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Transmission Rates and Tariff\FORMULA RATE\2019 TRUE UP FILING\FINAL FILES\"/>
    </mc:Choice>
  </mc:AlternateContent>
  <bookViews>
    <workbookView xWindow="0" yWindow="0" windowWidth="15360" windowHeight="6890" tabRatio="844"/>
  </bookViews>
  <sheets>
    <sheet name="Exhibit I" sheetId="32" r:id="rId1"/>
    <sheet name="Exhibit II" sheetId="21" r:id="rId2"/>
    <sheet name="Exhibit III" sheetId="22" r:id="rId3"/>
    <sheet name="Exhibit IV" sheetId="31" r:id="rId4"/>
    <sheet name="Exhibit V" sheetId="24" r:id="rId5"/>
    <sheet name="Exhibit VI" sheetId="20" r:id="rId6"/>
    <sheet name="Exhibit VII" sheetId="11" r:id="rId7"/>
    <sheet name="Exhibit VIII" sheetId="12" r:id="rId8"/>
    <sheet name="2019 ADIT Proration - trans" sheetId="9" state="hidden" r:id="rId9"/>
    <sheet name="ADIT Proration - common" sheetId="10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0" localSheetId="8">#REF!</definedName>
    <definedName name="\0" localSheetId="9">#REF!</definedName>
    <definedName name="\0" localSheetId="5">#REF!</definedName>
    <definedName name="\0">#REF!</definedName>
    <definedName name="\1" localSheetId="8">#REF!</definedName>
    <definedName name="\1" localSheetId="9">#REF!</definedName>
    <definedName name="\1" localSheetId="5">#REF!</definedName>
    <definedName name="\1">#REF!</definedName>
    <definedName name="\A" localSheetId="8">#REF!</definedName>
    <definedName name="\A" localSheetId="9">#REF!</definedName>
    <definedName name="\A" localSheetId="5">#REF!</definedName>
    <definedName name="\A">#REF!</definedName>
    <definedName name="\B" localSheetId="8">#REF!</definedName>
    <definedName name="\B" localSheetId="9">#REF!</definedName>
    <definedName name="\B" localSheetId="5">#REF!</definedName>
    <definedName name="\B">#REF!</definedName>
    <definedName name="\C" localSheetId="8">#REF!</definedName>
    <definedName name="\C" localSheetId="9">#REF!</definedName>
    <definedName name="\C" localSheetId="5">#REF!</definedName>
    <definedName name="\C">#REF!</definedName>
    <definedName name="\D" localSheetId="8">#REF!</definedName>
    <definedName name="\D" localSheetId="9">#REF!</definedName>
    <definedName name="\D" localSheetId="5">#REF!</definedName>
    <definedName name="\D">#REF!</definedName>
    <definedName name="\E" localSheetId="8">#REF!</definedName>
    <definedName name="\E" localSheetId="9">#REF!</definedName>
    <definedName name="\E" localSheetId="5">#REF!</definedName>
    <definedName name="\E">#REF!</definedName>
    <definedName name="\F" localSheetId="8">#REF!</definedName>
    <definedName name="\F" localSheetId="9">#REF!</definedName>
    <definedName name="\F" localSheetId="5">#REF!</definedName>
    <definedName name="\F">#REF!</definedName>
    <definedName name="\G" localSheetId="8">#REF!</definedName>
    <definedName name="\G" localSheetId="9">#REF!</definedName>
    <definedName name="\G" localSheetId="5">#REF!</definedName>
    <definedName name="\G">#REF!</definedName>
    <definedName name="\H" localSheetId="8">#REF!</definedName>
    <definedName name="\H" localSheetId="9">#REF!</definedName>
    <definedName name="\H" localSheetId="5">#REF!</definedName>
    <definedName name="\H">#REF!</definedName>
    <definedName name="\Helene" localSheetId="8">#REF!</definedName>
    <definedName name="\Helene" localSheetId="9">#REF!</definedName>
    <definedName name="\Helene" localSheetId="5">#REF!</definedName>
    <definedName name="\Helene">#REF!</definedName>
    <definedName name="\J" localSheetId="8">#REF!</definedName>
    <definedName name="\J" localSheetId="9">#REF!</definedName>
    <definedName name="\J" localSheetId="5">#REF!</definedName>
    <definedName name="\J">#REF!</definedName>
    <definedName name="\L" localSheetId="8">#REF!</definedName>
    <definedName name="\L" localSheetId="9">#REF!</definedName>
    <definedName name="\L" localSheetId="5">#REF!</definedName>
    <definedName name="\L">#REF!</definedName>
    <definedName name="\N" localSheetId="8">#REF!</definedName>
    <definedName name="\N" localSheetId="9">#REF!</definedName>
    <definedName name="\N" localSheetId="5">#REF!</definedName>
    <definedName name="\N">#REF!</definedName>
    <definedName name="\P" localSheetId="8">#REF!</definedName>
    <definedName name="\P" localSheetId="9">#REF!</definedName>
    <definedName name="\P" localSheetId="5">#REF!</definedName>
    <definedName name="\P">#REF!</definedName>
    <definedName name="\Q" localSheetId="8">#REF!</definedName>
    <definedName name="\Q" localSheetId="9">#REF!</definedName>
    <definedName name="\Q" localSheetId="5">#REF!</definedName>
    <definedName name="\Q">#REF!</definedName>
    <definedName name="\R" localSheetId="8">#REF!</definedName>
    <definedName name="\R" localSheetId="9">#REF!</definedName>
    <definedName name="\R" localSheetId="5">#REF!</definedName>
    <definedName name="\R">#REF!</definedName>
    <definedName name="\U" localSheetId="8">#REF!</definedName>
    <definedName name="\U" localSheetId="9">#REF!</definedName>
    <definedName name="\U" localSheetId="5">#REF!</definedName>
    <definedName name="\U">#REF!</definedName>
    <definedName name="\V" localSheetId="8">'[1]Page 19'!#REF!</definedName>
    <definedName name="\V" localSheetId="9">'[1]Page 19'!#REF!</definedName>
    <definedName name="\V" localSheetId="5">'[1]Page 19'!#REF!</definedName>
    <definedName name="\V">'[1]Page 19'!#REF!</definedName>
    <definedName name="\Y" localSheetId="8">#REF!</definedName>
    <definedName name="\Y" localSheetId="9">#REF!</definedName>
    <definedName name="\Y" localSheetId="5">#REF!</definedName>
    <definedName name="\Y">#REF!</definedName>
    <definedName name="\Z" localSheetId="8">#REF!</definedName>
    <definedName name="\Z" localSheetId="9">#REF!</definedName>
    <definedName name="\Z" localSheetId="5">#REF!</definedName>
    <definedName name="\Z">#REF!</definedName>
    <definedName name="_________________APG22" localSheetId="8">#REF!</definedName>
    <definedName name="_________________APG22" localSheetId="9">#REF!</definedName>
    <definedName name="_________________APG22" localSheetId="5">#REF!</definedName>
    <definedName name="_________________APG22">#REF!</definedName>
    <definedName name="_________________DAT2" localSheetId="5">#REF!</definedName>
    <definedName name="_________________DAT2">#REF!</definedName>
    <definedName name="_________________DAT3" localSheetId="5">#REF!</definedName>
    <definedName name="_________________DAT3">#REF!</definedName>
    <definedName name="_________________H1" localSheetId="0" hidden="1">{"'Metretek HTML'!$A$7:$W$42"}</definedName>
    <definedName name="_________________H1" localSheetId="2" hidden="1">{"'Metretek HTML'!$A$7:$W$42"}</definedName>
    <definedName name="_________________H1" hidden="1">{"'Metretek HTML'!$A$7:$W$42"}</definedName>
    <definedName name="_________________PG11" localSheetId="8">#REF!</definedName>
    <definedName name="_________________PG11" localSheetId="9">#REF!</definedName>
    <definedName name="_________________PG11" localSheetId="5">#REF!</definedName>
    <definedName name="_________________PG11">#REF!</definedName>
    <definedName name="________________APG22" localSheetId="8">#REF!</definedName>
    <definedName name="________________APG22" localSheetId="9">#REF!</definedName>
    <definedName name="________________APG22" localSheetId="5">#REF!</definedName>
    <definedName name="________________APG22">#REF!</definedName>
    <definedName name="________________DAT1" localSheetId="5">'[2]Cost Center List'!#REF!</definedName>
    <definedName name="________________DAT1">'[2]Cost Center List'!#REF!</definedName>
    <definedName name="________________DAT2" localSheetId="5">#REF!</definedName>
    <definedName name="________________DAT2">#REF!</definedName>
    <definedName name="________________DAT3" localSheetId="5">#REF!</definedName>
    <definedName name="________________DAT3">#REF!</definedName>
    <definedName name="________________PG11" localSheetId="8">#REF!</definedName>
    <definedName name="________________PG11" localSheetId="9">#REF!</definedName>
    <definedName name="________________PG11" localSheetId="5">#REF!</definedName>
    <definedName name="________________PG11">#REF!</definedName>
    <definedName name="_______________APG22" localSheetId="8">#REF!</definedName>
    <definedName name="_______________APG22" localSheetId="9">#REF!</definedName>
    <definedName name="_______________APG22" localSheetId="5">#REF!</definedName>
    <definedName name="_______________APG22">#REF!</definedName>
    <definedName name="_______________DAT1" localSheetId="5">'[2]Cost Center List'!#REF!</definedName>
    <definedName name="_______________DAT1">'[2]Cost Center List'!#REF!</definedName>
    <definedName name="_______________DAT2" localSheetId="5">#REF!</definedName>
    <definedName name="_______________DAT2">#REF!</definedName>
    <definedName name="_______________DAT3" localSheetId="5">#REF!</definedName>
    <definedName name="_______________DAT3">#REF!</definedName>
    <definedName name="_______________PG11" localSheetId="8">#REF!</definedName>
    <definedName name="_______________PG11" localSheetId="9">#REF!</definedName>
    <definedName name="_______________PG11" localSheetId="5">#REF!</definedName>
    <definedName name="_______________PG11">#REF!</definedName>
    <definedName name="______________APG22" localSheetId="8">#REF!</definedName>
    <definedName name="______________APG22" localSheetId="9">#REF!</definedName>
    <definedName name="______________APG22" localSheetId="5">#REF!</definedName>
    <definedName name="______________APG22">#REF!</definedName>
    <definedName name="______________DAT1" localSheetId="5">'[2]Cost Center List'!#REF!</definedName>
    <definedName name="______________DAT1">'[2]Cost Center List'!#REF!</definedName>
    <definedName name="______________DAT2" localSheetId="5">#REF!</definedName>
    <definedName name="______________DAT2">#REF!</definedName>
    <definedName name="______________DAT3" localSheetId="5">#REF!</definedName>
    <definedName name="______________DAT3">#REF!</definedName>
    <definedName name="______________PG11" localSheetId="8">#REF!</definedName>
    <definedName name="______________PG11" localSheetId="9">#REF!</definedName>
    <definedName name="______________PG11" localSheetId="5">#REF!</definedName>
    <definedName name="______________PG11">#REF!</definedName>
    <definedName name="_____________APG22" localSheetId="8">#REF!</definedName>
    <definedName name="_____________APG22" localSheetId="9">#REF!</definedName>
    <definedName name="_____________APG22" localSheetId="5">#REF!</definedName>
    <definedName name="_____________APG22">#REF!</definedName>
    <definedName name="_____________DAT1" localSheetId="5">'[2]Cost Center List'!#REF!</definedName>
    <definedName name="_____________DAT1">'[2]Cost Center List'!#REF!</definedName>
    <definedName name="_____________DAT2" localSheetId="5">#REF!</definedName>
    <definedName name="_____________DAT2">#REF!</definedName>
    <definedName name="_____________DAT3" localSheetId="5">#REF!</definedName>
    <definedName name="_____________DAT3">#REF!</definedName>
    <definedName name="_____________PG11" localSheetId="8">#REF!</definedName>
    <definedName name="_____________PG11" localSheetId="9">#REF!</definedName>
    <definedName name="_____________PG11" localSheetId="5">#REF!</definedName>
    <definedName name="_____________PG11">#REF!</definedName>
    <definedName name="____________APG22" localSheetId="8">#REF!</definedName>
    <definedName name="____________APG22" localSheetId="9">#REF!</definedName>
    <definedName name="____________APG22" localSheetId="5">#REF!</definedName>
    <definedName name="____________APG22">#REF!</definedName>
    <definedName name="____________DAT1" localSheetId="5">'[2]Cost Center List'!#REF!</definedName>
    <definedName name="____________DAT1">'[2]Cost Center List'!#REF!</definedName>
    <definedName name="____________DAT2" localSheetId="5">#REF!</definedName>
    <definedName name="____________DAT2">#REF!</definedName>
    <definedName name="____________DAT3" localSheetId="5">#REF!</definedName>
    <definedName name="____________DAT3">#REF!</definedName>
    <definedName name="____________PG11" localSheetId="8">#REF!</definedName>
    <definedName name="____________PG11" localSheetId="9">#REF!</definedName>
    <definedName name="____________PG11" localSheetId="5">#REF!</definedName>
    <definedName name="____________PG11">#REF!</definedName>
    <definedName name="___________APG22" localSheetId="8">#REF!</definedName>
    <definedName name="___________APG22" localSheetId="9">#REF!</definedName>
    <definedName name="___________APG22" localSheetId="5">#REF!</definedName>
    <definedName name="___________APG22">#REF!</definedName>
    <definedName name="___________DAT1" localSheetId="5">'[2]Cost Center List'!#REF!</definedName>
    <definedName name="___________DAT1">'[2]Cost Center List'!#REF!</definedName>
    <definedName name="___________DAT2" localSheetId="5">#REF!</definedName>
    <definedName name="___________DAT2">#REF!</definedName>
    <definedName name="___________DAT3" localSheetId="5">#REF!</definedName>
    <definedName name="___________DAT3">#REF!</definedName>
    <definedName name="___________PG11" localSheetId="8">#REF!</definedName>
    <definedName name="___________PG11" localSheetId="9">#REF!</definedName>
    <definedName name="___________PG11" localSheetId="5">#REF!</definedName>
    <definedName name="___________PG11">#REF!</definedName>
    <definedName name="__________APG22" localSheetId="8">#REF!</definedName>
    <definedName name="__________APG22" localSheetId="9">#REF!</definedName>
    <definedName name="__________APG22" localSheetId="5">#REF!</definedName>
    <definedName name="__________APG22">#REF!</definedName>
    <definedName name="__________APR94" localSheetId="8">[1]Database!#REF!</definedName>
    <definedName name="__________APR94" localSheetId="9">[1]Database!#REF!</definedName>
    <definedName name="__________APR94" localSheetId="5">[1]Database!#REF!</definedName>
    <definedName name="__________APR94">[1]Database!#REF!</definedName>
    <definedName name="__________APR95" localSheetId="8">[1]Database!#REF!</definedName>
    <definedName name="__________APR95" localSheetId="9">[1]Database!#REF!</definedName>
    <definedName name="__________APR95" localSheetId="5">[1]Database!#REF!</definedName>
    <definedName name="__________APR95">[1]Database!#REF!</definedName>
    <definedName name="__________APR96" localSheetId="8">[1]Database!#REF!</definedName>
    <definedName name="__________APR96" localSheetId="9">[1]Database!#REF!</definedName>
    <definedName name="__________APR96" localSheetId="5">[1]Database!#REF!</definedName>
    <definedName name="__________APR96">[1]Database!#REF!</definedName>
    <definedName name="__________AUG94" localSheetId="8">[1]Database!#REF!</definedName>
    <definedName name="__________AUG94" localSheetId="9">[1]Database!#REF!</definedName>
    <definedName name="__________AUG94" localSheetId="5">[1]Database!#REF!</definedName>
    <definedName name="__________AUG94">[1]Database!#REF!</definedName>
    <definedName name="__________AUG95" localSheetId="8">[1]Database!#REF!</definedName>
    <definedName name="__________AUG95" localSheetId="9">[1]Database!#REF!</definedName>
    <definedName name="__________AUG95" localSheetId="5">[1]Database!#REF!</definedName>
    <definedName name="__________AUG95">[1]Database!#REF!</definedName>
    <definedName name="__________AUG96" localSheetId="8">[1]Database!#REF!</definedName>
    <definedName name="__________AUG96" localSheetId="9">[1]Database!#REF!</definedName>
    <definedName name="__________AUG96" localSheetId="5">[1]Database!#REF!</definedName>
    <definedName name="__________AUG96">[1]Database!#REF!</definedName>
    <definedName name="__________DAT1" localSheetId="5">'[2]Cost Center List'!#REF!</definedName>
    <definedName name="__________DAT1">'[2]Cost Center List'!#REF!</definedName>
    <definedName name="__________DAT2" localSheetId="5">#REF!</definedName>
    <definedName name="__________DAT2">#REF!</definedName>
    <definedName name="__________DAT3" localSheetId="5">#REF!</definedName>
    <definedName name="__________DAT3">#REF!</definedName>
    <definedName name="__________DEC94" localSheetId="8">[1]Database!#REF!</definedName>
    <definedName name="__________DEC94" localSheetId="9">[1]Database!#REF!</definedName>
    <definedName name="__________DEC94" localSheetId="5">[1]Database!#REF!</definedName>
    <definedName name="__________DEC94">[1]Database!#REF!</definedName>
    <definedName name="__________DEC95" localSheetId="8">[1]Database!#REF!</definedName>
    <definedName name="__________DEC95" localSheetId="9">[1]Database!#REF!</definedName>
    <definedName name="__________DEC95" localSheetId="5">[1]Database!#REF!</definedName>
    <definedName name="__________DEC95">[1]Database!#REF!</definedName>
    <definedName name="__________DEC96" localSheetId="8">[1]Database!#REF!</definedName>
    <definedName name="__________DEC96" localSheetId="9">[1]Database!#REF!</definedName>
    <definedName name="__________DEC96" localSheetId="5">[1]Database!#REF!</definedName>
    <definedName name="__________DEC96">[1]Database!#REF!</definedName>
    <definedName name="__________FEB94" localSheetId="8">[1]Database!#REF!</definedName>
    <definedName name="__________FEB94" localSheetId="9">[1]Database!#REF!</definedName>
    <definedName name="__________FEB94" localSheetId="5">[1]Database!#REF!</definedName>
    <definedName name="__________FEB94">[1]Database!#REF!</definedName>
    <definedName name="__________FEB95" localSheetId="8">[1]Database!#REF!</definedName>
    <definedName name="__________FEB95" localSheetId="9">[1]Database!#REF!</definedName>
    <definedName name="__________FEB95" localSheetId="5">[1]Database!#REF!</definedName>
    <definedName name="__________FEB95">[1]Database!#REF!</definedName>
    <definedName name="__________FEB96" localSheetId="8">[1]Database!#REF!</definedName>
    <definedName name="__________FEB96" localSheetId="9">[1]Database!#REF!</definedName>
    <definedName name="__________FEB96" localSheetId="5">[1]Database!#REF!</definedName>
    <definedName name="__________FEB96">[1]Database!#REF!</definedName>
    <definedName name="__________JAN95" localSheetId="8">[1]Database!#REF!</definedName>
    <definedName name="__________JAN95" localSheetId="9">[1]Database!#REF!</definedName>
    <definedName name="__________JAN95" localSheetId="5">[1]Database!#REF!</definedName>
    <definedName name="__________JAN95">[1]Database!#REF!</definedName>
    <definedName name="__________JAN96" localSheetId="8">[1]Database!#REF!</definedName>
    <definedName name="__________JAN96" localSheetId="9">[1]Database!#REF!</definedName>
    <definedName name="__________JAN96" localSheetId="5">[1]Database!#REF!</definedName>
    <definedName name="__________JAN96">[1]Database!#REF!</definedName>
    <definedName name="__________JUL94" localSheetId="8">[1]Database!#REF!</definedName>
    <definedName name="__________JUL94" localSheetId="9">[1]Database!#REF!</definedName>
    <definedName name="__________JUL94" localSheetId="5">[1]Database!#REF!</definedName>
    <definedName name="__________JUL94">[1]Database!#REF!</definedName>
    <definedName name="__________JUL95" localSheetId="8">[1]Database!#REF!</definedName>
    <definedName name="__________JUL95" localSheetId="9">[1]Database!#REF!</definedName>
    <definedName name="__________JUL95" localSheetId="5">[1]Database!#REF!</definedName>
    <definedName name="__________JUL95">[1]Database!#REF!</definedName>
    <definedName name="__________JUL96" localSheetId="8">[1]Database!#REF!</definedName>
    <definedName name="__________JUL96" localSheetId="9">[1]Database!#REF!</definedName>
    <definedName name="__________JUL96" localSheetId="5">[1]Database!#REF!</definedName>
    <definedName name="__________JUL96">[1]Database!#REF!</definedName>
    <definedName name="__________JUN94" localSheetId="8">[1]Database!#REF!</definedName>
    <definedName name="__________JUN94" localSheetId="9">[1]Database!#REF!</definedName>
    <definedName name="__________JUN94" localSheetId="5">[1]Database!#REF!</definedName>
    <definedName name="__________JUN94">[1]Database!#REF!</definedName>
    <definedName name="__________JUN95" localSheetId="8">[1]Database!#REF!</definedName>
    <definedName name="__________JUN95" localSheetId="9">[1]Database!#REF!</definedName>
    <definedName name="__________JUN95" localSheetId="5">[1]Database!#REF!</definedName>
    <definedName name="__________JUN95">[1]Database!#REF!</definedName>
    <definedName name="__________JUN96" localSheetId="8">[1]Database!#REF!</definedName>
    <definedName name="__________JUN96" localSheetId="9">[1]Database!#REF!</definedName>
    <definedName name="__________JUN96" localSheetId="5">[1]Database!#REF!</definedName>
    <definedName name="__________JUN96">[1]Database!#REF!</definedName>
    <definedName name="__________MAR94" localSheetId="8">[1]Database!#REF!</definedName>
    <definedName name="__________MAR94" localSheetId="9">[1]Database!#REF!</definedName>
    <definedName name="__________MAR94" localSheetId="5">[1]Database!#REF!</definedName>
    <definedName name="__________MAR94">[1]Database!#REF!</definedName>
    <definedName name="__________MAR95" localSheetId="8">[1]Database!#REF!</definedName>
    <definedName name="__________MAR95" localSheetId="9">[1]Database!#REF!</definedName>
    <definedName name="__________MAR95" localSheetId="5">[1]Database!#REF!</definedName>
    <definedName name="__________MAR95">[1]Database!#REF!</definedName>
    <definedName name="__________MAR96" localSheetId="8">[1]Database!#REF!</definedName>
    <definedName name="__________MAR96" localSheetId="9">[1]Database!#REF!</definedName>
    <definedName name="__________MAR96" localSheetId="5">[1]Database!#REF!</definedName>
    <definedName name="__________MAR96">[1]Database!#REF!</definedName>
    <definedName name="__________MAY94" localSheetId="8">[1]Database!#REF!</definedName>
    <definedName name="__________MAY94" localSheetId="9">[1]Database!#REF!</definedName>
    <definedName name="__________MAY94" localSheetId="5">[1]Database!#REF!</definedName>
    <definedName name="__________MAY94">[1]Database!#REF!</definedName>
    <definedName name="__________MAY95" localSheetId="8">[1]Database!#REF!</definedName>
    <definedName name="__________MAY95" localSheetId="9">[1]Database!#REF!</definedName>
    <definedName name="__________MAY95" localSheetId="5">[1]Database!#REF!</definedName>
    <definedName name="__________MAY95">[1]Database!#REF!</definedName>
    <definedName name="__________MAY96" localSheetId="8">[1]Database!#REF!</definedName>
    <definedName name="__________MAY96" localSheetId="9">[1]Database!#REF!</definedName>
    <definedName name="__________MAY96" localSheetId="5">[1]Database!#REF!</definedName>
    <definedName name="__________MAY96">[1]Database!#REF!</definedName>
    <definedName name="__________NOV94" localSheetId="8">[1]Database!#REF!</definedName>
    <definedName name="__________NOV94" localSheetId="9">[1]Database!#REF!</definedName>
    <definedName name="__________NOV94" localSheetId="5">[1]Database!#REF!</definedName>
    <definedName name="__________NOV94">[1]Database!#REF!</definedName>
    <definedName name="__________NOV95" localSheetId="8">[1]Database!#REF!</definedName>
    <definedName name="__________NOV95" localSheetId="9">[1]Database!#REF!</definedName>
    <definedName name="__________NOV95" localSheetId="5">[1]Database!#REF!</definedName>
    <definedName name="__________NOV95">[1]Database!#REF!</definedName>
    <definedName name="__________NOV96" localSheetId="8">[1]Database!#REF!</definedName>
    <definedName name="__________NOV96" localSheetId="9">[1]Database!#REF!</definedName>
    <definedName name="__________NOV96" localSheetId="5">[1]Database!#REF!</definedName>
    <definedName name="__________NOV96">[1]Database!#REF!</definedName>
    <definedName name="__________OCT94" localSheetId="8">[1]Database!#REF!</definedName>
    <definedName name="__________OCT94" localSheetId="9">[1]Database!#REF!</definedName>
    <definedName name="__________OCT94" localSheetId="5">[1]Database!#REF!</definedName>
    <definedName name="__________OCT94">[1]Database!#REF!</definedName>
    <definedName name="__________OCT95" localSheetId="8">[1]Database!#REF!</definedName>
    <definedName name="__________OCT95" localSheetId="9">[1]Database!#REF!</definedName>
    <definedName name="__________OCT95" localSheetId="5">[1]Database!#REF!</definedName>
    <definedName name="__________OCT95">[1]Database!#REF!</definedName>
    <definedName name="__________OCT96" localSheetId="8">[1]Database!#REF!</definedName>
    <definedName name="__________OCT96" localSheetId="9">[1]Database!#REF!</definedName>
    <definedName name="__________OCT96" localSheetId="5">[1]Database!#REF!</definedName>
    <definedName name="__________OCT96">[1]Database!#REF!</definedName>
    <definedName name="__________PG11" localSheetId="8">#REF!</definedName>
    <definedName name="__________PG11" localSheetId="9">#REF!</definedName>
    <definedName name="__________PG11" localSheetId="5">#REF!</definedName>
    <definedName name="__________PG11">#REF!</definedName>
    <definedName name="__________SEP94" localSheetId="8">[1]Database!#REF!</definedName>
    <definedName name="__________SEP94" localSheetId="9">[1]Database!#REF!</definedName>
    <definedName name="__________SEP94" localSheetId="5">[1]Database!#REF!</definedName>
    <definedName name="__________SEP94">[1]Database!#REF!</definedName>
    <definedName name="__________SEP95" localSheetId="8">[1]Database!#REF!</definedName>
    <definedName name="__________SEP95" localSheetId="9">[1]Database!#REF!</definedName>
    <definedName name="__________SEP95" localSheetId="5">[1]Database!#REF!</definedName>
    <definedName name="__________SEP95">[1]Database!#REF!</definedName>
    <definedName name="__________SEP96" localSheetId="8">[1]Database!#REF!</definedName>
    <definedName name="__________SEP96" localSheetId="9">[1]Database!#REF!</definedName>
    <definedName name="__________SEP96" localSheetId="5">[1]Database!#REF!</definedName>
    <definedName name="__________SEP96">[1]Database!#REF!</definedName>
    <definedName name="_________APG22" localSheetId="8">#REF!</definedName>
    <definedName name="_________APG22" localSheetId="9">#REF!</definedName>
    <definedName name="_________APG22" localSheetId="5">#REF!</definedName>
    <definedName name="_________APG22">#REF!</definedName>
    <definedName name="_________APR94" localSheetId="8">[3]Database!#REF!</definedName>
    <definedName name="_________APR94" localSheetId="9">[3]Database!#REF!</definedName>
    <definedName name="_________APR94" localSheetId="5">[3]Database!#REF!</definedName>
    <definedName name="_________APR94">[3]Database!#REF!</definedName>
    <definedName name="_________APR95" localSheetId="8">[3]Database!#REF!</definedName>
    <definedName name="_________APR95" localSheetId="9">[3]Database!#REF!</definedName>
    <definedName name="_________APR95" localSheetId="5">[3]Database!#REF!</definedName>
    <definedName name="_________APR95">[3]Database!#REF!</definedName>
    <definedName name="_________APR96" localSheetId="8">[3]Database!#REF!</definedName>
    <definedName name="_________APR96" localSheetId="9">[3]Database!#REF!</definedName>
    <definedName name="_________APR96" localSheetId="5">[3]Database!#REF!</definedName>
    <definedName name="_________APR96">[3]Database!#REF!</definedName>
    <definedName name="_________AUG94" localSheetId="8">[3]Database!#REF!</definedName>
    <definedName name="_________AUG94" localSheetId="9">[3]Database!#REF!</definedName>
    <definedName name="_________AUG94" localSheetId="5">[3]Database!#REF!</definedName>
    <definedName name="_________AUG94">[3]Database!#REF!</definedName>
    <definedName name="_________AUG95" localSheetId="8">[3]Database!#REF!</definedName>
    <definedName name="_________AUG95" localSheetId="9">[3]Database!#REF!</definedName>
    <definedName name="_________AUG95" localSheetId="5">[3]Database!#REF!</definedName>
    <definedName name="_________AUG95">[3]Database!#REF!</definedName>
    <definedName name="_________AUG96" localSheetId="8">[3]Database!#REF!</definedName>
    <definedName name="_________AUG96" localSheetId="9">[3]Database!#REF!</definedName>
    <definedName name="_________AUG96" localSheetId="5">[3]Database!#REF!</definedName>
    <definedName name="_________AUG96">[3]Database!#REF!</definedName>
    <definedName name="_________COL1" localSheetId="8">#REF!</definedName>
    <definedName name="_________COL1" localSheetId="9">#REF!</definedName>
    <definedName name="_________COL1" localSheetId="5">#REF!</definedName>
    <definedName name="_________COL1">#REF!</definedName>
    <definedName name="_________COL2" localSheetId="8">#REF!</definedName>
    <definedName name="_________COL2" localSheetId="9">#REF!</definedName>
    <definedName name="_________COL2" localSheetId="5">#REF!</definedName>
    <definedName name="_________COL2">#REF!</definedName>
    <definedName name="_________COL3" localSheetId="8">#REF!</definedName>
    <definedName name="_________COL3" localSheetId="9">#REF!</definedName>
    <definedName name="_________COL3" localSheetId="5">#REF!</definedName>
    <definedName name="_________COL3">#REF!</definedName>
    <definedName name="_________COL4" localSheetId="8">#REF!</definedName>
    <definedName name="_________COL4" localSheetId="9">#REF!</definedName>
    <definedName name="_________COL4" localSheetId="5">#REF!</definedName>
    <definedName name="_________COL4">#REF!</definedName>
    <definedName name="_________COL5" localSheetId="8">#REF!</definedName>
    <definedName name="_________COL5" localSheetId="9">#REF!</definedName>
    <definedName name="_________COL5" localSheetId="5">#REF!</definedName>
    <definedName name="_________COL5">#REF!</definedName>
    <definedName name="_________COL6" localSheetId="8">#REF!</definedName>
    <definedName name="_________COL6" localSheetId="9">#REF!</definedName>
    <definedName name="_________COL6" localSheetId="5">#REF!</definedName>
    <definedName name="_________COL6">#REF!</definedName>
    <definedName name="_________DAT1" localSheetId="5">'[2]Cost Center List'!#REF!</definedName>
    <definedName name="_________DAT1">'[2]Cost Center List'!#REF!</definedName>
    <definedName name="_________DAT2" localSheetId="5">#REF!</definedName>
    <definedName name="_________DAT2">#REF!</definedName>
    <definedName name="_________DAT3" localSheetId="5">#REF!</definedName>
    <definedName name="_________DAT3">#REF!</definedName>
    <definedName name="_________DEC94" localSheetId="8">[3]Database!#REF!</definedName>
    <definedName name="_________DEC94" localSheetId="9">[3]Database!#REF!</definedName>
    <definedName name="_________DEC94" localSheetId="5">[3]Database!#REF!</definedName>
    <definedName name="_________DEC94">[3]Database!#REF!</definedName>
    <definedName name="_________DEC95" localSheetId="8">[3]Database!#REF!</definedName>
    <definedName name="_________DEC95" localSheetId="9">[3]Database!#REF!</definedName>
    <definedName name="_________DEC95" localSheetId="5">[3]Database!#REF!</definedName>
    <definedName name="_________DEC95">[3]Database!#REF!</definedName>
    <definedName name="_________DEC96" localSheetId="8">[3]Database!#REF!</definedName>
    <definedName name="_________DEC96" localSheetId="9">[3]Database!#REF!</definedName>
    <definedName name="_________DEC96" localSheetId="5">[3]Database!#REF!</definedName>
    <definedName name="_________DEC96">[3]Database!#REF!</definedName>
    <definedName name="_________EPS1" hidden="1">{#N/A,#N/A,FALSE,"95Act"}</definedName>
    <definedName name="_________FEB94" localSheetId="8">[3]Database!#REF!</definedName>
    <definedName name="_________FEB94" localSheetId="9">[3]Database!#REF!</definedName>
    <definedName name="_________FEB94" localSheetId="5">[3]Database!#REF!</definedName>
    <definedName name="_________FEB94">[3]Database!#REF!</definedName>
    <definedName name="_________FEB95" localSheetId="8">[3]Database!#REF!</definedName>
    <definedName name="_________FEB95" localSheetId="9">[3]Database!#REF!</definedName>
    <definedName name="_________FEB95" localSheetId="5">[3]Database!#REF!</definedName>
    <definedName name="_________FEB95">[3]Database!#REF!</definedName>
    <definedName name="_________FEB96" localSheetId="8">[3]Database!#REF!</definedName>
    <definedName name="_________FEB96" localSheetId="9">[3]Database!#REF!</definedName>
    <definedName name="_________FEB96" localSheetId="5">[3]Database!#REF!</definedName>
    <definedName name="_________FEB96">[3]Database!#REF!</definedName>
    <definedName name="_________JAN95" localSheetId="8">[3]Database!#REF!</definedName>
    <definedName name="_________JAN95" localSheetId="9">[3]Database!#REF!</definedName>
    <definedName name="_________JAN95" localSheetId="5">[3]Database!#REF!</definedName>
    <definedName name="_________JAN95">[3]Database!#REF!</definedName>
    <definedName name="_________JAN96" localSheetId="8">[3]Database!#REF!</definedName>
    <definedName name="_________JAN96" localSheetId="9">[3]Database!#REF!</definedName>
    <definedName name="_________JAN96" localSheetId="5">[3]Database!#REF!</definedName>
    <definedName name="_________JAN96">[3]Database!#REF!</definedName>
    <definedName name="_________JUL94" localSheetId="8">[3]Database!#REF!</definedName>
    <definedName name="_________JUL94" localSheetId="9">[3]Database!#REF!</definedName>
    <definedName name="_________JUL94" localSheetId="5">[3]Database!#REF!</definedName>
    <definedName name="_________JUL94">[3]Database!#REF!</definedName>
    <definedName name="_________JUL95" localSheetId="8">[3]Database!#REF!</definedName>
    <definedName name="_________JUL95" localSheetId="9">[3]Database!#REF!</definedName>
    <definedName name="_________JUL95" localSheetId="5">[3]Database!#REF!</definedName>
    <definedName name="_________JUL95">[3]Database!#REF!</definedName>
    <definedName name="_________JUL96" localSheetId="8">[3]Database!#REF!</definedName>
    <definedName name="_________JUL96" localSheetId="9">[3]Database!#REF!</definedName>
    <definedName name="_________JUL96" localSheetId="5">[3]Database!#REF!</definedName>
    <definedName name="_________JUL96">[3]Database!#REF!</definedName>
    <definedName name="_________JUN94" localSheetId="8">[3]Database!#REF!</definedName>
    <definedName name="_________JUN94" localSheetId="9">[3]Database!#REF!</definedName>
    <definedName name="_________JUN94" localSheetId="5">[3]Database!#REF!</definedName>
    <definedName name="_________JUN94">[3]Database!#REF!</definedName>
    <definedName name="_________JUN95" localSheetId="8">[3]Database!#REF!</definedName>
    <definedName name="_________JUN95" localSheetId="9">[3]Database!#REF!</definedName>
    <definedName name="_________JUN95" localSheetId="5">[3]Database!#REF!</definedName>
    <definedName name="_________JUN95">[3]Database!#REF!</definedName>
    <definedName name="_________JUN96" localSheetId="8">[3]Database!#REF!</definedName>
    <definedName name="_________JUN96" localSheetId="9">[3]Database!#REF!</definedName>
    <definedName name="_________JUN96" localSheetId="5">[3]Database!#REF!</definedName>
    <definedName name="_________JUN96">[3]Database!#REF!</definedName>
    <definedName name="_________JV0330" localSheetId="8">#REF!</definedName>
    <definedName name="_________JV0330" localSheetId="9">#REF!</definedName>
    <definedName name="_________JV0330" localSheetId="5">#REF!</definedName>
    <definedName name="_________JV0330">#REF!</definedName>
    <definedName name="_________JV0331" localSheetId="8">#REF!</definedName>
    <definedName name="_________JV0331" localSheetId="9">#REF!</definedName>
    <definedName name="_________JV0331" localSheetId="5">#REF!</definedName>
    <definedName name="_________JV0331">#REF!</definedName>
    <definedName name="_________JV0332" localSheetId="8">#REF!</definedName>
    <definedName name="_________JV0332" localSheetId="9">#REF!</definedName>
    <definedName name="_________JV0332" localSheetId="5">#REF!</definedName>
    <definedName name="_________JV0332">#REF!</definedName>
    <definedName name="_________JV0333" localSheetId="8">#REF!</definedName>
    <definedName name="_________JV0333" localSheetId="9">#REF!</definedName>
    <definedName name="_________JV0333" localSheetId="5">#REF!</definedName>
    <definedName name="_________JV0333">#REF!</definedName>
    <definedName name="_________JV0334" localSheetId="8">#REF!</definedName>
    <definedName name="_________JV0334" localSheetId="9">#REF!</definedName>
    <definedName name="_________JV0334" localSheetId="5">#REF!</definedName>
    <definedName name="_________JV0334">#REF!</definedName>
    <definedName name="_________KQ1" localSheetId="8">#REF!</definedName>
    <definedName name="_________KQ1" localSheetId="9">#REF!</definedName>
    <definedName name="_________KQ1" localSheetId="5">#REF!</definedName>
    <definedName name="_________KQ1">#REF!</definedName>
    <definedName name="_________KQ2" localSheetId="8">#REF!</definedName>
    <definedName name="_________KQ2" localSheetId="9">#REF!</definedName>
    <definedName name="_________KQ2" localSheetId="5">#REF!</definedName>
    <definedName name="_________KQ2">#REF!</definedName>
    <definedName name="_________MAR94" localSheetId="8">[3]Database!#REF!</definedName>
    <definedName name="_________MAR94" localSheetId="9">[3]Database!#REF!</definedName>
    <definedName name="_________MAR94" localSheetId="5">[3]Database!#REF!</definedName>
    <definedName name="_________MAR94">[3]Database!#REF!</definedName>
    <definedName name="_________MAR95" localSheetId="8">[3]Database!#REF!</definedName>
    <definedName name="_________MAR95" localSheetId="9">[3]Database!#REF!</definedName>
    <definedName name="_________MAR95" localSheetId="5">[3]Database!#REF!</definedName>
    <definedName name="_________MAR95">[3]Database!#REF!</definedName>
    <definedName name="_________MAR96" localSheetId="8">[3]Database!#REF!</definedName>
    <definedName name="_________MAR96" localSheetId="9">[3]Database!#REF!</definedName>
    <definedName name="_________MAR96" localSheetId="5">[3]Database!#REF!</definedName>
    <definedName name="_________MAR96">[3]Database!#REF!</definedName>
    <definedName name="_________MAY94" localSheetId="8">[3]Database!#REF!</definedName>
    <definedName name="_________MAY94" localSheetId="9">[3]Database!#REF!</definedName>
    <definedName name="_________MAY94" localSheetId="5">[3]Database!#REF!</definedName>
    <definedName name="_________MAY94">[3]Database!#REF!</definedName>
    <definedName name="_________MAY95" localSheetId="8">[3]Database!#REF!</definedName>
    <definedName name="_________MAY95" localSheetId="9">[3]Database!#REF!</definedName>
    <definedName name="_________MAY95" localSheetId="5">[3]Database!#REF!</definedName>
    <definedName name="_________MAY95">[3]Database!#REF!</definedName>
    <definedName name="_________MAY96" localSheetId="8">[3]Database!#REF!</definedName>
    <definedName name="_________MAY96" localSheetId="9">[3]Database!#REF!</definedName>
    <definedName name="_________MAY96" localSheetId="5">[3]Database!#REF!</definedName>
    <definedName name="_________MAY96">[3]Database!#REF!</definedName>
    <definedName name="_________NOV94" localSheetId="8">[3]Database!#REF!</definedName>
    <definedName name="_________NOV94" localSheetId="9">[3]Database!#REF!</definedName>
    <definedName name="_________NOV94" localSheetId="5">[3]Database!#REF!</definedName>
    <definedName name="_________NOV94">[3]Database!#REF!</definedName>
    <definedName name="_________NOV95" localSheetId="8">[3]Database!#REF!</definedName>
    <definedName name="_________NOV95" localSheetId="9">[3]Database!#REF!</definedName>
    <definedName name="_________NOV95" localSheetId="5">[3]Database!#REF!</definedName>
    <definedName name="_________NOV95">[3]Database!#REF!</definedName>
    <definedName name="_________NOV96" localSheetId="8">[3]Database!#REF!</definedName>
    <definedName name="_________NOV96" localSheetId="9">[3]Database!#REF!</definedName>
    <definedName name="_________NOV96" localSheetId="5">[3]Database!#REF!</definedName>
    <definedName name="_________NOV96">[3]Database!#REF!</definedName>
    <definedName name="_________OCT94" localSheetId="8">[3]Database!#REF!</definedName>
    <definedName name="_________OCT94" localSheetId="9">[3]Database!#REF!</definedName>
    <definedName name="_________OCT94" localSheetId="5">[3]Database!#REF!</definedName>
    <definedName name="_________OCT94">[3]Database!#REF!</definedName>
    <definedName name="_________OCT95" localSheetId="8">[3]Database!#REF!</definedName>
    <definedName name="_________OCT95" localSheetId="9">[3]Database!#REF!</definedName>
    <definedName name="_________OCT95" localSheetId="5">[3]Database!#REF!</definedName>
    <definedName name="_________OCT95">[3]Database!#REF!</definedName>
    <definedName name="_________OCT96" localSheetId="8">[3]Database!#REF!</definedName>
    <definedName name="_________OCT96" localSheetId="9">[3]Database!#REF!</definedName>
    <definedName name="_________OCT96" localSheetId="5">[3]Database!#REF!</definedName>
    <definedName name="_________OCT96">[3]Database!#REF!</definedName>
    <definedName name="_________PG11" localSheetId="8">#REF!</definedName>
    <definedName name="_________PG11" localSheetId="9">#REF!</definedName>
    <definedName name="_________PG11" localSheetId="5">#REF!</definedName>
    <definedName name="_________PG11">#REF!</definedName>
    <definedName name="_________SEP94" localSheetId="8">[3]Database!#REF!</definedName>
    <definedName name="_________SEP94" localSheetId="9">[3]Database!#REF!</definedName>
    <definedName name="_________SEP94" localSheetId="5">[3]Database!#REF!</definedName>
    <definedName name="_________SEP94">[3]Database!#REF!</definedName>
    <definedName name="_________SEP95" localSheetId="8">[3]Database!#REF!</definedName>
    <definedName name="_________SEP95" localSheetId="9">[3]Database!#REF!</definedName>
    <definedName name="_________SEP95" localSheetId="5">[3]Database!#REF!</definedName>
    <definedName name="_________SEP95">[3]Database!#REF!</definedName>
    <definedName name="_________SEP96" localSheetId="8">[3]Database!#REF!</definedName>
    <definedName name="_________SEP96" localSheetId="9">[3]Database!#REF!</definedName>
    <definedName name="_________SEP96" localSheetId="5">[3]Database!#REF!</definedName>
    <definedName name="_________SEP96">[3]Database!#REF!</definedName>
    <definedName name="________APG22" localSheetId="8">#REF!</definedName>
    <definedName name="________APG22" localSheetId="9">#REF!</definedName>
    <definedName name="________APG22" localSheetId="5">#REF!</definedName>
    <definedName name="________APG22">#REF!</definedName>
    <definedName name="________COL1" localSheetId="8">#REF!</definedName>
    <definedName name="________COL1" localSheetId="9">#REF!</definedName>
    <definedName name="________COL1" localSheetId="5">#REF!</definedName>
    <definedName name="________COL1">#REF!</definedName>
    <definedName name="________COL2" localSheetId="8">#REF!</definedName>
    <definedName name="________COL2" localSheetId="9">#REF!</definedName>
    <definedName name="________COL2" localSheetId="5">#REF!</definedName>
    <definedName name="________COL2">#REF!</definedName>
    <definedName name="________COL3" localSheetId="8">#REF!</definedName>
    <definedName name="________COL3" localSheetId="9">#REF!</definedName>
    <definedName name="________COL3" localSheetId="5">#REF!</definedName>
    <definedName name="________COL3">#REF!</definedName>
    <definedName name="________COL4" localSheetId="8">#REF!</definedName>
    <definedName name="________COL4" localSheetId="9">#REF!</definedName>
    <definedName name="________COL4" localSheetId="5">#REF!</definedName>
    <definedName name="________COL4">#REF!</definedName>
    <definedName name="________COL5" localSheetId="8">#REF!</definedName>
    <definedName name="________COL5" localSheetId="9">#REF!</definedName>
    <definedName name="________COL5" localSheetId="5">#REF!</definedName>
    <definedName name="________COL5">#REF!</definedName>
    <definedName name="________COL6" localSheetId="8">#REF!</definedName>
    <definedName name="________COL6" localSheetId="9">#REF!</definedName>
    <definedName name="________COL6" localSheetId="5">#REF!</definedName>
    <definedName name="________COL6">#REF!</definedName>
    <definedName name="________DAT1" localSheetId="5">'[2]Cost Center List'!#REF!</definedName>
    <definedName name="________DAT1">'[2]Cost Center List'!#REF!</definedName>
    <definedName name="________DAT2" localSheetId="5">#REF!</definedName>
    <definedName name="________DAT2">#REF!</definedName>
    <definedName name="________DAT3" localSheetId="5">#REF!</definedName>
    <definedName name="________DAT3">#REF!</definedName>
    <definedName name="________DAT6" localSheetId="5">[4]Sheet1!#REF!</definedName>
    <definedName name="________DAT6">[4]Sheet1!#REF!</definedName>
    <definedName name="________DAT7" localSheetId="5">[4]Sheet1!#REF!</definedName>
    <definedName name="________DAT7">[4]Sheet1!#REF!</definedName>
    <definedName name="________DAT8" localSheetId="5">[4]Sheet1!#REF!</definedName>
    <definedName name="________DAT8">[4]Sheet1!#REF!</definedName>
    <definedName name="________EPS1" hidden="1">{#N/A,#N/A,FALSE,"95Act"}</definedName>
    <definedName name="________JV0330" localSheetId="8">#REF!</definedName>
    <definedName name="________JV0330" localSheetId="9">#REF!</definedName>
    <definedName name="________JV0330" localSheetId="5">#REF!</definedName>
    <definedName name="________JV0330">#REF!</definedName>
    <definedName name="________JV0331" localSheetId="8">#REF!</definedName>
    <definedName name="________JV0331" localSheetId="9">#REF!</definedName>
    <definedName name="________JV0331" localSheetId="5">#REF!</definedName>
    <definedName name="________JV0331">#REF!</definedName>
    <definedName name="________JV0332" localSheetId="8">#REF!</definedName>
    <definedName name="________JV0332" localSheetId="9">#REF!</definedName>
    <definedName name="________JV0332" localSheetId="5">#REF!</definedName>
    <definedName name="________JV0332">#REF!</definedName>
    <definedName name="________JV0333" localSheetId="8">#REF!</definedName>
    <definedName name="________JV0333" localSheetId="9">#REF!</definedName>
    <definedName name="________JV0333" localSheetId="5">#REF!</definedName>
    <definedName name="________JV0333">#REF!</definedName>
    <definedName name="________JV0334" localSheetId="8">#REF!</definedName>
    <definedName name="________JV0334" localSheetId="9">#REF!</definedName>
    <definedName name="________JV0334" localSheetId="5">#REF!</definedName>
    <definedName name="________JV0334">#REF!</definedName>
    <definedName name="________KQ1" localSheetId="8">#REF!</definedName>
    <definedName name="________KQ1" localSheetId="9">#REF!</definedName>
    <definedName name="________KQ1" localSheetId="5">#REF!</definedName>
    <definedName name="________KQ1">#REF!</definedName>
    <definedName name="________KQ2" localSheetId="8">#REF!</definedName>
    <definedName name="________KQ2" localSheetId="9">#REF!</definedName>
    <definedName name="________KQ2" localSheetId="5">#REF!</definedName>
    <definedName name="________KQ2">#REF!</definedName>
    <definedName name="________PG11" localSheetId="8">#REF!</definedName>
    <definedName name="________PG11" localSheetId="9">#REF!</definedName>
    <definedName name="________PG11" localSheetId="5">#REF!</definedName>
    <definedName name="________PG11">#REF!</definedName>
    <definedName name="________sam1" localSheetId="5">#REF!</definedName>
    <definedName name="________sam1">#REF!</definedName>
    <definedName name="________ss1" localSheetId="5">#REF!</definedName>
    <definedName name="________ss1">#REF!</definedName>
    <definedName name="_______APG22" localSheetId="8">#REF!</definedName>
    <definedName name="_______APG22" localSheetId="9">#REF!</definedName>
    <definedName name="_______APG22" localSheetId="5">#REF!</definedName>
    <definedName name="_______APG22">#REF!</definedName>
    <definedName name="_______APR94" localSheetId="8">[1]Database!#REF!</definedName>
    <definedName name="_______APR94" localSheetId="9">[1]Database!#REF!</definedName>
    <definedName name="_______APR94" localSheetId="5">[1]Database!#REF!</definedName>
    <definedName name="_______APR94">[1]Database!#REF!</definedName>
    <definedName name="_______APR95" localSheetId="8">[1]Database!#REF!</definedName>
    <definedName name="_______APR95" localSheetId="9">[1]Database!#REF!</definedName>
    <definedName name="_______APR95" localSheetId="5">[1]Database!#REF!</definedName>
    <definedName name="_______APR95">[1]Database!#REF!</definedName>
    <definedName name="_______APR96" localSheetId="8">[1]Database!#REF!</definedName>
    <definedName name="_______APR96" localSheetId="9">[1]Database!#REF!</definedName>
    <definedName name="_______APR96" localSheetId="5">[1]Database!#REF!</definedName>
    <definedName name="_______APR96">[1]Database!#REF!</definedName>
    <definedName name="_______AUG94" localSheetId="8">[1]Database!#REF!</definedName>
    <definedName name="_______AUG94" localSheetId="9">[1]Database!#REF!</definedName>
    <definedName name="_______AUG94" localSheetId="5">[1]Database!#REF!</definedName>
    <definedName name="_______AUG94">[1]Database!#REF!</definedName>
    <definedName name="_______AUG95" localSheetId="8">[1]Database!#REF!</definedName>
    <definedName name="_______AUG95" localSheetId="9">[1]Database!#REF!</definedName>
    <definedName name="_______AUG95" localSheetId="5">[1]Database!#REF!</definedName>
    <definedName name="_______AUG95">[1]Database!#REF!</definedName>
    <definedName name="_______AUG96" localSheetId="8">[1]Database!#REF!</definedName>
    <definedName name="_______AUG96" localSheetId="9">[1]Database!#REF!</definedName>
    <definedName name="_______AUG96" localSheetId="5">[1]Database!#REF!</definedName>
    <definedName name="_______AUG96">[1]Database!#REF!</definedName>
    <definedName name="_______COL1" localSheetId="8">#REF!</definedName>
    <definedName name="_______COL1" localSheetId="9">#REF!</definedName>
    <definedName name="_______COL1" localSheetId="5">#REF!</definedName>
    <definedName name="_______COL1">#REF!</definedName>
    <definedName name="_______COL2" localSheetId="8">#REF!</definedName>
    <definedName name="_______COL2" localSheetId="9">#REF!</definedName>
    <definedName name="_______COL2" localSheetId="5">#REF!</definedName>
    <definedName name="_______COL2">#REF!</definedName>
    <definedName name="_______COL3" localSheetId="8">#REF!</definedName>
    <definedName name="_______COL3" localSheetId="9">#REF!</definedName>
    <definedName name="_______COL3" localSheetId="5">#REF!</definedName>
    <definedName name="_______COL3">#REF!</definedName>
    <definedName name="_______COL4" localSheetId="8">#REF!</definedName>
    <definedName name="_______COL4" localSheetId="9">#REF!</definedName>
    <definedName name="_______COL4" localSheetId="5">#REF!</definedName>
    <definedName name="_______COL4">#REF!</definedName>
    <definedName name="_______COL5" localSheetId="8">#REF!</definedName>
    <definedName name="_______COL5" localSheetId="9">#REF!</definedName>
    <definedName name="_______COL5" localSheetId="5">#REF!</definedName>
    <definedName name="_______COL5">#REF!</definedName>
    <definedName name="_______COL6" localSheetId="8">#REF!</definedName>
    <definedName name="_______COL6" localSheetId="9">#REF!</definedName>
    <definedName name="_______COL6" localSheetId="5">#REF!</definedName>
    <definedName name="_______COL6">#REF!</definedName>
    <definedName name="_______DAT1" localSheetId="5">'[2]Cost Center List'!#REF!</definedName>
    <definedName name="_______DAT1">'[2]Cost Center List'!#REF!</definedName>
    <definedName name="_______DAT2" localSheetId="5">#REF!</definedName>
    <definedName name="_______DAT2">#REF!</definedName>
    <definedName name="_______DAT3" localSheetId="5">#REF!</definedName>
    <definedName name="_______DAT3">#REF!</definedName>
    <definedName name="_______DAT6" localSheetId="5">[4]Sheet1!#REF!</definedName>
    <definedName name="_______DAT6">[4]Sheet1!#REF!</definedName>
    <definedName name="_______DAT7" localSheetId="5">[4]Sheet1!#REF!</definedName>
    <definedName name="_______DAT7">[4]Sheet1!#REF!</definedName>
    <definedName name="_______DAT8" localSheetId="5">[4]Sheet1!#REF!</definedName>
    <definedName name="_______DAT8">[4]Sheet1!#REF!</definedName>
    <definedName name="_______DEC94" localSheetId="8">[1]Database!#REF!</definedName>
    <definedName name="_______DEC94" localSheetId="9">[1]Database!#REF!</definedName>
    <definedName name="_______DEC94" localSheetId="5">[1]Database!#REF!</definedName>
    <definedName name="_______DEC94">[1]Database!#REF!</definedName>
    <definedName name="_______DEC95" localSheetId="8">[1]Database!#REF!</definedName>
    <definedName name="_______DEC95" localSheetId="9">[1]Database!#REF!</definedName>
    <definedName name="_______DEC95" localSheetId="5">[1]Database!#REF!</definedName>
    <definedName name="_______DEC95">[1]Database!#REF!</definedName>
    <definedName name="_______DEC96" localSheetId="8">[1]Database!#REF!</definedName>
    <definedName name="_______DEC96" localSheetId="9">[1]Database!#REF!</definedName>
    <definedName name="_______DEC96" localSheetId="5">[1]Database!#REF!</definedName>
    <definedName name="_______DEC96">[1]Database!#REF!</definedName>
    <definedName name="_______EPS1" hidden="1">{#N/A,#N/A,FALSE,"95Act"}</definedName>
    <definedName name="_______FEB94" localSheetId="8">[1]Database!#REF!</definedName>
    <definedName name="_______FEB94" localSheetId="9">[1]Database!#REF!</definedName>
    <definedName name="_______FEB94" localSheetId="5">[1]Database!#REF!</definedName>
    <definedName name="_______FEB94">[1]Database!#REF!</definedName>
    <definedName name="_______FEB95" localSheetId="8">[1]Database!#REF!</definedName>
    <definedName name="_______FEB95" localSheetId="9">[1]Database!#REF!</definedName>
    <definedName name="_______FEB95" localSheetId="5">[1]Database!#REF!</definedName>
    <definedName name="_______FEB95">[1]Database!#REF!</definedName>
    <definedName name="_______FEB96" localSheetId="8">[1]Database!#REF!</definedName>
    <definedName name="_______FEB96" localSheetId="9">[1]Database!#REF!</definedName>
    <definedName name="_______FEB96" localSheetId="5">[1]Database!#REF!</definedName>
    <definedName name="_______FEB96">[1]Database!#REF!</definedName>
    <definedName name="_______JAN95" localSheetId="8">[1]Database!#REF!</definedName>
    <definedName name="_______JAN95" localSheetId="9">[1]Database!#REF!</definedName>
    <definedName name="_______JAN95" localSheetId="5">[1]Database!#REF!</definedName>
    <definedName name="_______JAN95">[1]Database!#REF!</definedName>
    <definedName name="_______JAN96" localSheetId="8">[1]Database!#REF!</definedName>
    <definedName name="_______JAN96" localSheetId="9">[1]Database!#REF!</definedName>
    <definedName name="_______JAN96" localSheetId="5">[1]Database!#REF!</definedName>
    <definedName name="_______JAN96">[1]Database!#REF!</definedName>
    <definedName name="_______JUL94" localSheetId="8">[1]Database!#REF!</definedName>
    <definedName name="_______JUL94" localSheetId="9">[1]Database!#REF!</definedName>
    <definedName name="_______JUL94" localSheetId="5">[1]Database!#REF!</definedName>
    <definedName name="_______JUL94">[1]Database!#REF!</definedName>
    <definedName name="_______JUL95" localSheetId="8">[1]Database!#REF!</definedName>
    <definedName name="_______JUL95" localSheetId="9">[1]Database!#REF!</definedName>
    <definedName name="_______JUL95" localSheetId="5">[1]Database!#REF!</definedName>
    <definedName name="_______JUL95">[1]Database!#REF!</definedName>
    <definedName name="_______JUL96" localSheetId="8">[1]Database!#REF!</definedName>
    <definedName name="_______JUL96" localSheetId="9">[1]Database!#REF!</definedName>
    <definedName name="_______JUL96" localSheetId="5">[1]Database!#REF!</definedName>
    <definedName name="_______JUL96">[1]Database!#REF!</definedName>
    <definedName name="_______JUN94" localSheetId="8">[1]Database!#REF!</definedName>
    <definedName name="_______JUN94" localSheetId="9">[1]Database!#REF!</definedName>
    <definedName name="_______JUN94" localSheetId="5">[1]Database!#REF!</definedName>
    <definedName name="_______JUN94">[1]Database!#REF!</definedName>
    <definedName name="_______JUN95" localSheetId="8">[1]Database!#REF!</definedName>
    <definedName name="_______JUN95" localSheetId="9">[1]Database!#REF!</definedName>
    <definedName name="_______JUN95" localSheetId="5">[1]Database!#REF!</definedName>
    <definedName name="_______JUN95">[1]Database!#REF!</definedName>
    <definedName name="_______JUN96" localSheetId="8">[1]Database!#REF!</definedName>
    <definedName name="_______JUN96" localSheetId="9">[1]Database!#REF!</definedName>
    <definedName name="_______JUN96" localSheetId="5">[1]Database!#REF!</definedName>
    <definedName name="_______JUN96">[1]Database!#REF!</definedName>
    <definedName name="_______JV0330" localSheetId="8">#REF!</definedName>
    <definedName name="_______JV0330" localSheetId="9">#REF!</definedName>
    <definedName name="_______JV0330" localSheetId="5">#REF!</definedName>
    <definedName name="_______JV0330">#REF!</definedName>
    <definedName name="_______JV0331" localSheetId="8">#REF!</definedName>
    <definedName name="_______JV0331" localSheetId="9">#REF!</definedName>
    <definedName name="_______JV0331" localSheetId="5">#REF!</definedName>
    <definedName name="_______JV0331">#REF!</definedName>
    <definedName name="_______JV0332" localSheetId="8">#REF!</definedName>
    <definedName name="_______JV0332" localSheetId="9">#REF!</definedName>
    <definedName name="_______JV0332" localSheetId="5">#REF!</definedName>
    <definedName name="_______JV0332">#REF!</definedName>
    <definedName name="_______JV0333" localSheetId="8">#REF!</definedName>
    <definedName name="_______JV0333" localSheetId="9">#REF!</definedName>
    <definedName name="_______JV0333" localSheetId="5">#REF!</definedName>
    <definedName name="_______JV0333">#REF!</definedName>
    <definedName name="_______JV0334" localSheetId="8">#REF!</definedName>
    <definedName name="_______JV0334" localSheetId="9">#REF!</definedName>
    <definedName name="_______JV0334" localSheetId="5">#REF!</definedName>
    <definedName name="_______JV0334">#REF!</definedName>
    <definedName name="_______KQ1" localSheetId="8">#REF!</definedName>
    <definedName name="_______KQ1" localSheetId="9">#REF!</definedName>
    <definedName name="_______KQ1" localSheetId="5">#REF!</definedName>
    <definedName name="_______KQ1">#REF!</definedName>
    <definedName name="_______KQ2" localSheetId="8">#REF!</definedName>
    <definedName name="_______KQ2" localSheetId="9">#REF!</definedName>
    <definedName name="_______KQ2" localSheetId="5">#REF!</definedName>
    <definedName name="_______KQ2">#REF!</definedName>
    <definedName name="_______MAR94" localSheetId="8">[1]Database!#REF!</definedName>
    <definedName name="_______MAR94" localSheetId="9">[1]Database!#REF!</definedName>
    <definedName name="_______MAR94" localSheetId="5">[1]Database!#REF!</definedName>
    <definedName name="_______MAR94">[1]Database!#REF!</definedName>
    <definedName name="_______MAR95" localSheetId="8">[1]Database!#REF!</definedName>
    <definedName name="_______MAR95" localSheetId="9">[1]Database!#REF!</definedName>
    <definedName name="_______MAR95" localSheetId="5">[1]Database!#REF!</definedName>
    <definedName name="_______MAR95">[1]Database!#REF!</definedName>
    <definedName name="_______MAR96" localSheetId="8">[1]Database!#REF!</definedName>
    <definedName name="_______MAR96" localSheetId="9">[1]Database!#REF!</definedName>
    <definedName name="_______MAR96" localSheetId="5">[1]Database!#REF!</definedName>
    <definedName name="_______MAR96">[1]Database!#REF!</definedName>
    <definedName name="_______MAY94" localSheetId="8">[1]Database!#REF!</definedName>
    <definedName name="_______MAY94" localSheetId="9">[1]Database!#REF!</definedName>
    <definedName name="_______MAY94" localSheetId="5">[1]Database!#REF!</definedName>
    <definedName name="_______MAY94">[1]Database!#REF!</definedName>
    <definedName name="_______MAY95" localSheetId="8">[1]Database!#REF!</definedName>
    <definedName name="_______MAY95" localSheetId="9">[1]Database!#REF!</definedName>
    <definedName name="_______MAY95" localSheetId="5">[1]Database!#REF!</definedName>
    <definedName name="_______MAY95">[1]Database!#REF!</definedName>
    <definedName name="_______MAY96" localSheetId="8">[1]Database!#REF!</definedName>
    <definedName name="_______MAY96" localSheetId="9">[1]Database!#REF!</definedName>
    <definedName name="_______MAY96" localSheetId="5">[1]Database!#REF!</definedName>
    <definedName name="_______MAY96">[1]Database!#REF!</definedName>
    <definedName name="_______NOV94" localSheetId="8">[1]Database!#REF!</definedName>
    <definedName name="_______NOV94" localSheetId="9">[1]Database!#REF!</definedName>
    <definedName name="_______NOV94" localSheetId="5">[1]Database!#REF!</definedName>
    <definedName name="_______NOV94">[1]Database!#REF!</definedName>
    <definedName name="_______NOV95" localSheetId="8">[1]Database!#REF!</definedName>
    <definedName name="_______NOV95" localSheetId="9">[1]Database!#REF!</definedName>
    <definedName name="_______NOV95" localSheetId="5">[1]Database!#REF!</definedName>
    <definedName name="_______NOV95">[1]Database!#REF!</definedName>
    <definedName name="_______NOV96" localSheetId="8">[1]Database!#REF!</definedName>
    <definedName name="_______NOV96" localSheetId="9">[1]Database!#REF!</definedName>
    <definedName name="_______NOV96" localSheetId="5">[1]Database!#REF!</definedName>
    <definedName name="_______NOV96">[1]Database!#REF!</definedName>
    <definedName name="_______OCT94" localSheetId="8">[1]Database!#REF!</definedName>
    <definedName name="_______OCT94" localSheetId="9">[1]Database!#REF!</definedName>
    <definedName name="_______OCT94" localSheetId="5">[1]Database!#REF!</definedName>
    <definedName name="_______OCT94">[1]Database!#REF!</definedName>
    <definedName name="_______OCT95" localSheetId="8">[1]Database!#REF!</definedName>
    <definedName name="_______OCT95" localSheetId="9">[1]Database!#REF!</definedName>
    <definedName name="_______OCT95" localSheetId="5">[1]Database!#REF!</definedName>
    <definedName name="_______OCT95">[1]Database!#REF!</definedName>
    <definedName name="_______OCT96" localSheetId="8">[1]Database!#REF!</definedName>
    <definedName name="_______OCT96" localSheetId="9">[1]Database!#REF!</definedName>
    <definedName name="_______OCT96" localSheetId="5">[1]Database!#REF!</definedName>
    <definedName name="_______OCT96">[1]Database!#REF!</definedName>
    <definedName name="_______PG11" localSheetId="8">#REF!</definedName>
    <definedName name="_______PG11" localSheetId="9">#REF!</definedName>
    <definedName name="_______PG11" localSheetId="5">#REF!</definedName>
    <definedName name="_______PG11">#REF!</definedName>
    <definedName name="_______PPM1" hidden="1">{#N/A,#N/A,FALSE,"Aging Summary";#N/A,#N/A,FALSE,"Ratio Analysis";#N/A,#N/A,FALSE,"Test 120 Day Accts";#N/A,#N/A,FALSE,"Tickmarks"}</definedName>
    <definedName name="_______sam1" localSheetId="5">#REF!</definedName>
    <definedName name="_______sam1">#REF!</definedName>
    <definedName name="_______SEP94" localSheetId="8">[1]Database!#REF!</definedName>
    <definedName name="_______SEP94" localSheetId="9">[1]Database!#REF!</definedName>
    <definedName name="_______SEP94" localSheetId="5">[1]Database!#REF!</definedName>
    <definedName name="_______SEP94">[1]Database!#REF!</definedName>
    <definedName name="_______SEP95" localSheetId="8">[1]Database!#REF!</definedName>
    <definedName name="_______SEP95" localSheetId="9">[1]Database!#REF!</definedName>
    <definedName name="_______SEP95" localSheetId="5">[1]Database!#REF!</definedName>
    <definedName name="_______SEP95">[1]Database!#REF!</definedName>
    <definedName name="_______SEP96" localSheetId="8">[1]Database!#REF!</definedName>
    <definedName name="_______SEP96" localSheetId="9">[1]Database!#REF!</definedName>
    <definedName name="_______SEP96" localSheetId="5">[1]Database!#REF!</definedName>
    <definedName name="_______SEP96">[1]Database!#REF!</definedName>
    <definedName name="_______ss1" localSheetId="5">#REF!</definedName>
    <definedName name="_______ss1">#REF!</definedName>
    <definedName name="_______TF2" localSheetId="5" hidden="1">#REF!,#REF!</definedName>
    <definedName name="_______TF2" hidden="1">#REF!,#REF!</definedName>
    <definedName name="_______TF2222" localSheetId="5" hidden="1">#REF!</definedName>
    <definedName name="_______TF2222" hidden="1">#REF!</definedName>
    <definedName name="_______xx1" localSheetId="5" hidden="1">#REF!,#REF!</definedName>
    <definedName name="_______xx1" hidden="1">#REF!,#REF!</definedName>
    <definedName name="______2_T___D_1988_Present_Detail" localSheetId="5">#REF!</definedName>
    <definedName name="______2_T___D_1988_Present_Detail">#REF!</definedName>
    <definedName name="______a457" localSheetId="8">[5]SE_Ica!#REF!</definedName>
    <definedName name="______a457" localSheetId="9">[5]SE_Ica!#REF!</definedName>
    <definedName name="______a457" localSheetId="5">[5]SE_Ica!#REF!</definedName>
    <definedName name="______a457">[5]SE_Ica!#REF!</definedName>
    <definedName name="______afc56" localSheetId="8">'[6]Cuadro A-10'!#REF!</definedName>
    <definedName name="______afc56" localSheetId="9">'[6]Cuadro A-10'!#REF!</definedName>
    <definedName name="______afc56" localSheetId="5">'[6]Cuadro A-10'!#REF!</definedName>
    <definedName name="______afc56">'[6]Cuadro A-10'!#REF!</definedName>
    <definedName name="______agf45" localSheetId="8">[5]SE_Trujillo_Norte!#REF!</definedName>
    <definedName name="______agf45" localSheetId="9">[5]SE_Trujillo_Norte!#REF!</definedName>
    <definedName name="______agf45" localSheetId="5">[5]SE_Trujillo_Norte!#REF!</definedName>
    <definedName name="______agf45">[5]SE_Trujillo_Norte!#REF!</definedName>
    <definedName name="______ana12" localSheetId="8">'[6]Cuadro A-8'!#REF!</definedName>
    <definedName name="______ana12" localSheetId="9">'[6]Cuadro A-8'!#REF!</definedName>
    <definedName name="______ana12" localSheetId="5">'[6]Cuadro A-8'!#REF!</definedName>
    <definedName name="______ana12">'[6]Cuadro A-8'!#REF!</definedName>
    <definedName name="______ana22" localSheetId="8">'[6]Cuadro A-8'!#REF!</definedName>
    <definedName name="______ana22" localSheetId="9">'[6]Cuadro A-8'!#REF!</definedName>
    <definedName name="______ana22" localSheetId="5">'[6]Cuadro A-8'!#REF!</definedName>
    <definedName name="______ana22">'[6]Cuadro A-8'!#REF!</definedName>
    <definedName name="______ana59" localSheetId="8">'[6]Cuadro A-8'!#REF!</definedName>
    <definedName name="______ana59" localSheetId="9">'[6]Cuadro A-8'!#REF!</definedName>
    <definedName name="______ana59" localSheetId="5">'[6]Cuadro A-8'!#REF!</definedName>
    <definedName name="______ana59">'[6]Cuadro A-8'!#REF!</definedName>
    <definedName name="______ana6" localSheetId="8">'[6]Cuadro A-8'!#REF!</definedName>
    <definedName name="______ana6" localSheetId="9">'[6]Cuadro A-8'!#REF!</definedName>
    <definedName name="______ana6" localSheetId="5">'[6]Cuadro A-8'!#REF!</definedName>
    <definedName name="______ana6">'[6]Cuadro A-8'!#REF!</definedName>
    <definedName name="______ana7" localSheetId="8">'[6]Cuadro A-8'!#REF!</definedName>
    <definedName name="______ana7" localSheetId="9">'[6]Cuadro A-8'!#REF!</definedName>
    <definedName name="______ana7" localSheetId="5">'[6]Cuadro A-8'!#REF!</definedName>
    <definedName name="______ana7">'[6]Cuadro A-8'!#REF!</definedName>
    <definedName name="______ana77" localSheetId="8">'[6]Cuadro A-8'!#REF!</definedName>
    <definedName name="______ana77" localSheetId="9">'[6]Cuadro A-8'!#REF!</definedName>
    <definedName name="______ana77" localSheetId="5">'[6]Cuadro A-8'!#REF!</definedName>
    <definedName name="______ana77">'[6]Cuadro A-8'!#REF!</definedName>
    <definedName name="______APG22" localSheetId="8">#REF!</definedName>
    <definedName name="______APG22" localSheetId="9">#REF!</definedName>
    <definedName name="______APG22" localSheetId="5">#REF!</definedName>
    <definedName name="______APG22">#REF!</definedName>
    <definedName name="______APR94" localSheetId="8">[1]Database!#REF!</definedName>
    <definedName name="______APR94" localSheetId="9">[1]Database!#REF!</definedName>
    <definedName name="______APR94" localSheetId="5">[1]Database!#REF!</definedName>
    <definedName name="______APR94">[1]Database!#REF!</definedName>
    <definedName name="______APR95" localSheetId="8">[1]Database!#REF!</definedName>
    <definedName name="______APR95" localSheetId="9">[1]Database!#REF!</definedName>
    <definedName name="______APR95" localSheetId="5">[1]Database!#REF!</definedName>
    <definedName name="______APR95">[1]Database!#REF!</definedName>
    <definedName name="______APR96" localSheetId="8">[1]Database!#REF!</definedName>
    <definedName name="______APR96" localSheetId="9">[1]Database!#REF!</definedName>
    <definedName name="______APR96" localSheetId="5">[1]Database!#REF!</definedName>
    <definedName name="______APR96">[1]Database!#REF!</definedName>
    <definedName name="______as2" localSheetId="8">[5]SE_Chimbote1!#REF!</definedName>
    <definedName name="______as2" localSheetId="9">[5]SE_Chimbote1!#REF!</definedName>
    <definedName name="______as2" localSheetId="5">[5]SE_Chimbote1!#REF!</definedName>
    <definedName name="______as2">[5]SE_Chimbote1!#REF!</definedName>
    <definedName name="______asd345" localSheetId="8">'[6]Cuadro A-10'!#REF!</definedName>
    <definedName name="______asd345" localSheetId="9">'[6]Cuadro A-10'!#REF!</definedName>
    <definedName name="______asd345" localSheetId="5">'[6]Cuadro A-10'!#REF!</definedName>
    <definedName name="______asd345">'[6]Cuadro A-10'!#REF!</definedName>
    <definedName name="______AUG94" localSheetId="8">[1]Database!#REF!</definedName>
    <definedName name="______AUG94" localSheetId="9">[1]Database!#REF!</definedName>
    <definedName name="______AUG94" localSheetId="5">[1]Database!#REF!</definedName>
    <definedName name="______AUG94">[1]Database!#REF!</definedName>
    <definedName name="______AUG95" localSheetId="8">[1]Database!#REF!</definedName>
    <definedName name="______AUG95" localSheetId="9">[1]Database!#REF!</definedName>
    <definedName name="______AUG95" localSheetId="5">[1]Database!#REF!</definedName>
    <definedName name="______AUG95">[1]Database!#REF!</definedName>
    <definedName name="______AUG96" localSheetId="8">[1]Database!#REF!</definedName>
    <definedName name="______AUG96" localSheetId="9">[1]Database!#REF!</definedName>
    <definedName name="______AUG96" localSheetId="5">[1]Database!#REF!</definedName>
    <definedName name="______AUG96">[1]Database!#REF!</definedName>
    <definedName name="______Aut02">[7]qe32!$A$1</definedName>
    <definedName name="______az25" localSheetId="8">[5]SE_Piura_Oeste!#REF!</definedName>
    <definedName name="______az25" localSheetId="9">[5]SE_Piura_Oeste!#REF!</definedName>
    <definedName name="______az25" localSheetId="5">[5]SE_Piura_Oeste!#REF!</definedName>
    <definedName name="______az25">[5]SE_Piura_Oeste!#REF!</definedName>
    <definedName name="______bbb6" localSheetId="8">[5]SE_Piura_Oeste!#REF!</definedName>
    <definedName name="______bbb6" localSheetId="9">[5]SE_Piura_Oeste!#REF!</definedName>
    <definedName name="______bbb6" localSheetId="5">[5]SE_Piura_Oeste!#REF!</definedName>
    <definedName name="______bbb6">[5]SE_Piura_Oeste!#REF!</definedName>
    <definedName name="______c677" localSheetId="8">#REF!</definedName>
    <definedName name="______c677" localSheetId="9">#REF!</definedName>
    <definedName name="______c677" localSheetId="5">#REF!</definedName>
    <definedName name="______c677">#REF!</definedName>
    <definedName name="______cf3" localSheetId="8">#REF!</definedName>
    <definedName name="______cf3" localSheetId="9">#REF!</definedName>
    <definedName name="______cf3" localSheetId="5">#REF!</definedName>
    <definedName name="______cf3">#REF!</definedName>
    <definedName name="______cf56">[8]TV!$A$49:$O$77</definedName>
    <definedName name="______COL1" localSheetId="8">#REF!</definedName>
    <definedName name="______COL1" localSheetId="9">#REF!</definedName>
    <definedName name="______COL1" localSheetId="5">#REF!</definedName>
    <definedName name="______COL1">#REF!</definedName>
    <definedName name="______COL2" localSheetId="8">#REF!</definedName>
    <definedName name="______COL2" localSheetId="9">#REF!</definedName>
    <definedName name="______COL2" localSheetId="5">#REF!</definedName>
    <definedName name="______COL2">#REF!</definedName>
    <definedName name="______COL3" localSheetId="8">#REF!</definedName>
    <definedName name="______COL3" localSheetId="9">#REF!</definedName>
    <definedName name="______COL3" localSheetId="5">#REF!</definedName>
    <definedName name="______COL3">#REF!</definedName>
    <definedName name="______COL4" localSheetId="8">#REF!</definedName>
    <definedName name="______COL4" localSheetId="9">#REF!</definedName>
    <definedName name="______COL4" localSheetId="5">#REF!</definedName>
    <definedName name="______COL4">#REF!</definedName>
    <definedName name="______COL5" localSheetId="8">#REF!</definedName>
    <definedName name="______COL5" localSheetId="9">#REF!</definedName>
    <definedName name="______COL5" localSheetId="5">#REF!</definedName>
    <definedName name="______COL5">#REF!</definedName>
    <definedName name="______COL6" localSheetId="8">#REF!</definedName>
    <definedName name="______COL6" localSheetId="9">#REF!</definedName>
    <definedName name="______COL6" localSheetId="5">#REF!</definedName>
    <definedName name="______COL6">#REF!</definedName>
    <definedName name="______DAT1" localSheetId="8">'[9]June 05 TB'!#REF!</definedName>
    <definedName name="______DAT1" localSheetId="9">'[9]June 05 TB'!#REF!</definedName>
    <definedName name="______DAT1" localSheetId="5">'[9]June 05 TB'!#REF!</definedName>
    <definedName name="______DAT1">'[9]June 05 TB'!#REF!</definedName>
    <definedName name="______DAT2" localSheetId="5">#REF!</definedName>
    <definedName name="______DAT2">#REF!</definedName>
    <definedName name="______DAT3" localSheetId="5">#REF!</definedName>
    <definedName name="______DAT3">#REF!</definedName>
    <definedName name="______DAT6" localSheetId="5">[4]Sheet1!#REF!</definedName>
    <definedName name="______DAT6">[4]Sheet1!#REF!</definedName>
    <definedName name="______DAT7" localSheetId="5">[4]Sheet1!#REF!</definedName>
    <definedName name="______DAT7">[4]Sheet1!#REF!</definedName>
    <definedName name="______DAT8" localSheetId="5">[4]Sheet1!#REF!</definedName>
    <definedName name="______DAT8">[4]Sheet1!#REF!</definedName>
    <definedName name="______DEC94" localSheetId="8">[1]Database!#REF!</definedName>
    <definedName name="______DEC94" localSheetId="9">[1]Database!#REF!</definedName>
    <definedName name="______DEC94" localSheetId="5">[1]Database!#REF!</definedName>
    <definedName name="______DEC94">[1]Database!#REF!</definedName>
    <definedName name="______DEC95" localSheetId="8">[1]Database!#REF!</definedName>
    <definedName name="______DEC95" localSheetId="9">[1]Database!#REF!</definedName>
    <definedName name="______DEC95" localSheetId="5">[1]Database!#REF!</definedName>
    <definedName name="______DEC95">[1]Database!#REF!</definedName>
    <definedName name="______DEC96" localSheetId="8">[1]Database!#REF!</definedName>
    <definedName name="______DEC96" localSheetId="9">[1]Database!#REF!</definedName>
    <definedName name="______DEC96" localSheetId="5">[1]Database!#REF!</definedName>
    <definedName name="______DEC96">[1]Database!#REF!</definedName>
    <definedName name="______EPS1" hidden="1">{#N/A,#N/A,FALSE,"95Act"}</definedName>
    <definedName name="______FEB94" localSheetId="8">[1]Database!#REF!</definedName>
    <definedName name="______FEB94" localSheetId="9">[1]Database!#REF!</definedName>
    <definedName name="______FEB94" localSheetId="5">[1]Database!#REF!</definedName>
    <definedName name="______FEB94">[1]Database!#REF!</definedName>
    <definedName name="______FEB95" localSheetId="8">[1]Database!#REF!</definedName>
    <definedName name="______FEB95" localSheetId="9">[1]Database!#REF!</definedName>
    <definedName name="______FEB95" localSheetId="5">[1]Database!#REF!</definedName>
    <definedName name="______FEB95">[1]Database!#REF!</definedName>
    <definedName name="______FEB96" localSheetId="8">[1]Database!#REF!</definedName>
    <definedName name="______FEB96" localSheetId="9">[1]Database!#REF!</definedName>
    <definedName name="______FEB96" localSheetId="5">[1]Database!#REF!</definedName>
    <definedName name="______FEB96">[1]Database!#REF!</definedName>
    <definedName name="______fx12">'[10]Enerquinta CL$'!$C$47:$W$47</definedName>
    <definedName name="______H1" localSheetId="0" hidden="1">{"'Metretek HTML'!$A$7:$W$42"}</definedName>
    <definedName name="______H1" localSheetId="2" hidden="1">{"'Metretek HTML'!$A$7:$W$42"}</definedName>
    <definedName name="______H1" hidden="1">{"'Metretek HTML'!$A$7:$W$42"}</definedName>
    <definedName name="______JAN95" localSheetId="8">[1]Database!#REF!</definedName>
    <definedName name="______JAN95" localSheetId="9">[1]Database!#REF!</definedName>
    <definedName name="______JAN95" localSheetId="5">[1]Database!#REF!</definedName>
    <definedName name="______JAN95">[1]Database!#REF!</definedName>
    <definedName name="______JAN96" localSheetId="8">[1]Database!#REF!</definedName>
    <definedName name="______JAN96" localSheetId="9">[1]Database!#REF!</definedName>
    <definedName name="______JAN96" localSheetId="5">[1]Database!#REF!</definedName>
    <definedName name="______JAN96">[1]Database!#REF!</definedName>
    <definedName name="______jan99" localSheetId="8">#REF!</definedName>
    <definedName name="______jan99" localSheetId="9">#REF!</definedName>
    <definedName name="______jan99" localSheetId="5">#REF!</definedName>
    <definedName name="______jan99">#REF!</definedName>
    <definedName name="______JUL94" localSheetId="8">[1]Database!#REF!</definedName>
    <definedName name="______JUL94" localSheetId="9">[1]Database!#REF!</definedName>
    <definedName name="______JUL94" localSheetId="5">[1]Database!#REF!</definedName>
    <definedName name="______JUL94">[1]Database!#REF!</definedName>
    <definedName name="______JUL95" localSheetId="8">[1]Database!#REF!</definedName>
    <definedName name="______JUL95" localSheetId="9">[1]Database!#REF!</definedName>
    <definedName name="______JUL95" localSheetId="5">[1]Database!#REF!</definedName>
    <definedName name="______JUL95">[1]Database!#REF!</definedName>
    <definedName name="______JUL96" localSheetId="8">[1]Database!#REF!</definedName>
    <definedName name="______JUL96" localSheetId="9">[1]Database!#REF!</definedName>
    <definedName name="______JUL96" localSheetId="5">[1]Database!#REF!</definedName>
    <definedName name="______JUL96">[1]Database!#REF!</definedName>
    <definedName name="______JUN94" localSheetId="8">[1]Database!#REF!</definedName>
    <definedName name="______JUN94" localSheetId="9">[1]Database!#REF!</definedName>
    <definedName name="______JUN94" localSheetId="5">[1]Database!#REF!</definedName>
    <definedName name="______JUN94">[1]Database!#REF!</definedName>
    <definedName name="______JUN95" localSheetId="8">[1]Database!#REF!</definedName>
    <definedName name="______JUN95" localSheetId="9">[1]Database!#REF!</definedName>
    <definedName name="______JUN95" localSheetId="5">[1]Database!#REF!</definedName>
    <definedName name="______JUN95">[1]Database!#REF!</definedName>
    <definedName name="______JUN96" localSheetId="8">[1]Database!#REF!</definedName>
    <definedName name="______JUN96" localSheetId="9">[1]Database!#REF!</definedName>
    <definedName name="______JUN96" localSheetId="5">[1]Database!#REF!</definedName>
    <definedName name="______JUN96">[1]Database!#REF!</definedName>
    <definedName name="______JV0330" localSheetId="8">#REF!</definedName>
    <definedName name="______JV0330" localSheetId="9">#REF!</definedName>
    <definedName name="______JV0330" localSheetId="5">#REF!</definedName>
    <definedName name="______JV0330">#REF!</definedName>
    <definedName name="______JV0331" localSheetId="8">#REF!</definedName>
    <definedName name="______JV0331" localSheetId="9">#REF!</definedName>
    <definedName name="______JV0331" localSheetId="5">#REF!</definedName>
    <definedName name="______JV0331">#REF!</definedName>
    <definedName name="______JV0332" localSheetId="8">#REF!</definedName>
    <definedName name="______JV0332" localSheetId="9">#REF!</definedName>
    <definedName name="______JV0332" localSheetId="5">#REF!</definedName>
    <definedName name="______JV0332">#REF!</definedName>
    <definedName name="______JV0333" localSheetId="8">#REF!</definedName>
    <definedName name="______JV0333" localSheetId="9">#REF!</definedName>
    <definedName name="______JV0333" localSheetId="5">#REF!</definedName>
    <definedName name="______JV0333">#REF!</definedName>
    <definedName name="______JV0334" localSheetId="8">#REF!</definedName>
    <definedName name="______JV0334" localSheetId="9">#REF!</definedName>
    <definedName name="______JV0334" localSheetId="5">#REF!</definedName>
    <definedName name="______JV0334">#REF!</definedName>
    <definedName name="______KQ1" localSheetId="8">#REF!</definedName>
    <definedName name="______KQ1" localSheetId="9">#REF!</definedName>
    <definedName name="______KQ1" localSheetId="5">#REF!</definedName>
    <definedName name="______KQ1">#REF!</definedName>
    <definedName name="______KQ2" localSheetId="8">#REF!</definedName>
    <definedName name="______KQ2" localSheetId="9">#REF!</definedName>
    <definedName name="______KQ2" localSheetId="5">#REF!</definedName>
    <definedName name="______KQ2">#REF!</definedName>
    <definedName name="______l56" localSheetId="8">'[6]Cuadro A-4 (1)'!#REF!</definedName>
    <definedName name="______l56" localSheetId="9">'[6]Cuadro A-4 (1)'!#REF!</definedName>
    <definedName name="______l56" localSheetId="5">'[6]Cuadro A-4 (1)'!#REF!</definedName>
    <definedName name="______l56">'[6]Cuadro A-4 (1)'!#REF!</definedName>
    <definedName name="______LS2" localSheetId="8">'[6]Cuadro A-4 (1)'!#REF!</definedName>
    <definedName name="______LS2" localSheetId="9">'[6]Cuadro A-4 (1)'!#REF!</definedName>
    <definedName name="______LS2" localSheetId="5">'[6]Cuadro A-4 (1)'!#REF!</definedName>
    <definedName name="______LS2">'[6]Cuadro A-4 (1)'!#REF!</definedName>
    <definedName name="______lss33" localSheetId="8">#REF!</definedName>
    <definedName name="______lss33" localSheetId="9">#REF!</definedName>
    <definedName name="______lss33" localSheetId="5">#REF!</definedName>
    <definedName name="______lss33">#REF!</definedName>
    <definedName name="______m112">'[11]FORMA- RE1'!$A$3:$H$52</definedName>
    <definedName name="______m33">'[11]FORMA-RL1'!$B$1:$L$46</definedName>
    <definedName name="______m4445">'[11]FORMA-SE2'!$M$5</definedName>
    <definedName name="______m556">'[11]FORMA-LS1-LS2'!$A$98:$Q$170</definedName>
    <definedName name="______m666" localSheetId="8">'[11]FORMA-SE2'!#REF!</definedName>
    <definedName name="______m666" localSheetId="9">'[11]FORMA-SE2'!#REF!</definedName>
    <definedName name="______m666" localSheetId="5">'[11]FORMA-SE2'!#REF!</definedName>
    <definedName name="______m666">'[11]FORMA-SE2'!#REF!</definedName>
    <definedName name="______m89" localSheetId="8">'[11]FORMA-SE2'!#REF!</definedName>
    <definedName name="______m89" localSheetId="9">'[11]FORMA-SE2'!#REF!</definedName>
    <definedName name="______m89" localSheetId="5">'[11]FORMA-SE2'!#REF!</definedName>
    <definedName name="______m89">'[11]FORMA-SE2'!#REF!</definedName>
    <definedName name="______MAR94" localSheetId="8">[1]Database!#REF!</definedName>
    <definedName name="______MAR94" localSheetId="9">[1]Database!#REF!</definedName>
    <definedName name="______MAR94" localSheetId="5">[1]Database!#REF!</definedName>
    <definedName name="______MAR94">[1]Database!#REF!</definedName>
    <definedName name="______MAR95" localSheetId="8">[1]Database!#REF!</definedName>
    <definedName name="______MAR95" localSheetId="9">[1]Database!#REF!</definedName>
    <definedName name="______MAR95" localSheetId="5">[1]Database!#REF!</definedName>
    <definedName name="______MAR95">[1]Database!#REF!</definedName>
    <definedName name="______MAR96" localSheetId="8">[1]Database!#REF!</definedName>
    <definedName name="______MAR96" localSheetId="9">[1]Database!#REF!</definedName>
    <definedName name="______MAR96" localSheetId="5">[1]Database!#REF!</definedName>
    <definedName name="______MAR96">[1]Database!#REF!</definedName>
    <definedName name="______MAY94" localSheetId="8">[1]Database!#REF!</definedName>
    <definedName name="______MAY94" localSheetId="9">[1]Database!#REF!</definedName>
    <definedName name="______MAY94" localSheetId="5">[1]Database!#REF!</definedName>
    <definedName name="______MAY94">[1]Database!#REF!</definedName>
    <definedName name="______MAY95" localSheetId="8">[1]Database!#REF!</definedName>
    <definedName name="______MAY95" localSheetId="9">[1]Database!#REF!</definedName>
    <definedName name="______MAY95" localSheetId="5">[1]Database!#REF!</definedName>
    <definedName name="______MAY95">[1]Database!#REF!</definedName>
    <definedName name="______MAY96" localSheetId="8">[1]Database!#REF!</definedName>
    <definedName name="______MAY96" localSheetId="9">[1]Database!#REF!</definedName>
    <definedName name="______MAY96" localSheetId="5">[1]Database!#REF!</definedName>
    <definedName name="______MAY96">[1]Database!#REF!</definedName>
    <definedName name="______NOV94" localSheetId="8">[1]Database!#REF!</definedName>
    <definedName name="______NOV94" localSheetId="9">[1]Database!#REF!</definedName>
    <definedName name="______NOV94" localSheetId="5">[1]Database!#REF!</definedName>
    <definedName name="______NOV94">[1]Database!#REF!</definedName>
    <definedName name="______NOV95" localSheetId="8">[1]Database!#REF!</definedName>
    <definedName name="______NOV95" localSheetId="9">[1]Database!#REF!</definedName>
    <definedName name="______NOV95" localSheetId="5">[1]Database!#REF!</definedName>
    <definedName name="______NOV95">[1]Database!#REF!</definedName>
    <definedName name="______NOV96" localSheetId="8">[1]Database!#REF!</definedName>
    <definedName name="______NOV96" localSheetId="9">[1]Database!#REF!</definedName>
    <definedName name="______NOV96" localSheetId="5">[1]Database!#REF!</definedName>
    <definedName name="______NOV96">[1]Database!#REF!</definedName>
    <definedName name="______OCT94" localSheetId="8">[1]Database!#REF!</definedName>
    <definedName name="______OCT94" localSheetId="9">[1]Database!#REF!</definedName>
    <definedName name="______OCT94" localSheetId="5">[1]Database!#REF!</definedName>
    <definedName name="______OCT94">[1]Database!#REF!</definedName>
    <definedName name="______OCT95" localSheetId="8">[1]Database!#REF!</definedName>
    <definedName name="______OCT95" localSheetId="9">[1]Database!#REF!</definedName>
    <definedName name="______OCT95" localSheetId="5">[1]Database!#REF!</definedName>
    <definedName name="______OCT95">[1]Database!#REF!</definedName>
    <definedName name="______OCT96" localSheetId="8">[1]Database!#REF!</definedName>
    <definedName name="______OCT96" localSheetId="9">[1]Database!#REF!</definedName>
    <definedName name="______OCT96" localSheetId="5">[1]Database!#REF!</definedName>
    <definedName name="______OCT96">[1]Database!#REF!</definedName>
    <definedName name="______pa1" localSheetId="8">#REF!</definedName>
    <definedName name="______pa1" localSheetId="9">#REF!</definedName>
    <definedName name="______pa1" localSheetId="5">#REF!</definedName>
    <definedName name="______pa1">#REF!</definedName>
    <definedName name="______PG11" localSheetId="8">#REF!</definedName>
    <definedName name="______PG11" localSheetId="9">#REF!</definedName>
    <definedName name="______PG11" localSheetId="5">#REF!</definedName>
    <definedName name="______PG11">#REF!</definedName>
    <definedName name="______PPM1" hidden="1">{#N/A,#N/A,FALSE,"Aging Summary";#N/A,#N/A,FALSE,"Ratio Analysis";#N/A,#N/A,FALSE,"Test 120 Day Accts";#N/A,#N/A,FALSE,"Tickmarks"}</definedName>
    <definedName name="______qxl3">{" ","","","","","";"2","Oracle 7",1,1,TRUE,"";"Cap Expense","Oracle 7",0,2,FALSE,""}</definedName>
    <definedName name="______r">[12]FRECUENCY!$HN$5:$HP$23</definedName>
    <definedName name="______s123" localSheetId="8">[5]SE_San_Juan!#REF!</definedName>
    <definedName name="______s123" localSheetId="9">[5]SE_San_Juan!#REF!</definedName>
    <definedName name="______s123" localSheetId="5">[5]SE_San_Juan!#REF!</definedName>
    <definedName name="______s123">[5]SE_San_Juan!#REF!</definedName>
    <definedName name="______s34" localSheetId="8">#REF!</definedName>
    <definedName name="______s34" localSheetId="9">#REF!</definedName>
    <definedName name="______s34" localSheetId="5">#REF!</definedName>
    <definedName name="______s34">#REF!</definedName>
    <definedName name="______s37" localSheetId="8">#REF!</definedName>
    <definedName name="______s37" localSheetId="9">#REF!</definedName>
    <definedName name="______s37" localSheetId="5">#REF!</definedName>
    <definedName name="______s37">#REF!</definedName>
    <definedName name="______sam1" localSheetId="5">#REF!</definedName>
    <definedName name="______sam1">#REF!</definedName>
    <definedName name="______se21" localSheetId="8">#REF!</definedName>
    <definedName name="______se21" localSheetId="9">#REF!</definedName>
    <definedName name="______se21" localSheetId="5">#REF!</definedName>
    <definedName name="______se21">#REF!</definedName>
    <definedName name="______se23" localSheetId="8">#REF!</definedName>
    <definedName name="______se23" localSheetId="9">#REF!</definedName>
    <definedName name="______se23" localSheetId="5">#REF!</definedName>
    <definedName name="______se23">#REF!</definedName>
    <definedName name="______se30" localSheetId="8">#REF!</definedName>
    <definedName name="______se30" localSheetId="9">#REF!</definedName>
    <definedName name="______se30" localSheetId="5">#REF!</definedName>
    <definedName name="______se30">#REF!</definedName>
    <definedName name="______se333" localSheetId="8">#REF!</definedName>
    <definedName name="______se333" localSheetId="9">#REF!</definedName>
    <definedName name="______se333" localSheetId="5">#REF!</definedName>
    <definedName name="______se333">#REF!</definedName>
    <definedName name="______se45" localSheetId="8">#REF!</definedName>
    <definedName name="______se45" localSheetId="9">#REF!</definedName>
    <definedName name="______se45" localSheetId="5">#REF!</definedName>
    <definedName name="______se45">#REF!</definedName>
    <definedName name="______se456" localSheetId="8">[5]SE_Independencia!#REF!</definedName>
    <definedName name="______se456" localSheetId="9">[5]SE_Independencia!#REF!</definedName>
    <definedName name="______se456" localSheetId="5">[5]SE_Independencia!#REF!</definedName>
    <definedName name="______se456">[5]SE_Independencia!#REF!</definedName>
    <definedName name="______se46" localSheetId="8">[5]SE_Santa_Rosa!#REF!</definedName>
    <definedName name="______se46" localSheetId="9">[5]SE_Santa_Rosa!#REF!</definedName>
    <definedName name="______se46" localSheetId="5">[5]SE_Santa_Rosa!#REF!</definedName>
    <definedName name="______se46">[5]SE_Santa_Rosa!#REF!</definedName>
    <definedName name="______se47" localSheetId="8">[5]SE_Chiclayo_Oeste!#REF!</definedName>
    <definedName name="______se47" localSheetId="9">[5]SE_Chiclayo_Oeste!#REF!</definedName>
    <definedName name="______se47" localSheetId="5">[5]SE_Chiclayo_Oeste!#REF!</definedName>
    <definedName name="______se47">[5]SE_Chiclayo_Oeste!#REF!</definedName>
    <definedName name="______se55" localSheetId="8">[5]SE_Chiclayo_Oeste!#REF!</definedName>
    <definedName name="______se55" localSheetId="9">[5]SE_Chiclayo_Oeste!#REF!</definedName>
    <definedName name="______se55" localSheetId="5">[5]SE_Chiclayo_Oeste!#REF!</definedName>
    <definedName name="______se55">[5]SE_Chiclayo_Oeste!#REF!</definedName>
    <definedName name="______se56" localSheetId="8">[5]SE_Trujillo_Norte!#REF!</definedName>
    <definedName name="______se56" localSheetId="9">[5]SE_Trujillo_Norte!#REF!</definedName>
    <definedName name="______se56" localSheetId="5">[5]SE_Trujillo_Norte!#REF!</definedName>
    <definedName name="______se56">[5]SE_Trujillo_Norte!#REF!</definedName>
    <definedName name="______se567" localSheetId="8">[5]SE_Trujillo_Norte!#REF!</definedName>
    <definedName name="______se567" localSheetId="9">[5]SE_Trujillo_Norte!#REF!</definedName>
    <definedName name="______se567" localSheetId="5">[5]SE_Trujillo_Norte!#REF!</definedName>
    <definedName name="______se567">[5]SE_Trujillo_Norte!#REF!</definedName>
    <definedName name="______SEP94" localSheetId="8">[1]Database!#REF!</definedName>
    <definedName name="______SEP94" localSheetId="9">[1]Database!#REF!</definedName>
    <definedName name="______SEP94" localSheetId="5">[1]Database!#REF!</definedName>
    <definedName name="______SEP94">[1]Database!#REF!</definedName>
    <definedName name="______SEP95" localSheetId="8">[1]Database!#REF!</definedName>
    <definedName name="______SEP95" localSheetId="9">[1]Database!#REF!</definedName>
    <definedName name="______SEP95" localSheetId="5">[1]Database!#REF!</definedName>
    <definedName name="______SEP95">[1]Database!#REF!</definedName>
    <definedName name="______SEP96" localSheetId="8">[1]Database!#REF!</definedName>
    <definedName name="______SEP96" localSheetId="9">[1]Database!#REF!</definedName>
    <definedName name="______SEP96" localSheetId="5">[1]Database!#REF!</definedName>
    <definedName name="______SEP96">[1]Database!#REF!</definedName>
    <definedName name="______sm1">[8]TV!$A$49:$O$77</definedName>
    <definedName name="______ss1" localSheetId="5">#REF!</definedName>
    <definedName name="______ss1">#REF!</definedName>
    <definedName name="______st48" localSheetId="8">[5]SE_Independencia!#REF!</definedName>
    <definedName name="______st48" localSheetId="9">[5]SE_Independencia!#REF!</definedName>
    <definedName name="______st48" localSheetId="5">[5]SE_Independencia!#REF!</definedName>
    <definedName name="______st48">[5]SE_Independencia!#REF!</definedName>
    <definedName name="______tc600">[13]Presup!$AO$1</definedName>
    <definedName name="______TF2" localSheetId="8" hidden="1">#REF!,#REF!</definedName>
    <definedName name="______TF2" localSheetId="9" hidden="1">#REF!,#REF!</definedName>
    <definedName name="______TF2" localSheetId="5" hidden="1">#REF!,#REF!</definedName>
    <definedName name="______TF2" hidden="1">#REF!,#REF!</definedName>
    <definedName name="______TF2222" localSheetId="8" hidden="1">#REF!</definedName>
    <definedName name="______TF2222" localSheetId="9" hidden="1">#REF!</definedName>
    <definedName name="______TF2222" localSheetId="5" hidden="1">#REF!</definedName>
    <definedName name="______TF2222" hidden="1">#REF!</definedName>
    <definedName name="______ty5" localSheetId="8">#REF!</definedName>
    <definedName name="______ty5" localSheetId="9">#REF!</definedName>
    <definedName name="______ty5" localSheetId="5">#REF!</definedName>
    <definedName name="______ty5">#REF!</definedName>
    <definedName name="______ty7" localSheetId="8">#REF!</definedName>
    <definedName name="______ty7" localSheetId="9">#REF!</definedName>
    <definedName name="______ty7" localSheetId="5">#REF!</definedName>
    <definedName name="______ty7">#REF!</definedName>
    <definedName name="______we2" localSheetId="8">[5]SE_Piura_Oeste!#REF!</definedName>
    <definedName name="______we2" localSheetId="9">[5]SE_Piura_Oeste!#REF!</definedName>
    <definedName name="______we2" localSheetId="5">[5]SE_Piura_Oeste!#REF!</definedName>
    <definedName name="______we2">[5]SE_Piura_Oeste!#REF!</definedName>
    <definedName name="______xx1" localSheetId="8" hidden="1">#REF!,#REF!</definedName>
    <definedName name="______xx1" localSheetId="9" hidden="1">#REF!,#REF!</definedName>
    <definedName name="______xx1" localSheetId="5" hidden="1">#REF!,#REF!</definedName>
    <definedName name="______xx1" hidden="1">#REF!,#REF!</definedName>
    <definedName name="______xy67" localSheetId="8">[5]SE_Piura_Oeste!#REF!</definedName>
    <definedName name="______xy67" localSheetId="9">[5]SE_Piura_Oeste!#REF!</definedName>
    <definedName name="______xy67" localSheetId="5">[5]SE_Piura_Oeste!#REF!</definedName>
    <definedName name="______xy67">[5]SE_Piura_Oeste!#REF!</definedName>
    <definedName name="_____2_T___D_1988_Present_Detail" localSheetId="5">#REF!</definedName>
    <definedName name="_____2_T___D_1988_Present_Detail">#REF!</definedName>
    <definedName name="_____a457" localSheetId="8">[5]SE_Ica!#REF!</definedName>
    <definedName name="_____a457" localSheetId="9">[5]SE_Ica!#REF!</definedName>
    <definedName name="_____a457" localSheetId="5">[5]SE_Ica!#REF!</definedName>
    <definedName name="_____a457">[5]SE_Ica!#REF!</definedName>
    <definedName name="_____afc56" localSheetId="8">'[6]Cuadro A-10'!#REF!</definedName>
    <definedName name="_____afc56" localSheetId="9">'[6]Cuadro A-10'!#REF!</definedName>
    <definedName name="_____afc56" localSheetId="5">'[6]Cuadro A-10'!#REF!</definedName>
    <definedName name="_____afc56">'[6]Cuadro A-10'!#REF!</definedName>
    <definedName name="_____agf45" localSheetId="8">[5]SE_Trujillo_Norte!#REF!</definedName>
    <definedName name="_____agf45" localSheetId="9">[5]SE_Trujillo_Norte!#REF!</definedName>
    <definedName name="_____agf45" localSheetId="5">[5]SE_Trujillo_Norte!#REF!</definedName>
    <definedName name="_____agf45">[5]SE_Trujillo_Norte!#REF!</definedName>
    <definedName name="_____ana12" localSheetId="8">'[6]Cuadro A-8'!#REF!</definedName>
    <definedName name="_____ana12" localSheetId="9">'[6]Cuadro A-8'!#REF!</definedName>
    <definedName name="_____ana12" localSheetId="5">'[6]Cuadro A-8'!#REF!</definedName>
    <definedName name="_____ana12">'[6]Cuadro A-8'!#REF!</definedName>
    <definedName name="_____ana22" localSheetId="8">'[6]Cuadro A-8'!#REF!</definedName>
    <definedName name="_____ana22" localSheetId="9">'[6]Cuadro A-8'!#REF!</definedName>
    <definedName name="_____ana22" localSheetId="5">'[6]Cuadro A-8'!#REF!</definedName>
    <definedName name="_____ana22">'[6]Cuadro A-8'!#REF!</definedName>
    <definedName name="_____ana59" localSheetId="8">'[6]Cuadro A-8'!#REF!</definedName>
    <definedName name="_____ana59" localSheetId="9">'[6]Cuadro A-8'!#REF!</definedName>
    <definedName name="_____ana59" localSheetId="5">'[6]Cuadro A-8'!#REF!</definedName>
    <definedName name="_____ana59">'[6]Cuadro A-8'!#REF!</definedName>
    <definedName name="_____ana6" localSheetId="8">'[6]Cuadro A-8'!#REF!</definedName>
    <definedName name="_____ana6" localSheetId="9">'[6]Cuadro A-8'!#REF!</definedName>
    <definedName name="_____ana6" localSheetId="5">'[6]Cuadro A-8'!#REF!</definedName>
    <definedName name="_____ana6">'[6]Cuadro A-8'!#REF!</definedName>
    <definedName name="_____ana7" localSheetId="8">'[6]Cuadro A-8'!#REF!</definedName>
    <definedName name="_____ana7" localSheetId="9">'[6]Cuadro A-8'!#REF!</definedName>
    <definedName name="_____ana7" localSheetId="5">'[6]Cuadro A-8'!#REF!</definedName>
    <definedName name="_____ana7">'[6]Cuadro A-8'!#REF!</definedName>
    <definedName name="_____ana77" localSheetId="8">'[6]Cuadro A-8'!#REF!</definedName>
    <definedName name="_____ana77" localSheetId="9">'[6]Cuadro A-8'!#REF!</definedName>
    <definedName name="_____ana77" localSheetId="5">'[6]Cuadro A-8'!#REF!</definedName>
    <definedName name="_____ana77">'[6]Cuadro A-8'!#REF!</definedName>
    <definedName name="_____APG22" localSheetId="8">#REF!</definedName>
    <definedName name="_____APG22" localSheetId="9">#REF!</definedName>
    <definedName name="_____APG22" localSheetId="5">#REF!</definedName>
    <definedName name="_____APG22">#REF!</definedName>
    <definedName name="_____APR94" localSheetId="8">[3]Database!#REF!</definedName>
    <definedName name="_____APR94" localSheetId="9">[3]Database!#REF!</definedName>
    <definedName name="_____APR94" localSheetId="5">[3]Database!#REF!</definedName>
    <definedName name="_____APR94">[3]Database!#REF!</definedName>
    <definedName name="_____APR95" localSheetId="8">[3]Database!#REF!</definedName>
    <definedName name="_____APR95" localSheetId="9">[3]Database!#REF!</definedName>
    <definedName name="_____APR95" localSheetId="5">[3]Database!#REF!</definedName>
    <definedName name="_____APR95">[3]Database!#REF!</definedName>
    <definedName name="_____APR96" localSheetId="8">[3]Database!#REF!</definedName>
    <definedName name="_____APR96" localSheetId="9">[3]Database!#REF!</definedName>
    <definedName name="_____APR96" localSheetId="5">[3]Database!#REF!</definedName>
    <definedName name="_____APR96">[3]Database!#REF!</definedName>
    <definedName name="_____as2" localSheetId="8">[5]SE_Chimbote1!#REF!</definedName>
    <definedName name="_____as2" localSheetId="9">[5]SE_Chimbote1!#REF!</definedName>
    <definedName name="_____as2" localSheetId="5">[5]SE_Chimbote1!#REF!</definedName>
    <definedName name="_____as2">[5]SE_Chimbote1!#REF!</definedName>
    <definedName name="_____asd345" localSheetId="8">'[6]Cuadro A-10'!#REF!</definedName>
    <definedName name="_____asd345" localSheetId="9">'[6]Cuadro A-10'!#REF!</definedName>
    <definedName name="_____asd345" localSheetId="5">'[6]Cuadro A-10'!#REF!</definedName>
    <definedName name="_____asd345">'[6]Cuadro A-10'!#REF!</definedName>
    <definedName name="_____AUG94" localSheetId="8">[3]Database!#REF!</definedName>
    <definedName name="_____AUG94" localSheetId="9">[3]Database!#REF!</definedName>
    <definedName name="_____AUG94" localSheetId="5">[3]Database!#REF!</definedName>
    <definedName name="_____AUG94">[3]Database!#REF!</definedName>
    <definedName name="_____AUG95" localSheetId="8">[3]Database!#REF!</definedName>
    <definedName name="_____AUG95" localSheetId="9">[3]Database!#REF!</definedName>
    <definedName name="_____AUG95" localSheetId="5">[3]Database!#REF!</definedName>
    <definedName name="_____AUG95">[3]Database!#REF!</definedName>
    <definedName name="_____AUG96" localSheetId="8">[3]Database!#REF!</definedName>
    <definedName name="_____AUG96" localSheetId="9">[3]Database!#REF!</definedName>
    <definedName name="_____AUG96" localSheetId="5">[3]Database!#REF!</definedName>
    <definedName name="_____AUG96">[3]Database!#REF!</definedName>
    <definedName name="_____Aut02">[7]qe32!$A$1</definedName>
    <definedName name="_____az25" localSheetId="8">[5]SE_Piura_Oeste!#REF!</definedName>
    <definedName name="_____az25" localSheetId="9">[5]SE_Piura_Oeste!#REF!</definedName>
    <definedName name="_____az25" localSheetId="5">[5]SE_Piura_Oeste!#REF!</definedName>
    <definedName name="_____az25">[5]SE_Piura_Oeste!#REF!</definedName>
    <definedName name="_____bbb6" localSheetId="8">[5]SE_Piura_Oeste!#REF!</definedName>
    <definedName name="_____bbb6" localSheetId="9">[5]SE_Piura_Oeste!#REF!</definedName>
    <definedName name="_____bbb6" localSheetId="5">[5]SE_Piura_Oeste!#REF!</definedName>
    <definedName name="_____bbb6">[5]SE_Piura_Oeste!#REF!</definedName>
    <definedName name="_____c677" localSheetId="8">#REF!</definedName>
    <definedName name="_____c677" localSheetId="9">#REF!</definedName>
    <definedName name="_____c677" localSheetId="5">#REF!</definedName>
    <definedName name="_____c677">#REF!</definedName>
    <definedName name="_____cf3" localSheetId="8">#REF!</definedName>
    <definedName name="_____cf3" localSheetId="9">#REF!</definedName>
    <definedName name="_____cf3" localSheetId="5">#REF!</definedName>
    <definedName name="_____cf3">#REF!</definedName>
    <definedName name="_____cf56">[8]TV!$A$49:$O$77</definedName>
    <definedName name="_____COL1" localSheetId="8">#REF!</definedName>
    <definedName name="_____COL1" localSheetId="9">#REF!</definedName>
    <definedName name="_____COL1" localSheetId="5">#REF!</definedName>
    <definedName name="_____COL1">#REF!</definedName>
    <definedName name="_____COL2" localSheetId="8">#REF!</definedName>
    <definedName name="_____COL2" localSheetId="9">#REF!</definedName>
    <definedName name="_____COL2" localSheetId="5">#REF!</definedName>
    <definedName name="_____COL2">#REF!</definedName>
    <definedName name="_____COL3" localSheetId="8">#REF!</definedName>
    <definedName name="_____COL3" localSheetId="9">#REF!</definedName>
    <definedName name="_____COL3" localSheetId="5">#REF!</definedName>
    <definedName name="_____COL3">#REF!</definedName>
    <definedName name="_____COL4" localSheetId="8">#REF!</definedName>
    <definedName name="_____COL4" localSheetId="9">#REF!</definedName>
    <definedName name="_____COL4" localSheetId="5">#REF!</definedName>
    <definedName name="_____COL4">#REF!</definedName>
    <definedName name="_____COL5" localSheetId="8">#REF!</definedName>
    <definedName name="_____COL5" localSheetId="9">#REF!</definedName>
    <definedName name="_____COL5" localSheetId="5">#REF!</definedName>
    <definedName name="_____COL5">#REF!</definedName>
    <definedName name="_____COL6" localSheetId="8">#REF!</definedName>
    <definedName name="_____COL6" localSheetId="9">#REF!</definedName>
    <definedName name="_____COL6" localSheetId="5">#REF!</definedName>
    <definedName name="_____COL6">#REF!</definedName>
    <definedName name="_____DAT1" localSheetId="8">'[9]June 05 TB'!#REF!</definedName>
    <definedName name="_____DAT1" localSheetId="9">'[9]June 05 TB'!#REF!</definedName>
    <definedName name="_____DAT1" localSheetId="5">'[9]June 05 TB'!#REF!</definedName>
    <definedName name="_____DAT1">'[9]June 05 TB'!#REF!</definedName>
    <definedName name="_____DAT2" localSheetId="5">#REF!</definedName>
    <definedName name="_____DAT2">#REF!</definedName>
    <definedName name="_____DAT3" localSheetId="5">#REF!</definedName>
    <definedName name="_____DAT3">#REF!</definedName>
    <definedName name="_____DAT4" localSheetId="5">#REF!</definedName>
    <definedName name="_____DAT4">#REF!</definedName>
    <definedName name="_____DAT5" localSheetId="5">#REF!</definedName>
    <definedName name="_____DAT5">#REF!</definedName>
    <definedName name="_____DEC94" localSheetId="8">[3]Database!#REF!</definedName>
    <definedName name="_____DEC94" localSheetId="9">[3]Database!#REF!</definedName>
    <definedName name="_____DEC94" localSheetId="5">[3]Database!#REF!</definedName>
    <definedName name="_____DEC94">[3]Database!#REF!</definedName>
    <definedName name="_____DEC95" localSheetId="8">[3]Database!#REF!</definedName>
    <definedName name="_____DEC95" localSheetId="9">[3]Database!#REF!</definedName>
    <definedName name="_____DEC95" localSheetId="5">[3]Database!#REF!</definedName>
    <definedName name="_____DEC95">[3]Database!#REF!</definedName>
    <definedName name="_____DEC96" localSheetId="8">[3]Database!#REF!</definedName>
    <definedName name="_____DEC96" localSheetId="9">[3]Database!#REF!</definedName>
    <definedName name="_____DEC96" localSheetId="5">[3]Database!#REF!</definedName>
    <definedName name="_____DEC96">[3]Database!#REF!</definedName>
    <definedName name="_____EPS1" hidden="1">{#N/A,#N/A,FALSE,"95Act"}</definedName>
    <definedName name="_____FEB94" localSheetId="8">[3]Database!#REF!</definedName>
    <definedName name="_____FEB94" localSheetId="9">[3]Database!#REF!</definedName>
    <definedName name="_____FEB94" localSheetId="5">[3]Database!#REF!</definedName>
    <definedName name="_____FEB94">[3]Database!#REF!</definedName>
    <definedName name="_____FEB95" localSheetId="8">[3]Database!#REF!</definedName>
    <definedName name="_____FEB95" localSheetId="9">[3]Database!#REF!</definedName>
    <definedName name="_____FEB95" localSheetId="5">[3]Database!#REF!</definedName>
    <definedName name="_____FEB95">[3]Database!#REF!</definedName>
    <definedName name="_____FEB96" localSheetId="8">[3]Database!#REF!</definedName>
    <definedName name="_____FEB96" localSheetId="9">[3]Database!#REF!</definedName>
    <definedName name="_____FEB96" localSheetId="5">[3]Database!#REF!</definedName>
    <definedName name="_____FEB96">[3]Database!#REF!</definedName>
    <definedName name="_____fx12">'[14]Enerquinta CL$'!$C$47:$W$47</definedName>
    <definedName name="_____H1" localSheetId="0" hidden="1">{"'Metretek HTML'!$A$7:$W$42"}</definedName>
    <definedName name="_____H1" localSheetId="2" hidden="1">{"'Metretek HTML'!$A$7:$W$42"}</definedName>
    <definedName name="_____H1" hidden="1">{"'Metretek HTML'!$A$7:$W$42"}</definedName>
    <definedName name="_____JAN95" localSheetId="8">[3]Database!#REF!</definedName>
    <definedName name="_____JAN95" localSheetId="9">[3]Database!#REF!</definedName>
    <definedName name="_____JAN95" localSheetId="5">[3]Database!#REF!</definedName>
    <definedName name="_____JAN95">[3]Database!#REF!</definedName>
    <definedName name="_____JAN96" localSheetId="8">[3]Database!#REF!</definedName>
    <definedName name="_____JAN96" localSheetId="9">[3]Database!#REF!</definedName>
    <definedName name="_____JAN96" localSheetId="5">[3]Database!#REF!</definedName>
    <definedName name="_____JAN96">[3]Database!#REF!</definedName>
    <definedName name="_____jan99" localSheetId="8">#REF!</definedName>
    <definedName name="_____jan99" localSheetId="9">#REF!</definedName>
    <definedName name="_____jan99" localSheetId="5">#REF!</definedName>
    <definedName name="_____jan99">#REF!</definedName>
    <definedName name="_____JUL94" localSheetId="8">[3]Database!#REF!</definedName>
    <definedName name="_____JUL94" localSheetId="9">[3]Database!#REF!</definedName>
    <definedName name="_____JUL94" localSheetId="5">[3]Database!#REF!</definedName>
    <definedName name="_____JUL94">[3]Database!#REF!</definedName>
    <definedName name="_____JUL95" localSheetId="8">[3]Database!#REF!</definedName>
    <definedName name="_____JUL95" localSheetId="9">[3]Database!#REF!</definedName>
    <definedName name="_____JUL95" localSheetId="5">[3]Database!#REF!</definedName>
    <definedName name="_____JUL95">[3]Database!#REF!</definedName>
    <definedName name="_____JUL96" localSheetId="8">[3]Database!#REF!</definedName>
    <definedName name="_____JUL96" localSheetId="9">[3]Database!#REF!</definedName>
    <definedName name="_____JUL96" localSheetId="5">[3]Database!#REF!</definedName>
    <definedName name="_____JUL96">[3]Database!#REF!</definedName>
    <definedName name="_____JUN94" localSheetId="8">[3]Database!#REF!</definedName>
    <definedName name="_____JUN94" localSheetId="9">[3]Database!#REF!</definedName>
    <definedName name="_____JUN94" localSheetId="5">[3]Database!#REF!</definedName>
    <definedName name="_____JUN94">[3]Database!#REF!</definedName>
    <definedName name="_____JUN95" localSheetId="8">[3]Database!#REF!</definedName>
    <definedName name="_____JUN95" localSheetId="9">[3]Database!#REF!</definedName>
    <definedName name="_____JUN95" localSheetId="5">[3]Database!#REF!</definedName>
    <definedName name="_____JUN95">[3]Database!#REF!</definedName>
    <definedName name="_____JUN96" localSheetId="8">[3]Database!#REF!</definedName>
    <definedName name="_____JUN96" localSheetId="9">[3]Database!#REF!</definedName>
    <definedName name="_____JUN96" localSheetId="5">[3]Database!#REF!</definedName>
    <definedName name="_____JUN96">[3]Database!#REF!</definedName>
    <definedName name="_____JV0330" localSheetId="8">#REF!</definedName>
    <definedName name="_____JV0330" localSheetId="9">#REF!</definedName>
    <definedName name="_____JV0330" localSheetId="5">#REF!</definedName>
    <definedName name="_____JV0330">#REF!</definedName>
    <definedName name="_____JV0331" localSheetId="8">#REF!</definedName>
    <definedName name="_____JV0331" localSheetId="9">#REF!</definedName>
    <definedName name="_____JV0331" localSheetId="5">#REF!</definedName>
    <definedName name="_____JV0331">#REF!</definedName>
    <definedName name="_____JV0332" localSheetId="8">#REF!</definedName>
    <definedName name="_____JV0332" localSheetId="9">#REF!</definedName>
    <definedName name="_____JV0332" localSheetId="5">#REF!</definedName>
    <definedName name="_____JV0332">#REF!</definedName>
    <definedName name="_____JV0333" localSheetId="8">#REF!</definedName>
    <definedName name="_____JV0333" localSheetId="9">#REF!</definedName>
    <definedName name="_____JV0333" localSheetId="5">#REF!</definedName>
    <definedName name="_____JV0333">#REF!</definedName>
    <definedName name="_____JV0334" localSheetId="8">#REF!</definedName>
    <definedName name="_____JV0334" localSheetId="9">#REF!</definedName>
    <definedName name="_____JV0334" localSheetId="5">#REF!</definedName>
    <definedName name="_____JV0334">#REF!</definedName>
    <definedName name="_____KQ1" localSheetId="8">#REF!</definedName>
    <definedName name="_____KQ1" localSheetId="9">#REF!</definedName>
    <definedName name="_____KQ1" localSheetId="5">#REF!</definedName>
    <definedName name="_____KQ1">#REF!</definedName>
    <definedName name="_____KQ2" localSheetId="8">#REF!</definedName>
    <definedName name="_____KQ2" localSheetId="9">#REF!</definedName>
    <definedName name="_____KQ2" localSheetId="5">#REF!</definedName>
    <definedName name="_____KQ2">#REF!</definedName>
    <definedName name="_____l56" localSheetId="8">'[6]Cuadro A-4 (1)'!#REF!</definedName>
    <definedName name="_____l56" localSheetId="9">'[6]Cuadro A-4 (1)'!#REF!</definedName>
    <definedName name="_____l56" localSheetId="5">'[6]Cuadro A-4 (1)'!#REF!</definedName>
    <definedName name="_____l56">'[6]Cuadro A-4 (1)'!#REF!</definedName>
    <definedName name="_____LS2" localSheetId="8">'[6]Cuadro A-4 (1)'!#REF!</definedName>
    <definedName name="_____LS2" localSheetId="9">'[6]Cuadro A-4 (1)'!#REF!</definedName>
    <definedName name="_____LS2" localSheetId="5">'[6]Cuadro A-4 (1)'!#REF!</definedName>
    <definedName name="_____LS2">'[6]Cuadro A-4 (1)'!#REF!</definedName>
    <definedName name="_____lss33" localSheetId="8">#REF!</definedName>
    <definedName name="_____lss33" localSheetId="9">#REF!</definedName>
    <definedName name="_____lss33" localSheetId="5">#REF!</definedName>
    <definedName name="_____lss33">#REF!</definedName>
    <definedName name="_____m112">'[11]FORMA- RE1'!$A$3:$H$52</definedName>
    <definedName name="_____m33">'[11]FORMA-RL1'!$B$1:$L$46</definedName>
    <definedName name="_____m4445">'[11]FORMA-SE2'!$M$5</definedName>
    <definedName name="_____m556">'[11]FORMA-LS1-LS2'!$A$98:$Q$170</definedName>
    <definedName name="_____m666" localSheetId="8">'[11]FORMA-SE2'!#REF!</definedName>
    <definedName name="_____m666" localSheetId="9">'[11]FORMA-SE2'!#REF!</definedName>
    <definedName name="_____m666" localSheetId="5">'[11]FORMA-SE2'!#REF!</definedName>
    <definedName name="_____m666">'[11]FORMA-SE2'!#REF!</definedName>
    <definedName name="_____m89" localSheetId="8">'[11]FORMA-SE2'!#REF!</definedName>
    <definedName name="_____m89" localSheetId="9">'[11]FORMA-SE2'!#REF!</definedName>
    <definedName name="_____m89" localSheetId="5">'[11]FORMA-SE2'!#REF!</definedName>
    <definedName name="_____m89">'[11]FORMA-SE2'!#REF!</definedName>
    <definedName name="_____MAR94" localSheetId="8">[3]Database!#REF!</definedName>
    <definedName name="_____MAR94" localSheetId="9">[3]Database!#REF!</definedName>
    <definedName name="_____MAR94" localSheetId="5">[3]Database!#REF!</definedName>
    <definedName name="_____MAR94">[3]Database!#REF!</definedName>
    <definedName name="_____MAR95" localSheetId="8">[3]Database!#REF!</definedName>
    <definedName name="_____MAR95" localSheetId="9">[3]Database!#REF!</definedName>
    <definedName name="_____MAR95" localSheetId="5">[3]Database!#REF!</definedName>
    <definedName name="_____MAR95">[3]Database!#REF!</definedName>
    <definedName name="_____MAR96" localSheetId="8">[3]Database!#REF!</definedName>
    <definedName name="_____MAR96" localSheetId="9">[3]Database!#REF!</definedName>
    <definedName name="_____MAR96" localSheetId="5">[3]Database!#REF!</definedName>
    <definedName name="_____MAR96">[3]Database!#REF!</definedName>
    <definedName name="_____MAY94" localSheetId="8">[3]Database!#REF!</definedName>
    <definedName name="_____MAY94" localSheetId="9">[3]Database!#REF!</definedName>
    <definedName name="_____MAY94" localSheetId="5">[3]Database!#REF!</definedName>
    <definedName name="_____MAY94">[3]Database!#REF!</definedName>
    <definedName name="_____MAY95" localSheetId="8">[3]Database!#REF!</definedName>
    <definedName name="_____MAY95" localSheetId="9">[3]Database!#REF!</definedName>
    <definedName name="_____MAY95" localSheetId="5">[3]Database!#REF!</definedName>
    <definedName name="_____MAY95">[3]Database!#REF!</definedName>
    <definedName name="_____MAY96" localSheetId="8">[3]Database!#REF!</definedName>
    <definedName name="_____MAY96" localSheetId="9">[3]Database!#REF!</definedName>
    <definedName name="_____MAY96" localSheetId="5">[3]Database!#REF!</definedName>
    <definedName name="_____MAY96">[3]Database!#REF!</definedName>
    <definedName name="_____NOV94" localSheetId="8">[3]Database!#REF!</definedName>
    <definedName name="_____NOV94" localSheetId="9">[3]Database!#REF!</definedName>
    <definedName name="_____NOV94" localSheetId="5">[3]Database!#REF!</definedName>
    <definedName name="_____NOV94">[3]Database!#REF!</definedName>
    <definedName name="_____NOV95" localSheetId="8">[3]Database!#REF!</definedName>
    <definedName name="_____NOV95" localSheetId="9">[3]Database!#REF!</definedName>
    <definedName name="_____NOV95" localSheetId="5">[3]Database!#REF!</definedName>
    <definedName name="_____NOV95">[3]Database!#REF!</definedName>
    <definedName name="_____NOV96" localSheetId="8">[3]Database!#REF!</definedName>
    <definedName name="_____NOV96" localSheetId="9">[3]Database!#REF!</definedName>
    <definedName name="_____NOV96" localSheetId="5">[3]Database!#REF!</definedName>
    <definedName name="_____NOV96">[3]Database!#REF!</definedName>
    <definedName name="_____OCT94" localSheetId="8">[3]Database!#REF!</definedName>
    <definedName name="_____OCT94" localSheetId="9">[3]Database!#REF!</definedName>
    <definedName name="_____OCT94" localSheetId="5">[3]Database!#REF!</definedName>
    <definedName name="_____OCT94">[3]Database!#REF!</definedName>
    <definedName name="_____OCT95" localSheetId="8">[3]Database!#REF!</definedName>
    <definedName name="_____OCT95" localSheetId="9">[3]Database!#REF!</definedName>
    <definedName name="_____OCT95" localSheetId="5">[3]Database!#REF!</definedName>
    <definedName name="_____OCT95">[3]Database!#REF!</definedName>
    <definedName name="_____OCT96" localSheetId="8">[3]Database!#REF!</definedName>
    <definedName name="_____OCT96" localSheetId="9">[3]Database!#REF!</definedName>
    <definedName name="_____OCT96" localSheetId="5">[3]Database!#REF!</definedName>
    <definedName name="_____OCT96">[3]Database!#REF!</definedName>
    <definedName name="_____pa1" localSheetId="8">#REF!</definedName>
    <definedName name="_____pa1" localSheetId="9">#REF!</definedName>
    <definedName name="_____pa1" localSheetId="5">#REF!</definedName>
    <definedName name="_____pa1">#REF!</definedName>
    <definedName name="_____PG11" localSheetId="8">#REF!</definedName>
    <definedName name="_____PG11" localSheetId="9">#REF!</definedName>
    <definedName name="_____PG11" localSheetId="5">#REF!</definedName>
    <definedName name="_____PG11">#REF!</definedName>
    <definedName name="_____PPM1" hidden="1">{#N/A,#N/A,FALSE,"Aging Summary";#N/A,#N/A,FALSE,"Ratio Analysis";#N/A,#N/A,FALSE,"Test 120 Day Accts";#N/A,#N/A,FALSE,"Tickmarks"}</definedName>
    <definedName name="_____qxl3">{" ","","","","","";"2","Oracle 7",1,1,TRUE,"";"Cap Expense","Oracle 7",0,2,FALSE,""}</definedName>
    <definedName name="_____r">[12]FRECUENCY!$HN$5:$HP$23</definedName>
    <definedName name="_____ryr56565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_ryr56565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_s123" localSheetId="8">[5]SE_San_Juan!#REF!</definedName>
    <definedName name="_____s123" localSheetId="9">[5]SE_San_Juan!#REF!</definedName>
    <definedName name="_____s123" localSheetId="5">[5]SE_San_Juan!#REF!</definedName>
    <definedName name="_____s123">[5]SE_San_Juan!#REF!</definedName>
    <definedName name="_____s34" localSheetId="8">#REF!</definedName>
    <definedName name="_____s34" localSheetId="9">#REF!</definedName>
    <definedName name="_____s34" localSheetId="5">#REF!</definedName>
    <definedName name="_____s34">#REF!</definedName>
    <definedName name="_____s37" localSheetId="8">#REF!</definedName>
    <definedName name="_____s37" localSheetId="9">#REF!</definedName>
    <definedName name="_____s37" localSheetId="5">#REF!</definedName>
    <definedName name="_____s37">#REF!</definedName>
    <definedName name="_____sam1" localSheetId="5">#REF!</definedName>
    <definedName name="_____sam1">#REF!</definedName>
    <definedName name="_____se21" localSheetId="8">#REF!</definedName>
    <definedName name="_____se21" localSheetId="9">#REF!</definedName>
    <definedName name="_____se21" localSheetId="5">#REF!</definedName>
    <definedName name="_____se21">#REF!</definedName>
    <definedName name="_____se23" localSheetId="8">#REF!</definedName>
    <definedName name="_____se23" localSheetId="9">#REF!</definedName>
    <definedName name="_____se23" localSheetId="5">#REF!</definedName>
    <definedName name="_____se23">#REF!</definedName>
    <definedName name="_____se30" localSheetId="8">#REF!</definedName>
    <definedName name="_____se30" localSheetId="9">#REF!</definedName>
    <definedName name="_____se30" localSheetId="5">#REF!</definedName>
    <definedName name="_____se30">#REF!</definedName>
    <definedName name="_____se333" localSheetId="8">#REF!</definedName>
    <definedName name="_____se333" localSheetId="9">#REF!</definedName>
    <definedName name="_____se333" localSheetId="5">#REF!</definedName>
    <definedName name="_____se333">#REF!</definedName>
    <definedName name="_____se45" localSheetId="8">#REF!</definedName>
    <definedName name="_____se45" localSheetId="9">#REF!</definedName>
    <definedName name="_____se45" localSheetId="5">#REF!</definedName>
    <definedName name="_____se45">#REF!</definedName>
    <definedName name="_____se456" localSheetId="8">[5]SE_Independencia!#REF!</definedName>
    <definedName name="_____se456" localSheetId="9">[5]SE_Independencia!#REF!</definedName>
    <definedName name="_____se456" localSheetId="5">[5]SE_Independencia!#REF!</definedName>
    <definedName name="_____se456">[5]SE_Independencia!#REF!</definedName>
    <definedName name="_____se46" localSheetId="8">[5]SE_Santa_Rosa!#REF!</definedName>
    <definedName name="_____se46" localSheetId="9">[5]SE_Santa_Rosa!#REF!</definedName>
    <definedName name="_____se46" localSheetId="5">[5]SE_Santa_Rosa!#REF!</definedName>
    <definedName name="_____se46">[5]SE_Santa_Rosa!#REF!</definedName>
    <definedName name="_____se47" localSheetId="8">[5]SE_Chiclayo_Oeste!#REF!</definedName>
    <definedName name="_____se47" localSheetId="9">[5]SE_Chiclayo_Oeste!#REF!</definedName>
    <definedName name="_____se47" localSheetId="5">[5]SE_Chiclayo_Oeste!#REF!</definedName>
    <definedName name="_____se47">[5]SE_Chiclayo_Oeste!#REF!</definedName>
    <definedName name="_____se55" localSheetId="8">[5]SE_Chiclayo_Oeste!#REF!</definedName>
    <definedName name="_____se55" localSheetId="9">[5]SE_Chiclayo_Oeste!#REF!</definedName>
    <definedName name="_____se55" localSheetId="5">[5]SE_Chiclayo_Oeste!#REF!</definedName>
    <definedName name="_____se55">[5]SE_Chiclayo_Oeste!#REF!</definedName>
    <definedName name="_____se56" localSheetId="8">[5]SE_Trujillo_Norte!#REF!</definedName>
    <definedName name="_____se56" localSheetId="9">[5]SE_Trujillo_Norte!#REF!</definedName>
    <definedName name="_____se56" localSheetId="5">[5]SE_Trujillo_Norte!#REF!</definedName>
    <definedName name="_____se56">[5]SE_Trujillo_Norte!#REF!</definedName>
    <definedName name="_____se567" localSheetId="8">[5]SE_Trujillo_Norte!#REF!</definedName>
    <definedName name="_____se567" localSheetId="9">[5]SE_Trujillo_Norte!#REF!</definedName>
    <definedName name="_____se567" localSheetId="5">[5]SE_Trujillo_Norte!#REF!</definedName>
    <definedName name="_____se567">[5]SE_Trujillo_Norte!#REF!</definedName>
    <definedName name="_____SEP94" localSheetId="8">[3]Database!#REF!</definedName>
    <definedName name="_____SEP94" localSheetId="9">[3]Database!#REF!</definedName>
    <definedName name="_____SEP94" localSheetId="5">[3]Database!#REF!</definedName>
    <definedName name="_____SEP94">[3]Database!#REF!</definedName>
    <definedName name="_____SEP95" localSheetId="8">[3]Database!#REF!</definedName>
    <definedName name="_____SEP95" localSheetId="9">[3]Database!#REF!</definedName>
    <definedName name="_____SEP95" localSheetId="5">[3]Database!#REF!</definedName>
    <definedName name="_____SEP95">[3]Database!#REF!</definedName>
    <definedName name="_____SEP96" localSheetId="8">[3]Database!#REF!</definedName>
    <definedName name="_____SEP96" localSheetId="9">[3]Database!#REF!</definedName>
    <definedName name="_____SEP96" localSheetId="5">[3]Database!#REF!</definedName>
    <definedName name="_____SEP96">[3]Database!#REF!</definedName>
    <definedName name="_____sm1">[8]TV!$A$49:$O$77</definedName>
    <definedName name="_____ss1" localSheetId="5">#REF!</definedName>
    <definedName name="_____ss1">#REF!</definedName>
    <definedName name="_____st48" localSheetId="8">[5]SE_Independencia!#REF!</definedName>
    <definedName name="_____st48" localSheetId="9">[5]SE_Independencia!#REF!</definedName>
    <definedName name="_____st48" localSheetId="5">[5]SE_Independencia!#REF!</definedName>
    <definedName name="_____st48">[5]SE_Independencia!#REF!</definedName>
    <definedName name="_____tc600">[13]Presup!$AO$1</definedName>
    <definedName name="_____TF2" localSheetId="8" hidden="1">#REF!,#REF!</definedName>
    <definedName name="_____TF2" localSheetId="9" hidden="1">#REF!,#REF!</definedName>
    <definedName name="_____TF2" localSheetId="5" hidden="1">#REF!,#REF!</definedName>
    <definedName name="_____TF2" hidden="1">#REF!,#REF!</definedName>
    <definedName name="_____TF2222" localSheetId="8" hidden="1">#REF!</definedName>
    <definedName name="_____TF2222" localSheetId="9" hidden="1">#REF!</definedName>
    <definedName name="_____TF2222" localSheetId="5" hidden="1">#REF!</definedName>
    <definedName name="_____TF2222" hidden="1">#REF!</definedName>
    <definedName name="_____ty5" localSheetId="8">#REF!</definedName>
    <definedName name="_____ty5" localSheetId="9">#REF!</definedName>
    <definedName name="_____ty5" localSheetId="5">#REF!</definedName>
    <definedName name="_____ty5">#REF!</definedName>
    <definedName name="_____ty7" localSheetId="8">#REF!</definedName>
    <definedName name="_____ty7" localSheetId="9">#REF!</definedName>
    <definedName name="_____ty7" localSheetId="5">#REF!</definedName>
    <definedName name="_____ty7">#REF!</definedName>
    <definedName name="_____we2" localSheetId="8">[5]SE_Piura_Oeste!#REF!</definedName>
    <definedName name="_____we2" localSheetId="9">[5]SE_Piura_Oeste!#REF!</definedName>
    <definedName name="_____we2" localSheetId="5">[5]SE_Piura_Oeste!#REF!</definedName>
    <definedName name="_____we2">[5]SE_Piura_Oeste!#REF!</definedName>
    <definedName name="_____xx1" localSheetId="8" hidden="1">#REF!,#REF!</definedName>
    <definedName name="_____xx1" localSheetId="9" hidden="1">#REF!,#REF!</definedName>
    <definedName name="_____xx1" localSheetId="5" hidden="1">#REF!,#REF!</definedName>
    <definedName name="_____xx1" hidden="1">#REF!,#REF!</definedName>
    <definedName name="_____xy67" localSheetId="8">[5]SE_Piura_Oeste!#REF!</definedName>
    <definedName name="_____xy67" localSheetId="9">[5]SE_Piura_Oeste!#REF!</definedName>
    <definedName name="_____xy67" localSheetId="5">[5]SE_Piura_Oeste!#REF!</definedName>
    <definedName name="_____xy67">[5]SE_Piura_Oeste!#REF!</definedName>
    <definedName name="____2_T___D_1988_Present_Detail" localSheetId="5">#REF!</definedName>
    <definedName name="____2_T___D_1988_Present_Detail">#REF!</definedName>
    <definedName name="____a457" localSheetId="8">[5]SE_Ica!#REF!</definedName>
    <definedName name="____a457" localSheetId="9">[5]SE_Ica!#REF!</definedName>
    <definedName name="____a457" localSheetId="5">[5]SE_Ica!#REF!</definedName>
    <definedName name="____a457">[5]SE_Ica!#REF!</definedName>
    <definedName name="____afc56" localSheetId="8">'[6]Cuadro A-10'!#REF!</definedName>
    <definedName name="____afc56" localSheetId="9">'[6]Cuadro A-10'!#REF!</definedName>
    <definedName name="____afc56" localSheetId="5">'[6]Cuadro A-10'!#REF!</definedName>
    <definedName name="____afc56">'[6]Cuadro A-10'!#REF!</definedName>
    <definedName name="____agf45" localSheetId="8">[5]SE_Trujillo_Norte!#REF!</definedName>
    <definedName name="____agf45" localSheetId="9">[5]SE_Trujillo_Norte!#REF!</definedName>
    <definedName name="____agf45" localSheetId="5">[5]SE_Trujillo_Norte!#REF!</definedName>
    <definedName name="____agf45">[5]SE_Trujillo_Norte!#REF!</definedName>
    <definedName name="____ana12" localSheetId="8">'[6]Cuadro A-8'!#REF!</definedName>
    <definedName name="____ana12" localSheetId="9">'[6]Cuadro A-8'!#REF!</definedName>
    <definedName name="____ana12" localSheetId="5">'[6]Cuadro A-8'!#REF!</definedName>
    <definedName name="____ana12">'[6]Cuadro A-8'!#REF!</definedName>
    <definedName name="____ana22" localSheetId="8">'[6]Cuadro A-8'!#REF!</definedName>
    <definedName name="____ana22" localSheetId="9">'[6]Cuadro A-8'!#REF!</definedName>
    <definedName name="____ana22" localSheetId="5">'[6]Cuadro A-8'!#REF!</definedName>
    <definedName name="____ana22">'[6]Cuadro A-8'!#REF!</definedName>
    <definedName name="____ana59" localSheetId="8">'[6]Cuadro A-8'!#REF!</definedName>
    <definedName name="____ana59" localSheetId="9">'[6]Cuadro A-8'!#REF!</definedName>
    <definedName name="____ana59" localSheetId="5">'[6]Cuadro A-8'!#REF!</definedName>
    <definedName name="____ana59">'[6]Cuadro A-8'!#REF!</definedName>
    <definedName name="____ana6" localSheetId="8">'[6]Cuadro A-8'!#REF!</definedName>
    <definedName name="____ana6" localSheetId="9">'[6]Cuadro A-8'!#REF!</definedName>
    <definedName name="____ana6" localSheetId="5">'[6]Cuadro A-8'!#REF!</definedName>
    <definedName name="____ana6">'[6]Cuadro A-8'!#REF!</definedName>
    <definedName name="____ana7" localSheetId="8">'[6]Cuadro A-8'!#REF!</definedName>
    <definedName name="____ana7" localSheetId="9">'[6]Cuadro A-8'!#REF!</definedName>
    <definedName name="____ana7" localSheetId="5">'[6]Cuadro A-8'!#REF!</definedName>
    <definedName name="____ana7">'[6]Cuadro A-8'!#REF!</definedName>
    <definedName name="____ana77" localSheetId="8">'[6]Cuadro A-8'!#REF!</definedName>
    <definedName name="____ana77" localSheetId="9">'[6]Cuadro A-8'!#REF!</definedName>
    <definedName name="____ana77" localSheetId="5">'[6]Cuadro A-8'!#REF!</definedName>
    <definedName name="____ana77">'[6]Cuadro A-8'!#REF!</definedName>
    <definedName name="____APG22" localSheetId="8">#REF!</definedName>
    <definedName name="____APG22" localSheetId="9">#REF!</definedName>
    <definedName name="____APG22" localSheetId="5">#REF!</definedName>
    <definedName name="____APG22">#REF!</definedName>
    <definedName name="____APR94" localSheetId="8">[1]Database!#REF!</definedName>
    <definedName name="____APR94" localSheetId="9">[1]Database!#REF!</definedName>
    <definedName name="____APR94" localSheetId="5">[1]Database!#REF!</definedName>
    <definedName name="____APR94">[1]Database!#REF!</definedName>
    <definedName name="____APR95" localSheetId="8">[1]Database!#REF!</definedName>
    <definedName name="____APR95" localSheetId="9">[1]Database!#REF!</definedName>
    <definedName name="____APR95" localSheetId="5">[1]Database!#REF!</definedName>
    <definedName name="____APR95">[1]Database!#REF!</definedName>
    <definedName name="____APR96" localSheetId="8">[1]Database!#REF!</definedName>
    <definedName name="____APR96" localSheetId="9">[1]Database!#REF!</definedName>
    <definedName name="____APR96" localSheetId="5">[1]Database!#REF!</definedName>
    <definedName name="____APR96">[1]Database!#REF!</definedName>
    <definedName name="____as2" localSheetId="8">[5]SE_Chimbote1!#REF!</definedName>
    <definedName name="____as2" localSheetId="9">[5]SE_Chimbote1!#REF!</definedName>
    <definedName name="____as2" localSheetId="5">[5]SE_Chimbote1!#REF!</definedName>
    <definedName name="____as2">[5]SE_Chimbote1!#REF!</definedName>
    <definedName name="____asd345" localSheetId="8">'[6]Cuadro A-10'!#REF!</definedName>
    <definedName name="____asd345" localSheetId="9">'[6]Cuadro A-10'!#REF!</definedName>
    <definedName name="____asd345" localSheetId="5">'[6]Cuadro A-10'!#REF!</definedName>
    <definedName name="____asd345">'[6]Cuadro A-10'!#REF!</definedName>
    <definedName name="____AUG94" localSheetId="8">[1]Database!#REF!</definedName>
    <definedName name="____AUG94" localSheetId="9">[1]Database!#REF!</definedName>
    <definedName name="____AUG94" localSheetId="5">[1]Database!#REF!</definedName>
    <definedName name="____AUG94">[1]Database!#REF!</definedName>
    <definedName name="____AUG95" localSheetId="8">[1]Database!#REF!</definedName>
    <definedName name="____AUG95" localSheetId="9">[1]Database!#REF!</definedName>
    <definedName name="____AUG95" localSheetId="5">[1]Database!#REF!</definedName>
    <definedName name="____AUG95">[1]Database!#REF!</definedName>
    <definedName name="____AUG96" localSheetId="8">[1]Database!#REF!</definedName>
    <definedName name="____AUG96" localSheetId="9">[1]Database!#REF!</definedName>
    <definedName name="____AUG96" localSheetId="5">[1]Database!#REF!</definedName>
    <definedName name="____AUG96">[1]Database!#REF!</definedName>
    <definedName name="____Aut02">[7]qe32!$A$1</definedName>
    <definedName name="____az25" localSheetId="8">[5]SE_Piura_Oeste!#REF!</definedName>
    <definedName name="____az25" localSheetId="9">[5]SE_Piura_Oeste!#REF!</definedName>
    <definedName name="____az25" localSheetId="5">[5]SE_Piura_Oeste!#REF!</definedName>
    <definedName name="____az25">[5]SE_Piura_Oeste!#REF!</definedName>
    <definedName name="____bbb6" localSheetId="8">[5]SE_Piura_Oeste!#REF!</definedName>
    <definedName name="____bbb6" localSheetId="9">[5]SE_Piura_Oeste!#REF!</definedName>
    <definedName name="____bbb6" localSheetId="5">[5]SE_Piura_Oeste!#REF!</definedName>
    <definedName name="____bbb6">[5]SE_Piura_Oeste!#REF!</definedName>
    <definedName name="____c677" localSheetId="8">#REF!</definedName>
    <definedName name="____c677" localSheetId="9">#REF!</definedName>
    <definedName name="____c677" localSheetId="5">#REF!</definedName>
    <definedName name="____c677">#REF!</definedName>
    <definedName name="____cf3" localSheetId="8">#REF!</definedName>
    <definedName name="____cf3" localSheetId="9">#REF!</definedName>
    <definedName name="____cf3" localSheetId="5">#REF!</definedName>
    <definedName name="____cf3">#REF!</definedName>
    <definedName name="____cf56">[8]TV!$A$49:$O$77</definedName>
    <definedName name="____COL1" localSheetId="8">#REF!</definedName>
    <definedName name="____COL1" localSheetId="9">#REF!</definedName>
    <definedName name="____COL1" localSheetId="5">#REF!</definedName>
    <definedName name="____COL1">#REF!</definedName>
    <definedName name="____COL2" localSheetId="8">#REF!</definedName>
    <definedName name="____COL2" localSheetId="9">#REF!</definedName>
    <definedName name="____COL2" localSheetId="5">#REF!</definedName>
    <definedName name="____COL2">#REF!</definedName>
    <definedName name="____COL3" localSheetId="8">#REF!</definedName>
    <definedName name="____COL3" localSheetId="9">#REF!</definedName>
    <definedName name="____COL3" localSheetId="5">#REF!</definedName>
    <definedName name="____COL3">#REF!</definedName>
    <definedName name="____COL4" localSheetId="8">#REF!</definedName>
    <definedName name="____COL4" localSheetId="9">#REF!</definedName>
    <definedName name="____COL4" localSheetId="5">#REF!</definedName>
    <definedName name="____COL4">#REF!</definedName>
    <definedName name="____COL5" localSheetId="8">#REF!</definedName>
    <definedName name="____COL5" localSheetId="9">#REF!</definedName>
    <definedName name="____COL5" localSheetId="5">#REF!</definedName>
    <definedName name="____COL5">#REF!</definedName>
    <definedName name="____COL6" localSheetId="8">#REF!</definedName>
    <definedName name="____COL6" localSheetId="9">#REF!</definedName>
    <definedName name="____COL6" localSheetId="5">#REF!</definedName>
    <definedName name="____COL6">#REF!</definedName>
    <definedName name="____DAT1" localSheetId="8">'[15]June 05 TB'!#REF!</definedName>
    <definedName name="____DAT1" localSheetId="9">'[15]June 05 TB'!#REF!</definedName>
    <definedName name="____DAT1" localSheetId="5">'[15]June 05 TB'!#REF!</definedName>
    <definedName name="____DAT1">'[15]June 05 TB'!#REF!</definedName>
    <definedName name="____DAT2" localSheetId="5">#REF!</definedName>
    <definedName name="____DAT2">#REF!</definedName>
    <definedName name="____DAT3" localSheetId="5">#REF!</definedName>
    <definedName name="____DAT3">#REF!</definedName>
    <definedName name="____DAT4" localSheetId="5">#REF!</definedName>
    <definedName name="____DAT4">#REF!</definedName>
    <definedName name="____DAT5" localSheetId="5">#REF!</definedName>
    <definedName name="____DAT5">#REF!</definedName>
    <definedName name="____DAT6" localSheetId="5">[4]Sheet1!#REF!</definedName>
    <definedName name="____DAT6">[4]Sheet1!#REF!</definedName>
    <definedName name="____DAT7" localSheetId="5">[4]Sheet1!#REF!</definedName>
    <definedName name="____DAT7">[4]Sheet1!#REF!</definedName>
    <definedName name="____DAT8" localSheetId="5">[4]Sheet1!#REF!</definedName>
    <definedName name="____DAT8">[4]Sheet1!#REF!</definedName>
    <definedName name="____DEC94" localSheetId="8">[1]Database!#REF!</definedName>
    <definedName name="____DEC94" localSheetId="9">[1]Database!#REF!</definedName>
    <definedName name="____DEC94" localSheetId="5">[1]Database!#REF!</definedName>
    <definedName name="____DEC94">[1]Database!#REF!</definedName>
    <definedName name="____DEC95" localSheetId="8">[1]Database!#REF!</definedName>
    <definedName name="____DEC95" localSheetId="9">[1]Database!#REF!</definedName>
    <definedName name="____DEC95" localSheetId="5">[1]Database!#REF!</definedName>
    <definedName name="____DEC95">[1]Database!#REF!</definedName>
    <definedName name="____DEC96" localSheetId="8">[1]Database!#REF!</definedName>
    <definedName name="____DEC96" localSheetId="9">[1]Database!#REF!</definedName>
    <definedName name="____DEC96" localSheetId="5">[1]Database!#REF!</definedName>
    <definedName name="____DEC96">[1]Database!#REF!</definedName>
    <definedName name="____EPS1" hidden="1">{#N/A,#N/A,FALSE,"95Act"}</definedName>
    <definedName name="____FEB94" localSheetId="8">[1]Database!#REF!</definedName>
    <definedName name="____FEB94" localSheetId="9">[1]Database!#REF!</definedName>
    <definedName name="____FEB94" localSheetId="5">[1]Database!#REF!</definedName>
    <definedName name="____FEB94">[1]Database!#REF!</definedName>
    <definedName name="____FEB95" localSheetId="8">[1]Database!#REF!</definedName>
    <definedName name="____FEB95" localSheetId="9">[1]Database!#REF!</definedName>
    <definedName name="____FEB95" localSheetId="5">[1]Database!#REF!</definedName>
    <definedName name="____FEB95">[1]Database!#REF!</definedName>
    <definedName name="____FEB96" localSheetId="8">[1]Database!#REF!</definedName>
    <definedName name="____FEB96" localSheetId="9">[1]Database!#REF!</definedName>
    <definedName name="____FEB96" localSheetId="5">[1]Database!#REF!</definedName>
    <definedName name="____FEB96">[1]Database!#REF!</definedName>
    <definedName name="____fx12">'[16]Enerquinta CL$'!$C$47:$W$47</definedName>
    <definedName name="____H1" localSheetId="0" hidden="1">{"'Metretek HTML'!$A$7:$W$42"}</definedName>
    <definedName name="____H1" localSheetId="2" hidden="1">{"'Metretek HTML'!$A$7:$W$42"}</definedName>
    <definedName name="____H1" hidden="1">{"'Metretek HTML'!$A$7:$W$42"}</definedName>
    <definedName name="____JAN95" localSheetId="8">[1]Database!#REF!</definedName>
    <definedName name="____JAN95" localSheetId="9">[1]Database!#REF!</definedName>
    <definedName name="____JAN95" localSheetId="5">[1]Database!#REF!</definedName>
    <definedName name="____JAN95">[1]Database!#REF!</definedName>
    <definedName name="____JAN96" localSheetId="8">[1]Database!#REF!</definedName>
    <definedName name="____JAN96" localSheetId="9">[1]Database!#REF!</definedName>
    <definedName name="____JAN96" localSheetId="5">[1]Database!#REF!</definedName>
    <definedName name="____JAN96">[1]Database!#REF!</definedName>
    <definedName name="____jan99" localSheetId="8">#REF!</definedName>
    <definedName name="____jan99" localSheetId="9">#REF!</definedName>
    <definedName name="____jan99" localSheetId="5">#REF!</definedName>
    <definedName name="____jan99">#REF!</definedName>
    <definedName name="____JUL94" localSheetId="8">[1]Database!#REF!</definedName>
    <definedName name="____JUL94" localSheetId="9">[1]Database!#REF!</definedName>
    <definedName name="____JUL94" localSheetId="5">[1]Database!#REF!</definedName>
    <definedName name="____JUL94">[1]Database!#REF!</definedName>
    <definedName name="____JUL95" localSheetId="8">[1]Database!#REF!</definedName>
    <definedName name="____JUL95" localSheetId="9">[1]Database!#REF!</definedName>
    <definedName name="____JUL95" localSheetId="5">[1]Database!#REF!</definedName>
    <definedName name="____JUL95">[1]Database!#REF!</definedName>
    <definedName name="____JUL96" localSheetId="8">[1]Database!#REF!</definedName>
    <definedName name="____JUL96" localSheetId="9">[1]Database!#REF!</definedName>
    <definedName name="____JUL96" localSheetId="5">[1]Database!#REF!</definedName>
    <definedName name="____JUL96">[1]Database!#REF!</definedName>
    <definedName name="____JUN94" localSheetId="8">[1]Database!#REF!</definedName>
    <definedName name="____JUN94" localSheetId="9">[1]Database!#REF!</definedName>
    <definedName name="____JUN94" localSheetId="5">[1]Database!#REF!</definedName>
    <definedName name="____JUN94">[1]Database!#REF!</definedName>
    <definedName name="____JUN95" localSheetId="8">[1]Database!#REF!</definedName>
    <definedName name="____JUN95" localSheetId="9">[1]Database!#REF!</definedName>
    <definedName name="____JUN95" localSheetId="5">[1]Database!#REF!</definedName>
    <definedName name="____JUN95">[1]Database!#REF!</definedName>
    <definedName name="____JUN96" localSheetId="8">[1]Database!#REF!</definedName>
    <definedName name="____JUN96" localSheetId="9">[1]Database!#REF!</definedName>
    <definedName name="____JUN96" localSheetId="5">[1]Database!#REF!</definedName>
    <definedName name="____JUN96">[1]Database!#REF!</definedName>
    <definedName name="____JV0330" localSheetId="8">#REF!</definedName>
    <definedName name="____JV0330" localSheetId="9">#REF!</definedName>
    <definedName name="____JV0330" localSheetId="5">#REF!</definedName>
    <definedName name="____JV0330">#REF!</definedName>
    <definedName name="____JV0331" localSheetId="8">#REF!</definedName>
    <definedName name="____JV0331" localSheetId="9">#REF!</definedName>
    <definedName name="____JV0331" localSheetId="5">#REF!</definedName>
    <definedName name="____JV0331">#REF!</definedName>
    <definedName name="____JV0332" localSheetId="8">#REF!</definedName>
    <definedName name="____JV0332" localSheetId="9">#REF!</definedName>
    <definedName name="____JV0332" localSheetId="5">#REF!</definedName>
    <definedName name="____JV0332">#REF!</definedName>
    <definedName name="____JV0333" localSheetId="8">#REF!</definedName>
    <definedName name="____JV0333" localSheetId="9">#REF!</definedName>
    <definedName name="____JV0333" localSheetId="5">#REF!</definedName>
    <definedName name="____JV0333">#REF!</definedName>
    <definedName name="____JV0334" localSheetId="8">#REF!</definedName>
    <definedName name="____JV0334" localSheetId="9">#REF!</definedName>
    <definedName name="____JV0334" localSheetId="5">#REF!</definedName>
    <definedName name="____JV0334">#REF!</definedName>
    <definedName name="____KQ1" localSheetId="8">#REF!</definedName>
    <definedName name="____KQ1" localSheetId="9">#REF!</definedName>
    <definedName name="____KQ1" localSheetId="5">#REF!</definedName>
    <definedName name="____KQ1">#REF!</definedName>
    <definedName name="____KQ2" localSheetId="8">#REF!</definedName>
    <definedName name="____KQ2" localSheetId="9">#REF!</definedName>
    <definedName name="____KQ2" localSheetId="5">#REF!</definedName>
    <definedName name="____KQ2">#REF!</definedName>
    <definedName name="____l56" localSheetId="8">'[6]Cuadro A-4 (1)'!#REF!</definedName>
    <definedName name="____l56" localSheetId="9">'[6]Cuadro A-4 (1)'!#REF!</definedName>
    <definedName name="____l56" localSheetId="5">'[6]Cuadro A-4 (1)'!#REF!</definedName>
    <definedName name="____l56">'[6]Cuadro A-4 (1)'!#REF!</definedName>
    <definedName name="____LS2" localSheetId="8">'[6]Cuadro A-4 (1)'!#REF!</definedName>
    <definedName name="____LS2" localSheetId="9">'[6]Cuadro A-4 (1)'!#REF!</definedName>
    <definedName name="____LS2" localSheetId="5">'[6]Cuadro A-4 (1)'!#REF!</definedName>
    <definedName name="____LS2">'[6]Cuadro A-4 (1)'!#REF!</definedName>
    <definedName name="____lss33" localSheetId="8">#REF!</definedName>
    <definedName name="____lss33" localSheetId="9">#REF!</definedName>
    <definedName name="____lss33" localSheetId="5">#REF!</definedName>
    <definedName name="____lss33">#REF!</definedName>
    <definedName name="____m112">'[11]FORMA- RE1'!$A$3:$H$52</definedName>
    <definedName name="____m33">'[11]FORMA-RL1'!$B$1:$L$46</definedName>
    <definedName name="____m4445">'[11]FORMA-SE2'!$M$5</definedName>
    <definedName name="____m556">'[11]FORMA-LS1-LS2'!$A$98:$Q$170</definedName>
    <definedName name="____m666" localSheetId="8">'[11]FORMA-SE2'!#REF!</definedName>
    <definedName name="____m666" localSheetId="9">'[11]FORMA-SE2'!#REF!</definedName>
    <definedName name="____m666" localSheetId="5">'[11]FORMA-SE2'!#REF!</definedName>
    <definedName name="____m666">'[11]FORMA-SE2'!#REF!</definedName>
    <definedName name="____m89" localSheetId="8">'[11]FORMA-SE2'!#REF!</definedName>
    <definedName name="____m89" localSheetId="9">'[11]FORMA-SE2'!#REF!</definedName>
    <definedName name="____m89" localSheetId="5">'[11]FORMA-SE2'!#REF!</definedName>
    <definedName name="____m89">'[11]FORMA-SE2'!#REF!</definedName>
    <definedName name="____MAR94" localSheetId="8">[1]Database!#REF!</definedName>
    <definedName name="____MAR94" localSheetId="9">[1]Database!#REF!</definedName>
    <definedName name="____MAR94" localSheetId="5">[1]Database!#REF!</definedName>
    <definedName name="____MAR94">[1]Database!#REF!</definedName>
    <definedName name="____MAR95" localSheetId="8">[1]Database!#REF!</definedName>
    <definedName name="____MAR95" localSheetId="9">[1]Database!#REF!</definedName>
    <definedName name="____MAR95" localSheetId="5">[1]Database!#REF!</definedName>
    <definedName name="____MAR95">[1]Database!#REF!</definedName>
    <definedName name="____MAR96" localSheetId="8">[1]Database!#REF!</definedName>
    <definedName name="____MAR96" localSheetId="9">[1]Database!#REF!</definedName>
    <definedName name="____MAR96" localSheetId="5">[1]Database!#REF!</definedName>
    <definedName name="____MAR96">[1]Database!#REF!</definedName>
    <definedName name="____MAY94" localSheetId="8">[1]Database!#REF!</definedName>
    <definedName name="____MAY94" localSheetId="9">[1]Database!#REF!</definedName>
    <definedName name="____MAY94" localSheetId="5">[1]Database!#REF!</definedName>
    <definedName name="____MAY94">[1]Database!#REF!</definedName>
    <definedName name="____MAY95" localSheetId="8">[1]Database!#REF!</definedName>
    <definedName name="____MAY95" localSheetId="9">[1]Database!#REF!</definedName>
    <definedName name="____MAY95" localSheetId="5">[1]Database!#REF!</definedName>
    <definedName name="____MAY95">[1]Database!#REF!</definedName>
    <definedName name="____MAY96" localSheetId="8">[1]Database!#REF!</definedName>
    <definedName name="____MAY96" localSheetId="9">[1]Database!#REF!</definedName>
    <definedName name="____MAY96" localSheetId="5">[1]Database!#REF!</definedName>
    <definedName name="____MAY96">[1]Database!#REF!</definedName>
    <definedName name="____NOV94" localSheetId="8">[1]Database!#REF!</definedName>
    <definedName name="____NOV94" localSheetId="9">[1]Database!#REF!</definedName>
    <definedName name="____NOV94" localSheetId="5">[1]Database!#REF!</definedName>
    <definedName name="____NOV94">[1]Database!#REF!</definedName>
    <definedName name="____NOV95" localSheetId="8">[1]Database!#REF!</definedName>
    <definedName name="____NOV95" localSheetId="9">[1]Database!#REF!</definedName>
    <definedName name="____NOV95" localSheetId="5">[1]Database!#REF!</definedName>
    <definedName name="____NOV95">[1]Database!#REF!</definedName>
    <definedName name="____NOV96" localSheetId="8">[1]Database!#REF!</definedName>
    <definedName name="____NOV96" localSheetId="9">[1]Database!#REF!</definedName>
    <definedName name="____NOV96" localSheetId="5">[1]Database!#REF!</definedName>
    <definedName name="____NOV96">[1]Database!#REF!</definedName>
    <definedName name="____OCT94" localSheetId="8">[1]Database!#REF!</definedName>
    <definedName name="____OCT94" localSheetId="9">[1]Database!#REF!</definedName>
    <definedName name="____OCT94" localSheetId="5">[1]Database!#REF!</definedName>
    <definedName name="____OCT94">[1]Database!#REF!</definedName>
    <definedName name="____OCT95" localSheetId="8">[1]Database!#REF!</definedName>
    <definedName name="____OCT95" localSheetId="9">[1]Database!#REF!</definedName>
    <definedName name="____OCT95" localSheetId="5">[1]Database!#REF!</definedName>
    <definedName name="____OCT95">[1]Database!#REF!</definedName>
    <definedName name="____OCT96" localSheetId="8">[1]Database!#REF!</definedName>
    <definedName name="____OCT96" localSheetId="9">[1]Database!#REF!</definedName>
    <definedName name="____OCT96" localSheetId="5">[1]Database!#REF!</definedName>
    <definedName name="____OCT96">[1]Database!#REF!</definedName>
    <definedName name="____pa1" localSheetId="8">#REF!</definedName>
    <definedName name="____pa1" localSheetId="9">#REF!</definedName>
    <definedName name="____pa1" localSheetId="5">#REF!</definedName>
    <definedName name="____pa1">#REF!</definedName>
    <definedName name="____PG11" localSheetId="8">#REF!</definedName>
    <definedName name="____PG11" localSheetId="9">#REF!</definedName>
    <definedName name="____PG11" localSheetId="5">#REF!</definedName>
    <definedName name="____PG11">#REF!</definedName>
    <definedName name="____PPM1" hidden="1">{#N/A,#N/A,FALSE,"Aging Summary";#N/A,#N/A,FALSE,"Ratio Analysis";#N/A,#N/A,FALSE,"Test 120 Day Accts";#N/A,#N/A,FALSE,"Tickmarks"}</definedName>
    <definedName name="____qxl3">{" ","","","","","";"2","Oracle 7",1,1,TRUE,"";"Cap Expense","Oracle 7",0,2,FALSE,""}</definedName>
    <definedName name="____r">[12]FRECUENCY!$HN$5:$HP$23</definedName>
    <definedName name="____ryr56565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ryr56565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_s123" localSheetId="8">[5]SE_San_Juan!#REF!</definedName>
    <definedName name="____s123" localSheetId="9">[5]SE_San_Juan!#REF!</definedName>
    <definedName name="____s123" localSheetId="5">[5]SE_San_Juan!#REF!</definedName>
    <definedName name="____s123">[5]SE_San_Juan!#REF!</definedName>
    <definedName name="____s34" localSheetId="8">#REF!</definedName>
    <definedName name="____s34" localSheetId="9">#REF!</definedName>
    <definedName name="____s34" localSheetId="5">#REF!</definedName>
    <definedName name="____s34">#REF!</definedName>
    <definedName name="____s37" localSheetId="8">#REF!</definedName>
    <definedName name="____s37" localSheetId="9">#REF!</definedName>
    <definedName name="____s37" localSheetId="5">#REF!</definedName>
    <definedName name="____s37">#REF!</definedName>
    <definedName name="____sam1" localSheetId="5">#REF!</definedName>
    <definedName name="____sam1">#REF!</definedName>
    <definedName name="____se21" localSheetId="8">#REF!</definedName>
    <definedName name="____se21" localSheetId="9">#REF!</definedName>
    <definedName name="____se21" localSheetId="5">#REF!</definedName>
    <definedName name="____se21">#REF!</definedName>
    <definedName name="____se23" localSheetId="8">#REF!</definedName>
    <definedName name="____se23" localSheetId="9">#REF!</definedName>
    <definedName name="____se23" localSheetId="5">#REF!</definedName>
    <definedName name="____se23">#REF!</definedName>
    <definedName name="____se30" localSheetId="8">#REF!</definedName>
    <definedName name="____se30" localSheetId="9">#REF!</definedName>
    <definedName name="____se30" localSheetId="5">#REF!</definedName>
    <definedName name="____se30">#REF!</definedName>
    <definedName name="____se333" localSheetId="8">#REF!</definedName>
    <definedName name="____se333" localSheetId="9">#REF!</definedName>
    <definedName name="____se333" localSheetId="5">#REF!</definedName>
    <definedName name="____se333">#REF!</definedName>
    <definedName name="____se45" localSheetId="8">#REF!</definedName>
    <definedName name="____se45" localSheetId="9">#REF!</definedName>
    <definedName name="____se45" localSheetId="5">#REF!</definedName>
    <definedName name="____se45">#REF!</definedName>
    <definedName name="____se456" localSheetId="8">[5]SE_Independencia!#REF!</definedName>
    <definedName name="____se456" localSheetId="9">[5]SE_Independencia!#REF!</definedName>
    <definedName name="____se456" localSheetId="5">[5]SE_Independencia!#REF!</definedName>
    <definedName name="____se456">[5]SE_Independencia!#REF!</definedName>
    <definedName name="____se46" localSheetId="8">[5]SE_Santa_Rosa!#REF!</definedName>
    <definedName name="____se46" localSheetId="9">[5]SE_Santa_Rosa!#REF!</definedName>
    <definedName name="____se46" localSheetId="5">[5]SE_Santa_Rosa!#REF!</definedName>
    <definedName name="____se46">[5]SE_Santa_Rosa!#REF!</definedName>
    <definedName name="____se47" localSheetId="8">[5]SE_Chiclayo_Oeste!#REF!</definedName>
    <definedName name="____se47" localSheetId="9">[5]SE_Chiclayo_Oeste!#REF!</definedName>
    <definedName name="____se47" localSheetId="5">[5]SE_Chiclayo_Oeste!#REF!</definedName>
    <definedName name="____se47">[5]SE_Chiclayo_Oeste!#REF!</definedName>
    <definedName name="____se55" localSheetId="8">[5]SE_Chiclayo_Oeste!#REF!</definedName>
    <definedName name="____se55" localSheetId="9">[5]SE_Chiclayo_Oeste!#REF!</definedName>
    <definedName name="____se55" localSheetId="5">[5]SE_Chiclayo_Oeste!#REF!</definedName>
    <definedName name="____se55">[5]SE_Chiclayo_Oeste!#REF!</definedName>
    <definedName name="____se56" localSheetId="8">[5]SE_Trujillo_Norte!#REF!</definedName>
    <definedName name="____se56" localSheetId="9">[5]SE_Trujillo_Norte!#REF!</definedName>
    <definedName name="____se56" localSheetId="5">[5]SE_Trujillo_Norte!#REF!</definedName>
    <definedName name="____se56">[5]SE_Trujillo_Norte!#REF!</definedName>
    <definedName name="____se567" localSheetId="8">[5]SE_Trujillo_Norte!#REF!</definedName>
    <definedName name="____se567" localSheetId="9">[5]SE_Trujillo_Norte!#REF!</definedName>
    <definedName name="____se567" localSheetId="5">[5]SE_Trujillo_Norte!#REF!</definedName>
    <definedName name="____se567">[5]SE_Trujillo_Norte!#REF!</definedName>
    <definedName name="____SEP94" localSheetId="8">[1]Database!#REF!</definedName>
    <definedName name="____SEP94" localSheetId="9">[1]Database!#REF!</definedName>
    <definedName name="____SEP94" localSheetId="5">[1]Database!#REF!</definedName>
    <definedName name="____SEP94">[1]Database!#REF!</definedName>
    <definedName name="____SEP95" localSheetId="8">[1]Database!#REF!</definedName>
    <definedName name="____SEP95" localSheetId="9">[1]Database!#REF!</definedName>
    <definedName name="____SEP95" localSheetId="5">[1]Database!#REF!</definedName>
    <definedName name="____SEP95">[1]Database!#REF!</definedName>
    <definedName name="____SEP96" localSheetId="8">[1]Database!#REF!</definedName>
    <definedName name="____SEP96" localSheetId="9">[1]Database!#REF!</definedName>
    <definedName name="____SEP96" localSheetId="5">[1]Database!#REF!</definedName>
    <definedName name="____SEP96">[1]Database!#REF!</definedName>
    <definedName name="____sm1">[8]TV!$A$49:$O$77</definedName>
    <definedName name="____ss1" localSheetId="5">#REF!</definedName>
    <definedName name="____ss1">#REF!</definedName>
    <definedName name="____st48" localSheetId="8">[5]SE_Independencia!#REF!</definedName>
    <definedName name="____st48" localSheetId="9">[5]SE_Independencia!#REF!</definedName>
    <definedName name="____st48" localSheetId="5">[5]SE_Independencia!#REF!</definedName>
    <definedName name="____st48">[5]SE_Independencia!#REF!</definedName>
    <definedName name="____tc600">[13]Presup!$AO$1</definedName>
    <definedName name="____TF2" localSheetId="8" hidden="1">#REF!,#REF!</definedName>
    <definedName name="____TF2" localSheetId="9" hidden="1">#REF!,#REF!</definedName>
    <definedName name="____TF2" localSheetId="5" hidden="1">#REF!,#REF!</definedName>
    <definedName name="____TF2" hidden="1">#REF!,#REF!</definedName>
    <definedName name="____TF2222" localSheetId="8" hidden="1">#REF!</definedName>
    <definedName name="____TF2222" localSheetId="9" hidden="1">#REF!</definedName>
    <definedName name="____TF2222" localSheetId="5" hidden="1">#REF!</definedName>
    <definedName name="____TF2222" hidden="1">#REF!</definedName>
    <definedName name="____ty5" localSheetId="8">#REF!</definedName>
    <definedName name="____ty5" localSheetId="9">#REF!</definedName>
    <definedName name="____ty5" localSheetId="5">#REF!</definedName>
    <definedName name="____ty5">#REF!</definedName>
    <definedName name="____ty7" localSheetId="8">#REF!</definedName>
    <definedName name="____ty7" localSheetId="9">#REF!</definedName>
    <definedName name="____ty7" localSheetId="5">#REF!</definedName>
    <definedName name="____ty7">#REF!</definedName>
    <definedName name="____we2" localSheetId="8">[5]SE_Piura_Oeste!#REF!</definedName>
    <definedName name="____we2" localSheetId="9">[5]SE_Piura_Oeste!#REF!</definedName>
    <definedName name="____we2" localSheetId="5">[5]SE_Piura_Oeste!#REF!</definedName>
    <definedName name="____we2">[5]SE_Piura_Oeste!#REF!</definedName>
    <definedName name="____xx1" localSheetId="8" hidden="1">#REF!,#REF!</definedName>
    <definedName name="____xx1" localSheetId="9" hidden="1">#REF!,#REF!</definedName>
    <definedName name="____xx1" localSheetId="5" hidden="1">#REF!,#REF!</definedName>
    <definedName name="____xx1" hidden="1">#REF!,#REF!</definedName>
    <definedName name="____xy67" localSheetId="8">[5]SE_Piura_Oeste!#REF!</definedName>
    <definedName name="____xy67" localSheetId="9">[5]SE_Piura_Oeste!#REF!</definedName>
    <definedName name="____xy67" localSheetId="5">[5]SE_Piura_Oeste!#REF!</definedName>
    <definedName name="____xy67">[5]SE_Piura_Oeste!#REF!</definedName>
    <definedName name="___2_T___D_1988_Present_Detail" localSheetId="5">#REF!</definedName>
    <definedName name="___2_T___D_1988_Present_Detail">#REF!</definedName>
    <definedName name="___a457" localSheetId="8">[5]SE_Ica!#REF!</definedName>
    <definedName name="___a457" localSheetId="9">[5]SE_Ica!#REF!</definedName>
    <definedName name="___a457" localSheetId="5">[5]SE_Ica!#REF!</definedName>
    <definedName name="___a457">[5]SE_Ica!#REF!</definedName>
    <definedName name="___afc56" localSheetId="8">'[6]Cuadro A-10'!#REF!</definedName>
    <definedName name="___afc56" localSheetId="9">'[6]Cuadro A-10'!#REF!</definedName>
    <definedName name="___afc56" localSheetId="5">'[6]Cuadro A-10'!#REF!</definedName>
    <definedName name="___afc56">'[6]Cuadro A-10'!#REF!</definedName>
    <definedName name="___agf45" localSheetId="8">[5]SE_Trujillo_Norte!#REF!</definedName>
    <definedName name="___agf45" localSheetId="9">[5]SE_Trujillo_Norte!#REF!</definedName>
    <definedName name="___agf45" localSheetId="5">[5]SE_Trujillo_Norte!#REF!</definedName>
    <definedName name="___agf45">[5]SE_Trujillo_Norte!#REF!</definedName>
    <definedName name="___ana12" localSheetId="8">'[6]Cuadro A-8'!#REF!</definedName>
    <definedName name="___ana12" localSheetId="9">'[6]Cuadro A-8'!#REF!</definedName>
    <definedName name="___ana12" localSheetId="5">'[6]Cuadro A-8'!#REF!</definedName>
    <definedName name="___ana12">'[6]Cuadro A-8'!#REF!</definedName>
    <definedName name="___ana22" localSheetId="8">'[6]Cuadro A-8'!#REF!</definedName>
    <definedName name="___ana22" localSheetId="9">'[6]Cuadro A-8'!#REF!</definedName>
    <definedName name="___ana22" localSheetId="5">'[6]Cuadro A-8'!#REF!</definedName>
    <definedName name="___ana22">'[6]Cuadro A-8'!#REF!</definedName>
    <definedName name="___ana59" localSheetId="8">'[6]Cuadro A-8'!#REF!</definedName>
    <definedName name="___ana59" localSheetId="9">'[6]Cuadro A-8'!#REF!</definedName>
    <definedName name="___ana59" localSheetId="5">'[6]Cuadro A-8'!#REF!</definedName>
    <definedName name="___ana59">'[6]Cuadro A-8'!#REF!</definedName>
    <definedName name="___ana6" localSheetId="8">'[6]Cuadro A-8'!#REF!</definedName>
    <definedName name="___ana6" localSheetId="9">'[6]Cuadro A-8'!#REF!</definedName>
    <definedName name="___ana6" localSheetId="5">'[6]Cuadro A-8'!#REF!</definedName>
    <definedName name="___ana6">'[6]Cuadro A-8'!#REF!</definedName>
    <definedName name="___ana7" localSheetId="8">'[6]Cuadro A-8'!#REF!</definedName>
    <definedName name="___ana7" localSheetId="9">'[6]Cuadro A-8'!#REF!</definedName>
    <definedName name="___ana7" localSheetId="5">'[6]Cuadro A-8'!#REF!</definedName>
    <definedName name="___ana7">'[6]Cuadro A-8'!#REF!</definedName>
    <definedName name="___ana77" localSheetId="8">'[6]Cuadro A-8'!#REF!</definedName>
    <definedName name="___ana77" localSheetId="9">'[6]Cuadro A-8'!#REF!</definedName>
    <definedName name="___ana77" localSheetId="5">'[6]Cuadro A-8'!#REF!</definedName>
    <definedName name="___ana77">'[6]Cuadro A-8'!#REF!</definedName>
    <definedName name="___APG22" localSheetId="8">#REF!</definedName>
    <definedName name="___APG22" localSheetId="9">#REF!</definedName>
    <definedName name="___APG22" localSheetId="5">#REF!</definedName>
    <definedName name="___APG22">#REF!</definedName>
    <definedName name="___APR94" localSheetId="8">[1]Database!#REF!</definedName>
    <definedName name="___APR94" localSheetId="9">[1]Database!#REF!</definedName>
    <definedName name="___APR94" localSheetId="5">[1]Database!#REF!</definedName>
    <definedName name="___APR94">[1]Database!#REF!</definedName>
    <definedName name="___APR95" localSheetId="8">[1]Database!#REF!</definedName>
    <definedName name="___APR95" localSheetId="9">[1]Database!#REF!</definedName>
    <definedName name="___APR95" localSheetId="5">[1]Database!#REF!</definedName>
    <definedName name="___APR95">[1]Database!#REF!</definedName>
    <definedName name="___APR96" localSheetId="8">[1]Database!#REF!</definedName>
    <definedName name="___APR96" localSheetId="9">[1]Database!#REF!</definedName>
    <definedName name="___APR96" localSheetId="5">[1]Database!#REF!</definedName>
    <definedName name="___APR96">[1]Database!#REF!</definedName>
    <definedName name="___as2" localSheetId="8">[5]SE_Chimbote1!#REF!</definedName>
    <definedName name="___as2" localSheetId="9">[5]SE_Chimbote1!#REF!</definedName>
    <definedName name="___as2" localSheetId="5">[5]SE_Chimbote1!#REF!</definedName>
    <definedName name="___as2">[5]SE_Chimbote1!#REF!</definedName>
    <definedName name="___asd345" localSheetId="8">'[6]Cuadro A-10'!#REF!</definedName>
    <definedName name="___asd345" localSheetId="9">'[6]Cuadro A-10'!#REF!</definedName>
    <definedName name="___asd345" localSheetId="5">'[6]Cuadro A-10'!#REF!</definedName>
    <definedName name="___asd345">'[6]Cuadro A-10'!#REF!</definedName>
    <definedName name="___AUG94" localSheetId="8">[1]Database!#REF!</definedName>
    <definedName name="___AUG94" localSheetId="9">[1]Database!#REF!</definedName>
    <definedName name="___AUG94" localSheetId="5">[1]Database!#REF!</definedName>
    <definedName name="___AUG94">[1]Database!#REF!</definedName>
    <definedName name="___AUG95" localSheetId="8">[1]Database!#REF!</definedName>
    <definedName name="___AUG95" localSheetId="9">[1]Database!#REF!</definedName>
    <definedName name="___AUG95" localSheetId="5">[1]Database!#REF!</definedName>
    <definedName name="___AUG95">[1]Database!#REF!</definedName>
    <definedName name="___AUG96" localSheetId="8">[1]Database!#REF!</definedName>
    <definedName name="___AUG96" localSheetId="9">[1]Database!#REF!</definedName>
    <definedName name="___AUG96" localSheetId="5">[1]Database!#REF!</definedName>
    <definedName name="___AUG96">[1]Database!#REF!</definedName>
    <definedName name="___Aut02">[7]qe32!$A$1</definedName>
    <definedName name="___az25" localSheetId="8">[5]SE_Piura_Oeste!#REF!</definedName>
    <definedName name="___az25" localSheetId="9">[5]SE_Piura_Oeste!#REF!</definedName>
    <definedName name="___az25" localSheetId="5">[5]SE_Piura_Oeste!#REF!</definedName>
    <definedName name="___az25">[5]SE_Piura_Oeste!#REF!</definedName>
    <definedName name="___bbb6" localSheetId="8">[5]SE_Piura_Oeste!#REF!</definedName>
    <definedName name="___bbb6" localSheetId="9">[5]SE_Piura_Oeste!#REF!</definedName>
    <definedName name="___bbb6" localSheetId="5">[5]SE_Piura_Oeste!#REF!</definedName>
    <definedName name="___bbb6">[5]SE_Piura_Oeste!#REF!</definedName>
    <definedName name="___c677" localSheetId="8">#REF!</definedName>
    <definedName name="___c677" localSheetId="9">#REF!</definedName>
    <definedName name="___c677" localSheetId="5">#REF!</definedName>
    <definedName name="___c677">#REF!</definedName>
    <definedName name="___cf3" localSheetId="8">#REF!</definedName>
    <definedName name="___cf3" localSheetId="9">#REF!</definedName>
    <definedName name="___cf3" localSheetId="5">#REF!</definedName>
    <definedName name="___cf3">#REF!</definedName>
    <definedName name="___cf56">[8]TV!$A$49:$O$77</definedName>
    <definedName name="___COL1" localSheetId="8">#REF!</definedName>
    <definedName name="___COL1" localSheetId="9">#REF!</definedName>
    <definedName name="___COL1" localSheetId="5">#REF!</definedName>
    <definedName name="___COL1">#REF!</definedName>
    <definedName name="___COL2" localSheetId="8">#REF!</definedName>
    <definedName name="___COL2" localSheetId="9">#REF!</definedName>
    <definedName name="___COL2" localSheetId="5">#REF!</definedName>
    <definedName name="___COL2">#REF!</definedName>
    <definedName name="___COL3" localSheetId="8">#REF!</definedName>
    <definedName name="___COL3" localSheetId="9">#REF!</definedName>
    <definedName name="___COL3" localSheetId="5">#REF!</definedName>
    <definedName name="___COL3">#REF!</definedName>
    <definedName name="___COL4" localSheetId="8">#REF!</definedName>
    <definedName name="___COL4" localSheetId="9">#REF!</definedName>
    <definedName name="___COL4" localSheetId="5">#REF!</definedName>
    <definedName name="___COL4">#REF!</definedName>
    <definedName name="___COL5" localSheetId="8">#REF!</definedName>
    <definedName name="___COL5" localSheetId="9">#REF!</definedName>
    <definedName name="___COL5" localSheetId="5">#REF!</definedName>
    <definedName name="___COL5">#REF!</definedName>
    <definedName name="___COL6" localSheetId="8">#REF!</definedName>
    <definedName name="___COL6" localSheetId="9">#REF!</definedName>
    <definedName name="___COL6" localSheetId="5">#REF!</definedName>
    <definedName name="___COL6">#REF!</definedName>
    <definedName name="___DAT1" localSheetId="8">[17]Capital!#REF!</definedName>
    <definedName name="___DAT1" localSheetId="9">[17]Capital!#REF!</definedName>
    <definedName name="___DAT1" localSheetId="5">[17]Capital!#REF!</definedName>
    <definedName name="___DAT1">[17]Capital!#REF!</definedName>
    <definedName name="___DAT2" localSheetId="8">[17]Capital!#REF!</definedName>
    <definedName name="___DAT2" localSheetId="9">[17]Capital!#REF!</definedName>
    <definedName name="___DAT2" localSheetId="5">[17]Capital!#REF!</definedName>
    <definedName name="___DAT2">[17]Capital!#REF!</definedName>
    <definedName name="___DAT3" localSheetId="8">[17]Capital!#REF!</definedName>
    <definedName name="___DAT3" localSheetId="9">[17]Capital!#REF!</definedName>
    <definedName name="___DAT3" localSheetId="5">[17]Capital!#REF!</definedName>
    <definedName name="___DAT3">[17]Capital!#REF!</definedName>
    <definedName name="___DAT4" localSheetId="8">[17]Capital!#REF!</definedName>
    <definedName name="___DAT4" localSheetId="9">[17]Capital!#REF!</definedName>
    <definedName name="___DAT4" localSheetId="5">[17]Capital!#REF!</definedName>
    <definedName name="___DAT4">[17]Capital!#REF!</definedName>
    <definedName name="___DAT5" localSheetId="8">[17]Capital!#REF!</definedName>
    <definedName name="___DAT5" localSheetId="9">[17]Capital!#REF!</definedName>
    <definedName name="___DAT5" localSheetId="5">[17]Capital!#REF!</definedName>
    <definedName name="___DAT5">[17]Capital!#REF!</definedName>
    <definedName name="___DEC94" localSheetId="8">[1]Database!#REF!</definedName>
    <definedName name="___DEC94" localSheetId="9">[1]Database!#REF!</definedName>
    <definedName name="___DEC94" localSheetId="5">[1]Database!#REF!</definedName>
    <definedName name="___DEC94">[1]Database!#REF!</definedName>
    <definedName name="___DEC95" localSheetId="8">[1]Database!#REF!</definedName>
    <definedName name="___DEC95" localSheetId="9">[1]Database!#REF!</definedName>
    <definedName name="___DEC95" localSheetId="5">[1]Database!#REF!</definedName>
    <definedName name="___DEC95">[1]Database!#REF!</definedName>
    <definedName name="___DEC96" localSheetId="8">[1]Database!#REF!</definedName>
    <definedName name="___DEC96" localSheetId="9">[1]Database!#REF!</definedName>
    <definedName name="___DEC96" localSheetId="5">[1]Database!#REF!</definedName>
    <definedName name="___DEC96">[1]Database!#REF!</definedName>
    <definedName name="___EPS1" hidden="1">{#N/A,#N/A,FALSE,"95Act"}</definedName>
    <definedName name="___EPS1_1" hidden="1">{#N/A,#N/A,FALSE,"95Act"}</definedName>
    <definedName name="___FEB94" localSheetId="8">[1]Database!#REF!</definedName>
    <definedName name="___FEB94" localSheetId="9">[1]Database!#REF!</definedName>
    <definedName name="___FEB94" localSheetId="5">[1]Database!#REF!</definedName>
    <definedName name="___FEB94">[1]Database!#REF!</definedName>
    <definedName name="___FEB95" localSheetId="8">[1]Database!#REF!</definedName>
    <definedName name="___FEB95" localSheetId="9">[1]Database!#REF!</definedName>
    <definedName name="___FEB95" localSheetId="5">[1]Database!#REF!</definedName>
    <definedName name="___FEB95">[1]Database!#REF!</definedName>
    <definedName name="___FEB96" localSheetId="8">[1]Database!#REF!</definedName>
    <definedName name="___FEB96" localSheetId="9">[1]Database!#REF!</definedName>
    <definedName name="___FEB96" localSheetId="5">[1]Database!#REF!</definedName>
    <definedName name="___FEB96">[1]Database!#REF!</definedName>
    <definedName name="___fx12">'[18]Enerquinta CL$'!$C$47:$W$47</definedName>
    <definedName name="___H1" localSheetId="0" hidden="1">{"'Metretek HTML'!$A$7:$W$42"}</definedName>
    <definedName name="___H1" localSheetId="2" hidden="1">{"'Metretek HTML'!$A$7:$W$42"}</definedName>
    <definedName name="___H1" hidden="1">{"'Metretek HTML'!$A$7:$W$42"}</definedName>
    <definedName name="___JAN95" localSheetId="8">[1]Database!#REF!</definedName>
    <definedName name="___JAN95" localSheetId="9">[1]Database!#REF!</definedName>
    <definedName name="___JAN95" localSheetId="5">[1]Database!#REF!</definedName>
    <definedName name="___JAN95">[1]Database!#REF!</definedName>
    <definedName name="___JAN96" localSheetId="8">[1]Database!#REF!</definedName>
    <definedName name="___JAN96" localSheetId="9">[1]Database!#REF!</definedName>
    <definedName name="___JAN96" localSheetId="5">[1]Database!#REF!</definedName>
    <definedName name="___JAN96">[1]Database!#REF!</definedName>
    <definedName name="___jan99" localSheetId="8">#REF!</definedName>
    <definedName name="___jan99" localSheetId="9">#REF!</definedName>
    <definedName name="___jan99" localSheetId="5">#REF!</definedName>
    <definedName name="___jan99">#REF!</definedName>
    <definedName name="___JUL94" localSheetId="8">[1]Database!#REF!</definedName>
    <definedName name="___JUL94" localSheetId="9">[1]Database!#REF!</definedName>
    <definedName name="___JUL94" localSheetId="5">[1]Database!#REF!</definedName>
    <definedName name="___JUL94">[1]Database!#REF!</definedName>
    <definedName name="___JUL95" localSheetId="8">[1]Database!#REF!</definedName>
    <definedName name="___JUL95" localSheetId="9">[1]Database!#REF!</definedName>
    <definedName name="___JUL95" localSheetId="5">[1]Database!#REF!</definedName>
    <definedName name="___JUL95">[1]Database!#REF!</definedName>
    <definedName name="___JUL96" localSheetId="8">[1]Database!#REF!</definedName>
    <definedName name="___JUL96" localSheetId="9">[1]Database!#REF!</definedName>
    <definedName name="___JUL96" localSheetId="5">[1]Database!#REF!</definedName>
    <definedName name="___JUL96">[1]Database!#REF!</definedName>
    <definedName name="___JUN94" localSheetId="8">[1]Database!#REF!</definedName>
    <definedName name="___JUN94" localSheetId="9">[1]Database!#REF!</definedName>
    <definedName name="___JUN94" localSheetId="5">[1]Database!#REF!</definedName>
    <definedName name="___JUN94">[1]Database!#REF!</definedName>
    <definedName name="___JUN95" localSheetId="8">[1]Database!#REF!</definedName>
    <definedName name="___JUN95" localSheetId="9">[1]Database!#REF!</definedName>
    <definedName name="___JUN95" localSheetId="5">[1]Database!#REF!</definedName>
    <definedName name="___JUN95">[1]Database!#REF!</definedName>
    <definedName name="___JUN96" localSheetId="8">[1]Database!#REF!</definedName>
    <definedName name="___JUN96" localSheetId="9">[1]Database!#REF!</definedName>
    <definedName name="___JUN96" localSheetId="5">[1]Database!#REF!</definedName>
    <definedName name="___JUN96">[1]Database!#REF!</definedName>
    <definedName name="___JV0330" localSheetId="8">#REF!</definedName>
    <definedName name="___JV0330" localSheetId="9">#REF!</definedName>
    <definedName name="___JV0330" localSheetId="5">#REF!</definedName>
    <definedName name="___JV0330">#REF!</definedName>
    <definedName name="___JV0331" localSheetId="8">#REF!</definedName>
    <definedName name="___JV0331" localSheetId="9">#REF!</definedName>
    <definedName name="___JV0331" localSheetId="5">#REF!</definedName>
    <definedName name="___JV0331">#REF!</definedName>
    <definedName name="___JV0332" localSheetId="8">#REF!</definedName>
    <definedName name="___JV0332" localSheetId="9">#REF!</definedName>
    <definedName name="___JV0332" localSheetId="5">#REF!</definedName>
    <definedName name="___JV0332">#REF!</definedName>
    <definedName name="___JV0333" localSheetId="8">#REF!</definedName>
    <definedName name="___JV0333" localSheetId="9">#REF!</definedName>
    <definedName name="___JV0333" localSheetId="5">#REF!</definedName>
    <definedName name="___JV0333">#REF!</definedName>
    <definedName name="___JV0334" localSheetId="8">#REF!</definedName>
    <definedName name="___JV0334" localSheetId="9">#REF!</definedName>
    <definedName name="___JV0334" localSheetId="5">#REF!</definedName>
    <definedName name="___JV0334">#REF!</definedName>
    <definedName name="___KQ1" localSheetId="8">#REF!</definedName>
    <definedName name="___KQ1" localSheetId="9">#REF!</definedName>
    <definedName name="___KQ1" localSheetId="5">#REF!</definedName>
    <definedName name="___KQ1">#REF!</definedName>
    <definedName name="___KQ2" localSheetId="8">#REF!</definedName>
    <definedName name="___KQ2" localSheetId="9">#REF!</definedName>
    <definedName name="___KQ2" localSheetId="5">#REF!</definedName>
    <definedName name="___KQ2">#REF!</definedName>
    <definedName name="___l56" localSheetId="8">'[6]Cuadro A-4 (1)'!#REF!</definedName>
    <definedName name="___l56" localSheetId="9">'[6]Cuadro A-4 (1)'!#REF!</definedName>
    <definedName name="___l56" localSheetId="5">'[6]Cuadro A-4 (1)'!#REF!</definedName>
    <definedName name="___l56">'[6]Cuadro A-4 (1)'!#REF!</definedName>
    <definedName name="___LS2" localSheetId="8">'[6]Cuadro A-4 (1)'!#REF!</definedName>
    <definedName name="___LS2" localSheetId="9">'[6]Cuadro A-4 (1)'!#REF!</definedName>
    <definedName name="___LS2" localSheetId="5">'[6]Cuadro A-4 (1)'!#REF!</definedName>
    <definedName name="___LS2">'[6]Cuadro A-4 (1)'!#REF!</definedName>
    <definedName name="___lss33" localSheetId="8">#REF!</definedName>
    <definedName name="___lss33" localSheetId="9">#REF!</definedName>
    <definedName name="___lss33" localSheetId="5">#REF!</definedName>
    <definedName name="___lss33">#REF!</definedName>
    <definedName name="___m112">'[11]FORMA- RE1'!$A$3:$H$52</definedName>
    <definedName name="___m33">'[11]FORMA-RL1'!$B$1:$L$46</definedName>
    <definedName name="___m4445">'[11]FORMA-SE2'!$M$5</definedName>
    <definedName name="___m556">'[11]FORMA-LS1-LS2'!$A$98:$Q$170</definedName>
    <definedName name="___m666" localSheetId="8">'[11]FORMA-SE2'!#REF!</definedName>
    <definedName name="___m666" localSheetId="9">'[11]FORMA-SE2'!#REF!</definedName>
    <definedName name="___m666" localSheetId="5">'[11]FORMA-SE2'!#REF!</definedName>
    <definedName name="___m666">'[11]FORMA-SE2'!#REF!</definedName>
    <definedName name="___m89" localSheetId="8">'[11]FORMA-SE2'!#REF!</definedName>
    <definedName name="___m89" localSheetId="9">'[11]FORMA-SE2'!#REF!</definedName>
    <definedName name="___m89" localSheetId="5">'[11]FORMA-SE2'!#REF!</definedName>
    <definedName name="___m89">'[11]FORMA-SE2'!#REF!</definedName>
    <definedName name="___MAR94" localSheetId="8">[1]Database!#REF!</definedName>
    <definedName name="___MAR94" localSheetId="9">[1]Database!#REF!</definedName>
    <definedName name="___MAR94" localSheetId="5">[1]Database!#REF!</definedName>
    <definedName name="___MAR94">[1]Database!#REF!</definedName>
    <definedName name="___MAR95" localSheetId="8">[1]Database!#REF!</definedName>
    <definedName name="___MAR95" localSheetId="9">[1]Database!#REF!</definedName>
    <definedName name="___MAR95" localSheetId="5">[1]Database!#REF!</definedName>
    <definedName name="___MAR95">[1]Database!#REF!</definedName>
    <definedName name="___MAR96" localSheetId="8">[1]Database!#REF!</definedName>
    <definedName name="___MAR96" localSheetId="9">[1]Database!#REF!</definedName>
    <definedName name="___MAR96" localSheetId="5">[1]Database!#REF!</definedName>
    <definedName name="___MAR96">[1]Database!#REF!</definedName>
    <definedName name="___MAY94" localSheetId="8">[1]Database!#REF!</definedName>
    <definedName name="___MAY94" localSheetId="9">[1]Database!#REF!</definedName>
    <definedName name="___MAY94" localSheetId="5">[1]Database!#REF!</definedName>
    <definedName name="___MAY94">[1]Database!#REF!</definedName>
    <definedName name="___MAY95" localSheetId="8">[1]Database!#REF!</definedName>
    <definedName name="___MAY95" localSheetId="9">[1]Database!#REF!</definedName>
    <definedName name="___MAY95" localSheetId="5">[1]Database!#REF!</definedName>
    <definedName name="___MAY95">[1]Database!#REF!</definedName>
    <definedName name="___MAY96" localSheetId="8">[1]Database!#REF!</definedName>
    <definedName name="___MAY96" localSheetId="9">[1]Database!#REF!</definedName>
    <definedName name="___MAY96" localSheetId="5">[1]Database!#REF!</definedName>
    <definedName name="___MAY96">[1]Database!#REF!</definedName>
    <definedName name="___NOV94" localSheetId="8">[1]Database!#REF!</definedName>
    <definedName name="___NOV94" localSheetId="9">[1]Database!#REF!</definedName>
    <definedName name="___NOV94" localSheetId="5">[1]Database!#REF!</definedName>
    <definedName name="___NOV94">[1]Database!#REF!</definedName>
    <definedName name="___NOV95" localSheetId="8">[1]Database!#REF!</definedName>
    <definedName name="___NOV95" localSheetId="9">[1]Database!#REF!</definedName>
    <definedName name="___NOV95" localSheetId="5">[1]Database!#REF!</definedName>
    <definedName name="___NOV95">[1]Database!#REF!</definedName>
    <definedName name="___NOV96" localSheetId="8">[1]Database!#REF!</definedName>
    <definedName name="___NOV96" localSheetId="9">[1]Database!#REF!</definedName>
    <definedName name="___NOV96" localSheetId="5">[1]Database!#REF!</definedName>
    <definedName name="___NOV96">[1]Database!#REF!</definedName>
    <definedName name="___OCT94" localSheetId="8">[1]Database!#REF!</definedName>
    <definedName name="___OCT94" localSheetId="9">[1]Database!#REF!</definedName>
    <definedName name="___OCT94" localSheetId="5">[1]Database!#REF!</definedName>
    <definedName name="___OCT94">[1]Database!#REF!</definedName>
    <definedName name="___OCT95" localSheetId="8">[1]Database!#REF!</definedName>
    <definedName name="___OCT95" localSheetId="9">[1]Database!#REF!</definedName>
    <definedName name="___OCT95" localSheetId="5">[1]Database!#REF!</definedName>
    <definedName name="___OCT95">[1]Database!#REF!</definedName>
    <definedName name="___OCT96" localSheetId="8">[1]Database!#REF!</definedName>
    <definedName name="___OCT96" localSheetId="9">[1]Database!#REF!</definedName>
    <definedName name="___OCT96" localSheetId="5">[1]Database!#REF!</definedName>
    <definedName name="___OCT96">[1]Database!#REF!</definedName>
    <definedName name="___pa1" localSheetId="8">#REF!</definedName>
    <definedName name="___pa1" localSheetId="9">#REF!</definedName>
    <definedName name="___pa1" localSheetId="5">#REF!</definedName>
    <definedName name="___pa1">#REF!</definedName>
    <definedName name="___PG11" localSheetId="8">#REF!</definedName>
    <definedName name="___PG11" localSheetId="9">#REF!</definedName>
    <definedName name="___PG11" localSheetId="5">#REF!</definedName>
    <definedName name="___PG11">#REF!</definedName>
    <definedName name="___PPM1" hidden="1">{#N/A,#N/A,FALSE,"Aging Summary";#N/A,#N/A,FALSE,"Ratio Analysis";#N/A,#N/A,FALSE,"Test 120 Day Accts";#N/A,#N/A,FALSE,"Tickmarks"}</definedName>
    <definedName name="___qxl3">{" ","","","","","";"2","Oracle 7",1,1,TRUE,"";"Cap Expense","Oracle 7",0,2,FALSE,""}</definedName>
    <definedName name="___r">[12]FRECUENCY!$HN$5:$HP$23</definedName>
    <definedName name="___ryr56565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ryr56565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_s123" localSheetId="8">[5]SE_San_Juan!#REF!</definedName>
    <definedName name="___s123" localSheetId="9">[5]SE_San_Juan!#REF!</definedName>
    <definedName name="___s123" localSheetId="5">[5]SE_San_Juan!#REF!</definedName>
    <definedName name="___s123">[5]SE_San_Juan!#REF!</definedName>
    <definedName name="___s34" localSheetId="8">#REF!</definedName>
    <definedName name="___s34" localSheetId="9">#REF!</definedName>
    <definedName name="___s34" localSheetId="5">#REF!</definedName>
    <definedName name="___s34">#REF!</definedName>
    <definedName name="___s37" localSheetId="8">#REF!</definedName>
    <definedName name="___s37" localSheetId="9">#REF!</definedName>
    <definedName name="___s37" localSheetId="5">#REF!</definedName>
    <definedName name="___s37">#REF!</definedName>
    <definedName name="___sam1" localSheetId="5">#REF!</definedName>
    <definedName name="___sam1">#REF!</definedName>
    <definedName name="___se21" localSheetId="8">#REF!</definedName>
    <definedName name="___se21" localSheetId="9">#REF!</definedName>
    <definedName name="___se21" localSheetId="5">#REF!</definedName>
    <definedName name="___se21">#REF!</definedName>
    <definedName name="___se23" localSheetId="8">#REF!</definedName>
    <definedName name="___se23" localSheetId="9">#REF!</definedName>
    <definedName name="___se23" localSheetId="5">#REF!</definedName>
    <definedName name="___se23">#REF!</definedName>
    <definedName name="___se30" localSheetId="8">#REF!</definedName>
    <definedName name="___se30" localSheetId="9">#REF!</definedName>
    <definedName name="___se30" localSheetId="5">#REF!</definedName>
    <definedName name="___se30">#REF!</definedName>
    <definedName name="___se333" localSheetId="8">#REF!</definedName>
    <definedName name="___se333" localSheetId="9">#REF!</definedName>
    <definedName name="___se333" localSheetId="5">#REF!</definedName>
    <definedName name="___se333">#REF!</definedName>
    <definedName name="___se45" localSheetId="8">#REF!</definedName>
    <definedName name="___se45" localSheetId="9">#REF!</definedName>
    <definedName name="___se45" localSheetId="5">#REF!</definedName>
    <definedName name="___se45">#REF!</definedName>
    <definedName name="___se456" localSheetId="8">[5]SE_Independencia!#REF!</definedName>
    <definedName name="___se456" localSheetId="9">[5]SE_Independencia!#REF!</definedName>
    <definedName name="___se456" localSheetId="5">[5]SE_Independencia!#REF!</definedName>
    <definedName name="___se456">[5]SE_Independencia!#REF!</definedName>
    <definedName name="___se46" localSheetId="8">[5]SE_Santa_Rosa!#REF!</definedName>
    <definedName name="___se46" localSheetId="9">[5]SE_Santa_Rosa!#REF!</definedName>
    <definedName name="___se46" localSheetId="5">[5]SE_Santa_Rosa!#REF!</definedName>
    <definedName name="___se46">[5]SE_Santa_Rosa!#REF!</definedName>
    <definedName name="___se47" localSheetId="8">[5]SE_Chiclayo_Oeste!#REF!</definedName>
    <definedName name="___se47" localSheetId="9">[5]SE_Chiclayo_Oeste!#REF!</definedName>
    <definedName name="___se47" localSheetId="5">[5]SE_Chiclayo_Oeste!#REF!</definedName>
    <definedName name="___se47">[5]SE_Chiclayo_Oeste!#REF!</definedName>
    <definedName name="___se55" localSheetId="8">[5]SE_Chiclayo_Oeste!#REF!</definedName>
    <definedName name="___se55" localSheetId="9">[5]SE_Chiclayo_Oeste!#REF!</definedName>
    <definedName name="___se55" localSheetId="5">[5]SE_Chiclayo_Oeste!#REF!</definedName>
    <definedName name="___se55">[5]SE_Chiclayo_Oeste!#REF!</definedName>
    <definedName name="___se56" localSheetId="8">[5]SE_Trujillo_Norte!#REF!</definedName>
    <definedName name="___se56" localSheetId="9">[5]SE_Trujillo_Norte!#REF!</definedName>
    <definedName name="___se56" localSheetId="5">[5]SE_Trujillo_Norte!#REF!</definedName>
    <definedName name="___se56">[5]SE_Trujillo_Norte!#REF!</definedName>
    <definedName name="___se567" localSheetId="8">[5]SE_Trujillo_Norte!#REF!</definedName>
    <definedName name="___se567" localSheetId="9">[5]SE_Trujillo_Norte!#REF!</definedName>
    <definedName name="___se567" localSheetId="5">[5]SE_Trujillo_Norte!#REF!</definedName>
    <definedName name="___se567">[5]SE_Trujillo_Norte!#REF!</definedName>
    <definedName name="___SEP94" localSheetId="8">[1]Database!#REF!</definedName>
    <definedName name="___SEP94" localSheetId="9">[1]Database!#REF!</definedName>
    <definedName name="___SEP94" localSheetId="5">[1]Database!#REF!</definedName>
    <definedName name="___SEP94">[1]Database!#REF!</definedName>
    <definedName name="___SEP95" localSheetId="8">[1]Database!#REF!</definedName>
    <definedName name="___SEP95" localSheetId="9">[1]Database!#REF!</definedName>
    <definedName name="___SEP95" localSheetId="5">[1]Database!#REF!</definedName>
    <definedName name="___SEP95">[1]Database!#REF!</definedName>
    <definedName name="___SEP96" localSheetId="8">[1]Database!#REF!</definedName>
    <definedName name="___SEP96" localSheetId="9">[1]Database!#REF!</definedName>
    <definedName name="___SEP96" localSheetId="5">[1]Database!#REF!</definedName>
    <definedName name="___SEP96">[1]Database!#REF!</definedName>
    <definedName name="___sm1">[8]TV!$A$49:$O$77</definedName>
    <definedName name="___ss1" localSheetId="5">#REF!</definedName>
    <definedName name="___ss1">#REF!</definedName>
    <definedName name="___st48" localSheetId="8">[5]SE_Independencia!#REF!</definedName>
    <definedName name="___st48" localSheetId="9">[5]SE_Independencia!#REF!</definedName>
    <definedName name="___st48" localSheetId="5">[5]SE_Independencia!#REF!</definedName>
    <definedName name="___st48">[5]SE_Independencia!#REF!</definedName>
    <definedName name="___tc600">[13]Presup!$AO$1</definedName>
    <definedName name="___TF2" localSheetId="8" hidden="1">#REF!,#REF!</definedName>
    <definedName name="___TF2" localSheetId="9" hidden="1">#REF!,#REF!</definedName>
    <definedName name="___TF2" localSheetId="5" hidden="1">#REF!,#REF!</definedName>
    <definedName name="___TF2" hidden="1">#REF!,#REF!</definedName>
    <definedName name="___TF2222" localSheetId="8" hidden="1">#REF!</definedName>
    <definedName name="___TF2222" localSheetId="9" hidden="1">#REF!</definedName>
    <definedName name="___TF2222" localSheetId="5" hidden="1">#REF!</definedName>
    <definedName name="___TF2222" hidden="1">#REF!</definedName>
    <definedName name="___ty5" localSheetId="8">#REF!</definedName>
    <definedName name="___ty5" localSheetId="9">#REF!</definedName>
    <definedName name="___ty5" localSheetId="5">#REF!</definedName>
    <definedName name="___ty5">#REF!</definedName>
    <definedName name="___ty7" localSheetId="8">#REF!</definedName>
    <definedName name="___ty7" localSheetId="9">#REF!</definedName>
    <definedName name="___ty7" localSheetId="5">#REF!</definedName>
    <definedName name="___ty7">#REF!</definedName>
    <definedName name="___we2" localSheetId="8">[5]SE_Piura_Oeste!#REF!</definedName>
    <definedName name="___we2" localSheetId="9">[5]SE_Piura_Oeste!#REF!</definedName>
    <definedName name="___we2" localSheetId="5">[5]SE_Piura_Oeste!#REF!</definedName>
    <definedName name="___we2">[5]SE_Piura_Oeste!#REF!</definedName>
    <definedName name="___xx1" localSheetId="8" hidden="1">#REF!,#REF!</definedName>
    <definedName name="___xx1" localSheetId="9" hidden="1">#REF!,#REF!</definedName>
    <definedName name="___xx1" localSheetId="5" hidden="1">#REF!,#REF!</definedName>
    <definedName name="___xx1" hidden="1">#REF!,#REF!</definedName>
    <definedName name="___xy67" localSheetId="8">[5]SE_Piura_Oeste!#REF!</definedName>
    <definedName name="___xy67" localSheetId="9">[5]SE_Piura_Oeste!#REF!</definedName>
    <definedName name="___xy67" localSheetId="5">[5]SE_Piura_Oeste!#REF!</definedName>
    <definedName name="___xy67">[5]SE_Piura_Oeste!#REF!</definedName>
    <definedName name="__1__123Graph_ACHART_17" localSheetId="0" hidden="1">'[19]10'!#REF!</definedName>
    <definedName name="__1__123Graph_ACHART_17" localSheetId="5" hidden="1">'[19]10'!#REF!</definedName>
    <definedName name="__1__123Graph_ACHART_17" hidden="1">'[19]10'!#REF!</definedName>
    <definedName name="__1_0_0_K" localSheetId="5" hidden="1">[20]Masterdata!#REF!</definedName>
    <definedName name="__1_0_0_K" hidden="1">[20]Masterdata!#REF!</definedName>
    <definedName name="__123Graph_A" localSheetId="8" hidden="1">'[21]2ND QTR'!#REF!</definedName>
    <definedName name="__123Graph_A" localSheetId="9" hidden="1">'[21]2ND QTR'!#REF!</definedName>
    <definedName name="__123Graph_A" localSheetId="0" hidden="1">#REF!</definedName>
    <definedName name="__123Graph_A" localSheetId="2" hidden="1">#REF!</definedName>
    <definedName name="__123Graph_A" localSheetId="5" hidden="1">'[21]2ND QTR'!#REF!</definedName>
    <definedName name="__123Graph_A" hidden="1">'[21]2ND QTR'!#REF!</definedName>
    <definedName name="__123Graph_AJUN95" localSheetId="8" hidden="1">#REF!</definedName>
    <definedName name="__123Graph_AJUN95" localSheetId="9" hidden="1">#REF!</definedName>
    <definedName name="__123Graph_AJUN95" localSheetId="5" hidden="1">#REF!</definedName>
    <definedName name="__123Graph_AJUN95" hidden="1">#REF!</definedName>
    <definedName name="__123Graph_AMAT95" localSheetId="8" hidden="1">#REF!</definedName>
    <definedName name="__123Graph_AMAT95" localSheetId="9" hidden="1">#REF!</definedName>
    <definedName name="__123Graph_AMAT95" localSheetId="5" hidden="1">#REF!</definedName>
    <definedName name="__123Graph_AMAT95" hidden="1">#REF!</definedName>
    <definedName name="__123Graph_B" localSheetId="8" hidden="1">#REF!</definedName>
    <definedName name="__123Graph_B" localSheetId="9" hidden="1">#REF!</definedName>
    <definedName name="__123Graph_B" localSheetId="0" hidden="1">[22]Inputs!#REF!</definedName>
    <definedName name="__123Graph_B" localSheetId="5" hidden="1">#REF!</definedName>
    <definedName name="__123Graph_B" hidden="1">#REF!</definedName>
    <definedName name="__123Graph_BJUN95" localSheetId="8" hidden="1">#REF!</definedName>
    <definedName name="__123Graph_BJUN95" localSheetId="9" hidden="1">#REF!</definedName>
    <definedName name="__123Graph_BJUN95" localSheetId="5" hidden="1">#REF!</definedName>
    <definedName name="__123Graph_BJUN95" hidden="1">#REF!</definedName>
    <definedName name="__123Graph_BMAT95" localSheetId="8" hidden="1">#REF!</definedName>
    <definedName name="__123Graph_BMAT95" localSheetId="9" hidden="1">#REF!</definedName>
    <definedName name="__123Graph_BMAT95" localSheetId="5" hidden="1">#REF!</definedName>
    <definedName name="__123Graph_BMAT95" hidden="1">#REF!</definedName>
    <definedName name="__123Graph_C" localSheetId="8" hidden="1">'[21]2ND QTR'!#REF!</definedName>
    <definedName name="__123Graph_C" localSheetId="9" hidden="1">'[21]2ND QTR'!#REF!</definedName>
    <definedName name="__123Graph_C" localSheetId="0" hidden="1">#REF!</definedName>
    <definedName name="__123Graph_C" localSheetId="2" hidden="1">#REF!</definedName>
    <definedName name="__123Graph_C" localSheetId="5" hidden="1">'[21]2ND QTR'!#REF!</definedName>
    <definedName name="__123Graph_C" hidden="1">'[21]2ND QTR'!#REF!</definedName>
    <definedName name="__123Graph_CMAT95" localSheetId="8" hidden="1">#REF!</definedName>
    <definedName name="__123Graph_CMAT95" localSheetId="9" hidden="1">#REF!</definedName>
    <definedName name="__123Graph_CMAT95" localSheetId="5" hidden="1">#REF!</definedName>
    <definedName name="__123Graph_CMAT95" hidden="1">#REF!</definedName>
    <definedName name="__123Graph_D" localSheetId="8" hidden="1">[23]JUNIN!#REF!</definedName>
    <definedName name="__123Graph_D" localSheetId="9" hidden="1">[23]JUNIN!#REF!</definedName>
    <definedName name="__123Graph_D" localSheetId="0" hidden="1">[24]Assump!#REF!</definedName>
    <definedName name="__123Graph_D" localSheetId="2" hidden="1">[24]Assump!#REF!</definedName>
    <definedName name="__123Graph_D" localSheetId="5" hidden="1">[23]JUNIN!#REF!</definedName>
    <definedName name="__123Graph_D" hidden="1">[23]JUNIN!#REF!</definedName>
    <definedName name="__123Graph_E" localSheetId="8" hidden="1">[23]JUNIN!#REF!</definedName>
    <definedName name="__123Graph_E" localSheetId="9" hidden="1">[23]JUNIN!#REF!</definedName>
    <definedName name="__123Graph_E" localSheetId="0" hidden="1">#REF!</definedName>
    <definedName name="__123Graph_E" localSheetId="2" hidden="1">#REF!</definedName>
    <definedName name="__123Graph_E" localSheetId="5" hidden="1">[23]JUNIN!#REF!</definedName>
    <definedName name="__123Graph_E" hidden="1">[23]JUNIN!#REF!</definedName>
    <definedName name="__123Graph_F" localSheetId="8" hidden="1">[23]JUNIN!#REF!</definedName>
    <definedName name="__123Graph_F" localSheetId="9" hidden="1">[23]JUNIN!#REF!</definedName>
    <definedName name="__123Graph_F" localSheetId="0" hidden="1">#REF!</definedName>
    <definedName name="__123Graph_F" localSheetId="2" hidden="1">#REF!</definedName>
    <definedName name="__123Graph_F" localSheetId="5" hidden="1">[23]JUNIN!#REF!</definedName>
    <definedName name="__123Graph_F" hidden="1">[23]JUNIN!#REF!</definedName>
    <definedName name="__123Graph_X" localSheetId="8" hidden="1">'[25]P&amp;L Eden'!#REF!</definedName>
    <definedName name="__123Graph_X" localSheetId="9" hidden="1">'[25]P&amp;L Eden'!#REF!</definedName>
    <definedName name="__123Graph_X" localSheetId="5" hidden="1">'[25]P&amp;L Eden'!#REF!</definedName>
    <definedName name="__123Graph_X" hidden="1">'[25]P&amp;L Eden'!#REF!</definedName>
    <definedName name="__2_0_0_S" localSheetId="5" hidden="1">[20]Masterdata!#REF!</definedName>
    <definedName name="__2_0_0_S" hidden="1">[20]Masterdata!#REF!</definedName>
    <definedName name="__2_T___D_1988_Present_Detail" localSheetId="5">#REF!</definedName>
    <definedName name="__2_T___D_1988_Present_Detail">#REF!</definedName>
    <definedName name="__a457" localSheetId="8">[5]SE_Ica!#REF!</definedName>
    <definedName name="__a457" localSheetId="9">[5]SE_Ica!#REF!</definedName>
    <definedName name="__a457" localSheetId="5">[5]SE_Ica!#REF!</definedName>
    <definedName name="__a457">[5]SE_Ica!#REF!</definedName>
    <definedName name="__afc56" localSheetId="8">'[6]Cuadro A-10'!#REF!</definedName>
    <definedName name="__afc56" localSheetId="9">'[6]Cuadro A-10'!#REF!</definedName>
    <definedName name="__afc56" localSheetId="5">'[6]Cuadro A-10'!#REF!</definedName>
    <definedName name="__afc56">'[6]Cuadro A-10'!#REF!</definedName>
    <definedName name="__agf45" localSheetId="8">[5]SE_Trujillo_Norte!#REF!</definedName>
    <definedName name="__agf45" localSheetId="9">[5]SE_Trujillo_Norte!#REF!</definedName>
    <definedName name="__agf45" localSheetId="5">[5]SE_Trujillo_Norte!#REF!</definedName>
    <definedName name="__agf45">[5]SE_Trujillo_Norte!#REF!</definedName>
    <definedName name="__all2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_all3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_ana12" localSheetId="8">'[6]Cuadro A-8'!#REF!</definedName>
    <definedName name="__ana12" localSheetId="9">'[6]Cuadro A-8'!#REF!</definedName>
    <definedName name="__ana12" localSheetId="5">'[6]Cuadro A-8'!#REF!</definedName>
    <definedName name="__ana12">'[6]Cuadro A-8'!#REF!</definedName>
    <definedName name="__ana22" localSheetId="8">'[6]Cuadro A-8'!#REF!</definedName>
    <definedName name="__ana22" localSheetId="9">'[6]Cuadro A-8'!#REF!</definedName>
    <definedName name="__ana22" localSheetId="5">'[6]Cuadro A-8'!#REF!</definedName>
    <definedName name="__ana22">'[6]Cuadro A-8'!#REF!</definedName>
    <definedName name="__ana59" localSheetId="8">'[6]Cuadro A-8'!#REF!</definedName>
    <definedName name="__ana59" localSheetId="9">'[6]Cuadro A-8'!#REF!</definedName>
    <definedName name="__ana59" localSheetId="5">'[6]Cuadro A-8'!#REF!</definedName>
    <definedName name="__ana59">'[6]Cuadro A-8'!#REF!</definedName>
    <definedName name="__ana6" localSheetId="8">'[6]Cuadro A-8'!#REF!</definedName>
    <definedName name="__ana6" localSheetId="9">'[6]Cuadro A-8'!#REF!</definedName>
    <definedName name="__ana6" localSheetId="5">'[6]Cuadro A-8'!#REF!</definedName>
    <definedName name="__ana6">'[6]Cuadro A-8'!#REF!</definedName>
    <definedName name="__ana7" localSheetId="8">'[6]Cuadro A-8'!#REF!</definedName>
    <definedName name="__ana7" localSheetId="9">'[6]Cuadro A-8'!#REF!</definedName>
    <definedName name="__ana7" localSheetId="5">'[6]Cuadro A-8'!#REF!</definedName>
    <definedName name="__ana7">'[6]Cuadro A-8'!#REF!</definedName>
    <definedName name="__ana77" localSheetId="8">'[6]Cuadro A-8'!#REF!</definedName>
    <definedName name="__ana77" localSheetId="9">'[6]Cuadro A-8'!#REF!</definedName>
    <definedName name="__ana77" localSheetId="5">'[6]Cuadro A-8'!#REF!</definedName>
    <definedName name="__ana77">'[6]Cuadro A-8'!#REF!</definedName>
    <definedName name="__APG22" localSheetId="8">#REF!</definedName>
    <definedName name="__APG22" localSheetId="9">#REF!</definedName>
    <definedName name="__APG22" localSheetId="5">#REF!</definedName>
    <definedName name="__APG22">#REF!</definedName>
    <definedName name="__APR94" localSheetId="8">[1]Database!#REF!</definedName>
    <definedName name="__APR94" localSheetId="9">[1]Database!#REF!</definedName>
    <definedName name="__APR94" localSheetId="5">[1]Database!#REF!</definedName>
    <definedName name="__APR94">[1]Database!#REF!</definedName>
    <definedName name="__APR95" localSheetId="8">[1]Database!#REF!</definedName>
    <definedName name="__APR95" localSheetId="9">[1]Database!#REF!</definedName>
    <definedName name="__APR95" localSheetId="5">[1]Database!#REF!</definedName>
    <definedName name="__APR95">[1]Database!#REF!</definedName>
    <definedName name="__APR96" localSheetId="8">[1]Database!#REF!</definedName>
    <definedName name="__APR96" localSheetId="9">[1]Database!#REF!</definedName>
    <definedName name="__APR96" localSheetId="5">[1]Database!#REF!</definedName>
    <definedName name="__APR96">[1]Database!#REF!</definedName>
    <definedName name="__as2" localSheetId="8">[5]SE_Chimbote1!#REF!</definedName>
    <definedName name="__as2" localSheetId="9">[5]SE_Chimbote1!#REF!</definedName>
    <definedName name="__as2" localSheetId="5">[5]SE_Chimbote1!#REF!</definedName>
    <definedName name="__as2">[5]SE_Chimbote1!#REF!</definedName>
    <definedName name="__asd345" localSheetId="8">'[6]Cuadro A-10'!#REF!</definedName>
    <definedName name="__asd345" localSheetId="9">'[6]Cuadro A-10'!#REF!</definedName>
    <definedName name="__asd345" localSheetId="5">'[6]Cuadro A-10'!#REF!</definedName>
    <definedName name="__asd345">'[6]Cuadro A-10'!#REF!</definedName>
    <definedName name="__AUG94" localSheetId="8">[1]Database!#REF!</definedName>
    <definedName name="__AUG94" localSheetId="9">[1]Database!#REF!</definedName>
    <definedName name="__AUG94" localSheetId="5">[1]Database!#REF!</definedName>
    <definedName name="__AUG94">[1]Database!#REF!</definedName>
    <definedName name="__AUG95" localSheetId="8">[1]Database!#REF!</definedName>
    <definedName name="__AUG95" localSheetId="9">[1]Database!#REF!</definedName>
    <definedName name="__AUG95" localSheetId="5">[1]Database!#REF!</definedName>
    <definedName name="__AUG95">[1]Database!#REF!</definedName>
    <definedName name="__AUG96" localSheetId="8">[1]Database!#REF!</definedName>
    <definedName name="__AUG96" localSheetId="9">[1]Database!#REF!</definedName>
    <definedName name="__AUG96" localSheetId="5">[1]Database!#REF!</definedName>
    <definedName name="__AUG96">[1]Database!#REF!</definedName>
    <definedName name="__Aut02">[7]qe32!$A$1</definedName>
    <definedName name="__az25" localSheetId="8">[5]SE_Piura_Oeste!#REF!</definedName>
    <definedName name="__az25" localSheetId="9">[5]SE_Piura_Oeste!#REF!</definedName>
    <definedName name="__az25" localSheetId="5">[5]SE_Piura_Oeste!#REF!</definedName>
    <definedName name="__az25">[5]SE_Piura_Oeste!#REF!</definedName>
    <definedName name="__bbb6" localSheetId="8">[5]SE_Piura_Oeste!#REF!</definedName>
    <definedName name="__bbb6" localSheetId="9">[5]SE_Piura_Oeste!#REF!</definedName>
    <definedName name="__bbb6" localSheetId="5">[5]SE_Piura_Oeste!#REF!</definedName>
    <definedName name="__bbb6">[5]SE_Piura_Oeste!#REF!</definedName>
    <definedName name="__c677" localSheetId="8">#REF!</definedName>
    <definedName name="__c677" localSheetId="9">#REF!</definedName>
    <definedName name="__c677" localSheetId="5">#REF!</definedName>
    <definedName name="__c677">#REF!</definedName>
    <definedName name="__cf3" localSheetId="8">#REF!</definedName>
    <definedName name="__cf3" localSheetId="9">#REF!</definedName>
    <definedName name="__cf3" localSheetId="5">#REF!</definedName>
    <definedName name="__cf3">#REF!</definedName>
    <definedName name="__cf56">[8]TV!$A$49:$O$77</definedName>
    <definedName name="__COL1" localSheetId="8">#REF!</definedName>
    <definedName name="__COL1" localSheetId="9">#REF!</definedName>
    <definedName name="__COL1" localSheetId="5">#REF!</definedName>
    <definedName name="__COL1">#REF!</definedName>
    <definedName name="__COL2" localSheetId="8">#REF!</definedName>
    <definedName name="__COL2" localSheetId="9">#REF!</definedName>
    <definedName name="__COL2" localSheetId="5">#REF!</definedName>
    <definedName name="__COL2">#REF!</definedName>
    <definedName name="__COL3" localSheetId="8">#REF!</definedName>
    <definedName name="__COL3" localSheetId="9">#REF!</definedName>
    <definedName name="__COL3" localSheetId="5">#REF!</definedName>
    <definedName name="__COL3">#REF!</definedName>
    <definedName name="__COL4" localSheetId="8">#REF!</definedName>
    <definedName name="__COL4" localSheetId="9">#REF!</definedName>
    <definedName name="__COL4" localSheetId="5">#REF!</definedName>
    <definedName name="__COL4">#REF!</definedName>
    <definedName name="__COL5" localSheetId="8">#REF!</definedName>
    <definedName name="__COL5" localSheetId="9">#REF!</definedName>
    <definedName name="__COL5" localSheetId="5">#REF!</definedName>
    <definedName name="__COL5">#REF!</definedName>
    <definedName name="__COL6" localSheetId="8">#REF!</definedName>
    <definedName name="__COL6" localSheetId="9">#REF!</definedName>
    <definedName name="__COL6" localSheetId="5">#REF!</definedName>
    <definedName name="__COL6">#REF!</definedName>
    <definedName name="__DAT1" localSheetId="8">[17]Capital!#REF!</definedName>
    <definedName name="__DAT1" localSheetId="9">[17]Capital!#REF!</definedName>
    <definedName name="__DAT1" localSheetId="5">#REF!</definedName>
    <definedName name="__DAT1">#REF!</definedName>
    <definedName name="__DAT10" localSheetId="5">#REF!</definedName>
    <definedName name="__DAT10">#REF!</definedName>
    <definedName name="__DAT11" localSheetId="5">#REF!</definedName>
    <definedName name="__DAT11">#REF!</definedName>
    <definedName name="__DAT12" localSheetId="5">#REF!</definedName>
    <definedName name="__DAT12">#REF!</definedName>
    <definedName name="__DAT2" localSheetId="8">[17]Capital!#REF!</definedName>
    <definedName name="__DAT2" localSheetId="9">[17]Capital!#REF!</definedName>
    <definedName name="__DAT2" localSheetId="5">#REF!</definedName>
    <definedName name="__DAT2">#REF!</definedName>
    <definedName name="__DAT3" localSheetId="8">[17]Capital!#REF!</definedName>
    <definedName name="__DAT3" localSheetId="9">[17]Capital!#REF!</definedName>
    <definedName name="__DAT3" localSheetId="5">#REF!</definedName>
    <definedName name="__DAT3">#REF!</definedName>
    <definedName name="__DAT4" localSheetId="8">[17]Capital!#REF!</definedName>
    <definedName name="__DAT4" localSheetId="9">[17]Capital!#REF!</definedName>
    <definedName name="__DAT4" localSheetId="5">#REF!</definedName>
    <definedName name="__DAT4">#REF!</definedName>
    <definedName name="__DAT5" localSheetId="8">[17]Capital!#REF!</definedName>
    <definedName name="__DAT5" localSheetId="9">[17]Capital!#REF!</definedName>
    <definedName name="__DAT5" localSheetId="5">#REF!</definedName>
    <definedName name="__DAT5">#REF!</definedName>
    <definedName name="__DAT6" localSheetId="5">#REF!</definedName>
    <definedName name="__DAT6">#REF!</definedName>
    <definedName name="__DAT7" localSheetId="5">#REF!</definedName>
    <definedName name="__DAT7">#REF!</definedName>
    <definedName name="__DAT8" localSheetId="5">#REF!</definedName>
    <definedName name="__DAT8">#REF!</definedName>
    <definedName name="__DAT9" localSheetId="5">#REF!</definedName>
    <definedName name="__DAT9">#REF!</definedName>
    <definedName name="__DEC94" localSheetId="8">[1]Database!#REF!</definedName>
    <definedName name="__DEC94" localSheetId="9">[1]Database!#REF!</definedName>
    <definedName name="__DEC94" localSheetId="5">[1]Database!#REF!</definedName>
    <definedName name="__DEC94">[1]Database!#REF!</definedName>
    <definedName name="__DEC95" localSheetId="8">[1]Database!#REF!</definedName>
    <definedName name="__DEC95" localSheetId="9">[1]Database!#REF!</definedName>
    <definedName name="__DEC95" localSheetId="5">[1]Database!#REF!</definedName>
    <definedName name="__DEC95">[1]Database!#REF!</definedName>
    <definedName name="__DEC96" localSheetId="8">[1]Database!#REF!</definedName>
    <definedName name="__DEC96" localSheetId="9">[1]Database!#REF!</definedName>
    <definedName name="__DEC96" localSheetId="5">[1]Database!#REF!</definedName>
    <definedName name="__DEC96">[1]Database!#REF!</definedName>
    <definedName name="__EPS1" hidden="1">{#N/A,#N/A,FALSE,"95Act"}</definedName>
    <definedName name="__EPS1_1" hidden="1">{#N/A,#N/A,FALSE,"95Act"}</definedName>
    <definedName name="__FDS_HYPERLINK_TOGGLE_STATE__" hidden="1">"ON"</definedName>
    <definedName name="__FEB94" localSheetId="8">[1]Database!#REF!</definedName>
    <definedName name="__FEB94" localSheetId="9">[1]Database!#REF!</definedName>
    <definedName name="__FEB94" localSheetId="5">[1]Database!#REF!</definedName>
    <definedName name="__FEB94">[1]Database!#REF!</definedName>
    <definedName name="__FEB95" localSheetId="8">[1]Database!#REF!</definedName>
    <definedName name="__FEB95" localSheetId="9">[1]Database!#REF!</definedName>
    <definedName name="__FEB95" localSheetId="5">[1]Database!#REF!</definedName>
    <definedName name="__FEB95">[1]Database!#REF!</definedName>
    <definedName name="__FEB96" localSheetId="8">[1]Database!#REF!</definedName>
    <definedName name="__FEB96" localSheetId="9">[1]Database!#REF!</definedName>
    <definedName name="__FEB96" localSheetId="5">[1]Database!#REF!</definedName>
    <definedName name="__FEB96">[1]Database!#REF!</definedName>
    <definedName name="__fx12">'[26]Enerquinta CL$'!$C$47:$W$47</definedName>
    <definedName name="__H1" localSheetId="0" hidden="1">{"'Metretek HTML'!$A$7:$W$42"}</definedName>
    <definedName name="__H1" localSheetId="2" hidden="1">{"'Metretek HTML'!$A$7:$W$42"}</definedName>
    <definedName name="__H1" hidden="1">{"'Metretek HTML'!$A$7:$W$42"}</definedName>
    <definedName name="__JAN95" localSheetId="8">[1]Database!#REF!</definedName>
    <definedName name="__JAN95" localSheetId="9">[1]Database!#REF!</definedName>
    <definedName name="__JAN95" localSheetId="5">[1]Database!#REF!</definedName>
    <definedName name="__JAN95">[1]Database!#REF!</definedName>
    <definedName name="__JAN96" localSheetId="8">[1]Database!#REF!</definedName>
    <definedName name="__JAN96" localSheetId="9">[1]Database!#REF!</definedName>
    <definedName name="__JAN96" localSheetId="5">[1]Database!#REF!</definedName>
    <definedName name="__JAN96">[1]Database!#REF!</definedName>
    <definedName name="__jan99" localSheetId="8">#REF!</definedName>
    <definedName name="__jan99" localSheetId="9">#REF!</definedName>
    <definedName name="__jan99" localSheetId="5">#REF!</definedName>
    <definedName name="__jan99">#REF!</definedName>
    <definedName name="__JUL94" localSheetId="8">[1]Database!#REF!</definedName>
    <definedName name="__JUL94" localSheetId="9">[1]Database!#REF!</definedName>
    <definedName name="__JUL94" localSheetId="5">[1]Database!#REF!</definedName>
    <definedName name="__JUL94">[1]Database!#REF!</definedName>
    <definedName name="__JUL95" localSheetId="8">[1]Database!#REF!</definedName>
    <definedName name="__JUL95" localSheetId="9">[1]Database!#REF!</definedName>
    <definedName name="__JUL95" localSheetId="5">[1]Database!#REF!</definedName>
    <definedName name="__JUL95">[1]Database!#REF!</definedName>
    <definedName name="__JUL96" localSheetId="8">[1]Database!#REF!</definedName>
    <definedName name="__JUL96" localSheetId="9">[1]Database!#REF!</definedName>
    <definedName name="__JUL96" localSheetId="5">[1]Database!#REF!</definedName>
    <definedName name="__JUL96">[1]Database!#REF!</definedName>
    <definedName name="__JUN94" localSheetId="8">[1]Database!#REF!</definedName>
    <definedName name="__JUN94" localSheetId="9">[1]Database!#REF!</definedName>
    <definedName name="__JUN94" localSheetId="5">[1]Database!#REF!</definedName>
    <definedName name="__JUN94">[1]Database!#REF!</definedName>
    <definedName name="__JUN95" localSheetId="8">[1]Database!#REF!</definedName>
    <definedName name="__JUN95" localSheetId="9">[1]Database!#REF!</definedName>
    <definedName name="__JUN95" localSheetId="5">[1]Database!#REF!</definedName>
    <definedName name="__JUN95">[1]Database!#REF!</definedName>
    <definedName name="__JUN96" localSheetId="8">[1]Database!#REF!</definedName>
    <definedName name="__JUN96" localSheetId="9">[1]Database!#REF!</definedName>
    <definedName name="__JUN96" localSheetId="5">[1]Database!#REF!</definedName>
    <definedName name="__JUN96">[1]Database!#REF!</definedName>
    <definedName name="__JV0330" localSheetId="8">#REF!</definedName>
    <definedName name="__JV0330" localSheetId="9">#REF!</definedName>
    <definedName name="__JV0330" localSheetId="5">#REF!</definedName>
    <definedName name="__JV0330">#REF!</definedName>
    <definedName name="__JV0331" localSheetId="8">#REF!</definedName>
    <definedName name="__JV0331" localSheetId="9">#REF!</definedName>
    <definedName name="__JV0331" localSheetId="5">#REF!</definedName>
    <definedName name="__JV0331">#REF!</definedName>
    <definedName name="__JV0332" localSheetId="8">#REF!</definedName>
    <definedName name="__JV0332" localSheetId="9">#REF!</definedName>
    <definedName name="__JV0332" localSheetId="5">#REF!</definedName>
    <definedName name="__JV0332">#REF!</definedName>
    <definedName name="__JV0333" localSheetId="8">#REF!</definedName>
    <definedName name="__JV0333" localSheetId="9">#REF!</definedName>
    <definedName name="__JV0333" localSheetId="5">#REF!</definedName>
    <definedName name="__JV0333">#REF!</definedName>
    <definedName name="__JV0334" localSheetId="8">#REF!</definedName>
    <definedName name="__JV0334" localSheetId="9">#REF!</definedName>
    <definedName name="__JV0334" localSheetId="5">#REF!</definedName>
    <definedName name="__JV0334">#REF!</definedName>
    <definedName name="__KQ1" localSheetId="8">#REF!</definedName>
    <definedName name="__KQ1" localSheetId="9">#REF!</definedName>
    <definedName name="__KQ1" localSheetId="5">#REF!</definedName>
    <definedName name="__KQ1">#REF!</definedName>
    <definedName name="__KQ2" localSheetId="8">#REF!</definedName>
    <definedName name="__KQ2" localSheetId="9">#REF!</definedName>
    <definedName name="__KQ2" localSheetId="5">#REF!</definedName>
    <definedName name="__KQ2">#REF!</definedName>
    <definedName name="__l56" localSheetId="8">'[6]Cuadro A-4 (1)'!#REF!</definedName>
    <definedName name="__l56" localSheetId="9">'[6]Cuadro A-4 (1)'!#REF!</definedName>
    <definedName name="__l56" localSheetId="5">'[6]Cuadro A-4 (1)'!#REF!</definedName>
    <definedName name="__l56">'[6]Cuadro A-4 (1)'!#REF!</definedName>
    <definedName name="__LS2" localSheetId="8">'[6]Cuadro A-4 (1)'!#REF!</definedName>
    <definedName name="__LS2" localSheetId="9">'[6]Cuadro A-4 (1)'!#REF!</definedName>
    <definedName name="__LS2" localSheetId="5">'[6]Cuadro A-4 (1)'!#REF!</definedName>
    <definedName name="__LS2">'[6]Cuadro A-4 (1)'!#REF!</definedName>
    <definedName name="__lss33" localSheetId="8">#REF!</definedName>
    <definedName name="__lss33" localSheetId="9">#REF!</definedName>
    <definedName name="__lss33" localSheetId="5">#REF!</definedName>
    <definedName name="__lss33">#REF!</definedName>
    <definedName name="__m112">'[11]FORMA- RE1'!$A$3:$H$52</definedName>
    <definedName name="__m33">'[11]FORMA-RL1'!$B$1:$L$46</definedName>
    <definedName name="__m4445">'[11]FORMA-SE2'!$M$5</definedName>
    <definedName name="__m556">'[11]FORMA-LS1-LS2'!$A$98:$Q$170</definedName>
    <definedName name="__m666" localSheetId="8">'[11]FORMA-SE2'!#REF!</definedName>
    <definedName name="__m666" localSheetId="9">'[11]FORMA-SE2'!#REF!</definedName>
    <definedName name="__m666" localSheetId="5">'[11]FORMA-SE2'!#REF!</definedName>
    <definedName name="__m666">'[11]FORMA-SE2'!#REF!</definedName>
    <definedName name="__m89" localSheetId="8">'[11]FORMA-SE2'!#REF!</definedName>
    <definedName name="__m89" localSheetId="9">'[11]FORMA-SE2'!#REF!</definedName>
    <definedName name="__m89" localSheetId="5">'[11]FORMA-SE2'!#REF!</definedName>
    <definedName name="__m89">'[11]FORMA-SE2'!#REF!</definedName>
    <definedName name="__MAR94" localSheetId="8">[1]Database!#REF!</definedName>
    <definedName name="__MAR94" localSheetId="9">[1]Database!#REF!</definedName>
    <definedName name="__MAR94" localSheetId="5">[1]Database!#REF!</definedName>
    <definedName name="__MAR94">[1]Database!#REF!</definedName>
    <definedName name="__MAR95" localSheetId="8">[1]Database!#REF!</definedName>
    <definedName name="__MAR95" localSheetId="9">[1]Database!#REF!</definedName>
    <definedName name="__MAR95" localSheetId="5">[1]Database!#REF!</definedName>
    <definedName name="__MAR95">[1]Database!#REF!</definedName>
    <definedName name="__MAR96" localSheetId="8">[1]Database!#REF!</definedName>
    <definedName name="__MAR96" localSheetId="9">[1]Database!#REF!</definedName>
    <definedName name="__MAR96" localSheetId="5">[1]Database!#REF!</definedName>
    <definedName name="__MAR96">[1]Database!#REF!</definedName>
    <definedName name="__MAY94" localSheetId="8">[1]Database!#REF!</definedName>
    <definedName name="__MAY94" localSheetId="9">[1]Database!#REF!</definedName>
    <definedName name="__MAY94" localSheetId="5">[1]Database!#REF!</definedName>
    <definedName name="__MAY94">[1]Database!#REF!</definedName>
    <definedName name="__MAY95" localSheetId="8">[1]Database!#REF!</definedName>
    <definedName name="__MAY95" localSheetId="9">[1]Database!#REF!</definedName>
    <definedName name="__MAY95" localSheetId="5">[1]Database!#REF!</definedName>
    <definedName name="__MAY95">[1]Database!#REF!</definedName>
    <definedName name="__MAY96" localSheetId="8">[1]Database!#REF!</definedName>
    <definedName name="__MAY96" localSheetId="9">[1]Database!#REF!</definedName>
    <definedName name="__MAY96" localSheetId="5">[1]Database!#REF!</definedName>
    <definedName name="__MAY96">[1]Database!#REF!</definedName>
    <definedName name="__NOV94" localSheetId="8">[1]Database!#REF!</definedName>
    <definedName name="__NOV94" localSheetId="9">[1]Database!#REF!</definedName>
    <definedName name="__NOV94" localSheetId="5">[1]Database!#REF!</definedName>
    <definedName name="__NOV94">[1]Database!#REF!</definedName>
    <definedName name="__NOV95" localSheetId="8">[1]Database!#REF!</definedName>
    <definedName name="__NOV95" localSheetId="9">[1]Database!#REF!</definedName>
    <definedName name="__NOV95" localSheetId="5">[1]Database!#REF!</definedName>
    <definedName name="__NOV95">[1]Database!#REF!</definedName>
    <definedName name="__NOV96" localSheetId="8">[1]Database!#REF!</definedName>
    <definedName name="__NOV96" localSheetId="9">[1]Database!#REF!</definedName>
    <definedName name="__NOV96" localSheetId="5">[1]Database!#REF!</definedName>
    <definedName name="__NOV96">[1]Database!#REF!</definedName>
    <definedName name="__OCT94" localSheetId="8">[1]Database!#REF!</definedName>
    <definedName name="__OCT94" localSheetId="9">[1]Database!#REF!</definedName>
    <definedName name="__OCT94" localSheetId="5">[1]Database!#REF!</definedName>
    <definedName name="__OCT94">[1]Database!#REF!</definedName>
    <definedName name="__OCT95" localSheetId="8">[1]Database!#REF!</definedName>
    <definedName name="__OCT95" localSheetId="9">[1]Database!#REF!</definedName>
    <definedName name="__OCT95" localSheetId="5">[1]Database!#REF!</definedName>
    <definedName name="__OCT95">[1]Database!#REF!</definedName>
    <definedName name="__OCT96" localSheetId="8">[1]Database!#REF!</definedName>
    <definedName name="__OCT96" localSheetId="9">[1]Database!#REF!</definedName>
    <definedName name="__OCT96" localSheetId="5">[1]Database!#REF!</definedName>
    <definedName name="__OCT96">[1]Database!#REF!</definedName>
    <definedName name="__pa1" localSheetId="8">#REF!</definedName>
    <definedName name="__pa1" localSheetId="9">#REF!</definedName>
    <definedName name="__pa1" localSheetId="5">#REF!</definedName>
    <definedName name="__pa1">#REF!</definedName>
    <definedName name="__PG11" localSheetId="8">#REF!</definedName>
    <definedName name="__PG11" localSheetId="9">#REF!</definedName>
    <definedName name="__PG11" localSheetId="5">#REF!</definedName>
    <definedName name="__PG11">#REF!</definedName>
    <definedName name="__PPM1" hidden="1">{#N/A,#N/A,FALSE,"Aging Summary";#N/A,#N/A,FALSE,"Ratio Analysis";#N/A,#N/A,FALSE,"Test 120 Day Accts";#N/A,#N/A,FALSE,"Tickmarks"}</definedName>
    <definedName name="__qxl3">{" ","","","","","";"2","Oracle 7",1,1,TRUE,"";"Cap Expense","Oracle 7",0,2,FALSE,""}</definedName>
    <definedName name="__r">[12]FRECUENCY!$HN$5:$HP$23</definedName>
    <definedName name="__ryr56565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ryr56565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_s123" localSheetId="8">[5]SE_San_Juan!#REF!</definedName>
    <definedName name="__s123" localSheetId="9">[5]SE_San_Juan!#REF!</definedName>
    <definedName name="__s123" localSheetId="5">[5]SE_San_Juan!#REF!</definedName>
    <definedName name="__s123">[5]SE_San_Juan!#REF!</definedName>
    <definedName name="__s34" localSheetId="8">#REF!</definedName>
    <definedName name="__s34" localSheetId="9">#REF!</definedName>
    <definedName name="__s34" localSheetId="5">#REF!</definedName>
    <definedName name="__s34">#REF!</definedName>
    <definedName name="__s37" localSheetId="8">#REF!</definedName>
    <definedName name="__s37" localSheetId="9">#REF!</definedName>
    <definedName name="__s37" localSheetId="5">#REF!</definedName>
    <definedName name="__s37">#REF!</definedName>
    <definedName name="__sam1" localSheetId="5">#REF!</definedName>
    <definedName name="__sam1">#REF!</definedName>
    <definedName name="__se21" localSheetId="8">#REF!</definedName>
    <definedName name="__se21" localSheetId="9">#REF!</definedName>
    <definedName name="__se21" localSheetId="5">#REF!</definedName>
    <definedName name="__se21">#REF!</definedName>
    <definedName name="__se23" localSheetId="8">#REF!</definedName>
    <definedName name="__se23" localSheetId="9">#REF!</definedName>
    <definedName name="__se23" localSheetId="5">#REF!</definedName>
    <definedName name="__se23">#REF!</definedName>
    <definedName name="__se30" localSheetId="8">#REF!</definedName>
    <definedName name="__se30" localSheetId="9">#REF!</definedName>
    <definedName name="__se30" localSheetId="5">#REF!</definedName>
    <definedName name="__se30">#REF!</definedName>
    <definedName name="__se333" localSheetId="8">#REF!</definedName>
    <definedName name="__se333" localSheetId="9">#REF!</definedName>
    <definedName name="__se333" localSheetId="5">#REF!</definedName>
    <definedName name="__se333">#REF!</definedName>
    <definedName name="__se45" localSheetId="8">#REF!</definedName>
    <definedName name="__se45" localSheetId="9">#REF!</definedName>
    <definedName name="__se45" localSheetId="5">#REF!</definedName>
    <definedName name="__se45">#REF!</definedName>
    <definedName name="__se456" localSheetId="8">[5]SE_Independencia!#REF!</definedName>
    <definedName name="__se456" localSheetId="9">[5]SE_Independencia!#REF!</definedName>
    <definedName name="__se456" localSheetId="5">[5]SE_Independencia!#REF!</definedName>
    <definedName name="__se456">[5]SE_Independencia!#REF!</definedName>
    <definedName name="__se46" localSheetId="8">[5]SE_Santa_Rosa!#REF!</definedName>
    <definedName name="__se46" localSheetId="9">[5]SE_Santa_Rosa!#REF!</definedName>
    <definedName name="__se46" localSheetId="5">[5]SE_Santa_Rosa!#REF!</definedName>
    <definedName name="__se46">[5]SE_Santa_Rosa!#REF!</definedName>
    <definedName name="__se47" localSheetId="8">[5]SE_Chiclayo_Oeste!#REF!</definedName>
    <definedName name="__se47" localSheetId="9">[5]SE_Chiclayo_Oeste!#REF!</definedName>
    <definedName name="__se47" localSheetId="5">[5]SE_Chiclayo_Oeste!#REF!</definedName>
    <definedName name="__se47">[5]SE_Chiclayo_Oeste!#REF!</definedName>
    <definedName name="__se55" localSheetId="8">[5]SE_Chiclayo_Oeste!#REF!</definedName>
    <definedName name="__se55" localSheetId="9">[5]SE_Chiclayo_Oeste!#REF!</definedName>
    <definedName name="__se55" localSheetId="5">[5]SE_Chiclayo_Oeste!#REF!</definedName>
    <definedName name="__se55">[5]SE_Chiclayo_Oeste!#REF!</definedName>
    <definedName name="__se56" localSheetId="8">[5]SE_Trujillo_Norte!#REF!</definedName>
    <definedName name="__se56" localSheetId="9">[5]SE_Trujillo_Norte!#REF!</definedName>
    <definedName name="__se56" localSheetId="5">[5]SE_Trujillo_Norte!#REF!</definedName>
    <definedName name="__se56">[5]SE_Trujillo_Norte!#REF!</definedName>
    <definedName name="__se567" localSheetId="8">[5]SE_Trujillo_Norte!#REF!</definedName>
    <definedName name="__se567" localSheetId="9">[5]SE_Trujillo_Norte!#REF!</definedName>
    <definedName name="__se567" localSheetId="5">[5]SE_Trujillo_Norte!#REF!</definedName>
    <definedName name="__se567">[5]SE_Trujillo_Norte!#REF!</definedName>
    <definedName name="__SEP94" localSheetId="8">[1]Database!#REF!</definedName>
    <definedName name="__SEP94" localSheetId="9">[1]Database!#REF!</definedName>
    <definedName name="__SEP94" localSheetId="5">[1]Database!#REF!</definedName>
    <definedName name="__SEP94">[1]Database!#REF!</definedName>
    <definedName name="__SEP95" localSheetId="8">[1]Database!#REF!</definedName>
    <definedName name="__SEP95" localSheetId="9">[1]Database!#REF!</definedName>
    <definedName name="__SEP95" localSheetId="5">[1]Database!#REF!</definedName>
    <definedName name="__SEP95">[1]Database!#REF!</definedName>
    <definedName name="__SEP96" localSheetId="8">[1]Database!#REF!</definedName>
    <definedName name="__SEP96" localSheetId="9">[1]Database!#REF!</definedName>
    <definedName name="__SEP96" localSheetId="5">[1]Database!#REF!</definedName>
    <definedName name="__SEP96">[1]Database!#REF!</definedName>
    <definedName name="__sm1">[8]TV!$A$49:$O$77</definedName>
    <definedName name="__ss1" localSheetId="5">#REF!</definedName>
    <definedName name="__ss1">#REF!</definedName>
    <definedName name="__st48" localSheetId="8">[5]SE_Independencia!#REF!</definedName>
    <definedName name="__st48" localSheetId="9">[5]SE_Independencia!#REF!</definedName>
    <definedName name="__st48" localSheetId="5">[5]SE_Independencia!#REF!</definedName>
    <definedName name="__st48">[5]SE_Independencia!#REF!</definedName>
    <definedName name="__tax756">'[27]99Consolidated'!$L$40</definedName>
    <definedName name="__tc600">[28]Presup!$AO$1</definedName>
    <definedName name="__TF2" localSheetId="8" hidden="1">#REF!,#REF!</definedName>
    <definedName name="__TF2" localSheetId="9" hidden="1">#REF!,#REF!</definedName>
    <definedName name="__TF2" localSheetId="5" hidden="1">#REF!,#REF!</definedName>
    <definedName name="__TF2" hidden="1">#REF!,#REF!</definedName>
    <definedName name="__TF2222" localSheetId="8" hidden="1">#REF!</definedName>
    <definedName name="__TF2222" localSheetId="9" hidden="1">#REF!</definedName>
    <definedName name="__TF2222" localSheetId="5" hidden="1">#REF!</definedName>
    <definedName name="__TF2222" hidden="1">#REF!</definedName>
    <definedName name="__ty5" localSheetId="8">#REF!</definedName>
    <definedName name="__ty5" localSheetId="9">#REF!</definedName>
    <definedName name="__ty5" localSheetId="5">#REF!</definedName>
    <definedName name="__ty5">#REF!</definedName>
    <definedName name="__ty7" localSheetId="8">#REF!</definedName>
    <definedName name="__ty7" localSheetId="9">#REF!</definedName>
    <definedName name="__ty7" localSheetId="5">#REF!</definedName>
    <definedName name="__ty7">#REF!</definedName>
    <definedName name="__we2" localSheetId="8">[5]SE_Piura_Oeste!#REF!</definedName>
    <definedName name="__we2" localSheetId="9">[5]SE_Piura_Oeste!#REF!</definedName>
    <definedName name="__we2" localSheetId="5">[5]SE_Piura_Oeste!#REF!</definedName>
    <definedName name="__we2">[5]SE_Piura_Oeste!#REF!</definedName>
    <definedName name="__xx1" localSheetId="8" hidden="1">#REF!,#REF!</definedName>
    <definedName name="__xx1" localSheetId="9" hidden="1">#REF!,#REF!</definedName>
    <definedName name="__xx1" localSheetId="5" hidden="1">#REF!,#REF!</definedName>
    <definedName name="__xx1" hidden="1">#REF!,#REF!</definedName>
    <definedName name="__xy67" localSheetId="8">[5]SE_Piura_Oeste!#REF!</definedName>
    <definedName name="__xy67" localSheetId="9">[5]SE_Piura_Oeste!#REF!</definedName>
    <definedName name="__xy67" localSheetId="5">[5]SE_Piura_Oeste!#REF!</definedName>
    <definedName name="__xy67">[5]SE_Piura_Oeste!#REF!</definedName>
    <definedName name="_1__123Graph_ACHART_17" localSheetId="0" hidden="1">'[29]10'!#REF!</definedName>
    <definedName name="_1__123Graph_ACHART_17" localSheetId="5" hidden="1">'[29]10'!#REF!</definedName>
    <definedName name="_1__123Graph_ACHART_17" hidden="1">'[29]10'!#REF!</definedName>
    <definedName name="_1__123Graph_ACONTRACT_BY_B_U" hidden="1">'[30]QRE Charts'!$D$275:$Q$275</definedName>
    <definedName name="_1_0_0_K" localSheetId="0" hidden="1">[20]Masterdata!#REF!</definedName>
    <definedName name="_1_0_0_K" localSheetId="2" hidden="1">[20]Masterdata!#REF!</definedName>
    <definedName name="_1_0_0_K" localSheetId="5" hidden="1">[20]Masterdata!#REF!</definedName>
    <definedName name="_1_0_0_K" hidden="1">[20]Masterdata!#REF!</definedName>
    <definedName name="_1_0_0_L" localSheetId="0" hidden="1">[20]Masterdata!#REF!</definedName>
    <definedName name="_1_0_0_L" localSheetId="5" hidden="1">[20]Masterdata!#REF!</definedName>
    <definedName name="_1_0_0_L" hidden="1">[20]Masterdata!#REF!</definedName>
    <definedName name="_1_2_T___D_1988_Present_Detail" localSheetId="5">#REF!</definedName>
    <definedName name="_1_2_T___D_1988_Present_Detail">#REF!</definedName>
    <definedName name="_10__123Graph_ACHART_17" localSheetId="0" hidden="1">'[29]10'!#REF!</definedName>
    <definedName name="_10__123Graph_ACHART_17" localSheetId="5" hidden="1">'[29]10'!#REF!</definedName>
    <definedName name="_10__123Graph_ACHART_17" hidden="1">'[29]10'!#REF!</definedName>
    <definedName name="_10__123Graph_ASUPPLIES_BY_B_U" hidden="1">'[31]QRE Charts'!$D$249:$Q$249</definedName>
    <definedName name="_10__123Graph_AWAGES_BY_B_U" hidden="1">'[32]QRE Charts'!$D$223:$R$223</definedName>
    <definedName name="_10__123Graph_BQRE_S_BY_TYPE" hidden="1">'[30]QRE''s'!$D$100:$R$100</definedName>
    <definedName name="_102__123Graph_XQRE_S_BY_CO." hidden="1">'[33]QRE Charts'!$D$222:$R$222</definedName>
    <definedName name="_105__123Graph_XQRE_S_BY_TYPE" hidden="1">'[33]QRE Charts'!$D$222:$R$222</definedName>
    <definedName name="_108__123Graph_XSUPPLIES_BY_B_U" hidden="1">'[33]QRE Charts'!$D$222:$R$222</definedName>
    <definedName name="_10Q_EG" localSheetId="8">#REF!</definedName>
    <definedName name="_10Q_EG" localSheetId="9">#REF!</definedName>
    <definedName name="_10Q_EG" localSheetId="5">#REF!</definedName>
    <definedName name="_10Q_EG">#REF!</definedName>
    <definedName name="_10QENT" localSheetId="8">#REF!</definedName>
    <definedName name="_10QENT" localSheetId="9">#REF!</definedName>
    <definedName name="_10QENT" localSheetId="5">#REF!</definedName>
    <definedName name="_10QENT">#REF!</definedName>
    <definedName name="_11__123Graph_ACHART_17" localSheetId="0" hidden="1">'[34]10'!#REF!</definedName>
    <definedName name="_11__123Graph_ACHART_17" localSheetId="2" hidden="1">'[34]10'!#REF!</definedName>
    <definedName name="_11__123Graph_ACHART_17" localSheetId="5" hidden="1">'[34]10'!#REF!</definedName>
    <definedName name="_11__123Graph_ACHART_17" hidden="1">'[34]10'!#REF!</definedName>
    <definedName name="_11__123Graph_BCONTRACT_BY_B_U" hidden="1">'[32]QRE Charts'!$D$276:$Q$276</definedName>
    <definedName name="_11__123Graph_BSENS_COMPARISON" hidden="1">'[30]QRE Charts'!$E$366:$O$366</definedName>
    <definedName name="_111__123Graph_XTAX_CREDIT" hidden="1">'[33]QRE Charts'!$C$332:$C$342</definedName>
    <definedName name="_112_0_0_K" localSheetId="0" hidden="1">[20]Masterdata!#REF!</definedName>
    <definedName name="_112_0_0_K" localSheetId="2" hidden="1">[20]Masterdata!#REF!</definedName>
    <definedName name="_112_0_0_K" localSheetId="5" hidden="1">[20]Masterdata!#REF!</definedName>
    <definedName name="_112_0_0_K" hidden="1">[20]Masterdata!#REF!</definedName>
    <definedName name="_113_0_0_K" localSheetId="0" hidden="1">[20]Masterdata!#REF!</definedName>
    <definedName name="_113_0_0_K" localSheetId="5" hidden="1">[20]Masterdata!#REF!</definedName>
    <definedName name="_113_0_0_K" hidden="1">[20]Masterdata!#REF!</definedName>
    <definedName name="_113_0_0_S" localSheetId="0" hidden="1">[20]Masterdata!#REF!</definedName>
    <definedName name="_113_0_0_S" localSheetId="5" hidden="1">[20]Masterdata!#REF!</definedName>
    <definedName name="_113_0_0_S" hidden="1">[20]Masterdata!#REF!</definedName>
    <definedName name="_115_0_0_S" localSheetId="0" hidden="1">[20]Masterdata!#REF!</definedName>
    <definedName name="_115_0_0_S" localSheetId="5" hidden="1">[20]Masterdata!#REF!</definedName>
    <definedName name="_115_0_0_S" hidden="1">[20]Masterdata!#REF!</definedName>
    <definedName name="_12__123Graph_ASENS_COMPARISON" hidden="1">'[33]QRE Charts'!$E$365:$O$365</definedName>
    <definedName name="_12__123Graph_ATAX_CREDIT" hidden="1">'[31]QRE Charts'!$D$332:$D$342</definedName>
    <definedName name="_12__123Graph_BQRE_S_BY_CO." hidden="1">'[32]QRE Charts'!$D$302:$R$302</definedName>
    <definedName name="_12__123Graph_BSUPPLIES_BY_B_U" hidden="1">'[30]QRE Charts'!$D$250:$Q$250</definedName>
    <definedName name="_13__123Graph_BQRE_S_BY_TYPE" hidden="1">'[32]QRE''s'!$D$100:$R$100</definedName>
    <definedName name="_13__123Graph_BTAX_CREDIT" hidden="1">'[30]QRE Charts'!$E$332:$E$342</definedName>
    <definedName name="_14__123Graph_AWAGES_BY_B_U" hidden="1">'[31]QRE Charts'!$D$223:$R$223</definedName>
    <definedName name="_14__123Graph_BSENS_COMPARISON" hidden="1">'[32]QRE Charts'!$E$366:$O$366</definedName>
    <definedName name="_14__123Graph_BWAGES_BY_B_U" hidden="1">'[30]QRE Charts'!$D$224:$R$224</definedName>
    <definedName name="_15__123Graph_ASUPPLIES_BY_B_U" hidden="1">'[33]QRE Charts'!$D$249:$Q$249</definedName>
    <definedName name="_15__123Graph_BSUPPLIES_BY_B_U" hidden="1">'[32]QRE Charts'!$D$250:$Q$250</definedName>
    <definedName name="_15__123Graph_CCONTRACT_BY_B_U" hidden="1">'[30]QRE Charts'!$D$277:$Q$277</definedName>
    <definedName name="_16__123Graph_BCONTRACT_BY_B_U" hidden="1">'[31]QRE Charts'!$D$276:$Q$276</definedName>
    <definedName name="_16__123Graph_BTAX_CREDIT" hidden="1">'[32]QRE Charts'!$E$332:$E$342</definedName>
    <definedName name="_16__123Graph_CQRE_S_BY_CO." hidden="1">'[30]QRE Charts'!$D$303:$R$303</definedName>
    <definedName name="_17__123Graph_BWAGES_BY_B_U" hidden="1">'[32]QRE Charts'!$D$224:$R$224</definedName>
    <definedName name="_17__123Graph_CQRE_S_BY_TYPE" hidden="1">'[30]QRE''s'!$D$101:$R$101</definedName>
    <definedName name="_18__123Graph_ATAX_CREDIT" hidden="1">'[33]QRE Charts'!$D$332:$D$342</definedName>
    <definedName name="_18__123Graph_BQRE_S_BY_CO." hidden="1">'[31]QRE Charts'!$D$302:$R$302</definedName>
    <definedName name="_18__123Graph_CCONTRACT_BY_B_U" hidden="1">'[32]QRE Charts'!$D$277:$Q$277</definedName>
    <definedName name="_18__123Graph_CSENS_COMPARISON" hidden="1">'[30]QRE Charts'!$E$367:$O$367</definedName>
    <definedName name="_19__123Graph_CQRE_S_BY_CO." hidden="1">'[32]QRE Charts'!$D$303:$R$303</definedName>
    <definedName name="_19__123Graph_CSUPPLIES_BY_B_U" hidden="1">'[30]QRE Charts'!$D$251:$Q$251</definedName>
    <definedName name="_1EHEP34" localSheetId="5">#REF!</definedName>
    <definedName name="_1EHEP34">#REF!</definedName>
    <definedName name="_1K" localSheetId="5" hidden="1">[35]Masterdata!#REF!</definedName>
    <definedName name="_1K" hidden="1">[35]Masterdata!#REF!</definedName>
    <definedName name="_2" localSheetId="8">#REF!</definedName>
    <definedName name="_2" localSheetId="9">#REF!</definedName>
    <definedName name="_2" localSheetId="5">#REF!</definedName>
    <definedName name="_2">#REF!</definedName>
    <definedName name="_2__123Graph_ACHART_17" localSheetId="0" hidden="1">'[29]10'!#REF!</definedName>
    <definedName name="_2__123Graph_ACHART_17" localSheetId="2" hidden="1">'[29]10'!#REF!</definedName>
    <definedName name="_2__123Graph_ACHART_17" localSheetId="5" hidden="1">'[29]10'!#REF!</definedName>
    <definedName name="_2__123Graph_ACHART_17" hidden="1">'[29]10'!#REF!</definedName>
    <definedName name="_2__123Graph_ACONTRACT_BY_B_U" hidden="1">'[31]QRE Charts'!$D$275:$Q$275</definedName>
    <definedName name="_2__123Graph_AQRE_S_BY_CO." hidden="1">'[30]QRE Charts'!$D$301:$R$301</definedName>
    <definedName name="_2_0_0_S" localSheetId="0" hidden="1">[20]Masterdata!#REF!</definedName>
    <definedName name="_2_0_0_S" localSheetId="2" hidden="1">[20]Masterdata!#REF!</definedName>
    <definedName name="_2_0_0_S" localSheetId="5" hidden="1">[20]Masterdata!#REF!</definedName>
    <definedName name="_2_0_0_S" hidden="1">[20]Masterdata!#REF!</definedName>
    <definedName name="_2_T___D_1988_Present_Detail" localSheetId="5">#REF!</definedName>
    <definedName name="_2_T___D_1988_Present_Detail">#REF!</definedName>
    <definedName name="_20__123Graph_BQRE_S_BY_TYPE" hidden="1">'[31]QRE''s'!$D$100:$R$100</definedName>
    <definedName name="_20__123Graph_CQRE_S_BY_TYPE" hidden="1">'[32]QRE''s'!$D$101:$R$101</definedName>
    <definedName name="_20__123Graph_CWAGES_BY_B_U" hidden="1">'[30]QRE Charts'!$D$225:$R$225</definedName>
    <definedName name="_21__123Graph_AWAGES_BY_B_U" hidden="1">'[33]QRE Charts'!$D$223:$R$223</definedName>
    <definedName name="_21__123Graph_CSENS_COMPARISON" hidden="1">'[32]QRE Charts'!$E$367:$O$367</definedName>
    <definedName name="_21__123Graph_DCONTRACT_BY_B_U" hidden="1">'[30]QRE Charts'!$D$278:$Q$278</definedName>
    <definedName name="_22__123Graph_BSENS_COMPARISON" hidden="1">'[31]QRE Charts'!$E$366:$O$366</definedName>
    <definedName name="_22__123Graph_CSUPPLIES_BY_B_U" hidden="1">'[32]QRE Charts'!$D$251:$Q$251</definedName>
    <definedName name="_22__123Graph_DQRE_S_BY_CO." hidden="1">'[30]QRE Charts'!$D$304:$R$304</definedName>
    <definedName name="_23__123Graph_CWAGES_BY_B_U" hidden="1">'[32]QRE Charts'!$D$225:$R$225</definedName>
    <definedName name="_23__123Graph_DSUPPLIES_BY_B_U" hidden="1">'[30]QRE Charts'!$D$252:$Q$252</definedName>
    <definedName name="_24__123Graph_BCONTRACT_BY_B_U" hidden="1">'[33]QRE Charts'!$D$276:$Q$276</definedName>
    <definedName name="_24__123Graph_BSUPPLIES_BY_B_U" hidden="1">'[31]QRE Charts'!$D$250:$Q$250</definedName>
    <definedName name="_24__123Graph_DCONTRACT_BY_B_U" hidden="1">'[32]QRE Charts'!$D$278:$Q$278</definedName>
    <definedName name="_24__123Graph_DWAGES_BY_B_U" hidden="1">'[30]QRE Charts'!$D$226:$R$226</definedName>
    <definedName name="_25__123Graph_DQRE_S_BY_CO." hidden="1">'[32]QRE Charts'!$D$304:$R$304</definedName>
    <definedName name="_25__123Graph_ECONTRACT_BY_B_U" hidden="1">'[30]QRE Charts'!$D$279:$Q$279</definedName>
    <definedName name="_26__123Graph_BTAX_CREDIT" hidden="1">'[31]QRE Charts'!$E$332:$E$342</definedName>
    <definedName name="_26__123Graph_DSUPPLIES_BY_B_U" hidden="1">'[32]QRE Charts'!$D$252:$Q$252</definedName>
    <definedName name="_26__123Graph_EQRE_S_BY_CO." hidden="1">'[30]QRE Charts'!$D$305:$R$305</definedName>
    <definedName name="_27__123Graph_BQRE_S_BY_CO." hidden="1">'[33]QRE Charts'!$D$302:$R$302</definedName>
    <definedName name="_27__123Graph_DWAGES_BY_B_U" hidden="1">'[32]QRE Charts'!$D$226:$R$226</definedName>
    <definedName name="_27__123Graph_ESUPPLIES_BY_B_U" hidden="1">'[30]QRE Charts'!$D$253:$Q$253</definedName>
    <definedName name="_28__123Graph_BWAGES_BY_B_U" hidden="1">'[31]QRE Charts'!$D$224:$R$224</definedName>
    <definedName name="_28__123Graph_ECONTRACT_BY_B_U" hidden="1">'[32]QRE Charts'!$D$279:$Q$279</definedName>
    <definedName name="_28__123Graph_EWAGES_BY_B_U" hidden="1">'[30]QRE Charts'!$D$227:$R$227</definedName>
    <definedName name="_29__123Graph_EQRE_S_BY_CO." hidden="1">'[32]QRE Charts'!$D$305:$R$305</definedName>
    <definedName name="_29__123Graph_FCONTRACT_BY_B_U" hidden="1">'[30]QRE Charts'!$D$280:$Q$280</definedName>
    <definedName name="_2S" localSheetId="5" hidden="1">[35]Masterdata!#REF!</definedName>
    <definedName name="_2S" hidden="1">[35]Masterdata!#REF!</definedName>
    <definedName name="_3" localSheetId="8">#REF!</definedName>
    <definedName name="_3" localSheetId="9">#REF!</definedName>
    <definedName name="_3" localSheetId="5">#REF!</definedName>
    <definedName name="_3">#REF!</definedName>
    <definedName name="_3__123Graph_ACHART_17" localSheetId="0" hidden="1">'[34]10'!#REF!</definedName>
    <definedName name="_3__123Graph_ACHART_17" localSheetId="2" hidden="1">'[34]10'!#REF!</definedName>
    <definedName name="_3__123Graph_ACHART_17" localSheetId="5" hidden="1">'[34]10'!#REF!</definedName>
    <definedName name="_3__123Graph_ACHART_17" hidden="1">'[34]10'!#REF!</definedName>
    <definedName name="_3__123Graph_ACONTRACT_BY_B_U" hidden="1">'[33]QRE Charts'!$D$275:$Q$275</definedName>
    <definedName name="_3__123Graph_AQRE_S_BY_TYPE" hidden="1">'[30]QRE''s'!$D$99:$R$99</definedName>
    <definedName name="_3_0_0_K" localSheetId="5" hidden="1">[35]Masterdata!#REF!</definedName>
    <definedName name="_3_0_0_K" hidden="1">[35]Masterdata!#REF!</definedName>
    <definedName name="_3_1LMP_Summary___Final" localSheetId="5">#REF!</definedName>
    <definedName name="_3_1LMP_Summary___Final">#REF!</definedName>
    <definedName name="_30__123Graph_BQRE_S_BY_TYPE" hidden="1">'[33]QRE''s'!$D$100:$R$100</definedName>
    <definedName name="_30__123Graph_CCONTRACT_BY_B_U" hidden="1">'[31]QRE Charts'!$D$277:$Q$277</definedName>
    <definedName name="_30__123Graph_ESUPPLIES_BY_B_U" hidden="1">'[32]QRE Charts'!$D$253:$Q$253</definedName>
    <definedName name="_30__123Graph_FQRE_S_BY_CO." hidden="1">'[30]QRE Charts'!$D$306:$R$306</definedName>
    <definedName name="_31__123Graph_EWAGES_BY_B_U" hidden="1">'[32]QRE Charts'!$D$227:$R$227</definedName>
    <definedName name="_31__123Graph_FSUPPLIES_BY_B_U" hidden="1">'[30]QRE Charts'!$D$254:$Q$254</definedName>
    <definedName name="_32__123Graph_CQRE_S_BY_CO." hidden="1">'[31]QRE Charts'!$D$303:$R$303</definedName>
    <definedName name="_32__123Graph_FCONTRACT_BY_B_U" hidden="1">'[32]QRE Charts'!$D$280:$Q$280</definedName>
    <definedName name="_32__123Graph_FWAGES_BY_B_U" hidden="1">'[30]QRE Charts'!$D$228:$R$228</definedName>
    <definedName name="_33__123Graph_BSENS_COMPARISON" hidden="1">'[33]QRE Charts'!$E$366:$O$366</definedName>
    <definedName name="_33__123Graph_FQRE_S_BY_CO." hidden="1">'[32]QRE Charts'!$D$306:$R$306</definedName>
    <definedName name="_33__123Graph_XCONTRACT_BY_B_U" hidden="1">'[30]QRE Charts'!$D$222:$R$222</definedName>
    <definedName name="_34__123Graph_CQRE_S_BY_TYPE" hidden="1">'[31]QRE''s'!$D$101:$R$101</definedName>
    <definedName name="_34__123Graph_FSUPPLIES_BY_B_U" hidden="1">'[32]QRE Charts'!$D$254:$Q$254</definedName>
    <definedName name="_34__123Graph_XQRE_S_BY_CO." hidden="1">'[30]QRE Charts'!$D$222:$R$222</definedName>
    <definedName name="_35__123Graph_FWAGES_BY_B_U" hidden="1">'[32]QRE Charts'!$D$228:$R$228</definedName>
    <definedName name="_35__123Graph_XQRE_S_BY_TYPE" hidden="1">'[30]QRE Charts'!$D$222:$R$222</definedName>
    <definedName name="_36__123Graph_BSUPPLIES_BY_B_U" hidden="1">'[33]QRE Charts'!$D$250:$Q$250</definedName>
    <definedName name="_36__123Graph_CSENS_COMPARISON" hidden="1">'[31]QRE Charts'!$E$367:$O$367</definedName>
    <definedName name="_36__123Graph_XCONTRACT_BY_B_U" hidden="1">'[32]QRE Charts'!$D$222:$R$222</definedName>
    <definedName name="_36__123Graph_XSUPPLIES_BY_B_U" hidden="1">'[30]QRE Charts'!$D$222:$R$222</definedName>
    <definedName name="_37__123Graph_XQRE_S_BY_CO." hidden="1">'[32]QRE Charts'!$D$222:$R$222</definedName>
    <definedName name="_37__123Graph_XTAX_CREDIT" hidden="1">'[30]QRE Charts'!$C$332:$C$342</definedName>
    <definedName name="_38__123Graph_CSUPPLIES_BY_B_U" hidden="1">'[31]QRE Charts'!$D$251:$Q$251</definedName>
    <definedName name="_38__123Graph_XQRE_S_BY_TYPE" hidden="1">'[32]QRE Charts'!$D$222:$R$222</definedName>
    <definedName name="_38_0_0_K" localSheetId="0" hidden="1">[20]Masterdata!#REF!</definedName>
    <definedName name="_38_0_0_K" localSheetId="2" hidden="1">[20]Masterdata!#REF!</definedName>
    <definedName name="_38_0_0_K" localSheetId="5" hidden="1">[20]Masterdata!#REF!</definedName>
    <definedName name="_38_0_0_K" hidden="1">[20]Masterdata!#REF!</definedName>
    <definedName name="_39__123Graph_BTAX_CREDIT" hidden="1">'[33]QRE Charts'!$E$332:$E$342</definedName>
    <definedName name="_39__123Graph_XSUPPLIES_BY_B_U" hidden="1">'[32]QRE Charts'!$D$222:$R$222</definedName>
    <definedName name="_39_0_0_K" localSheetId="0" hidden="1">[20]Masterdata!#REF!</definedName>
    <definedName name="_39_0_0_K" localSheetId="2" hidden="1">[20]Masterdata!#REF!</definedName>
    <definedName name="_39_0_0_K" localSheetId="5" hidden="1">[20]Masterdata!#REF!</definedName>
    <definedName name="_39_0_0_K" hidden="1">[20]Masterdata!#REF!</definedName>
    <definedName name="_39_0_0_S" localSheetId="0" hidden="1">[20]Masterdata!#REF!</definedName>
    <definedName name="_39_0_0_S" localSheetId="2" hidden="1">[20]Masterdata!#REF!</definedName>
    <definedName name="_39_0_0_S" localSheetId="5" hidden="1">[20]Masterdata!#REF!</definedName>
    <definedName name="_39_0_0_S" hidden="1">[20]Masterdata!#REF!</definedName>
    <definedName name="_4" localSheetId="8">[36]A!#REF!</definedName>
    <definedName name="_4" localSheetId="9">[36]A!#REF!</definedName>
    <definedName name="_4" localSheetId="5">[36]A!#REF!</definedName>
    <definedName name="_4">[36]A!#REF!</definedName>
    <definedName name="_4__123Graph_ACHART_17" localSheetId="0" hidden="1">'[19]10'!#REF!</definedName>
    <definedName name="_4__123Graph_ACHART_17" localSheetId="5" hidden="1">'[19]10'!#REF!</definedName>
    <definedName name="_4__123Graph_ACHART_17" hidden="1">'[19]10'!#REF!</definedName>
    <definedName name="_4__123Graph_ACONTRACT_BY_B_U" hidden="1">'[32]QRE Charts'!$D$275:$Q$275</definedName>
    <definedName name="_4__123Graph_AQRE_S_BY_CO." hidden="1">'[31]QRE Charts'!$D$301:$R$301</definedName>
    <definedName name="_4__123Graph_ASENS_COMPARISON" hidden="1">'[30]QRE Charts'!$E$365:$O$365</definedName>
    <definedName name="_4_0_0_S" localSheetId="5" hidden="1">[35]Masterdata!#REF!</definedName>
    <definedName name="_4_0_0_S" hidden="1">[35]Masterdata!#REF!</definedName>
    <definedName name="_40__123Graph_CWAGES_BY_B_U" hidden="1">'[31]QRE Charts'!$D$225:$R$225</definedName>
    <definedName name="_40__123Graph_XTAX_CREDIT" hidden="1">'[32]QRE Charts'!$C$332:$C$342</definedName>
    <definedName name="_40_0_0_K" localSheetId="0" hidden="1">[20]Masterdata!#REF!</definedName>
    <definedName name="_40_0_0_K" localSheetId="2" hidden="1">[20]Masterdata!#REF!</definedName>
    <definedName name="_40_0_0_K" localSheetId="5" hidden="1">[20]Masterdata!#REF!</definedName>
    <definedName name="_40_0_0_K" hidden="1">[20]Masterdata!#REF!</definedName>
    <definedName name="_40_0_0_S" localSheetId="0" hidden="1">#REF!</definedName>
    <definedName name="_40_0_0_S" localSheetId="2" hidden="1">#REF!</definedName>
    <definedName name="_40_0_0_S" localSheetId="5" hidden="1">#REF!</definedName>
    <definedName name="_40_0_0_S" hidden="1">#REF!</definedName>
    <definedName name="_41_0_0_S" localSheetId="0" hidden="1">[20]Masterdata!#REF!</definedName>
    <definedName name="_41_0_0_S" localSheetId="2" hidden="1">[20]Masterdata!#REF!</definedName>
    <definedName name="_41_0_0_S" localSheetId="5" hidden="1">[20]Masterdata!#REF!</definedName>
    <definedName name="_41_0_0_S" hidden="1">[20]Masterdata!#REF!</definedName>
    <definedName name="_42__123Graph_BWAGES_BY_B_U" hidden="1">'[33]QRE Charts'!$D$224:$R$224</definedName>
    <definedName name="_42__123Graph_DCONTRACT_BY_B_U" hidden="1">'[31]QRE Charts'!$D$278:$Q$278</definedName>
    <definedName name="_43_0_0_S" localSheetId="0" hidden="1">[20]Masterdata!#REF!</definedName>
    <definedName name="_43_0_0_S" localSheetId="2" hidden="1">[20]Masterdata!#REF!</definedName>
    <definedName name="_43_0_0_S" localSheetId="5" hidden="1">[20]Masterdata!#REF!</definedName>
    <definedName name="_43_0_0_S" hidden="1">[20]Masterdata!#REF!</definedName>
    <definedName name="_44__123Graph_DQRE_S_BY_CO." hidden="1">'[31]QRE Charts'!$D$304:$R$304</definedName>
    <definedName name="_45__123Graph_CCONTRACT_BY_B_U" hidden="1">'[33]QRE Charts'!$D$277:$Q$277</definedName>
    <definedName name="_46__123Graph_DSUPPLIES_BY_B_U" hidden="1">'[31]QRE Charts'!$D$252:$Q$252</definedName>
    <definedName name="_48__123Graph_CQRE_S_BY_CO." hidden="1">'[33]QRE Charts'!$D$303:$R$303</definedName>
    <definedName name="_48__123Graph_DWAGES_BY_B_U" hidden="1">'[31]QRE Charts'!$D$226:$R$226</definedName>
    <definedName name="_5" localSheetId="8">[36]A!#REF!</definedName>
    <definedName name="_5" localSheetId="9">[36]A!#REF!</definedName>
    <definedName name="_5" localSheetId="5">[36]A!#REF!</definedName>
    <definedName name="_5">[36]A!#REF!</definedName>
    <definedName name="_5__123Graph_ACHART_17" localSheetId="0" hidden="1">'[19]10'!#REF!</definedName>
    <definedName name="_5__123Graph_ACHART_17" localSheetId="2" hidden="1">'[19]10'!#REF!</definedName>
    <definedName name="_5__123Graph_ACHART_17" localSheetId="5" hidden="1">'[19]10'!#REF!</definedName>
    <definedName name="_5__123Graph_ACHART_17" hidden="1">'[19]10'!#REF!</definedName>
    <definedName name="_5__123Graph_AQRE_S_BY_CO." hidden="1">'[32]QRE Charts'!$D$301:$R$301</definedName>
    <definedName name="_5__123Graph_ASUPPLIES_BY_B_U" hidden="1">'[30]QRE Charts'!$D$249:$Q$249</definedName>
    <definedName name="_50__123Graph_ECONTRACT_BY_B_U" hidden="1">'[31]QRE Charts'!$D$279:$Q$279</definedName>
    <definedName name="_51__123Graph_CQRE_S_BY_TYPE" hidden="1">'[33]QRE''s'!$D$101:$R$101</definedName>
    <definedName name="_52__123Graph_EQRE_S_BY_CO." hidden="1">'[31]QRE Charts'!$D$305:$R$305</definedName>
    <definedName name="_54__123Graph_CSENS_COMPARISON" hidden="1">'[33]QRE Charts'!$E$367:$O$367</definedName>
    <definedName name="_54__123Graph_ESUPPLIES_BY_B_U" hidden="1">'[31]QRE Charts'!$D$253:$Q$253</definedName>
    <definedName name="_56__123Graph_EWAGES_BY_B_U" hidden="1">'[31]QRE Charts'!$D$227:$R$227</definedName>
    <definedName name="_57__123Graph_CSUPPLIES_BY_B_U" hidden="1">'[33]QRE Charts'!$D$251:$Q$251</definedName>
    <definedName name="_58__123Graph_FCONTRACT_BY_B_U" hidden="1">'[31]QRE Charts'!$D$280:$Q$280</definedName>
    <definedName name="_6__123Graph_ACHART_17" localSheetId="0" hidden="1">'[29]10'!#REF!</definedName>
    <definedName name="_6__123Graph_ACHART_17" localSheetId="2" hidden="1">'[29]10'!#REF!</definedName>
    <definedName name="_6__123Graph_ACHART_17" localSheetId="5" hidden="1">'[29]10'!#REF!</definedName>
    <definedName name="_6__123Graph_ACHART_17" hidden="1">'[29]10'!#REF!</definedName>
    <definedName name="_6__123Graph_AQRE_S_BY_CO." hidden="1">'[33]QRE Charts'!$D$301:$R$301</definedName>
    <definedName name="_6__123Graph_AQRE_S_BY_TYPE" hidden="1">'[31]QRE''s'!$D$99:$R$99</definedName>
    <definedName name="_6__123Graph_ATAX_CREDIT" hidden="1">'[30]QRE Charts'!$D$332:$D$342</definedName>
    <definedName name="_60__123Graph_CWAGES_BY_B_U" hidden="1">'[33]QRE Charts'!$D$225:$R$225</definedName>
    <definedName name="_60__123Graph_FQRE_S_BY_CO." hidden="1">'[31]QRE Charts'!$D$306:$R$306</definedName>
    <definedName name="_62__123Graph_FSUPPLIES_BY_B_U" hidden="1">'[31]QRE Charts'!$D$254:$Q$254</definedName>
    <definedName name="_63__123Graph_DCONTRACT_BY_B_U" hidden="1">'[33]QRE Charts'!$D$278:$Q$278</definedName>
    <definedName name="_64__123Graph_FWAGES_BY_B_U" hidden="1">'[31]QRE Charts'!$D$228:$R$228</definedName>
    <definedName name="_66__123Graph_DQRE_S_BY_CO." hidden="1">'[33]QRE Charts'!$D$304:$R$304</definedName>
    <definedName name="_66__123Graph_XCONTRACT_BY_B_U" hidden="1">'[31]QRE Charts'!$D$222:$R$222</definedName>
    <definedName name="_68__123Graph_XQRE_S_BY_CO." hidden="1">'[31]QRE Charts'!$D$222:$R$222</definedName>
    <definedName name="_69__123Graph_DSUPPLIES_BY_B_U" hidden="1">'[33]QRE Charts'!$D$252:$Q$252</definedName>
    <definedName name="_6MAC_9P2" localSheetId="5">[37]marginadj!#REF!</definedName>
    <definedName name="_6MAC_9P2">[37]marginadj!#REF!</definedName>
    <definedName name="_7__123Graph_ASENS_COMPARISON" hidden="1">'[32]QRE Charts'!$E$365:$O$365</definedName>
    <definedName name="_7__123Graph_AWAGES_BY_B_U" hidden="1">'[30]QRE Charts'!$D$223:$R$223</definedName>
    <definedName name="_70__123Graph_XQRE_S_BY_TYPE" hidden="1">'[31]QRE Charts'!$D$222:$R$222</definedName>
    <definedName name="_72__123Graph_DWAGES_BY_B_U" hidden="1">'[33]QRE Charts'!$D$226:$R$226</definedName>
    <definedName name="_72__123Graph_XSUPPLIES_BY_B_U" hidden="1">'[31]QRE Charts'!$D$222:$R$222</definedName>
    <definedName name="_74__123Graph_XTAX_CREDIT" hidden="1">'[31]QRE Charts'!$C$332:$C$342</definedName>
    <definedName name="_75__123Graph_ECONTRACT_BY_B_U" hidden="1">'[33]QRE Charts'!$D$279:$Q$279</definedName>
    <definedName name="_78__123Graph_EQRE_S_BY_CO." hidden="1">'[33]QRE Charts'!$D$305:$R$305</definedName>
    <definedName name="_78_0_0_K" localSheetId="0" hidden="1">[20]Masterdata!#REF!</definedName>
    <definedName name="_78_0_0_K" localSheetId="2" hidden="1">[20]Masterdata!#REF!</definedName>
    <definedName name="_78_0_0_K" localSheetId="5" hidden="1">[20]Masterdata!#REF!</definedName>
    <definedName name="_78_0_0_K" hidden="1">[20]Masterdata!#REF!</definedName>
    <definedName name="_8__123Graph_ASENS_COMPARISON" hidden="1">'[31]QRE Charts'!$E$365:$O$365</definedName>
    <definedName name="_8__123Graph_ASUPPLIES_BY_B_U" hidden="1">'[32]QRE Charts'!$D$249:$Q$249</definedName>
    <definedName name="_8__123Graph_BCONTRACT_BY_B_U" hidden="1">'[30]QRE Charts'!$D$276:$Q$276</definedName>
    <definedName name="_81__123Graph_ESUPPLIES_BY_B_U" hidden="1">'[33]QRE Charts'!$D$253:$Q$253</definedName>
    <definedName name="_82_0_0_S" localSheetId="0" hidden="1">[20]Masterdata!#REF!</definedName>
    <definedName name="_82_0_0_S" localSheetId="2" hidden="1">[20]Masterdata!#REF!</definedName>
    <definedName name="_82_0_0_S" localSheetId="5" hidden="1">[20]Masterdata!#REF!</definedName>
    <definedName name="_82_0_0_S" hidden="1">[20]Masterdata!#REF!</definedName>
    <definedName name="_84__123Graph_EWAGES_BY_B_U" hidden="1">'[33]QRE Charts'!$D$227:$R$227</definedName>
    <definedName name="_87__123Graph_FCONTRACT_BY_B_U" hidden="1">'[33]QRE Charts'!$D$280:$Q$280</definedName>
    <definedName name="_9__123Graph_AQRE_S_BY_TYPE" hidden="1">'[33]QRE''s'!$D$99:$R$99</definedName>
    <definedName name="_9__123Graph_ATAX_CREDIT" hidden="1">'[32]QRE Charts'!$D$332:$D$342</definedName>
    <definedName name="_9__123Graph_BQRE_S_BY_CO." hidden="1">'[30]QRE Charts'!$D$302:$R$302</definedName>
    <definedName name="_90__123Graph_FQRE_S_BY_CO." hidden="1">'[33]QRE Charts'!$D$306:$R$306</definedName>
    <definedName name="_93__123Graph_FSUPPLIES_BY_B_U" hidden="1">'[33]QRE Charts'!$D$254:$Q$254</definedName>
    <definedName name="_96__123Graph_FWAGES_BY_B_U" hidden="1">'[33]QRE Charts'!$D$228:$R$228</definedName>
    <definedName name="_99__123Graph_XCONTRACT_BY_B_U" hidden="1">'[33]QRE Charts'!$D$222:$R$222</definedName>
    <definedName name="_a457" localSheetId="8">[6]SE_Ica!#REF!</definedName>
    <definedName name="_a457" localSheetId="9">[6]SE_Ica!#REF!</definedName>
    <definedName name="_a457" localSheetId="5">[6]SE_Ica!#REF!</definedName>
    <definedName name="_a457">[6]SE_Ica!#REF!</definedName>
    <definedName name="_afc56" localSheetId="8">'[11]Cuadro A-10'!#REF!</definedName>
    <definedName name="_afc56" localSheetId="9">'[11]Cuadro A-10'!#REF!</definedName>
    <definedName name="_afc56" localSheetId="5">'[11]Cuadro A-10'!#REF!</definedName>
    <definedName name="_afc56">'[11]Cuadro A-10'!#REF!</definedName>
    <definedName name="_agf45" localSheetId="8">[6]SE_Trujillo_Norte!#REF!</definedName>
    <definedName name="_agf45" localSheetId="9">[6]SE_Trujillo_Norte!#REF!</definedName>
    <definedName name="_agf45" localSheetId="5">[6]SE_Trujillo_Norte!#REF!</definedName>
    <definedName name="_agf45">[6]SE_Trujillo_Norte!#REF!</definedName>
    <definedName name="_all2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all3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_ALT_PPONU_D__Q" localSheetId="8">#REF!</definedName>
    <definedName name="_ALT_PPONU_D__Q" localSheetId="9">#REF!</definedName>
    <definedName name="_ALT_PPONU_D__Q" localSheetId="5">#REF!</definedName>
    <definedName name="_ALT_PPONU_D__Q">#REF!</definedName>
    <definedName name="_ana12" localSheetId="8">'[11]Cuadro A-8'!#REF!</definedName>
    <definedName name="_ana12" localSheetId="9">'[11]Cuadro A-8'!#REF!</definedName>
    <definedName name="_ana12" localSheetId="5">'[11]Cuadro A-8'!#REF!</definedName>
    <definedName name="_ana12">'[11]Cuadro A-8'!#REF!</definedName>
    <definedName name="_ana22" localSheetId="8">'[11]Cuadro A-8'!#REF!</definedName>
    <definedName name="_ana22" localSheetId="9">'[11]Cuadro A-8'!#REF!</definedName>
    <definedName name="_ana22" localSheetId="5">'[11]Cuadro A-8'!#REF!</definedName>
    <definedName name="_ana22">'[11]Cuadro A-8'!#REF!</definedName>
    <definedName name="_ana59" localSheetId="8">'[11]Cuadro A-8'!#REF!</definedName>
    <definedName name="_ana59" localSheetId="9">'[11]Cuadro A-8'!#REF!</definedName>
    <definedName name="_ana59" localSheetId="5">'[11]Cuadro A-8'!#REF!</definedName>
    <definedName name="_ana59">'[11]Cuadro A-8'!#REF!</definedName>
    <definedName name="_ana6" localSheetId="8">'[11]Cuadro A-8'!#REF!</definedName>
    <definedName name="_ana6" localSheetId="9">'[11]Cuadro A-8'!#REF!</definedName>
    <definedName name="_ana6" localSheetId="5">'[11]Cuadro A-8'!#REF!</definedName>
    <definedName name="_ana6">'[11]Cuadro A-8'!#REF!</definedName>
    <definedName name="_ana7" localSheetId="8">'[11]Cuadro A-8'!#REF!</definedName>
    <definedName name="_ana7" localSheetId="9">'[11]Cuadro A-8'!#REF!</definedName>
    <definedName name="_ana7" localSheetId="5">'[11]Cuadro A-8'!#REF!</definedName>
    <definedName name="_ana7">'[11]Cuadro A-8'!#REF!</definedName>
    <definedName name="_ana77" localSheetId="8">'[11]Cuadro A-8'!#REF!</definedName>
    <definedName name="_ana77" localSheetId="9">'[11]Cuadro A-8'!#REF!</definedName>
    <definedName name="_ana77" localSheetId="5">'[11]Cuadro A-8'!#REF!</definedName>
    <definedName name="_ana77">'[11]Cuadro A-8'!#REF!</definedName>
    <definedName name="_APG22" localSheetId="8">#REF!</definedName>
    <definedName name="_APG22" localSheetId="9">#REF!</definedName>
    <definedName name="_APG22" localSheetId="5">#REF!</definedName>
    <definedName name="_APG22">#REF!</definedName>
    <definedName name="_APR94" localSheetId="8">[1]Database!#REF!</definedName>
    <definedName name="_APR94" localSheetId="9">[1]Database!#REF!</definedName>
    <definedName name="_APR94" localSheetId="5">[1]Database!#REF!</definedName>
    <definedName name="_APR94">[1]Database!#REF!</definedName>
    <definedName name="_APR95" localSheetId="8">[1]Database!#REF!</definedName>
    <definedName name="_APR95" localSheetId="9">[1]Database!#REF!</definedName>
    <definedName name="_APR95" localSheetId="5">[1]Database!#REF!</definedName>
    <definedName name="_APR95">[1]Database!#REF!</definedName>
    <definedName name="_APR96" localSheetId="8">[1]Database!#REF!</definedName>
    <definedName name="_APR96" localSheetId="9">[1]Database!#REF!</definedName>
    <definedName name="_APR96" localSheetId="5">[1]Database!#REF!</definedName>
    <definedName name="_APR96">[1]Database!#REF!</definedName>
    <definedName name="_as2" localSheetId="8">[6]SE_Chimbote1!#REF!</definedName>
    <definedName name="_as2" localSheetId="9">[6]SE_Chimbote1!#REF!</definedName>
    <definedName name="_as2" localSheetId="5">[6]SE_Chimbote1!#REF!</definedName>
    <definedName name="_as2">[6]SE_Chimbote1!#REF!</definedName>
    <definedName name="_asd345" localSheetId="8">'[11]Cuadro A-10'!#REF!</definedName>
    <definedName name="_asd345" localSheetId="9">'[11]Cuadro A-10'!#REF!</definedName>
    <definedName name="_asd345" localSheetId="5">'[11]Cuadro A-10'!#REF!</definedName>
    <definedName name="_asd345">'[11]Cuadro A-10'!#REF!</definedName>
    <definedName name="_AUG94" localSheetId="8">[1]Database!#REF!</definedName>
    <definedName name="_AUG94" localSheetId="9">[1]Database!#REF!</definedName>
    <definedName name="_AUG94" localSheetId="5">[1]Database!#REF!</definedName>
    <definedName name="_AUG94">[1]Database!#REF!</definedName>
    <definedName name="_AUG95" localSheetId="8">[1]Database!#REF!</definedName>
    <definedName name="_AUG95" localSheetId="9">[1]Database!#REF!</definedName>
    <definedName name="_AUG95" localSheetId="5">[1]Database!#REF!</definedName>
    <definedName name="_AUG95">[1]Database!#REF!</definedName>
    <definedName name="_AUG96" localSheetId="8">[1]Database!#REF!</definedName>
    <definedName name="_AUG96" localSheetId="9">[1]Database!#REF!</definedName>
    <definedName name="_AUG96" localSheetId="5">[1]Database!#REF!</definedName>
    <definedName name="_AUG96">[1]Database!#REF!</definedName>
    <definedName name="_Aut02">[38]qe32!$A$1</definedName>
    <definedName name="_az25" localSheetId="8">[6]SE_Piura_Oeste!#REF!</definedName>
    <definedName name="_az25" localSheetId="9">[6]SE_Piura_Oeste!#REF!</definedName>
    <definedName name="_az25" localSheetId="5">[6]SE_Piura_Oeste!#REF!</definedName>
    <definedName name="_az25">[6]SE_Piura_Oeste!#REF!</definedName>
    <definedName name="_bbb6" localSheetId="8">[6]SE_Piura_Oeste!#REF!</definedName>
    <definedName name="_bbb6" localSheetId="9">[6]SE_Piura_Oeste!#REF!</definedName>
    <definedName name="_bbb6" localSheetId="5">[6]SE_Piura_Oeste!#REF!</definedName>
    <definedName name="_bbb6">[6]SE_Piura_Oeste!#REF!</definedName>
    <definedName name="_c677" localSheetId="8">#REF!</definedName>
    <definedName name="_c677" localSheetId="9">#REF!</definedName>
    <definedName name="_c677" localSheetId="5">#REF!</definedName>
    <definedName name="_c677">#REF!</definedName>
    <definedName name="_cf3" localSheetId="8">#REF!</definedName>
    <definedName name="_cf3" localSheetId="9">#REF!</definedName>
    <definedName name="_cf3" localSheetId="5">#REF!</definedName>
    <definedName name="_cf3">#REF!</definedName>
    <definedName name="_cf56">[39]TV!$A$49:$O$77</definedName>
    <definedName name="_COL1" localSheetId="8">#REF!</definedName>
    <definedName name="_COL1" localSheetId="9">#REF!</definedName>
    <definedName name="_COL1" localSheetId="5">#REF!</definedName>
    <definedName name="_COL1">#REF!</definedName>
    <definedName name="_COL2" localSheetId="8">#REF!</definedName>
    <definedName name="_COL2" localSheetId="9">#REF!</definedName>
    <definedName name="_COL2" localSheetId="5">#REF!</definedName>
    <definedName name="_COL2">#REF!</definedName>
    <definedName name="_COL3" localSheetId="8">#REF!</definedName>
    <definedName name="_COL3" localSheetId="9">#REF!</definedName>
    <definedName name="_COL3" localSheetId="5">#REF!</definedName>
    <definedName name="_COL3">#REF!</definedName>
    <definedName name="_COL4" localSheetId="8">#REF!</definedName>
    <definedName name="_COL4" localSheetId="9">#REF!</definedName>
    <definedName name="_COL4" localSheetId="5">#REF!</definedName>
    <definedName name="_COL4">#REF!</definedName>
    <definedName name="_COL5" localSheetId="8">#REF!</definedName>
    <definedName name="_COL5" localSheetId="9">#REF!</definedName>
    <definedName name="_COL5" localSheetId="5">#REF!</definedName>
    <definedName name="_COL5">#REF!</definedName>
    <definedName name="_COL6" localSheetId="8">#REF!</definedName>
    <definedName name="_COL6" localSheetId="9">#REF!</definedName>
    <definedName name="_COL6" localSheetId="5">#REF!</definedName>
    <definedName name="_COL6">#REF!</definedName>
    <definedName name="_cor2009" localSheetId="5">#REF!</definedName>
    <definedName name="_cor2009">#REF!</definedName>
    <definedName name="_cor2010" localSheetId="5">#REF!</definedName>
    <definedName name="_cor2010">#REF!</definedName>
    <definedName name="_cor2011" localSheetId="5">#REF!</definedName>
    <definedName name="_cor2011">#REF!</definedName>
    <definedName name="_DAT1" localSheetId="8">'[9]June 05 TB'!#REF!</definedName>
    <definedName name="_DAT1" localSheetId="9">'[9]June 05 TB'!#REF!</definedName>
    <definedName name="_DAT1" localSheetId="5">#REF!</definedName>
    <definedName name="_DAT1">#REF!</definedName>
    <definedName name="_DAT10" localSheetId="5">#REF!</definedName>
    <definedName name="_DAT10">#REF!</definedName>
    <definedName name="_DAT11" localSheetId="5">#REF!</definedName>
    <definedName name="_DAT11">#REF!</definedName>
    <definedName name="_DAT12" localSheetId="5">#REF!</definedName>
    <definedName name="_DAT12">#REF!</definedName>
    <definedName name="_DAT13" localSheetId="5">#REF!</definedName>
    <definedName name="_DAT13">#REF!</definedName>
    <definedName name="_DAT14" localSheetId="5">#REF!</definedName>
    <definedName name="_DAT14">#REF!</definedName>
    <definedName name="_DAT15" localSheetId="5">#REF!</definedName>
    <definedName name="_DAT15">#REF!</definedName>
    <definedName name="_DAT16" localSheetId="5">#REF!</definedName>
    <definedName name="_DAT16">#REF!</definedName>
    <definedName name="_DAT17" localSheetId="5">#REF!</definedName>
    <definedName name="_DAT17">#REF!</definedName>
    <definedName name="_DAT18" localSheetId="5">#REF!</definedName>
    <definedName name="_DAT18">#REF!</definedName>
    <definedName name="_DAT19" localSheetId="5">#REF!</definedName>
    <definedName name="_DAT19">#REF!</definedName>
    <definedName name="_DAT2" localSheetId="8">[17]Capital!#REF!</definedName>
    <definedName name="_DAT2" localSheetId="9">[17]Capital!#REF!</definedName>
    <definedName name="_DAT2" localSheetId="5">#REF!</definedName>
    <definedName name="_DAT2">#REF!</definedName>
    <definedName name="_DAT20" localSheetId="5">#REF!</definedName>
    <definedName name="_DAT20">#REF!</definedName>
    <definedName name="_DAT21" localSheetId="5">#REF!</definedName>
    <definedName name="_DAT21">#REF!</definedName>
    <definedName name="_DAT22" localSheetId="5">#REF!</definedName>
    <definedName name="_DAT22">#REF!</definedName>
    <definedName name="_DAT23" localSheetId="5">#REF!</definedName>
    <definedName name="_DAT23">#REF!</definedName>
    <definedName name="_DAT24" localSheetId="5">#REF!</definedName>
    <definedName name="_DAT24">#REF!</definedName>
    <definedName name="_DAT25" localSheetId="5">#REF!</definedName>
    <definedName name="_DAT25">#REF!</definedName>
    <definedName name="_DAT26" localSheetId="5">#REF!</definedName>
    <definedName name="_DAT26">#REF!</definedName>
    <definedName name="_DAT27" localSheetId="5">#REF!</definedName>
    <definedName name="_DAT27">#REF!</definedName>
    <definedName name="_DAT28" localSheetId="5">#REF!</definedName>
    <definedName name="_DAT28">#REF!</definedName>
    <definedName name="_DAT29" localSheetId="5">#REF!</definedName>
    <definedName name="_DAT29">#REF!</definedName>
    <definedName name="_DAT3" localSheetId="8">[17]Capital!#REF!</definedName>
    <definedName name="_DAT3" localSheetId="9">[17]Capital!#REF!</definedName>
    <definedName name="_DAT3" localSheetId="5">#REF!</definedName>
    <definedName name="_DAT3">#REF!</definedName>
    <definedName name="_DAT30" localSheetId="5">#REF!</definedName>
    <definedName name="_DAT30">#REF!</definedName>
    <definedName name="_DAT31" localSheetId="5">#REF!</definedName>
    <definedName name="_DAT31">#REF!</definedName>
    <definedName name="_DAT32" localSheetId="5">#REF!</definedName>
    <definedName name="_DAT32">#REF!</definedName>
    <definedName name="_DAT33" localSheetId="5">#REF!</definedName>
    <definedName name="_DAT33">#REF!</definedName>
    <definedName name="_DAT34" localSheetId="5">#REF!</definedName>
    <definedName name="_DAT34">#REF!</definedName>
    <definedName name="_DAT4" localSheetId="8">[17]Capital!#REF!</definedName>
    <definedName name="_DAT4" localSheetId="9">[17]Capital!#REF!</definedName>
    <definedName name="_DAT4" localSheetId="5">#REF!</definedName>
    <definedName name="_DAT4">#REF!</definedName>
    <definedName name="_DAT5" localSheetId="8">[17]Capital!#REF!</definedName>
    <definedName name="_DAT5" localSheetId="9">[17]Capital!#REF!</definedName>
    <definedName name="_DAT5" localSheetId="5">#REF!</definedName>
    <definedName name="_DAT5">#REF!</definedName>
    <definedName name="_DAT6" localSheetId="5">#REF!</definedName>
    <definedName name="_DAT6">#REF!</definedName>
    <definedName name="_DAT7" localSheetId="5">#REF!</definedName>
    <definedName name="_DAT7">#REF!</definedName>
    <definedName name="_DAT8" localSheetId="5">#REF!</definedName>
    <definedName name="_DAT8">#REF!</definedName>
    <definedName name="_DAT9" localSheetId="5">#REF!</definedName>
    <definedName name="_DAT9">#REF!</definedName>
    <definedName name="_DEC94" localSheetId="8">[1]Database!#REF!</definedName>
    <definedName name="_DEC94" localSheetId="9">[1]Database!#REF!</definedName>
    <definedName name="_DEC94" localSheetId="5">[1]Database!#REF!</definedName>
    <definedName name="_DEC94">[1]Database!#REF!</definedName>
    <definedName name="_DEC95" localSheetId="8">[1]Database!#REF!</definedName>
    <definedName name="_DEC95" localSheetId="9">[1]Database!#REF!</definedName>
    <definedName name="_DEC95" localSheetId="5">[1]Database!#REF!</definedName>
    <definedName name="_DEC95">[1]Database!#REF!</definedName>
    <definedName name="_DEC96" localSheetId="8">[1]Database!#REF!</definedName>
    <definedName name="_DEC96" localSheetId="9">[1]Database!#REF!</definedName>
    <definedName name="_DEC96" localSheetId="5">[1]Database!#REF!</definedName>
    <definedName name="_DEC96">[1]Database!#REF!</definedName>
    <definedName name="_EPS1" hidden="1">{#N/A,#N/A,FALSE,"95Act"}</definedName>
    <definedName name="_EPS1_1" hidden="1">{#N/A,#N/A,FALSE,"95Act"}</definedName>
    <definedName name="_exp2011">'[40]SAP Exp Plan 2-15-11'!$A$2:$G$324</definedName>
    <definedName name="_FEB94" localSheetId="8">[1]Database!#REF!</definedName>
    <definedName name="_FEB94" localSheetId="9">[1]Database!#REF!</definedName>
    <definedName name="_FEB94" localSheetId="5">[1]Database!#REF!</definedName>
    <definedName name="_FEB94">[1]Database!#REF!</definedName>
    <definedName name="_FEB95" localSheetId="8">[1]Database!#REF!</definedName>
    <definedName name="_FEB95" localSheetId="9">[1]Database!#REF!</definedName>
    <definedName name="_FEB95" localSheetId="5">[1]Database!#REF!</definedName>
    <definedName name="_FEB95">[1]Database!#REF!</definedName>
    <definedName name="_FEB96" localSheetId="8">[1]Database!#REF!</definedName>
    <definedName name="_FEB96" localSheetId="9">[1]Database!#REF!</definedName>
    <definedName name="_FEB96" localSheetId="5">[1]Database!#REF!</definedName>
    <definedName name="_FEB96">[1]Database!#REF!</definedName>
    <definedName name="_Fill" localSheetId="8" hidden="1">#REF!</definedName>
    <definedName name="_Fill" localSheetId="9" hidden="1">#REF!</definedName>
    <definedName name="_Fill" localSheetId="0" hidden="1">'[41]o&amp;m'!#REF!</definedName>
    <definedName name="_Fill" localSheetId="2" hidden="1">'[41]o&amp;m'!#REF!</definedName>
    <definedName name="_Fill" localSheetId="5" hidden="1">#REF!</definedName>
    <definedName name="_Fill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5" hidden="1">#REF!</definedName>
    <definedName name="_xlnm._FilterDatabase" hidden="1">#REF!</definedName>
    <definedName name="_fx12">'[42]Enerquinta CL$'!$C$47:$W$47</definedName>
    <definedName name="_H1" localSheetId="0" hidden="1">{"'Metretek HTML'!$A$7:$W$42"}</definedName>
    <definedName name="_H1" localSheetId="2" hidden="1">{"'Metretek HTML'!$A$7:$W$42"}</definedName>
    <definedName name="_H1" hidden="1">{"'Metretek HTML'!$A$7:$W$42"}</definedName>
    <definedName name="_HEP1" localSheetId="5">#REF!</definedName>
    <definedName name="_HEP1">#REF!</definedName>
    <definedName name="_HEP2" localSheetId="5">#REF!</definedName>
    <definedName name="_HEP2">#REF!</definedName>
    <definedName name="_JAN95" localSheetId="8">[1]Database!#REF!</definedName>
    <definedName name="_JAN95" localSheetId="9">[1]Database!#REF!</definedName>
    <definedName name="_JAN95" localSheetId="5">[1]Database!#REF!</definedName>
    <definedName name="_JAN95">[1]Database!#REF!</definedName>
    <definedName name="_JAN96" localSheetId="8">[1]Database!#REF!</definedName>
    <definedName name="_JAN96" localSheetId="9">[1]Database!#REF!</definedName>
    <definedName name="_JAN96" localSheetId="5">[1]Database!#REF!</definedName>
    <definedName name="_JAN96">[1]Database!#REF!</definedName>
    <definedName name="_jan99" localSheetId="8">#REF!</definedName>
    <definedName name="_jan99" localSheetId="9">#REF!</definedName>
    <definedName name="_jan99" localSheetId="5">#REF!</definedName>
    <definedName name="_jan99">#REF!</definedName>
    <definedName name="_JUL94" localSheetId="8">[1]Database!#REF!</definedName>
    <definedName name="_JUL94" localSheetId="9">[1]Database!#REF!</definedName>
    <definedName name="_JUL94" localSheetId="5">[1]Database!#REF!</definedName>
    <definedName name="_JUL94">[1]Database!#REF!</definedName>
    <definedName name="_JUL95" localSheetId="8">[1]Database!#REF!</definedName>
    <definedName name="_JUL95" localSheetId="9">[1]Database!#REF!</definedName>
    <definedName name="_JUL95" localSheetId="5">[1]Database!#REF!</definedName>
    <definedName name="_JUL95">[1]Database!#REF!</definedName>
    <definedName name="_JUL96" localSheetId="8">[1]Database!#REF!</definedName>
    <definedName name="_JUL96" localSheetId="9">[1]Database!#REF!</definedName>
    <definedName name="_JUL96" localSheetId="5">[1]Database!#REF!</definedName>
    <definedName name="_JUL96">[1]Database!#REF!</definedName>
    <definedName name="_JUN94" localSheetId="8">[1]Database!#REF!</definedName>
    <definedName name="_JUN94" localSheetId="9">[1]Database!#REF!</definedName>
    <definedName name="_JUN94" localSheetId="5">[1]Database!#REF!</definedName>
    <definedName name="_JUN94">[1]Database!#REF!</definedName>
    <definedName name="_JUN95" localSheetId="8">[1]Database!#REF!</definedName>
    <definedName name="_JUN95" localSheetId="9">[1]Database!#REF!</definedName>
    <definedName name="_JUN95" localSheetId="5">[1]Database!#REF!</definedName>
    <definedName name="_JUN95">[1]Database!#REF!</definedName>
    <definedName name="_JUN96" localSheetId="8">[1]Database!#REF!</definedName>
    <definedName name="_JUN96" localSheetId="9">[1]Database!#REF!</definedName>
    <definedName name="_JUN96" localSheetId="5">[1]Database!#REF!</definedName>
    <definedName name="_JUN96">[1]Database!#REF!</definedName>
    <definedName name="_JV0330" localSheetId="8">#REF!</definedName>
    <definedName name="_JV0330" localSheetId="9">#REF!</definedName>
    <definedName name="_JV0330" localSheetId="5">#REF!</definedName>
    <definedName name="_JV0330">#REF!</definedName>
    <definedName name="_JV0331" localSheetId="8">#REF!</definedName>
    <definedName name="_JV0331" localSheetId="9">#REF!</definedName>
    <definedName name="_JV0331" localSheetId="5">#REF!</definedName>
    <definedName name="_JV0331">#REF!</definedName>
    <definedName name="_JV0332" localSheetId="8">#REF!</definedName>
    <definedName name="_JV0332" localSheetId="9">#REF!</definedName>
    <definedName name="_JV0332" localSheetId="5">#REF!</definedName>
    <definedName name="_JV0332">#REF!</definedName>
    <definedName name="_JV0333" localSheetId="8">#REF!</definedName>
    <definedName name="_JV0333" localSheetId="9">#REF!</definedName>
    <definedName name="_JV0333" localSheetId="5">#REF!</definedName>
    <definedName name="_JV0333">#REF!</definedName>
    <definedName name="_JV0334" localSheetId="8">#REF!</definedName>
    <definedName name="_JV0334" localSheetId="9">#REF!</definedName>
    <definedName name="_JV0334" localSheetId="5">#REF!</definedName>
    <definedName name="_JV0334">#REF!</definedName>
    <definedName name="_Key1" localSheetId="0" hidden="1">[43]Masterdata!#REF!</definedName>
    <definedName name="_Key1" localSheetId="5" hidden="1">#REF!</definedName>
    <definedName name="_Key1" hidden="1">#REF!</definedName>
    <definedName name="_Key2" localSheetId="8" hidden="1">#REF!</definedName>
    <definedName name="_Key2" localSheetId="9" hidden="1">#REF!</definedName>
    <definedName name="_Key2" localSheetId="0" hidden="1">#REF!</definedName>
    <definedName name="_Key2" localSheetId="2" hidden="1">#REF!</definedName>
    <definedName name="_Key2" localSheetId="5" hidden="1">#REF!</definedName>
    <definedName name="_Key2" hidden="1">#REF!</definedName>
    <definedName name="_KQ1" localSheetId="8">#REF!</definedName>
    <definedName name="_KQ1" localSheetId="9">#REF!</definedName>
    <definedName name="_KQ1" localSheetId="5">#REF!</definedName>
    <definedName name="_KQ1">#REF!</definedName>
    <definedName name="_KQ2" localSheetId="8">#REF!</definedName>
    <definedName name="_KQ2" localSheetId="9">#REF!</definedName>
    <definedName name="_KQ2" localSheetId="5">#REF!</definedName>
    <definedName name="_KQ2">#REF!</definedName>
    <definedName name="_l56" localSheetId="8">'[11]Cuadro A-4 (1)'!#REF!</definedName>
    <definedName name="_l56" localSheetId="9">'[11]Cuadro A-4 (1)'!#REF!</definedName>
    <definedName name="_l56" localSheetId="5">'[11]Cuadro A-4 (1)'!#REF!</definedName>
    <definedName name="_l56">'[11]Cuadro A-4 (1)'!#REF!</definedName>
    <definedName name="_law1" localSheetId="5">#REF!</definedName>
    <definedName name="_law1">#REF!</definedName>
    <definedName name="_LS2" localSheetId="8">'[11]Cuadro A-4 (1)'!#REF!</definedName>
    <definedName name="_LS2" localSheetId="9">'[11]Cuadro A-4 (1)'!#REF!</definedName>
    <definedName name="_LS2" localSheetId="5">'[11]Cuadro A-4 (1)'!#REF!</definedName>
    <definedName name="_LS2">'[11]Cuadro A-4 (1)'!#REF!</definedName>
    <definedName name="_lss33" localSheetId="8">#REF!</definedName>
    <definedName name="_lss33" localSheetId="9">#REF!</definedName>
    <definedName name="_lss33" localSheetId="5">#REF!</definedName>
    <definedName name="_lss33">#REF!</definedName>
    <definedName name="_m112">'[44]FORMA- RE1'!$A$3:$H$52</definedName>
    <definedName name="_m33">'[44]FORMA-RL1'!$B$1:$L$46</definedName>
    <definedName name="_m4445">'[44]FORMA-SE2'!$M$5</definedName>
    <definedName name="_m556">'[44]FORMA-LS1-LS2'!$A$98:$Q$170</definedName>
    <definedName name="_m666" localSheetId="8">'[44]FORMA-SE2'!#REF!</definedName>
    <definedName name="_m666" localSheetId="9">'[44]FORMA-SE2'!#REF!</definedName>
    <definedName name="_m666" localSheetId="5">'[44]FORMA-SE2'!#REF!</definedName>
    <definedName name="_m666">'[44]FORMA-SE2'!#REF!</definedName>
    <definedName name="_m89" localSheetId="8">'[44]FORMA-SE2'!#REF!</definedName>
    <definedName name="_m89" localSheetId="9">'[44]FORMA-SE2'!#REF!</definedName>
    <definedName name="_m89" localSheetId="5">'[44]FORMA-SE2'!#REF!</definedName>
    <definedName name="_m89">'[44]FORMA-SE2'!#REF!</definedName>
    <definedName name="_MAR94" localSheetId="8">[1]Database!#REF!</definedName>
    <definedName name="_MAR94" localSheetId="9">[1]Database!#REF!</definedName>
    <definedName name="_MAR94" localSheetId="5">[1]Database!#REF!</definedName>
    <definedName name="_MAR94">[1]Database!#REF!</definedName>
    <definedName name="_MAR95" localSheetId="8">[1]Database!#REF!</definedName>
    <definedName name="_MAR95" localSheetId="9">[1]Database!#REF!</definedName>
    <definedName name="_MAR95" localSheetId="5">[1]Database!#REF!</definedName>
    <definedName name="_MAR95">[1]Database!#REF!</definedName>
    <definedName name="_MAR96" localSheetId="8">[1]Database!#REF!</definedName>
    <definedName name="_MAR96" localSheetId="9">[1]Database!#REF!</definedName>
    <definedName name="_MAR96" localSheetId="5">[1]Database!#REF!</definedName>
    <definedName name="_MAR96">[1]Database!#REF!</definedName>
    <definedName name="_MAY94" localSheetId="8">[1]Database!#REF!</definedName>
    <definedName name="_MAY94" localSheetId="9">[1]Database!#REF!</definedName>
    <definedName name="_MAY94" localSheetId="5">[1]Database!#REF!</definedName>
    <definedName name="_MAY94">[1]Database!#REF!</definedName>
    <definedName name="_MAY95" localSheetId="8">[1]Database!#REF!</definedName>
    <definedName name="_MAY95" localSheetId="9">[1]Database!#REF!</definedName>
    <definedName name="_MAY95" localSheetId="5">[1]Database!#REF!</definedName>
    <definedName name="_MAY95">[1]Database!#REF!</definedName>
    <definedName name="_MAY96" localSheetId="8">[1]Database!#REF!</definedName>
    <definedName name="_MAY96" localSheetId="9">[1]Database!#REF!</definedName>
    <definedName name="_MAY96" localSheetId="5">[1]Database!#REF!</definedName>
    <definedName name="_MAY96">[1]Database!#REF!</definedName>
    <definedName name="_NOV94" localSheetId="8">[1]Database!#REF!</definedName>
    <definedName name="_NOV94" localSheetId="9">[1]Database!#REF!</definedName>
    <definedName name="_NOV94" localSheetId="5">[1]Database!#REF!</definedName>
    <definedName name="_NOV94">[1]Database!#REF!</definedName>
    <definedName name="_NOV95" localSheetId="8">[1]Database!#REF!</definedName>
    <definedName name="_NOV95" localSheetId="9">[1]Database!#REF!</definedName>
    <definedName name="_NOV95" localSheetId="5">[1]Database!#REF!</definedName>
    <definedName name="_NOV95">[1]Database!#REF!</definedName>
    <definedName name="_NOV96" localSheetId="8">[1]Database!#REF!</definedName>
    <definedName name="_NOV96" localSheetId="9">[1]Database!#REF!</definedName>
    <definedName name="_NOV96" localSheetId="5">[1]Database!#REF!</definedName>
    <definedName name="_NOV96">[1]Database!#REF!</definedName>
    <definedName name="_OCT94" localSheetId="8">[1]Database!#REF!</definedName>
    <definedName name="_OCT94" localSheetId="9">[1]Database!#REF!</definedName>
    <definedName name="_OCT94" localSheetId="5">[1]Database!#REF!</definedName>
    <definedName name="_OCT94">[1]Database!#REF!</definedName>
    <definedName name="_OCT95" localSheetId="8">[1]Database!#REF!</definedName>
    <definedName name="_OCT95" localSheetId="9">[1]Database!#REF!</definedName>
    <definedName name="_OCT95" localSheetId="5">[1]Database!#REF!</definedName>
    <definedName name="_OCT95">[1]Database!#REF!</definedName>
    <definedName name="_OCT96" localSheetId="8">[1]Database!#REF!</definedName>
    <definedName name="_OCT96" localSheetId="9">[1]Database!#REF!</definedName>
    <definedName name="_OCT96" localSheetId="5">[1]Database!#REF!</definedName>
    <definedName name="_OCT96">[1]Database!#REF!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pa1" localSheetId="8">#REF!</definedName>
    <definedName name="_pa1" localSheetId="9">#REF!</definedName>
    <definedName name="_pa1" localSheetId="5">#REF!</definedName>
    <definedName name="_pa1">#REF!</definedName>
    <definedName name="_PAG1" localSheetId="8">#REF!</definedName>
    <definedName name="_PAG1" localSheetId="9">#REF!</definedName>
    <definedName name="_PAG1" localSheetId="5">#REF!</definedName>
    <definedName name="_PAG1">#REF!</definedName>
    <definedName name="_PAG2" localSheetId="8">#REF!</definedName>
    <definedName name="_PAG2" localSheetId="9">#REF!</definedName>
    <definedName name="_PAG2" localSheetId="5">#REF!</definedName>
    <definedName name="_PAG2">#REF!</definedName>
    <definedName name="_PAG3" localSheetId="8">#REF!</definedName>
    <definedName name="_PAG3" localSheetId="9">#REF!</definedName>
    <definedName name="_PAG3" localSheetId="5">#REF!</definedName>
    <definedName name="_PAG3">#REF!</definedName>
    <definedName name="_PAG4" localSheetId="8">#REF!</definedName>
    <definedName name="_PAG4" localSheetId="9">#REF!</definedName>
    <definedName name="_PAG4" localSheetId="5">#REF!</definedName>
    <definedName name="_PAG4">#REF!</definedName>
    <definedName name="_PAG5" localSheetId="8">#REF!</definedName>
    <definedName name="_PAG5" localSheetId="9">#REF!</definedName>
    <definedName name="_PAG5" localSheetId="5">#REF!</definedName>
    <definedName name="_PAG5">#REF!</definedName>
    <definedName name="_page1" localSheetId="5">#REF!</definedName>
    <definedName name="_page1">#REF!</definedName>
    <definedName name="_Parse_In" localSheetId="0" hidden="1">'[45]704 Depr'!#REF!</definedName>
    <definedName name="_Parse_In" localSheetId="2" hidden="1">'[45]704 Depr'!#REF!</definedName>
    <definedName name="_Parse_In" localSheetId="5" hidden="1">'[45]704 Depr'!#REF!</definedName>
    <definedName name="_Parse_In" hidden="1">'[45]704 Depr'!#REF!</definedName>
    <definedName name="_Parse_Out" localSheetId="0" hidden="1">#REF!</definedName>
    <definedName name="_Parse_Out" localSheetId="2" hidden="1">#REF!</definedName>
    <definedName name="_Parse_Out" localSheetId="5" hidden="1">#REF!</definedName>
    <definedName name="_Parse_Out" hidden="1">#REF!</definedName>
    <definedName name="_PG11" localSheetId="8">#REF!</definedName>
    <definedName name="_PG11" localSheetId="9">#REF!</definedName>
    <definedName name="_PG11" localSheetId="5">#REF!</definedName>
    <definedName name="_PG11">#REF!</definedName>
    <definedName name="_PPM1" hidden="1">{#N/A,#N/A,FALSE,"Aging Summary";#N/A,#N/A,FALSE,"Ratio Analysis";#N/A,#N/A,FALSE,"Test 120 Day Accts";#N/A,#N/A,FALSE,"Tickmarks"}</definedName>
    <definedName name="_pwr2010">'[40]Residual %s'!$B$3</definedName>
    <definedName name="_pwr2011">'[40]Residual %s'!$F$3</definedName>
    <definedName name="_pwr2012">'[40]Residual %s'!$F$10</definedName>
    <definedName name="_pwr2013">'[40]Residual %s'!$F$17</definedName>
    <definedName name="_pwr2014">'[40]Residual %s'!$F$24</definedName>
    <definedName name="_pwr2015">'[40]Residual %s'!$F$31</definedName>
    <definedName name="_qxl3">{" ","","","","","";"2","Oracle 7",1,1,TRUE,"";"Cap Expense","Oracle 7",0,2,FALSE,""}</definedName>
    <definedName name="_r">[12]FRECUENCY!$HN$5:$HP$23</definedName>
    <definedName name="_R3_Expense_PERIOD">"0052010"</definedName>
    <definedName name="_R3_Revenue_PERIOD">"0052010"</definedName>
    <definedName name="_ryr56565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123" localSheetId="8">[6]SE_San_Juan!#REF!</definedName>
    <definedName name="_s123" localSheetId="9">[6]SE_San_Juan!#REF!</definedName>
    <definedName name="_s123" localSheetId="5">[6]SE_San_Juan!#REF!</definedName>
    <definedName name="_s123">[6]SE_San_Juan!#REF!</definedName>
    <definedName name="_s34" localSheetId="8">#REF!</definedName>
    <definedName name="_s34" localSheetId="9">#REF!</definedName>
    <definedName name="_s34" localSheetId="5">#REF!</definedName>
    <definedName name="_s34">#REF!</definedName>
    <definedName name="_s37" localSheetId="8">#REF!</definedName>
    <definedName name="_s37" localSheetId="9">#REF!</definedName>
    <definedName name="_s37" localSheetId="5">#REF!</definedName>
    <definedName name="_s37">#REF!</definedName>
    <definedName name="_sam1" localSheetId="5">#REF!</definedName>
    <definedName name="_sam1">#REF!</definedName>
    <definedName name="_se21" localSheetId="8">#REF!</definedName>
    <definedName name="_se21" localSheetId="9">#REF!</definedName>
    <definedName name="_se21" localSheetId="5">#REF!</definedName>
    <definedName name="_se21">#REF!</definedName>
    <definedName name="_se23" localSheetId="8">#REF!</definedName>
    <definedName name="_se23" localSheetId="9">#REF!</definedName>
    <definedName name="_se23" localSheetId="5">#REF!</definedName>
    <definedName name="_se23">#REF!</definedName>
    <definedName name="_se30" localSheetId="8">#REF!</definedName>
    <definedName name="_se30" localSheetId="9">#REF!</definedName>
    <definedName name="_se30" localSheetId="5">#REF!</definedName>
    <definedName name="_se30">#REF!</definedName>
    <definedName name="_se333" localSheetId="8">#REF!</definedName>
    <definedName name="_se333" localSheetId="9">#REF!</definedName>
    <definedName name="_se333" localSheetId="5">#REF!</definedName>
    <definedName name="_se333">#REF!</definedName>
    <definedName name="_se45" localSheetId="8">#REF!</definedName>
    <definedName name="_se45" localSheetId="9">#REF!</definedName>
    <definedName name="_se45" localSheetId="5">#REF!</definedName>
    <definedName name="_se45">#REF!</definedName>
    <definedName name="_se456" localSheetId="8">[6]SE_Independencia!#REF!</definedName>
    <definedName name="_se456" localSheetId="9">[6]SE_Independencia!#REF!</definedName>
    <definedName name="_se456" localSheetId="5">[6]SE_Independencia!#REF!</definedName>
    <definedName name="_se456">[6]SE_Independencia!#REF!</definedName>
    <definedName name="_se46" localSheetId="8">[6]SE_Santa_Rosa!#REF!</definedName>
    <definedName name="_se46" localSheetId="9">[6]SE_Santa_Rosa!#REF!</definedName>
    <definedName name="_se46" localSheetId="5">[6]SE_Santa_Rosa!#REF!</definedName>
    <definedName name="_se46">[6]SE_Santa_Rosa!#REF!</definedName>
    <definedName name="_se47" localSheetId="8">[6]SE_Chiclayo_Oeste!#REF!</definedName>
    <definedName name="_se47" localSheetId="9">[6]SE_Chiclayo_Oeste!#REF!</definedName>
    <definedName name="_se47" localSheetId="5">[6]SE_Chiclayo_Oeste!#REF!</definedName>
    <definedName name="_se47">[6]SE_Chiclayo_Oeste!#REF!</definedName>
    <definedName name="_se55" localSheetId="8">[6]SE_Chiclayo_Oeste!#REF!</definedName>
    <definedName name="_se55" localSheetId="9">[6]SE_Chiclayo_Oeste!#REF!</definedName>
    <definedName name="_se55" localSheetId="5">[6]SE_Chiclayo_Oeste!#REF!</definedName>
    <definedName name="_se55">[6]SE_Chiclayo_Oeste!#REF!</definedName>
    <definedName name="_se56" localSheetId="8">[6]SE_Trujillo_Norte!#REF!</definedName>
    <definedName name="_se56" localSheetId="9">[6]SE_Trujillo_Norte!#REF!</definedName>
    <definedName name="_se56" localSheetId="5">[6]SE_Trujillo_Norte!#REF!</definedName>
    <definedName name="_se56">[6]SE_Trujillo_Norte!#REF!</definedName>
    <definedName name="_se567" localSheetId="8">[6]SE_Trujillo_Norte!#REF!</definedName>
    <definedName name="_se567" localSheetId="9">[6]SE_Trujillo_Norte!#REF!</definedName>
    <definedName name="_se567" localSheetId="5">[6]SE_Trujillo_Norte!#REF!</definedName>
    <definedName name="_se567">[6]SE_Trujillo_Norte!#REF!</definedName>
    <definedName name="_Sep07">[46]Sheet1!$A$2:$AI$18</definedName>
    <definedName name="_SEP94" localSheetId="8">[1]Database!#REF!</definedName>
    <definedName name="_SEP94" localSheetId="9">[1]Database!#REF!</definedName>
    <definedName name="_SEP94" localSheetId="5">[1]Database!#REF!</definedName>
    <definedName name="_SEP94">[1]Database!#REF!</definedName>
    <definedName name="_SEP95" localSheetId="8">[1]Database!#REF!</definedName>
    <definedName name="_SEP95" localSheetId="9">[1]Database!#REF!</definedName>
    <definedName name="_SEP95" localSheetId="5">[1]Database!#REF!</definedName>
    <definedName name="_SEP95">[1]Database!#REF!</definedName>
    <definedName name="_SEP96" localSheetId="8">[1]Database!#REF!</definedName>
    <definedName name="_SEP96" localSheetId="9">[1]Database!#REF!</definedName>
    <definedName name="_SEP96" localSheetId="5">[1]Database!#REF!</definedName>
    <definedName name="_SEP96">[1]Database!#REF!</definedName>
    <definedName name="_sm1">[39]TV!$A$49:$O$77</definedName>
    <definedName name="_Sort" localSheetId="0" hidden="1">[43]Masterdata!#REF!</definedName>
    <definedName name="_Sort" localSheetId="2" hidden="1">[43]Masterdata!#REF!</definedName>
    <definedName name="_Sort" localSheetId="5" hidden="1">#REF!</definedName>
    <definedName name="_Sort" hidden="1">#REF!</definedName>
    <definedName name="_sort1" localSheetId="0" hidden="1">#REF!</definedName>
    <definedName name="_sort1" localSheetId="2" hidden="1">#REF!</definedName>
    <definedName name="_sort1" localSheetId="5" hidden="1">#REF!</definedName>
    <definedName name="_sort1" hidden="1">#REF!</definedName>
    <definedName name="_sort2" localSheetId="0" hidden="1">#REF!</definedName>
    <definedName name="_sort2" localSheetId="2" hidden="1">#REF!</definedName>
    <definedName name="_sort2" localSheetId="5" hidden="1">#REF!</definedName>
    <definedName name="_sort2" hidden="1">#REF!</definedName>
    <definedName name="_ss1" localSheetId="5">#REF!</definedName>
    <definedName name="_ss1">#REF!</definedName>
    <definedName name="_st48" localSheetId="8">[6]SE_Independencia!#REF!</definedName>
    <definedName name="_st48" localSheetId="9">[6]SE_Independencia!#REF!</definedName>
    <definedName name="_st48" localSheetId="5">[6]SE_Independencia!#REF!</definedName>
    <definedName name="_st48">[6]SE_Independencia!#REF!</definedName>
    <definedName name="_Table1_In1" localSheetId="0" hidden="1">#REF!</definedName>
    <definedName name="_Table1_In1" localSheetId="2" hidden="1">#REF!</definedName>
    <definedName name="_Table1_In1" localSheetId="5" hidden="1">#REF!</definedName>
    <definedName name="_Table1_In1" hidden="1">#REF!</definedName>
    <definedName name="_Table1_Out" localSheetId="0" hidden="1">#REF!</definedName>
    <definedName name="_Table1_Out" localSheetId="2" hidden="1">#REF!</definedName>
    <definedName name="_Table1_Out" localSheetId="5" hidden="1">#REF!</definedName>
    <definedName name="_Table1_Out" hidden="1">#REF!</definedName>
    <definedName name="_Tax1999" localSheetId="5">#REF!</definedName>
    <definedName name="_Tax1999">#REF!</definedName>
    <definedName name="_tax756">'[27]99Consolidated'!$L$40</definedName>
    <definedName name="_tc600">[7]Presup!$AO$1</definedName>
    <definedName name="_TF2" localSheetId="8" hidden="1">#REF!,#REF!</definedName>
    <definedName name="_TF2" localSheetId="9" hidden="1">#REF!,#REF!</definedName>
    <definedName name="_TF2" localSheetId="5" hidden="1">#REF!,#REF!</definedName>
    <definedName name="_TF2" hidden="1">#REF!,#REF!</definedName>
    <definedName name="_TF2222" localSheetId="8" hidden="1">#REF!</definedName>
    <definedName name="_TF2222" localSheetId="9" hidden="1">#REF!</definedName>
    <definedName name="_TF2222" localSheetId="5" hidden="1">#REF!</definedName>
    <definedName name="_TF2222" hidden="1">#REF!</definedName>
    <definedName name="_ty5" localSheetId="8">#REF!</definedName>
    <definedName name="_ty5" localSheetId="9">#REF!</definedName>
    <definedName name="_ty5" localSheetId="5">#REF!</definedName>
    <definedName name="_ty5">#REF!</definedName>
    <definedName name="_ty7" localSheetId="8">#REF!</definedName>
    <definedName name="_ty7" localSheetId="9">#REF!</definedName>
    <definedName name="_ty7" localSheetId="5">#REF!</definedName>
    <definedName name="_ty7">#REF!</definedName>
    <definedName name="_we2" localSheetId="8">[6]SE_Piura_Oeste!#REF!</definedName>
    <definedName name="_we2" localSheetId="9">[6]SE_Piura_Oeste!#REF!</definedName>
    <definedName name="_we2" localSheetId="5">[6]SE_Piura_Oeste!#REF!</definedName>
    <definedName name="_we2">[6]SE_Piura_Oeste!#REF!</definedName>
    <definedName name="_xx1" localSheetId="8" hidden="1">#REF!,#REF!</definedName>
    <definedName name="_xx1" localSheetId="9" hidden="1">#REF!,#REF!</definedName>
    <definedName name="_xx1" localSheetId="5" hidden="1">#REF!,#REF!</definedName>
    <definedName name="_xx1" hidden="1">#REF!,#REF!</definedName>
    <definedName name="_xx12" hidden="1">{#N/A,#N/A,FALSE,"IS-NewRun";#N/A,#N/A,FALSE,"IS-Diff";#N/A,#N/A,FALSE,"BS-NewRun";#N/A,#N/A,FALSE,"BS-Diff";#N/A,#N/A,FALSE,"CF-NewRun";#N/A,#N/A,FALSE,"CF-Diff";#N/A,#N/A,FALSE,"Ratios-Newrun";#N/A,#N/A,FALSE,"Ratios-Diff";#N/A,#N/A,FALSE,"Plant Schedule-ED-NewRun";#N/A,#N/A,FALSE,"Plant Schedule-ED-Diff"}</definedName>
    <definedName name="_xy67" localSheetId="8">[6]SE_Piura_Oeste!#REF!</definedName>
    <definedName name="_xy67" localSheetId="9">[6]SE_Piura_Oeste!#REF!</definedName>
    <definedName name="_xy67" localSheetId="5">[6]SE_Piura_Oeste!#REF!</definedName>
    <definedName name="_xy67">[6]SE_Piura_Oeste!#REF!</definedName>
    <definedName name="a" localSheetId="8">#REF!</definedName>
    <definedName name="a" localSheetId="9">#REF!</definedName>
    <definedName name="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5">#REF!</definedName>
    <definedName name="a">#REF!</definedName>
    <definedName name="A_EG_NEW" localSheetId="8">#REF!</definedName>
    <definedName name="A_EG_NEW" localSheetId="9">#REF!</definedName>
    <definedName name="A_EG_NEW" localSheetId="5">#REF!</definedName>
    <definedName name="A_EG_NEW">#REF!</definedName>
    <definedName name="A_EG_NEW_HDR" localSheetId="8">#REF!</definedName>
    <definedName name="A_EG_NEW_HDR" localSheetId="9">#REF!</definedName>
    <definedName name="A_EG_NEW_HDR" localSheetId="5">#REF!</definedName>
    <definedName name="A_EG_NEW_HDR">#REF!</definedName>
    <definedName name="A_ENT_NEW" localSheetId="8">#REF!</definedName>
    <definedName name="A_ENT_NEW" localSheetId="9">#REF!</definedName>
    <definedName name="A_ENT_NEW" localSheetId="5">#REF!</definedName>
    <definedName name="A_ENT_NEW">#REF!</definedName>
    <definedName name="A_ENT_NEW_HDR" localSheetId="8">#REF!</definedName>
    <definedName name="A_ENT_NEW_HDR" localSheetId="9">#REF!</definedName>
    <definedName name="A_ENT_NEW_HDR" localSheetId="5">#REF!</definedName>
    <definedName name="A_ENT_NEW_HDR">#REF!</definedName>
    <definedName name="A_RANGE" localSheetId="8">#REF!</definedName>
    <definedName name="A_RANGE" localSheetId="9">#REF!</definedName>
    <definedName name="A_RANGE" localSheetId="5">#REF!</definedName>
    <definedName name="A_RANGE">#REF!</definedName>
    <definedName name="A_UP" localSheetId="8">#REF!</definedName>
    <definedName name="A_UP" localSheetId="9">#REF!</definedName>
    <definedName name="A_UP" localSheetId="5">#REF!</definedName>
    <definedName name="A_UP">#REF!</definedName>
    <definedName name="aa" localSheetId="8">#REF!</definedName>
    <definedName name="aa" localSheetId="9">#REF!</definedName>
    <definedName name="aa" localSheetId="5">#REF!</definedName>
    <definedName name="aa">#REF!</definedName>
    <definedName name="AAA" localSheetId="8">[1]Database!#REF!</definedName>
    <definedName name="AAA" localSheetId="9">[1]Database!#REF!</definedName>
    <definedName name="aaa" localSheetId="5">#REF!</definedName>
    <definedName name="aaa">#REF!</definedName>
    <definedName name="aaaaa" localSheetId="5">#REF!</definedName>
    <definedName name="aaaaa">#REF!</definedName>
    <definedName name="aaaaaaaaaaaaaaa" localSheetId="0" hidden="1">{#N/A,#N/A,FALSE,"O&amp;M by processes";#N/A,#N/A,FALSE,"Elec Act vs Bud";#N/A,#N/A,FALSE,"G&amp;A";#N/A,#N/A,FALSE,"BGS";#N/A,#N/A,FALSE,"Res Cost"}</definedName>
    <definedName name="aaaaaaaaaaaaaaa" localSheetId="2" hidden="1">{#N/A,#N/A,FALSE,"O&amp;M by processes";#N/A,#N/A,FALSE,"Elec Act vs Bud";#N/A,#N/A,FALSE,"G&amp;A";#N/A,#N/A,FALSE,"BGS";#N/A,#N/A,FALSE,"Res Cost"}</definedName>
    <definedName name="aaaaaaaaaaaaaaa" hidden="1">{#N/A,#N/A,FALSE,"O&amp;M by processes";#N/A,#N/A,FALSE,"Elec Act vs Bud";#N/A,#N/A,FALSE,"G&amp;A";#N/A,#N/A,FALSE,"BGS";#N/A,#N/A,FALSE,"Res Cost"}</definedName>
    <definedName name="aafdfds" localSheetId="5">#REF!</definedName>
    <definedName name="aafdfds">#REF!</definedName>
    <definedName name="ab" localSheetId="0" hidden="1">{"'Metretek HTML'!$A$7:$W$42"}</definedName>
    <definedName name="ab" localSheetId="2" hidden="1">{"'Metretek HTML'!$A$7:$W$42"}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cess_Data">[47]Data!$A$4:$M$1003</definedName>
    <definedName name="AccountNumber">'[48]Fig1.5'!$C$4:$C$27</definedName>
    <definedName name="acqui" localSheetId="8">#REF!</definedName>
    <definedName name="acqui" localSheetId="9">#REF!</definedName>
    <definedName name="acqui" localSheetId="5">#REF!</definedName>
    <definedName name="acqui">#REF!</definedName>
    <definedName name="acquire" localSheetId="5">#REF!</definedName>
    <definedName name="acquire">#REF!</definedName>
    <definedName name="acquisi" localSheetId="5">#REF!</definedName>
    <definedName name="acquisi">#REF!</definedName>
    <definedName name="acquisition" localSheetId="5">#REF!</definedName>
    <definedName name="acquisition">#REF!</definedName>
    <definedName name="acquisitions" localSheetId="5">#REF!</definedName>
    <definedName name="acquisitions">#REF!</definedName>
    <definedName name="ACTIVOS" localSheetId="8">#REF!</definedName>
    <definedName name="ACTIVOS" localSheetId="9">#REF!</definedName>
    <definedName name="ACTIVOS" localSheetId="5">#REF!</definedName>
    <definedName name="ACTIVOS">#REF!</definedName>
    <definedName name="Actual_R3_Data" localSheetId="5">#REF!</definedName>
    <definedName name="Actual_R3_Data">#REF!</definedName>
    <definedName name="ActualResidual09" localSheetId="5">[49]Residual!#REF!</definedName>
    <definedName name="ActualResidual09">[49]Residual!#REF!</definedName>
    <definedName name="ActualResidual10" localSheetId="5">[49]Residual!#REF!</definedName>
    <definedName name="ActualResidual10">[49]Residual!#REF!</definedName>
    <definedName name="acx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aytum_page_1" localSheetId="5">#REF!</definedName>
    <definedName name="adaytum_page_1">#REF!</definedName>
    <definedName name="add" localSheetId="5">#REF!</definedName>
    <definedName name="add">#REF!</definedName>
    <definedName name="addition" localSheetId="5">#REF!</definedName>
    <definedName name="addition">#REF!</definedName>
    <definedName name="ADDITIONS">'[50]101 &amp;106 BY MON'!$B$9:$Q$64</definedName>
    <definedName name="addn" localSheetId="5">#REF!</definedName>
    <definedName name="addn">#REF!</definedName>
    <definedName name="addns" localSheetId="5">#REF!</definedName>
    <definedName name="addns">#REF!</definedName>
    <definedName name="addns101" localSheetId="5">#REF!</definedName>
    <definedName name="addns101">#REF!</definedName>
    <definedName name="addns107" localSheetId="5">#REF!</definedName>
    <definedName name="addns107">#REF!</definedName>
    <definedName name="adds" localSheetId="5">#REF!</definedName>
    <definedName name="adds">#REF!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df" localSheetId="8">[5]SE_Chimbote1!#REF!</definedName>
    <definedName name="adf" localSheetId="9">[5]SE_Chimbote1!#REF!</definedName>
    <definedName name="adf" localSheetId="5">[5]SE_Chimbote1!#REF!</definedName>
    <definedName name="adf">[5]SE_Chimbote1!#REF!</definedName>
    <definedName name="adfsadfd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justclause" localSheetId="8">#REF!</definedName>
    <definedName name="adjustclause" localSheetId="9">#REF!</definedName>
    <definedName name="adjustclause" localSheetId="5">#REF!</definedName>
    <definedName name="adjustclause">#REF!</definedName>
    <definedName name="ADS" localSheetId="5">'[51]Input Page'!#REF!</definedName>
    <definedName name="ADS">'[51]Input Page'!#REF!</definedName>
    <definedName name="AEBILLHC" localSheetId="8">#REF!</definedName>
    <definedName name="AEBILLHC" localSheetId="9">#REF!</definedName>
    <definedName name="AEBILLHC" localSheetId="5">#REF!</definedName>
    <definedName name="AEBILLHC">#REF!</definedName>
    <definedName name="AEBILLSAL" localSheetId="8">#REF!</definedName>
    <definedName name="AEBILLSAL" localSheetId="9">#REF!</definedName>
    <definedName name="AEBILLSAL" localSheetId="5">#REF!</definedName>
    <definedName name="AEBILLSAL">#REF!</definedName>
    <definedName name="aer" localSheetId="8">#REF!</definedName>
    <definedName name="aer" localSheetId="9">#REF!</definedName>
    <definedName name="aer" localSheetId="5">#REF!</definedName>
    <definedName name="aer">#REF!</definedName>
    <definedName name="aert">'[11]FORMA-LS1-LS2'!$A$86:$P$169</definedName>
    <definedName name="agcfr34" localSheetId="8">[5]SE_Trujillo_Norte!#REF!</definedName>
    <definedName name="agcfr34" localSheetId="9">[5]SE_Trujillo_Norte!#REF!</definedName>
    <definedName name="agcfr34" localSheetId="5">[5]SE_Trujillo_Norte!#REF!</definedName>
    <definedName name="agcfr34">[5]SE_Trujillo_Norte!#REF!</definedName>
    <definedName name="aging" localSheetId="0" hidden="1">{#N/A,#N/A,FALSE,"Aging Summary";#N/A,#N/A,FALSE,"Ratio Analysis";#N/A,#N/A,FALSE,"Test 120 Day Accts";#N/A,#N/A,FALSE,"Tickmarks"}</definedName>
    <definedName name="aging" localSheetId="2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ging2" hidden="1">{#N/A,#N/A,FALSE,"Aging Summary";#N/A,#N/A,FALSE,"Ratio Analysis";#N/A,#N/A,FALSE,"Test 120 Day Accts";#N/A,#N/A,FALSE,"Tickmarks"}</definedName>
    <definedName name="ahy" localSheetId="8">[5]SE_Chimbote1!#REF!</definedName>
    <definedName name="ahy" localSheetId="9">[5]SE_Chimbote1!#REF!</definedName>
    <definedName name="ahy" localSheetId="5">[5]SE_Chimbote1!#REF!</definedName>
    <definedName name="ahy">[5]SE_Chimbote1!#REF!</definedName>
    <definedName name="AIP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l_Divisions" localSheetId="8" hidden="1">#REF!</definedName>
    <definedName name="All_Divisions" localSheetId="9" hidden="1">#REF!</definedName>
    <definedName name="All_Divisions" localSheetId="5" hidden="1">#REF!</definedName>
    <definedName name="All_Divisions" hidden="1">#REF!</definedName>
    <definedName name="Alloc_Path">[52]Config!$E$18</definedName>
    <definedName name="ALLOCATION">OFFSET('[53]ALLOCATION %'!$A$1,0,0,COUNTA('[53]ALLOCATION %'!$A:$A),COUNTA('[53]ALLOCATION %'!$1:$1))</definedName>
    <definedName name="ALLSTATE" localSheetId="8">#REF!</definedName>
    <definedName name="ALLSTATE" localSheetId="9">#REF!</definedName>
    <definedName name="ALLSTATE" localSheetId="5">#REF!</definedName>
    <definedName name="ALLSTATE">#REF!</definedName>
    <definedName name="alsdf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MORT_MONTHS">[52]IN_CALLED_ISSUES!$G$2:$G$16</definedName>
    <definedName name="amortgas" localSheetId="5">#REF!</definedName>
    <definedName name="amortgas">#REF!</definedName>
    <definedName name="amortization" localSheetId="5">#REF!</definedName>
    <definedName name="amortization">#REF!</definedName>
    <definedName name="AN" localSheetId="8">'[6]Cuadro A-8'!#REF!</definedName>
    <definedName name="AN" localSheetId="9">'[6]Cuadro A-8'!#REF!</definedName>
    <definedName name="AN" localSheetId="5">'[6]Cuadro A-8'!#REF!</definedName>
    <definedName name="AN">'[6]Cuadro A-8'!#REF!</definedName>
    <definedName name="ana" localSheetId="8">'[6]Cuadro A-8'!#REF!</definedName>
    <definedName name="ana" localSheetId="9">'[6]Cuadro A-8'!#REF!</definedName>
    <definedName name="ana" localSheetId="5">'[6]Cuadro A-8'!#REF!</definedName>
    <definedName name="ana">'[6]Cuadro A-8'!#REF!</definedName>
    <definedName name="anell" localSheetId="8">'[6]Cuadro A-8'!#REF!</definedName>
    <definedName name="anell" localSheetId="9">'[6]Cuadro A-8'!#REF!</definedName>
    <definedName name="anell" localSheetId="5">'[6]Cuadro A-8'!#REF!</definedName>
    <definedName name="anell">'[6]Cuadro A-8'!#REF!</definedName>
    <definedName name="ANEW" localSheetId="8">#REF!</definedName>
    <definedName name="ANEW" localSheetId="9">#REF!</definedName>
    <definedName name="ANEW" localSheetId="5">#REF!</definedName>
    <definedName name="ANEW">#REF!</definedName>
    <definedName name="ANEWHDR" localSheetId="8">#REF!</definedName>
    <definedName name="ANEWHDR" localSheetId="9">#REF!</definedName>
    <definedName name="ANEWHDR" localSheetId="5">#REF!</definedName>
    <definedName name="ANEWHDR">#REF!</definedName>
    <definedName name="anna" hidden="1">{#N/A,#N/A,TRUE,"Income Statement";#N/A,#N/A,TRUE,"Balance Sheet";#N/A,#N/A,TRUE,"Cash Flow";#N/A,#N/A,TRUE,"Interest Schedule";#N/A,#N/A,TRUE,"Ratios"}</definedName>
    <definedName name="ano" localSheetId="8">#REF!</definedName>
    <definedName name="ano" localSheetId="9">#REF!</definedName>
    <definedName name="ano" localSheetId="5">#REF!</definedName>
    <definedName name="ano">#REF!</definedName>
    <definedName name="anscount" hidden="1">1</definedName>
    <definedName name="APR_13_WRKSHT_SUM" localSheetId="5">#REF!</definedName>
    <definedName name="APR_13_WRKSHT_SUM">#REF!</definedName>
    <definedName name="April" localSheetId="5">#REF!</definedName>
    <definedName name="April">#REF!</definedName>
    <definedName name="apriladd" localSheetId="5">#REF!</definedName>
    <definedName name="apriladd">#REF!</definedName>
    <definedName name="AprilBdgt" localSheetId="5">#REF!</definedName>
    <definedName name="AprilBdgt">#REF!</definedName>
    <definedName name="AprilYTD" localSheetId="5">#REF!</definedName>
    <definedName name="AprilYTD">#REF!</definedName>
    <definedName name="ARKANSAS_TABLE" localSheetId="8">#REF!</definedName>
    <definedName name="ARKANSAS_TABLE" localSheetId="9">#REF!</definedName>
    <definedName name="ARKANSAS_TABLE" localSheetId="5">#REF!</definedName>
    <definedName name="ARKANSAS_TABLE">#REF!</definedName>
    <definedName name="ARKTABLE" localSheetId="8">#REF!</definedName>
    <definedName name="ARKTABLE" localSheetId="9">#REF!</definedName>
    <definedName name="ARKTABLE" localSheetId="5">#REF!</definedName>
    <definedName name="ARKTABLE">#REF!</definedName>
    <definedName name="ARTAX_TABLE" localSheetId="8">#REF!</definedName>
    <definedName name="ARTAX_TABLE" localSheetId="9">#REF!</definedName>
    <definedName name="ARTAX_TABLE" localSheetId="5">#REF!</definedName>
    <definedName name="ARTAX_TABLE">#REF!</definedName>
    <definedName name="as">'[54]PSE&amp;G-IS-MONTH'!$A$1:$J$37</definedName>
    <definedName name="AS2DocOpenMode" hidden="1">"AS2DocumentEdit"</definedName>
    <definedName name="AS2HasNoAutoHeaderFooter" hidden="1">" "</definedName>
    <definedName name="AS2NamedRange" localSheetId="0" hidden="1">5</definedName>
    <definedName name="AS2NamedRange" hidden="1">7</definedName>
    <definedName name="AS2ReportLS" hidden="1">1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8" hidden="1">#REF!</definedName>
    <definedName name="AS2TickmarkLS" localSheetId="9" hidden="1">#REF!</definedName>
    <definedName name="AS2TickmarkLS" localSheetId="5" hidden="1">#REF!</definedName>
    <definedName name="AS2TickmarkLS" hidden="1">#REF!</definedName>
    <definedName name="AS2VersionLS" hidden="1">300</definedName>
    <definedName name="a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asdfasdfasdfsdf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et">'[55]adds (2)'!$A$2:$C$79</definedName>
    <definedName name="assets" localSheetId="8">#REF!</definedName>
    <definedName name="assets" localSheetId="9">#REF!</definedName>
    <definedName name="assets" localSheetId="5">#REF!</definedName>
    <definedName name="assets">#REF!</definedName>
    <definedName name="assetscompar" localSheetId="8">#REF!</definedName>
    <definedName name="assetscompar" localSheetId="9">#REF!</definedName>
    <definedName name="assetscompar" localSheetId="5">#REF!</definedName>
    <definedName name="assetscompar">#REF!</definedName>
    <definedName name="Assumptions" localSheetId="5">#REF!</definedName>
    <definedName name="Assumptions">#REF!</definedName>
    <definedName name="ATXQAVersion" hidden="1">1</definedName>
    <definedName name="Aug" localSheetId="5">#REF!</definedName>
    <definedName name="Aug">#REF!</definedName>
    <definedName name="augadd" localSheetId="5">#REF!</definedName>
    <definedName name="augadd">#REF!</definedName>
    <definedName name="August" localSheetId="5">#REF!</definedName>
    <definedName name="August">#REF!</definedName>
    <definedName name="AugustBdgt" localSheetId="5">#REF!</definedName>
    <definedName name="AugustBdgt">#REF!</definedName>
    <definedName name="AugustYTD" localSheetId="5">#REF!</definedName>
    <definedName name="AugustYTD">#REF!</definedName>
    <definedName name="_xlnm.Auto_Open">[56]qe32!$A$1</definedName>
    <definedName name="autod">[7]qe32!$A$1</definedName>
    <definedName name="av">'[57]PSE&amp;G-IS-MONTH'!$A$1:$J$37</definedName>
    <definedName name="ave">'[58]US$_US GAAP'!$D$4:$W$4</definedName>
    <definedName name="AVG" localSheetId="5">#REF!</definedName>
    <definedName name="AVG">#REF!</definedName>
    <definedName name="aw" localSheetId="8">'[59]PSE&amp;G-IS-MONTH'!#REF!</definedName>
    <definedName name="aw" localSheetId="9">'[59]PSE&amp;G-IS-MONTH'!#REF!</definedName>
    <definedName name="aw" localSheetId="5">'[57]PSE&amp;G-IS-MONTH'!#REF!</definedName>
    <definedName name="aw">'[57]PSE&amp;G-IS-MONTH'!#REF!</definedName>
    <definedName name="awe" localSheetId="8">'[60]PSE&amp;G-IS-MONTH '!#REF!</definedName>
    <definedName name="awe" localSheetId="9">'[60]PSE&amp;G-IS-MONTH '!#REF!</definedName>
    <definedName name="awe" localSheetId="5">'[60]PSE&amp;G-IS-MONTH '!#REF!</definedName>
    <definedName name="awe">'[60]PSE&amp;G-IS-MONTH '!#REF!</definedName>
    <definedName name="az" localSheetId="0" hidden="1">{"'Metretek HTML'!$A$7:$W$42"}</definedName>
    <definedName name="az" localSheetId="2" hidden="1">{"'Metretek HTML'!$A$7:$W$42"}</definedName>
    <definedName name="az" hidden="1">{"'Metretek HTML'!$A$7:$W$42"}</definedName>
    <definedName name="b" localSheetId="8">#REF!</definedName>
    <definedName name="b" localSheetId="9">#REF!</definedName>
    <definedName name="b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5">#REF!</definedName>
    <definedName name="b">#REF!</definedName>
    <definedName name="Bal_Sheet_Chilquinta_5year">[61]Energ_Indiv_Balance_sheet!$AF$7</definedName>
    <definedName name="Bal_Sheet_Chilquinta_Budget">[61]Energ_Indiv_Balance_sheet!$B$7</definedName>
    <definedName name="Bal_Sheet_Inversiones_5year">'[61]Balance Sheet Inversiones'!$H$3</definedName>
    <definedName name="Bal_Sheet_Inversiones_Budget">'[61]Balance Sheet Inversiones'!$B$3</definedName>
    <definedName name="balance" localSheetId="5">#REF!</definedName>
    <definedName name="balance">#REF!</definedName>
    <definedName name="Balance_Sheet" localSheetId="5">#REF!</definedName>
    <definedName name="Balance_Sheet">#REF!</definedName>
    <definedName name="Balance_Sheet_Analysis">[61]Energ_Indiv_Balance_sheet!$C$16:$AD$180</definedName>
    <definedName name="Balance_Sheet_Analysis_CE">'[61]Balance Sheet Analysis'!$B$7</definedName>
    <definedName name="bbbb" localSheetId="0" hidden="1">{#N/A,#N/A,FALSE,"O&amp;M by processes";#N/A,#N/A,FALSE,"Elec Act vs Bud";#N/A,#N/A,FALSE,"G&amp;A";#N/A,#N/A,FALSE,"BGS";#N/A,#N/A,FALSE,"Res Cost"}</definedName>
    <definedName name="bbbb" localSheetId="2" hidden="1">{#N/A,#N/A,FALSE,"O&amp;M by processes";#N/A,#N/A,FALSE,"Elec Act vs Bud";#N/A,#N/A,FALSE,"G&amp;A";#N/A,#N/A,FALSE,"BGS";#N/A,#N/A,FALSE,"Res Cost"}</definedName>
    <definedName name="bbbb" hidden="1">{#N/A,#N/A,FALSE,"O&amp;M by processes";#N/A,#N/A,FALSE,"Elec Act vs Bud";#N/A,#N/A,FALSE,"G&amp;A";#N/A,#N/A,FALSE,"BGS";#N/A,#N/A,FALSE,"Res Cost"}</definedName>
    <definedName name="bbbbb" localSheetId="0" hidden="1">{#N/A,#N/A,FALSE,"O&amp;M by processes";#N/A,#N/A,FALSE,"Elec Act vs Bud";#N/A,#N/A,FALSE,"G&amp;A";#N/A,#N/A,FALSE,"BGS";#N/A,#N/A,FALSE,"Res Cost"}</definedName>
    <definedName name="bbbbb" localSheetId="2" hidden="1">{#N/A,#N/A,FALSE,"O&amp;M by processes";#N/A,#N/A,FALSE,"Elec Act vs Bud";#N/A,#N/A,FALSE,"G&amp;A";#N/A,#N/A,FALSE,"BGS";#N/A,#N/A,FALSE,"Res Cost"}</definedName>
    <definedName name="bbbbb" hidden="1">{#N/A,#N/A,FALSE,"O&amp;M by processes";#N/A,#N/A,FALSE,"Elec Act vs Bud";#N/A,#N/A,FALSE,"G&amp;A";#N/A,#N/A,FALSE,"BGS";#N/A,#N/A,FALSE,"Res Cost"}</definedName>
    <definedName name="bbc" localSheetId="0" hidden="1">{#N/A,#N/A,FALSE,"O&amp;M by processes";#N/A,#N/A,FALSE,"Elec Act vs Bud";#N/A,#N/A,FALSE,"G&amp;A";#N/A,#N/A,FALSE,"BGS";#N/A,#N/A,FALSE,"Res Cost"}</definedName>
    <definedName name="bbc" localSheetId="2" hidden="1">{#N/A,#N/A,FALSE,"O&amp;M by processes";#N/A,#N/A,FALSE,"Elec Act vs Bud";#N/A,#N/A,FALSE,"G&amp;A";#N/A,#N/A,FALSE,"BGS";#N/A,#N/A,FALSE,"Res Cost"}</definedName>
    <definedName name="bbc" hidden="1">{#N/A,#N/A,FALSE,"O&amp;M by processes";#N/A,#N/A,FALSE,"Elec Act vs Bud";#N/A,#N/A,FALSE,"G&amp;A";#N/A,#N/A,FALSE,"BGS";#N/A,#N/A,FALSE,"Res Cost"}</definedName>
    <definedName name="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beg_coal" localSheetId="5">'[62]Input Page'!#REF!</definedName>
    <definedName name="beg_coal">'[62]Input Page'!#REF!</definedName>
    <definedName name="beg_CWIP">'[63]Input Page'!$E$14</definedName>
    <definedName name="benefit" localSheetId="5">#REF!</definedName>
    <definedName name="benefit">#REF!</definedName>
    <definedName name="beny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2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2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2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2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2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2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2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2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2" hidden="1">#REF!</definedName>
    <definedName name="BEx00KZHZBHP3TDV1YMX4B19B95O" localSheetId="5" hidden="1">#REF!</definedName>
    <definedName name="BEx00KZHZBHP3TDV1YMX4B19B95O" hidden="1">#REF!</definedName>
    <definedName name="BEx00MBY8XXUOHIZ4LHXHPD7WYD5" localSheetId="0" hidden="1">#REF!</definedName>
    <definedName name="BEx00MBY8XXUOHIZ4LHXHPD7WYD5" localSheetId="2" hidden="1">#REF!</definedName>
    <definedName name="BEx00MBY8XXUOHIZ4LHXHPD7WYD5" localSheetId="5" hidden="1">#REF!</definedName>
    <definedName name="BEx00MBY8XXUOHIZ4LHXHPD7WYD5" hidden="1">#REF!</definedName>
    <definedName name="BEx00O4PAWETUBT0XVI1C4OHM15U" localSheetId="0" hidden="1">'[64]10.08.5 - 2008 Capital - TDBU'!#REF!</definedName>
    <definedName name="BEx00O4PAWETUBT0XVI1C4OHM15U" localSheetId="2" hidden="1">'[64]10.08.5 - 2008 Capital - TDBU'!#REF!</definedName>
    <definedName name="BEx00O4PAWETUBT0XVI1C4OHM15U" localSheetId="5" hidden="1">'[64]10.08.5 - 2008 Capital - TDBU'!#REF!</definedName>
    <definedName name="BEx00O4PAWETUBT0XVI1C4OHM15U" hidden="1">'[64]10.08.5 - 2008 Capital - TDBU'!#REF!</definedName>
    <definedName name="BEx01HY6E3GJ66ABU5ABN26V6Q13" localSheetId="0" hidden="1">#REF!</definedName>
    <definedName name="BEx01HY6E3GJ66ABU5ABN26V6Q13" localSheetId="2" hidden="1">#REF!</definedName>
    <definedName name="BEx01HY6E3GJ66ABU5ABN26V6Q13" localSheetId="5" hidden="1">#REF!</definedName>
    <definedName name="BEx01HY6E3GJ66ABU5ABN26V6Q13" hidden="1">#REF!</definedName>
    <definedName name="BEx01PQPVA98GRAAKX3HEZZ0XK5C" localSheetId="0" hidden="1">#REF!</definedName>
    <definedName name="BEx01PQPVA98GRAAKX3HEZZ0XK5C" localSheetId="2" hidden="1">#REF!</definedName>
    <definedName name="BEx01PQPVA98GRAAKX3HEZZ0XK5C" localSheetId="5" hidden="1">#REF!</definedName>
    <definedName name="BEx01PQPVA98GRAAKX3HEZZ0XK5C" hidden="1">#REF!</definedName>
    <definedName name="BEx01PW5YQKEGAR8JDDI5OARYXDF" localSheetId="0" hidden="1">#REF!</definedName>
    <definedName name="BEx01PW5YQKEGAR8JDDI5OARYXDF" localSheetId="2" hidden="1">#REF!</definedName>
    <definedName name="BEx01PW5YQKEGAR8JDDI5OARYXDF" localSheetId="5" hidden="1">#REF!</definedName>
    <definedName name="BEx01PW5YQKEGAR8JDDI5OARYXDF" hidden="1">#REF!</definedName>
    <definedName name="BEx01XJ94SHJ1YQ7ORPW0RQGKI2H" localSheetId="0" hidden="1">#REF!</definedName>
    <definedName name="BEx01XJ94SHJ1YQ7ORPW0RQGKI2H" localSheetId="2" hidden="1">#REF!</definedName>
    <definedName name="BEx01XJ94SHJ1YQ7ORPW0RQGKI2H" localSheetId="5" hidden="1">#REF!</definedName>
    <definedName name="BEx01XJ94SHJ1YQ7ORPW0RQGKI2H" hidden="1">#REF!</definedName>
    <definedName name="BEx0262TTS9LPE4KF6VUW72201AB" localSheetId="0" hidden="1">#REF!</definedName>
    <definedName name="BEx0262TTS9LPE4KF6VUW72201AB" localSheetId="2" hidden="1">#REF!</definedName>
    <definedName name="BEx0262TTS9LPE4KF6VUW72201AB" localSheetId="5" hidden="1">#REF!</definedName>
    <definedName name="BEx0262TTS9LPE4KF6VUW72201AB" hidden="1">#REF!</definedName>
    <definedName name="BEx02PPH4OWYB9ZB2611OC9DA9MZ" localSheetId="0" hidden="1">#REF!</definedName>
    <definedName name="BEx02PPH4OWYB9ZB2611OC9DA9MZ" localSheetId="2" hidden="1">#REF!</definedName>
    <definedName name="BEx02PPH4OWYB9ZB2611OC9DA9MZ" localSheetId="5" hidden="1">#REF!</definedName>
    <definedName name="BEx02PPH4OWYB9ZB2611OC9DA9MZ" hidden="1">#REF!</definedName>
    <definedName name="BEx02Q08R9G839Q4RFGG9026C7PX" localSheetId="0" hidden="1">#REF!</definedName>
    <definedName name="BEx02Q08R9G839Q4RFGG9026C7PX" localSheetId="2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2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2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2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2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2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2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2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2" hidden="1">#REF!</definedName>
    <definedName name="BEx1FJZ7GKO99IYTP6GGGF7EUL3Z" localSheetId="5" hidden="1">#REF!</definedName>
    <definedName name="BEx1FJZ7GKO99IYTP6GGGF7EUL3Z" hidden="1">#REF!</definedName>
    <definedName name="BEx1FXBADB31WUEH8U617C5F40X9" localSheetId="0" hidden="1">#REF!</definedName>
    <definedName name="BEx1FXBADB31WUEH8U617C5F40X9" localSheetId="2" hidden="1">#REF!</definedName>
    <definedName name="BEx1FXBADB31WUEH8U617C5F40X9" localSheetId="5" hidden="1">#REF!</definedName>
    <definedName name="BEx1FXBADB31WUEH8U617C5F40X9" hidden="1">#REF!</definedName>
    <definedName name="BEx1FZV2CM77TBH1R6YYV9P06KA2" localSheetId="0" hidden="1">#REF!</definedName>
    <definedName name="BEx1FZV2CM77TBH1R6YYV9P06KA2" localSheetId="2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2" hidden="1">#REF!</definedName>
    <definedName name="BEx1G59AY8195JTUM6P18VXUFJ3E" localSheetId="5" hidden="1">#REF!</definedName>
    <definedName name="BEx1G59AY8195JTUM6P18VXUFJ3E" hidden="1">#REF!</definedName>
    <definedName name="BEx1GRFPRSO5UT952RBFGUHDUZN5" localSheetId="0" hidden="1">#REF!</definedName>
    <definedName name="BEx1GRFPRSO5UT952RBFGUHDUZN5" localSheetId="2" hidden="1">#REF!</definedName>
    <definedName name="BEx1GRFPRSO5UT952RBFGUHDUZN5" localSheetId="5" hidden="1">#REF!</definedName>
    <definedName name="BEx1GRFPRSO5UT952RBFGUHDUZN5" hidden="1">#REF!</definedName>
    <definedName name="BEx1GVMRHFXUP6XYYY9NR12PV5TF" localSheetId="0" hidden="1">#REF!</definedName>
    <definedName name="BEx1GVMRHFXUP6XYYY9NR12PV5TF" localSheetId="2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2" hidden="1">#REF!</definedName>
    <definedName name="BEx1H6KIT7BHUH6MDDWC935V9N47" localSheetId="5" hidden="1">#REF!</definedName>
    <definedName name="BEx1H6KIT7BHUH6MDDWC935V9N47" hidden="1">#REF!</definedName>
    <definedName name="BEx1HDGOOJ3SKHYMWUZJ1P0RQZ9N" localSheetId="0" hidden="1">#REF!</definedName>
    <definedName name="BEx1HDGOOJ3SKHYMWUZJ1P0RQZ9N" localSheetId="2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2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2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2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2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2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2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2" hidden="1">#REF!</definedName>
    <definedName name="BEx1HSLNWIW4S97ZBYY7I7M5YVH4" localSheetId="5" hidden="1">#REF!</definedName>
    <definedName name="BEx1HSLNWIW4S97ZBYY7I7M5YVH4" hidden="1">#REF!</definedName>
    <definedName name="BEx1HU8WGEGZ07PO2AYJ3Q7JV682" localSheetId="0" hidden="1">'[64]10.08.3 - 2008 Expense - TDBU'!#REF!</definedName>
    <definedName name="BEx1HU8WGEGZ07PO2AYJ3Q7JV682" localSheetId="2" hidden="1">'[64]10.08.3 - 2008 Expense - TDBU'!#REF!</definedName>
    <definedName name="BEx1HU8WGEGZ07PO2AYJ3Q7JV682" localSheetId="5" hidden="1">'[64]10.08.3 - 2008 Expense - TDBU'!#REF!</definedName>
    <definedName name="BEx1HU8WGEGZ07PO2AYJ3Q7JV682" hidden="1">'[64]10.08.3 - 2008 Expense - TDBU'!#REF!</definedName>
    <definedName name="BEx1I4QKTILCKZUSOJCVZN7SNHL5" localSheetId="0" hidden="1">#REF!</definedName>
    <definedName name="BEx1I4QKTILCKZUSOJCVZN7SNHL5" localSheetId="2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2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2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2" hidden="1">#REF!</definedName>
    <definedName name="BEx1IKRPW8MLB9Y485M1TL2IT9SH" localSheetId="5" hidden="1">#REF!</definedName>
    <definedName name="BEx1IKRPW8MLB9Y485M1TL2IT9SH" hidden="1">#REF!</definedName>
    <definedName name="BEx1J0CSSHDJGBJUHVOEMCF2P4DL" localSheetId="0" hidden="1">#REF!</definedName>
    <definedName name="BEx1J0CSSHDJGBJUHVOEMCF2P4DL" localSheetId="2" hidden="1">#REF!</definedName>
    <definedName name="BEx1J0CSSHDJGBJUHVOEMCF2P4DL" localSheetId="5" hidden="1">#REF!</definedName>
    <definedName name="BEx1J0CSSHDJGBJUHVOEMCF2P4DL" hidden="1">#REF!</definedName>
    <definedName name="BEx1J61RRF9LJ3V3R5OY3WJ6VBWR" localSheetId="0" hidden="1">#REF!</definedName>
    <definedName name="BEx1J61RRF9LJ3V3R5OY3WJ6VBWR" localSheetId="2" hidden="1">#REF!</definedName>
    <definedName name="BEx1J61RRF9LJ3V3R5OY3WJ6VBWR" localSheetId="5" hidden="1">#REF!</definedName>
    <definedName name="BEx1J61RRF9LJ3V3R5OY3WJ6VBWR" hidden="1">#REF!</definedName>
    <definedName name="BEx1J7E8VCGLPYU82QXVUG5N3ZAI" localSheetId="0" hidden="1">#REF!</definedName>
    <definedName name="BEx1J7E8VCGLPYU82QXVUG5N3ZAI" localSheetId="2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2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2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2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2" hidden="1">#REF!</definedName>
    <definedName name="BEx1JUBQFRVMASSFK4B3V0AD7YP9" localSheetId="5" hidden="1">#REF!</definedName>
    <definedName name="BEx1JUBQFRVMASSFK4B3V0AD7YP9" hidden="1">#REF!</definedName>
    <definedName name="BEx1JVTNDJQ0189VAB5O88Z9N2B1" localSheetId="0" hidden="1">#REF!</definedName>
    <definedName name="BEx1JVTNDJQ0189VAB5O88Z9N2B1" localSheetId="2" hidden="1">#REF!</definedName>
    <definedName name="BEx1JVTNDJQ0189VAB5O88Z9N2B1" localSheetId="5" hidden="1">#REF!</definedName>
    <definedName name="BEx1JVTNDJQ0189VAB5O88Z9N2B1" hidden="1">#REF!</definedName>
    <definedName name="BEx1JXBM5W4YRWNQ0P95QQS6JWD6" localSheetId="0" hidden="1">#REF!</definedName>
    <definedName name="BEx1JXBM5W4YRWNQ0P95QQS6JWD6" localSheetId="2" hidden="1">#REF!</definedName>
    <definedName name="BEx1JXBM5W4YRWNQ0P95QQS6JWD6" localSheetId="5" hidden="1">#REF!</definedName>
    <definedName name="BEx1JXBM5W4YRWNQ0P95QQS6JWD6" hidden="1">#REF!</definedName>
    <definedName name="BEx1K4D3BL8221FE5HGCB9VDX83Q" localSheetId="0" hidden="1">'[64]10.08.5 - 2008 Capital - TDBU'!#REF!</definedName>
    <definedName name="BEx1K4D3BL8221FE5HGCB9VDX83Q" localSheetId="2" hidden="1">'[64]10.08.5 - 2008 Capital - TDBU'!#REF!</definedName>
    <definedName name="BEx1K4D3BL8221FE5HGCB9VDX83Q" localSheetId="5" hidden="1">'[64]10.08.5 - 2008 Capital - TDBU'!#REF!</definedName>
    <definedName name="BEx1K4D3BL8221FE5HGCB9VDX83Q" hidden="1">'[64]10.08.5 - 2008 Capital - TDBU'!#REF!</definedName>
    <definedName name="BEx1K95QRKBCQOHKAK00IAOF748I" localSheetId="0" hidden="1">#REF!</definedName>
    <definedName name="BEx1K95QRKBCQOHKAK00IAOF748I" localSheetId="2" hidden="1">#REF!</definedName>
    <definedName name="BEx1K95QRKBCQOHKAK00IAOF748I" localSheetId="5" hidden="1">#REF!</definedName>
    <definedName name="BEx1K95QRKBCQOHKAK00IAOF748I" hidden="1">#REF!</definedName>
    <definedName name="BEx1KGCOC0TV99C9CNDK7IZRHVGO" localSheetId="0" hidden="1">#REF!</definedName>
    <definedName name="BEx1KGCOC0TV99C9CNDK7IZRHVGO" localSheetId="2" hidden="1">#REF!</definedName>
    <definedName name="BEx1KGCOC0TV99C9CNDK7IZRHVGO" localSheetId="5" hidden="1">#REF!</definedName>
    <definedName name="BEx1KGCOC0TV99C9CNDK7IZRHVGO" hidden="1">#REF!</definedName>
    <definedName name="BEx1KGY9QEHZ9QSARMQUTQKRK4UX" localSheetId="0" hidden="1">#REF!</definedName>
    <definedName name="BEx1KGY9QEHZ9QSARMQUTQKRK4UX" localSheetId="2" hidden="1">#REF!</definedName>
    <definedName name="BEx1KGY9QEHZ9QSARMQUTQKRK4UX" localSheetId="5" hidden="1">#REF!</definedName>
    <definedName name="BEx1KGY9QEHZ9QSARMQUTQKRK4UX" hidden="1">#REF!</definedName>
    <definedName name="BEx1KKP1ELIF2UII2FWVGL7M1X7J" localSheetId="0" hidden="1">#REF!</definedName>
    <definedName name="BEx1KKP1ELIF2UII2FWVGL7M1X7J" localSheetId="2" hidden="1">#REF!</definedName>
    <definedName name="BEx1KKP1ELIF2UII2FWVGL7M1X7J" localSheetId="5" hidden="1">#REF!</definedName>
    <definedName name="BEx1KKP1ELIF2UII2FWVGL7M1X7J" hidden="1">#REF!</definedName>
    <definedName name="BEx1KUVWMB0QCWA3RBE4CADFVRIS" localSheetId="0" hidden="1">#REF!</definedName>
    <definedName name="BEx1KUVWMB0QCWA3RBE4CADFVRIS" localSheetId="2" hidden="1">#REF!</definedName>
    <definedName name="BEx1KUVWMB0QCWA3RBE4CADFVRIS" localSheetId="5" hidden="1">#REF!</definedName>
    <definedName name="BEx1KUVWMB0QCWA3RBE4CADFVRIS" hidden="1">#REF!</definedName>
    <definedName name="BEx1L2OG1SDFK2TPXELJ77YP4NI2" localSheetId="0" hidden="1">#REF!</definedName>
    <definedName name="BEx1L2OG1SDFK2TPXELJ77YP4NI2" localSheetId="2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2" hidden="1">#REF!</definedName>
    <definedName name="BEx1L6Q60MWRDJB4L20LK0XPA0Z2" localSheetId="5" hidden="1">#REF!</definedName>
    <definedName name="BEx1L6Q60MWRDJB4L20LK0XPA0Z2" hidden="1">#REF!</definedName>
    <definedName name="BEx1LAX8UE95OMEMCKW7PJJO7FX5" localSheetId="0" hidden="1">#REF!</definedName>
    <definedName name="BEx1LAX8UE95OMEMCKW7PJJO7FX5" localSheetId="2" hidden="1">#REF!</definedName>
    <definedName name="BEx1LAX8UE95OMEMCKW7PJJO7FX5" localSheetId="5" hidden="1">#REF!</definedName>
    <definedName name="BEx1LAX8UE95OMEMCKW7PJJO7FX5" hidden="1">#REF!</definedName>
    <definedName name="BEx1LD63FP2Z4BR9TKSHOZW9KKZ5" localSheetId="0" hidden="1">#REF!</definedName>
    <definedName name="BEx1LD63FP2Z4BR9TKSHOZW9KKZ5" localSheetId="2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2" hidden="1">#REF!</definedName>
    <definedName name="BEx1LDMB9RW982DUILM2WPT5VWQ3" localSheetId="5" hidden="1">#REF!</definedName>
    <definedName name="BEx1LDMB9RW982DUILM2WPT5VWQ3" hidden="1">#REF!</definedName>
    <definedName name="BEx1LR3VGF6TOZ4ZPIXZ96JKRKKD" localSheetId="0" hidden="1">#REF!</definedName>
    <definedName name="BEx1LR3VGF6TOZ4ZPIXZ96JKRKKD" localSheetId="2" hidden="1">#REF!</definedName>
    <definedName name="BEx1LR3VGF6TOZ4ZPIXZ96JKRKKD" localSheetId="5" hidden="1">#REF!</definedName>
    <definedName name="BEx1LR3VGF6TOZ4ZPIXZ96JKRKKD" hidden="1">#REF!</definedName>
    <definedName name="BEx1LRPGDQCOEMW8YT80J1XCDCIV" localSheetId="0" hidden="1">#REF!</definedName>
    <definedName name="BEx1LRPGDQCOEMW8YT80J1XCDCIV" localSheetId="2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2" hidden="1">#REF!</definedName>
    <definedName name="BEx1LRUSJW4JG54X07QWD9R27WV9" localSheetId="5" hidden="1">#REF!</definedName>
    <definedName name="BEx1LRUSJW4JG54X07QWD9R27WV9" hidden="1">#REF!</definedName>
    <definedName name="BEx1LU92C01NBTGCF0WADTO32CU2" localSheetId="0" hidden="1">#REF!</definedName>
    <definedName name="BEx1LU92C01NBTGCF0WADTO32CU2" localSheetId="2" hidden="1">#REF!</definedName>
    <definedName name="BEx1LU92C01NBTGCF0WADTO32CU2" localSheetId="5" hidden="1">#REF!</definedName>
    <definedName name="BEx1LU92C01NBTGCF0WADTO32CU2" hidden="1">#REF!</definedName>
    <definedName name="BEx1M1WBK5T0LP1AK2JYV6W87ID6" localSheetId="0" hidden="1">#REF!</definedName>
    <definedName name="BEx1M1WBK5T0LP1AK2JYV6W87ID6" localSheetId="2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2" hidden="1">#REF!</definedName>
    <definedName name="BEx1M51HHDYGIT8PON7U8ICL2S95" localSheetId="5" hidden="1">#REF!</definedName>
    <definedName name="BEx1M51HHDYGIT8PON7U8ICL2S95" hidden="1">#REF!</definedName>
    <definedName name="BEx1M68NRL0QD9UQV1RA9L68505H" localSheetId="0" hidden="1">#REF!</definedName>
    <definedName name="BEx1M68NRL0QD9UQV1RA9L68505H" localSheetId="2" hidden="1">#REF!</definedName>
    <definedName name="BEx1M68NRL0QD9UQV1RA9L68505H" localSheetId="5" hidden="1">#REF!</definedName>
    <definedName name="BEx1M68NRL0QD9UQV1RA9L68505H" hidden="1">#REF!</definedName>
    <definedName name="BEx1MQ0S8ZPM3QRPBJFVO8KGKJO2" localSheetId="0" hidden="1">#REF!</definedName>
    <definedName name="BEx1MQ0S8ZPM3QRPBJFVO8KGKJO2" localSheetId="2" hidden="1">#REF!</definedName>
    <definedName name="BEx1MQ0S8ZPM3QRPBJFVO8KGKJO2" localSheetId="5" hidden="1">#REF!</definedName>
    <definedName name="BEx1MQ0S8ZPM3QRPBJFVO8KGKJO2" hidden="1">#REF!</definedName>
    <definedName name="BEx1MTRKKVCHOZ0YGID6HZ49LJTO" localSheetId="0" hidden="1">#REF!</definedName>
    <definedName name="BEx1MTRKKVCHOZ0YGID6HZ49LJTO" localSheetId="2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2" hidden="1">#REF!</definedName>
    <definedName name="BEx1N3CUJ3UX61X38ZAJVPEN4KMC" localSheetId="5" hidden="1">#REF!</definedName>
    <definedName name="BEx1N3CUJ3UX61X38ZAJVPEN4KMC" hidden="1">#REF!</definedName>
    <definedName name="BEx1NM34KQTO1LDNSAFD1L82UZFG" localSheetId="0" hidden="1">#REF!</definedName>
    <definedName name="BEx1NM34KQTO1LDNSAFD1L82UZFG" localSheetId="2" hidden="1">#REF!</definedName>
    <definedName name="BEx1NM34KQTO1LDNSAFD1L82UZFG" localSheetId="5" hidden="1">#REF!</definedName>
    <definedName name="BEx1NM34KQTO1LDNSAFD1L82UZFG" hidden="1">#REF!</definedName>
    <definedName name="BEx1NNQJ0R56EJAAW1MXNECZ55XH" localSheetId="0" hidden="1">'[64]10.08.5 - 2008 Capital - TDBU'!#REF!</definedName>
    <definedName name="BEx1NNQJ0R56EJAAW1MXNECZ55XH" localSheetId="2" hidden="1">'[64]10.08.5 - 2008 Capital - TDBU'!#REF!</definedName>
    <definedName name="BEx1NNQJ0R56EJAAW1MXNECZ55XH" localSheetId="5" hidden="1">'[64]10.08.5 - 2008 Capital - TDBU'!#REF!</definedName>
    <definedName name="BEx1NNQJ0R56EJAAW1MXNECZ55XH" hidden="1">'[64]10.08.5 - 2008 Capital - TDBU'!#REF!</definedName>
    <definedName name="BEx1NO6TXZVOGCUWCCRTXRXWW0XL" localSheetId="0" hidden="1">#REF!</definedName>
    <definedName name="BEx1NO6TXZVOGCUWCCRTXRXWW0XL" localSheetId="2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2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2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2" hidden="1">#REF!</definedName>
    <definedName name="BEx1NZ4K1L8UON80Y2A4RASKWGNP" localSheetId="5" hidden="1">#REF!</definedName>
    <definedName name="BEx1NZ4K1L8UON80Y2A4RASKWGNP" hidden="1">#REF!</definedName>
    <definedName name="BEx1O24FHGT1KV1PHK1VQ1OUH4VP" localSheetId="0" hidden="1">#REF!</definedName>
    <definedName name="BEx1O24FHGT1KV1PHK1VQ1OUH4VP" localSheetId="2" hidden="1">#REF!</definedName>
    <definedName name="BEx1O24FHGT1KV1PHK1VQ1OUH4VP" localSheetId="5" hidden="1">#REF!</definedName>
    <definedName name="BEx1O24FHGT1KV1PHK1VQ1OUH4VP" hidden="1">#REF!</definedName>
    <definedName name="BEx1OFB62PDZZNV8TCVH2GJNNOSC" localSheetId="0" hidden="1">#REF!</definedName>
    <definedName name="BEx1OFB62PDZZNV8TCVH2GJNNOSC" localSheetId="2" hidden="1">#REF!</definedName>
    <definedName name="BEx1OFB62PDZZNV8TCVH2GJNNOSC" localSheetId="5" hidden="1">#REF!</definedName>
    <definedName name="BEx1OFB62PDZZNV8TCVH2GJNNOSC" hidden="1">#REF!</definedName>
    <definedName name="BEx1OLAZ915OGYWP0QP1QQWDLCRX" localSheetId="0" hidden="1">#REF!</definedName>
    <definedName name="BEx1OLAZ915OGYWP0QP1QQWDLCRX" localSheetId="2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2" hidden="1">#REF!</definedName>
    <definedName name="BEx1OO5ER042IS6IC4TLDI75JNVH" localSheetId="5" hidden="1">#REF!</definedName>
    <definedName name="BEx1OO5ER042IS6IC4TLDI75JNVH" hidden="1">#REF!</definedName>
    <definedName name="BEx1OTE544O0H6QOAIX6QZKHCDFW" localSheetId="0" hidden="1">#REF!</definedName>
    <definedName name="BEx1OTE544O0H6QOAIX6QZKHCDFW" localSheetId="2" hidden="1">#REF!</definedName>
    <definedName name="BEx1OTE544O0H6QOAIX6QZKHCDFW" localSheetId="5" hidden="1">#REF!</definedName>
    <definedName name="BEx1OTE544O0H6QOAIX6QZKHCDFW" hidden="1">#REF!</definedName>
    <definedName name="BEx1OTE54CBSUT8FWKRALEDCUWN4" localSheetId="0" hidden="1">#REF!</definedName>
    <definedName name="BEx1OTE54CBSUT8FWKRALEDCUWN4" localSheetId="2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2" hidden="1">#REF!</definedName>
    <definedName name="BEx1OVSMPADTX95QUOX34KZQ8EDY" localSheetId="5" hidden="1">#REF!</definedName>
    <definedName name="BEx1OVSMPADTX95QUOX34KZQ8EDY" hidden="1">#REF!</definedName>
    <definedName name="BEx1OX544IO9FQJI7YYQGZCEHB3O" localSheetId="0" hidden="1">#REF!</definedName>
    <definedName name="BEx1OX544IO9FQJI7YYQGZCEHB3O" localSheetId="2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2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2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2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2" hidden="1">#REF!</definedName>
    <definedName name="BEx1P34W467WGPOXPK292QFJIPHJ" localSheetId="5" hidden="1">#REF!</definedName>
    <definedName name="BEx1P34W467WGPOXPK292QFJIPHJ" hidden="1">#REF!</definedName>
    <definedName name="BEx1P58EB7DAA5Y346WUQVQR9QEO" localSheetId="0" hidden="1">#REF!</definedName>
    <definedName name="BEx1P58EB7DAA5Y346WUQVQR9QEO" localSheetId="2" hidden="1">#REF!</definedName>
    <definedName name="BEx1P58EB7DAA5Y346WUQVQR9QEO" localSheetId="5" hidden="1">#REF!</definedName>
    <definedName name="BEx1P58EB7DAA5Y346WUQVQR9QEO" hidden="1">#REF!</definedName>
    <definedName name="BEx1P7S1J4TKGVJ43C2Q2R3M9WRB" localSheetId="0" hidden="1">#REF!</definedName>
    <definedName name="BEx1P7S1J4TKGVJ43C2Q2R3M9WRB" localSheetId="2" hidden="1">#REF!</definedName>
    <definedName name="BEx1P7S1J4TKGVJ43C2Q2R3M9WRB" localSheetId="5" hidden="1">#REF!</definedName>
    <definedName name="BEx1P7S1J4TKGVJ43C2Q2R3M9WRB" hidden="1">#REF!</definedName>
    <definedName name="BEx1PA11BLPVZM8RC5BL46WX8YB5" localSheetId="0" hidden="1">#REF!</definedName>
    <definedName name="BEx1PA11BLPVZM8RC5BL46WX8YB5" localSheetId="2" hidden="1">#REF!</definedName>
    <definedName name="BEx1PA11BLPVZM8RC5BL46WX8YB5" localSheetId="5" hidden="1">#REF!</definedName>
    <definedName name="BEx1PA11BLPVZM8RC5BL46WX8YB5" hidden="1">#REF!</definedName>
    <definedName name="BEx1PBZ4BEFIPGMQXT9T8S4PZ2IM" localSheetId="0" hidden="1">#REF!</definedName>
    <definedName name="BEx1PBZ4BEFIPGMQXT9T8S4PZ2IM" localSheetId="2" hidden="1">#REF!</definedName>
    <definedName name="BEx1PBZ4BEFIPGMQXT9T8S4PZ2IM" localSheetId="5" hidden="1">#REF!</definedName>
    <definedName name="BEx1PBZ4BEFIPGMQXT9T8S4PZ2IM" hidden="1">#REF!</definedName>
    <definedName name="BEx1PKINWPH6BLUM5BTUM1OMO78L" localSheetId="0" hidden="1">#REF!</definedName>
    <definedName name="BEx1PKINWPH6BLUM5BTUM1OMO78L" localSheetId="2" hidden="1">#REF!</definedName>
    <definedName name="BEx1PKINWPH6BLUM5BTUM1OMO78L" localSheetId="5" hidden="1">#REF!</definedName>
    <definedName name="BEx1PKINWPH6BLUM5BTUM1OMO78L" hidden="1">#REF!</definedName>
    <definedName name="BEx1PLF2CFSXBZPVI6CJ534EIJDN" localSheetId="0" hidden="1">#REF!</definedName>
    <definedName name="BEx1PLF2CFSXBZPVI6CJ534EIJDN" localSheetId="2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2" hidden="1">#REF!</definedName>
    <definedName name="BEx1PMWZB2DO6EM9BKLUICZJ65HD" localSheetId="5" hidden="1">#REF!</definedName>
    <definedName name="BEx1PMWZB2DO6EM9BKLUICZJ65HD" hidden="1">#REF!</definedName>
    <definedName name="BEx1PUK290DX9LHEN2RS5E5L92YR" localSheetId="0" hidden="1">#REF!</definedName>
    <definedName name="BEx1PUK290DX9LHEN2RS5E5L92YR" localSheetId="2" hidden="1">#REF!</definedName>
    <definedName name="BEx1PUK290DX9LHEN2RS5E5L92YR" localSheetId="5" hidden="1">#REF!</definedName>
    <definedName name="BEx1PUK290DX9LHEN2RS5E5L92YR" hidden="1">#REF!</definedName>
    <definedName name="BEx1PWNKPN825TMXC0L3V3FWMXS4" localSheetId="0" hidden="1">'[64]10.08.2 - 2008 Expense'!#REF!</definedName>
    <definedName name="BEx1PWNKPN825TMXC0L3V3FWMXS4" localSheetId="2" hidden="1">'[64]10.08.2 - 2008 Expense'!#REF!</definedName>
    <definedName name="BEx1PWNKPN825TMXC0L3V3FWMXS4" localSheetId="5" hidden="1">'[64]10.08.2 - 2008 Expense'!#REF!</definedName>
    <definedName name="BEx1PWNKPN825TMXC0L3V3FWMXS4" hidden="1">'[64]10.08.2 - 2008 Expense'!#REF!</definedName>
    <definedName name="BEx1Q21TG5PWZ4V504UC7VGQ9FEI" localSheetId="0" hidden="1">#REF!</definedName>
    <definedName name="BEx1Q21TG5PWZ4V504UC7VGQ9FEI" localSheetId="2" hidden="1">#REF!</definedName>
    <definedName name="BEx1Q21TG5PWZ4V504UC7VGQ9FEI" localSheetId="5" hidden="1">#REF!</definedName>
    <definedName name="BEx1Q21TG5PWZ4V504UC7VGQ9FEI" hidden="1">#REF!</definedName>
    <definedName name="BEx1QA54J2A4I7IBQR19BTY28ZMR" localSheetId="0" hidden="1">#REF!</definedName>
    <definedName name="BEx1QA54J2A4I7IBQR19BTY28ZMR" localSheetId="2" hidden="1">#REF!</definedName>
    <definedName name="BEx1QA54J2A4I7IBQR19BTY28ZMR" localSheetId="5" hidden="1">#REF!</definedName>
    <definedName name="BEx1QA54J2A4I7IBQR19BTY28ZMR" hidden="1">#REF!</definedName>
    <definedName name="BEx1QMKTAIQ9VGEWQ95YM98EUX0H" localSheetId="0" hidden="1">#REF!</definedName>
    <definedName name="BEx1QMKTAIQ9VGEWQ95YM98EUX0H" localSheetId="2" hidden="1">#REF!</definedName>
    <definedName name="BEx1QMKTAIQ9VGEWQ95YM98EUX0H" localSheetId="5" hidden="1">#REF!</definedName>
    <definedName name="BEx1QMKTAIQ9VGEWQ95YM98EUX0H" hidden="1">#REF!</definedName>
    <definedName name="BEx1QMQAHG3KQUK59DVM68SWKZIZ" localSheetId="0" hidden="1">#REF!</definedName>
    <definedName name="BEx1QMQAHG3KQUK59DVM68SWKZIZ" localSheetId="2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2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2" hidden="1">#REF!</definedName>
    <definedName name="BEx1RBGC06B3T52OIC0EQ1KGVP1I" localSheetId="5" hidden="1">#REF!</definedName>
    <definedName name="BEx1RBGC06B3T52OIC0EQ1KGVP1I" hidden="1">#REF!</definedName>
    <definedName name="BEx1RG3NJLA83JCT26IM1NH7FHA3" localSheetId="0" hidden="1">#REF!</definedName>
    <definedName name="BEx1RG3NJLA83JCT26IM1NH7FHA3" localSheetId="2" hidden="1">#REF!</definedName>
    <definedName name="BEx1RG3NJLA83JCT26IM1NH7FHA3" localSheetId="5" hidden="1">#REF!</definedName>
    <definedName name="BEx1RG3NJLA83JCT26IM1NH7FHA3" hidden="1">#REF!</definedName>
    <definedName name="BEx1RPJGA9DKDGRAYU2BHE6FRJ0N" localSheetId="0" hidden="1">#REF!</definedName>
    <definedName name="BEx1RPJGA9DKDGRAYU2BHE6FRJ0N" localSheetId="2" hidden="1">#REF!</definedName>
    <definedName name="BEx1RPJGA9DKDGRAYU2BHE6FRJ0N" localSheetId="5" hidden="1">#REF!</definedName>
    <definedName name="BEx1RPJGA9DKDGRAYU2BHE6FRJ0N" hidden="1">#REF!</definedName>
    <definedName name="BEx1RRC7X4NI1CU4EO5XYE2GVARJ" localSheetId="0" hidden="1">#REF!</definedName>
    <definedName name="BEx1RRC7X4NI1CU4EO5XYE2GVARJ" localSheetId="2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2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2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2" hidden="1">#REF!</definedName>
    <definedName name="BEx1S5VFNKIXHTTCWSV60UC50EZ8" localSheetId="5" hidden="1">#REF!</definedName>
    <definedName name="BEx1S5VFNKIXHTTCWSV60UC50EZ8" hidden="1">#REF!</definedName>
    <definedName name="BEx1SFGNVAFMGBWWJ1P5SP00N381" localSheetId="0" hidden="1">#REF!</definedName>
    <definedName name="BEx1SFGNVAFMGBWWJ1P5SP00N381" localSheetId="2" hidden="1">#REF!</definedName>
    <definedName name="BEx1SFGNVAFMGBWWJ1P5SP00N381" localSheetId="5" hidden="1">#REF!</definedName>
    <definedName name="BEx1SFGNVAFMGBWWJ1P5SP00N381" hidden="1">#REF!</definedName>
    <definedName name="BEx1SFGP1BMG8LP140SHD1AEEPXP" localSheetId="0" hidden="1">'[64]10.08.3 - 2008 Expense - TDBU'!#REF!</definedName>
    <definedName name="BEx1SFGP1BMG8LP140SHD1AEEPXP" localSheetId="2" hidden="1">'[64]10.08.3 - 2008 Expense - TDBU'!#REF!</definedName>
    <definedName name="BEx1SFGP1BMG8LP140SHD1AEEPXP" localSheetId="5" hidden="1">'[64]10.08.3 - 2008 Expense - TDBU'!#REF!</definedName>
    <definedName name="BEx1SFGP1BMG8LP140SHD1AEEPXP" hidden="1">'[64]10.08.3 - 2008 Expense - TDBU'!#REF!</definedName>
    <definedName name="BEx1SK3U02H0RGKEYXW7ZMCEOF3V" localSheetId="0" hidden="1">#REF!</definedName>
    <definedName name="BEx1SK3U02H0RGKEYXW7ZMCEOF3V" localSheetId="2" hidden="1">#REF!</definedName>
    <definedName name="BEx1SK3U02H0RGKEYXW7ZMCEOF3V" localSheetId="5" hidden="1">#REF!</definedName>
    <definedName name="BEx1SK3U02H0RGKEYXW7ZMCEOF3V" hidden="1">#REF!</definedName>
    <definedName name="BEx1SO5L68CL3H1IC2HQ6TPY8U6F" localSheetId="0" hidden="1">#REF!</definedName>
    <definedName name="BEx1SO5L68CL3H1IC2HQ6TPY8U6F" localSheetId="2" hidden="1">#REF!</definedName>
    <definedName name="BEx1SO5L68CL3H1IC2HQ6TPY8U6F" localSheetId="5" hidden="1">#REF!</definedName>
    <definedName name="BEx1SO5L68CL3H1IC2HQ6TPY8U6F" hidden="1">#REF!</definedName>
    <definedName name="BEx1SSNEZINBJT29QVS62VS1THT4" localSheetId="0" hidden="1">#REF!</definedName>
    <definedName name="BEx1SSNEZINBJT29QVS62VS1THT4" localSheetId="2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2" hidden="1">#REF!</definedName>
    <definedName name="BEx1SVNCHNANBJIDIQVB8AFK4HAN" localSheetId="5" hidden="1">#REF!</definedName>
    <definedName name="BEx1SVNCHNANBJIDIQVB8AFK4HAN" hidden="1">#REF!</definedName>
    <definedName name="BEx1TE2YGKCOGDSQUWA9TLZW5GV4" localSheetId="0" hidden="1">#REF!</definedName>
    <definedName name="BEx1TE2YGKCOGDSQUWA9TLZW5GV4" localSheetId="2" hidden="1">#REF!</definedName>
    <definedName name="BEx1TE2YGKCOGDSQUWA9TLZW5GV4" localSheetId="5" hidden="1">#REF!</definedName>
    <definedName name="BEx1TE2YGKCOGDSQUWA9TLZW5GV4" hidden="1">#REF!</definedName>
    <definedName name="BEx1TJ0WLS9O7KNSGIPWTYHDYI1D" localSheetId="0" hidden="1">#REF!</definedName>
    <definedName name="BEx1TJ0WLS9O7KNSGIPWTYHDYI1D" localSheetId="2" hidden="1">#REF!</definedName>
    <definedName name="BEx1TJ0WLS9O7KNSGIPWTYHDYI1D" localSheetId="5" hidden="1">#REF!</definedName>
    <definedName name="BEx1TJ0WLS9O7KNSGIPWTYHDYI1D" hidden="1">#REF!</definedName>
    <definedName name="BEx1TLF98B75D1P3EJQ1GRYKUU6P" localSheetId="0" hidden="1">#REF!</definedName>
    <definedName name="BEx1TLF98B75D1P3EJQ1GRYKUU6P" localSheetId="2" hidden="1">#REF!</definedName>
    <definedName name="BEx1TLF98B75D1P3EJQ1GRYKUU6P" localSheetId="5" hidden="1">#REF!</definedName>
    <definedName name="BEx1TLF98B75D1P3EJQ1GRYKUU6P" hidden="1">#REF!</definedName>
    <definedName name="BEx1TYRAHXVPGDVF5KTTB3900F58" localSheetId="0" hidden="1">'[64]10.08.4 -2008 Capital'!#REF!</definedName>
    <definedName name="BEx1TYRAHXVPGDVF5KTTB3900F58" localSheetId="2" hidden="1">'[64]10.08.4 -2008 Capital'!#REF!</definedName>
    <definedName name="BEx1TYRAHXVPGDVF5KTTB3900F58" localSheetId="5" hidden="1">'[64]10.08.4 -2008 Capital'!#REF!</definedName>
    <definedName name="BEx1TYRAHXVPGDVF5KTTB3900F58" hidden="1">'[64]10.08.4 -2008 Capital'!#REF!</definedName>
    <definedName name="BEx1U15M7LVVFZENH830B2BGWC04" localSheetId="0" hidden="1">#REF!</definedName>
    <definedName name="BEx1U15M7LVVFZENH830B2BGWC04" localSheetId="2" hidden="1">#REF!</definedName>
    <definedName name="BEx1U15M7LVVFZENH830B2BGWC04" localSheetId="5" hidden="1">#REF!</definedName>
    <definedName name="BEx1U15M7LVVFZENH830B2BGWC04" hidden="1">#REF!</definedName>
    <definedName name="BEx1U5NGVTXGL4CIPVT5O034KGGR" localSheetId="0" hidden="1">'[64]10.08.3 - 2008 Expense - TDBU'!#REF!</definedName>
    <definedName name="BEx1U5NGVTXGL4CIPVT5O034KGGR" localSheetId="2" hidden="1">'[64]10.08.3 - 2008 Expense - TDBU'!#REF!</definedName>
    <definedName name="BEx1U5NGVTXGL4CIPVT5O034KGGR" localSheetId="5" hidden="1">'[64]10.08.3 - 2008 Expense - TDBU'!#REF!</definedName>
    <definedName name="BEx1U5NGVTXGL4CIPVT5O034KGGR" hidden="1">'[64]10.08.3 - 2008 Expense - TDBU'!#REF!</definedName>
    <definedName name="BEx1U7WFO8OZKB1EBF4H386JW91L" localSheetId="0" hidden="1">#REF!</definedName>
    <definedName name="BEx1U7WFO8OZKB1EBF4H386JW91L" localSheetId="2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2" hidden="1">#REF!</definedName>
    <definedName name="BEx1U87938YR9N6HYI24KVBKLOS3" localSheetId="5" hidden="1">#REF!</definedName>
    <definedName name="BEx1U87938YR9N6HYI24KVBKLOS3" hidden="1">#REF!</definedName>
    <definedName name="BEx1UESH4KDWHYESQU2IE55RS3LI" localSheetId="0" hidden="1">#REF!</definedName>
    <definedName name="BEx1UESH4KDWHYESQU2IE55RS3LI" localSheetId="2" hidden="1">#REF!</definedName>
    <definedName name="BEx1UESH4KDWHYESQU2IE55RS3LI" localSheetId="5" hidden="1">#REF!</definedName>
    <definedName name="BEx1UESH4KDWHYESQU2IE55RS3LI" hidden="1">#REF!</definedName>
    <definedName name="BEx1UFZM4VZBYSPNK43H7Y6HNB2B" localSheetId="0" hidden="1">#REF!</definedName>
    <definedName name="BEx1UFZM4VZBYSPNK43H7Y6HNB2B" localSheetId="2" hidden="1">#REF!</definedName>
    <definedName name="BEx1UFZM4VZBYSPNK43H7Y6HNB2B" localSheetId="5" hidden="1">#REF!</definedName>
    <definedName name="BEx1UFZM4VZBYSPNK43H7Y6HNB2B" hidden="1">#REF!</definedName>
    <definedName name="BEx1UI8N9KTCPSOJ7RDW0T8UEBNP" localSheetId="0" hidden="1">#REF!</definedName>
    <definedName name="BEx1UI8N9KTCPSOJ7RDW0T8UEBNP" localSheetId="2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2" hidden="1">#REF!</definedName>
    <definedName name="BEx1UML0HHJFHA5TBOYQ24I3RV1W" localSheetId="5" hidden="1">#REF!</definedName>
    <definedName name="BEx1UML0HHJFHA5TBOYQ24I3RV1W" hidden="1">#REF!</definedName>
    <definedName name="BEx1UUDIQPZ23XQ79GUL0RAWRSCK" localSheetId="0" hidden="1">#REF!</definedName>
    <definedName name="BEx1UUDIQPZ23XQ79GUL0RAWRSCK" localSheetId="2" hidden="1">#REF!</definedName>
    <definedName name="BEx1UUDIQPZ23XQ79GUL0RAWRSCK" localSheetId="5" hidden="1">#REF!</definedName>
    <definedName name="BEx1UUDIQPZ23XQ79GUL0RAWRSCK" hidden="1">#REF!</definedName>
    <definedName name="BEx1UUTSK2C11SHV8AJXLYCJP9N4" localSheetId="0" hidden="1">#REF!</definedName>
    <definedName name="BEx1UUTSK2C11SHV8AJXLYCJP9N4" localSheetId="2" hidden="1">#REF!</definedName>
    <definedName name="BEx1UUTSK2C11SHV8AJXLYCJP9N4" localSheetId="5" hidden="1">#REF!</definedName>
    <definedName name="BEx1UUTSK2C11SHV8AJXLYCJP9N4" hidden="1">#REF!</definedName>
    <definedName name="BEx1V67SEV778NVW68J8W5SND1J7" localSheetId="0" hidden="1">#REF!</definedName>
    <definedName name="BEx1V67SEV778NVW68J8W5SND1J7" localSheetId="2" hidden="1">#REF!</definedName>
    <definedName name="BEx1V67SEV778NVW68J8W5SND1J7" localSheetId="5" hidden="1">#REF!</definedName>
    <definedName name="BEx1V67SEV778NVW68J8W5SND1J7" hidden="1">#REF!</definedName>
    <definedName name="BEx1VAK6RBDZVE57N471WHPORUOE" localSheetId="0" hidden="1">#REF!</definedName>
    <definedName name="BEx1VAK6RBDZVE57N471WHPORUOE" localSheetId="2" hidden="1">#REF!</definedName>
    <definedName name="BEx1VAK6RBDZVE57N471WHPORUOE" localSheetId="5" hidden="1">#REF!</definedName>
    <definedName name="BEx1VAK6RBDZVE57N471WHPORUOE" hidden="1">#REF!</definedName>
    <definedName name="BEx1VIY9SQLRESD11CC4PHYT0XSG" localSheetId="0" hidden="1">#REF!</definedName>
    <definedName name="BEx1VIY9SQLRESD11CC4PHYT0XSG" localSheetId="2" hidden="1">#REF!</definedName>
    <definedName name="BEx1VIY9SQLRESD11CC4PHYT0XSG" localSheetId="5" hidden="1">#REF!</definedName>
    <definedName name="BEx1VIY9SQLRESD11CC4PHYT0XSG" hidden="1">#REF!</definedName>
    <definedName name="BEx1WC67EH10SC38QWX3WEA5KH3A" localSheetId="0" hidden="1">#REF!</definedName>
    <definedName name="BEx1WC67EH10SC38QWX3WEA5KH3A" localSheetId="2" hidden="1">#REF!</definedName>
    <definedName name="BEx1WC67EH10SC38QWX3WEA5KH3A" localSheetId="5" hidden="1">#REF!</definedName>
    <definedName name="BEx1WC67EH10SC38QWX3WEA5KH3A" hidden="1">#REF!</definedName>
    <definedName name="BEx1WGYTKZZIPM1577W5FEYKFH3V" localSheetId="0" hidden="1">#REF!</definedName>
    <definedName name="BEx1WGYTKZZIPM1577W5FEYKFH3V" localSheetId="2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2" hidden="1">#REF!</definedName>
    <definedName name="BEx1WHPURIV3D3PTJJ359H1OP7ZV" localSheetId="5" hidden="1">#REF!</definedName>
    <definedName name="BEx1WHPURIV3D3PTJJ359H1OP7ZV" hidden="1">#REF!</definedName>
    <definedName name="BEx1WLWY2CR1WRD694JJSWSDFAIR" localSheetId="0" hidden="1">#REF!</definedName>
    <definedName name="BEx1WLWY2CR1WRD694JJSWSDFAIR" localSheetId="2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2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2" hidden="1">#REF!</definedName>
    <definedName name="BEx1WR0D41MR174LBF3P9E3K0J51" localSheetId="5" hidden="1">#REF!</definedName>
    <definedName name="BEx1WR0D41MR174LBF3P9E3K0J51" hidden="1">#REF!</definedName>
    <definedName name="BEx1WUB1FAS5PHU33TJ60SUHR618" localSheetId="0" hidden="1">#REF!</definedName>
    <definedName name="BEx1WUB1FAS5PHU33TJ60SUHR618" localSheetId="2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2" hidden="1">#REF!</definedName>
    <definedName name="BEx1WX04G0INSPPG9NTNR3DYR6PZ" localSheetId="5" hidden="1">#REF!</definedName>
    <definedName name="BEx1WX04G0INSPPG9NTNR3DYR6PZ" hidden="1">#REF!</definedName>
    <definedName name="BEx1X1SS6VBZVRNQ2BCV14SDSN2T" localSheetId="0" hidden="1">#REF!</definedName>
    <definedName name="BEx1X1SS6VBZVRNQ2BCV14SDSN2T" localSheetId="2" hidden="1">#REF!</definedName>
    <definedName name="BEx1X1SS6VBZVRNQ2BCV14SDSN2T" localSheetId="5" hidden="1">#REF!</definedName>
    <definedName name="BEx1X1SS6VBZVRNQ2BCV14SDSN2T" hidden="1">#REF!</definedName>
    <definedName name="BEx1X3LHU9DPG01VWX2IF65TRATF" localSheetId="0" hidden="1">#REF!</definedName>
    <definedName name="BEx1X3LHU9DPG01VWX2IF65TRATF" localSheetId="2" hidden="1">#REF!</definedName>
    <definedName name="BEx1X3LHU9DPG01VWX2IF65TRATF" localSheetId="5" hidden="1">#REF!</definedName>
    <definedName name="BEx1X3LHU9DPG01VWX2IF65TRATF" hidden="1">#REF!</definedName>
    <definedName name="BEx1XK8AAMO0AH0Z1OUKW30CA7EQ" localSheetId="0" hidden="1">#REF!</definedName>
    <definedName name="BEx1XK8AAMO0AH0Z1OUKW30CA7EQ" localSheetId="2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2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2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2" hidden="1">#REF!</definedName>
    <definedName name="BEx1Y3PKK83X2FN9SAALFHOWKMRQ" localSheetId="5" hidden="1">#REF!</definedName>
    <definedName name="BEx1Y3PKK83X2FN9SAALFHOWKMRQ" hidden="1">#REF!</definedName>
    <definedName name="BEx1Y40E3PP1FR4Z1T8TYMERO4NV" localSheetId="0" hidden="1">#REF!</definedName>
    <definedName name="BEx1Y40E3PP1FR4Z1T8TYMERO4NV" localSheetId="2" hidden="1">#REF!</definedName>
    <definedName name="BEx1Y40E3PP1FR4Z1T8TYMERO4NV" localSheetId="5" hidden="1">#REF!</definedName>
    <definedName name="BEx1Y40E3PP1FR4Z1T8TYMERO4NV" hidden="1">#REF!</definedName>
    <definedName name="BEx1YESSUDLAERX6LBB8V56M8SLC" localSheetId="0" hidden="1">#REF!</definedName>
    <definedName name="BEx1YESSUDLAERX6LBB8V56M8SLC" localSheetId="2" hidden="1">#REF!</definedName>
    <definedName name="BEx1YESSUDLAERX6LBB8V56M8SLC" localSheetId="5" hidden="1">#REF!</definedName>
    <definedName name="BEx1YESSUDLAERX6LBB8V56M8SLC" hidden="1">#REF!</definedName>
    <definedName name="BEx1YL3DJ7Y4AZ01ERCOGW0FJ26T" localSheetId="0" hidden="1">#REF!</definedName>
    <definedName name="BEx1YL3DJ7Y4AZ01ERCOGW0FJ26T" localSheetId="2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2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2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2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2" hidden="1">#REF!</definedName>
    <definedName name="BEx3AZH9W4SUFCAHNDOQ728R9V4L" localSheetId="5" hidden="1">#REF!</definedName>
    <definedName name="BEx3AZH9W4SUFCAHNDOQ728R9V4L" hidden="1">#REF!</definedName>
    <definedName name="BEx3B3OD51ISAN2LLIBMULN0U4ZC" localSheetId="0" hidden="1">#REF!</definedName>
    <definedName name="BEx3B3OD51ISAN2LLIBMULN0U4ZC" localSheetId="2" hidden="1">#REF!</definedName>
    <definedName name="BEx3B3OD51ISAN2LLIBMULN0U4ZC" localSheetId="5" hidden="1">#REF!</definedName>
    <definedName name="BEx3B3OD51ISAN2LLIBMULN0U4ZC" hidden="1">#REF!</definedName>
    <definedName name="BEx3BAKI5N8MFGVWZWCRJQZ879OO" localSheetId="0" hidden="1">#REF!</definedName>
    <definedName name="BEx3BAKI5N8MFGVWZWCRJQZ879OO" localSheetId="2" hidden="1">#REF!</definedName>
    <definedName name="BEx3BAKI5N8MFGVWZWCRJQZ879OO" localSheetId="5" hidden="1">#REF!</definedName>
    <definedName name="BEx3BAKI5N8MFGVWZWCRJQZ879OO" hidden="1">#REF!</definedName>
    <definedName name="BEx3BG9I89VA2OLYT4PV61JDXU69" localSheetId="0" hidden="1">#REF!</definedName>
    <definedName name="BEx3BG9I89VA2OLYT4PV61JDXU69" localSheetId="2" hidden="1">#REF!</definedName>
    <definedName name="BEx3BG9I89VA2OLYT4PV61JDXU69" localSheetId="5" hidden="1">#REF!</definedName>
    <definedName name="BEx3BG9I89VA2OLYT4PV61JDXU69" hidden="1">#REF!</definedName>
    <definedName name="BEx3BG9J3N0QW0HQLPDKHG4LNUP8" localSheetId="0" hidden="1">#REF!</definedName>
    <definedName name="BEx3BG9J3N0QW0HQLPDKHG4LNUP8" localSheetId="2" hidden="1">#REF!</definedName>
    <definedName name="BEx3BG9J3N0QW0HQLPDKHG4LNUP8" localSheetId="5" hidden="1">#REF!</definedName>
    <definedName name="BEx3BG9J3N0QW0HQLPDKHG4LNUP8" hidden="1">#REF!</definedName>
    <definedName name="BEx3BNR9ES4KY7Q1DK83KC5NDGL8" localSheetId="0" hidden="1">#REF!</definedName>
    <definedName name="BEx3BNR9ES4KY7Q1DK83KC5NDGL8" localSheetId="2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2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2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2" hidden="1">#REF!</definedName>
    <definedName name="BEx3BW5CTV0DJU5AQS3ZQFK2VLF3" localSheetId="5" hidden="1">#REF!</definedName>
    <definedName name="BEx3BW5CTV0DJU5AQS3ZQFK2VLF3" hidden="1">#REF!</definedName>
    <definedName name="BEx3BWAOSJWUXB8I63LLLOB0IJP1" localSheetId="0" hidden="1">#REF!</definedName>
    <definedName name="BEx3BWAOSJWUXB8I63LLLOB0IJP1" localSheetId="2" hidden="1">#REF!</definedName>
    <definedName name="BEx3BWAOSJWUXB8I63LLLOB0IJP1" localSheetId="5" hidden="1">#REF!</definedName>
    <definedName name="BEx3BWAOSJWUXB8I63LLLOB0IJP1" hidden="1">#REF!</definedName>
    <definedName name="BEx3BYP0FG369M7G3JEFLMMXAKTS" localSheetId="0" hidden="1">#REF!</definedName>
    <definedName name="BEx3BYP0FG369M7G3JEFLMMXAKTS" localSheetId="2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2" hidden="1">#REF!</definedName>
    <definedName name="BEx3C2QR0WUD19QSVO8EMIPNQJKH" localSheetId="5" hidden="1">#REF!</definedName>
    <definedName name="BEx3C2QR0WUD19QSVO8EMIPNQJKH" hidden="1">#REF!</definedName>
    <definedName name="BEx3C8AAGO4EJFEL0JJN2VY0HYIB" localSheetId="0" hidden="1">#REF!</definedName>
    <definedName name="BEx3C8AAGO4EJFEL0JJN2VY0HYIB" localSheetId="2" hidden="1">#REF!</definedName>
    <definedName name="BEx3C8AAGO4EJFEL0JJN2VY0HYIB" localSheetId="5" hidden="1">#REF!</definedName>
    <definedName name="BEx3C8AAGO4EJFEL0JJN2VY0HYIB" hidden="1">#REF!</definedName>
    <definedName name="BEx3CCS3VNR1KW2R7DKSQFZ17QW0" localSheetId="0" hidden="1">#REF!</definedName>
    <definedName name="BEx3CCS3VNR1KW2R7DKSQFZ17QW0" localSheetId="2" hidden="1">#REF!</definedName>
    <definedName name="BEx3CCS3VNR1KW2R7DKSQFZ17QW0" localSheetId="5" hidden="1">#REF!</definedName>
    <definedName name="BEx3CCS3VNR1KW2R7DKSQFZ17QW0" hidden="1">#REF!</definedName>
    <definedName name="BEx3CJTRYTU2EE1EL7M6DVFD01KO" localSheetId="0" hidden="1">#REF!</definedName>
    <definedName name="BEx3CJTRYTU2EE1EL7M6DVFD01KO" localSheetId="2" hidden="1">#REF!</definedName>
    <definedName name="BEx3CJTRYTU2EE1EL7M6DVFD01KO" localSheetId="5" hidden="1">#REF!</definedName>
    <definedName name="BEx3CJTRYTU2EE1EL7M6DVFD01KO" hidden="1">#REF!</definedName>
    <definedName name="BEx3CKFCCPZZ6ROLAT5C1DZNIC1U" localSheetId="0" hidden="1">#REF!</definedName>
    <definedName name="BEx3CKFCCPZZ6ROLAT5C1DZNIC1U" localSheetId="2" hidden="1">#REF!</definedName>
    <definedName name="BEx3CKFCCPZZ6ROLAT5C1DZNIC1U" localSheetId="5" hidden="1">#REF!</definedName>
    <definedName name="BEx3CKFCCPZZ6ROLAT5C1DZNIC1U" hidden="1">#REF!</definedName>
    <definedName name="BEx3CN4AESXZTH159TR8B9DJG12Z" localSheetId="0" hidden="1">#REF!</definedName>
    <definedName name="BEx3CN4AESXZTH159TR8B9DJG12Z" localSheetId="2" hidden="1">#REF!</definedName>
    <definedName name="BEx3CN4AESXZTH159TR8B9DJG12Z" localSheetId="5" hidden="1">#REF!</definedName>
    <definedName name="BEx3CN4AESXZTH159TR8B9DJG12Z" hidden="1">#REF!</definedName>
    <definedName name="BEx3CO0SVO4WLH0DO43DCHYDTH1P" localSheetId="0" hidden="1">#REF!</definedName>
    <definedName name="BEx3CO0SVO4WLH0DO43DCHYDTH1P" localSheetId="2" hidden="1">#REF!</definedName>
    <definedName name="BEx3CO0SVO4WLH0DO43DCHYDTH1P" localSheetId="5" hidden="1">#REF!</definedName>
    <definedName name="BEx3CO0SVO4WLH0DO43DCHYDTH1P" hidden="1">#REF!</definedName>
    <definedName name="BEx3D9G6QTSPF9UYI4X0XY0VE896" localSheetId="0" hidden="1">#REF!</definedName>
    <definedName name="BEx3D9G6QTSPF9UYI4X0XY0VE896" localSheetId="2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2" hidden="1">#REF!</definedName>
    <definedName name="BEx3DCQU9PBRXIMLO62KS5RLH447" localSheetId="5" hidden="1">#REF!</definedName>
    <definedName name="BEx3DCQU9PBRXIMLO62KS5RLH447" hidden="1">#REF!</definedName>
    <definedName name="BEx3E9K8R6R3TVXS3UM0127D8DNP" localSheetId="0" hidden="1">#REF!</definedName>
    <definedName name="BEx3E9K8R6R3TVXS3UM0127D8DNP" localSheetId="2" hidden="1">#REF!</definedName>
    <definedName name="BEx3E9K8R6R3TVXS3UM0127D8DNP" localSheetId="5" hidden="1">#REF!</definedName>
    <definedName name="BEx3E9K8R6R3TVXS3UM0127D8DNP" hidden="1">#REF!</definedName>
    <definedName name="BEx3EE23XC21IEMZ81C84ZBTBZA8" localSheetId="0" hidden="1">#REF!</definedName>
    <definedName name="BEx3EE23XC21IEMZ81C84ZBTBZA8" localSheetId="2" hidden="1">#REF!</definedName>
    <definedName name="BEx3EE23XC21IEMZ81C84ZBTBZA8" localSheetId="5" hidden="1">#REF!</definedName>
    <definedName name="BEx3EE23XC21IEMZ81C84ZBTBZA8" hidden="1">#REF!</definedName>
    <definedName name="BEx3EF99FD6QNNCNOKDEE67JHTUJ" localSheetId="0" hidden="1">#REF!</definedName>
    <definedName name="BEx3EF99FD6QNNCNOKDEE67JHTUJ" localSheetId="2" hidden="1">#REF!</definedName>
    <definedName name="BEx3EF99FD6QNNCNOKDEE67JHTUJ" localSheetId="5" hidden="1">#REF!</definedName>
    <definedName name="BEx3EF99FD6QNNCNOKDEE67JHTUJ" hidden="1">#REF!</definedName>
    <definedName name="BEx3EHCSERZ2O2OAG8Y95UPG2IY9" localSheetId="0" hidden="1">#REF!</definedName>
    <definedName name="BEx3EHCSERZ2O2OAG8Y95UPG2IY9" localSheetId="2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2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2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2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2" hidden="1">#REF!</definedName>
    <definedName name="BEx3EUUAX947Q5N6MY6W0KSNY78Y" localSheetId="5" hidden="1">#REF!</definedName>
    <definedName name="BEx3EUUAX947Q5N6MY6W0KSNY78Y" hidden="1">#REF!</definedName>
    <definedName name="BEx3EYVWCTX3E5LGECYH82ENAGBU" localSheetId="0" hidden="1">#REF!</definedName>
    <definedName name="BEx3EYVWCTX3E5LGECYH82ENAGBU" localSheetId="2" hidden="1">#REF!</definedName>
    <definedName name="BEx3EYVWCTX3E5LGECYH82ENAGBU" localSheetId="5" hidden="1">#REF!</definedName>
    <definedName name="BEx3EYVWCTX3E5LGECYH82ENAGBU" hidden="1">#REF!</definedName>
    <definedName name="BEx3F0JC8H5K4UPZ6HTO1OZ2OOOA" localSheetId="0" hidden="1">#REF!</definedName>
    <definedName name="BEx3F0JC8H5K4UPZ6HTO1OZ2OOOA" localSheetId="2" hidden="1">#REF!</definedName>
    <definedName name="BEx3F0JC8H5K4UPZ6HTO1OZ2OOOA" localSheetId="5" hidden="1">#REF!</definedName>
    <definedName name="BEx3F0JC8H5K4UPZ6HTO1OZ2OOOA" hidden="1">#REF!</definedName>
    <definedName name="BEx3F86EA79UA9R15EEYT5ZAYQGI" localSheetId="0" hidden="1">#REF!</definedName>
    <definedName name="BEx3F86EA79UA9R15EEYT5ZAYQGI" localSheetId="2" hidden="1">#REF!</definedName>
    <definedName name="BEx3F86EA79UA9R15EEYT5ZAYQGI" localSheetId="5" hidden="1">#REF!</definedName>
    <definedName name="BEx3F86EA79UA9R15EEYT5ZAYQGI" hidden="1">#REF!</definedName>
    <definedName name="BEx3FF2JGKF9FOM69W2I5I0JVUSZ" localSheetId="0" hidden="1">#REF!</definedName>
    <definedName name="BEx3FF2JGKF9FOM69W2I5I0JVUSZ" localSheetId="2" hidden="1">#REF!</definedName>
    <definedName name="BEx3FF2JGKF9FOM69W2I5I0JVUSZ" localSheetId="5" hidden="1">#REF!</definedName>
    <definedName name="BEx3FF2JGKF9FOM69W2I5I0JVUSZ" hidden="1">#REF!</definedName>
    <definedName name="BEx3FHMD1P5XBCH23ZKIFO6ZTCNB" localSheetId="0" hidden="1">#REF!</definedName>
    <definedName name="BEx3FHMD1P5XBCH23ZKIFO6ZTCNB" localSheetId="2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2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2" hidden="1">#REF!</definedName>
    <definedName name="BEx3FJ9MHSLDK8W91GO85FX1GX57" localSheetId="5" hidden="1">#REF!</definedName>
    <definedName name="BEx3FJ9MHSLDK8W91GO85FX1GX57" hidden="1">#REF!</definedName>
    <definedName name="BEx3FNM4HIBMXBBXPV7LKCWA3GHW" localSheetId="0" hidden="1">#REF!</definedName>
    <definedName name="BEx3FNM4HIBMXBBXPV7LKCWA3GHW" localSheetId="2" hidden="1">#REF!</definedName>
    <definedName name="BEx3FNM4HIBMXBBXPV7LKCWA3GHW" localSheetId="5" hidden="1">#REF!</definedName>
    <definedName name="BEx3FNM4HIBMXBBXPV7LKCWA3GHW" hidden="1">#REF!</definedName>
    <definedName name="BEx3FR251HFU7A33PU01SJUENL2B" localSheetId="0" hidden="1">#REF!</definedName>
    <definedName name="BEx3FR251HFU7A33PU01SJUENL2B" localSheetId="2" hidden="1">#REF!</definedName>
    <definedName name="BEx3FR251HFU7A33PU01SJUENL2B" localSheetId="5" hidden="1">#REF!</definedName>
    <definedName name="BEx3FR251HFU7A33PU01SJUENL2B" hidden="1">#REF!</definedName>
    <definedName name="BEx3FRIE1T53ZMO1E61ZGQ9THDOQ" localSheetId="0" hidden="1">'[64]10.08.5 - 2008 Capital - TDBU'!#REF!</definedName>
    <definedName name="BEx3FRIE1T53ZMO1E61ZGQ9THDOQ" localSheetId="2" hidden="1">'[64]10.08.5 - 2008 Capital - TDBU'!#REF!</definedName>
    <definedName name="BEx3FRIE1T53ZMO1E61ZGQ9THDOQ" localSheetId="5" hidden="1">'[64]10.08.5 - 2008 Capital - TDBU'!#REF!</definedName>
    <definedName name="BEx3FRIE1T53ZMO1E61ZGQ9THDOQ" hidden="1">'[64]10.08.5 - 2008 Capital - TDBU'!#REF!</definedName>
    <definedName name="BEx3FX7EJL47JSLSWP3EOC265WAE" localSheetId="0" hidden="1">#REF!</definedName>
    <definedName name="BEx3FX7EJL47JSLSWP3EOC265WAE" localSheetId="2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2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2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2" hidden="1">#REF!</definedName>
    <definedName name="BEx3G2WA0DTYY9D8AGHHOBTPE2B2" localSheetId="5" hidden="1">#REF!</definedName>
    <definedName name="BEx3G2WA0DTYY9D8AGHHOBTPE2B2" hidden="1">#REF!</definedName>
    <definedName name="BEx3G3HT0ZM1BO84RTJMXZ1842C6" localSheetId="0" hidden="1">'[64]10.08.5 - 2008 Capital - TDBU'!#REF!</definedName>
    <definedName name="BEx3G3HT0ZM1BO84RTJMXZ1842C6" localSheetId="2" hidden="1">'[64]10.08.5 - 2008 Capital - TDBU'!#REF!</definedName>
    <definedName name="BEx3G3HT0ZM1BO84RTJMXZ1842C6" localSheetId="5" hidden="1">'[64]10.08.5 - 2008 Capital - TDBU'!#REF!</definedName>
    <definedName name="BEx3G3HT0ZM1BO84RTJMXZ1842C6" hidden="1">'[64]10.08.5 - 2008 Capital - TDBU'!#REF!</definedName>
    <definedName name="BEx3GCXR6IAS0B6WJ03GJVH7CO52" localSheetId="0" hidden="1">#REF!</definedName>
    <definedName name="BEx3GCXR6IAS0B6WJ03GJVH7CO52" localSheetId="2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2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2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2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2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2" hidden="1">#REF!</definedName>
    <definedName name="BEx3GPDH2AH4QKT4OOSN563XUHBD" localSheetId="5" hidden="1">#REF!</definedName>
    <definedName name="BEx3GPDH2AH4QKT4OOSN563XUHBD" hidden="1">#REF!</definedName>
    <definedName name="BEx3GVD97A24S6H24BSXJFP4JCW6" localSheetId="0" hidden="1">#REF!</definedName>
    <definedName name="BEx3GVD97A24S6H24BSXJFP4JCW6" localSheetId="2" hidden="1">#REF!</definedName>
    <definedName name="BEx3GVD97A24S6H24BSXJFP4JCW6" localSheetId="5" hidden="1">#REF!</definedName>
    <definedName name="BEx3GVD97A24S6H24BSXJFP4JCW6" hidden="1">#REF!</definedName>
    <definedName name="BEx3H5UX2GZFZZT657YR76RHW5I6" localSheetId="0" hidden="1">#REF!</definedName>
    <definedName name="BEx3H5UX2GZFZZT657YR76RHW5I6" localSheetId="2" hidden="1">#REF!</definedName>
    <definedName name="BEx3H5UX2GZFZZT657YR76RHW5I6" localSheetId="5" hidden="1">#REF!</definedName>
    <definedName name="BEx3H5UX2GZFZZT657YR76RHW5I6" hidden="1">#REF!</definedName>
    <definedName name="BEx3HMSEFOP6DBM4R97XA6B7NFG6" localSheetId="0" hidden="1">#REF!</definedName>
    <definedName name="BEx3HMSEFOP6DBM4R97XA6B7NFG6" localSheetId="2" hidden="1">#REF!</definedName>
    <definedName name="BEx3HMSEFOP6DBM4R97XA6B7NFG6" localSheetId="5" hidden="1">#REF!</definedName>
    <definedName name="BEx3HMSEFOP6DBM4R97XA6B7NFG6" hidden="1">#REF!</definedName>
    <definedName name="BEx3HNZM1GOP9RT8C2AXOMFXIMQ8" localSheetId="0" hidden="1">#REF!</definedName>
    <definedName name="BEx3HNZM1GOP9RT8C2AXOMFXIMQ8" localSheetId="2" hidden="1">#REF!</definedName>
    <definedName name="BEx3HNZM1GOP9RT8C2AXOMFXIMQ8" localSheetId="5" hidden="1">#REF!</definedName>
    <definedName name="BEx3HNZM1GOP9RT8C2AXOMFXIMQ8" hidden="1">#REF!</definedName>
    <definedName name="BEx3HWJ5SQSD2CVCQNR183X44FR8" localSheetId="0" hidden="1">#REF!</definedName>
    <definedName name="BEx3HWJ5SQSD2CVCQNR183X44FR8" localSheetId="2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2" hidden="1">#REF!</definedName>
    <definedName name="BEx3I09YVXO0G4X7KGSA4WGORM35" localSheetId="5" hidden="1">#REF!</definedName>
    <definedName name="BEx3I09YVXO0G4X7KGSA4WGORM35" hidden="1">#REF!</definedName>
    <definedName name="BEx3I7BLM11AXCZ8E4JU8ZIAXPAS" localSheetId="0" hidden="1">#REF!</definedName>
    <definedName name="BEx3I7BLM11AXCZ8E4JU8ZIAXPAS" localSheetId="2" hidden="1">#REF!</definedName>
    <definedName name="BEx3I7BLM11AXCZ8E4JU8ZIAXPAS" localSheetId="5" hidden="1">#REF!</definedName>
    <definedName name="BEx3I7BLM11AXCZ8E4JU8ZIAXPAS" hidden="1">#REF!</definedName>
    <definedName name="BEx3ICF1GY8HQEBIU9S43PDJ90BX" localSheetId="0" hidden="1">#REF!</definedName>
    <definedName name="BEx3ICF1GY8HQEBIU9S43PDJ90BX" localSheetId="2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2" hidden="1">#REF!</definedName>
    <definedName name="BEx3IYAH2DEBFWO8F94H4MXE3RLY" localSheetId="5" hidden="1">#REF!</definedName>
    <definedName name="BEx3IYAH2DEBFWO8F94H4MXE3RLY" hidden="1">#REF!</definedName>
    <definedName name="BEx3IZXXSYEW50379N2EAFWO8DZV" localSheetId="0" hidden="1">#REF!</definedName>
    <definedName name="BEx3IZXXSYEW50379N2EAFWO8DZV" localSheetId="2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2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2" hidden="1">#REF!</definedName>
    <definedName name="BEx3JC2TY7JNAAC3L7QHVPQXLGQ8" localSheetId="5" hidden="1">#REF!</definedName>
    <definedName name="BEx3JC2TY7JNAAC3L7QHVPQXLGQ8" hidden="1">#REF!</definedName>
    <definedName name="BEx3JHMINP1THWDI6C83QR21FBGR" localSheetId="0" hidden="1">#REF!</definedName>
    <definedName name="BEx3JHMINP1THWDI6C83QR21FBGR" localSheetId="2" hidden="1">#REF!</definedName>
    <definedName name="BEx3JHMINP1THWDI6C83QR21FBGR" localSheetId="5" hidden="1">#REF!</definedName>
    <definedName name="BEx3JHMINP1THWDI6C83QR21FBGR" hidden="1">#REF!</definedName>
    <definedName name="BEx3JX23SYDIGOGM4Y0CQFBW8ZBV" localSheetId="0" hidden="1">#REF!</definedName>
    <definedName name="BEx3JX23SYDIGOGM4Y0CQFBW8ZBV" localSheetId="2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2" hidden="1">#REF!</definedName>
    <definedName name="BEx3JXCXCVBZJGV5VEG9MJEI01AL" localSheetId="5" hidden="1">#REF!</definedName>
    <definedName name="BEx3JXCXCVBZJGV5VEG9MJEI01AL" hidden="1">#REF!</definedName>
    <definedName name="BEx3JY98ZGQOIJAD31AKR12C64LP" localSheetId="0" hidden="1">#REF!</definedName>
    <definedName name="BEx3JY98ZGQOIJAD31AKR12C64LP" localSheetId="2" hidden="1">#REF!</definedName>
    <definedName name="BEx3JY98ZGQOIJAD31AKR12C64LP" localSheetId="5" hidden="1">#REF!</definedName>
    <definedName name="BEx3JY98ZGQOIJAD31AKR12C64LP" hidden="1">#REF!</definedName>
    <definedName name="BEx3JYK2N7X59TPJSKYZ77ENY8SS" localSheetId="0" hidden="1">#REF!</definedName>
    <definedName name="BEx3JYK2N7X59TPJSKYZ77ENY8SS" localSheetId="2" hidden="1">#REF!</definedName>
    <definedName name="BEx3JYK2N7X59TPJSKYZ77ENY8SS" localSheetId="5" hidden="1">#REF!</definedName>
    <definedName name="BEx3JYK2N7X59TPJSKYZ77ENY8SS" hidden="1">#REF!</definedName>
    <definedName name="BEx3K4EII7GU1CG0BN7UL15M6J8Z" localSheetId="0" hidden="1">#REF!</definedName>
    <definedName name="BEx3K4EII7GU1CG0BN7UL15M6J8Z" localSheetId="2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2" hidden="1">#REF!</definedName>
    <definedName name="BEx3K4ZXQUQ2KYZF74B84SO48XMW" localSheetId="5" hidden="1">#REF!</definedName>
    <definedName name="BEx3K4ZXQUQ2KYZF74B84SO48XMW" hidden="1">#REF!</definedName>
    <definedName name="BEx3K5QZUNWBEQQWDCJDXXFBV4QK" localSheetId="0" hidden="1">#REF!</definedName>
    <definedName name="BEx3K5QZUNWBEQQWDCJDXXFBV4QK" localSheetId="2" hidden="1">#REF!</definedName>
    <definedName name="BEx3K5QZUNWBEQQWDCJDXXFBV4QK" localSheetId="5" hidden="1">#REF!</definedName>
    <definedName name="BEx3K5QZUNWBEQQWDCJDXXFBV4QK" hidden="1">#REF!</definedName>
    <definedName name="BEx3KC6WKRCQX6L4P34ZM7CCJFBT" localSheetId="0" hidden="1">#REF!</definedName>
    <definedName name="BEx3KC6WKRCQX6L4P34ZM7CCJFBT" localSheetId="2" hidden="1">#REF!</definedName>
    <definedName name="BEx3KC6WKRCQX6L4P34ZM7CCJFBT" localSheetId="5" hidden="1">#REF!</definedName>
    <definedName name="BEx3KC6WKRCQX6L4P34ZM7CCJFBT" hidden="1">#REF!</definedName>
    <definedName name="BEx3KEFXUCVNVPH7KSEGAZYX13B5" localSheetId="0" hidden="1">#REF!</definedName>
    <definedName name="BEx3KEFXUCVNVPH7KSEGAZYX13B5" localSheetId="2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2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2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2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2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2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2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2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2" hidden="1">#REF!</definedName>
    <definedName name="BEx3L7D0PI38HWZ7VADU16C9E33D" localSheetId="5" hidden="1">#REF!</definedName>
    <definedName name="BEx3L7D0PI38HWZ7VADU16C9E33D" hidden="1">#REF!</definedName>
    <definedName name="BEx3L7NTB2BHXP26B5F4A3PRTY0Z" localSheetId="0" hidden="1">#REF!</definedName>
    <definedName name="BEx3L7NTB2BHXP26B5F4A3PRTY0Z" localSheetId="2" hidden="1">#REF!</definedName>
    <definedName name="BEx3L7NTB2BHXP26B5F4A3PRTY0Z" localSheetId="5" hidden="1">#REF!</definedName>
    <definedName name="BEx3L7NTB2BHXP26B5F4A3PRTY0Z" hidden="1">#REF!</definedName>
    <definedName name="BEx3LM1PR4Y7KINKMTMKR984GX8Q" localSheetId="0" hidden="1">#REF!</definedName>
    <definedName name="BEx3LM1PR4Y7KINKMTMKR984GX8Q" localSheetId="2" hidden="1">#REF!</definedName>
    <definedName name="BEx3LM1PR4Y7KINKMTMKR984GX8Q" localSheetId="5" hidden="1">#REF!</definedName>
    <definedName name="BEx3LM1PR4Y7KINKMTMKR984GX8Q" hidden="1">#REF!</definedName>
    <definedName name="BEx3LPCEZ1C0XEKNCM3YT09JWCUO" localSheetId="0" hidden="1">#REF!</definedName>
    <definedName name="BEx3LPCEZ1C0XEKNCM3YT09JWCUO" localSheetId="2" hidden="1">#REF!</definedName>
    <definedName name="BEx3LPCEZ1C0XEKNCM3YT09JWCUO" localSheetId="5" hidden="1">#REF!</definedName>
    <definedName name="BEx3LPCEZ1C0XEKNCM3YT09JWCUO" hidden="1">#REF!</definedName>
    <definedName name="BEx3LTU80DDHQRJRLVN79J3RC5Z0" localSheetId="0" hidden="1">#REF!</definedName>
    <definedName name="BEx3LTU80DDHQRJRLVN79J3RC5Z0" localSheetId="2" hidden="1">#REF!</definedName>
    <definedName name="BEx3LTU80DDHQRJRLVN79J3RC5Z0" localSheetId="5" hidden="1">#REF!</definedName>
    <definedName name="BEx3LTU80DDHQRJRLVN79J3RC5Z0" hidden="1">#REF!</definedName>
    <definedName name="BEx3LUL5EICSTN6KP1M6B7NAHYVO" localSheetId="0" hidden="1">#REF!</definedName>
    <definedName name="BEx3LUL5EICSTN6KP1M6B7NAHYVO" localSheetId="2" hidden="1">#REF!</definedName>
    <definedName name="BEx3LUL5EICSTN6KP1M6B7NAHYVO" localSheetId="5" hidden="1">#REF!</definedName>
    <definedName name="BEx3LUL5EICSTN6KP1M6B7NAHYVO" hidden="1">#REF!</definedName>
    <definedName name="BEx3M1MR1K1NQD03H74BFWOK4MWQ" localSheetId="0" hidden="1">#REF!</definedName>
    <definedName name="BEx3M1MR1K1NQD03H74BFWOK4MWQ" localSheetId="2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2" hidden="1">#REF!</definedName>
    <definedName name="BEx3M4H77MYUKOOD31H9F80NMVK8" localSheetId="5" hidden="1">#REF!</definedName>
    <definedName name="BEx3M4H77MYUKOOD31H9F80NMVK8" hidden="1">#REF!</definedName>
    <definedName name="BEx3M885DQ9KX2HJ6T6P6HDY9GC4" localSheetId="0" hidden="1">#REF!</definedName>
    <definedName name="BEx3M885DQ9KX2HJ6T6P6HDY9GC4" localSheetId="2" hidden="1">#REF!</definedName>
    <definedName name="BEx3M885DQ9KX2HJ6T6P6HDY9GC4" localSheetId="5" hidden="1">#REF!</definedName>
    <definedName name="BEx3M885DQ9KX2HJ6T6P6HDY9GC4" hidden="1">#REF!</definedName>
    <definedName name="BEx3M9VFX329PZWYC4DMZ6P3W9R2" localSheetId="0" hidden="1">#REF!</definedName>
    <definedName name="BEx3M9VFX329PZWYC4DMZ6P3W9R2" localSheetId="2" hidden="1">#REF!</definedName>
    <definedName name="BEx3M9VFX329PZWYC4DMZ6P3W9R2" localSheetId="5" hidden="1">#REF!</definedName>
    <definedName name="BEx3M9VFX329PZWYC4DMZ6P3W9R2" hidden="1">#REF!</definedName>
    <definedName name="BEx3MCQ0L5NQSPA1DGA0QTYSLHNP" localSheetId="0" hidden="1">#REF!</definedName>
    <definedName name="BEx3MCQ0L5NQSPA1DGA0QTYSLHNP" localSheetId="2" hidden="1">#REF!</definedName>
    <definedName name="BEx3MCQ0L5NQSPA1DGA0QTYSLHNP" localSheetId="5" hidden="1">#REF!</definedName>
    <definedName name="BEx3MCQ0L5NQSPA1DGA0QTYSLHNP" hidden="1">#REF!</definedName>
    <definedName name="BEx3MCQ0VEBV0CZXDS505L38EQ8N" localSheetId="0" hidden="1">#REF!</definedName>
    <definedName name="BEx3MCQ0VEBV0CZXDS505L38EQ8N" localSheetId="2" hidden="1">#REF!</definedName>
    <definedName name="BEx3MCQ0VEBV0CZXDS505L38EQ8N" localSheetId="5" hidden="1">#REF!</definedName>
    <definedName name="BEx3MCQ0VEBV0CZXDS505L38EQ8N" hidden="1">#REF!</definedName>
    <definedName name="BEx3ME2HC294KYAUDR73NXYGVDW0" localSheetId="0" hidden="1">#REF!</definedName>
    <definedName name="BEx3ME2HC294KYAUDR73NXYGVDW0" localSheetId="2" hidden="1">#REF!</definedName>
    <definedName name="BEx3ME2HC294KYAUDR73NXYGVDW0" localSheetId="5" hidden="1">#REF!</definedName>
    <definedName name="BEx3ME2HC294KYAUDR73NXYGVDW0" hidden="1">#REF!</definedName>
    <definedName name="BEx3MEYV5LQY0BAL7V3CFAFVOM3T" localSheetId="0" hidden="1">#REF!</definedName>
    <definedName name="BEx3MEYV5LQY0BAL7V3CFAFVOM3T" localSheetId="2" hidden="1">#REF!</definedName>
    <definedName name="BEx3MEYV5LQY0BAL7V3CFAFVOM3T" localSheetId="5" hidden="1">#REF!</definedName>
    <definedName name="BEx3MEYV5LQY0BAL7V3CFAFVOM3T" hidden="1">#REF!</definedName>
    <definedName name="BEx3MREOFWJQEYMCMBL7ZE06NBN6" localSheetId="0" hidden="1">#REF!</definedName>
    <definedName name="BEx3MREOFWJQEYMCMBL7ZE06NBN6" localSheetId="2" hidden="1">#REF!</definedName>
    <definedName name="BEx3MREOFWJQEYMCMBL7ZE06NBN6" localSheetId="5" hidden="1">#REF!</definedName>
    <definedName name="BEx3MREOFWJQEYMCMBL7ZE06NBN6" hidden="1">#REF!</definedName>
    <definedName name="BEx3MRPHDEYR919ZKPYTH3O7DQTY" localSheetId="0" hidden="1">#REF!</definedName>
    <definedName name="BEx3MRPHDEYR919ZKPYTH3O7DQTY" localSheetId="2" hidden="1">#REF!</definedName>
    <definedName name="BEx3MRPHDEYR919ZKPYTH3O7DQTY" localSheetId="5" hidden="1">#REF!</definedName>
    <definedName name="BEx3MRPHDEYR919ZKPYTH3O7DQTY" hidden="1">#REF!</definedName>
    <definedName name="BEx3NKXF7GYXHBK75UI6MDRUSU0J" localSheetId="0" hidden="1">#REF!</definedName>
    <definedName name="BEx3NKXF7GYXHBK75UI6MDRUSU0J" localSheetId="2" hidden="1">#REF!</definedName>
    <definedName name="BEx3NKXF7GYXHBK75UI6MDRUSU0J" localSheetId="5" hidden="1">#REF!</definedName>
    <definedName name="BEx3NKXF7GYXHBK75UI6MDRUSU0J" hidden="1">#REF!</definedName>
    <definedName name="BEx3NLIZ7PHF2XE59ECZ3MD04ZG1" localSheetId="0" hidden="1">#REF!</definedName>
    <definedName name="BEx3NLIZ7PHF2XE59ECZ3MD04ZG1" localSheetId="2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2" hidden="1">#REF!</definedName>
    <definedName name="BEx3NMQ4BVC94728AUM7CCX7UHTU" localSheetId="5" hidden="1">#REF!</definedName>
    <definedName name="BEx3NMQ4BVC94728AUM7CCX7UHTU" hidden="1">#REF!</definedName>
    <definedName name="BEx3NNBPZUO6BZU0DLA11SQERG4L" localSheetId="0" hidden="1">#REF!</definedName>
    <definedName name="BEx3NNBPZUO6BZU0DLA11SQERG4L" localSheetId="2" hidden="1">#REF!</definedName>
    <definedName name="BEx3NNBPZUO6BZU0DLA11SQERG4L" localSheetId="5" hidden="1">#REF!</definedName>
    <definedName name="BEx3NNBPZUO6BZU0DLA11SQERG4L" hidden="1">#REF!</definedName>
    <definedName name="BEx3NR2I4OUFP3Z2QZEDU2PIFIDI" localSheetId="0" hidden="1">#REF!</definedName>
    <definedName name="BEx3NR2I4OUFP3Z2QZEDU2PIFIDI" localSheetId="2" hidden="1">#REF!</definedName>
    <definedName name="BEx3NR2I4OUFP3Z2QZEDU2PIFIDI" localSheetId="5" hidden="1">#REF!</definedName>
    <definedName name="BEx3NR2I4OUFP3Z2QZEDU2PIFIDI" hidden="1">#REF!</definedName>
    <definedName name="BEx3NVV3RL4UV2EU430NY5LKTPXD" localSheetId="0" hidden="1">#REF!</definedName>
    <definedName name="BEx3NVV3RL4UV2EU430NY5LKTPXD" localSheetId="2" hidden="1">#REF!</definedName>
    <definedName name="BEx3NVV3RL4UV2EU430NY5LKTPXD" localSheetId="5" hidden="1">#REF!</definedName>
    <definedName name="BEx3NVV3RL4UV2EU430NY5LKTPXD" hidden="1">#REF!</definedName>
    <definedName name="BEx3O1420BO99ELGBDOEK6YUS2AH" localSheetId="0" hidden="1">#REF!</definedName>
    <definedName name="BEx3O1420BO99ELGBDOEK6YUS2AH" localSheetId="2" hidden="1">#REF!</definedName>
    <definedName name="BEx3O1420BO99ELGBDOEK6YUS2AH" localSheetId="5" hidden="1">#REF!</definedName>
    <definedName name="BEx3O1420BO99ELGBDOEK6YUS2AH" hidden="1">#REF!</definedName>
    <definedName name="BEx3O19B8FTTAPVT5DZXQGQXWFR8" localSheetId="0" hidden="1">#REF!</definedName>
    <definedName name="BEx3O19B8FTTAPVT5DZXQGQXWFR8" localSheetId="2" hidden="1">#REF!</definedName>
    <definedName name="BEx3O19B8FTTAPVT5DZXQGQXWFR8" localSheetId="5" hidden="1">#REF!</definedName>
    <definedName name="BEx3O19B8FTTAPVT5DZXQGQXWFR8" hidden="1">#REF!</definedName>
    <definedName name="BEx3O208V4211X3WMWUFFIW28Y5U" localSheetId="0" hidden="1">#REF!</definedName>
    <definedName name="BEx3O208V4211X3WMWUFFIW28Y5U" localSheetId="2" hidden="1">#REF!</definedName>
    <definedName name="BEx3O208V4211X3WMWUFFIW28Y5U" localSheetId="5" hidden="1">#REF!</definedName>
    <definedName name="BEx3O208V4211X3WMWUFFIW28Y5U" hidden="1">#REF!</definedName>
    <definedName name="BEx3O7JY7N5U41CVEUHYIEK343YH" localSheetId="0" hidden="1">#REF!</definedName>
    <definedName name="BEx3O7JY7N5U41CVEUHYIEK343YH" localSheetId="2" hidden="1">#REF!</definedName>
    <definedName name="BEx3O7JY7N5U41CVEUHYIEK343YH" localSheetId="5" hidden="1">#REF!</definedName>
    <definedName name="BEx3O7JY7N5U41CVEUHYIEK343YH" hidden="1">#REF!</definedName>
    <definedName name="BEx3O85IKWARA6NCJOLRBRJFMEWW" localSheetId="0" hidden="1">[65]Table!#REF!</definedName>
    <definedName name="BEx3O85IKWARA6NCJOLRBRJFMEWW" localSheetId="2" hidden="1">[65]Table!#REF!</definedName>
    <definedName name="BEx3O85IKWARA6NCJOLRBRJFMEWW" localSheetId="5" hidden="1">[65]Table!#REF!</definedName>
    <definedName name="BEx3O85IKWARA6NCJOLRBRJFMEWW" hidden="1">[65]Table!#REF!</definedName>
    <definedName name="BEx3OFCGQH8N5QT3C8M44CX5CLHX" localSheetId="0" hidden="1">#REF!</definedName>
    <definedName name="BEx3OFCGQH8N5QT3C8M44CX5CLHX" localSheetId="2" hidden="1">#REF!</definedName>
    <definedName name="BEx3OFCGQH8N5QT3C8M44CX5CLHX" localSheetId="5" hidden="1">#REF!</definedName>
    <definedName name="BEx3OFCGQH8N5QT3C8M44CX5CLHX" hidden="1">#REF!</definedName>
    <definedName name="BEx3OJZSCGFRW7SVGBFI0X9DNVMM" localSheetId="0" hidden="1">#REF!</definedName>
    <definedName name="BEx3OJZSCGFRW7SVGBFI0X9DNVMM" localSheetId="2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2" hidden="1">#REF!</definedName>
    <definedName name="BEx3ORSBUXAF21MKEY90YJV9AY9A" localSheetId="5" hidden="1">#REF!</definedName>
    <definedName name="BEx3ORSBUXAF21MKEY90YJV9AY9A" hidden="1">#REF!</definedName>
    <definedName name="BEx3OV8BH6PYNZT7C246LOAU9SVX" localSheetId="0" hidden="1">#REF!</definedName>
    <definedName name="BEx3OV8BH6PYNZT7C246LOAU9SVX" localSheetId="2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2" hidden="1">#REF!</definedName>
    <definedName name="BEx3OXRYJZUEY6E72UJU0PHLMYAR" localSheetId="5" hidden="1">#REF!</definedName>
    <definedName name="BEx3OXRYJZUEY6E72UJU0PHLMYAR" hidden="1">#REF!</definedName>
    <definedName name="BEx3P59TTRSGQY888P5C1O7M2PQT" localSheetId="0" hidden="1">#REF!</definedName>
    <definedName name="BEx3P59TTRSGQY888P5C1O7M2PQT" localSheetId="2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2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2" hidden="1">#REF!</definedName>
    <definedName name="BEx3PDT8GNPWLLN02IH1XPV90XYK" localSheetId="5" hidden="1">#REF!</definedName>
    <definedName name="BEx3PDT8GNPWLLN02IH1XPV90XYK" hidden="1">#REF!</definedName>
    <definedName name="BEx3PG24EE6BFX4WK0PD7YR4MWXE" localSheetId="0" hidden="1">#REF!</definedName>
    <definedName name="BEx3PG24EE6BFX4WK0PD7YR4MWXE" localSheetId="2" hidden="1">#REF!</definedName>
    <definedName name="BEx3PG24EE6BFX4WK0PD7YR4MWXE" localSheetId="5" hidden="1">#REF!</definedName>
    <definedName name="BEx3PG24EE6BFX4WK0PD7YR4MWXE" hidden="1">#REF!</definedName>
    <definedName name="BEx3PKEMDW8KZEP11IL927C5O7I2" localSheetId="0" hidden="1">#REF!</definedName>
    <definedName name="BEx3PKEMDW8KZEP11IL927C5O7I2" localSheetId="2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2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2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2" hidden="1">#REF!</definedName>
    <definedName name="BEx3PP1RRSFZ8UC0JC9R91W6LNKW" localSheetId="5" hidden="1">#REF!</definedName>
    <definedName name="BEx3PP1RRSFZ8UC0JC9R91W6LNKW" hidden="1">#REF!</definedName>
    <definedName name="BEx3PPCKN624WDXN9HIU6BDOOFL1" localSheetId="0" hidden="1">#REF!</definedName>
    <definedName name="BEx3PPCKN624WDXN9HIU6BDOOFL1" localSheetId="2" hidden="1">#REF!</definedName>
    <definedName name="BEx3PPCKN624WDXN9HIU6BDOOFL1" localSheetId="5" hidden="1">#REF!</definedName>
    <definedName name="BEx3PPCKN624WDXN9HIU6BDOOFL1" hidden="1">#REF!</definedName>
    <definedName name="BEx3PVXYZC8WB9ZJE7OCKUXZ46EA" localSheetId="0" hidden="1">#REF!</definedName>
    <definedName name="BEx3PVXYZC8WB9ZJE7OCKUXZ46EA" localSheetId="2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2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2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2" hidden="1">#REF!</definedName>
    <definedName name="BEx3Q8J42S9VU6EAN2Y28MR6DF88" localSheetId="5" hidden="1">#REF!</definedName>
    <definedName name="BEx3Q8J42S9VU6EAN2Y28MR6DF88" hidden="1">#REF!</definedName>
    <definedName name="BEx3QEDFOYFY5NBTININ5W4RLD4Q" localSheetId="0" hidden="1">#REF!</definedName>
    <definedName name="BEx3QEDFOYFY5NBTININ5W4RLD4Q" localSheetId="2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2" hidden="1">#REF!</definedName>
    <definedName name="BEx3QIKJ3U962US1Q564NZDLU8LD" localSheetId="5" hidden="1">#REF!</definedName>
    <definedName name="BEx3QIKJ3U962US1Q564NZDLU8LD" hidden="1">#REF!</definedName>
    <definedName name="BEx3QLKKMOCYGB7DSNC29XGRU52O" localSheetId="0" hidden="1">#REF!</definedName>
    <definedName name="BEx3QLKKMOCYGB7DSNC29XGRU52O" localSheetId="2" hidden="1">#REF!</definedName>
    <definedName name="BEx3QLKKMOCYGB7DSNC29XGRU52O" localSheetId="5" hidden="1">#REF!</definedName>
    <definedName name="BEx3QLKKMOCYGB7DSNC29XGRU52O" hidden="1">#REF!</definedName>
    <definedName name="BEx3QR9D45DHW50VQ7Y3Q1AXPOB9" localSheetId="0" hidden="1">#REF!</definedName>
    <definedName name="BEx3QR9D45DHW50VQ7Y3Q1AXPOB9" localSheetId="2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2" hidden="1">#REF!</definedName>
    <definedName name="BEx3QSWT2S5KWG6U2V9711IYDQBM" localSheetId="5" hidden="1">#REF!</definedName>
    <definedName name="BEx3QSWT2S5KWG6U2V9711IYDQBM" hidden="1">#REF!</definedName>
    <definedName name="BEx3QU9AM2D9N0887SF1H9427JKU" localSheetId="0" hidden="1">#REF!</definedName>
    <definedName name="BEx3QU9AM2D9N0887SF1H9427JKU" localSheetId="2" hidden="1">#REF!</definedName>
    <definedName name="BEx3QU9AM2D9N0887SF1H9427JKU" localSheetId="5" hidden="1">#REF!</definedName>
    <definedName name="BEx3QU9AM2D9N0887SF1H9427JKU" hidden="1">#REF!</definedName>
    <definedName name="BEx3QVGG7Q2X4HZHJAM35A8T3VR7" localSheetId="0" hidden="1">#REF!</definedName>
    <definedName name="BEx3QVGG7Q2X4HZHJAM35A8T3VR7" localSheetId="2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2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2" hidden="1">#REF!</definedName>
    <definedName name="BEx3R81NFRO7M81VHVKOBFT0QBIL" localSheetId="5" hidden="1">#REF!</definedName>
    <definedName name="BEx3R81NFRO7M81VHVKOBFT0QBIL" hidden="1">#REF!</definedName>
    <definedName name="BEx3R8N7YCUKJFKXRC8VVKDGUCWT" localSheetId="0" hidden="1">#REF!</definedName>
    <definedName name="BEx3R8N7YCUKJFKXRC8VVKDGUCWT" localSheetId="2" hidden="1">#REF!</definedName>
    <definedName name="BEx3R8N7YCUKJFKXRC8VVKDGUCWT" localSheetId="5" hidden="1">#REF!</definedName>
    <definedName name="BEx3R8N7YCUKJFKXRC8VVKDGUCWT" hidden="1">#REF!</definedName>
    <definedName name="BEx3RFJCSRTFFKD3A8DC3F4ZHW92" localSheetId="0" hidden="1">#REF!</definedName>
    <definedName name="BEx3RFJCSRTFFKD3A8DC3F4ZHW92" localSheetId="2" hidden="1">#REF!</definedName>
    <definedName name="BEx3RFJCSRTFFKD3A8DC3F4ZHW92" localSheetId="5" hidden="1">#REF!</definedName>
    <definedName name="BEx3RFJCSRTFFKD3A8DC3F4ZHW92" hidden="1">#REF!</definedName>
    <definedName name="BEx3RHC2ZD5UFS6QD4OPFCNNMWH1" localSheetId="0" hidden="1">#REF!</definedName>
    <definedName name="BEx3RHC2ZD5UFS6QD4OPFCNNMWH1" localSheetId="2" hidden="1">#REF!</definedName>
    <definedName name="BEx3RHC2ZD5UFS6QD4OPFCNNMWH1" localSheetId="5" hidden="1">#REF!</definedName>
    <definedName name="BEx3RHC2ZD5UFS6QD4OPFCNNMWH1" hidden="1">#REF!</definedName>
    <definedName name="BEx3RHMVYSP3UJFE4JFGYN439AJK" localSheetId="0" hidden="1">#REF!</definedName>
    <definedName name="BEx3RHMVYSP3UJFE4JFGYN439AJK" localSheetId="2" hidden="1">#REF!</definedName>
    <definedName name="BEx3RHMVYSP3UJFE4JFGYN439AJK" localSheetId="5" hidden="1">#REF!</definedName>
    <definedName name="BEx3RHMVYSP3UJFE4JFGYN439AJK" hidden="1">#REF!</definedName>
    <definedName name="BEx3RKHARL8IJX5B7DY70B7NIRVT" localSheetId="0" hidden="1">#REF!</definedName>
    <definedName name="BEx3RKHARL8IJX5B7DY70B7NIRVT" localSheetId="2" hidden="1">#REF!</definedName>
    <definedName name="BEx3RKHARL8IJX5B7DY70B7NIRVT" localSheetId="5" hidden="1">#REF!</definedName>
    <definedName name="BEx3RKHARL8IJX5B7DY70B7NIRVT" hidden="1">#REF!</definedName>
    <definedName name="BEx3RQ10QIWBAPHALAA91BUUCM2X" localSheetId="0" hidden="1">#REF!</definedName>
    <definedName name="BEx3RQ10QIWBAPHALAA91BUUCM2X" localSheetId="2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2" hidden="1">#REF!</definedName>
    <definedName name="BEx3RV4E1WT43SZBUN09RTB8EK1O" localSheetId="5" hidden="1">#REF!</definedName>
    <definedName name="BEx3RV4E1WT43SZBUN09RTB8EK1O" hidden="1">#REF!</definedName>
    <definedName name="BEx3RXO31FBRRLV0JNYV5WKXBI0B" localSheetId="0" hidden="1">#REF!</definedName>
    <definedName name="BEx3RXO31FBRRLV0JNYV5WKXBI0B" localSheetId="2" hidden="1">#REF!</definedName>
    <definedName name="BEx3RXO31FBRRLV0JNYV5WKXBI0B" localSheetId="5" hidden="1">#REF!</definedName>
    <definedName name="BEx3RXO31FBRRLV0JNYV5WKXBI0B" hidden="1">#REF!</definedName>
    <definedName name="BEx3RXYU0QLFXSFTM5EB20GD03W5" localSheetId="0" hidden="1">#REF!</definedName>
    <definedName name="BEx3RXYU0QLFXSFTM5EB20GD03W5" localSheetId="2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2" hidden="1">#REF!</definedName>
    <definedName name="BEx3RYKLC3QQO3XTUN7BEW2AQL98" localSheetId="5" hidden="1">#REF!</definedName>
    <definedName name="BEx3RYKLC3QQO3XTUN7BEW2AQL98" hidden="1">#REF!</definedName>
    <definedName name="BEx3S0D6JUMB108LOCZDSMZJEEJ5" localSheetId="0" hidden="1">#REF!</definedName>
    <definedName name="BEx3S0D6JUMB108LOCZDSMZJEEJ5" localSheetId="2" hidden="1">#REF!</definedName>
    <definedName name="BEx3S0D6JUMB108LOCZDSMZJEEJ5" localSheetId="5" hidden="1">#REF!</definedName>
    <definedName name="BEx3S0D6JUMB108LOCZDSMZJEEJ5" hidden="1">#REF!</definedName>
    <definedName name="BEx3SHWF5FZ1ENNWE8YT6JTBCDWU" localSheetId="0" hidden="1">#REF!</definedName>
    <definedName name="BEx3SHWF5FZ1ENNWE8YT6JTBCDWU" localSheetId="2" hidden="1">#REF!</definedName>
    <definedName name="BEx3SHWF5FZ1ENNWE8YT6JTBCDWU" localSheetId="5" hidden="1">#REF!</definedName>
    <definedName name="BEx3SHWF5FZ1ENNWE8YT6JTBCDWU" hidden="1">#REF!</definedName>
    <definedName name="BEx3SICJ45BYT6FHBER86PJT25FC" localSheetId="0" hidden="1">#REF!</definedName>
    <definedName name="BEx3SICJ45BYT6FHBER86PJT25FC" localSheetId="2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2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2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2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2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2" hidden="1">#REF!</definedName>
    <definedName name="BEx3T6MJ1QDJ929WMUDVZ0O3UW0Y" localSheetId="5" hidden="1">#REF!</definedName>
    <definedName name="BEx3T6MJ1QDJ929WMUDVZ0O3UW0Y" hidden="1">#REF!</definedName>
    <definedName name="BEx3T90SRPHVFZGKZPEL156PTBLG" localSheetId="0" hidden="1">#REF!</definedName>
    <definedName name="BEx3T90SRPHVFZGKZPEL156PTBLG" localSheetId="2" hidden="1">#REF!</definedName>
    <definedName name="BEx3T90SRPHVFZGKZPEL156PTBLG" localSheetId="5" hidden="1">#REF!</definedName>
    <definedName name="BEx3T90SRPHVFZGKZPEL156PTBLG" hidden="1">#REF!</definedName>
    <definedName name="BEx3TMNO7NM03FQTML6ZEBRQXY0M" localSheetId="0" hidden="1">#REF!</definedName>
    <definedName name="BEx3TMNO7NM03FQTML6ZEBRQXY0M" localSheetId="2" hidden="1">#REF!</definedName>
    <definedName name="BEx3TMNO7NM03FQTML6ZEBRQXY0M" localSheetId="5" hidden="1">#REF!</definedName>
    <definedName name="BEx3TMNO7NM03FQTML6ZEBRQXY0M" hidden="1">#REF!</definedName>
    <definedName name="BEx3TPCSI16OAB2L9M9IULQMQ9J9" localSheetId="0" hidden="1">#REF!</definedName>
    <definedName name="BEx3TPCSI16OAB2L9M9IULQMQ9J9" localSheetId="2" hidden="1">#REF!</definedName>
    <definedName name="BEx3TPCSI16OAB2L9M9IULQMQ9J9" localSheetId="5" hidden="1">#REF!</definedName>
    <definedName name="BEx3TPCSI16OAB2L9M9IULQMQ9J9" hidden="1">#REF!</definedName>
    <definedName name="BEx3U64YUOZ419BAJS2W78UMATAW" localSheetId="0" hidden="1">#REF!</definedName>
    <definedName name="BEx3U64YUOZ419BAJS2W78UMATAW" localSheetId="2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2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2" hidden="1">#REF!</definedName>
    <definedName name="BEx3U9VZ8SQVYS6ZA038J7AP7ZGW" localSheetId="5" hidden="1">#REF!</definedName>
    <definedName name="BEx3U9VZ8SQVYS6ZA038J7AP7ZGW" hidden="1">#REF!</definedName>
    <definedName name="BEx3UG11PSVRK9DW5ZNKOB4T24MN" localSheetId="0" hidden="1">'[64]10.08.5 - 2008 Capital - TDBU'!#REF!</definedName>
    <definedName name="BEx3UG11PSVRK9DW5ZNKOB4T24MN" localSheetId="2" hidden="1">'[64]10.08.5 - 2008 Capital - TDBU'!#REF!</definedName>
    <definedName name="BEx3UG11PSVRK9DW5ZNKOB4T24MN" localSheetId="5" hidden="1">'[64]10.08.5 - 2008 Capital - TDBU'!#REF!</definedName>
    <definedName name="BEx3UG11PSVRK9DW5ZNKOB4T24MN" hidden="1">'[64]10.08.5 - 2008 Capital - TDBU'!#REF!</definedName>
    <definedName name="BEx3UIQ5B7PL8QJ6RI0LF7QJWLLO" localSheetId="0" hidden="1">#REF!</definedName>
    <definedName name="BEx3UIQ5B7PL8QJ6RI0LF7QJWLLO" localSheetId="2" hidden="1">#REF!</definedName>
    <definedName name="BEx3UIQ5B7PL8QJ6RI0LF7QJWLLO" localSheetId="5" hidden="1">#REF!</definedName>
    <definedName name="BEx3UIQ5B7PL8QJ6RI0LF7QJWLLO" hidden="1">#REF!</definedName>
    <definedName name="BEx3UIQ5WRJBGNTFCCLOR4N7B1OQ" localSheetId="0" hidden="1">#REF!</definedName>
    <definedName name="BEx3UIQ5WRJBGNTFCCLOR4N7B1OQ" localSheetId="2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2" hidden="1">#REF!</definedName>
    <definedName name="BEx3UJMIX2NUSSWGMSI25A5DM4CH" localSheetId="5" hidden="1">#REF!</definedName>
    <definedName name="BEx3UJMIX2NUSSWGMSI25A5DM4CH" hidden="1">#REF!</definedName>
    <definedName name="BEx3UKOCOQG7S1YQ436S997K1KWV" localSheetId="0" hidden="1">#REF!</definedName>
    <definedName name="BEx3UKOCOQG7S1YQ436S997K1KWV" localSheetId="2" hidden="1">#REF!</definedName>
    <definedName name="BEx3UKOCOQG7S1YQ436S997K1KWV" localSheetId="5" hidden="1">#REF!</definedName>
    <definedName name="BEx3UKOCOQG7S1YQ436S997K1KWV" hidden="1">#REF!</definedName>
    <definedName name="BEx3UQ7WT8T56S476IYJBFTP1FBY" localSheetId="0" hidden="1">'[64]10.08.5 - 2008 Capital - TDBU'!#REF!</definedName>
    <definedName name="BEx3UQ7WT8T56S476IYJBFTP1FBY" localSheetId="2" hidden="1">'[64]10.08.5 - 2008 Capital - TDBU'!#REF!</definedName>
    <definedName name="BEx3UQ7WT8T56S476IYJBFTP1FBY" localSheetId="5" hidden="1">'[64]10.08.5 - 2008 Capital - TDBU'!#REF!</definedName>
    <definedName name="BEx3UQ7WT8T56S476IYJBFTP1FBY" hidden="1">'[64]10.08.5 - 2008 Capital - TDBU'!#REF!</definedName>
    <definedName name="BEx3UU46FGPB8C5GM6QZZZNI8FY1" localSheetId="0" hidden="1">#REF!</definedName>
    <definedName name="BEx3UU46FGPB8C5GM6QZZZNI8FY1" localSheetId="2" hidden="1">#REF!</definedName>
    <definedName name="BEx3UU46FGPB8C5GM6QZZZNI8FY1" localSheetId="5" hidden="1">#REF!</definedName>
    <definedName name="BEx3UU46FGPB8C5GM6QZZZNI8FY1" hidden="1">#REF!</definedName>
    <definedName name="BEx3UYM19VIXLA0EU7LB9NHA77PB" localSheetId="0" hidden="1">#REF!</definedName>
    <definedName name="BEx3UYM19VIXLA0EU7LB9NHA77PB" localSheetId="2" hidden="1">#REF!</definedName>
    <definedName name="BEx3UYM19VIXLA0EU7LB9NHA77PB" localSheetId="5" hidden="1">#REF!</definedName>
    <definedName name="BEx3UYM19VIXLA0EU7LB9NHA77PB" hidden="1">#REF!</definedName>
    <definedName name="BEx3V0EPR8DD44FA1TJFATXBJ5BA" localSheetId="0" hidden="1">#REF!</definedName>
    <definedName name="BEx3V0EPR8DD44FA1TJFATXBJ5BA" localSheetId="2" hidden="1">#REF!</definedName>
    <definedName name="BEx3V0EPR8DD44FA1TJFATXBJ5BA" localSheetId="5" hidden="1">#REF!</definedName>
    <definedName name="BEx3V0EPR8DD44FA1TJFATXBJ5BA" hidden="1">#REF!</definedName>
    <definedName name="BEx3VML7CG70HPISMVYIUEN3711Q" localSheetId="0" hidden="1">#REF!</definedName>
    <definedName name="BEx3VML7CG70HPISMVYIUEN3711Q" localSheetId="2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2" hidden="1">#REF!</definedName>
    <definedName name="BEx56ZID5H04P9AIYLP1OASFGV56" localSheetId="5" hidden="1">#REF!</definedName>
    <definedName name="BEx56ZID5H04P9AIYLP1OASFGV56" hidden="1">#REF!</definedName>
    <definedName name="BEx57VVOKGYOTHR9Z8AJNKRDSU20" localSheetId="0" hidden="1">#REF!</definedName>
    <definedName name="BEx57VVOKGYOTHR9Z8AJNKRDSU20" localSheetId="2" hidden="1">#REF!</definedName>
    <definedName name="BEx57VVOKGYOTHR9Z8AJNKRDSU20" localSheetId="5" hidden="1">#REF!</definedName>
    <definedName name="BEx57VVOKGYOTHR9Z8AJNKRDSU20" hidden="1">#REF!</definedName>
    <definedName name="BEx587EYSS57E3PI8DT973HLJM9E" localSheetId="0" hidden="1">#REF!</definedName>
    <definedName name="BEx587EYSS57E3PI8DT973HLJM9E" localSheetId="2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2" hidden="1">#REF!</definedName>
    <definedName name="BEx587KFQ3VKCOCY1SA5F24PQGUI" localSheetId="5" hidden="1">#REF!</definedName>
    <definedName name="BEx587KFQ3VKCOCY1SA5F24PQGUI" hidden="1">#REF!</definedName>
    <definedName name="BEx589YSF6Z3BES2WDO9VJF6J7RD" localSheetId="0" hidden="1">#REF!</definedName>
    <definedName name="BEx589YSF6Z3BES2WDO9VJF6J7RD" localSheetId="2" hidden="1">#REF!</definedName>
    <definedName name="BEx589YSF6Z3BES2WDO9VJF6J7RD" localSheetId="5" hidden="1">#REF!</definedName>
    <definedName name="BEx589YSF6Z3BES2WDO9VJF6J7RD" hidden="1">#REF!</definedName>
    <definedName name="BEx58HRBEO7GYHL70I9S0DIIR5Y3" localSheetId="0" hidden="1">#REF!</definedName>
    <definedName name="BEx58HRBEO7GYHL70I9S0DIIR5Y3" localSheetId="2" hidden="1">#REF!</definedName>
    <definedName name="BEx58HRBEO7GYHL70I9S0DIIR5Y3" localSheetId="5" hidden="1">#REF!</definedName>
    <definedName name="BEx58HRBEO7GYHL70I9S0DIIR5Y3" hidden="1">#REF!</definedName>
    <definedName name="BEx58O1WGJ5ARYSTQ7E7Z9CZ70FW" localSheetId="0" hidden="1">#REF!</definedName>
    <definedName name="BEx58O1WGJ5ARYSTQ7E7Z9CZ70FW" localSheetId="2" hidden="1">#REF!</definedName>
    <definedName name="BEx58O1WGJ5ARYSTQ7E7Z9CZ70FW" localSheetId="5" hidden="1">#REF!</definedName>
    <definedName name="BEx58O1WGJ5ARYSTQ7E7Z9CZ70FW" hidden="1">#REF!</definedName>
    <definedName name="BEx58O780PQ05NF0Z1SKKRB3N099" localSheetId="0" hidden="1">#REF!</definedName>
    <definedName name="BEx58O780PQ05NF0Z1SKKRB3N099" localSheetId="2" hidden="1">#REF!</definedName>
    <definedName name="BEx58O780PQ05NF0Z1SKKRB3N099" localSheetId="5" hidden="1">#REF!</definedName>
    <definedName name="BEx58O780PQ05NF0Z1SKKRB3N099" hidden="1">#REF!</definedName>
    <definedName name="BEx58XHO7ZULLF2EUD7YIS0MGQJ5" localSheetId="0" hidden="1">#REF!</definedName>
    <definedName name="BEx58XHO7ZULLF2EUD7YIS0MGQJ5" localSheetId="2" hidden="1">#REF!</definedName>
    <definedName name="BEx58XHO7ZULLF2EUD7YIS0MGQJ5" localSheetId="5" hidden="1">#REF!</definedName>
    <definedName name="BEx58XHO7ZULLF2EUD7YIS0MGQJ5" hidden="1">#REF!</definedName>
    <definedName name="BEx58ZW0HAIGIPEX9CVA1PQQTR6X" localSheetId="0" hidden="1">#REF!</definedName>
    <definedName name="BEx58ZW0HAIGIPEX9CVA1PQQTR6X" localSheetId="2" hidden="1">#REF!</definedName>
    <definedName name="BEx58ZW0HAIGIPEX9CVA1PQQTR6X" localSheetId="5" hidden="1">#REF!</definedName>
    <definedName name="BEx58ZW0HAIGIPEX9CVA1PQQTR6X" hidden="1">#REF!</definedName>
    <definedName name="BEx59BA1KH3RG6K1LHL7YS2VB79N" localSheetId="0" hidden="1">#REF!</definedName>
    <definedName name="BEx59BA1KH3RG6K1LHL7YS2VB79N" localSheetId="2" hidden="1">#REF!</definedName>
    <definedName name="BEx59BA1KH3RG6K1LHL7YS2VB79N" localSheetId="5" hidden="1">#REF!</definedName>
    <definedName name="BEx59BA1KH3RG6K1LHL7YS2VB79N" hidden="1">#REF!</definedName>
    <definedName name="BEx59E9WABJP2TN71QAIKK79HPK9" localSheetId="0" hidden="1">#REF!</definedName>
    <definedName name="BEx59E9WABJP2TN71QAIKK79HPK9" localSheetId="2" hidden="1">#REF!</definedName>
    <definedName name="BEx59E9WABJP2TN71QAIKK79HPK9" localSheetId="5" hidden="1">#REF!</definedName>
    <definedName name="BEx59E9WABJP2TN71QAIKK79HPK9" hidden="1">#REF!</definedName>
    <definedName name="BEx59P7MAPNU129ZTC5H3EH892G1" localSheetId="0" hidden="1">#REF!</definedName>
    <definedName name="BEx59P7MAPNU129ZTC5H3EH892G1" localSheetId="2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2" hidden="1">#REF!</definedName>
    <definedName name="BEx5A11WZRQSIE089QE119AOX9ZG" localSheetId="5" hidden="1">#REF!</definedName>
    <definedName name="BEx5A11WZRQSIE089QE119AOX9ZG" hidden="1">#REF!</definedName>
    <definedName name="BEx5A6ATFUVEJ0HUDROD1OO0CGV5" localSheetId="0" hidden="1">#REF!</definedName>
    <definedName name="BEx5A6ATFUVEJ0HUDROD1OO0CGV5" localSheetId="2" hidden="1">#REF!</definedName>
    <definedName name="BEx5A6ATFUVEJ0HUDROD1OO0CGV5" localSheetId="5" hidden="1">#REF!</definedName>
    <definedName name="BEx5A6ATFUVEJ0HUDROD1OO0CGV5" hidden="1">#REF!</definedName>
    <definedName name="BEx5A7CIGCOTHJKHGUBDZG91JGPZ" localSheetId="0" hidden="1">#REF!</definedName>
    <definedName name="BEx5A7CIGCOTHJKHGUBDZG91JGPZ" localSheetId="2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2" hidden="1">#REF!</definedName>
    <definedName name="BEx5A8UFLT2SWVSG5COFA9B8P376" localSheetId="5" hidden="1">#REF!</definedName>
    <definedName name="BEx5A8UFLT2SWVSG5COFA9B8P376" hidden="1">#REF!</definedName>
    <definedName name="BEx5AFFTN3IXIBHDKM0FYC4OFL1S" localSheetId="0" hidden="1">#REF!</definedName>
    <definedName name="BEx5AFFTN3IXIBHDKM0FYC4OFL1S" localSheetId="2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2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2" hidden="1">#REF!</definedName>
    <definedName name="BEx5APRZ66L5BWHFE8E4YYNEDTI4" localSheetId="5" hidden="1">#REF!</definedName>
    <definedName name="BEx5APRZ66L5BWHFE8E4YYNEDTI4" hidden="1">#REF!</definedName>
    <definedName name="BEx5ARVI26GBOMZ6NBHE2KUBTNSP" localSheetId="0" hidden="1">'[64]10.08.3 - 2008 Expense - TDBU'!#REF!</definedName>
    <definedName name="BEx5ARVI26GBOMZ6NBHE2KUBTNSP" localSheetId="2" hidden="1">'[64]10.08.3 - 2008 Expense - TDBU'!#REF!</definedName>
    <definedName name="BEx5ARVI26GBOMZ6NBHE2KUBTNSP" localSheetId="5" hidden="1">'[64]10.08.3 - 2008 Expense - TDBU'!#REF!</definedName>
    <definedName name="BEx5ARVI26GBOMZ6NBHE2KUBTNSP" hidden="1">'[64]10.08.3 - 2008 Expense - TDBU'!#REF!</definedName>
    <definedName name="BEx5AUVDSQ35VO4BD9AKKGBM5S7D" localSheetId="0" hidden="1">#REF!</definedName>
    <definedName name="BEx5AUVDSQ35VO4BD9AKKGBM5S7D" localSheetId="2" hidden="1">#REF!</definedName>
    <definedName name="BEx5AUVDSQ35VO4BD9AKKGBM5S7D" localSheetId="5" hidden="1">#REF!</definedName>
    <definedName name="BEx5AUVDSQ35VO4BD9AKKGBM5S7D" hidden="1">#REF!</definedName>
    <definedName name="BEx5B4RHHX0J1BF2FZKEA0SPP29O" localSheetId="0" hidden="1">#REF!</definedName>
    <definedName name="BEx5B4RHHX0J1BF2FZKEA0SPP29O" localSheetId="2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2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2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2" hidden="1">#REF!</definedName>
    <definedName name="BEx5BAWPMY0TL684WDXX6KKJLRCN" localSheetId="5" hidden="1">#REF!</definedName>
    <definedName name="BEx5BAWPMY0TL684WDXX6KKJLRCN" hidden="1">#REF!</definedName>
    <definedName name="BEx5BBI61U4Y65GD0ARMTALPP7SJ" localSheetId="0" hidden="1">#REF!</definedName>
    <definedName name="BEx5BBI61U4Y65GD0ARMTALPP7SJ" localSheetId="2" hidden="1">#REF!</definedName>
    <definedName name="BEx5BBI61U4Y65GD0ARMTALPP7SJ" localSheetId="5" hidden="1">#REF!</definedName>
    <definedName name="BEx5BBI61U4Y65GD0ARMTALPP7SJ" hidden="1">#REF!</definedName>
    <definedName name="BEx5BD5L6LIQ99M87XJMWWNL031Z" localSheetId="0" hidden="1">#REF!</definedName>
    <definedName name="BEx5BD5L6LIQ99M87XJMWWNL031Z" localSheetId="2" hidden="1">#REF!</definedName>
    <definedName name="BEx5BD5L6LIQ99M87XJMWWNL031Z" localSheetId="5" hidden="1">#REF!</definedName>
    <definedName name="BEx5BD5L6LIQ99M87XJMWWNL031Z" hidden="1">#REF!</definedName>
    <definedName name="BEx5BDR56MEV4IHY6CIH2SVNG1UB" localSheetId="0" hidden="1">#REF!</definedName>
    <definedName name="BEx5BDR56MEV4IHY6CIH2SVNG1UB" localSheetId="2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2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2" hidden="1">#REF!</definedName>
    <definedName name="BEx5BHSQ42B50IU1TEQFUXFX9XQD" localSheetId="5" hidden="1">#REF!</definedName>
    <definedName name="BEx5BHSQ42B50IU1TEQFUXFX9XQD" hidden="1">#REF!</definedName>
    <definedName name="BEx5BKHUCQEM4FA2DEQUKKC2QEYR" localSheetId="0" hidden="1">#REF!</definedName>
    <definedName name="BEx5BKHUCQEM4FA2DEQUKKC2QEYR" localSheetId="2" hidden="1">#REF!</definedName>
    <definedName name="BEx5BKHUCQEM4FA2DEQUKKC2QEYR" localSheetId="5" hidden="1">#REF!</definedName>
    <definedName name="BEx5BKHUCQEM4FA2DEQUKKC2QEYR" hidden="1">#REF!</definedName>
    <definedName name="BEx5BKSM4UN4C1DM3EYKM79MRC5K" localSheetId="0" hidden="1">#REF!</definedName>
    <definedName name="BEx5BKSM4UN4C1DM3EYKM79MRC5K" localSheetId="2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2" hidden="1">#REF!</definedName>
    <definedName name="BEx5BNN8NPH9KVOBARB9CDD9WLB6" localSheetId="5" hidden="1">#REF!</definedName>
    <definedName name="BEx5BNN8NPH9KVOBARB9CDD9WLB6" hidden="1">#REF!</definedName>
    <definedName name="BEx5BQ6UF5C89VX5ZUUUNN7Q2S3Z" localSheetId="0" hidden="1">#REF!</definedName>
    <definedName name="BEx5BQ6UF5C89VX5ZUUUNN7Q2S3Z" localSheetId="2" hidden="1">#REF!</definedName>
    <definedName name="BEx5BQ6UF5C89VX5ZUUUNN7Q2S3Z" localSheetId="5" hidden="1">#REF!</definedName>
    <definedName name="BEx5BQ6UF5C89VX5ZUUUNN7Q2S3Z" hidden="1">#REF!</definedName>
    <definedName name="BEx5BWC3RHNNZZNXQ3IJ1GNNZW7M" localSheetId="0" hidden="1">#REF!</definedName>
    <definedName name="BEx5BWC3RHNNZZNXQ3IJ1GNNZW7M" localSheetId="2" hidden="1">#REF!</definedName>
    <definedName name="BEx5BWC3RHNNZZNXQ3IJ1GNNZW7M" localSheetId="5" hidden="1">#REF!</definedName>
    <definedName name="BEx5BWC3RHNNZZNXQ3IJ1GNNZW7M" hidden="1">#REF!</definedName>
    <definedName name="BEx5BXJATFA4GZNILN2UJ1D2AOGO" localSheetId="0" hidden="1">#REF!</definedName>
    <definedName name="BEx5BXJATFA4GZNILN2UJ1D2AOGO" localSheetId="2" hidden="1">#REF!</definedName>
    <definedName name="BEx5BXJATFA4GZNILN2UJ1D2AOGO" localSheetId="5" hidden="1">#REF!</definedName>
    <definedName name="BEx5BXJATFA4GZNILN2UJ1D2AOGO" hidden="1">#REF!</definedName>
    <definedName name="BEx5BYFMZ80TDDN2EZO8CF39AIAC" localSheetId="0" hidden="1">#REF!</definedName>
    <definedName name="BEx5BYFMZ80TDDN2EZO8CF39AIAC" localSheetId="2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2" hidden="1">#REF!</definedName>
    <definedName name="BEx5C2BWFW6SHZBFDEISKGXHZCQW" localSheetId="5" hidden="1">#REF!</definedName>
    <definedName name="BEx5C2BWFW6SHZBFDEISKGXHZCQW" hidden="1">#REF!</definedName>
    <definedName name="BEx5C49ZFH8TO9ZU55729C3F7XG7" localSheetId="0" hidden="1">#REF!</definedName>
    <definedName name="BEx5C49ZFH8TO9ZU55729C3F7XG7" localSheetId="2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2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2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2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2" hidden="1">#REF!</definedName>
    <definedName name="BEx5CFYQ0F1Z6P8SCVJ0I3UPVFE4" localSheetId="5" hidden="1">#REF!</definedName>
    <definedName name="BEx5CFYQ0F1Z6P8SCVJ0I3UPVFE4" hidden="1">#REF!</definedName>
    <definedName name="BEx5CINUDCSDCAJSNNV7XVNU8Q79" localSheetId="0" hidden="1">#REF!</definedName>
    <definedName name="BEx5CINUDCSDCAJSNNV7XVNU8Q79" localSheetId="2" hidden="1">#REF!</definedName>
    <definedName name="BEx5CINUDCSDCAJSNNV7XVNU8Q79" localSheetId="5" hidden="1">#REF!</definedName>
    <definedName name="BEx5CINUDCSDCAJSNNV7XVNU8Q79" hidden="1">#REF!</definedName>
    <definedName name="BEx5CNLUIOYU8EODGA03Z3547I9T" localSheetId="0" hidden="1">#REF!</definedName>
    <definedName name="BEx5CNLUIOYU8EODGA03Z3547I9T" localSheetId="2" hidden="1">#REF!</definedName>
    <definedName name="BEx5CNLUIOYU8EODGA03Z3547I9T" localSheetId="5" hidden="1">#REF!</definedName>
    <definedName name="BEx5CNLUIOYU8EODGA03Z3547I9T" hidden="1">#REF!</definedName>
    <definedName name="BEx5CPEKNSJORIPFQC2E1LTRYY8L" localSheetId="0" hidden="1">#REF!</definedName>
    <definedName name="BEx5CPEKNSJORIPFQC2E1LTRYY8L" localSheetId="2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2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2" hidden="1">#REF!</definedName>
    <definedName name="BEx5CUNFOO4YDFJ22HCMI2QKIGKM" localSheetId="5" hidden="1">#REF!</definedName>
    <definedName name="BEx5CUNFOO4YDFJ22HCMI2QKIGKM" hidden="1">#REF!</definedName>
    <definedName name="BEx5D2W3OTZO7F8Q91CV254Q4LKE" localSheetId="0" hidden="1">#REF!</definedName>
    <definedName name="BEx5D2W3OTZO7F8Q91CV254Q4LKE" localSheetId="2" hidden="1">#REF!</definedName>
    <definedName name="BEx5D2W3OTZO7F8Q91CV254Q4LKE" localSheetId="5" hidden="1">#REF!</definedName>
    <definedName name="BEx5D2W3OTZO7F8Q91CV254Q4LKE" hidden="1">#REF!</definedName>
    <definedName name="BEx5D5W0OED6788ZKXNBW6BMYRB4" localSheetId="0" hidden="1">#REF!</definedName>
    <definedName name="BEx5D5W0OED6788ZKXNBW6BMYRB4" localSheetId="2" hidden="1">#REF!</definedName>
    <definedName name="BEx5D5W0OED6788ZKXNBW6BMYRB4" localSheetId="5" hidden="1">#REF!</definedName>
    <definedName name="BEx5D5W0OED6788ZKXNBW6BMYRB4" hidden="1">#REF!</definedName>
    <definedName name="BEx5D8L47OF0WHBPFWXGZINZWUBZ" localSheetId="0" hidden="1">#REF!</definedName>
    <definedName name="BEx5D8L47OF0WHBPFWXGZINZWUBZ" localSheetId="2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2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2" hidden="1">#REF!</definedName>
    <definedName name="BEx5DC18JM1KJCV44PF18E0LNRKA" localSheetId="5" hidden="1">#REF!</definedName>
    <definedName name="BEx5DC18JM1KJCV44PF18E0LNRKA" hidden="1">#REF!</definedName>
    <definedName name="BEx5DJIZBTNS011R9IIG2OQ2L6ZX" localSheetId="0" hidden="1">#REF!</definedName>
    <definedName name="BEx5DJIZBTNS011R9IIG2OQ2L6ZX" localSheetId="2" hidden="1">#REF!</definedName>
    <definedName name="BEx5DJIZBTNS011R9IIG2OQ2L6ZX" localSheetId="5" hidden="1">#REF!</definedName>
    <definedName name="BEx5DJIZBTNS011R9IIG2OQ2L6ZX" hidden="1">#REF!</definedName>
    <definedName name="BEx5E123OLO9WQUOIRIDJ967KAGK" localSheetId="0" hidden="1">#REF!</definedName>
    <definedName name="BEx5E123OLO9WQUOIRIDJ967KAGK" localSheetId="2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2" hidden="1">#REF!</definedName>
    <definedName name="BEx5E2UU5NES6W779W2OZTZOB4O7" localSheetId="5" hidden="1">#REF!</definedName>
    <definedName name="BEx5E2UU5NES6W779W2OZTZOB4O7" hidden="1">#REF!</definedName>
    <definedName name="BEx5E4CSE5G83J5K32WENF7BXL82" localSheetId="0" hidden="1">#REF!</definedName>
    <definedName name="BEx5E4CSE5G83J5K32WENF7BXL82" localSheetId="2" hidden="1">#REF!</definedName>
    <definedName name="BEx5E4CSE5G83J5K32WENF7BXL82" localSheetId="5" hidden="1">#REF!</definedName>
    <definedName name="BEx5E4CSE5G83J5K32WENF7BXL82" hidden="1">#REF!</definedName>
    <definedName name="BEx5ELQL9B0VR6UT18KP11DHOTFX" localSheetId="0" hidden="1">#REF!</definedName>
    <definedName name="BEx5ELQL9B0VR6UT18KP11DHOTFX" localSheetId="2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2" hidden="1">#REF!</definedName>
    <definedName name="BEx5ER4TJTFPN7IB1MNEB1ZFR5M6" localSheetId="5" hidden="1">#REF!</definedName>
    <definedName name="BEx5ER4TJTFPN7IB1MNEB1ZFR5M6" hidden="1">#REF!</definedName>
    <definedName name="BEx5EW87ACRI46LAKG0VDJVFLG7R" localSheetId="0" hidden="1">#REF!</definedName>
    <definedName name="BEx5EW87ACRI46LAKG0VDJVFLG7R" localSheetId="2" hidden="1">#REF!</definedName>
    <definedName name="BEx5EW87ACRI46LAKG0VDJVFLG7R" localSheetId="5" hidden="1">#REF!</definedName>
    <definedName name="BEx5EW87ACRI46LAKG0VDJVFLG7R" hidden="1">#REF!</definedName>
    <definedName name="BEx5F6KF3SROYIFF0A1HJRV87YZC" localSheetId="0" hidden="1">#REF!</definedName>
    <definedName name="BEx5F6KF3SROYIFF0A1HJRV87YZC" localSheetId="2" hidden="1">#REF!</definedName>
    <definedName name="BEx5F6KF3SROYIFF0A1HJRV87YZC" localSheetId="5" hidden="1">#REF!</definedName>
    <definedName name="BEx5F6KF3SROYIFF0A1HJRV87YZC" hidden="1">#REF!</definedName>
    <definedName name="BEx5F6V72QTCK7O39Y59R0EVM6CW" localSheetId="0" hidden="1">#REF!</definedName>
    <definedName name="BEx5F6V72QTCK7O39Y59R0EVM6CW" localSheetId="2" hidden="1">#REF!</definedName>
    <definedName name="BEx5F6V72QTCK7O39Y59R0EVM6CW" localSheetId="5" hidden="1">#REF!</definedName>
    <definedName name="BEx5F6V72QTCK7O39Y59R0EVM6CW" hidden="1">#REF!</definedName>
    <definedName name="BEx5F9K9B2XA4LVU2LJMI89AW8BO" localSheetId="0" hidden="1">#REF!</definedName>
    <definedName name="BEx5F9K9B2XA4LVU2LJMI89AW8BO" localSheetId="2" hidden="1">#REF!</definedName>
    <definedName name="BEx5F9K9B2XA4LVU2LJMI89AW8BO" localSheetId="5" hidden="1">#REF!</definedName>
    <definedName name="BEx5F9K9B2XA4LVU2LJMI89AW8BO" hidden="1">#REF!</definedName>
    <definedName name="BEx5FGLQVACD5F5YZG4DGSCHCGO2" localSheetId="0" hidden="1">#REF!</definedName>
    <definedName name="BEx5FGLQVACD5F5YZG4DGSCHCGO2" localSheetId="2" hidden="1">#REF!</definedName>
    <definedName name="BEx5FGLQVACD5F5YZG4DGSCHCGO2" localSheetId="5" hidden="1">#REF!</definedName>
    <definedName name="BEx5FGLQVACD5F5YZG4DGSCHCGO2" hidden="1">#REF!</definedName>
    <definedName name="BEx5FLJWHLW3BTZILDPN5NMA449V" localSheetId="0" hidden="1">#REF!</definedName>
    <definedName name="BEx5FLJWHLW3BTZILDPN5NMA449V" localSheetId="2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2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2" hidden="1">#REF!</definedName>
    <definedName name="BEx5FO8YRFSZCG3L608EHIHIHFY4" localSheetId="5" hidden="1">#REF!</definedName>
    <definedName name="BEx5FO8YRFSZCG3L608EHIHIHFY4" hidden="1">#REF!</definedName>
    <definedName name="BEx5FOUK8T0EOTFUKGIWKKOE6F7G" localSheetId="0" hidden="1">#REF!</definedName>
    <definedName name="BEx5FOUK8T0EOTFUKGIWKKOE6F7G" localSheetId="2" hidden="1">#REF!</definedName>
    <definedName name="BEx5FOUK8T0EOTFUKGIWKKOE6F7G" localSheetId="5" hidden="1">#REF!</definedName>
    <definedName name="BEx5FOUK8T0EOTFUKGIWKKOE6F7G" hidden="1">#REF!</definedName>
    <definedName name="BEx5FQNA6V4CNYSH013K45RI4BCV" localSheetId="0" hidden="1">#REF!</definedName>
    <definedName name="BEx5FQNA6V4CNYSH013K45RI4BCV" localSheetId="2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2" hidden="1">#REF!</definedName>
    <definedName name="BEx5FVQPPEU32CPNV9RRQ9MNLLVE" localSheetId="5" hidden="1">#REF!</definedName>
    <definedName name="BEx5FVQPPEU32CPNV9RRQ9MNLLVE" hidden="1">#REF!</definedName>
    <definedName name="BEx5FZC6RK92TU32WZ4N099LWYKZ" localSheetId="0" hidden="1">#REF!</definedName>
    <definedName name="BEx5FZC6RK92TU32WZ4N099LWYKZ" localSheetId="2" hidden="1">#REF!</definedName>
    <definedName name="BEx5FZC6RK92TU32WZ4N099LWYKZ" localSheetId="5" hidden="1">#REF!</definedName>
    <definedName name="BEx5FZC6RK92TU32WZ4N099LWYKZ" hidden="1">#REF!</definedName>
    <definedName name="BEx5G08KGMG5X2AQKDGPFYG5GH94" localSheetId="0" hidden="1">#REF!</definedName>
    <definedName name="BEx5G08KGMG5X2AQKDGPFYG5GH94" localSheetId="2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2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2" hidden="1">#REF!</definedName>
    <definedName name="BEx5G1L0QO91KEPDMV1D8OT4BT73" localSheetId="5" hidden="1">#REF!</definedName>
    <definedName name="BEx5G1L0QO91KEPDMV1D8OT4BT73" hidden="1">#REF!</definedName>
    <definedName name="BEx5G86DZL1VYUX6KWODAP3WFAWP" localSheetId="0" hidden="1">#REF!</definedName>
    <definedName name="BEx5G86DZL1VYUX6KWODAP3WFAWP" localSheetId="2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2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2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2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2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2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2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2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2" hidden="1">#REF!</definedName>
    <definedName name="BEx5H1UJSEUQM2K8QHQXO5THVHSO" localSheetId="5" hidden="1">#REF!</definedName>
    <definedName name="BEx5H1UJSEUQM2K8QHQXO5THVHSO" hidden="1">#REF!</definedName>
    <definedName name="BEx5H78SWSMTWKQVAC01YN6480JD" localSheetId="0" hidden="1">#REF!</definedName>
    <definedName name="BEx5H78SWSMTWKQVAC01YN6480JD" localSheetId="2" hidden="1">#REF!</definedName>
    <definedName name="BEx5H78SWSMTWKQVAC01YN6480JD" localSheetId="5" hidden="1">#REF!</definedName>
    <definedName name="BEx5H78SWSMTWKQVAC01YN6480JD" hidden="1">#REF!</definedName>
    <definedName name="BEx5HAOT9XWUF7XIFRZZS8B9F5TZ" localSheetId="0" hidden="1">#REF!</definedName>
    <definedName name="BEx5HAOT9XWUF7XIFRZZS8B9F5TZ" localSheetId="2" hidden="1">#REF!</definedName>
    <definedName name="BEx5HAOT9XWUF7XIFRZZS8B9F5TZ" localSheetId="5" hidden="1">#REF!</definedName>
    <definedName name="BEx5HAOT9XWUF7XIFRZZS8B9F5TZ" hidden="1">#REF!</definedName>
    <definedName name="BEx5HE4XRF9BUY04MENWY9CHHN5H" localSheetId="0" hidden="1">#REF!</definedName>
    <definedName name="BEx5HE4XRF9BUY04MENWY9CHHN5H" localSheetId="2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2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2" hidden="1">#REF!</definedName>
    <definedName name="BEx5HGDZ7MX1S3KNXLRL9WU565V4" localSheetId="5" hidden="1">#REF!</definedName>
    <definedName name="BEx5HGDZ7MX1S3KNXLRL9WU565V4" hidden="1">#REF!</definedName>
    <definedName name="BEx5HJ8DU0ZDRX2BY3TDR7LG7FYG" localSheetId="0" hidden="1">#REF!</definedName>
    <definedName name="BEx5HJ8DU0ZDRX2BY3TDR7LG7FYG" localSheetId="2" hidden="1">#REF!</definedName>
    <definedName name="BEx5HJ8DU0ZDRX2BY3TDR7LG7FYG" localSheetId="5" hidden="1">#REF!</definedName>
    <definedName name="BEx5HJ8DU0ZDRX2BY3TDR7LG7FYG" hidden="1">#REF!</definedName>
    <definedName name="BEx5HJZ9FAVNZSSBTAYRPZDYM9NU" localSheetId="0" hidden="1">#REF!</definedName>
    <definedName name="BEx5HJZ9FAVNZSSBTAYRPZDYM9NU" localSheetId="2" hidden="1">#REF!</definedName>
    <definedName name="BEx5HJZ9FAVNZSSBTAYRPZDYM9NU" localSheetId="5" hidden="1">#REF!</definedName>
    <definedName name="BEx5HJZ9FAVNZSSBTAYRPZDYM9NU" hidden="1">#REF!</definedName>
    <definedName name="BEx5HMDKAGHEFJ193YZUKU547LDS" localSheetId="0" hidden="1">#REF!</definedName>
    <definedName name="BEx5HMDKAGHEFJ193YZUKU547LDS" localSheetId="2" hidden="1">#REF!</definedName>
    <definedName name="BEx5HMDKAGHEFJ193YZUKU547LDS" localSheetId="5" hidden="1">#REF!</definedName>
    <definedName name="BEx5HMDKAGHEFJ193YZUKU547LDS" hidden="1">#REF!</definedName>
    <definedName name="BEx5HZ9JMKHNLFWLVUB1WP5B39BL" localSheetId="0" hidden="1">#REF!</definedName>
    <definedName name="BEx5HZ9JMKHNLFWLVUB1WP5B39BL" localSheetId="2" hidden="1">#REF!</definedName>
    <definedName name="BEx5HZ9JMKHNLFWLVUB1WP5B39BL" localSheetId="5" hidden="1">#REF!</definedName>
    <definedName name="BEx5HZ9JMKHNLFWLVUB1WP5B39BL" hidden="1">#REF!</definedName>
    <definedName name="BEx5I1D22RX2VD9NZESVVM6JZ8G5" localSheetId="0" hidden="1">#REF!</definedName>
    <definedName name="BEx5I1D22RX2VD9NZESVVM6JZ8G5" localSheetId="2" hidden="1">#REF!</definedName>
    <definedName name="BEx5I1D22RX2VD9NZESVVM6JZ8G5" localSheetId="5" hidden="1">#REF!</definedName>
    <definedName name="BEx5I1D22RX2VD9NZESVVM6JZ8G5" hidden="1">#REF!</definedName>
    <definedName name="BEx5I244LQHZTF3XI66J8705R9XX" localSheetId="0" hidden="1">#REF!</definedName>
    <definedName name="BEx5I244LQHZTF3XI66J8705R9XX" localSheetId="2" hidden="1">#REF!</definedName>
    <definedName name="BEx5I244LQHZTF3XI66J8705R9XX" localSheetId="5" hidden="1">#REF!</definedName>
    <definedName name="BEx5I244LQHZTF3XI66J8705R9XX" hidden="1">#REF!</definedName>
    <definedName name="BEx5I5K5UOAJ82FDJ4HULUM3KX7E" localSheetId="0" hidden="1">#REF!</definedName>
    <definedName name="BEx5I5K5UOAJ82FDJ4HULUM3KX7E" localSheetId="2" hidden="1">#REF!</definedName>
    <definedName name="BEx5I5K5UOAJ82FDJ4HULUM3KX7E" localSheetId="5" hidden="1">#REF!</definedName>
    <definedName name="BEx5I5K5UOAJ82FDJ4HULUM3KX7E" hidden="1">#REF!</definedName>
    <definedName name="BEx5I8PBP4LIXDGID5BP0THLO0AQ" localSheetId="0" hidden="1">#REF!</definedName>
    <definedName name="BEx5I8PBP4LIXDGID5BP0THLO0AQ" localSheetId="2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2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2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2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2" hidden="1">#REF!</definedName>
    <definedName name="BEx5IC06RVN8BSAEPREVKHKLCJ2L" localSheetId="5" hidden="1">#REF!</definedName>
    <definedName name="BEx5IC06RVN8BSAEPREVKHKLCJ2L" hidden="1">#REF!</definedName>
    <definedName name="BEx5IMN4F143KVYVDFOQYZVJG5X6" localSheetId="0" hidden="1">#REF!</definedName>
    <definedName name="BEx5IMN4F143KVYVDFOQYZVJG5X6" localSheetId="2" hidden="1">#REF!</definedName>
    <definedName name="BEx5IMN4F143KVYVDFOQYZVJG5X6" localSheetId="5" hidden="1">#REF!</definedName>
    <definedName name="BEx5IMN4F143KVYVDFOQYZVJG5X6" hidden="1">#REF!</definedName>
    <definedName name="BEx5ITU42638OWOBF2BOWE37XFP9" localSheetId="0" hidden="1">#REF!</definedName>
    <definedName name="BEx5ITU42638OWOBF2BOWE37XFP9" localSheetId="2" hidden="1">#REF!</definedName>
    <definedName name="BEx5ITU42638OWOBF2BOWE37XFP9" localSheetId="5" hidden="1">#REF!</definedName>
    <definedName name="BEx5ITU42638OWOBF2BOWE37XFP9" hidden="1">#REF!</definedName>
    <definedName name="BEx5J0FFP1KS4NGY20AEJI8VREEA" localSheetId="0" hidden="1">#REF!</definedName>
    <definedName name="BEx5J0FFP1KS4NGY20AEJI8VREEA" localSheetId="2" hidden="1">#REF!</definedName>
    <definedName name="BEx5J0FFP1KS4NGY20AEJI8VREEA" localSheetId="5" hidden="1">#REF!</definedName>
    <definedName name="BEx5J0FFP1KS4NGY20AEJI8VREEA" hidden="1">#REF!</definedName>
    <definedName name="BEx5JF3ZXLDIS8VNKDCY7ZI7H1CI" localSheetId="0" hidden="1">#REF!</definedName>
    <definedName name="BEx5JF3ZXLDIS8VNKDCY7ZI7H1CI" localSheetId="2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2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2" hidden="1">#REF!</definedName>
    <definedName name="BEx5JJB6W446THXQCRUKD3I7RKLP" localSheetId="5" hidden="1">#REF!</definedName>
    <definedName name="BEx5JJB6W446THXQCRUKD3I7RKLP" hidden="1">#REF!</definedName>
    <definedName name="BEx5JJWTMI37U3RDEJOYLO93RJ6Z" localSheetId="0" hidden="1">#REF!</definedName>
    <definedName name="BEx5JJWTMI37U3RDEJOYLO93RJ6Z" localSheetId="2" hidden="1">#REF!</definedName>
    <definedName name="BEx5JJWTMI37U3RDEJOYLO93RJ6Z" localSheetId="5" hidden="1">#REF!</definedName>
    <definedName name="BEx5JJWTMI37U3RDEJOYLO93RJ6Z" hidden="1">#REF!</definedName>
    <definedName name="BEx5JNCT8Z7XSSPD5EMNAJELCU2V" localSheetId="0" hidden="1">#REF!</definedName>
    <definedName name="BEx5JNCT8Z7XSSPD5EMNAJELCU2V" localSheetId="2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2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2" hidden="1">#REF!</definedName>
    <definedName name="BEx5K08PYKE6JOKBYIB006TX619P" localSheetId="5" hidden="1">#REF!</definedName>
    <definedName name="BEx5K08PYKE6JOKBYIB006TX619P" hidden="1">#REF!</definedName>
    <definedName name="BEx5K51DSERT1TR7B4A29R41W4NX" localSheetId="0" hidden="1">#REF!</definedName>
    <definedName name="BEx5K51DSERT1TR7B4A29R41W4NX" localSheetId="2" hidden="1">#REF!</definedName>
    <definedName name="BEx5K51DSERT1TR7B4A29R41W4NX" localSheetId="5" hidden="1">#REF!</definedName>
    <definedName name="BEx5K51DSERT1TR7B4A29R41W4NX" hidden="1">#REF!</definedName>
    <definedName name="BEx5KF88OT7666J799PZCTHRBOPU" localSheetId="0" hidden="1">#REF!</definedName>
    <definedName name="BEx5KF88OT7666J799PZCTHRBOPU" localSheetId="2" hidden="1">#REF!</definedName>
    <definedName name="BEx5KF88OT7666J799PZCTHRBOPU" localSheetId="5" hidden="1">#REF!</definedName>
    <definedName name="BEx5KF88OT7666J799PZCTHRBOPU" hidden="1">#REF!</definedName>
    <definedName name="BEx5KMVAY7UVXRQY7NI5EZYMNGC7" localSheetId="0" hidden="1">#REF!</definedName>
    <definedName name="BEx5KMVAY7UVXRQY7NI5EZYMNGC7" localSheetId="2" hidden="1">#REF!</definedName>
    <definedName name="BEx5KMVAY7UVXRQY7NI5EZYMNGC7" localSheetId="5" hidden="1">#REF!</definedName>
    <definedName name="BEx5KMVAY7UVXRQY7NI5EZYMNGC7" hidden="1">#REF!</definedName>
    <definedName name="BEx5KYER580I4T7WTLMUN7NLNP5K" localSheetId="0" hidden="1">#REF!</definedName>
    <definedName name="BEx5KYER580I4T7WTLMUN7NLNP5K" localSheetId="2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2" hidden="1">#REF!</definedName>
    <definedName name="BEx5LHLB3M6K4ZKY2F42QBZT30ZH" localSheetId="5" hidden="1">#REF!</definedName>
    <definedName name="BEx5LHLB3M6K4ZKY2F42QBZT30ZH" hidden="1">#REF!</definedName>
    <definedName name="BEx5LRMNU3HXIE1BUMDHRU31F7JJ" localSheetId="0" hidden="1">#REF!</definedName>
    <definedName name="BEx5LRMNU3HXIE1BUMDHRU31F7JJ" localSheetId="2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2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2" hidden="1">#REF!</definedName>
    <definedName name="BEx5LTKQ8RQWJE4BC88OP928893U" localSheetId="5" hidden="1">#REF!</definedName>
    <definedName name="BEx5LTKQ8RQWJE4BC88OP928893U" hidden="1">#REF!</definedName>
    <definedName name="BEx5LZ9QXSWRX35EGBF4FB303PNE" localSheetId="0" hidden="1">#REF!</definedName>
    <definedName name="BEx5LZ9QXSWRX35EGBF4FB303PNE" localSheetId="2" hidden="1">#REF!</definedName>
    <definedName name="BEx5LZ9QXSWRX35EGBF4FB303PNE" localSheetId="5" hidden="1">#REF!</definedName>
    <definedName name="BEx5LZ9QXSWRX35EGBF4FB303PNE" hidden="1">#REF!</definedName>
    <definedName name="BEx5MB9BR71LZDG7XXQ2EO58JC5F" localSheetId="0" hidden="1">#REF!</definedName>
    <definedName name="BEx5MB9BR71LZDG7XXQ2EO58JC5F" localSheetId="2" hidden="1">#REF!</definedName>
    <definedName name="BEx5MB9BR71LZDG7XXQ2EO58JC5F" localSheetId="5" hidden="1">#REF!</definedName>
    <definedName name="BEx5MB9BR71LZDG7XXQ2EO58JC5F" hidden="1">#REF!</definedName>
    <definedName name="BEx5MLQZM68YQSKARVWTTPINFQ2C" localSheetId="0" hidden="1">[65]Table!#REF!</definedName>
    <definedName name="BEx5MLQZM68YQSKARVWTTPINFQ2C" localSheetId="2" hidden="1">[65]Table!#REF!</definedName>
    <definedName name="BEx5MLQZM68YQSKARVWTTPINFQ2C" localSheetId="5" hidden="1">[65]Table!#REF!</definedName>
    <definedName name="BEx5MLQZM68YQSKARVWTTPINFQ2C" hidden="1">[65]Table!#REF!</definedName>
    <definedName name="BEx5MVXTKNBXHNWTL43C670E4KXC" localSheetId="0" hidden="1">#REF!</definedName>
    <definedName name="BEx5MVXTKNBXHNWTL43C670E4KXC" localSheetId="2" hidden="1">#REF!</definedName>
    <definedName name="BEx5MVXTKNBXHNWTL43C670E4KXC" localSheetId="5" hidden="1">#REF!</definedName>
    <definedName name="BEx5MVXTKNBXHNWTL43C670E4KXC" hidden="1">#REF!</definedName>
    <definedName name="BEx5N4XI4PWB1W9PMZ4O5R0HWTYD" localSheetId="0" hidden="1">#REF!</definedName>
    <definedName name="BEx5N4XI4PWB1W9PMZ4O5R0HWTYD" localSheetId="2" hidden="1">#REF!</definedName>
    <definedName name="BEx5N4XI4PWB1W9PMZ4O5R0HWTYD" localSheetId="5" hidden="1">#REF!</definedName>
    <definedName name="BEx5N4XI4PWB1W9PMZ4O5R0HWTYD" hidden="1">#REF!</definedName>
    <definedName name="BEx5N8TQPT9Q7AMBG5SNEYKR98Y8" localSheetId="0" hidden="1">#REF!</definedName>
    <definedName name="BEx5N8TQPT9Q7AMBG5SNEYKR98Y8" localSheetId="2" hidden="1">#REF!</definedName>
    <definedName name="BEx5N8TQPT9Q7AMBG5SNEYKR98Y8" localSheetId="5" hidden="1">#REF!</definedName>
    <definedName name="BEx5N8TQPT9Q7AMBG5SNEYKR98Y8" hidden="1">#REF!</definedName>
    <definedName name="BEx5NA68N6FJFX9UJXK4M14U487F" localSheetId="0" hidden="1">#REF!</definedName>
    <definedName name="BEx5NA68N6FJFX9UJXK4M14U487F" localSheetId="2" hidden="1">#REF!</definedName>
    <definedName name="BEx5NA68N6FJFX9UJXK4M14U487F" localSheetId="5" hidden="1">#REF!</definedName>
    <definedName name="BEx5NA68N6FJFX9UJXK4M14U487F" hidden="1">#REF!</definedName>
    <definedName name="BEx5ND64XZTLSC6HF2CJ3WYIIH2F" localSheetId="0" hidden="1">#REF!</definedName>
    <definedName name="BEx5ND64XZTLSC6HF2CJ3WYIIH2F" localSheetId="2" hidden="1">#REF!</definedName>
    <definedName name="BEx5ND64XZTLSC6HF2CJ3WYIIH2F" localSheetId="5" hidden="1">#REF!</definedName>
    <definedName name="BEx5ND64XZTLSC6HF2CJ3WYIIH2F" hidden="1">#REF!</definedName>
    <definedName name="BEx5NHTGLW35S2ITT7VPUKDNZRF7" localSheetId="0" hidden="1">#REF!</definedName>
    <definedName name="BEx5NHTGLW35S2ITT7VPUKDNZRF7" localSheetId="2" hidden="1">#REF!</definedName>
    <definedName name="BEx5NHTGLW35S2ITT7VPUKDNZRF7" localSheetId="5" hidden="1">#REF!</definedName>
    <definedName name="BEx5NHTGLW35S2ITT7VPUKDNZRF7" hidden="1">#REF!</definedName>
    <definedName name="BEx5NIKBG2GDJOYGE3WCXKU7YY51" localSheetId="0" hidden="1">#REF!</definedName>
    <definedName name="BEx5NIKBG2GDJOYGE3WCXKU7YY51" localSheetId="2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2" hidden="1">#REF!</definedName>
    <definedName name="BEx5NV06L5J5IMKGOMGKGJ4PBZCD" localSheetId="5" hidden="1">#REF!</definedName>
    <definedName name="BEx5NV06L5J5IMKGOMGKGJ4PBZCD" hidden="1">#REF!</definedName>
    <definedName name="BEx5NZSSQ6PY99ZX2D7Q9IGOR34W" localSheetId="0" hidden="1">#REF!</definedName>
    <definedName name="BEx5NZSSQ6PY99ZX2D7Q9IGOR34W" localSheetId="2" hidden="1">#REF!</definedName>
    <definedName name="BEx5NZSSQ6PY99ZX2D7Q9IGOR34W" localSheetId="5" hidden="1">#REF!</definedName>
    <definedName name="BEx5NZSSQ6PY99ZX2D7Q9IGOR34W" hidden="1">#REF!</definedName>
    <definedName name="BEx5O2CHK5IPBZFPSJ15PKMKXH2W" localSheetId="0" hidden="1">#REF!</definedName>
    <definedName name="BEx5O2CHK5IPBZFPSJ15PKMKXH2W" localSheetId="2" hidden="1">#REF!</definedName>
    <definedName name="BEx5O2CHK5IPBZFPSJ15PKMKXH2W" localSheetId="5" hidden="1">#REF!</definedName>
    <definedName name="BEx5O2CHK5IPBZFPSJ15PKMKXH2W" hidden="1">#REF!</definedName>
    <definedName name="BEx5O3ZUQ2OARA1CDOZ3NC4UE5AA" localSheetId="0" hidden="1">#REF!</definedName>
    <definedName name="BEx5O3ZUQ2OARA1CDOZ3NC4UE5AA" localSheetId="2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2" hidden="1">#REF!</definedName>
    <definedName name="BEx5OAFS0NJ2CB86A02E1JYHMLQ1" localSheetId="5" hidden="1">#REF!</definedName>
    <definedName name="BEx5OAFS0NJ2CB86A02E1JYHMLQ1" hidden="1">#REF!</definedName>
    <definedName name="BEx5OFDQH6J3G0YOE5U93X2QN95E" localSheetId="0" hidden="1">#REF!</definedName>
    <definedName name="BEx5OFDQH6J3G0YOE5U93X2QN95E" localSheetId="2" hidden="1">#REF!</definedName>
    <definedName name="BEx5OFDQH6J3G0YOE5U93X2QN95E" localSheetId="5" hidden="1">#REF!</definedName>
    <definedName name="BEx5OFDQH6J3G0YOE5U93X2QN95E" hidden="1">#REF!</definedName>
    <definedName name="BEx5OG4RPU8W1ETWDWM234NYYYEN" localSheetId="0" hidden="1">#REF!</definedName>
    <definedName name="BEx5OG4RPU8W1ETWDWM234NYYYEN" localSheetId="2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2" hidden="1">#REF!</definedName>
    <definedName name="BEx5OP9Y43F99O2IT69MKCCXGL61" localSheetId="5" hidden="1">#REF!</definedName>
    <definedName name="BEx5OP9Y43F99O2IT69MKCCXGL61" hidden="1">#REF!</definedName>
    <definedName name="BEx5ORDB6IPFBL15XLQCRC6PS01K" localSheetId="0" hidden="1">#REF!</definedName>
    <definedName name="BEx5ORDB6IPFBL15XLQCRC6PS01K" localSheetId="2" hidden="1">#REF!</definedName>
    <definedName name="BEx5ORDB6IPFBL15XLQCRC6PS01K" localSheetId="5" hidden="1">#REF!</definedName>
    <definedName name="BEx5ORDB6IPFBL15XLQCRC6PS01K" hidden="1">#REF!</definedName>
    <definedName name="BEx5P3243YD55WK9A04WKXBOHZ9F" localSheetId="0" hidden="1">'[64]10.08.5 - 2008 Capital - TDBU'!#REF!</definedName>
    <definedName name="BEx5P3243YD55WK9A04WKXBOHZ9F" localSheetId="2" hidden="1">'[64]10.08.5 - 2008 Capital - TDBU'!#REF!</definedName>
    <definedName name="BEx5P3243YD55WK9A04WKXBOHZ9F" localSheetId="5" hidden="1">'[64]10.08.5 - 2008 Capital - TDBU'!#REF!</definedName>
    <definedName name="BEx5P3243YD55WK9A04WKXBOHZ9F" hidden="1">'[64]10.08.5 - 2008 Capital - TDBU'!#REF!</definedName>
    <definedName name="BEx5P9Y9RDXNUAJ6CZ2LHMM8IM7T" localSheetId="0" hidden="1">#REF!</definedName>
    <definedName name="BEx5P9Y9RDXNUAJ6CZ2LHMM8IM7T" localSheetId="2" hidden="1">#REF!</definedName>
    <definedName name="BEx5P9Y9RDXNUAJ6CZ2LHMM8IM7T" localSheetId="5" hidden="1">#REF!</definedName>
    <definedName name="BEx5P9Y9RDXNUAJ6CZ2LHMM8IM7T" hidden="1">#REF!</definedName>
    <definedName name="BEx5PF76KPATYJ4N41VA1D7CDWY4" localSheetId="0" hidden="1">#REF!</definedName>
    <definedName name="BEx5PF76KPATYJ4N41VA1D7CDWY4" localSheetId="2" hidden="1">#REF!</definedName>
    <definedName name="BEx5PF76KPATYJ4N41VA1D7CDWY4" localSheetId="5" hidden="1">#REF!</definedName>
    <definedName name="BEx5PF76KPATYJ4N41VA1D7CDWY4" hidden="1">#REF!</definedName>
    <definedName name="BEx5PHWB2C0D5QLP3BZIP3UO7DIZ" localSheetId="0" hidden="1">#REF!</definedName>
    <definedName name="BEx5PHWB2C0D5QLP3BZIP3UO7DIZ" localSheetId="2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2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2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2" hidden="1">#REF!</definedName>
    <definedName name="BEx5PRXMZ5M65Z732WNNGV564C2J" localSheetId="5" hidden="1">#REF!</definedName>
    <definedName name="BEx5PRXMZ5M65Z732WNNGV564C2J" hidden="1">#REF!</definedName>
    <definedName name="BEx5QPSW4IPLH50WSR87HRER05RF" localSheetId="0" hidden="1">#REF!</definedName>
    <definedName name="BEx5QPSW4IPLH50WSR87HRER05RF" localSheetId="2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2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2" hidden="1">#REF!</definedName>
    <definedName name="BEx741WJHIJVXUX131SBXTVW8D71" localSheetId="5" hidden="1">#REF!</definedName>
    <definedName name="BEx741WJHIJVXUX131SBXTVW8D71" hidden="1">#REF!</definedName>
    <definedName name="BEx74ESIB9Y8KGETIERMKU5PLCQR" localSheetId="0" hidden="1">#REF!</definedName>
    <definedName name="BEx74ESIB9Y8KGETIERMKU5PLCQR" localSheetId="2" hidden="1">#REF!</definedName>
    <definedName name="BEx74ESIB9Y8KGETIERMKU5PLCQR" localSheetId="5" hidden="1">#REF!</definedName>
    <definedName name="BEx74ESIB9Y8KGETIERMKU5PLCQR" hidden="1">#REF!</definedName>
    <definedName name="BEx74Q6H3O7133AWQXWC21MI2UFT" localSheetId="0" hidden="1">#REF!</definedName>
    <definedName name="BEx74Q6H3O7133AWQXWC21MI2UFT" localSheetId="2" hidden="1">#REF!</definedName>
    <definedName name="BEx74Q6H3O7133AWQXWC21MI2UFT" localSheetId="5" hidden="1">#REF!</definedName>
    <definedName name="BEx74Q6H3O7133AWQXWC21MI2UFT" hidden="1">#REF!</definedName>
    <definedName name="BEx74SVN624OKKQLMBVAPE9KAL13" localSheetId="0" hidden="1">#REF!</definedName>
    <definedName name="BEx74SVN624OKKQLMBVAPE9KAL13" localSheetId="2" hidden="1">#REF!</definedName>
    <definedName name="BEx74SVN624OKKQLMBVAPE9KAL13" localSheetId="5" hidden="1">#REF!</definedName>
    <definedName name="BEx74SVN624OKKQLMBVAPE9KAL13" hidden="1">#REF!</definedName>
    <definedName name="BEx74W6BJ8ENO3J25WNM5H5APKA3" localSheetId="0" hidden="1">#REF!</definedName>
    <definedName name="BEx74W6BJ8ENO3J25WNM5H5APKA3" localSheetId="2" hidden="1">#REF!</definedName>
    <definedName name="BEx74W6BJ8ENO3J25WNM5H5APKA3" localSheetId="5" hidden="1">#REF!</definedName>
    <definedName name="BEx74W6BJ8ENO3J25WNM5H5APKA3" hidden="1">#REF!</definedName>
    <definedName name="BEx7532GP65LPFYWT7B0NMQMFZNV" localSheetId="0" hidden="1">#REF!</definedName>
    <definedName name="BEx7532GP65LPFYWT7B0NMQMFZNV" localSheetId="2" hidden="1">#REF!</definedName>
    <definedName name="BEx7532GP65LPFYWT7B0NMQMFZNV" localSheetId="5" hidden="1">#REF!</definedName>
    <definedName name="BEx7532GP65LPFYWT7B0NMQMFZNV" hidden="1">#REF!</definedName>
    <definedName name="BEx755GRRD9BL27YHLH5QWIYLWB7" localSheetId="0" hidden="1">#REF!</definedName>
    <definedName name="BEx755GRRD9BL27YHLH5QWIYLWB7" localSheetId="2" hidden="1">#REF!</definedName>
    <definedName name="BEx755GRRD9BL27YHLH5QWIYLWB7" localSheetId="5" hidden="1">#REF!</definedName>
    <definedName name="BEx755GRRD9BL27YHLH5QWIYLWB7" hidden="1">#REF!</definedName>
    <definedName name="BEx7579IFVUAVJ784K1JNXQW1Z9I" localSheetId="0" hidden="1">#REF!</definedName>
    <definedName name="BEx7579IFVUAVJ784K1JNXQW1Z9I" localSheetId="2" hidden="1">#REF!</definedName>
    <definedName name="BEx7579IFVUAVJ784K1JNXQW1Z9I" localSheetId="5" hidden="1">#REF!</definedName>
    <definedName name="BEx7579IFVUAVJ784K1JNXQW1Z9I" hidden="1">#REF!</definedName>
    <definedName name="BEx759D1D5SXS5ELLZVBI0SXYUNF" localSheetId="0" hidden="1">#REF!</definedName>
    <definedName name="BEx759D1D5SXS5ELLZVBI0SXYUNF" localSheetId="2" hidden="1">#REF!</definedName>
    <definedName name="BEx759D1D5SXS5ELLZVBI0SXYUNF" localSheetId="5" hidden="1">#REF!</definedName>
    <definedName name="BEx759D1D5SXS5ELLZVBI0SXYUNF" hidden="1">#REF!</definedName>
    <definedName name="BEx75GJZSZHUDN6OOAGQYFUDA2LP" localSheetId="0" hidden="1">#REF!</definedName>
    <definedName name="BEx75GJZSZHUDN6OOAGQYFUDA2LP" localSheetId="2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2" hidden="1">#REF!</definedName>
    <definedName name="BEx75HGCCV5K4UCJWYV8EV9AG5YT" localSheetId="5" hidden="1">#REF!</definedName>
    <definedName name="BEx75HGCCV5K4UCJWYV8EV9AG5YT" hidden="1">#REF!</definedName>
    <definedName name="BEx75OHUDAC9RZDLL9L4I1L7VQ21" localSheetId="0" hidden="1">'[64]10.08.4 -2008 Capital'!#REF!</definedName>
    <definedName name="BEx75OHUDAC9RZDLL9L4I1L7VQ21" localSheetId="2" hidden="1">'[64]10.08.4 -2008 Capital'!#REF!</definedName>
    <definedName name="BEx75OHUDAC9RZDLL9L4I1L7VQ21" localSheetId="5" hidden="1">'[64]10.08.4 -2008 Capital'!#REF!</definedName>
    <definedName name="BEx75OHUDAC9RZDLL9L4I1L7VQ21" hidden="1">'[64]10.08.4 -2008 Capital'!#REF!</definedName>
    <definedName name="BEx75PZT8TY5P13U978NVBUXKHT4" localSheetId="0" hidden="1">#REF!</definedName>
    <definedName name="BEx75PZT8TY5P13U978NVBUXKHT4" localSheetId="2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2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2" hidden="1">#REF!</definedName>
    <definedName name="BEx75VJGR07JY6UUWURQ4PJ29UKC" localSheetId="5" hidden="1">#REF!</definedName>
    <definedName name="BEx75VJGR07JY6UUWURQ4PJ29UKC" hidden="1">#REF!</definedName>
    <definedName name="BEx7696C3JFS7JTBL4CH2YB4GLHQ" localSheetId="0" hidden="1">#REF!</definedName>
    <definedName name="BEx7696C3JFS7JTBL4CH2YB4GLHQ" localSheetId="2" hidden="1">#REF!</definedName>
    <definedName name="BEx7696C3JFS7JTBL4CH2YB4GLHQ" localSheetId="5" hidden="1">#REF!</definedName>
    <definedName name="BEx7696C3JFS7JTBL4CH2YB4GLHQ" hidden="1">#REF!</definedName>
    <definedName name="BEx76F0MJW2PS2LZH14RJZO14ARD" localSheetId="0" hidden="1">'[64]10.08.5 - 2008 Capital - TDBU'!#REF!</definedName>
    <definedName name="BEx76F0MJW2PS2LZH14RJZO14ARD" localSheetId="2" hidden="1">'[64]10.08.5 - 2008 Capital - TDBU'!#REF!</definedName>
    <definedName name="BEx76F0MJW2PS2LZH14RJZO14ARD" localSheetId="5" hidden="1">'[64]10.08.5 - 2008 Capital - TDBU'!#REF!</definedName>
    <definedName name="BEx76F0MJW2PS2LZH14RJZO14ARD" hidden="1">'[64]10.08.5 - 2008 Capital - TDBU'!#REF!</definedName>
    <definedName name="BEx7741OUGLA0WJQLQRUJSL4DE00" localSheetId="0" hidden="1">#REF!</definedName>
    <definedName name="BEx7741OUGLA0WJQLQRUJSL4DE00" localSheetId="2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2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2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2" hidden="1">#REF!</definedName>
    <definedName name="BEx77G19QU9A95CNHE6QMVSQR2T3" localSheetId="5" hidden="1">#REF!</definedName>
    <definedName name="BEx77G19QU9A95CNHE6QMVSQR2T3" hidden="1">#REF!</definedName>
    <definedName name="BEx77NIZM6XEWOV6EXQU2UG5MSUR" localSheetId="0" hidden="1">'[64]10.08.5 - 2008 Capital - TDBU'!#REF!</definedName>
    <definedName name="BEx77NIZM6XEWOV6EXQU2UG5MSUR" localSheetId="2" hidden="1">'[64]10.08.5 - 2008 Capital - TDBU'!#REF!</definedName>
    <definedName name="BEx77NIZM6XEWOV6EXQU2UG5MSUR" localSheetId="5" hidden="1">'[64]10.08.5 - 2008 Capital - TDBU'!#REF!</definedName>
    <definedName name="BEx77NIZM6XEWOV6EXQU2UG5MSUR" hidden="1">'[64]10.08.5 - 2008 Capital - TDBU'!#REF!</definedName>
    <definedName name="BEx77P0S3GVMS7BJUL9OWUGJ1B02" localSheetId="0" hidden="1">#REF!</definedName>
    <definedName name="BEx77P0S3GVMS7BJUL9OWUGJ1B02" localSheetId="2" hidden="1">#REF!</definedName>
    <definedName name="BEx77P0S3GVMS7BJUL9OWUGJ1B02" localSheetId="5" hidden="1">#REF!</definedName>
    <definedName name="BEx77P0S3GVMS7BJUL9OWUGJ1B02" hidden="1">#REF!</definedName>
    <definedName name="BEx77P69SYJJ2S37W7MAD4IWKUO4" localSheetId="0" hidden="1">#REF!</definedName>
    <definedName name="BEx77P69SYJJ2S37W7MAD4IWKUO4" localSheetId="2" hidden="1">#REF!</definedName>
    <definedName name="BEx77P69SYJJ2S37W7MAD4IWKUO4" localSheetId="5" hidden="1">#REF!</definedName>
    <definedName name="BEx77P69SYJJ2S37W7MAD4IWKUO4" hidden="1">#REF!</definedName>
    <definedName name="BEx77QDESURI6WW5582YXSK3A972" localSheetId="0" hidden="1">#REF!</definedName>
    <definedName name="BEx77QDESURI6WW5582YXSK3A972" localSheetId="2" hidden="1">#REF!</definedName>
    <definedName name="BEx77QDESURI6WW5582YXSK3A972" localSheetId="5" hidden="1">#REF!</definedName>
    <definedName name="BEx77QDESURI6WW5582YXSK3A972" hidden="1">#REF!</definedName>
    <definedName name="BEx77U9O8O8ZI1JB5ZFCC25C06DJ" localSheetId="0" hidden="1">#REF!</definedName>
    <definedName name="BEx77U9O8O8ZI1JB5ZFCC25C06DJ" localSheetId="2" hidden="1">#REF!</definedName>
    <definedName name="BEx77U9O8O8ZI1JB5ZFCC25C06DJ" localSheetId="5" hidden="1">#REF!</definedName>
    <definedName name="BEx77U9O8O8ZI1JB5ZFCC25C06DJ" hidden="1">#REF!</definedName>
    <definedName name="BEx77VBI9XOPFHKEWU5EHQ9J675Y" localSheetId="0" hidden="1">#REF!</definedName>
    <definedName name="BEx77VBI9XOPFHKEWU5EHQ9J675Y" localSheetId="2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2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2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2" hidden="1">#REF!</definedName>
    <definedName name="BEx78226TN58UE0CTY98YEDU0LSL" localSheetId="5" hidden="1">#REF!</definedName>
    <definedName name="BEx78226TN58UE0CTY98YEDU0LSL" hidden="1">#REF!</definedName>
    <definedName name="BEx787GF57Y7X323F3OTRWSGH7HZ" localSheetId="0" hidden="1">#REF!</definedName>
    <definedName name="BEx787GF57Y7X323F3OTRWSGH7HZ" localSheetId="2" hidden="1">#REF!</definedName>
    <definedName name="BEx787GF57Y7X323F3OTRWSGH7HZ" localSheetId="5" hidden="1">#REF!</definedName>
    <definedName name="BEx787GF57Y7X323F3OTRWSGH7HZ" hidden="1">#REF!</definedName>
    <definedName name="BEx7881ZZBWHRAX6W2GY19J8MGEQ" localSheetId="0" hidden="1">#REF!</definedName>
    <definedName name="BEx7881ZZBWHRAX6W2GY19J8MGEQ" localSheetId="2" hidden="1">#REF!</definedName>
    <definedName name="BEx7881ZZBWHRAX6W2GY19J8MGEQ" localSheetId="5" hidden="1">#REF!</definedName>
    <definedName name="BEx7881ZZBWHRAX6W2GY19J8MGEQ" hidden="1">#REF!</definedName>
    <definedName name="BEx78HHRIWDLHQX2LG0HWFRYEL1T" localSheetId="0" hidden="1">#REF!</definedName>
    <definedName name="BEx78HHRIWDLHQX2LG0HWFRYEL1T" localSheetId="2" hidden="1">#REF!</definedName>
    <definedName name="BEx78HHRIWDLHQX2LG0HWFRYEL1T" localSheetId="5" hidden="1">#REF!</definedName>
    <definedName name="BEx78HHRIWDLHQX2LG0HWFRYEL1T" hidden="1">#REF!</definedName>
    <definedName name="BEx78LE2GHJ4PVWT3ULLA2J3TY1V" localSheetId="0" hidden="1">#REF!</definedName>
    <definedName name="BEx78LE2GHJ4PVWT3ULLA2J3TY1V" localSheetId="2" hidden="1">#REF!</definedName>
    <definedName name="BEx78LE2GHJ4PVWT3ULLA2J3TY1V" localSheetId="5" hidden="1">#REF!</definedName>
    <definedName name="BEx78LE2GHJ4PVWT3ULLA2J3TY1V" hidden="1">#REF!</definedName>
    <definedName name="BEx78QMXZ2P1ZB3HJ9O50DWHCMXR" localSheetId="0" hidden="1">#REF!</definedName>
    <definedName name="BEx78QMXZ2P1ZB3HJ9O50DWHCMXR" localSheetId="2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2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2" hidden="1">#REF!</definedName>
    <definedName name="BEx78SFOYH1Z0ZDTO47W2M60TW6K" localSheetId="5" hidden="1">#REF!</definedName>
    <definedName name="BEx78SFOYH1Z0ZDTO47W2M60TW6K" hidden="1">#REF!</definedName>
    <definedName name="BEx79APUP133FLMIO8AZJFIIYD1L" localSheetId="0" hidden="1">#REF!</definedName>
    <definedName name="BEx79APUP133FLMIO8AZJFIIYD1L" localSheetId="2" hidden="1">#REF!</definedName>
    <definedName name="BEx79APUP133FLMIO8AZJFIIYD1L" localSheetId="5" hidden="1">#REF!</definedName>
    <definedName name="BEx79APUP133FLMIO8AZJFIIYD1L" hidden="1">#REF!</definedName>
    <definedName name="BEx79JK3E6JO8MX4O35A5G8NZCC8" localSheetId="0" hidden="1">#REF!</definedName>
    <definedName name="BEx79JK3E6JO8MX4O35A5G8NZCC8" localSheetId="2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2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2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2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2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2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2" hidden="1">#REF!</definedName>
    <definedName name="BEx7A06T3RC2891FUX05G3QPRAUE" localSheetId="5" hidden="1">#REF!</definedName>
    <definedName name="BEx7A06T3RC2891FUX05G3QPRAUE" hidden="1">#REF!</definedName>
    <definedName name="BEx7A18OPKC61FNESSBTAXMF8AW7" localSheetId="0" hidden="1">#REF!</definedName>
    <definedName name="BEx7A18OPKC61FNESSBTAXMF8AW7" localSheetId="2" hidden="1">#REF!</definedName>
    <definedName name="BEx7A18OPKC61FNESSBTAXMF8AW7" localSheetId="5" hidden="1">#REF!</definedName>
    <definedName name="BEx7A18OPKC61FNESSBTAXMF8AW7" hidden="1">#REF!</definedName>
    <definedName name="BEx7A1DZ3ACKTQDO9ELXW44GL8Y2" localSheetId="0" hidden="1">'[64]10.08.4 -2008 Capital'!#REF!</definedName>
    <definedName name="BEx7A1DZ3ACKTQDO9ELXW44GL8Y2" localSheetId="2" hidden="1">'[64]10.08.4 -2008 Capital'!#REF!</definedName>
    <definedName name="BEx7A1DZ3ACKTQDO9ELXW44GL8Y2" localSheetId="5" hidden="1">'[64]10.08.4 -2008 Capital'!#REF!</definedName>
    <definedName name="BEx7A1DZ3ACKTQDO9ELXW44GL8Y2" hidden="1">'[64]10.08.4 -2008 Capital'!#REF!</definedName>
    <definedName name="BEx7A7DRZSSF2EG6JQH27X93U90I" localSheetId="0" hidden="1">#REF!</definedName>
    <definedName name="BEx7A7DRZSSF2EG6JQH27X93U90I" localSheetId="2" hidden="1">#REF!</definedName>
    <definedName name="BEx7A7DRZSSF2EG6JQH27X93U90I" localSheetId="5" hidden="1">#REF!</definedName>
    <definedName name="BEx7A7DRZSSF2EG6JQH27X93U90I" hidden="1">#REF!</definedName>
    <definedName name="BEx7A9S3JA1X7FH4CFSQLTZC4691" localSheetId="0" hidden="1">#REF!</definedName>
    <definedName name="BEx7A9S3JA1X7FH4CFSQLTZC4691" localSheetId="2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2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2" hidden="1">#REF!</definedName>
    <definedName name="BEx7AE4LPLX8N85BYB0WCO5S7ZPV" localSheetId="5" hidden="1">#REF!</definedName>
    <definedName name="BEx7AE4LPLX8N85BYB0WCO5S7ZPV" hidden="1">#REF!</definedName>
    <definedName name="BEx7AJ81S7N0ZOX5HWUXTT04D8KK" localSheetId="0" hidden="1">'[64]10.08.5 - 2008 Capital - TDBU'!#REF!</definedName>
    <definedName name="BEx7AJ81S7N0ZOX5HWUXTT04D8KK" localSheetId="2" hidden="1">'[64]10.08.5 - 2008 Capital - TDBU'!#REF!</definedName>
    <definedName name="BEx7AJ81S7N0ZOX5HWUXTT04D8KK" localSheetId="5" hidden="1">'[64]10.08.5 - 2008 Capital - TDBU'!#REF!</definedName>
    <definedName name="BEx7AJ81S7N0ZOX5HWUXTT04D8KK" hidden="1">'[64]10.08.5 - 2008 Capital - TDBU'!#REF!</definedName>
    <definedName name="BEx7AQKAXA50BVHLEWZFVHEFM6BR" localSheetId="0" hidden="1">#REF!</definedName>
    <definedName name="BEx7AQKAXA50BVHLEWZFVHEFM6BR" localSheetId="2" hidden="1">#REF!</definedName>
    <definedName name="BEx7AQKAXA50BVHLEWZFVHEFM6BR" localSheetId="5" hidden="1">#REF!</definedName>
    <definedName name="BEx7AQKAXA50BVHLEWZFVHEFM6BR" hidden="1">#REF!</definedName>
    <definedName name="BEx7ASD1I654MEDCO6GGWA95PXSC" localSheetId="0" hidden="1">#REF!</definedName>
    <definedName name="BEx7ASD1I654MEDCO6GGWA95PXSC" localSheetId="2" hidden="1">#REF!</definedName>
    <definedName name="BEx7ASD1I654MEDCO6GGWA95PXSC" localSheetId="5" hidden="1">#REF!</definedName>
    <definedName name="BEx7ASD1I654MEDCO6GGWA95PXSC" hidden="1">#REF!</definedName>
    <definedName name="BEx7AVCX9S5RJP3NSZ4QM4E6ERDT" localSheetId="0" hidden="1">#REF!</definedName>
    <definedName name="BEx7AVCX9S5RJP3NSZ4QM4E6ERDT" localSheetId="2" hidden="1">#REF!</definedName>
    <definedName name="BEx7AVCX9S5RJP3NSZ4QM4E6ERDT" localSheetId="5" hidden="1">#REF!</definedName>
    <definedName name="BEx7AVCX9S5RJP3NSZ4QM4E6ERDT" hidden="1">#REF!</definedName>
    <definedName name="BEx7AVT704ZMAOMB9JGPZ6LXHSQG" localSheetId="0" hidden="1">#REF!</definedName>
    <definedName name="BEx7AVT704ZMAOMB9JGPZ6LXHSQG" localSheetId="2" hidden="1">#REF!</definedName>
    <definedName name="BEx7AVT704ZMAOMB9JGPZ6LXHSQG" localSheetId="5" hidden="1">#REF!</definedName>
    <definedName name="BEx7AVT704ZMAOMB9JGPZ6LXHSQG" hidden="1">#REF!</definedName>
    <definedName name="BEx7AVYIGP0930MV5JEBWRYCJN68" localSheetId="0" hidden="1">#REF!</definedName>
    <definedName name="BEx7AVYIGP0930MV5JEBWRYCJN68" localSheetId="2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2" hidden="1">#REF!</definedName>
    <definedName name="BEx7B6LH6917TXOSAAQ6U7HVF018" localSheetId="5" hidden="1">#REF!</definedName>
    <definedName name="BEx7B6LH6917TXOSAAQ6U7HVF018" hidden="1">#REF!</definedName>
    <definedName name="BEx7BPXFZXJ79FQ0E8AQE21PGVHA" localSheetId="0" hidden="1">#REF!</definedName>
    <definedName name="BEx7BPXFZXJ79FQ0E8AQE21PGVHA" localSheetId="2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2" hidden="1">#REF!</definedName>
    <definedName name="BEx7C04AM39DQMC1TIX7CFZ2ADHX" localSheetId="5" hidden="1">#REF!</definedName>
    <definedName name="BEx7C04AM39DQMC1TIX7CFZ2ADHX" hidden="1">#REF!</definedName>
    <definedName name="BEx7C1RKPVBM823KIGN85C8NOGLB" localSheetId="0" hidden="1">#REF!</definedName>
    <definedName name="BEx7C1RKPVBM823KIGN85C8NOGLB" localSheetId="2" hidden="1">#REF!</definedName>
    <definedName name="BEx7C1RKPVBM823KIGN85C8NOGLB" localSheetId="5" hidden="1">#REF!</definedName>
    <definedName name="BEx7C1RKPVBM823KIGN85C8NOGLB" hidden="1">#REF!</definedName>
    <definedName name="BEx7C40F0PQURHPI6YQ39NFIR86Z" localSheetId="0" hidden="1">#REF!</definedName>
    <definedName name="BEx7C40F0PQURHPI6YQ39NFIR86Z" localSheetId="2" hidden="1">#REF!</definedName>
    <definedName name="BEx7C40F0PQURHPI6YQ39NFIR86Z" localSheetId="5" hidden="1">#REF!</definedName>
    <definedName name="BEx7C40F0PQURHPI6YQ39NFIR86Z" hidden="1">#REF!</definedName>
    <definedName name="BEx7C93VR7SYRIJS1JO8YZKSFAW9" localSheetId="0" hidden="1">#REF!</definedName>
    <definedName name="BEx7C93VR7SYRIJS1JO8YZKSFAW9" localSheetId="2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2" hidden="1">#REF!</definedName>
    <definedName name="BEx7CCPC6R1KQQZ2JQU6EFI1G0RM" localSheetId="5" hidden="1">#REF!</definedName>
    <definedName name="BEx7CCPC6R1KQQZ2JQU6EFI1G0RM" hidden="1">#REF!</definedName>
    <definedName name="BEx7CDAXF5MHW62MV0JHIEM92MPI" localSheetId="0" hidden="1">#REF!</definedName>
    <definedName name="BEx7CDAXF5MHW62MV0JHIEM92MPI" localSheetId="2" hidden="1">#REF!</definedName>
    <definedName name="BEx7CDAXF5MHW62MV0JHIEM92MPI" localSheetId="5" hidden="1">#REF!</definedName>
    <definedName name="BEx7CDAXF5MHW62MV0JHIEM92MPI" hidden="1">#REF!</definedName>
    <definedName name="BEx7CIJST9GLS2QD383UK7VUDTGL" localSheetId="0" hidden="1">#REF!</definedName>
    <definedName name="BEx7CIJST9GLS2QD383UK7VUDTGL" localSheetId="2" hidden="1">#REF!</definedName>
    <definedName name="BEx7CIJST9GLS2QD383UK7VUDTGL" localSheetId="5" hidden="1">#REF!</definedName>
    <definedName name="BEx7CIJST9GLS2QD383UK7VUDTGL" hidden="1">#REF!</definedName>
    <definedName name="BEx7CN1OPV8F04BRSJJSWFTXJAD5" localSheetId="0" hidden="1">#REF!</definedName>
    <definedName name="BEx7CN1OPV8F04BRSJJSWFTXJAD5" localSheetId="2" hidden="1">#REF!</definedName>
    <definedName name="BEx7CN1OPV8F04BRSJJSWFTXJAD5" localSheetId="5" hidden="1">#REF!</definedName>
    <definedName name="BEx7CN1OPV8F04BRSJJSWFTXJAD5" hidden="1">#REF!</definedName>
    <definedName name="BEx7CO8T2XKC7GHDSYNAWTZ9L7YR" localSheetId="0" hidden="1">#REF!</definedName>
    <definedName name="BEx7CO8T2XKC7GHDSYNAWTZ9L7YR" localSheetId="2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2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2" hidden="1">#REF!</definedName>
    <definedName name="BEx7CW6NFRL2P4XWP0MWHIYA97KF" localSheetId="5" hidden="1">#REF!</definedName>
    <definedName name="BEx7CW6NFRL2P4XWP0MWHIYA97KF" hidden="1">#REF!</definedName>
    <definedName name="BEx7D5RWKRS4W71J4NZ6ZSFHPKFT" localSheetId="0" hidden="1">#REF!</definedName>
    <definedName name="BEx7D5RWKRS4W71J4NZ6ZSFHPKFT" localSheetId="2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2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2" hidden="1">#REF!</definedName>
    <definedName name="BEx7DGF13H2074LRWFZQ45PZ6JPX" localSheetId="5" hidden="1">#REF!</definedName>
    <definedName name="BEx7DGF13H2074LRWFZQ45PZ6JPX" hidden="1">#REF!</definedName>
    <definedName name="BEx7DKWUXEDIISSX4GDD4YYT887F" localSheetId="0" hidden="1">#REF!</definedName>
    <definedName name="BEx7DKWUXEDIISSX4GDD4YYT887F" localSheetId="2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2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2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2" hidden="1">#REF!</definedName>
    <definedName name="BEx7DVUMFCI5INHMVFIJ44RTTSTT" localSheetId="5" hidden="1">#REF!</definedName>
    <definedName name="BEx7DVUMFCI5INHMVFIJ44RTTSTT" hidden="1">#REF!</definedName>
    <definedName name="BEx7E2QSW841R32GCRO0M9X6GW5L" localSheetId="0" hidden="1">#REF!</definedName>
    <definedName name="BEx7E2QSW841R32GCRO0M9X6GW5L" localSheetId="2" hidden="1">#REF!</definedName>
    <definedName name="BEx7E2QSW841R32GCRO0M9X6GW5L" localSheetId="5" hidden="1">#REF!</definedName>
    <definedName name="BEx7E2QSW841R32GCRO0M9X6GW5L" hidden="1">#REF!</definedName>
    <definedName name="BEx7E2QT2U8THYOKBPXONB1B47WH" localSheetId="0" hidden="1">#REF!</definedName>
    <definedName name="BEx7E2QT2U8THYOKBPXONB1B47WH" localSheetId="2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2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2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2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2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2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2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2" hidden="1">#REF!</definedName>
    <definedName name="BEx7ETV6L1TM7JSXJIGK3FC6RVZW" localSheetId="5" hidden="1">#REF!</definedName>
    <definedName name="BEx7ETV6L1TM7JSXJIGK3FC6RVZW" hidden="1">#REF!</definedName>
    <definedName name="BEx7EV2C287ME9PQ0FIM5QWZ3O9K" localSheetId="0" hidden="1">#REF!</definedName>
    <definedName name="BEx7EV2C287ME9PQ0FIM5QWZ3O9K" localSheetId="2" hidden="1">#REF!</definedName>
    <definedName name="BEx7EV2C287ME9PQ0FIM5QWZ3O9K" localSheetId="5" hidden="1">#REF!</definedName>
    <definedName name="BEx7EV2C287ME9PQ0FIM5QWZ3O9K" hidden="1">#REF!</definedName>
    <definedName name="BEx7EWK9GUVV6FXWYIGH0TAI4V2O" localSheetId="0" hidden="1">#REF!</definedName>
    <definedName name="BEx7EWK9GUVV6FXWYIGH0TAI4V2O" localSheetId="2" hidden="1">#REF!</definedName>
    <definedName name="BEx7EWK9GUVV6FXWYIGH0TAI4V2O" localSheetId="5" hidden="1">#REF!</definedName>
    <definedName name="BEx7EWK9GUVV6FXWYIGH0TAI4V2O" hidden="1">#REF!</definedName>
    <definedName name="BEx7EYYLHMBYQTH6I377FCQS7CSX" localSheetId="0" hidden="1">#REF!</definedName>
    <definedName name="BEx7EYYLHMBYQTH6I377FCQS7CSX" localSheetId="2" hidden="1">#REF!</definedName>
    <definedName name="BEx7EYYLHMBYQTH6I377FCQS7CSX" localSheetId="5" hidden="1">#REF!</definedName>
    <definedName name="BEx7EYYLHMBYQTH6I377FCQS7CSX" hidden="1">#REF!</definedName>
    <definedName name="BEx7F3R8WBC6E9U65SYE1VCBPKTN" localSheetId="0" hidden="1">#REF!</definedName>
    <definedName name="BEx7F3R8WBC6E9U65SYE1VCBPKTN" localSheetId="2" hidden="1">#REF!</definedName>
    <definedName name="BEx7F3R8WBC6E9U65SYE1VCBPKTN" localSheetId="5" hidden="1">#REF!</definedName>
    <definedName name="BEx7F3R8WBC6E9U65SYE1VCBPKTN" hidden="1">#REF!</definedName>
    <definedName name="BEx7FCLG1RYI2SNOU1Y2GQZNZSWA" localSheetId="0" hidden="1">#REF!</definedName>
    <definedName name="BEx7FCLG1RYI2SNOU1Y2GQZNZSWA" localSheetId="2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2" hidden="1">#REF!</definedName>
    <definedName name="BEx7FN32ZGWOAA4TTH79KINTDWR9" localSheetId="5" hidden="1">#REF!</definedName>
    <definedName name="BEx7FN32ZGWOAA4TTH79KINTDWR9" hidden="1">#REF!</definedName>
    <definedName name="BEx7G0F5491O5LOO00O1AXXAE24R" localSheetId="0" hidden="1">#REF!</definedName>
    <definedName name="BEx7G0F5491O5LOO00O1AXXAE24R" localSheetId="2" hidden="1">#REF!</definedName>
    <definedName name="BEx7G0F5491O5LOO00O1AXXAE24R" localSheetId="5" hidden="1">#REF!</definedName>
    <definedName name="BEx7G0F5491O5LOO00O1AXXAE24R" hidden="1">#REF!</definedName>
    <definedName name="BEx7G82CKM3NIY1PHNFK28M09PCH" localSheetId="0" hidden="1">#REF!</definedName>
    <definedName name="BEx7G82CKM3NIY1PHNFK28M09PCH" localSheetId="2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2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2" hidden="1">#REF!</definedName>
    <definedName name="BEx7GSAL6P7TASL8MB63RFST1LJL" localSheetId="5" hidden="1">#REF!</definedName>
    <definedName name="BEx7GSAL6P7TASL8MB63RFST1LJL" hidden="1">#REF!</definedName>
    <definedName name="BEx7H0JCP7ZU8M0UWQXEBQ8U7WXG" localSheetId="0" hidden="1">#REF!</definedName>
    <definedName name="BEx7H0JCP7ZU8M0UWQXEBQ8U7WXG" localSheetId="2" hidden="1">#REF!</definedName>
    <definedName name="BEx7H0JCP7ZU8M0UWQXEBQ8U7WXG" localSheetId="5" hidden="1">#REF!</definedName>
    <definedName name="BEx7H0JCP7ZU8M0UWQXEBQ8U7WXG" hidden="1">#REF!</definedName>
    <definedName name="BEx7H0JD6I5I8WQLLWOYWY5YWPQE" localSheetId="0" hidden="1">#REF!</definedName>
    <definedName name="BEx7H0JD6I5I8WQLLWOYWY5YWPQE" localSheetId="2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2" hidden="1">#REF!</definedName>
    <definedName name="BEx7H14XCXH7WEXEY1HVO53A6AGH" localSheetId="5" hidden="1">#REF!</definedName>
    <definedName name="BEx7H14XCXH7WEXEY1HVO53A6AGH" hidden="1">#REF!</definedName>
    <definedName name="BEx7HFTIA8AC8BR8HKIN81VE1SGW" localSheetId="0" hidden="1">#REF!</definedName>
    <definedName name="BEx7HFTIA8AC8BR8HKIN81VE1SGW" localSheetId="2" hidden="1">#REF!</definedName>
    <definedName name="BEx7HFTIA8AC8BR8HKIN81VE1SGW" localSheetId="5" hidden="1">#REF!</definedName>
    <definedName name="BEx7HFTIA8AC8BR8HKIN81VE1SGW" hidden="1">#REF!</definedName>
    <definedName name="BEx7HGVBEF4LEIF6RC14N3PSU461" localSheetId="0" hidden="1">#REF!</definedName>
    <definedName name="BEx7HGVBEF4LEIF6RC14N3PSU461" localSheetId="2" hidden="1">#REF!</definedName>
    <definedName name="BEx7HGVBEF4LEIF6RC14N3PSU461" localSheetId="5" hidden="1">#REF!</definedName>
    <definedName name="BEx7HGVBEF4LEIF6RC14N3PSU461" hidden="1">#REF!</definedName>
    <definedName name="BEx7HNM5QUG90PN1J2VL176TH6KY" localSheetId="0" hidden="1">#REF!</definedName>
    <definedName name="BEx7HNM5QUG90PN1J2VL176TH6KY" localSheetId="2" hidden="1">#REF!</definedName>
    <definedName name="BEx7HNM5QUG90PN1J2VL176TH6KY" localSheetId="5" hidden="1">#REF!</definedName>
    <definedName name="BEx7HNM5QUG90PN1J2VL176TH6KY" hidden="1">#REF!</definedName>
    <definedName name="BEx7HQ5T9FZ42QWS09UO4DT42Y0R" localSheetId="0" hidden="1">#REF!</definedName>
    <definedName name="BEx7HQ5T9FZ42QWS09UO4DT42Y0R" localSheetId="2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2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2" hidden="1">#REF!</definedName>
    <definedName name="BEx7HWGE2CANG5M17X4C8YNC3N8F" localSheetId="5" hidden="1">#REF!</definedName>
    <definedName name="BEx7HWGE2CANG5M17X4C8YNC3N8F" hidden="1">#REF!</definedName>
    <definedName name="BEx7I8FZ96C5JAHXS18ZV0912LZP" localSheetId="0" hidden="1">#REF!</definedName>
    <definedName name="BEx7I8FZ96C5JAHXS18ZV0912LZP" localSheetId="2" hidden="1">#REF!</definedName>
    <definedName name="BEx7I8FZ96C5JAHXS18ZV0912LZP" localSheetId="5" hidden="1">#REF!</definedName>
    <definedName name="BEx7I8FZ96C5JAHXS18ZV0912LZP" hidden="1">#REF!</definedName>
    <definedName name="BEx7IBVYN47SFZIA0K4MDKQZNN9V" localSheetId="0" hidden="1">#REF!</definedName>
    <definedName name="BEx7IBVYN47SFZIA0K4MDKQZNN9V" localSheetId="2" hidden="1">#REF!</definedName>
    <definedName name="BEx7IBVYN47SFZIA0K4MDKQZNN9V" localSheetId="5" hidden="1">#REF!</definedName>
    <definedName name="BEx7IBVYN47SFZIA0K4MDKQZNN9V" hidden="1">#REF!</definedName>
    <definedName name="BEx7IJOI6V63WKXYU6YTHPHUSP7U" localSheetId="0" hidden="1">#REF!</definedName>
    <definedName name="BEx7IJOI6V63WKXYU6YTHPHUSP7U" localSheetId="2" hidden="1">#REF!</definedName>
    <definedName name="BEx7IJOI6V63WKXYU6YTHPHUSP7U" localSheetId="5" hidden="1">#REF!</definedName>
    <definedName name="BEx7IJOI6V63WKXYU6YTHPHUSP7U" hidden="1">#REF!</definedName>
    <definedName name="BEx7IRRUY5JMPVVS2G8ZTVLVF9H8" localSheetId="0" hidden="1">#REF!</definedName>
    <definedName name="BEx7IRRUY5JMPVVS2G8ZTVLVF9H8" localSheetId="2" hidden="1">#REF!</definedName>
    <definedName name="BEx7IRRUY5JMPVVS2G8ZTVLVF9H8" localSheetId="5" hidden="1">#REF!</definedName>
    <definedName name="BEx7IRRUY5JMPVVS2G8ZTVLVF9H8" hidden="1">#REF!</definedName>
    <definedName name="BEx7IV2IJ5WT7UC0UG7WP0WF2JZI" localSheetId="0" hidden="1">#REF!</definedName>
    <definedName name="BEx7IV2IJ5WT7UC0UG7WP0WF2JZI" localSheetId="2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2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2" hidden="1">#REF!</definedName>
    <definedName name="BEx7J4YL8Q3BI1MLH16YYQ18IJRD" localSheetId="5" hidden="1">#REF!</definedName>
    <definedName name="BEx7J4YL8Q3BI1MLH16YYQ18IJRD" hidden="1">#REF!</definedName>
    <definedName name="BEx7J7CWKB4WKZAQMK3Z0S9GSOSM" localSheetId="0" hidden="1">#REF!</definedName>
    <definedName name="BEx7J7CWKB4WKZAQMK3Z0S9GSOSM" localSheetId="2" hidden="1">#REF!</definedName>
    <definedName name="BEx7J7CWKB4WKZAQMK3Z0S9GSOSM" localSheetId="5" hidden="1">#REF!</definedName>
    <definedName name="BEx7J7CWKB4WKZAQMK3Z0S9GSOSM" hidden="1">#REF!</definedName>
    <definedName name="BEx7JH3HGBPI07OHZ5LFYK0UFZQR" localSheetId="0" hidden="1">#REF!</definedName>
    <definedName name="BEx7JH3HGBPI07OHZ5LFYK0UFZQR" localSheetId="2" hidden="1">#REF!</definedName>
    <definedName name="BEx7JH3HGBPI07OHZ5LFYK0UFZQR" localSheetId="5" hidden="1">#REF!</definedName>
    <definedName name="BEx7JH3HGBPI07OHZ5LFYK0UFZQR" hidden="1">#REF!</definedName>
    <definedName name="BEx7JV194190CNM6WWGQ3UBJ3CHH" localSheetId="0" hidden="1">#REF!</definedName>
    <definedName name="BEx7JV194190CNM6WWGQ3UBJ3CHH" localSheetId="2" hidden="1">#REF!</definedName>
    <definedName name="BEx7JV194190CNM6WWGQ3UBJ3CHH" localSheetId="5" hidden="1">#REF!</definedName>
    <definedName name="BEx7JV194190CNM6WWGQ3UBJ3CHH" hidden="1">#REF!</definedName>
    <definedName name="BEx7JZJ4XFUATU0PG7083JPTXG4K" localSheetId="0" hidden="1">#REF!</definedName>
    <definedName name="BEx7JZJ4XFUATU0PG7083JPTXG4K" localSheetId="2" hidden="1">#REF!</definedName>
    <definedName name="BEx7JZJ4XFUATU0PG7083JPTXG4K" localSheetId="5" hidden="1">#REF!</definedName>
    <definedName name="BEx7JZJ4XFUATU0PG7083JPTXG4K" hidden="1">#REF!</definedName>
    <definedName name="BEx7K469BHM1J8L2PEX3Z5HEMTCE" localSheetId="0" hidden="1">#REF!</definedName>
    <definedName name="BEx7K469BHM1J8L2PEX3Z5HEMTCE" localSheetId="2" hidden="1">#REF!</definedName>
    <definedName name="BEx7K469BHM1J8L2PEX3Z5HEMTCE" localSheetId="5" hidden="1">#REF!</definedName>
    <definedName name="BEx7K469BHM1J8L2PEX3Z5HEMTCE" hidden="1">#REF!</definedName>
    <definedName name="BEx7K7GZ607XQOGB81A1HINBTGOZ" localSheetId="0" hidden="1">#REF!</definedName>
    <definedName name="BEx7K7GZ607XQOGB81A1HINBTGOZ" localSheetId="2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2" hidden="1">#REF!</definedName>
    <definedName name="BEx7KEYPBDXSNROH8M6CDCBN6B50" localSheetId="5" hidden="1">#REF!</definedName>
    <definedName name="BEx7KEYPBDXSNROH8M6CDCBN6B50" hidden="1">#REF!</definedName>
    <definedName name="BEx7KMGGB2E6YDRM0M7DPVYH3ADI" localSheetId="0" hidden="1">'[64]10.08.3 - 2008 Expense - TDBU'!#REF!</definedName>
    <definedName name="BEx7KMGGB2E6YDRM0M7DPVYH3ADI" localSheetId="2" hidden="1">'[64]10.08.3 - 2008 Expense - TDBU'!#REF!</definedName>
    <definedName name="BEx7KMGGB2E6YDRM0M7DPVYH3ADI" localSheetId="5" hidden="1">'[64]10.08.3 - 2008 Expense - TDBU'!#REF!</definedName>
    <definedName name="BEx7KMGGB2E6YDRM0M7DPVYH3ADI" hidden="1">'[64]10.08.3 - 2008 Expense - TDBU'!#REF!</definedName>
    <definedName name="BEx7KR92AZ8OH3I7N51J8AU9LRP3" localSheetId="0" hidden="1">#REF!</definedName>
    <definedName name="BEx7KR92AZ8OH3I7N51J8AU9LRP3" localSheetId="2" hidden="1">#REF!</definedName>
    <definedName name="BEx7KR92AZ8OH3I7N51J8AU9LRP3" localSheetId="5" hidden="1">#REF!</definedName>
    <definedName name="BEx7KR92AZ8OH3I7N51J8AU9LRP3" hidden="1">#REF!</definedName>
    <definedName name="BEx7KSAS8BZT6H8OQCZ5DNSTMO07" localSheetId="0" hidden="1">#REF!</definedName>
    <definedName name="BEx7KSAS8BZT6H8OQCZ5DNSTMO07" localSheetId="2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2" hidden="1">#REF!</definedName>
    <definedName name="BEx7KWHTBD21COXVI4HNEQH0Z3L8" localSheetId="5" hidden="1">#REF!</definedName>
    <definedName name="BEx7KWHTBD21COXVI4HNEQH0Z3L8" hidden="1">#REF!</definedName>
    <definedName name="BEx7KWY24UYSDR57WCCVR4KEHE7U" localSheetId="0" hidden="1">#REF!</definedName>
    <definedName name="BEx7KWY24UYSDR57WCCVR4KEHE7U" localSheetId="2" hidden="1">#REF!</definedName>
    <definedName name="BEx7KWY24UYSDR57WCCVR4KEHE7U" localSheetId="5" hidden="1">#REF!</definedName>
    <definedName name="BEx7KWY24UYSDR57WCCVR4KEHE7U" hidden="1">#REF!</definedName>
    <definedName name="BEx7KXUGRMRSUXCM97Z7VRZQ9JH2" localSheetId="0" hidden="1">#REF!</definedName>
    <definedName name="BEx7KXUGRMRSUXCM97Z7VRZQ9JH2" localSheetId="2" hidden="1">#REF!</definedName>
    <definedName name="BEx7KXUGRMRSUXCM97Z7VRZQ9JH2" localSheetId="5" hidden="1">#REF!</definedName>
    <definedName name="BEx7KXUGRMRSUXCM97Z7VRZQ9JH2" hidden="1">#REF!</definedName>
    <definedName name="BEx7L21IQVP1N1TTQLRMANSSLSLE" localSheetId="0" hidden="1">#REF!</definedName>
    <definedName name="BEx7L21IQVP1N1TTQLRMANSSLSLE" localSheetId="2" hidden="1">#REF!</definedName>
    <definedName name="BEx7L21IQVP1N1TTQLRMANSSLSLE" localSheetId="5" hidden="1">#REF!</definedName>
    <definedName name="BEx7L21IQVP1N1TTQLRMANSSLSLE" hidden="1">#REF!</definedName>
    <definedName name="BEx7L5C6U8MP6IZ67BD649WQYJEK" localSheetId="0" hidden="1">#REF!</definedName>
    <definedName name="BEx7L5C6U8MP6IZ67BD649WQYJEK" localSheetId="2" hidden="1">#REF!</definedName>
    <definedName name="BEx7L5C6U8MP6IZ67BD649WQYJEK" localSheetId="5" hidden="1">#REF!</definedName>
    <definedName name="BEx7L5C6U8MP6IZ67BD649WQYJEK" hidden="1">#REF!</definedName>
    <definedName name="BEx7L7QID2UUN1F4435LIWAW8DV3" localSheetId="0" hidden="1">#REF!</definedName>
    <definedName name="BEx7L7QID2UUN1F4435LIWAW8DV3" localSheetId="2" hidden="1">#REF!</definedName>
    <definedName name="BEx7L7QID2UUN1F4435LIWAW8DV3" localSheetId="5" hidden="1">#REF!</definedName>
    <definedName name="BEx7L7QID2UUN1F4435LIWAW8DV3" hidden="1">#REF!</definedName>
    <definedName name="BEx7L8HEYEVTATR0OG5JJO647KNI" localSheetId="0" hidden="1">#REF!</definedName>
    <definedName name="BEx7L8HEYEVTATR0OG5JJO647KNI" localSheetId="2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2" hidden="1">#REF!</definedName>
    <definedName name="BEx7L8XOV64OMS15ZFURFEUXLMWF" localSheetId="5" hidden="1">#REF!</definedName>
    <definedName name="BEx7L8XOV64OMS15ZFURFEUXLMWF" hidden="1">#REF!</definedName>
    <definedName name="BEx7LJVFQACL9F4DRS9YZQ9R2N30" localSheetId="0" hidden="1">#REF!</definedName>
    <definedName name="BEx7LJVFQACL9F4DRS9YZQ9R2N30" localSheetId="2" hidden="1">#REF!</definedName>
    <definedName name="BEx7LJVFQACL9F4DRS9YZQ9R2N30" localSheetId="5" hidden="1">#REF!</definedName>
    <definedName name="BEx7LJVFQACL9F4DRS9YZQ9R2N30" hidden="1">#REF!</definedName>
    <definedName name="BEx7LZ0D7JSY0VK5FBGMZE26ZKFJ" localSheetId="0" hidden="1">'[64]10.08.2 - 2008 Expense'!#REF!</definedName>
    <definedName name="BEx7LZ0D7JSY0VK5FBGMZE26ZKFJ" localSheetId="2" hidden="1">'[64]10.08.2 - 2008 Expense'!#REF!</definedName>
    <definedName name="BEx7LZ0D7JSY0VK5FBGMZE26ZKFJ" localSheetId="5" hidden="1">'[64]10.08.2 - 2008 Expense'!#REF!</definedName>
    <definedName name="BEx7LZ0D7JSY0VK5FBGMZE26ZKFJ" hidden="1">'[64]10.08.2 - 2008 Expense'!#REF!</definedName>
    <definedName name="BEx7MAUI1JJFDIJGDW4RWY5384LY" localSheetId="0" hidden="1">#REF!</definedName>
    <definedName name="BEx7MAUI1JJFDIJGDW4RWY5384LY" localSheetId="2" hidden="1">#REF!</definedName>
    <definedName name="BEx7MAUI1JJFDIJGDW4RWY5384LY" localSheetId="5" hidden="1">#REF!</definedName>
    <definedName name="BEx7MAUI1JJFDIJGDW4RWY5384LY" hidden="1">#REF!</definedName>
    <definedName name="BEx7MJZO3UKAMJ53UWOJ5ZD4GGMQ" localSheetId="0" hidden="1">#REF!</definedName>
    <definedName name="BEx7MJZO3UKAMJ53UWOJ5ZD4GGMQ" localSheetId="2" hidden="1">#REF!</definedName>
    <definedName name="BEx7MJZO3UKAMJ53UWOJ5ZD4GGMQ" localSheetId="5" hidden="1">#REF!</definedName>
    <definedName name="BEx7MJZO3UKAMJ53UWOJ5ZD4GGMQ" hidden="1">#REF!</definedName>
    <definedName name="BEx7MQ4RBQK32VUVPFRBYN76KSOD" localSheetId="0" hidden="1">#REF!</definedName>
    <definedName name="BEx7MQ4RBQK32VUVPFRBYN76KSOD" localSheetId="2" hidden="1">#REF!</definedName>
    <definedName name="BEx7MQ4RBQK32VUVPFRBYN76KSOD" localSheetId="5" hidden="1">#REF!</definedName>
    <definedName name="BEx7MQ4RBQK32VUVPFRBYN76KSOD" hidden="1">#REF!</definedName>
    <definedName name="BEx7MT4MFNXIVQGAT6D971GZW7CA" localSheetId="0" hidden="1">#REF!</definedName>
    <definedName name="BEx7MT4MFNXIVQGAT6D971GZW7CA" localSheetId="2" hidden="1">#REF!</definedName>
    <definedName name="BEx7MT4MFNXIVQGAT6D971GZW7CA" localSheetId="5" hidden="1">#REF!</definedName>
    <definedName name="BEx7MT4MFNXIVQGAT6D971GZW7CA" hidden="1">#REF!</definedName>
    <definedName name="BEx7NE3X8Z6J8PMTHDO51G0HICD5" localSheetId="0" hidden="1">#REF!</definedName>
    <definedName name="BEx7NE3X8Z6J8PMTHDO51G0HICD5" localSheetId="2" hidden="1">#REF!</definedName>
    <definedName name="BEx7NE3X8Z6J8PMTHDO51G0HICD5" localSheetId="5" hidden="1">#REF!</definedName>
    <definedName name="BEx7NE3X8Z6J8PMTHDO51G0HICD5" hidden="1">#REF!</definedName>
    <definedName name="BEx7NI062THZAM6I8AJWTFJL91CS" localSheetId="0" hidden="1">#REF!</definedName>
    <definedName name="BEx7NI062THZAM6I8AJWTFJL91CS" localSheetId="2" hidden="1">#REF!</definedName>
    <definedName name="BEx7NI062THZAM6I8AJWTFJL91CS" localSheetId="5" hidden="1">#REF!</definedName>
    <definedName name="BEx7NI062THZAM6I8AJWTFJL91CS" hidden="1">#REF!</definedName>
    <definedName name="BEx8Z3M9Z5VD3MZ8TD1F5M49MOTD" localSheetId="0" hidden="1">#REF!</definedName>
    <definedName name="BEx8Z3M9Z5VD3MZ8TD1F5M49MOTD" localSheetId="2" hidden="1">#REF!</definedName>
    <definedName name="BEx8Z3M9Z5VD3MZ8TD1F5M49MOTD" localSheetId="5" hidden="1">#REF!</definedName>
    <definedName name="BEx8Z3M9Z5VD3MZ8TD1F5M49MOTD" hidden="1">#REF!</definedName>
    <definedName name="BEx8ZCWSI30U7NSNHLBK5HV2J2EN" localSheetId="0" hidden="1">#REF!</definedName>
    <definedName name="BEx8ZCWSI30U7NSNHLBK5HV2J2EN" localSheetId="2" hidden="1">#REF!</definedName>
    <definedName name="BEx8ZCWSI30U7NSNHLBK5HV2J2EN" localSheetId="5" hidden="1">#REF!</definedName>
    <definedName name="BEx8ZCWSI30U7NSNHLBK5HV2J2EN" hidden="1">#REF!</definedName>
    <definedName name="BEx904S75BPRYMHF0083JF7ES4NG" localSheetId="0" hidden="1">#REF!</definedName>
    <definedName name="BEx904S75BPRYMHF0083JF7ES4NG" localSheetId="2" hidden="1">#REF!</definedName>
    <definedName name="BEx904S75BPRYMHF0083JF7ES4NG" localSheetId="5" hidden="1">#REF!</definedName>
    <definedName name="BEx904S75BPRYMHF0083JF7ES4NG" hidden="1">#REF!</definedName>
    <definedName name="BEx90EZ2HAURBQ5I4V6WD6NYD0AQ" localSheetId="0" hidden="1">#REF!</definedName>
    <definedName name="BEx90EZ2HAURBQ5I4V6WD6NYD0AQ" localSheetId="2" hidden="1">#REF!</definedName>
    <definedName name="BEx90EZ2HAURBQ5I4V6WD6NYD0AQ" localSheetId="5" hidden="1">#REF!</definedName>
    <definedName name="BEx90EZ2HAURBQ5I4V6WD6NYD0AQ" hidden="1">#REF!</definedName>
    <definedName name="BEx90H2KA91ZVRIJCDN62HJVKQWC" localSheetId="0" hidden="1">#REF!</definedName>
    <definedName name="BEx90H2KA91ZVRIJCDN62HJVKQWC" localSheetId="2" hidden="1">#REF!</definedName>
    <definedName name="BEx90H2KA91ZVRIJCDN62HJVKQWC" localSheetId="5" hidden="1">#REF!</definedName>
    <definedName name="BEx90H2KA91ZVRIJCDN62HJVKQWC" hidden="1">#REF!</definedName>
    <definedName name="BEx90HDD4RWF7JZGA8GCGG7D63MG" localSheetId="0" hidden="1">#REF!</definedName>
    <definedName name="BEx90HDD4RWF7JZGA8GCGG7D63MG" localSheetId="2" hidden="1">#REF!</definedName>
    <definedName name="BEx90HDD4RWF7JZGA8GCGG7D63MG" localSheetId="5" hidden="1">#REF!</definedName>
    <definedName name="BEx90HDD4RWF7JZGA8GCGG7D63MG" hidden="1">#REF!</definedName>
    <definedName name="BEx90VGH5H09ON2QXYC9WIIEU98T" localSheetId="0" hidden="1">#REF!</definedName>
    <definedName name="BEx90VGH5H09ON2QXYC9WIIEU98T" localSheetId="2" hidden="1">#REF!</definedName>
    <definedName name="BEx90VGH5H09ON2QXYC9WIIEU98T" localSheetId="5" hidden="1">#REF!</definedName>
    <definedName name="BEx90VGH5H09ON2QXYC9WIIEU98T" hidden="1">#REF!</definedName>
    <definedName name="BEx911LKH78Q9WUWXLOQFEL59ITN" localSheetId="0" hidden="1">#REF!</definedName>
    <definedName name="BEx911LKH78Q9WUWXLOQFEL59ITN" localSheetId="2" hidden="1">#REF!</definedName>
    <definedName name="BEx911LKH78Q9WUWXLOQFEL59ITN" localSheetId="5" hidden="1">#REF!</definedName>
    <definedName name="BEx911LKH78Q9WUWXLOQFEL59ITN" hidden="1">#REF!</definedName>
    <definedName name="BEx911WE3W1AI7TEJHN5ROFMFVQ8" localSheetId="0" hidden="1">'[64]10.08.3 - 2008 Expense - TDBU'!#REF!</definedName>
    <definedName name="BEx911WE3W1AI7TEJHN5ROFMFVQ8" localSheetId="2" hidden="1">'[64]10.08.3 - 2008 Expense - TDBU'!#REF!</definedName>
    <definedName name="BEx911WE3W1AI7TEJHN5ROFMFVQ8" localSheetId="5" hidden="1">'[64]10.08.3 - 2008 Expense - TDBU'!#REF!</definedName>
    <definedName name="BEx911WE3W1AI7TEJHN5ROFMFVQ8" hidden="1">'[64]10.08.3 - 2008 Expense - TDBU'!#REF!</definedName>
    <definedName name="BEx9175B70QXYAU5A8DJPGZQ46L9" localSheetId="0" hidden="1">#REF!</definedName>
    <definedName name="BEx9175B70QXYAU5A8DJPGZQ46L9" localSheetId="2" hidden="1">#REF!</definedName>
    <definedName name="BEx9175B70QXYAU5A8DJPGZQ46L9" localSheetId="5" hidden="1">#REF!</definedName>
    <definedName name="BEx9175B70QXYAU5A8DJPGZQ46L9" hidden="1">#REF!</definedName>
    <definedName name="BEx917QTZAYKMWFVDPZEDX8FH1J3" localSheetId="0" hidden="1">#REF!</definedName>
    <definedName name="BEx917QTZAYKMWFVDPZEDX8FH1J3" localSheetId="2" hidden="1">#REF!</definedName>
    <definedName name="BEx917QTZAYKMWFVDPZEDX8FH1J3" localSheetId="5" hidden="1">#REF!</definedName>
    <definedName name="BEx917QTZAYKMWFVDPZEDX8FH1J3" hidden="1">#REF!</definedName>
    <definedName name="BEx91AQQRTV87AO27VWHSFZAD4ZR" localSheetId="0" hidden="1">#REF!</definedName>
    <definedName name="BEx91AQQRTV87AO27VWHSFZAD4ZR" localSheetId="2" hidden="1">#REF!</definedName>
    <definedName name="BEx91AQQRTV87AO27VWHSFZAD4ZR" localSheetId="5" hidden="1">#REF!</definedName>
    <definedName name="BEx91AQQRTV87AO27VWHSFZAD4ZR" hidden="1">#REF!</definedName>
    <definedName name="BEx91FU57YXJK7RHMFDKKYY2JFS7" localSheetId="0" hidden="1">#REF!</definedName>
    <definedName name="BEx91FU57YXJK7RHMFDKKYY2JFS7" localSheetId="2" hidden="1">#REF!</definedName>
    <definedName name="BEx91FU57YXJK7RHMFDKKYY2JFS7" localSheetId="5" hidden="1">#REF!</definedName>
    <definedName name="BEx91FU57YXJK7RHMFDKKYY2JFS7" hidden="1">#REF!</definedName>
    <definedName name="BEx91KXLTRYJVT47UU2JUUFNKFUT" localSheetId="0" hidden="1">#REF!</definedName>
    <definedName name="BEx91KXLTRYJVT47UU2JUUFNKFUT" localSheetId="2" hidden="1">#REF!</definedName>
    <definedName name="BEx91KXLTRYJVT47UU2JUUFNKFUT" localSheetId="5" hidden="1">#REF!</definedName>
    <definedName name="BEx91KXLTRYJVT47UU2JUUFNKFUT" hidden="1">#REF!</definedName>
    <definedName name="BEx91L8FLL5CWLA2CDHKCOMGVDZN" localSheetId="0" hidden="1">#REF!</definedName>
    <definedName name="BEx91L8FLL5CWLA2CDHKCOMGVDZN" localSheetId="2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2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2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2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2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2" hidden="1">#REF!</definedName>
    <definedName name="BEx91VF2D78PAF337E3L2L81K9W2" localSheetId="5" hidden="1">#REF!</definedName>
    <definedName name="BEx91VF2D78PAF337E3L2L81K9W2" hidden="1">#REF!</definedName>
    <definedName name="BEx920O0C4FBKNO2WASY82KSAGWC" localSheetId="0" hidden="1">#REF!</definedName>
    <definedName name="BEx920O0C4FBKNO2WASY82KSAGWC" localSheetId="2" hidden="1">#REF!</definedName>
    <definedName name="BEx920O0C4FBKNO2WASY82KSAGWC" localSheetId="5" hidden="1">#REF!</definedName>
    <definedName name="BEx920O0C4FBKNO2WASY82KSAGWC" hidden="1">#REF!</definedName>
    <definedName name="BEx921PNZ46VORG2VRMWREWIC0SE" localSheetId="0" hidden="1">#REF!</definedName>
    <definedName name="BEx921PNZ46VORG2VRMWREWIC0SE" localSheetId="2" hidden="1">#REF!</definedName>
    <definedName name="BEx921PNZ46VORG2VRMWREWIC0SE" localSheetId="5" hidden="1">#REF!</definedName>
    <definedName name="BEx921PNZ46VORG2VRMWREWIC0SE" hidden="1">#REF!</definedName>
    <definedName name="BEx929YGVS1SWUVBOM0JDPJFRIAE" localSheetId="0" hidden="1">#REF!</definedName>
    <definedName name="BEx929YGVS1SWUVBOM0JDPJFRIAE" localSheetId="2" hidden="1">#REF!</definedName>
    <definedName name="BEx929YGVS1SWUVBOM0JDPJFRIAE" localSheetId="5" hidden="1">#REF!</definedName>
    <definedName name="BEx929YGVS1SWUVBOM0JDPJFRIAE" hidden="1">#REF!</definedName>
    <definedName name="BEx92DPEKL5WM5A3CN8674JI0PR3" localSheetId="0" hidden="1">#REF!</definedName>
    <definedName name="BEx92DPEKL5WM5A3CN8674JI0PR3" localSheetId="2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2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2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2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2" hidden="1">#REF!</definedName>
    <definedName name="BEx92HWA2D6A5EX9MFG68G0NOMSN" localSheetId="5" hidden="1">#REF!</definedName>
    <definedName name="BEx92HWA2D6A5EX9MFG68G0NOMSN" hidden="1">#REF!</definedName>
    <definedName name="BEx92PUBDIXAU1FW5ZAXECMAU0LN" localSheetId="0" hidden="1">#REF!</definedName>
    <definedName name="BEx92PUBDIXAU1FW5ZAXECMAU0LN" localSheetId="2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2" hidden="1">#REF!</definedName>
    <definedName name="BEx92S8MHFFIVRQ2YSHZNQGOFUHD" localSheetId="5" hidden="1">#REF!</definedName>
    <definedName name="BEx92S8MHFFIVRQ2YSHZNQGOFUHD" hidden="1">#REF!</definedName>
    <definedName name="BEx9318BWFQZC3NQS37Q6XU3D425" localSheetId="0" hidden="1">#REF!</definedName>
    <definedName name="BEx9318BWFQZC3NQS37Q6XU3D425" localSheetId="2" hidden="1">#REF!</definedName>
    <definedName name="BEx9318BWFQZC3NQS37Q6XU3D425" localSheetId="5" hidden="1">#REF!</definedName>
    <definedName name="BEx9318BWFQZC3NQS37Q6XU3D425" hidden="1">#REF!</definedName>
    <definedName name="BEx93B9OULL2YGC896XXYAAJSTRK" localSheetId="0" hidden="1">#REF!</definedName>
    <definedName name="BEx93B9OULL2YGC896XXYAAJSTRK" localSheetId="2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2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2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2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2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2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2" hidden="1">#REF!</definedName>
    <definedName name="BEx93TJUX3U0FJDBG6DDSNQ91R5J" localSheetId="5" hidden="1">#REF!</definedName>
    <definedName name="BEx93TJUX3U0FJDBG6DDSNQ91R5J" hidden="1">#REF!</definedName>
    <definedName name="BEx941SIC58506DFIGKOLIHQ7KCX" localSheetId="0" hidden="1">#REF!</definedName>
    <definedName name="BEx941SIC58506DFIGKOLIHQ7KCX" localSheetId="2" hidden="1">#REF!</definedName>
    <definedName name="BEx941SIC58506DFIGKOLIHQ7KCX" localSheetId="5" hidden="1">#REF!</definedName>
    <definedName name="BEx941SIC58506DFIGKOLIHQ7KCX" hidden="1">#REF!</definedName>
    <definedName name="BEx942UCRHMI4B0US31HO95GSC2X" localSheetId="0" hidden="1">#REF!</definedName>
    <definedName name="BEx942UCRHMI4B0US31HO95GSC2X" localSheetId="2" hidden="1">#REF!</definedName>
    <definedName name="BEx942UCRHMI4B0US31HO95GSC2X" localSheetId="5" hidden="1">#REF!</definedName>
    <definedName name="BEx942UCRHMI4B0US31HO95GSC2X" hidden="1">#REF!</definedName>
    <definedName name="BEx944SDUSMOBHNE6J8XN1EOL90T" localSheetId="0" hidden="1">#REF!</definedName>
    <definedName name="BEx944SDUSMOBHNE6J8XN1EOL90T" localSheetId="2" hidden="1">#REF!</definedName>
    <definedName name="BEx944SDUSMOBHNE6J8XN1EOL90T" localSheetId="5" hidden="1">#REF!</definedName>
    <definedName name="BEx944SDUSMOBHNE6J8XN1EOL90T" hidden="1">#REF!</definedName>
    <definedName name="BEx948ZFFQWVIDNG4AZAUGGGEB5U" localSheetId="0" hidden="1">#REF!</definedName>
    <definedName name="BEx948ZFFQWVIDNG4AZAUGGGEB5U" localSheetId="2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2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2" hidden="1">#REF!</definedName>
    <definedName name="BEx94GXG30CIVB6ZQN3X3IK6BZXQ" localSheetId="5" hidden="1">#REF!</definedName>
    <definedName name="BEx94GXG30CIVB6ZQN3X3IK6BZXQ" hidden="1">#REF!</definedName>
    <definedName name="BEx94HZ5LURYM9ST744ALV6ZCKYP" localSheetId="0" hidden="1">#REF!</definedName>
    <definedName name="BEx94HZ5LURYM9ST744ALV6ZCKYP" localSheetId="2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2" hidden="1">#REF!</definedName>
    <definedName name="BEx94IQ75E90YUMWJ9N591LR7DQQ" localSheetId="5" hidden="1">#REF!</definedName>
    <definedName name="BEx94IQ75E90YUMWJ9N591LR7DQQ" hidden="1">#REF!</definedName>
    <definedName name="BEx94L9TBK45AUQSX1IUZ86U1GPQ" localSheetId="0" hidden="1">#REF!</definedName>
    <definedName name="BEx94L9TBK45AUQSX1IUZ86U1GPQ" localSheetId="2" hidden="1">#REF!</definedName>
    <definedName name="BEx94L9TBK45AUQSX1IUZ86U1GPQ" localSheetId="5" hidden="1">#REF!</definedName>
    <definedName name="BEx94L9TBK45AUQSX1IUZ86U1GPQ" hidden="1">#REF!</definedName>
    <definedName name="BEx94N7W5T3U7UOE97D6OVIBUCXS" localSheetId="0" hidden="1">#REF!</definedName>
    <definedName name="BEx94N7W5T3U7UOE97D6OVIBUCXS" localSheetId="2" hidden="1">#REF!</definedName>
    <definedName name="BEx94N7W5T3U7UOE97D6OVIBUCXS" localSheetId="5" hidden="1">#REF!</definedName>
    <definedName name="BEx94N7W5T3U7UOE97D6OVIBUCXS" hidden="1">#REF!</definedName>
    <definedName name="BEx953PB6S6ECMD8N0JSW0CBG0DA" localSheetId="0" hidden="1">#REF!</definedName>
    <definedName name="BEx953PB6S6ECMD8N0JSW0CBG0DA" localSheetId="2" hidden="1">#REF!</definedName>
    <definedName name="BEx953PB6S6ECMD8N0JSW0CBG0DA" localSheetId="5" hidden="1">#REF!</definedName>
    <definedName name="BEx953PB6S6ECMD8N0JSW0CBG0DA" hidden="1">#REF!</definedName>
    <definedName name="BEx955NIAWX5OLAHMTV6QFUZPR30" localSheetId="0" hidden="1">#REF!</definedName>
    <definedName name="BEx955NIAWX5OLAHMTV6QFUZPR30" localSheetId="2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2" hidden="1">#REF!</definedName>
    <definedName name="BEx9581TYVI2M5TT4ISDAJV4W7Z6" localSheetId="5" hidden="1">#REF!</definedName>
    <definedName name="BEx9581TYVI2M5TT4ISDAJV4W7Z6" hidden="1">#REF!</definedName>
    <definedName name="BEx95NHF4RVUE0YDOAFZEIVBYJXD" localSheetId="0" hidden="1">#REF!</definedName>
    <definedName name="BEx95NHF4RVUE0YDOAFZEIVBYJXD" localSheetId="2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2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2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2" hidden="1">#REF!</definedName>
    <definedName name="BEx95TBVUWV7L7OMFMZDQEXGVHU6" localSheetId="5" hidden="1">#REF!</definedName>
    <definedName name="BEx95TBVUWV7L7OMFMZDQEXGVHU6" hidden="1">#REF!</definedName>
    <definedName name="BEx95TXH048JPPZ7VXKTCAEE6GQS" localSheetId="0" hidden="1">#REF!</definedName>
    <definedName name="BEx95TXH048JPPZ7VXKTCAEE6GQS" localSheetId="2" hidden="1">#REF!</definedName>
    <definedName name="BEx95TXH048JPPZ7VXKTCAEE6GQS" localSheetId="5" hidden="1">#REF!</definedName>
    <definedName name="BEx95TXH048JPPZ7VXKTCAEE6GQS" hidden="1">#REF!</definedName>
    <definedName name="BEx95U89DZZSVO39TGS62CX8G9N4" localSheetId="0" hidden="1">#REF!</definedName>
    <definedName name="BEx95U89DZZSVO39TGS62CX8G9N4" localSheetId="2" hidden="1">#REF!</definedName>
    <definedName name="BEx95U89DZZSVO39TGS62CX8G9N4" localSheetId="5" hidden="1">#REF!</definedName>
    <definedName name="BEx95U89DZZSVO39TGS62CX8G9N4" hidden="1">#REF!</definedName>
    <definedName name="BEx9602K2GHNBUEUVT9ONRQU1GMD" localSheetId="0" hidden="1">#REF!</definedName>
    <definedName name="BEx9602K2GHNBUEUVT9ONRQU1GMD" localSheetId="2" hidden="1">#REF!</definedName>
    <definedName name="BEx9602K2GHNBUEUVT9ONRQU1GMD" localSheetId="5" hidden="1">#REF!</definedName>
    <definedName name="BEx9602K2GHNBUEUVT9ONRQU1GMD" hidden="1">#REF!</definedName>
    <definedName name="BEx962BL3Y4LA53EBYI64ZYMZE8U" localSheetId="0" hidden="1">#REF!</definedName>
    <definedName name="BEx962BL3Y4LA53EBYI64ZYMZE8U" localSheetId="2" hidden="1">#REF!</definedName>
    <definedName name="BEx962BL3Y4LA53EBYI64ZYMZE8U" localSheetId="5" hidden="1">#REF!</definedName>
    <definedName name="BEx962BL3Y4LA53EBYI64ZYMZE8U" hidden="1">#REF!</definedName>
    <definedName name="BEx96KR21O7H9R29TN0S45Y3QPUK" localSheetId="0" hidden="1">#REF!</definedName>
    <definedName name="BEx96KR21O7H9R29TN0S45Y3QPUK" localSheetId="2" hidden="1">#REF!</definedName>
    <definedName name="BEx96KR21O7H9R29TN0S45Y3QPUK" localSheetId="5" hidden="1">#REF!</definedName>
    <definedName name="BEx96KR21O7H9R29TN0S45Y3QPUK" hidden="1">#REF!</definedName>
    <definedName name="BEx96KWJ7BHXX4IIM048C3O7S59S" localSheetId="0" hidden="1">'[64]10.08.5 - 2008 Capital - TDBU'!#REF!</definedName>
    <definedName name="BEx96KWJ7BHXX4IIM048C3O7S59S" localSheetId="2" hidden="1">'[64]10.08.5 - 2008 Capital - TDBU'!#REF!</definedName>
    <definedName name="BEx96KWJ7BHXX4IIM048C3O7S59S" localSheetId="5" hidden="1">'[64]10.08.5 - 2008 Capital - TDBU'!#REF!</definedName>
    <definedName name="BEx96KWJ7BHXX4IIM048C3O7S59S" hidden="1">'[64]10.08.5 - 2008 Capital - TDBU'!#REF!</definedName>
    <definedName name="BEx96SUFKHHFE8XQ6UUO6ILDOXHO" localSheetId="0" hidden="1">#REF!</definedName>
    <definedName name="BEx96SUFKHHFE8XQ6UUO6ILDOXHO" localSheetId="2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2" hidden="1">#REF!</definedName>
    <definedName name="BEx96UN4YWXBDEZ1U1ZUIPP41Z7I" localSheetId="5" hidden="1">#REF!</definedName>
    <definedName name="BEx96UN4YWXBDEZ1U1ZUIPP41Z7I" hidden="1">#REF!</definedName>
    <definedName name="BEx970MYCPJ6DQ44TKLOIGZO5LHH" localSheetId="0" hidden="1">#REF!</definedName>
    <definedName name="BEx970MYCPJ6DQ44TKLOIGZO5LHH" localSheetId="2" hidden="1">#REF!</definedName>
    <definedName name="BEx970MYCPJ6DQ44TKLOIGZO5LHH" localSheetId="5" hidden="1">#REF!</definedName>
    <definedName name="BEx970MYCPJ6DQ44TKLOIGZO5LHH" hidden="1">#REF!</definedName>
    <definedName name="BEx978KSD61YJH3S9DGO050R2EHA" localSheetId="0" hidden="1">#REF!</definedName>
    <definedName name="BEx978KSD61YJH3S9DGO050R2EHA" localSheetId="2" hidden="1">#REF!</definedName>
    <definedName name="BEx978KSD61YJH3S9DGO050R2EHA" localSheetId="5" hidden="1">#REF!</definedName>
    <definedName name="BEx978KSD61YJH3S9DGO050R2EHA" hidden="1">#REF!</definedName>
    <definedName name="BEx97CBOZZVIAFCLYWXO84QIM5RH" localSheetId="0" hidden="1">#REF!</definedName>
    <definedName name="BEx97CBOZZVIAFCLYWXO84QIM5RH" localSheetId="2" hidden="1">#REF!</definedName>
    <definedName name="BEx97CBOZZVIAFCLYWXO84QIM5RH" localSheetId="5" hidden="1">#REF!</definedName>
    <definedName name="BEx97CBOZZVIAFCLYWXO84QIM5RH" hidden="1">#REF!</definedName>
    <definedName name="BEx97H9O1NAKAPK4MX4PKO34ICL5" localSheetId="0" hidden="1">#REF!</definedName>
    <definedName name="BEx97H9O1NAKAPK4MX4PKO34ICL5" localSheetId="2" hidden="1">#REF!</definedName>
    <definedName name="BEx97H9O1NAKAPK4MX4PKO34ICL5" localSheetId="5" hidden="1">#REF!</definedName>
    <definedName name="BEx97H9O1NAKAPK4MX4PKO34ICL5" hidden="1">#REF!</definedName>
    <definedName name="BEx97HVA5F2I0D6ID81KCUDEQOIH" localSheetId="0" hidden="1">#REF!</definedName>
    <definedName name="BEx97HVA5F2I0D6ID81KCUDEQOIH" localSheetId="2" hidden="1">#REF!</definedName>
    <definedName name="BEx97HVA5F2I0D6ID81KCUDEQOIH" localSheetId="5" hidden="1">#REF!</definedName>
    <definedName name="BEx97HVA5F2I0D6ID81KCUDEQOIH" hidden="1">#REF!</definedName>
    <definedName name="BEx97MNUZQ1Z0AO2FL7XQYVNCPR7" localSheetId="0" hidden="1">#REF!</definedName>
    <definedName name="BEx97MNUZQ1Z0AO2FL7XQYVNCPR7" localSheetId="2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2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2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2" hidden="1">#REF!</definedName>
    <definedName name="BEx97YNGGDFIXHTMGFL2IHAQX9MI" localSheetId="5" hidden="1">#REF!</definedName>
    <definedName name="BEx97YNGGDFIXHTMGFL2IHAQX9MI" hidden="1">#REF!</definedName>
    <definedName name="BEx980QZQVMVK22H7FW8VJ1Y8HJR" localSheetId="0" hidden="1">#REF!</definedName>
    <definedName name="BEx980QZQVMVK22H7FW8VJ1Y8HJR" localSheetId="2" hidden="1">#REF!</definedName>
    <definedName name="BEx980QZQVMVK22H7FW8VJ1Y8HJR" localSheetId="5" hidden="1">#REF!</definedName>
    <definedName name="BEx980QZQVMVK22H7FW8VJ1Y8HJR" hidden="1">#REF!</definedName>
    <definedName name="BEx981HW73BUZWT14TBTZHC0ZTJ4" localSheetId="0" hidden="1">#REF!</definedName>
    <definedName name="BEx981HW73BUZWT14TBTZHC0ZTJ4" localSheetId="2" hidden="1">#REF!</definedName>
    <definedName name="BEx981HW73BUZWT14TBTZHC0ZTJ4" localSheetId="5" hidden="1">#REF!</definedName>
    <definedName name="BEx981HW73BUZWT14TBTZHC0ZTJ4" hidden="1">#REF!</definedName>
    <definedName name="BEx9853EGK21LS9VVKSCCC6V43AN" localSheetId="0" hidden="1">#REF!</definedName>
    <definedName name="BEx9853EGK21LS9VVKSCCC6V43AN" localSheetId="2" hidden="1">#REF!</definedName>
    <definedName name="BEx9853EGK21LS9VVKSCCC6V43AN" localSheetId="5" hidden="1">#REF!</definedName>
    <definedName name="BEx9853EGK21LS9VVKSCCC6V43AN" hidden="1">#REF!</definedName>
    <definedName name="BEx985JLSPMNH380TKBDXAEFC980" localSheetId="0" hidden="1">#REF!</definedName>
    <definedName name="BEx985JLSPMNH380TKBDXAEFC980" localSheetId="2" hidden="1">#REF!</definedName>
    <definedName name="BEx985JLSPMNH380TKBDXAEFC980" localSheetId="5" hidden="1">#REF!</definedName>
    <definedName name="BEx985JLSPMNH380TKBDXAEFC980" hidden="1">#REF!</definedName>
    <definedName name="BEx9871KU0N99P0900EAK69VFYT2" localSheetId="0" hidden="1">#REF!</definedName>
    <definedName name="BEx9871KU0N99P0900EAK69VFYT2" localSheetId="2" hidden="1">#REF!</definedName>
    <definedName name="BEx9871KU0N99P0900EAK69VFYT2" localSheetId="5" hidden="1">#REF!</definedName>
    <definedName name="BEx9871KU0N99P0900EAK69VFYT2" hidden="1">#REF!</definedName>
    <definedName name="BEx98A6S6VO1UKBYLX05KBIT7SC0" localSheetId="0" hidden="1">#REF!</definedName>
    <definedName name="BEx98A6S6VO1UKBYLX05KBIT7SC0" localSheetId="2" hidden="1">#REF!</definedName>
    <definedName name="BEx98A6S6VO1UKBYLX05KBIT7SC0" localSheetId="5" hidden="1">#REF!</definedName>
    <definedName name="BEx98A6S6VO1UKBYLX05KBIT7SC0" hidden="1">#REF!</definedName>
    <definedName name="BEx98IFKNJFGZFLID1YTRFEG1SXY" localSheetId="0" hidden="1">#REF!</definedName>
    <definedName name="BEx98IFKNJFGZFLID1YTRFEG1SXY" localSheetId="2" hidden="1">#REF!</definedName>
    <definedName name="BEx98IFKNJFGZFLID1YTRFEG1SXY" localSheetId="5" hidden="1">#REF!</definedName>
    <definedName name="BEx98IFKNJFGZFLID1YTRFEG1SXY" hidden="1">#REF!</definedName>
    <definedName name="BEx98N2R8QZSZ6MEH3L7U7U7D9GD" localSheetId="0" hidden="1">#REF!</definedName>
    <definedName name="BEx98N2R8QZSZ6MEH3L7U7U7D9GD" localSheetId="2" hidden="1">#REF!</definedName>
    <definedName name="BEx98N2R8QZSZ6MEH3L7U7U7D9GD" localSheetId="5" hidden="1">#REF!</definedName>
    <definedName name="BEx98N2R8QZSZ6MEH3L7U7U7D9GD" hidden="1">#REF!</definedName>
    <definedName name="BEx9915UVD4G7RA3IMLFZ0LG3UA2" localSheetId="0" hidden="1">#REF!</definedName>
    <definedName name="BEx9915UVD4G7RA3IMLFZ0LG3UA2" localSheetId="2" hidden="1">#REF!</definedName>
    <definedName name="BEx9915UVD4G7RA3IMLFZ0LG3UA2" localSheetId="5" hidden="1">#REF!</definedName>
    <definedName name="BEx9915UVD4G7RA3IMLFZ0LG3UA2" hidden="1">#REF!</definedName>
    <definedName name="BEx992CZON8AO7U7V88VN1JBO0MG" localSheetId="0" hidden="1">#REF!</definedName>
    <definedName name="BEx992CZON8AO7U7V88VN1JBO0MG" localSheetId="2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2" hidden="1">#REF!</definedName>
    <definedName name="BEx9952469XMFGSPXL7CMXHPJF90" localSheetId="5" hidden="1">#REF!</definedName>
    <definedName name="BEx9952469XMFGSPXL7CMXHPJF90" hidden="1">#REF!</definedName>
    <definedName name="BEx996PK8YMHSV0CFJOHOX1OCXHG" localSheetId="0" hidden="1">#REF!</definedName>
    <definedName name="BEx996PK8YMHSV0CFJOHOX1OCXHG" localSheetId="2" hidden="1">#REF!</definedName>
    <definedName name="BEx996PK8YMHSV0CFJOHOX1OCXHG" localSheetId="5" hidden="1">#REF!</definedName>
    <definedName name="BEx996PK8YMHSV0CFJOHOX1OCXHG" hidden="1">#REF!</definedName>
    <definedName name="BEx99B77I7TUSHRR4HIZ9FU2EIUT" localSheetId="0" hidden="1">#REF!</definedName>
    <definedName name="BEx99B77I7TUSHRR4HIZ9FU2EIUT" localSheetId="2" hidden="1">#REF!</definedName>
    <definedName name="BEx99B77I7TUSHRR4HIZ9FU2EIUT" localSheetId="5" hidden="1">#REF!</definedName>
    <definedName name="BEx99B77I7TUSHRR4HIZ9FU2EIUT" hidden="1">#REF!</definedName>
    <definedName name="BEx99Q6PH5F3OQKCCAAO75PYDEFN" localSheetId="0" hidden="1">#REF!</definedName>
    <definedName name="BEx99Q6PH5F3OQKCCAAO75PYDEFN" localSheetId="2" hidden="1">#REF!</definedName>
    <definedName name="BEx99Q6PH5F3OQKCCAAO75PYDEFN" localSheetId="5" hidden="1">#REF!</definedName>
    <definedName name="BEx99Q6PH5F3OQKCCAAO75PYDEFN" hidden="1">#REF!</definedName>
    <definedName name="BEx99WBYT2D6UUC1PT7A40ENYID4" localSheetId="0" hidden="1">#REF!</definedName>
    <definedName name="BEx99WBYT2D6UUC1PT7A40ENYID4" localSheetId="2" hidden="1">#REF!</definedName>
    <definedName name="BEx99WBYT2D6UUC1PT7A40ENYID4" localSheetId="5" hidden="1">#REF!</definedName>
    <definedName name="BEx99WBYT2D6UUC1PT7A40ENYID4" hidden="1">#REF!</definedName>
    <definedName name="BEx99XOGHOM28CNCYKQWYGL56W2S" localSheetId="0" hidden="1">#REF!</definedName>
    <definedName name="BEx99XOGHOM28CNCYKQWYGL56W2S" localSheetId="2" hidden="1">#REF!</definedName>
    <definedName name="BEx99XOGHOM28CNCYKQWYGL56W2S" localSheetId="5" hidden="1">#REF!</definedName>
    <definedName name="BEx99XOGHOM28CNCYKQWYGL56W2S" hidden="1">#REF!</definedName>
    <definedName name="BEx99ZRZ4I7FHDPGRAT5VW7NVBPU" localSheetId="0" hidden="1">#REF!</definedName>
    <definedName name="BEx99ZRZ4I7FHDPGRAT5VW7NVBPU" localSheetId="2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2" hidden="1">#REF!</definedName>
    <definedName name="BEx9AT5E3ZSHKSOL35O38L8HF9TH" localSheetId="5" hidden="1">#REF!</definedName>
    <definedName name="BEx9AT5E3ZSHKSOL35O38L8HF9TH" hidden="1">#REF!</definedName>
    <definedName name="BEx9AV8W1FAWF5BHATYEN47X12JN" localSheetId="0" hidden="1">#REF!</definedName>
    <definedName name="BEx9AV8W1FAWF5BHATYEN47X12JN" localSheetId="2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2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2" hidden="1">#REF!</definedName>
    <definedName name="BEx9B8VR20E2CILU4CDQUQQ9ONXK" localSheetId="5" hidden="1">#REF!</definedName>
    <definedName name="BEx9B8VR20E2CILU4CDQUQQ9ONXK" hidden="1">#REF!</definedName>
    <definedName name="BEx9B917BFT5XKMEOKSZYR2JDGKF" localSheetId="0" hidden="1">#REF!</definedName>
    <definedName name="BEx9B917BFT5XKMEOKSZYR2JDGKF" localSheetId="2" hidden="1">#REF!</definedName>
    <definedName name="BEx9B917BFT5XKMEOKSZYR2JDGKF" localSheetId="5" hidden="1">#REF!</definedName>
    <definedName name="BEx9B917BFT5XKMEOKSZYR2JDGKF" hidden="1">#REF!</definedName>
    <definedName name="BEx9B917EUP13X6FQ3NPQL76XM5V" localSheetId="0" hidden="1">#REF!</definedName>
    <definedName name="BEx9B917EUP13X6FQ3NPQL76XM5V" localSheetId="2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2" hidden="1">#REF!</definedName>
    <definedName name="BEx9BAJ5WYEQ623HUT9NNCMP3RUG" localSheetId="5" hidden="1">#REF!</definedName>
    <definedName name="BEx9BAJ5WYEQ623HUT9NNCMP3RUG" hidden="1">#REF!</definedName>
    <definedName name="BEx9BURCKUDZU2MLNSZIIBVDAXBV" localSheetId="0" hidden="1">#REF!</definedName>
    <definedName name="BEx9BURCKUDZU2MLNSZIIBVDAXBV" localSheetId="2" hidden="1">#REF!</definedName>
    <definedName name="BEx9BURCKUDZU2MLNSZIIBVDAXBV" localSheetId="5" hidden="1">#REF!</definedName>
    <definedName name="BEx9BURCKUDZU2MLNSZIIBVDAXBV" hidden="1">#REF!</definedName>
    <definedName name="BEx9BYNN9WBL0OZNO7QKTM7XA0XO" localSheetId="0" hidden="1">#REF!</definedName>
    <definedName name="BEx9BYNN9WBL0OZNO7QKTM7XA0XO" localSheetId="2" hidden="1">#REF!</definedName>
    <definedName name="BEx9BYNN9WBL0OZNO7QKTM7XA0XO" localSheetId="5" hidden="1">#REF!</definedName>
    <definedName name="BEx9BYNN9WBL0OZNO7QKTM7XA0XO" hidden="1">#REF!</definedName>
    <definedName name="BEx9BYSYW7QCPXS2NAVLFAU5Y2Z2" localSheetId="0" hidden="1">#REF!</definedName>
    <definedName name="BEx9BYSYW7QCPXS2NAVLFAU5Y2Z2" localSheetId="2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2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2" hidden="1">#REF!</definedName>
    <definedName name="BEx9CCQRMYYOGIOYTOM73VKDIPS1" localSheetId="5" hidden="1">#REF!</definedName>
    <definedName name="BEx9CCQRMYYOGIOYTOM73VKDIPS1" hidden="1">#REF!</definedName>
    <definedName name="BEx9COA2U27AO1YZGMLP7B8DR22D" localSheetId="0" hidden="1">#REF!</definedName>
    <definedName name="BEx9COA2U27AO1YZGMLP7B8DR22D" localSheetId="2" hidden="1">#REF!</definedName>
    <definedName name="BEx9COA2U27AO1YZGMLP7B8DR22D" localSheetId="5" hidden="1">#REF!</definedName>
    <definedName name="BEx9COA2U27AO1YZGMLP7B8DR22D" hidden="1">#REF!</definedName>
    <definedName name="BEx9D1BC9FT19KY0INAABNDBAMR1" localSheetId="0" hidden="1">#REF!</definedName>
    <definedName name="BEx9D1BC9FT19KY0INAABNDBAMR1" localSheetId="2" hidden="1">#REF!</definedName>
    <definedName name="BEx9D1BC9FT19KY0INAABNDBAMR1" localSheetId="5" hidden="1">#REF!</definedName>
    <definedName name="BEx9D1BC9FT19KY0INAABNDBAMR1" hidden="1">#REF!</definedName>
    <definedName name="BEx9DN6ZMF18Q39MPMXSDJTZQNJ3" localSheetId="0" hidden="1">#REF!</definedName>
    <definedName name="BEx9DN6ZMF18Q39MPMXSDJTZQNJ3" localSheetId="2" hidden="1">#REF!</definedName>
    <definedName name="BEx9DN6ZMF18Q39MPMXSDJTZQNJ3" localSheetId="5" hidden="1">#REF!</definedName>
    <definedName name="BEx9DN6ZMF18Q39MPMXSDJTZQNJ3" hidden="1">#REF!</definedName>
    <definedName name="BEx9DUU8DALPSCW66GTMQRPXZ6GL" localSheetId="0" hidden="1">#REF!</definedName>
    <definedName name="BEx9DUU8DALPSCW66GTMQRPXZ6GL" localSheetId="2" hidden="1">#REF!</definedName>
    <definedName name="BEx9DUU8DALPSCW66GTMQRPXZ6GL" localSheetId="5" hidden="1">#REF!</definedName>
    <definedName name="BEx9DUU8DALPSCW66GTMQRPXZ6GL" hidden="1">#REF!</definedName>
    <definedName name="BEx9E14TDNSEMI784W0OTIEQMWN6" localSheetId="0" hidden="1">#REF!</definedName>
    <definedName name="BEx9E14TDNSEMI784W0OTIEQMWN6" localSheetId="2" hidden="1">#REF!</definedName>
    <definedName name="BEx9E14TDNSEMI784W0OTIEQMWN6" localSheetId="5" hidden="1">#REF!</definedName>
    <definedName name="BEx9E14TDNSEMI784W0OTIEQMWN6" hidden="1">#REF!</definedName>
    <definedName name="BEx9E2BZ2B1R41FMGJCJ7JLGLUAJ" localSheetId="0" hidden="1">#REF!</definedName>
    <definedName name="BEx9E2BZ2B1R41FMGJCJ7JLGLUAJ" localSheetId="2" hidden="1">#REF!</definedName>
    <definedName name="BEx9E2BZ2B1R41FMGJCJ7JLGLUAJ" localSheetId="5" hidden="1">#REF!</definedName>
    <definedName name="BEx9E2BZ2B1R41FMGJCJ7JLGLUAJ" hidden="1">#REF!</definedName>
    <definedName name="BEx9E6DJDRR3E21QMZAPDC3O470U" localSheetId="0" hidden="1">#REF!</definedName>
    <definedName name="BEx9E6DJDRR3E21QMZAPDC3O470U" localSheetId="2" hidden="1">#REF!</definedName>
    <definedName name="BEx9E6DJDRR3E21QMZAPDC3O470U" localSheetId="5" hidden="1">#REF!</definedName>
    <definedName name="BEx9E6DJDRR3E21QMZAPDC3O470U" hidden="1">#REF!</definedName>
    <definedName name="BEx9EG9KBJ77M8LEOR9ITOKN5KXY" localSheetId="0" hidden="1">#REF!</definedName>
    <definedName name="BEx9EG9KBJ77M8LEOR9ITOKN5KXY" localSheetId="2" hidden="1">#REF!</definedName>
    <definedName name="BEx9EG9KBJ77M8LEOR9ITOKN5KXY" localSheetId="5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2" hidden="1">#REF!</definedName>
    <definedName name="BEx9EMK6HAJJMVYZTN5AUIV7O1E6" localSheetId="5" hidden="1">#REF!</definedName>
    <definedName name="BEx9EMK6HAJJMVYZTN5AUIV7O1E6" hidden="1">#REF!</definedName>
    <definedName name="BEx9EQLVZHYQ1TPX7WH3SOWXCZLE" localSheetId="0" hidden="1">#REF!</definedName>
    <definedName name="BEx9EQLVZHYQ1TPX7WH3SOWXCZLE" localSheetId="2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2" hidden="1">#REF!</definedName>
    <definedName name="BEx9ETLU0EK5LGEM1QCNYN2S8O5F" localSheetId="5" hidden="1">#REF!</definedName>
    <definedName name="BEx9ETLU0EK5LGEM1QCNYN2S8O5F" hidden="1">#REF!</definedName>
    <definedName name="BEx9F0Y2ESUNE3U7TQDLMPE9BO67" localSheetId="0" hidden="1">#REF!</definedName>
    <definedName name="BEx9F0Y2ESUNE3U7TQDLMPE9BO67" localSheetId="2" hidden="1">#REF!</definedName>
    <definedName name="BEx9F0Y2ESUNE3U7TQDLMPE9BO67" localSheetId="5" hidden="1">#REF!</definedName>
    <definedName name="BEx9F0Y2ESUNE3U7TQDLMPE9BO67" hidden="1">#REF!</definedName>
    <definedName name="BEx9F5W18ZGFOKGRE8PR6T1MO6GT" localSheetId="0" hidden="1">#REF!</definedName>
    <definedName name="BEx9F5W18ZGFOKGRE8PR6T1MO6GT" localSheetId="2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2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2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2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2" hidden="1">#REF!</definedName>
    <definedName name="BEx9FRBEEYPS5HLS3XT34AKZN94G" localSheetId="5" hidden="1">#REF!</definedName>
    <definedName name="BEx9FRBEEYPS5HLS3XT34AKZN94G" hidden="1">#REF!</definedName>
    <definedName name="BEx9GD1Q3X2QNEWIFN2YPBFX6LMO" localSheetId="0" hidden="1">#REF!</definedName>
    <definedName name="BEx9GD1Q3X2QNEWIFN2YPBFX6LMO" localSheetId="2" hidden="1">#REF!</definedName>
    <definedName name="BEx9GD1Q3X2QNEWIFN2YPBFX6LMO" localSheetId="5" hidden="1">#REF!</definedName>
    <definedName name="BEx9GD1Q3X2QNEWIFN2YPBFX6LMO" hidden="1">#REF!</definedName>
    <definedName name="BEx9GDY4D8ZPQJCYFIMYM0V0C51Y" localSheetId="0" hidden="1">#REF!</definedName>
    <definedName name="BEx9GDY4D8ZPQJCYFIMYM0V0C51Y" localSheetId="2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2" hidden="1">#REF!</definedName>
    <definedName name="BEx9GGY04V0ZWI6O9KZH4KSBB389" localSheetId="5" hidden="1">#REF!</definedName>
    <definedName name="BEx9GGY04V0ZWI6O9KZH4KSBB389" hidden="1">#REF!</definedName>
    <definedName name="BEx9GNOPB6OZ2RH3FCDNJR38RJOS" localSheetId="0" hidden="1">#REF!</definedName>
    <definedName name="BEx9GNOPB6OZ2RH3FCDNJR38RJOS" localSheetId="2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2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2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2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2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2" hidden="1">#REF!</definedName>
    <definedName name="BEx9H5O1KDZJCW91Q29VRPY5YS6P" localSheetId="5" hidden="1">#REF!</definedName>
    <definedName name="BEx9H5O1KDZJCW91Q29VRPY5YS6P" hidden="1">#REF!</definedName>
    <definedName name="BEx9H645M2VLV3GR46GAUCXDZQ4K" localSheetId="0" hidden="1">#REF!</definedName>
    <definedName name="BEx9H645M2VLV3GR46GAUCXDZQ4K" localSheetId="2" hidden="1">#REF!</definedName>
    <definedName name="BEx9H645M2VLV3GR46GAUCXDZQ4K" localSheetId="5" hidden="1">#REF!</definedName>
    <definedName name="BEx9H645M2VLV3GR46GAUCXDZQ4K" hidden="1">#REF!</definedName>
    <definedName name="BEx9H8YR0E906F1JXZMBX3LNT004" localSheetId="0" hidden="1">#REF!</definedName>
    <definedName name="BEx9H8YR0E906F1JXZMBX3LNT004" localSheetId="2" hidden="1">#REF!</definedName>
    <definedName name="BEx9H8YR0E906F1JXZMBX3LNT004" localSheetId="5" hidden="1">#REF!</definedName>
    <definedName name="BEx9H8YR0E906F1JXZMBX3LNT004" hidden="1">#REF!</definedName>
    <definedName name="BEx9HVQR4IC0WPZ653S8B4V0A13M" localSheetId="0" hidden="1">'[64]10.08.5 - 2008 Capital - TDBU'!#REF!</definedName>
    <definedName name="BEx9HVQR4IC0WPZ653S8B4V0A13M" localSheetId="2" hidden="1">'[64]10.08.5 - 2008 Capital - TDBU'!#REF!</definedName>
    <definedName name="BEx9HVQR4IC0WPZ653S8B4V0A13M" localSheetId="5" hidden="1">'[64]10.08.5 - 2008 Capital - TDBU'!#REF!</definedName>
    <definedName name="BEx9HVQR4IC0WPZ653S8B4V0A13M" hidden="1">'[64]10.08.5 - 2008 Capital - TDBU'!#REF!</definedName>
    <definedName name="BEx9I38IOO8BH8XCE1W3NL31U1L9" localSheetId="0" hidden="1">#REF!</definedName>
    <definedName name="BEx9I38IOO8BH8XCE1W3NL31U1L9" localSheetId="2" hidden="1">#REF!</definedName>
    <definedName name="BEx9I38IOO8BH8XCE1W3NL31U1L9" localSheetId="5" hidden="1">#REF!</definedName>
    <definedName name="BEx9I38IOO8BH8XCE1W3NL31U1L9" hidden="1">#REF!</definedName>
    <definedName name="BEx9I8XIG7E5NB48QQHXP23FIN60" localSheetId="0" hidden="1">#REF!</definedName>
    <definedName name="BEx9I8XIG7E5NB48QQHXP23FIN60" localSheetId="2" hidden="1">#REF!</definedName>
    <definedName name="BEx9I8XIG7E5NB48QQHXP23FIN60" localSheetId="5" hidden="1">#REF!</definedName>
    <definedName name="BEx9I8XIG7E5NB48QQHXP23FIN60" hidden="1">#REF!</definedName>
    <definedName name="BEx9IHX7C0FG3M2R14H0SWIUGAOA" localSheetId="0" hidden="1">#REF!</definedName>
    <definedName name="BEx9IHX7C0FG3M2R14H0SWIUGAOA" localSheetId="2" hidden="1">#REF!</definedName>
    <definedName name="BEx9IHX7C0FG3M2R14H0SWIUGAOA" localSheetId="5" hidden="1">#REF!</definedName>
    <definedName name="BEx9IHX7C0FG3M2R14H0SWIUGAOA" hidden="1">#REF!</definedName>
    <definedName name="BEx9IQRF01ATLVK0YE60ARKQJ68L" localSheetId="0" hidden="1">#REF!</definedName>
    <definedName name="BEx9IQRF01ATLVK0YE60ARKQJ68L" localSheetId="2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2" hidden="1">#REF!</definedName>
    <definedName name="BEx9IT5QNZWKM6YQ5WER0DC2PMMU" localSheetId="5" hidden="1">#REF!</definedName>
    <definedName name="BEx9IT5QNZWKM6YQ5WER0DC2PMMU" hidden="1">#REF!</definedName>
    <definedName name="BEx9ITRA6B7P81T57OO22V5XLX9P" localSheetId="0" hidden="1">#REF!</definedName>
    <definedName name="BEx9ITRA6B7P81T57OO22V5XLX9P" localSheetId="2" hidden="1">#REF!</definedName>
    <definedName name="BEx9ITRA6B7P81T57OO22V5XLX9P" localSheetId="5" hidden="1">#REF!</definedName>
    <definedName name="BEx9ITRA6B7P81T57OO22V5XLX9P" hidden="1">#REF!</definedName>
    <definedName name="BEx9IW5MFLXTVCJHVUZTUH93AXOS" localSheetId="0" hidden="1">#REF!</definedName>
    <definedName name="BEx9IW5MFLXTVCJHVUZTUH93AXOS" localSheetId="2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2" hidden="1">#REF!</definedName>
    <definedName name="BEx9IXCSPSZC80YZUPRCYTG326KV" localSheetId="5" hidden="1">#REF!</definedName>
    <definedName name="BEx9IXCSPSZC80YZUPRCYTG326KV" hidden="1">#REF!</definedName>
    <definedName name="BEx9IZR39NHDGOM97H4E6F81RTQW" localSheetId="0" hidden="1">#REF!</definedName>
    <definedName name="BEx9IZR39NHDGOM97H4E6F81RTQW" localSheetId="2" hidden="1">#REF!</definedName>
    <definedName name="BEx9IZR39NHDGOM97H4E6F81RTQW" localSheetId="5" hidden="1">#REF!</definedName>
    <definedName name="BEx9IZR39NHDGOM97H4E6F81RTQW" hidden="1">#REF!</definedName>
    <definedName name="BEx9J07CU8X78XP5E4QC8XZ6YRCG" localSheetId="0" hidden="1">#REF!</definedName>
    <definedName name="BEx9J07CU8X78XP5E4QC8XZ6YRCG" localSheetId="2" hidden="1">#REF!</definedName>
    <definedName name="BEx9J07CU8X78XP5E4QC8XZ6YRCG" localSheetId="5" hidden="1">#REF!</definedName>
    <definedName name="BEx9J07CU8X78XP5E4QC8XZ6YRCG" hidden="1">#REF!</definedName>
    <definedName name="BEx9J6CH5E7YZPER7HXEIOIKGPCA" localSheetId="0" hidden="1">#REF!</definedName>
    <definedName name="BEx9J6CH5E7YZPER7HXEIOIKGPCA" localSheetId="2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2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2" hidden="1">#REF!</definedName>
    <definedName name="BEx9JLBYK239B3F841C7YG1GT7ST" localSheetId="5" hidden="1">#REF!</definedName>
    <definedName name="BEx9JLBYK239B3F841C7YG1GT7ST" hidden="1">#REF!</definedName>
    <definedName name="BEx9JQQ6BSIHSV0FS8QDIRPHMMLE" localSheetId="0" hidden="1">#REF!</definedName>
    <definedName name="BEx9JQQ6BSIHSV0FS8QDIRPHMMLE" localSheetId="2" hidden="1">#REF!</definedName>
    <definedName name="BEx9JQQ6BSIHSV0FS8QDIRPHMMLE" localSheetId="5" hidden="1">#REF!</definedName>
    <definedName name="BEx9JQQ6BSIHSV0FS8QDIRPHMMLE" hidden="1">#REF!</definedName>
    <definedName name="BEx9KP7077LQ4Q2NWSIETHZ0VA05" localSheetId="0" hidden="1">#REF!</definedName>
    <definedName name="BEx9KP7077LQ4Q2NWSIETHZ0VA05" localSheetId="2" hidden="1">#REF!</definedName>
    <definedName name="BEx9KP7077LQ4Q2NWSIETHZ0VA05" localSheetId="5" hidden="1">#REF!</definedName>
    <definedName name="BEx9KP7077LQ4Q2NWSIETHZ0VA05" hidden="1">#REF!</definedName>
    <definedName name="BExAW4IIW5D0MDY6TJ3G4FOLPYIR" localSheetId="0" hidden="1">#REF!</definedName>
    <definedName name="BExAW4IIW5D0MDY6TJ3G4FOLPYIR" localSheetId="2" hidden="1">#REF!</definedName>
    <definedName name="BExAW4IIW5D0MDY6TJ3G4FOLPYIR" localSheetId="5" hidden="1">#REF!</definedName>
    <definedName name="BExAW4IIW5D0MDY6TJ3G4FOLPYIR" hidden="1">#REF!</definedName>
    <definedName name="BExAW4TAPBZ18ES67GKFVYMS67N7" localSheetId="0" hidden="1">#REF!</definedName>
    <definedName name="BExAW4TAPBZ18ES67GKFVYMS67N7" localSheetId="2" hidden="1">#REF!</definedName>
    <definedName name="BExAW4TAPBZ18ES67GKFVYMS67N7" localSheetId="5" hidden="1">#REF!</definedName>
    <definedName name="BExAW4TAPBZ18ES67GKFVYMS67N7" hidden="1">#REF!</definedName>
    <definedName name="BExAWOAN9I36Q6B2P1316PE3048X" localSheetId="0" hidden="1">#REF!</definedName>
    <definedName name="BExAWOAN9I36Q6B2P1316PE3048X" localSheetId="2" hidden="1">#REF!</definedName>
    <definedName name="BExAWOAN9I36Q6B2P1316PE3048X" localSheetId="5" hidden="1">#REF!</definedName>
    <definedName name="BExAWOAN9I36Q6B2P1316PE3048X" hidden="1">#REF!</definedName>
    <definedName name="BExAWSSHUYAPXJEDC9JT9394SHQ5" localSheetId="0" hidden="1">#REF!</definedName>
    <definedName name="BExAWSSHUYAPXJEDC9JT9394SHQ5" localSheetId="2" hidden="1">#REF!</definedName>
    <definedName name="BExAWSSHUYAPXJEDC9JT9394SHQ5" localSheetId="5" hidden="1">#REF!</definedName>
    <definedName name="BExAWSSHUYAPXJEDC9JT9394SHQ5" hidden="1">#REF!</definedName>
    <definedName name="BExAX410NB4F2XOB84OR2197H8M5" localSheetId="0" hidden="1">#REF!</definedName>
    <definedName name="BExAX410NB4F2XOB84OR2197H8M5" localSheetId="2" hidden="1">#REF!</definedName>
    <definedName name="BExAX410NB4F2XOB84OR2197H8M5" localSheetId="5" hidden="1">#REF!</definedName>
    <definedName name="BExAX410NB4F2XOB84OR2197H8M5" hidden="1">#REF!</definedName>
    <definedName name="BExAX70W4OH6R7K3QT3YA9PA2APO" localSheetId="0" hidden="1">#REF!</definedName>
    <definedName name="BExAX70W4OH6R7K3QT3YA9PA2APO" localSheetId="2" hidden="1">#REF!</definedName>
    <definedName name="BExAX70W4OH6R7K3QT3YA9PA2APO" localSheetId="5" hidden="1">#REF!</definedName>
    <definedName name="BExAX70W4OH6R7K3QT3YA9PA2APO" hidden="1">#REF!</definedName>
    <definedName name="BExAX8TNG8LQ5Q4904SAYQIPGBSV" localSheetId="0" hidden="1">#REF!</definedName>
    <definedName name="BExAX8TNG8LQ5Q4904SAYQIPGBSV" localSheetId="2" hidden="1">#REF!</definedName>
    <definedName name="BExAX8TNG8LQ5Q4904SAYQIPGBSV" localSheetId="5" hidden="1">#REF!</definedName>
    <definedName name="BExAX8TNG8LQ5Q4904SAYQIPGBSV" hidden="1">#REF!</definedName>
    <definedName name="BExAXLK9UGB0UFRV7X4UPIUEJ3VZ" localSheetId="0" hidden="1">#REF!</definedName>
    <definedName name="BExAXLK9UGB0UFRV7X4UPIUEJ3VZ" localSheetId="2" hidden="1">#REF!</definedName>
    <definedName name="BExAXLK9UGB0UFRV7X4UPIUEJ3VZ" localSheetId="5" hidden="1">#REF!</definedName>
    <definedName name="BExAXLK9UGB0UFRV7X4UPIUEJ3VZ" hidden="1">#REF!</definedName>
    <definedName name="BExAY0EAT2LXR5MFGM0DLIB45PLO" localSheetId="0" hidden="1">#REF!</definedName>
    <definedName name="BExAY0EAT2LXR5MFGM0DLIB45PLO" localSheetId="2" hidden="1">#REF!</definedName>
    <definedName name="BExAY0EAT2LXR5MFGM0DLIB45PLO" localSheetId="5" hidden="1">#REF!</definedName>
    <definedName name="BExAY0EAT2LXR5MFGM0DLIB45PLO" hidden="1">#REF!</definedName>
    <definedName name="BExAYE6LNIEBR9DSNI5JGNITGKIT" localSheetId="0" hidden="1">#REF!</definedName>
    <definedName name="BExAYE6LNIEBR9DSNI5JGNITGKIT" localSheetId="2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2" hidden="1">#REF!</definedName>
    <definedName name="BExAYHMLXGGO25P8HYB2S75DEB4F" localSheetId="5" hidden="1">#REF!</definedName>
    <definedName name="BExAYHMLXGGO25P8HYB2S75DEB4F" hidden="1">#REF!</definedName>
    <definedName name="BExAYJQ9G4ZXJFPWD4VIWQU6WUFT" localSheetId="0" hidden="1">#REF!</definedName>
    <definedName name="BExAYJQ9G4ZXJFPWD4VIWQU6WUFT" localSheetId="2" hidden="1">#REF!</definedName>
    <definedName name="BExAYJQ9G4ZXJFPWD4VIWQU6WUFT" localSheetId="5" hidden="1">#REF!</definedName>
    <definedName name="BExAYJQ9G4ZXJFPWD4VIWQU6WUFT" hidden="1">#REF!</definedName>
    <definedName name="BExAYKXAUWGDOPG952TEJ2UKZKWN" localSheetId="0" hidden="1">#REF!</definedName>
    <definedName name="BExAYKXAUWGDOPG952TEJ2UKZKWN" localSheetId="2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2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2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2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2" hidden="1">#REF!</definedName>
    <definedName name="BExAYTGVRD3DLKO75RFPMBKCIWB8" localSheetId="5" hidden="1">#REF!</definedName>
    <definedName name="BExAYTGVRD3DLKO75RFPMBKCIWB8" hidden="1">#REF!</definedName>
    <definedName name="BExAYUYTMF7YSRG951CIIWKZM0T5" localSheetId="0" hidden="1">#REF!</definedName>
    <definedName name="BExAYUYTMF7YSRG951CIIWKZM0T5" localSheetId="2" hidden="1">#REF!</definedName>
    <definedName name="BExAYUYTMF7YSRG951CIIWKZM0T5" localSheetId="5" hidden="1">#REF!</definedName>
    <definedName name="BExAYUYTMF7YSRG951CIIWKZM0T5" hidden="1">#REF!</definedName>
    <definedName name="BExAYY9H9COOT46HJLPVDLTO12UL" localSheetId="0" hidden="1">#REF!</definedName>
    <definedName name="BExAYY9H9COOT46HJLPVDLTO12UL" localSheetId="2" hidden="1">#REF!</definedName>
    <definedName name="BExAYY9H9COOT46HJLPVDLTO12UL" localSheetId="5" hidden="1">#REF!</definedName>
    <definedName name="BExAYY9H9COOT46HJLPVDLTO12UL" hidden="1">#REF!</definedName>
    <definedName name="BExAZCNEGB4JYHC8CZ51KTN890US" localSheetId="0" hidden="1">#REF!</definedName>
    <definedName name="BExAZCNEGB4JYHC8CZ51KTN890US" localSheetId="2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2" hidden="1">#REF!</definedName>
    <definedName name="BExAZFCI302YFYRDJYQDWQQL0Q0O" localSheetId="5" hidden="1">#REF!</definedName>
    <definedName name="BExAZFCI302YFYRDJYQDWQQL0Q0O" hidden="1">#REF!</definedName>
    <definedName name="BExAZLHLST9OP89R1HJMC1POQG8H" localSheetId="0" hidden="1">#REF!</definedName>
    <definedName name="BExAZLHLST9OP89R1HJMC1POQG8H" localSheetId="2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2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2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2" hidden="1">#REF!</definedName>
    <definedName name="BExAZRMWSONMCG9KDUM4KAQ7BONM" localSheetId="5" hidden="1">#REF!</definedName>
    <definedName name="BExAZRMWSONMCG9KDUM4KAQ7BONM" hidden="1">#REF!</definedName>
    <definedName name="BExAZTFG4SJRG4TW6JXRF7N08JFI" localSheetId="0" hidden="1">#REF!</definedName>
    <definedName name="BExAZTFG4SJRG4TW6JXRF7N08JFI" localSheetId="2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2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2" hidden="1">#REF!</definedName>
    <definedName name="BExAZX6FECVK3E07KXM2XPYKGM6U" localSheetId="5" hidden="1">#REF!</definedName>
    <definedName name="BExAZX6FECVK3E07KXM2XPYKGM6U" hidden="1">#REF!</definedName>
    <definedName name="BExAZXXGBA3DZ26LBRJCSRIMDYY6" localSheetId="0" hidden="1">'[64]10.08.5 - 2008 Capital - TDBU'!#REF!</definedName>
    <definedName name="BExAZXXGBA3DZ26LBRJCSRIMDYY6" localSheetId="2" hidden="1">'[64]10.08.5 - 2008 Capital - TDBU'!#REF!</definedName>
    <definedName name="BExAZXXGBA3DZ26LBRJCSRIMDYY6" localSheetId="5" hidden="1">'[64]10.08.5 - 2008 Capital - TDBU'!#REF!</definedName>
    <definedName name="BExAZXXGBA3DZ26LBRJCSRIMDYY6" hidden="1">'[64]10.08.5 - 2008 Capital - TDBU'!#REF!</definedName>
    <definedName name="BExB012NJ8GASTNNPBRRFTLHIOC9" localSheetId="0" hidden="1">#REF!</definedName>
    <definedName name="BExB012NJ8GASTNNPBRRFTLHIOC9" localSheetId="2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2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2" hidden="1">#REF!</definedName>
    <definedName name="BExB0FRDEYDEUEAB1W8KD6D965XA" localSheetId="5" hidden="1">#REF!</definedName>
    <definedName name="BExB0FRDEYDEUEAB1W8KD6D965XA" hidden="1">#REF!</definedName>
    <definedName name="BExB0KPCN7YJORQAYUCF4YKIKPMC" localSheetId="0" hidden="1">#REF!</definedName>
    <definedName name="BExB0KPCN7YJORQAYUCF4YKIKPMC" localSheetId="2" hidden="1">#REF!</definedName>
    <definedName name="BExB0KPCN7YJORQAYUCF4YKIKPMC" localSheetId="5" hidden="1">#REF!</definedName>
    <definedName name="BExB0KPCN7YJORQAYUCF4YKIKPMC" hidden="1">#REF!</definedName>
    <definedName name="BExB0WE4PI3NOBXXVO9CTEN4DIU2" localSheetId="0" hidden="1">#REF!</definedName>
    <definedName name="BExB0WE4PI3NOBXXVO9CTEN4DIU2" localSheetId="2" hidden="1">#REF!</definedName>
    <definedName name="BExB0WE4PI3NOBXXVO9CTEN4DIU2" localSheetId="5" hidden="1">#REF!</definedName>
    <definedName name="BExB0WE4PI3NOBXXVO9CTEN4DIU2" hidden="1">#REF!</definedName>
    <definedName name="BExB0ZJIGMTDV9JC5IILPRZ5BXNJ" localSheetId="0" hidden="1">#REF!</definedName>
    <definedName name="BExB0ZJIGMTDV9JC5IILPRZ5BXNJ" localSheetId="2" hidden="1">#REF!</definedName>
    <definedName name="BExB0ZJIGMTDV9JC5IILPRZ5BXNJ" localSheetId="5" hidden="1">#REF!</definedName>
    <definedName name="BExB0ZJIGMTDV9JC5IILPRZ5BXNJ" hidden="1">#REF!</definedName>
    <definedName name="BExB10QNIVITUYS55OAEKK3VLJFE" localSheetId="0" hidden="1">#REF!</definedName>
    <definedName name="BExB10QNIVITUYS55OAEKK3VLJFE" localSheetId="2" hidden="1">#REF!</definedName>
    <definedName name="BExB10QNIVITUYS55OAEKK3VLJFE" localSheetId="5" hidden="1">#REF!</definedName>
    <definedName name="BExB10QNIVITUYS55OAEKK3VLJFE" hidden="1">#REF!</definedName>
    <definedName name="BExB14HG3PSHTJ4S9G0Y803UWLWP" localSheetId="0" hidden="1">#REF!</definedName>
    <definedName name="BExB14HG3PSHTJ4S9G0Y803UWLWP" localSheetId="2" hidden="1">#REF!</definedName>
    <definedName name="BExB14HG3PSHTJ4S9G0Y803UWLWP" localSheetId="5" hidden="1">#REF!</definedName>
    <definedName name="BExB14HG3PSHTJ4S9G0Y803UWLWP" hidden="1">#REF!</definedName>
    <definedName name="BExB15ZDRY4CIJ911DONP0KCY9KU" localSheetId="0" hidden="1">#REF!</definedName>
    <definedName name="BExB15ZDRY4CIJ911DONP0KCY9KU" localSheetId="2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2" hidden="1">#REF!</definedName>
    <definedName name="BExB16VQY0O0RLZYJFU3OFEONVTE" localSheetId="5" hidden="1">#REF!</definedName>
    <definedName name="BExB16VQY0O0RLZYJFU3OFEONVTE" hidden="1">#REF!</definedName>
    <definedName name="BExB1C4HDPDZBISSQ3JREULJJZ7K" localSheetId="0" hidden="1">#REF!</definedName>
    <definedName name="BExB1C4HDPDZBISSQ3JREULJJZ7K" localSheetId="2" hidden="1">#REF!</definedName>
    <definedName name="BExB1C4HDPDZBISSQ3JREULJJZ7K" localSheetId="5" hidden="1">#REF!</definedName>
    <definedName name="BExB1C4HDPDZBISSQ3JREULJJZ7K" hidden="1">#REF!</definedName>
    <definedName name="BExB1FKNY2UO4W5FUGFHJOA2WFGG" localSheetId="0" hidden="1">#REF!</definedName>
    <definedName name="BExB1FKNY2UO4W5FUGFHJOA2WFGG" localSheetId="2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2" hidden="1">#REF!</definedName>
    <definedName name="BExB1GMD0PIDGTFBGQOPRWQSP9I4" localSheetId="5" hidden="1">#REF!</definedName>
    <definedName name="BExB1GMD0PIDGTFBGQOPRWQSP9I4" hidden="1">#REF!</definedName>
    <definedName name="BExB1Q29OO6LNFNT1EQLA3KYE7MX" localSheetId="0" hidden="1">#REF!</definedName>
    <definedName name="BExB1Q29OO6LNFNT1EQLA3KYE7MX" localSheetId="2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2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2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2" hidden="1">#REF!</definedName>
    <definedName name="BExB203OWC9QZA3BYOKQ18L4FUJE" localSheetId="5" hidden="1">#REF!</definedName>
    <definedName name="BExB203OWC9QZA3BYOKQ18L4FUJE" hidden="1">#REF!</definedName>
    <definedName name="BExB215I6XJMAXZ5JDHT0R7K0CS1" localSheetId="0" hidden="1">#REF!</definedName>
    <definedName name="BExB215I6XJMAXZ5JDHT0R7K0CS1" localSheetId="2" hidden="1">#REF!</definedName>
    <definedName name="BExB215I6XJMAXZ5JDHT0R7K0CS1" localSheetId="5" hidden="1">#REF!</definedName>
    <definedName name="BExB215I6XJMAXZ5JDHT0R7K0CS1" hidden="1">#REF!</definedName>
    <definedName name="BExB2CJHTU7C591BR4WRL5L2F2K6" localSheetId="0" hidden="1">#REF!</definedName>
    <definedName name="BExB2CJHTU7C591BR4WRL5L2F2K6" localSheetId="2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2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2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2" hidden="1">#REF!</definedName>
    <definedName name="BExB2Q0VJ0MU2URO3JOVUAVHEI3V" localSheetId="5" hidden="1">#REF!</definedName>
    <definedName name="BExB2Q0VJ0MU2URO3JOVUAVHEI3V" hidden="1">#REF!</definedName>
    <definedName name="BExB2TBL7K5D70TOLTXT6SAAJQS9" localSheetId="0" hidden="1">#REF!</definedName>
    <definedName name="BExB2TBL7K5D70TOLTXT6SAAJQS9" localSheetId="2" hidden="1">#REF!</definedName>
    <definedName name="BExB2TBL7K5D70TOLTXT6SAAJQS9" localSheetId="5" hidden="1">#REF!</definedName>
    <definedName name="BExB2TBL7K5D70TOLTXT6SAAJQS9" hidden="1">#REF!</definedName>
    <definedName name="BExB2WRQ815O1VGMGAGDGQHTTUIN" localSheetId="0" hidden="1">#REF!</definedName>
    <definedName name="BExB2WRQ815O1VGMGAGDGQHTTUIN" localSheetId="2" hidden="1">#REF!</definedName>
    <definedName name="BExB2WRQ815O1VGMGAGDGQHTTUIN" localSheetId="5" hidden="1">#REF!</definedName>
    <definedName name="BExB2WRQ815O1VGMGAGDGQHTTUIN" hidden="1">#REF!</definedName>
    <definedName name="BExB30IP1DNKNQ6PZ5ERUGR5MK4Z" localSheetId="0" hidden="1">#REF!</definedName>
    <definedName name="BExB30IP1DNKNQ6PZ5ERUGR5MK4Z" localSheetId="2" hidden="1">#REF!</definedName>
    <definedName name="BExB30IP1DNKNQ6PZ5ERUGR5MK4Z" localSheetId="5" hidden="1">#REF!</definedName>
    <definedName name="BExB30IP1DNKNQ6PZ5ERUGR5MK4Z" hidden="1">#REF!</definedName>
    <definedName name="BExB30YTF8EK04RZ190LBP9R44TW" localSheetId="0" hidden="1">#REF!</definedName>
    <definedName name="BExB30YTF8EK04RZ190LBP9R44TW" localSheetId="2" hidden="1">#REF!</definedName>
    <definedName name="BExB30YTF8EK04RZ190LBP9R44TW" localSheetId="5" hidden="1">#REF!</definedName>
    <definedName name="BExB30YTF8EK04RZ190LBP9R44TW" hidden="1">#REF!</definedName>
    <definedName name="BExB31PVM8TBKT8GI5VYI71JWZ0D" localSheetId="0" hidden="1">#REF!</definedName>
    <definedName name="BExB31PVM8TBKT8GI5VYI71JWZ0D" localSheetId="2" hidden="1">#REF!</definedName>
    <definedName name="BExB31PVM8TBKT8GI5VYI71JWZ0D" localSheetId="5" hidden="1">#REF!</definedName>
    <definedName name="BExB31PVM8TBKT8GI5VYI71JWZ0D" hidden="1">#REF!</definedName>
    <definedName name="BExB37UZ7KOLOBAPDS5EM5MJTPFJ" localSheetId="0" hidden="1">#REF!</definedName>
    <definedName name="BExB37UZ7KOLOBAPDS5EM5MJTPFJ" localSheetId="2" hidden="1">#REF!</definedName>
    <definedName name="BExB37UZ7KOLOBAPDS5EM5MJTPFJ" localSheetId="5" hidden="1">#REF!</definedName>
    <definedName name="BExB37UZ7KOLOBAPDS5EM5MJTPFJ" hidden="1">#REF!</definedName>
    <definedName name="BExB3S8NRKFKQZGZDLCF1J5OPNQX" localSheetId="0" hidden="1">#REF!</definedName>
    <definedName name="BExB3S8NRKFKQZGZDLCF1J5OPNQX" localSheetId="2" hidden="1">#REF!</definedName>
    <definedName name="BExB3S8NRKFKQZGZDLCF1J5OPNQX" localSheetId="5" hidden="1">#REF!</definedName>
    <definedName name="BExB3S8NRKFKQZGZDLCF1J5OPNQX" hidden="1">#REF!</definedName>
    <definedName name="BExB4016U17W1T4ZWNG5SJCGWE9P" localSheetId="0" hidden="1">#REF!</definedName>
    <definedName name="BExB4016U17W1T4ZWNG5SJCGWE9P" localSheetId="2" hidden="1">#REF!</definedName>
    <definedName name="BExB4016U17W1T4ZWNG5SJCGWE9P" localSheetId="5" hidden="1">#REF!</definedName>
    <definedName name="BExB4016U17W1T4ZWNG5SJCGWE9P" hidden="1">#REF!</definedName>
    <definedName name="BExB442RX0T3L6HUL6X5T21CENW6" localSheetId="0" hidden="1">#REF!</definedName>
    <definedName name="BExB442RX0T3L6HUL6X5T21CENW6" localSheetId="2" hidden="1">#REF!</definedName>
    <definedName name="BExB442RX0T3L6HUL6X5T21CENW6" localSheetId="5" hidden="1">#REF!</definedName>
    <definedName name="BExB442RX0T3L6HUL6X5T21CENW6" hidden="1">#REF!</definedName>
    <definedName name="BExB472MUJSUYK7SI8BX1ZGQL0NK" localSheetId="0" hidden="1">#REF!</definedName>
    <definedName name="BExB472MUJSUYK7SI8BX1ZGQL0NK" localSheetId="2" hidden="1">#REF!</definedName>
    <definedName name="BExB472MUJSUYK7SI8BX1ZGQL0NK" localSheetId="5" hidden="1">#REF!</definedName>
    <definedName name="BExB472MUJSUYK7SI8BX1ZGQL0NK" hidden="1">#REF!</definedName>
    <definedName name="BExB4ADD0L7417CII901XTFKXD1J" localSheetId="0" hidden="1">#REF!</definedName>
    <definedName name="BExB4ADD0L7417CII901XTFKXD1J" localSheetId="2" hidden="1">#REF!</definedName>
    <definedName name="BExB4ADD0L7417CII901XTFKXD1J" localSheetId="5" hidden="1">#REF!</definedName>
    <definedName name="BExB4ADD0L7417CII901XTFKXD1J" hidden="1">#REF!</definedName>
    <definedName name="BExB4DO1V1NL2AVK5YE1RSL5RYHL" localSheetId="0" hidden="1">#REF!</definedName>
    <definedName name="BExB4DO1V1NL2AVK5YE1RSL5RYHL" localSheetId="2" hidden="1">#REF!</definedName>
    <definedName name="BExB4DO1V1NL2AVK5YE1RSL5RYHL" localSheetId="5" hidden="1">#REF!</definedName>
    <definedName name="BExB4DO1V1NL2AVK5YE1RSL5RYHL" hidden="1">#REF!</definedName>
    <definedName name="BExB4DYU06HCGRIPBSWRCXK804UM" localSheetId="0" hidden="1">#REF!</definedName>
    <definedName name="BExB4DYU06HCGRIPBSWRCXK804UM" localSheetId="2" hidden="1">#REF!</definedName>
    <definedName name="BExB4DYU06HCGRIPBSWRCXK804UM" localSheetId="5" hidden="1">#REF!</definedName>
    <definedName name="BExB4DYU06HCGRIPBSWRCXK804UM" hidden="1">#REF!</definedName>
    <definedName name="BExB4XW9A16UWK9TUIA84W8X2ZEA" localSheetId="0" hidden="1">#REF!</definedName>
    <definedName name="BExB4XW9A16UWK9TUIA84W8X2ZEA" localSheetId="2" hidden="1">#REF!</definedName>
    <definedName name="BExB4XW9A16UWK9TUIA84W8X2ZEA" localSheetId="5" hidden="1">#REF!</definedName>
    <definedName name="BExB4XW9A16UWK9TUIA84W8X2ZEA" hidden="1">#REF!</definedName>
    <definedName name="BExB4Z3EZBGYYI33U0KQ8NEIH8PY" localSheetId="0" hidden="1">#REF!</definedName>
    <definedName name="BExB4Z3EZBGYYI33U0KQ8NEIH8PY" localSheetId="2" hidden="1">#REF!</definedName>
    <definedName name="BExB4Z3EZBGYYI33U0KQ8NEIH8PY" localSheetId="5" hidden="1">#REF!</definedName>
    <definedName name="BExB4Z3EZBGYYI33U0KQ8NEIH8PY" hidden="1">#REF!</definedName>
    <definedName name="BExB55368XW7UX657ZSPC6BFE92S" localSheetId="0" hidden="1">#REF!</definedName>
    <definedName name="BExB55368XW7UX657ZSPC6BFE92S" localSheetId="2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2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2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2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2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2" hidden="1">#REF!</definedName>
    <definedName name="BExB5EDO9XUKHF74X3HAU2WPPHZH" localSheetId="5" hidden="1">#REF!</definedName>
    <definedName name="BExB5EDO9XUKHF74X3HAU2WPPHZH" hidden="1">#REF!</definedName>
    <definedName name="BExB5G6EH68AYEP1UT0GHUEL3SLN" localSheetId="0" hidden="1">#REF!</definedName>
    <definedName name="BExB5G6EH68AYEP1UT0GHUEL3SLN" localSheetId="2" hidden="1">#REF!</definedName>
    <definedName name="BExB5G6EH68AYEP1UT0GHUEL3SLN" localSheetId="5" hidden="1">#REF!</definedName>
    <definedName name="BExB5G6EH68AYEP1UT0GHUEL3SLN" hidden="1">#REF!</definedName>
    <definedName name="BExB5IFAFRG56RCEOOXLOQHCNSLB" localSheetId="0" hidden="1">#REF!</definedName>
    <definedName name="BExB5IFAFRG56RCEOOXLOQHCNSLB" localSheetId="2" hidden="1">#REF!</definedName>
    <definedName name="BExB5IFAFRG56RCEOOXLOQHCNSLB" localSheetId="5" hidden="1">#REF!</definedName>
    <definedName name="BExB5IFAFRG56RCEOOXLOQHCNSLB" hidden="1">#REF!</definedName>
    <definedName name="BExB5QYVEZWFE5DQVHAM760EV05X" localSheetId="0" hidden="1">#REF!</definedName>
    <definedName name="BExB5QYVEZWFE5DQVHAM760EV05X" localSheetId="2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2" hidden="1">#REF!</definedName>
    <definedName name="BExB5U9IRH14EMOE0YGIE3WIVLFS" localSheetId="5" hidden="1">#REF!</definedName>
    <definedName name="BExB5U9IRH14EMOE0YGIE3WIVLFS" hidden="1">#REF!</definedName>
    <definedName name="BExB5VWYMOV6BAIH7XUBBVPU7MMD" localSheetId="0" hidden="1">#REF!</definedName>
    <definedName name="BExB5VWYMOV6BAIH7XUBBVPU7MMD" localSheetId="2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2" hidden="1">#REF!</definedName>
    <definedName name="BExB610DZWIJP1B72U9QM42COH2B" localSheetId="5" hidden="1">#REF!</definedName>
    <definedName name="BExB610DZWIJP1B72U9QM42COH2B" hidden="1">#REF!</definedName>
    <definedName name="BExB6C3FUAKK9ML5T767NMWGA9YB" localSheetId="0" hidden="1">#REF!</definedName>
    <definedName name="BExB6C3FUAKK9ML5T767NMWGA9YB" localSheetId="2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2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2" hidden="1">#REF!</definedName>
    <definedName name="BExB6HN3QRFPXM71MDUK21BKM7PF" localSheetId="5" hidden="1">#REF!</definedName>
    <definedName name="BExB6HN3QRFPXM71MDUK21BKM7PF" hidden="1">#REF!</definedName>
    <definedName name="BExB6IZMHCZ3LB7N73KD90YB1HBZ" localSheetId="0" hidden="1">#REF!</definedName>
    <definedName name="BExB6IZMHCZ3LB7N73KD90YB1HBZ" localSheetId="2" hidden="1">#REF!</definedName>
    <definedName name="BExB6IZMHCZ3LB7N73KD90YB1HBZ" localSheetId="5" hidden="1">#REF!</definedName>
    <definedName name="BExB6IZMHCZ3LB7N73KD90YB1HBZ" hidden="1">#REF!</definedName>
    <definedName name="BExB6RZAN4TW4BIS93TJP3MTSF2V" localSheetId="0" hidden="1">#REF!</definedName>
    <definedName name="BExB6RZAN4TW4BIS93TJP3MTSF2V" localSheetId="2" hidden="1">#REF!</definedName>
    <definedName name="BExB6RZAN4TW4BIS93TJP3MTSF2V" localSheetId="5" hidden="1">#REF!</definedName>
    <definedName name="BExB6RZAN4TW4BIS93TJP3MTSF2V" hidden="1">#REF!</definedName>
    <definedName name="BExB6SKVVBQPHZ4Y692I5525S418" localSheetId="0" hidden="1">#REF!</definedName>
    <definedName name="BExB6SKVVBQPHZ4Y692I5525S418" localSheetId="2" hidden="1">#REF!</definedName>
    <definedName name="BExB6SKVVBQPHZ4Y692I5525S418" localSheetId="5" hidden="1">#REF!</definedName>
    <definedName name="BExB6SKVVBQPHZ4Y692I5525S418" hidden="1">#REF!</definedName>
    <definedName name="BExB719SGNX4Y8NE6JEXC555K596" localSheetId="0" hidden="1">#REF!</definedName>
    <definedName name="BExB719SGNX4Y8NE6JEXC555K596" localSheetId="2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2" hidden="1">#REF!</definedName>
    <definedName name="BExB7265DCHKS7V2OWRBXCZTEIW9" localSheetId="5" hidden="1">#REF!</definedName>
    <definedName name="BExB7265DCHKS7V2OWRBXCZTEIW9" hidden="1">#REF!</definedName>
    <definedName name="BExB73DAG0L10ZK0L6HQWV9BISN7" localSheetId="0" hidden="1">#REF!</definedName>
    <definedName name="BExB73DAG0L10ZK0L6HQWV9BISN7" localSheetId="2" hidden="1">#REF!</definedName>
    <definedName name="BExB73DAG0L10ZK0L6HQWV9BISN7" localSheetId="5" hidden="1">#REF!</definedName>
    <definedName name="BExB73DAG0L10ZK0L6HQWV9BISN7" hidden="1">#REF!</definedName>
    <definedName name="BExB74PS5P9G0P09Y6DZSCX0FLTJ" localSheetId="0" hidden="1">#REF!</definedName>
    <definedName name="BExB74PS5P9G0P09Y6DZSCX0FLTJ" localSheetId="2" hidden="1">#REF!</definedName>
    <definedName name="BExB74PS5P9G0P09Y6DZSCX0FLTJ" localSheetId="5" hidden="1">#REF!</definedName>
    <definedName name="BExB74PS5P9G0P09Y6DZSCX0FLTJ" hidden="1">#REF!</definedName>
    <definedName name="BExB77KDAUB9VYWBDJP50RIW7Y73" localSheetId="0" hidden="1">#REF!</definedName>
    <definedName name="BExB77KDAUB9VYWBDJP50RIW7Y73" localSheetId="2" hidden="1">#REF!</definedName>
    <definedName name="BExB77KDAUB9VYWBDJP50RIW7Y73" localSheetId="5" hidden="1">#REF!</definedName>
    <definedName name="BExB77KDAUB9VYWBDJP50RIW7Y73" hidden="1">#REF!</definedName>
    <definedName name="BExB78RH79J0MIF7H8CAZ0CFE88Q" localSheetId="0" hidden="1">#REF!</definedName>
    <definedName name="BExB78RH79J0MIF7H8CAZ0CFE88Q" localSheetId="2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2" hidden="1">#REF!</definedName>
    <definedName name="BExB7ELT09HGDVO5BJC1ZY9D09GZ" localSheetId="5" hidden="1">#REF!</definedName>
    <definedName name="BExB7ELT09HGDVO5BJC1ZY9D09GZ" hidden="1">#REF!</definedName>
    <definedName name="BExB7PZU5KVXW0MOS9BQNVV0U4WD" localSheetId="0" hidden="1">#REF!</definedName>
    <definedName name="BExB7PZU5KVXW0MOS9BQNVV0U4WD" localSheetId="2" hidden="1">#REF!</definedName>
    <definedName name="BExB7PZU5KVXW0MOS9BQNVV0U4WD" localSheetId="5" hidden="1">#REF!</definedName>
    <definedName name="BExB7PZU5KVXW0MOS9BQNVV0U4WD" hidden="1">#REF!</definedName>
    <definedName name="BExB7R1PBLH2KKT4OJI4ESYMV3B3" localSheetId="0" hidden="1">#REF!</definedName>
    <definedName name="BExB7R1PBLH2KKT4OJI4ESYMV3B3" localSheetId="2" hidden="1">#REF!</definedName>
    <definedName name="BExB7R1PBLH2KKT4OJI4ESYMV3B3" localSheetId="5" hidden="1">#REF!</definedName>
    <definedName name="BExB7R1PBLH2KKT4OJI4ESYMV3B3" hidden="1">#REF!</definedName>
    <definedName name="BExB7SUFBKOZJWAZHJSNHTBMUZE4" localSheetId="0" hidden="1">#REF!</definedName>
    <definedName name="BExB7SUFBKOZJWAZHJSNHTBMUZE4" localSheetId="2" hidden="1">#REF!</definedName>
    <definedName name="BExB7SUFBKOZJWAZHJSNHTBMUZE4" localSheetId="5" hidden="1">#REF!</definedName>
    <definedName name="BExB7SUFBKOZJWAZHJSNHTBMUZE4" hidden="1">#REF!</definedName>
    <definedName name="BExB806PAXX70XUTA3ZI7OORD78R" localSheetId="0" hidden="1">#REF!</definedName>
    <definedName name="BExB806PAXX70XUTA3ZI7OORD78R" localSheetId="2" hidden="1">#REF!</definedName>
    <definedName name="BExB806PAXX70XUTA3ZI7OORD78R" localSheetId="5" hidden="1">#REF!</definedName>
    <definedName name="BExB806PAXX70XUTA3ZI7OORD78R" hidden="1">#REF!</definedName>
    <definedName name="BExB88FBDZ0MSRCK5MB3E06QBO1N" localSheetId="0" hidden="1">#REF!</definedName>
    <definedName name="BExB88FBDZ0MSRCK5MB3E06QBO1N" localSheetId="2" hidden="1">#REF!</definedName>
    <definedName name="BExB88FBDZ0MSRCK5MB3E06QBO1N" localSheetId="5" hidden="1">#REF!</definedName>
    <definedName name="BExB88FBDZ0MSRCK5MB3E06QBO1N" hidden="1">#REF!</definedName>
    <definedName name="BExB89H5ZI7PL41B4CQN2OSUPK7A" localSheetId="0" hidden="1">#REF!</definedName>
    <definedName name="BExB89H5ZI7PL41B4CQN2OSUPK7A" localSheetId="2" hidden="1">#REF!</definedName>
    <definedName name="BExB89H5ZI7PL41B4CQN2OSUPK7A" localSheetId="5" hidden="1">#REF!</definedName>
    <definedName name="BExB89H5ZI7PL41B4CQN2OSUPK7A" hidden="1">#REF!</definedName>
    <definedName name="BExB8HF4UBVZKQCSRFRUQL2EE6VL" localSheetId="0" hidden="1">#REF!</definedName>
    <definedName name="BExB8HF4UBVZKQCSRFRUQL2EE6VL" localSheetId="2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2" hidden="1">#REF!</definedName>
    <definedName name="BExB8HKHKZ1ORJZUYGG2M4VSCC39" localSheetId="5" hidden="1">#REF!</definedName>
    <definedName name="BExB8HKHKZ1ORJZUYGG2M4VSCC39" hidden="1">#REF!</definedName>
    <definedName name="BExB8PIBXT2X11LCOX7RIO57ITDV" localSheetId="0" hidden="1">#REF!</definedName>
    <definedName name="BExB8PIBXT2X11LCOX7RIO57ITDV" localSheetId="2" hidden="1">#REF!</definedName>
    <definedName name="BExB8PIBXT2X11LCOX7RIO57ITDV" localSheetId="5" hidden="1">#REF!</definedName>
    <definedName name="BExB8PIBXT2X11LCOX7RIO57ITDV" hidden="1">#REF!</definedName>
    <definedName name="BExB8QPH8DC5BESEVPSMBCWVN6PO" localSheetId="0" hidden="1">#REF!</definedName>
    <definedName name="BExB8QPH8DC5BESEVPSMBCWVN6PO" localSheetId="2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2" hidden="1">#REF!</definedName>
    <definedName name="BExB8U5N0D85YR8APKN3PPKG0FWP" localSheetId="5" hidden="1">#REF!</definedName>
    <definedName name="BExB8U5N0D85YR8APKN3PPKG0FWP" hidden="1">#REF!</definedName>
    <definedName name="BExB91I17P2IIQ85B7OF9X01BBL0" localSheetId="0" hidden="1">#REF!</definedName>
    <definedName name="BExB91I17P2IIQ85B7OF9X01BBL0" localSheetId="2" hidden="1">#REF!</definedName>
    <definedName name="BExB91I17P2IIQ85B7OF9X01BBL0" localSheetId="5" hidden="1">#REF!</definedName>
    <definedName name="BExB91I17P2IIQ85B7OF9X01BBL0" hidden="1">#REF!</definedName>
    <definedName name="BExB9DHI5I2TJ2LXYPM98EE81L27" localSheetId="0" hidden="1">#REF!</definedName>
    <definedName name="BExB9DHI5I2TJ2LXYPM98EE81L27" localSheetId="2" hidden="1">#REF!</definedName>
    <definedName name="BExB9DHI5I2TJ2LXYPM98EE81L27" localSheetId="5" hidden="1">#REF!</definedName>
    <definedName name="BExB9DHI5I2TJ2LXYPM98EE81L27" hidden="1">#REF!</definedName>
    <definedName name="BExB9IVQ5K36625BTKIXXB3R8NKE" localSheetId="0" hidden="1">#REF!</definedName>
    <definedName name="BExB9IVQ5K36625BTKIXXB3R8NKE" localSheetId="2" hidden="1">#REF!</definedName>
    <definedName name="BExB9IVQ5K36625BTKIXXB3R8NKE" localSheetId="5" hidden="1">#REF!</definedName>
    <definedName name="BExB9IVQ5K36625BTKIXXB3R8NKE" hidden="1">#REF!</definedName>
    <definedName name="BExB9Q2MZZHBGW8QQKVEYIMJBPIE" localSheetId="0" hidden="1">#REF!</definedName>
    <definedName name="BExB9Q2MZZHBGW8QQKVEYIMJBPIE" localSheetId="2" hidden="1">#REF!</definedName>
    <definedName name="BExB9Q2MZZHBGW8QQKVEYIMJBPIE" localSheetId="5" hidden="1">#REF!</definedName>
    <definedName name="BExB9Q2MZZHBGW8QQKVEYIMJBPIE" hidden="1">#REF!</definedName>
    <definedName name="BExB9UVAU97XX5IFJV05VHTKS512" localSheetId="0" hidden="1">#REF!</definedName>
    <definedName name="BExB9UVAU97XX5IFJV05VHTKS512" localSheetId="2" hidden="1">#REF!</definedName>
    <definedName name="BExB9UVAU97XX5IFJV05VHTKS512" localSheetId="5" hidden="1">#REF!</definedName>
    <definedName name="BExB9UVAU97XX5IFJV05VHTKS512" hidden="1">#REF!</definedName>
    <definedName name="BExB9WTBZ1ZNJ5PYDE80FJ9A5MQS" localSheetId="0" hidden="1">#REF!</definedName>
    <definedName name="BExB9WTBZ1ZNJ5PYDE80FJ9A5MQS" localSheetId="2" hidden="1">#REF!</definedName>
    <definedName name="BExB9WTBZ1ZNJ5PYDE80FJ9A5MQS" localSheetId="5" hidden="1">#REF!</definedName>
    <definedName name="BExB9WTBZ1ZNJ5PYDE80FJ9A5MQS" hidden="1">#REF!</definedName>
    <definedName name="BExBA1GON0EZRJ20UYPILAPLNQWM" localSheetId="0" hidden="1">#REF!</definedName>
    <definedName name="BExBA1GON0EZRJ20UYPILAPLNQWM" localSheetId="2" hidden="1">#REF!</definedName>
    <definedName name="BExBA1GON0EZRJ20UYPILAPLNQWM" localSheetId="5" hidden="1">#REF!</definedName>
    <definedName name="BExBA1GON0EZRJ20UYPILAPLNQWM" hidden="1">#REF!</definedName>
    <definedName name="BExBA1RFNTGEN0TO2IRNXT6F3QKR" localSheetId="0" hidden="1">#REF!</definedName>
    <definedName name="BExBA1RFNTGEN0TO2IRNXT6F3QKR" localSheetId="2" hidden="1">#REF!</definedName>
    <definedName name="BExBA1RFNTGEN0TO2IRNXT6F3QKR" localSheetId="5" hidden="1">#REF!</definedName>
    <definedName name="BExBA1RFNTGEN0TO2IRNXT6F3QKR" hidden="1">#REF!</definedName>
    <definedName name="BExBA69ASGYRZW1G1DYIS9QRRTBN" localSheetId="0" hidden="1">#REF!</definedName>
    <definedName name="BExBA69ASGYRZW1G1DYIS9QRRTBN" localSheetId="2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2" hidden="1">#REF!</definedName>
    <definedName name="BExBA6K42582A14WFFWQ3Q8QQWB6" localSheetId="5" hidden="1">#REF!</definedName>
    <definedName name="BExBA6K42582A14WFFWQ3Q8QQWB6" hidden="1">#REF!</definedName>
    <definedName name="BExBA6PL9AA5J2L0KPL378AA2VZ4" localSheetId="0" hidden="1">#REF!</definedName>
    <definedName name="BExBA6PL9AA5J2L0KPL378AA2VZ4" localSheetId="2" hidden="1">#REF!</definedName>
    <definedName name="BExBA6PL9AA5J2L0KPL378AA2VZ4" localSheetId="5" hidden="1">#REF!</definedName>
    <definedName name="BExBA6PL9AA5J2L0KPL378AA2VZ4" hidden="1">#REF!</definedName>
    <definedName name="BExBA8I5D4R8R2PYQ1K16TWGTOEP" localSheetId="0" hidden="1">#REF!</definedName>
    <definedName name="BExBA8I5D4R8R2PYQ1K16TWGTOEP" localSheetId="2" hidden="1">#REF!</definedName>
    <definedName name="BExBA8I5D4R8R2PYQ1K16TWGTOEP" localSheetId="5" hidden="1">#REF!</definedName>
    <definedName name="BExBA8I5D4R8R2PYQ1K16TWGTOEP" hidden="1">#REF!</definedName>
    <definedName name="BExBA8NMWNC4ESE854DLVFP3K8UR" localSheetId="0" hidden="1">#REF!</definedName>
    <definedName name="BExBA8NMWNC4ESE854DLVFP3K8UR" localSheetId="2" hidden="1">#REF!</definedName>
    <definedName name="BExBA8NMWNC4ESE854DLVFP3K8UR" localSheetId="5" hidden="1">#REF!</definedName>
    <definedName name="BExBA8NMWNC4ESE854DLVFP3K8UR" hidden="1">#REF!</definedName>
    <definedName name="BExBA93PE0DGUUTA7LLSIGBIXWE5" localSheetId="0" hidden="1">#REF!</definedName>
    <definedName name="BExBA93PE0DGUUTA7LLSIGBIXWE5" localSheetId="2" hidden="1">#REF!</definedName>
    <definedName name="BExBA93PE0DGUUTA7LLSIGBIXWE5" localSheetId="5" hidden="1">#REF!</definedName>
    <definedName name="BExBA93PE0DGUUTA7LLSIGBIXWE5" hidden="1">#REF!</definedName>
    <definedName name="BExBAAWGR2BBXC8GXEYNQ9TYNUN8" localSheetId="0" hidden="1">#REF!</definedName>
    <definedName name="BExBAAWGR2BBXC8GXEYNQ9TYNUN8" localSheetId="2" hidden="1">#REF!</definedName>
    <definedName name="BExBAAWGR2BBXC8GXEYNQ9TYNUN8" localSheetId="5" hidden="1">#REF!</definedName>
    <definedName name="BExBAAWGR2BBXC8GXEYNQ9TYNUN8" hidden="1">#REF!</definedName>
    <definedName name="BExBAG5D16CADDC0MWOKCY7JZQO0" localSheetId="0" hidden="1">#REF!</definedName>
    <definedName name="BExBAG5D16CADDC0MWOKCY7JZQO0" localSheetId="2" hidden="1">#REF!</definedName>
    <definedName name="BExBAG5D16CADDC0MWOKCY7JZQO0" localSheetId="5" hidden="1">#REF!</definedName>
    <definedName name="BExBAG5D16CADDC0MWOKCY7JZQO0" hidden="1">#REF!</definedName>
    <definedName name="BExBAHY3NCFFKJ0L0RWLV9Q2XEA7" localSheetId="0" hidden="1">#REF!</definedName>
    <definedName name="BExBAHY3NCFFKJ0L0RWLV9Q2XEA7" localSheetId="2" hidden="1">#REF!</definedName>
    <definedName name="BExBAHY3NCFFKJ0L0RWLV9Q2XEA7" localSheetId="5" hidden="1">#REF!</definedName>
    <definedName name="BExBAHY3NCFFKJ0L0RWLV9Q2XEA7" hidden="1">#REF!</definedName>
    <definedName name="BExBAI8X0FKDQJ6YZJQDTTG4ZCWY" localSheetId="0" hidden="1">#REF!</definedName>
    <definedName name="BExBAI8X0FKDQJ6YZJQDTTG4ZCWY" localSheetId="2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2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2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2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2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2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2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2" hidden="1">#REF!</definedName>
    <definedName name="BExBAZ13D3F1DVJQ6YJ8JGUYEYJE" localSheetId="5" hidden="1">#REF!</definedName>
    <definedName name="BExBAZ13D3F1DVJQ6YJ8JGUYEYJE" hidden="1">#REF!</definedName>
    <definedName name="BExBBTG649R9I0CT042JLL8LXV18" localSheetId="0" hidden="1">#REF!</definedName>
    <definedName name="BExBBTG649R9I0CT042JLL8LXV18" localSheetId="2" hidden="1">#REF!</definedName>
    <definedName name="BExBBTG649R9I0CT042JLL8LXV18" localSheetId="5" hidden="1">#REF!</definedName>
    <definedName name="BExBBTG649R9I0CT042JLL8LXV18" hidden="1">#REF!</definedName>
    <definedName name="BExBBUCJQRR74Q7GPWDEZXYK2KJL" localSheetId="0" hidden="1">#REF!</definedName>
    <definedName name="BExBBUCJQRR74Q7GPWDEZXYK2KJL" localSheetId="2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2" hidden="1">#REF!</definedName>
    <definedName name="BExBBV8XVMD9CKZY711T0BN7H3PM" localSheetId="5" hidden="1">#REF!</definedName>
    <definedName name="BExBBV8XVMD9CKZY711T0BN7H3PM" hidden="1">#REF!</definedName>
    <definedName name="BExBC5L31H53WLFYF54SQM4A7EU4" localSheetId="0" hidden="1">#REF!</definedName>
    <definedName name="BExBC5L31H53WLFYF54SQM4A7EU4" localSheetId="2" hidden="1">#REF!</definedName>
    <definedName name="BExBC5L31H53WLFYF54SQM4A7EU4" localSheetId="5" hidden="1">#REF!</definedName>
    <definedName name="BExBC5L31H53WLFYF54SQM4A7EU4" hidden="1">#REF!</definedName>
    <definedName name="BExBC78HXWXHO3XAB6E8NVTBGLJS" localSheetId="0" hidden="1">#REF!</definedName>
    <definedName name="BExBC78HXWXHO3XAB6E8NVTBGLJS" localSheetId="2" hidden="1">#REF!</definedName>
    <definedName name="BExBC78HXWXHO3XAB6E8NVTBGLJS" localSheetId="5" hidden="1">#REF!</definedName>
    <definedName name="BExBC78HXWXHO3XAB6E8NVTBGLJS" hidden="1">#REF!</definedName>
    <definedName name="BExBCATYYZZEDHH6VTB2O2HIRMIR" localSheetId="0" hidden="1">#REF!</definedName>
    <definedName name="BExBCATYYZZEDHH6VTB2O2HIRMIR" localSheetId="2" hidden="1">#REF!</definedName>
    <definedName name="BExBCATYYZZEDHH6VTB2O2HIRMIR" localSheetId="5" hidden="1">#REF!</definedName>
    <definedName name="BExBCATYYZZEDHH6VTB2O2HIRMIR" hidden="1">#REF!</definedName>
    <definedName name="BExBCKKJTIRKC1RZJRTK65HHLX4W" localSheetId="0" hidden="1">#REF!</definedName>
    <definedName name="BExBCKKJTIRKC1RZJRTK65HHLX4W" localSheetId="2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2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2" hidden="1">#REF!</definedName>
    <definedName name="BExBCRBEYR2KZ8FAQFZ2NHY13WIY" localSheetId="5" hidden="1">#REF!</definedName>
    <definedName name="BExBCRBEYR2KZ8FAQFZ2NHY13WIY" hidden="1">#REF!</definedName>
    <definedName name="BExBD05M2XLZ3FDJC1J5FM7IICZB" localSheetId="0" hidden="1">'[64]10.08.2 - 2008 Expense'!#REF!</definedName>
    <definedName name="BExBD05M2XLZ3FDJC1J5FM7IICZB" localSheetId="2" hidden="1">'[64]10.08.2 - 2008 Expense'!#REF!</definedName>
    <definedName name="BExBD05M2XLZ3FDJC1J5FM7IICZB" localSheetId="5" hidden="1">'[64]10.08.2 - 2008 Expense'!#REF!</definedName>
    <definedName name="BExBD05M2XLZ3FDJC1J5FM7IICZB" hidden="1">'[64]10.08.2 - 2008 Expense'!#REF!</definedName>
    <definedName name="BExBD4I559NXSV6J07Q343TKYMVJ" localSheetId="0" hidden="1">#REF!</definedName>
    <definedName name="BExBD4I559NXSV6J07Q343TKYMVJ" localSheetId="2" hidden="1">#REF!</definedName>
    <definedName name="BExBD4I559NXSV6J07Q343TKYMVJ" localSheetId="5" hidden="1">#REF!</definedName>
    <definedName name="BExBD4I559NXSV6J07Q343TKYMVJ" hidden="1">#REF!</definedName>
    <definedName name="BExBDBZQLTX3OGFYGULQFK5WEZU5" localSheetId="0" hidden="1">#REF!</definedName>
    <definedName name="BExBDBZQLTX3OGFYGULQFK5WEZU5" localSheetId="2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2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2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2" hidden="1">#REF!</definedName>
    <definedName name="BExBDSRXVZQ0W5WXQMP5XD00GRRL" localSheetId="5" hidden="1">#REF!</definedName>
    <definedName name="BExBDSRXVZQ0W5WXQMP5XD00GRRL" hidden="1">#REF!</definedName>
    <definedName name="BExBDT87JCZT4EZQQ1HEUN7ZAMNT" localSheetId="0" hidden="1">#REF!</definedName>
    <definedName name="BExBDT87JCZT4EZQQ1HEUN7ZAMNT" localSheetId="2" hidden="1">#REF!</definedName>
    <definedName name="BExBDT87JCZT4EZQQ1HEUN7ZAMNT" localSheetId="5" hidden="1">#REF!</definedName>
    <definedName name="BExBDT87JCZT4EZQQ1HEUN7ZAMNT" hidden="1">#REF!</definedName>
    <definedName name="BExBDUVGK3E1J4JY9ZYTS7V14BLY" localSheetId="0" hidden="1">#REF!</definedName>
    <definedName name="BExBDUVGK3E1J4JY9ZYTS7V14BLY" localSheetId="2" hidden="1">#REF!</definedName>
    <definedName name="BExBDUVGK3E1J4JY9ZYTS7V14BLY" localSheetId="5" hidden="1">#REF!</definedName>
    <definedName name="BExBDUVGK3E1J4JY9ZYTS7V14BLY" hidden="1">#REF!</definedName>
    <definedName name="BExBDVH3DOL955WK34ZBD4XWH6OI" localSheetId="0" hidden="1">'[64]10.08.5 - 2008 Capital - TDBU'!#REF!</definedName>
    <definedName name="BExBDVH3DOL955WK34ZBD4XWH6OI" localSheetId="2" hidden="1">'[64]10.08.5 - 2008 Capital - TDBU'!#REF!</definedName>
    <definedName name="BExBDVH3DOL955WK34ZBD4XWH6OI" localSheetId="5" hidden="1">'[64]10.08.5 - 2008 Capital - TDBU'!#REF!</definedName>
    <definedName name="BExBDVH3DOL955WK34ZBD4XWH6OI" hidden="1">'[64]10.08.5 - 2008 Capital - TDBU'!#REF!</definedName>
    <definedName name="BExBE162OSBKD30I7T1DKKPT3I9I" localSheetId="0" hidden="1">#REF!</definedName>
    <definedName name="BExBE162OSBKD30I7T1DKKPT3I9I" localSheetId="2" hidden="1">#REF!</definedName>
    <definedName name="BExBE162OSBKD30I7T1DKKPT3I9I" localSheetId="5" hidden="1">#REF!</definedName>
    <definedName name="BExBE162OSBKD30I7T1DKKPT3I9I" hidden="1">#REF!</definedName>
    <definedName name="BExBE5YPUY1T7N7DHMMIGGXK8TMP" localSheetId="0" hidden="1">#REF!</definedName>
    <definedName name="BExBE5YPUY1T7N7DHMMIGGXK8TMP" localSheetId="2" hidden="1">#REF!</definedName>
    <definedName name="BExBE5YPUY1T7N7DHMMIGGXK8TMP" localSheetId="5" hidden="1">#REF!</definedName>
    <definedName name="BExBE5YPUY1T7N7DHMMIGGXK8TMP" hidden="1">#REF!</definedName>
    <definedName name="BExBE827OBMEXJZS59TKFQS6FC0Z" localSheetId="0" hidden="1">#REF!</definedName>
    <definedName name="BExBE827OBMEXJZS59TKFQS6FC0Z" localSheetId="2" hidden="1">#REF!</definedName>
    <definedName name="BExBE827OBMEXJZS59TKFQS6FC0Z" localSheetId="5" hidden="1">#REF!</definedName>
    <definedName name="BExBE827OBMEXJZS59TKFQS6FC0Z" hidden="1">#REF!</definedName>
    <definedName name="BExBEC9ATLQZF86W1M3APSM4HEOH" localSheetId="0" hidden="1">#REF!</definedName>
    <definedName name="BExBEC9ATLQZF86W1M3APSM4HEOH" localSheetId="2" hidden="1">#REF!</definedName>
    <definedName name="BExBEC9ATLQZF86W1M3APSM4HEOH" localSheetId="5" hidden="1">#REF!</definedName>
    <definedName name="BExBEC9ATLQZF86W1M3APSM4HEOH" hidden="1">#REF!</definedName>
    <definedName name="BExBEHCOWXYAJ0G8WL2C0YAEM0A3" localSheetId="0" hidden="1">#REF!</definedName>
    <definedName name="BExBEHCOWXYAJ0G8WL2C0YAEM0A3" localSheetId="2" hidden="1">#REF!</definedName>
    <definedName name="BExBEHCOWXYAJ0G8WL2C0YAEM0A3" localSheetId="5" hidden="1">#REF!</definedName>
    <definedName name="BExBEHCOWXYAJ0G8WL2C0YAEM0A3" hidden="1">#REF!</definedName>
    <definedName name="BExBEIUMJGTX2SBNU3E8Z2XPR27P" localSheetId="0" hidden="1">#REF!</definedName>
    <definedName name="BExBEIUMJGTX2SBNU3E8Z2XPR27P" localSheetId="2" hidden="1">#REF!</definedName>
    <definedName name="BExBEIUMJGTX2SBNU3E8Z2XPR27P" localSheetId="5" hidden="1">#REF!</definedName>
    <definedName name="BExBEIUMJGTX2SBNU3E8Z2XPR27P" hidden="1">#REF!</definedName>
    <definedName name="BExBEYFQJE9YK12A6JBMRFKEC7RN" localSheetId="0" hidden="1">#REF!</definedName>
    <definedName name="BExBEYFQJE9YK12A6JBMRFKEC7RN" localSheetId="2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2" hidden="1">#REF!</definedName>
    <definedName name="BExBG1ED81J2O4A2S5F5Y3BPHMCR" localSheetId="5" hidden="1">#REF!</definedName>
    <definedName name="BExBG1ED81J2O4A2S5F5Y3BPHMCR" hidden="1">#REF!</definedName>
    <definedName name="BExCRHX1OTQXWVM4RKG8IHHYCVFP" localSheetId="0" hidden="1">#REF!</definedName>
    <definedName name="BExCRHX1OTQXWVM4RKG8IHHYCVFP" localSheetId="2" hidden="1">#REF!</definedName>
    <definedName name="BExCRHX1OTQXWVM4RKG8IHHYCVFP" localSheetId="5" hidden="1">#REF!</definedName>
    <definedName name="BExCRHX1OTQXWVM4RKG8IHHYCVFP" hidden="1">#REF!</definedName>
    <definedName name="BExCRLIHS7466WFJ3RPIUGGXYESZ" localSheetId="0" hidden="1">#REF!</definedName>
    <definedName name="BExCRLIHS7466WFJ3RPIUGGXYESZ" localSheetId="2" hidden="1">#REF!</definedName>
    <definedName name="BExCRLIHS7466WFJ3RPIUGGXYESZ" localSheetId="5" hidden="1">#REF!</definedName>
    <definedName name="BExCRLIHS7466WFJ3RPIUGGXYESZ" hidden="1">#REF!</definedName>
    <definedName name="BExCS1EDDUEAEWHVYXHIP9I1WCJH" localSheetId="0" hidden="1">#REF!</definedName>
    <definedName name="BExCS1EDDUEAEWHVYXHIP9I1WCJH" localSheetId="2" hidden="1">#REF!</definedName>
    <definedName name="BExCS1EDDUEAEWHVYXHIP9I1WCJH" localSheetId="5" hidden="1">#REF!</definedName>
    <definedName name="BExCS1EDDUEAEWHVYXHIP9I1WCJH" hidden="1">#REF!</definedName>
    <definedName name="BExCS6SLRCBH006GNRE27HFRHP40" localSheetId="0" hidden="1">#REF!</definedName>
    <definedName name="BExCS6SLRCBH006GNRE27HFRHP40" localSheetId="2" hidden="1">#REF!</definedName>
    <definedName name="BExCS6SLRCBH006GNRE27HFRHP40" localSheetId="5" hidden="1">#REF!</definedName>
    <definedName name="BExCS6SLRCBH006GNRE27HFRHP40" hidden="1">#REF!</definedName>
    <definedName name="BExCS7ZPMHFJ4UJDAL8CQOLSZ13B" localSheetId="0" hidden="1">#REF!</definedName>
    <definedName name="BExCS7ZPMHFJ4UJDAL8CQOLSZ13B" localSheetId="2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2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2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2" hidden="1">#REF!</definedName>
    <definedName name="BExCSAOUZOYKHN7HV511TO8VDJ02" localSheetId="5" hidden="1">#REF!</definedName>
    <definedName name="BExCSAOUZOYKHN7HV511TO8VDJ02" hidden="1">#REF!</definedName>
    <definedName name="BExCSGOMZRUX4W3XE4LX5XXH5F2L" localSheetId="0" hidden="1">#REF!</definedName>
    <definedName name="BExCSGOMZRUX4W3XE4LX5XXH5F2L" localSheetId="2" hidden="1">#REF!</definedName>
    <definedName name="BExCSGOMZRUX4W3XE4LX5XXH5F2L" localSheetId="5" hidden="1">#REF!</definedName>
    <definedName name="BExCSGOMZRUX4W3XE4LX5XXH5F2L" hidden="1">#REF!</definedName>
    <definedName name="BExCSMOFTXSUEC1T46LR1UPYRCX5" localSheetId="0" hidden="1">#REF!</definedName>
    <definedName name="BExCSMOFTXSUEC1T46LR1UPYRCX5" localSheetId="2" hidden="1">#REF!</definedName>
    <definedName name="BExCSMOFTXSUEC1T46LR1UPYRCX5" localSheetId="5" hidden="1">#REF!</definedName>
    <definedName name="BExCSMOFTXSUEC1T46LR1UPYRCX5" hidden="1">#REF!</definedName>
    <definedName name="BExCSMTPZZ9RQU93PT4098LW6KAZ" localSheetId="0" hidden="1">#REF!</definedName>
    <definedName name="BExCSMTPZZ9RQU93PT4098LW6KAZ" localSheetId="2" hidden="1">#REF!</definedName>
    <definedName name="BExCSMTPZZ9RQU93PT4098LW6KAZ" localSheetId="5" hidden="1">#REF!</definedName>
    <definedName name="BExCSMTPZZ9RQU93PT4098LW6KAZ" hidden="1">#REF!</definedName>
    <definedName name="BExCSSDG3TM6TPKS19E9QYJEELZ6" localSheetId="0" hidden="1">#REF!</definedName>
    <definedName name="BExCSSDG3TM6TPKS19E9QYJEELZ6" localSheetId="2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2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2" hidden="1">#REF!</definedName>
    <definedName name="BExCT4NSDT61OCH04Y2QIFIOP75H" localSheetId="5" hidden="1">#REF!</definedName>
    <definedName name="BExCT4NSDT61OCH04Y2QIFIOP75H" hidden="1">#REF!</definedName>
    <definedName name="BExCTDNIGAFFV0FMRGUS25TGONCJ" localSheetId="0" hidden="1">#REF!</definedName>
    <definedName name="BExCTDNIGAFFV0FMRGUS25TGONCJ" localSheetId="2" hidden="1">#REF!</definedName>
    <definedName name="BExCTDNIGAFFV0FMRGUS25TGONCJ" localSheetId="5" hidden="1">#REF!</definedName>
    <definedName name="BExCTDNIGAFFV0FMRGUS25TGONCJ" hidden="1">#REF!</definedName>
    <definedName name="BExCTNE23PLYUM60ZCQ942C1KG81" localSheetId="0" hidden="1">#REF!</definedName>
    <definedName name="BExCTNE23PLYUM60ZCQ942C1KG81" localSheetId="2" hidden="1">#REF!</definedName>
    <definedName name="BExCTNE23PLYUM60ZCQ942C1KG81" localSheetId="5" hidden="1">#REF!</definedName>
    <definedName name="BExCTNE23PLYUM60ZCQ942C1KG81" hidden="1">#REF!</definedName>
    <definedName name="BExCTW8G3VCZ55S09HTUGXKB1P2M" localSheetId="0" hidden="1">#REF!</definedName>
    <definedName name="BExCTW8G3VCZ55S09HTUGXKB1P2M" localSheetId="2" hidden="1">#REF!</definedName>
    <definedName name="BExCTW8G3VCZ55S09HTUGXKB1P2M" localSheetId="5" hidden="1">#REF!</definedName>
    <definedName name="BExCTW8G3VCZ55S09HTUGXKB1P2M" hidden="1">#REF!</definedName>
    <definedName name="BExCTWJ9A4QCQ9OZN28V6HYAACMI" localSheetId="0" hidden="1">#REF!</definedName>
    <definedName name="BExCTWJ9A4QCQ9OZN28V6HYAACMI" localSheetId="2" hidden="1">#REF!</definedName>
    <definedName name="BExCTWJ9A4QCQ9OZN28V6HYAACMI" localSheetId="5" hidden="1">#REF!</definedName>
    <definedName name="BExCTWJ9A4QCQ9OZN28V6HYAACMI" hidden="1">#REF!</definedName>
    <definedName name="BExCTYS2KX0QANOLT8LGZ9WV3S3T" localSheetId="0" hidden="1">#REF!</definedName>
    <definedName name="BExCTYS2KX0QANOLT8LGZ9WV3S3T" localSheetId="2" hidden="1">#REF!</definedName>
    <definedName name="BExCTYS2KX0QANOLT8LGZ9WV3S3T" localSheetId="5" hidden="1">#REF!</definedName>
    <definedName name="BExCTYS2KX0QANOLT8LGZ9WV3S3T" hidden="1">#REF!</definedName>
    <definedName name="BExCTZZ9JNES4EDHW97NP0EGQALX" localSheetId="0" hidden="1">#REF!</definedName>
    <definedName name="BExCTZZ9JNES4EDHW97NP0EGQALX" localSheetId="2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2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2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2" hidden="1">#REF!</definedName>
    <definedName name="BExCU8O54I3P3WRYWY1CRP3S78QY" localSheetId="5" hidden="1">#REF!</definedName>
    <definedName name="BExCU8O54I3P3WRYWY1CRP3S78QY" hidden="1">#REF!</definedName>
    <definedName name="BExCUBILFA1EYYEOFEX37L275Z4P" localSheetId="0" hidden="1">#REF!</definedName>
    <definedName name="BExCUBILFA1EYYEOFEX37L275Z4P" localSheetId="2" hidden="1">#REF!</definedName>
    <definedName name="BExCUBILFA1EYYEOFEX37L275Z4P" localSheetId="5" hidden="1">#REF!</definedName>
    <definedName name="BExCUBILFA1EYYEOFEX37L275Z4P" hidden="1">#REF!</definedName>
    <definedName name="BExCUDRJO23YOKT8GPWOVQ4XEHF5" localSheetId="0" hidden="1">#REF!</definedName>
    <definedName name="BExCUDRJO23YOKT8GPWOVQ4XEHF5" localSheetId="2" hidden="1">#REF!</definedName>
    <definedName name="BExCUDRJO23YOKT8GPWOVQ4XEHF5" localSheetId="5" hidden="1">#REF!</definedName>
    <definedName name="BExCUDRJO23YOKT8GPWOVQ4XEHF5" hidden="1">#REF!</definedName>
    <definedName name="BExCUPAXFR16YMWL30ME3F3BSRDZ" localSheetId="0" hidden="1">#REF!</definedName>
    <definedName name="BExCUPAXFR16YMWL30ME3F3BSRDZ" localSheetId="2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2" hidden="1">#REF!</definedName>
    <definedName name="BExCUR94DHCE47PUUWEMT5QZOYR2" localSheetId="5" hidden="1">#REF!</definedName>
    <definedName name="BExCUR94DHCE47PUUWEMT5QZOYR2" hidden="1">#REF!</definedName>
    <definedName name="BExCUT768Y9WTBMX7GXYUGHWIXZD" localSheetId="0" hidden="1">'[64]10.08.2 - 2008 Expense'!#REF!</definedName>
    <definedName name="BExCUT768Y9WTBMX7GXYUGHWIXZD" localSheetId="2" hidden="1">'[64]10.08.2 - 2008 Expense'!#REF!</definedName>
    <definedName name="BExCUT768Y9WTBMX7GXYUGHWIXZD" localSheetId="5" hidden="1">'[64]10.08.2 - 2008 Expense'!#REF!</definedName>
    <definedName name="BExCUT768Y9WTBMX7GXYUGHWIXZD" hidden="1">'[64]10.08.2 - 2008 Expense'!#REF!</definedName>
    <definedName name="BExCUW1QXVMEP3B9SFPNEEWCG9I0" localSheetId="0" hidden="1">'[64]10.08.5 - 2008 Capital - TDBU'!#REF!</definedName>
    <definedName name="BExCUW1QXVMEP3B9SFPNEEWCG9I0" localSheetId="5" hidden="1">'[64]10.08.5 - 2008 Capital - TDBU'!#REF!</definedName>
    <definedName name="BExCUW1QXVMEP3B9SFPNEEWCG9I0" hidden="1">'[64]10.08.5 - 2008 Capital - TDBU'!#REF!</definedName>
    <definedName name="BExCUWN57J3KE1LMYFY8FAMDD57T" localSheetId="0" hidden="1">#REF!</definedName>
    <definedName name="BExCUWN57J3KE1LMYFY8FAMDD57T" localSheetId="2" hidden="1">#REF!</definedName>
    <definedName name="BExCUWN57J3KE1LMYFY8FAMDD57T" localSheetId="5" hidden="1">#REF!</definedName>
    <definedName name="BExCUWN57J3KE1LMYFY8FAMDD57T" hidden="1">#REF!</definedName>
    <definedName name="BExCV4VXZA9HAYPSLTWYK66MGS3Y" localSheetId="0" hidden="1">#REF!</definedName>
    <definedName name="BExCV4VXZA9HAYPSLTWYK66MGS3Y" localSheetId="2" hidden="1">#REF!</definedName>
    <definedName name="BExCV4VXZA9HAYPSLTWYK66MGS3Y" localSheetId="5" hidden="1">#REF!</definedName>
    <definedName name="BExCV4VXZA9HAYPSLTWYK66MGS3Y" hidden="1">#REF!</definedName>
    <definedName name="BExCV634L7SVHGB0UDDTRRQ2Q72H" localSheetId="0" hidden="1">#REF!</definedName>
    <definedName name="BExCV634L7SVHGB0UDDTRRQ2Q72H" localSheetId="2" hidden="1">#REF!</definedName>
    <definedName name="BExCV634L7SVHGB0UDDTRRQ2Q72H" localSheetId="5" hidden="1">#REF!</definedName>
    <definedName name="BExCV634L7SVHGB0UDDTRRQ2Q72H" hidden="1">#REF!</definedName>
    <definedName name="BExCVA4UIZYJL3LZ7EQQOM9CIPAD" localSheetId="0" hidden="1">#REF!</definedName>
    <definedName name="BExCVA4UIZYJL3LZ7EQQOM9CIPAD" localSheetId="2" hidden="1">#REF!</definedName>
    <definedName name="BExCVA4UIZYJL3LZ7EQQOM9CIPAD" localSheetId="5" hidden="1">#REF!</definedName>
    <definedName name="BExCVA4UIZYJL3LZ7EQQOM9CIPAD" hidden="1">#REF!</definedName>
    <definedName name="BExCVBMRUN39FYTXYMM2N12EFLG1" localSheetId="0" hidden="1">#REF!</definedName>
    <definedName name="BExCVBMRUN39FYTXYMM2N12EFLG1" localSheetId="2" hidden="1">#REF!</definedName>
    <definedName name="BExCVBMRUN39FYTXYMM2N12EFLG1" localSheetId="5" hidden="1">#REF!</definedName>
    <definedName name="BExCVBMRUN39FYTXYMM2N12EFLG1" hidden="1">#REF!</definedName>
    <definedName name="BExCVBXGSXT9FWJRG62PX9S1RK83" localSheetId="0" hidden="1">#REF!</definedName>
    <definedName name="BExCVBXGSXT9FWJRG62PX9S1RK83" localSheetId="2" hidden="1">#REF!</definedName>
    <definedName name="BExCVBXGSXT9FWJRG62PX9S1RK83" localSheetId="5" hidden="1">#REF!</definedName>
    <definedName name="BExCVBXGSXT9FWJRG62PX9S1RK83" hidden="1">#REF!</definedName>
    <definedName name="BExCVEH7A1VWBBC4BVU6VNJA1WGJ" localSheetId="0" hidden="1">#REF!</definedName>
    <definedName name="BExCVEH7A1VWBBC4BVU6VNJA1WGJ" localSheetId="2" hidden="1">#REF!</definedName>
    <definedName name="BExCVEH7A1VWBBC4BVU6VNJA1WGJ" localSheetId="5" hidden="1">#REF!</definedName>
    <definedName name="BExCVEH7A1VWBBC4BVU6VNJA1WGJ" hidden="1">#REF!</definedName>
    <definedName name="BExCVHBNLOHNFS0JAV3I1XGPNH9W" localSheetId="0" hidden="1">#REF!</definedName>
    <definedName name="BExCVHBNLOHNFS0JAV3I1XGPNH9W" localSheetId="2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2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2" hidden="1">#REF!</definedName>
    <definedName name="BExCVKGZXE0I9EIXKBZVSGSEY2RR" localSheetId="5" hidden="1">#REF!</definedName>
    <definedName name="BExCVKGZXE0I9EIXKBZVSGSEY2RR" hidden="1">#REF!</definedName>
    <definedName name="BExCVM4B2PZUHY0W5DLK6RO6HSGU" localSheetId="0" hidden="1">#REF!</definedName>
    <definedName name="BExCVM4B2PZUHY0W5DLK6RO6HSGU" localSheetId="2" hidden="1">#REF!</definedName>
    <definedName name="BExCVM4B2PZUHY0W5DLK6RO6HSGU" localSheetId="5" hidden="1">#REF!</definedName>
    <definedName name="BExCVM4B2PZUHY0W5DLK6RO6HSGU" hidden="1">#REF!</definedName>
    <definedName name="BExCVV44WY5807WGMTGKPW0GT256" localSheetId="0" hidden="1">#REF!</definedName>
    <definedName name="BExCVV44WY5807WGMTGKPW0GT256" localSheetId="2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2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2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2" hidden="1">#REF!</definedName>
    <definedName name="BExCW9Y5HWU4RJTNX74O6L24VGCK" localSheetId="5" hidden="1">#REF!</definedName>
    <definedName name="BExCW9Y5HWU4RJTNX74O6L24VGCK" hidden="1">#REF!</definedName>
    <definedName name="BExCWJOP24TCAR0PRZG8HD526AHX" localSheetId="0" hidden="1">#REF!</definedName>
    <definedName name="BExCWJOP24TCAR0PRZG8HD526AHX" localSheetId="2" hidden="1">#REF!</definedName>
    <definedName name="BExCWJOP24TCAR0PRZG8HD526AHX" localSheetId="5" hidden="1">#REF!</definedName>
    <definedName name="BExCWJOP24TCAR0PRZG8HD526AHX" hidden="1">#REF!</definedName>
    <definedName name="BExCWM8JQB8SI9MNZVUOQN3547K8" localSheetId="0" hidden="1">#REF!</definedName>
    <definedName name="BExCWM8JQB8SI9MNZVUOQN3547K8" localSheetId="2" hidden="1">#REF!</definedName>
    <definedName name="BExCWM8JQB8SI9MNZVUOQN3547K8" localSheetId="5" hidden="1">#REF!</definedName>
    <definedName name="BExCWM8JQB8SI9MNZVUOQN3547K8" hidden="1">#REF!</definedName>
    <definedName name="BExCWOBVOESHXLNFULF3L3PHKV9U" localSheetId="0" hidden="1">#REF!</definedName>
    <definedName name="BExCWOBVOESHXLNFULF3L3PHKV9U" localSheetId="2" hidden="1">#REF!</definedName>
    <definedName name="BExCWOBVOESHXLNFULF3L3PHKV9U" localSheetId="5" hidden="1">#REF!</definedName>
    <definedName name="BExCWOBVOESHXLNFULF3L3PHKV9U" hidden="1">#REF!</definedName>
    <definedName name="BExCWP2YCA04PGYT4V2CKSHBG2N7" localSheetId="0" hidden="1">#REF!</definedName>
    <definedName name="BExCWP2YCA04PGYT4V2CKSHBG2N7" localSheetId="2" hidden="1">#REF!</definedName>
    <definedName name="BExCWP2YCA04PGYT4V2CKSHBG2N7" localSheetId="5" hidden="1">#REF!</definedName>
    <definedName name="BExCWP2YCA04PGYT4V2CKSHBG2N7" hidden="1">#REF!</definedName>
    <definedName name="BExCWPDPESGZS07QGBLSBWDNVJLZ" localSheetId="0" hidden="1">#REF!</definedName>
    <definedName name="BExCWPDPESGZS07QGBLSBWDNVJLZ" localSheetId="2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2" hidden="1">#REF!</definedName>
    <definedName name="BExCWTVKHIVCRHF8GC39KI58YM5K" localSheetId="5" hidden="1">#REF!</definedName>
    <definedName name="BExCWTVKHIVCRHF8GC39KI58YM5K" hidden="1">#REF!</definedName>
    <definedName name="BExCWZPWC0LNH9ZNEEWXFFTQFZN4" localSheetId="0" hidden="1">#REF!</definedName>
    <definedName name="BExCWZPWC0LNH9ZNEEWXFFTQFZN4" localSheetId="2" hidden="1">#REF!</definedName>
    <definedName name="BExCWZPWC0LNH9ZNEEWXFFTQFZN4" localSheetId="5" hidden="1">#REF!</definedName>
    <definedName name="BExCWZPWC0LNH9ZNEEWXFFTQFZN4" hidden="1">#REF!</definedName>
    <definedName name="BExCX2KGRZBRVLZNM8SUSIE6A0RL" localSheetId="0" hidden="1">#REF!</definedName>
    <definedName name="BExCX2KGRZBRVLZNM8SUSIE6A0RL" localSheetId="2" hidden="1">#REF!</definedName>
    <definedName name="BExCX2KGRZBRVLZNM8SUSIE6A0RL" localSheetId="5" hidden="1">#REF!</definedName>
    <definedName name="BExCX2KGRZBRVLZNM8SUSIE6A0RL" hidden="1">#REF!</definedName>
    <definedName name="BExCX30QEPK6YY3L5B9A865PM1XZ" localSheetId="0" hidden="1">#REF!</definedName>
    <definedName name="BExCX30QEPK6YY3L5B9A865PM1XZ" localSheetId="2" hidden="1">#REF!</definedName>
    <definedName name="BExCX30QEPK6YY3L5B9A865PM1XZ" localSheetId="5" hidden="1">#REF!</definedName>
    <definedName name="BExCX30QEPK6YY3L5B9A865PM1XZ" hidden="1">#REF!</definedName>
    <definedName name="BExCX3X451T70LZ1VF95L7W4Y4TM" localSheetId="0" hidden="1">#REF!</definedName>
    <definedName name="BExCX3X451T70LZ1VF95L7W4Y4TM" localSheetId="2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2" hidden="1">#REF!</definedName>
    <definedName name="BExCX4NZ2N1OUGXM7EV0U7VULJMM" localSheetId="5" hidden="1">#REF!</definedName>
    <definedName name="BExCX4NZ2N1OUGXM7EV0U7VULJMM" hidden="1">#REF!</definedName>
    <definedName name="BExCX5KCKNR3QHCET9D7RK52DEJB" localSheetId="0" hidden="1">#REF!</definedName>
    <definedName name="BExCX5KCKNR3QHCET9D7RK52DEJB" localSheetId="2" hidden="1">#REF!</definedName>
    <definedName name="BExCX5KCKNR3QHCET9D7RK52DEJB" localSheetId="5" hidden="1">#REF!</definedName>
    <definedName name="BExCX5KCKNR3QHCET9D7RK52DEJB" hidden="1">#REF!</definedName>
    <definedName name="BExCX8V1U9KN0DWRM7RHUYCTBVEN" localSheetId="0" hidden="1">#REF!</definedName>
    <definedName name="BExCX8V1U9KN0DWRM7RHUYCTBVEN" localSheetId="2" hidden="1">#REF!</definedName>
    <definedName name="BExCX8V1U9KN0DWRM7RHUYCTBVEN" localSheetId="5" hidden="1">#REF!</definedName>
    <definedName name="BExCX8V1U9KN0DWRM7RHUYCTBVEN" hidden="1">#REF!</definedName>
    <definedName name="BExCXCGIFCIU1476QTARIGF5OXEL" localSheetId="0" hidden="1">#REF!</definedName>
    <definedName name="BExCXCGIFCIU1476QTARIGF5OXEL" localSheetId="2" hidden="1">#REF!</definedName>
    <definedName name="BExCXCGIFCIU1476QTARIGF5OXEL" localSheetId="5" hidden="1">#REF!</definedName>
    <definedName name="BExCXCGIFCIU1476QTARIGF5OXEL" hidden="1">#REF!</definedName>
    <definedName name="BExCXILMURGYMAH6N5LF5DV6K3GM" localSheetId="0" hidden="1">#REF!</definedName>
    <definedName name="BExCXILMURGYMAH6N5LF5DV6K3GM" localSheetId="2" hidden="1">#REF!</definedName>
    <definedName name="BExCXILMURGYMAH6N5LF5DV6K3GM" localSheetId="5" hidden="1">#REF!</definedName>
    <definedName name="BExCXILMURGYMAH6N5LF5DV6K3GM" hidden="1">#REF!</definedName>
    <definedName name="BExCXMY5ISUXV19SSN8W6FPXAY3L" localSheetId="0" hidden="1">#REF!</definedName>
    <definedName name="BExCXMY5ISUXV19SSN8W6FPXAY3L" localSheetId="2" hidden="1">#REF!</definedName>
    <definedName name="BExCXMY5ISUXV19SSN8W6FPXAY3L" localSheetId="5" hidden="1">#REF!</definedName>
    <definedName name="BExCXMY5ISUXV19SSN8W6FPXAY3L" hidden="1">#REF!</definedName>
    <definedName name="BExCXQUFBMXQ1650735H48B1AZT3" localSheetId="0" hidden="1">#REF!</definedName>
    <definedName name="BExCXQUFBMXQ1650735H48B1AZT3" localSheetId="2" hidden="1">#REF!</definedName>
    <definedName name="BExCXQUFBMXQ1650735H48B1AZT3" localSheetId="5" hidden="1">#REF!</definedName>
    <definedName name="BExCXQUFBMXQ1650735H48B1AZT3" hidden="1">#REF!</definedName>
    <definedName name="BExCXUFX19ADNJAUPHJ62T1ZS5A4" localSheetId="0" hidden="1">#REF!</definedName>
    <definedName name="BExCXUFX19ADNJAUPHJ62T1ZS5A4" localSheetId="2" hidden="1">#REF!</definedName>
    <definedName name="BExCXUFX19ADNJAUPHJ62T1ZS5A4" localSheetId="5" hidden="1">#REF!</definedName>
    <definedName name="BExCXUFX19ADNJAUPHJ62T1ZS5A4" hidden="1">#REF!</definedName>
    <definedName name="BExCY2DQO9VLA77Q7EG3T0XNXX4F" localSheetId="0" hidden="1">#REF!</definedName>
    <definedName name="BExCY2DQO9VLA77Q7EG3T0XNXX4F" localSheetId="2" hidden="1">#REF!</definedName>
    <definedName name="BExCY2DQO9VLA77Q7EG3T0XNXX4F" localSheetId="5" hidden="1">#REF!</definedName>
    <definedName name="BExCY2DQO9VLA77Q7EG3T0XNXX4F" hidden="1">#REF!</definedName>
    <definedName name="BExCY6VMJ68MX3C981R5Q0BX5791" localSheetId="0" hidden="1">#REF!</definedName>
    <definedName name="BExCY6VMJ68MX3C981R5Q0BX5791" localSheetId="2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2" hidden="1">#REF!</definedName>
    <definedName name="BExCYAH2SAZCPW6XCB7V7PMMCAWO" localSheetId="5" hidden="1">#REF!</definedName>
    <definedName name="BExCYAH2SAZCPW6XCB7V7PMMCAWO" hidden="1">#REF!</definedName>
    <definedName name="BExCYE2K07U5UQ0WQNHXML7T0NJO" localSheetId="0" hidden="1">#REF!</definedName>
    <definedName name="BExCYE2K07U5UQ0WQNHXML7T0NJO" localSheetId="2" hidden="1">#REF!</definedName>
    <definedName name="BExCYE2K07U5UQ0WQNHXML7T0NJO" localSheetId="5" hidden="1">#REF!</definedName>
    <definedName name="BExCYE2K07U5UQ0WQNHXML7T0NJO" hidden="1">#REF!</definedName>
    <definedName name="BExCYH7R2U5R12XVG3NJ54H052NJ" localSheetId="0" hidden="1">#REF!</definedName>
    <definedName name="BExCYH7R2U5R12XVG3NJ54H052NJ" localSheetId="2" hidden="1">#REF!</definedName>
    <definedName name="BExCYH7R2U5R12XVG3NJ54H052NJ" localSheetId="5" hidden="1">#REF!</definedName>
    <definedName name="BExCYH7R2U5R12XVG3NJ54H052NJ" hidden="1">#REF!</definedName>
    <definedName name="BExCYJBB52X8B3AREHCC1L5QNPX7" localSheetId="0" hidden="1">#REF!</definedName>
    <definedName name="BExCYJBB52X8B3AREHCC1L5QNPX7" localSheetId="2" hidden="1">#REF!</definedName>
    <definedName name="BExCYJBB52X8B3AREHCC1L5QNPX7" localSheetId="5" hidden="1">#REF!</definedName>
    <definedName name="BExCYJBB52X8B3AREHCC1L5QNPX7" hidden="1">#REF!</definedName>
    <definedName name="BExCYPRC5HJE6N2XQTHCT6NXGP8N" localSheetId="0" hidden="1">#REF!</definedName>
    <definedName name="BExCYPRC5HJE6N2XQTHCT6NXGP8N" localSheetId="2" hidden="1">#REF!</definedName>
    <definedName name="BExCYPRC5HJE6N2XQTHCT6NXGP8N" localSheetId="5" hidden="1">#REF!</definedName>
    <definedName name="BExCYPRC5HJE6N2XQTHCT6NXGP8N" hidden="1">#REF!</definedName>
    <definedName name="BExCYUK0I3UEXZNFDW71G6Z6D8XR" localSheetId="0" hidden="1">#REF!</definedName>
    <definedName name="BExCYUK0I3UEXZNFDW71G6Z6D8XR" localSheetId="2" hidden="1">#REF!</definedName>
    <definedName name="BExCYUK0I3UEXZNFDW71G6Z6D8XR" localSheetId="5" hidden="1">#REF!</definedName>
    <definedName name="BExCYUK0I3UEXZNFDW71G6Z6D8XR" hidden="1">#REF!</definedName>
    <definedName name="BExCZ9UA19GWDW0TL6HVTOXIRSPV" localSheetId="0" hidden="1">#REF!</definedName>
    <definedName name="BExCZ9UA19GWDW0TL6HVTOXIRSPV" localSheetId="2" hidden="1">#REF!</definedName>
    <definedName name="BExCZ9UA19GWDW0TL6HVTOXIRSPV" localSheetId="5" hidden="1">#REF!</definedName>
    <definedName name="BExCZ9UA19GWDW0TL6HVTOXIRSPV" hidden="1">#REF!</definedName>
    <definedName name="BExCZFZCXMLY5DWESYJ9NGTJYQ8M" localSheetId="0" hidden="1">#REF!</definedName>
    <definedName name="BExCZFZCXMLY5DWESYJ9NGTJYQ8M" localSheetId="2" hidden="1">#REF!</definedName>
    <definedName name="BExCZFZCXMLY5DWESYJ9NGTJYQ8M" localSheetId="5" hidden="1">#REF!</definedName>
    <definedName name="BExCZFZCXMLY5DWESYJ9NGTJYQ8M" hidden="1">#REF!</definedName>
    <definedName name="BExCZIJ0082EB1UPRKX9EHOOUV0U" localSheetId="0" hidden="1">#REF!</definedName>
    <definedName name="BExCZIJ0082EB1UPRKX9EHOOUV0U" localSheetId="2" hidden="1">#REF!</definedName>
    <definedName name="BExCZIJ0082EB1UPRKX9EHOOUV0U" localSheetId="5" hidden="1">#REF!</definedName>
    <definedName name="BExCZIJ0082EB1UPRKX9EHOOUV0U" hidden="1">#REF!</definedName>
    <definedName name="BExCZJ4P8WS0BDT31WDXI0ROE7D6" localSheetId="0" hidden="1">#REF!</definedName>
    <definedName name="BExCZJ4P8WS0BDT31WDXI0ROE7D6" localSheetId="2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2" hidden="1">#REF!</definedName>
    <definedName name="BExCZKH6NI0EE02L995IFVBD1J59" localSheetId="5" hidden="1">#REF!</definedName>
    <definedName name="BExCZKH6NI0EE02L995IFVBD1J59" hidden="1">#REF!</definedName>
    <definedName name="BExCZNH3KPWE50T7YYORPIC1TXLN" localSheetId="0" hidden="1">#REF!</definedName>
    <definedName name="BExCZNH3KPWE50T7YYORPIC1TXLN" localSheetId="2" hidden="1">#REF!</definedName>
    <definedName name="BExCZNH3KPWE50T7YYORPIC1TXLN" localSheetId="5" hidden="1">#REF!</definedName>
    <definedName name="BExCZNH3KPWE50T7YYORPIC1TXLN" hidden="1">#REF!</definedName>
    <definedName name="BExCZSKJ3H9C3V7IL5VIJR1XCVS6" localSheetId="0" hidden="1">#REF!</definedName>
    <definedName name="BExCZSKJ3H9C3V7IL5VIJR1XCVS6" localSheetId="2" hidden="1">#REF!</definedName>
    <definedName name="BExCZSKJ3H9C3V7IL5VIJR1XCVS6" localSheetId="5" hidden="1">#REF!</definedName>
    <definedName name="BExCZSKJ3H9C3V7IL5VIJR1XCVS6" hidden="1">#REF!</definedName>
    <definedName name="BExCZUD9FEOJBKDJ51Z3JON9LKJ8" localSheetId="0" hidden="1">#REF!</definedName>
    <definedName name="BExCZUD9FEOJBKDJ51Z3JON9LKJ8" localSheetId="2" hidden="1">#REF!</definedName>
    <definedName name="BExCZUD9FEOJBKDJ51Z3JON9LKJ8" localSheetId="5" hidden="1">#REF!</definedName>
    <definedName name="BExCZUD9FEOJBKDJ51Z3JON9LKJ8" hidden="1">#REF!</definedName>
    <definedName name="BExD03NQ5GR56X8Y0Y29FLTRLLS2" localSheetId="0" hidden="1">#REF!</definedName>
    <definedName name="BExD03NQ5GR56X8Y0Y29FLTRLLS2" localSheetId="2" hidden="1">#REF!</definedName>
    <definedName name="BExD03NQ5GR56X8Y0Y29FLTRLLS2" localSheetId="5" hidden="1">#REF!</definedName>
    <definedName name="BExD03NQ5GR56X8Y0Y29FLTRLLS2" hidden="1">#REF!</definedName>
    <definedName name="BExD0508DAALLU00PHFPBC8SRRKT" localSheetId="0" hidden="1">#REF!</definedName>
    <definedName name="BExD0508DAALLU00PHFPBC8SRRKT" localSheetId="2" hidden="1">#REF!</definedName>
    <definedName name="BExD0508DAALLU00PHFPBC8SRRKT" localSheetId="5" hidden="1">#REF!</definedName>
    <definedName name="BExD0508DAALLU00PHFPBC8SRRKT" hidden="1">#REF!</definedName>
    <definedName name="BExD0BAT3ER3NBREZM75FYDXWDA7" localSheetId="0" hidden="1">#REF!</definedName>
    <definedName name="BExD0BAT3ER3NBREZM75FYDXWDA7" localSheetId="2" hidden="1">#REF!</definedName>
    <definedName name="BExD0BAT3ER3NBREZM75FYDXWDA7" localSheetId="5" hidden="1">#REF!</definedName>
    <definedName name="BExD0BAT3ER3NBREZM75FYDXWDA7" hidden="1">#REF!</definedName>
    <definedName name="BExD0BG9BZG0I2HQ6PWHGGVEMY6K" localSheetId="0" hidden="1">#REF!</definedName>
    <definedName name="BExD0BG9BZG0I2HQ6PWHGGVEMY6K" localSheetId="2" hidden="1">#REF!</definedName>
    <definedName name="BExD0BG9BZG0I2HQ6PWHGGVEMY6K" localSheetId="5" hidden="1">#REF!</definedName>
    <definedName name="BExD0BG9BZG0I2HQ6PWHGGVEMY6K" hidden="1">#REF!</definedName>
    <definedName name="BExD0C1TNBFIEWNG3IH7R8WOPI6B" localSheetId="0" hidden="1">#REF!</definedName>
    <definedName name="BExD0C1TNBFIEWNG3IH7R8WOPI6B" localSheetId="2" hidden="1">#REF!</definedName>
    <definedName name="BExD0C1TNBFIEWNG3IH7R8WOPI6B" localSheetId="5" hidden="1">#REF!</definedName>
    <definedName name="BExD0C1TNBFIEWNG3IH7R8WOPI6B" hidden="1">#REF!</definedName>
    <definedName name="BExD0HALIN0JR4JTPGDEVAEE5EX5" localSheetId="0" hidden="1">#REF!</definedName>
    <definedName name="BExD0HALIN0JR4JTPGDEVAEE5EX5" localSheetId="2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2" hidden="1">#REF!</definedName>
    <definedName name="BExD0LCCDPG16YLY5WQSZF1XI5DA" localSheetId="5" hidden="1">#REF!</definedName>
    <definedName name="BExD0LCCDPG16YLY5WQSZF1XI5DA" hidden="1">#REF!</definedName>
    <definedName name="BExD0M38AXH7IMGDWBCB3CT349N5" localSheetId="0" hidden="1">#REF!</definedName>
    <definedName name="BExD0M38AXH7IMGDWBCB3CT349N5" localSheetId="2" hidden="1">#REF!</definedName>
    <definedName name="BExD0M38AXH7IMGDWBCB3CT349N5" localSheetId="5" hidden="1">#REF!</definedName>
    <definedName name="BExD0M38AXH7IMGDWBCB3CT349N5" hidden="1">#REF!</definedName>
    <definedName name="BExD0RMWSB4TRECEHTH6NN4K9DFZ" localSheetId="0" hidden="1">#REF!</definedName>
    <definedName name="BExD0RMWSB4TRECEHTH6NN4K9DFZ" localSheetId="2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2" hidden="1">#REF!</definedName>
    <definedName name="BExD0U6KG10QGVDI1XSHK0J10A2V" localSheetId="5" hidden="1">#REF!</definedName>
    <definedName name="BExD0U6KG10QGVDI1XSHK0J10A2V" hidden="1">#REF!</definedName>
    <definedName name="BExD11Z3KEWZ3PWH1UZSJRDRV9IH" localSheetId="0" hidden="1">#REF!</definedName>
    <definedName name="BExD11Z3KEWZ3PWH1UZSJRDRV9IH" localSheetId="2" hidden="1">#REF!</definedName>
    <definedName name="BExD11Z3KEWZ3PWH1UZSJRDRV9IH" localSheetId="5" hidden="1">#REF!</definedName>
    <definedName name="BExD11Z3KEWZ3PWH1UZSJRDRV9IH" hidden="1">#REF!</definedName>
    <definedName name="BExD13RUIBGRXDL4QDZ305UKUR12" localSheetId="0" hidden="1">#REF!</definedName>
    <definedName name="BExD13RUIBGRXDL4QDZ305UKUR12" localSheetId="2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2" hidden="1">#REF!</definedName>
    <definedName name="BExD14DETV5R4OOTMAXD5NAKWRO3" localSheetId="5" hidden="1">#REF!</definedName>
    <definedName name="BExD14DETV5R4OOTMAXD5NAKWRO3" hidden="1">#REF!</definedName>
    <definedName name="BExD160UKTD6MG5W79IBIHP0ZPKQ" localSheetId="0" hidden="1">#REF!</definedName>
    <definedName name="BExD160UKTD6MG5W79IBIHP0ZPKQ" localSheetId="2" hidden="1">#REF!</definedName>
    <definedName name="BExD160UKTD6MG5W79IBIHP0ZPKQ" localSheetId="5" hidden="1">#REF!</definedName>
    <definedName name="BExD160UKTD6MG5W79IBIHP0ZPKQ" hidden="1">#REF!</definedName>
    <definedName name="BExD16BM4TPPOCZ5ARF5HM6XKRFF" localSheetId="0" hidden="1">#REF!</definedName>
    <definedName name="BExD16BM4TPPOCZ5ARF5HM6XKRFF" localSheetId="2" hidden="1">#REF!</definedName>
    <definedName name="BExD16BM4TPPOCZ5ARF5HM6XKRFF" localSheetId="5" hidden="1">#REF!</definedName>
    <definedName name="BExD16BM4TPPOCZ5ARF5HM6XKRFF" hidden="1">#REF!</definedName>
    <definedName name="BExD1OAU9OXQAZA4D70HP72CU6GB" localSheetId="0" hidden="1">#REF!</definedName>
    <definedName name="BExD1OAU9OXQAZA4D70HP72CU6GB" localSheetId="2" hidden="1">#REF!</definedName>
    <definedName name="BExD1OAU9OXQAZA4D70HP72CU6GB" localSheetId="5" hidden="1">#REF!</definedName>
    <definedName name="BExD1OAU9OXQAZA4D70HP72CU6GB" hidden="1">#REF!</definedName>
    <definedName name="BExD1Y1JV61416YA1XRQHKWPZIE7" localSheetId="0" hidden="1">#REF!</definedName>
    <definedName name="BExD1Y1JV61416YA1XRQHKWPZIE7" localSheetId="2" hidden="1">#REF!</definedName>
    <definedName name="BExD1Y1JV61416YA1XRQHKWPZIE7" localSheetId="5" hidden="1">#REF!</definedName>
    <definedName name="BExD1Y1JV61416YA1XRQHKWPZIE7" hidden="1">#REF!</definedName>
    <definedName name="BExD25DU4ZMU9XFJZTH3WMVIKAK6" localSheetId="0" hidden="1">#REF!</definedName>
    <definedName name="BExD25DU4ZMU9XFJZTH3WMVIKAK6" localSheetId="2" hidden="1">#REF!</definedName>
    <definedName name="BExD25DU4ZMU9XFJZTH3WMVIKAK6" localSheetId="5" hidden="1">#REF!</definedName>
    <definedName name="BExD25DU4ZMU9XFJZTH3WMVIKAK6" hidden="1">#REF!</definedName>
    <definedName name="BExD2CFHIRMBKN5KXE5QP4XXEWFS" localSheetId="0" hidden="1">#REF!</definedName>
    <definedName name="BExD2CFHIRMBKN5KXE5QP4XXEWFS" localSheetId="2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2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2" hidden="1">#REF!</definedName>
    <definedName name="BExD2HTPC7IWBAU6OSQ67MQA8BYZ" localSheetId="5" hidden="1">#REF!</definedName>
    <definedName name="BExD2HTPC7IWBAU6OSQ67MQA8BYZ" hidden="1">#REF!</definedName>
    <definedName name="BExD2I9RDS4BGCN1GXO7T9OCTVFP" localSheetId="0" hidden="1">#REF!</definedName>
    <definedName name="BExD2I9RDS4BGCN1GXO7T9OCTVFP" localSheetId="2" hidden="1">#REF!</definedName>
    <definedName name="BExD2I9RDS4BGCN1GXO7T9OCTVFP" localSheetId="5" hidden="1">#REF!</definedName>
    <definedName name="BExD2I9RDS4BGCN1GXO7T9OCTVFP" hidden="1">#REF!</definedName>
    <definedName name="BExD2O9JP64FF7WFAC5CXN0SJ91I" localSheetId="0" hidden="1">#REF!</definedName>
    <definedName name="BExD2O9JP64FF7WFAC5CXN0SJ91I" localSheetId="2" hidden="1">#REF!</definedName>
    <definedName name="BExD2O9JP64FF7WFAC5CXN0SJ91I" localSheetId="5" hidden="1">#REF!</definedName>
    <definedName name="BExD2O9JP64FF7WFAC5CXN0SJ91I" hidden="1">#REF!</definedName>
    <definedName name="BExD363H2VGFIQUCE6LS4AC5J0ZT" localSheetId="0" hidden="1">#REF!</definedName>
    <definedName name="BExD363H2VGFIQUCE6LS4AC5J0ZT" localSheetId="2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2" hidden="1">#REF!</definedName>
    <definedName name="BExD3A588E939V61P1XEW0FI5Q0S" localSheetId="5" hidden="1">#REF!</definedName>
    <definedName name="BExD3A588E939V61P1XEW0FI5Q0S" hidden="1">#REF!</definedName>
    <definedName name="BExD3AW300FSO6AAXTER82E4G06O" localSheetId="0" hidden="1">#REF!</definedName>
    <definedName name="BExD3AW300FSO6AAXTER82E4G06O" localSheetId="2" hidden="1">#REF!</definedName>
    <definedName name="BExD3AW300FSO6AAXTER82E4G06O" localSheetId="5" hidden="1">#REF!</definedName>
    <definedName name="BExD3AW300FSO6AAXTER82E4G06O" hidden="1">#REF!</definedName>
    <definedName name="BExD3CJJDKVR9M18XI3WDZH80WL6" localSheetId="0" hidden="1">#REF!</definedName>
    <definedName name="BExD3CJJDKVR9M18XI3WDZH80WL6" localSheetId="2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2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2" hidden="1">#REF!</definedName>
    <definedName name="BExD3F368X5S25MWSUNIV57RDB57" localSheetId="5" hidden="1">#REF!</definedName>
    <definedName name="BExD3F368X5S25MWSUNIV57RDB57" hidden="1">#REF!</definedName>
    <definedName name="BExD3IJ5IT335SOSNV9L85WKAOSI" localSheetId="0" hidden="1">#REF!</definedName>
    <definedName name="BExD3IJ5IT335SOSNV9L85WKAOSI" localSheetId="2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2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2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2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2" hidden="1">#REF!</definedName>
    <definedName name="BExD3U2N041TEJ7GCN005UTPHNXY" localSheetId="5" hidden="1">#REF!</definedName>
    <definedName name="BExD3U2N041TEJ7GCN005UTPHNXY" hidden="1">#REF!</definedName>
    <definedName name="BExD3ZGUHLSCF22XMCGLGJ6SWTEA" localSheetId="0" hidden="1">#REF!</definedName>
    <definedName name="BExD3ZGUHLSCF22XMCGLGJ6SWTEA" localSheetId="2" hidden="1">#REF!</definedName>
    <definedName name="BExD3ZGUHLSCF22XMCGLGJ6SWTEA" localSheetId="5" hidden="1">#REF!</definedName>
    <definedName name="BExD3ZGUHLSCF22XMCGLGJ6SWTEA" hidden="1">#REF!</definedName>
    <definedName name="BExD40O0CFTNJFOFMMM1KH0P7BUI" localSheetId="0" hidden="1">#REF!</definedName>
    <definedName name="BExD40O0CFTNJFOFMMM1KH0P7BUI" localSheetId="2" hidden="1">#REF!</definedName>
    <definedName name="BExD40O0CFTNJFOFMMM1KH0P7BUI" localSheetId="5" hidden="1">#REF!</definedName>
    <definedName name="BExD40O0CFTNJFOFMMM1KH0P7BUI" hidden="1">#REF!</definedName>
    <definedName name="BExD42M7FXJ8KK8AK9LDV75Z0U92" localSheetId="0" hidden="1">#REF!</definedName>
    <definedName name="BExD42M7FXJ8KK8AK9LDV75Z0U92" localSheetId="2" hidden="1">#REF!</definedName>
    <definedName name="BExD42M7FXJ8KK8AK9LDV75Z0U92" localSheetId="5" hidden="1">#REF!</definedName>
    <definedName name="BExD42M7FXJ8KK8AK9LDV75Z0U92" hidden="1">#REF!</definedName>
    <definedName name="BExD4440VK5VJ036LP729F6A0YGC" localSheetId="0" hidden="1">'[64]10.08.4 -2008 Capital'!#REF!</definedName>
    <definedName name="BExD4440VK5VJ036LP729F6A0YGC" localSheetId="2" hidden="1">'[64]10.08.4 -2008 Capital'!#REF!</definedName>
    <definedName name="BExD4440VK5VJ036LP729F6A0YGC" localSheetId="5" hidden="1">'[64]10.08.4 -2008 Capital'!#REF!</definedName>
    <definedName name="BExD4440VK5VJ036LP729F6A0YGC" hidden="1">'[64]10.08.4 -2008 Capital'!#REF!</definedName>
    <definedName name="BExD4BLRYNKM0GO3B3KP6590EN75" localSheetId="0" hidden="1">#REF!</definedName>
    <definedName name="BExD4BLRYNKM0GO3B3KP6590EN75" localSheetId="2" hidden="1">#REF!</definedName>
    <definedName name="BExD4BLRYNKM0GO3B3KP6590EN75" localSheetId="5" hidden="1">#REF!</definedName>
    <definedName name="BExD4BLRYNKM0GO3B3KP6590EN75" hidden="1">#REF!</definedName>
    <definedName name="BExD4BR9HJ3MWWZ5KLVZWX9FJAUS" localSheetId="0" hidden="1">#REF!</definedName>
    <definedName name="BExD4BR9HJ3MWWZ5KLVZWX9FJAUS" localSheetId="2" hidden="1">#REF!</definedName>
    <definedName name="BExD4BR9HJ3MWWZ5KLVZWX9FJAUS" localSheetId="5" hidden="1">#REF!</definedName>
    <definedName name="BExD4BR9HJ3MWWZ5KLVZWX9FJAUS" hidden="1">#REF!</definedName>
    <definedName name="BExD4CYDIFKUQ00ORL8MH1G8AEOH" localSheetId="0" hidden="1">#REF!</definedName>
    <definedName name="BExD4CYDIFKUQ00ORL8MH1G8AEOH" localSheetId="2" hidden="1">#REF!</definedName>
    <definedName name="BExD4CYDIFKUQ00ORL8MH1G8AEOH" localSheetId="5" hidden="1">#REF!</definedName>
    <definedName name="BExD4CYDIFKUQ00ORL8MH1G8AEOH" hidden="1">#REF!</definedName>
    <definedName name="BExD4F1WTKT3H0N9MF4H1LX7MBSY" localSheetId="0" hidden="1">#REF!</definedName>
    <definedName name="BExD4F1WTKT3H0N9MF4H1LX7MBSY" localSheetId="2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2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2" hidden="1">#REF!</definedName>
    <definedName name="BExD4JJSS3QDBLABCJCHD45SRNPI" localSheetId="5" hidden="1">#REF!</definedName>
    <definedName name="BExD4JJSS3QDBLABCJCHD45SRNPI" hidden="1">#REF!</definedName>
    <definedName name="BExD4R1I0MKF033I5LPUYIMTZ6E8" localSheetId="0" hidden="1">#REF!</definedName>
    <definedName name="BExD4R1I0MKF033I5LPUYIMTZ6E8" localSheetId="2" hidden="1">#REF!</definedName>
    <definedName name="BExD4R1I0MKF033I5LPUYIMTZ6E8" localSheetId="5" hidden="1">#REF!</definedName>
    <definedName name="BExD4R1I0MKF033I5LPUYIMTZ6E8" hidden="1">#REF!</definedName>
    <definedName name="BExD4ZQEW7F25SBOT6GFHWYONPD2" localSheetId="0" hidden="1">'[64]10.08.2 - 2008 Expense'!#REF!</definedName>
    <definedName name="BExD4ZQEW7F25SBOT6GFHWYONPD2" localSheetId="2" hidden="1">'[64]10.08.2 - 2008 Expense'!#REF!</definedName>
    <definedName name="BExD4ZQEW7F25SBOT6GFHWYONPD2" localSheetId="5" hidden="1">'[64]10.08.2 - 2008 Expense'!#REF!</definedName>
    <definedName name="BExD4ZQEW7F25SBOT6GFHWYONPD2" hidden="1">'[64]10.08.2 - 2008 Expense'!#REF!</definedName>
    <definedName name="BExD50MT3M6XZLNUP9JL93EG6D9R" localSheetId="0" hidden="1">#REF!</definedName>
    <definedName name="BExD50MT3M6XZLNUP9JL93EG6D9R" localSheetId="2" hidden="1">#REF!</definedName>
    <definedName name="BExD50MT3M6XZLNUP9JL93EG6D9R" localSheetId="5" hidden="1">#REF!</definedName>
    <definedName name="BExD50MT3M6XZLNUP9JL93EG6D9R" hidden="1">#REF!</definedName>
    <definedName name="BExD58FB2E94KZRKVS2HR2X2RPON" localSheetId="0" hidden="1">#REF!</definedName>
    <definedName name="BExD58FB2E94KZRKVS2HR2X2RPON" localSheetId="2" hidden="1">#REF!</definedName>
    <definedName name="BExD58FB2E94KZRKVS2HR2X2RPON" localSheetId="5" hidden="1">#REF!</definedName>
    <definedName name="BExD58FB2E94KZRKVS2HR2X2RPON" hidden="1">#REF!</definedName>
    <definedName name="BExD5EV7KDSVF1CJT38M4IBPFLPY" localSheetId="0" hidden="1">#REF!</definedName>
    <definedName name="BExD5EV7KDSVF1CJT38M4IBPFLPY" localSheetId="2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2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2" hidden="1">#REF!</definedName>
    <definedName name="BExD5I5X2YA2YNCTCDSMEL4CWF4N" localSheetId="5" hidden="1">#REF!</definedName>
    <definedName name="BExD5I5X2YA2YNCTCDSMEL4CWF4N" hidden="1">#REF!</definedName>
    <definedName name="BExD5LGLIOQ0OLD32Y77OQHSFA20" localSheetId="0" hidden="1">#REF!</definedName>
    <definedName name="BExD5LGLIOQ0OLD32Y77OQHSFA20" localSheetId="2" hidden="1">#REF!</definedName>
    <definedName name="BExD5LGLIOQ0OLD32Y77OQHSFA20" localSheetId="5" hidden="1">#REF!</definedName>
    <definedName name="BExD5LGLIOQ0OLD32Y77OQHSFA20" hidden="1">#REF!</definedName>
    <definedName name="BExD5QUSRFJWRQ1ZM50WYLCF74DF" localSheetId="0" hidden="1">#REF!</definedName>
    <definedName name="BExD5QUSRFJWRQ1ZM50WYLCF74DF" localSheetId="2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2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2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2" hidden="1">#REF!</definedName>
    <definedName name="BExD6CQA7UMJBXV7AIFAIHUF2ICX" localSheetId="5" hidden="1">#REF!</definedName>
    <definedName name="BExD6CQA7UMJBXV7AIFAIHUF2ICX" hidden="1">#REF!</definedName>
    <definedName name="BExD6FKVK8WJWNYPVENR7Q8Q30PK" localSheetId="0" hidden="1">#REF!</definedName>
    <definedName name="BExD6FKVK8WJWNYPVENR7Q8Q30PK" localSheetId="2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2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2" hidden="1">#REF!</definedName>
    <definedName name="BExD6H2TE0WWAUIWVSSCLPZ6B88N" localSheetId="5" hidden="1">#REF!</definedName>
    <definedName name="BExD6H2TE0WWAUIWVSSCLPZ6B88N" hidden="1">#REF!</definedName>
    <definedName name="BExD6IKQHK6BAYQM4S5BEVL56Z8X" localSheetId="0" hidden="1">#REF!</definedName>
    <definedName name="BExD6IKQHK6BAYQM4S5BEVL56Z8X" localSheetId="2" hidden="1">#REF!</definedName>
    <definedName name="BExD6IKQHK6BAYQM4S5BEVL56Z8X" localSheetId="5" hidden="1">#REF!</definedName>
    <definedName name="BExD6IKQHK6BAYQM4S5BEVL56Z8X" hidden="1">#REF!</definedName>
    <definedName name="BExD71LTOE015TV5RSAHM8NT8GVW" localSheetId="0" hidden="1">#REF!</definedName>
    <definedName name="BExD71LTOE015TV5RSAHM8NT8GVW" localSheetId="2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2" hidden="1">#REF!</definedName>
    <definedName name="BExD73USXVADC7EHGHVTQNCT06ZA" localSheetId="5" hidden="1">#REF!</definedName>
    <definedName name="BExD73USXVADC7EHGHVTQNCT06ZA" hidden="1">#REF!</definedName>
    <definedName name="BExD7BHVRBZ6463MAK6KNCZQQAZL" localSheetId="0" hidden="1">#REF!</definedName>
    <definedName name="BExD7BHVRBZ6463MAK6KNCZQQAZL" localSheetId="2" hidden="1">#REF!</definedName>
    <definedName name="BExD7BHVRBZ6463MAK6KNCZQQAZL" localSheetId="5" hidden="1">#REF!</definedName>
    <definedName name="BExD7BHVRBZ6463MAK6KNCZQQAZL" hidden="1">#REF!</definedName>
    <definedName name="BExD7GAI1HJ9MD4ZU26MDRDS4E2B" localSheetId="0" hidden="1">#REF!</definedName>
    <definedName name="BExD7GAI1HJ9MD4ZU26MDRDS4E2B" localSheetId="2" hidden="1">#REF!</definedName>
    <definedName name="BExD7GAI1HJ9MD4ZU26MDRDS4E2B" localSheetId="5" hidden="1">#REF!</definedName>
    <definedName name="BExD7GAI1HJ9MD4ZU26MDRDS4E2B" hidden="1">#REF!</definedName>
    <definedName name="BExD7GAIGULTB3YHM1OS9RBQOTEC" localSheetId="0" hidden="1">#REF!</definedName>
    <definedName name="BExD7GAIGULTB3YHM1OS9RBQOTEC" localSheetId="2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2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2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2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2" hidden="1">#REF!</definedName>
    <definedName name="BExD7KSDKNDNH95NDT3S7GM3MUU2" localSheetId="5" hidden="1">#REF!</definedName>
    <definedName name="BExD7KSDKNDNH95NDT3S7GM3MUU2" hidden="1">#REF!</definedName>
    <definedName name="BExD7N6P5ERNDX7C0TYFQOP08EQQ" localSheetId="0" hidden="1">#REF!</definedName>
    <definedName name="BExD7N6P5ERNDX7C0TYFQOP08EQQ" localSheetId="2" hidden="1">#REF!</definedName>
    <definedName name="BExD7N6P5ERNDX7C0TYFQOP08EQQ" localSheetId="5" hidden="1">#REF!</definedName>
    <definedName name="BExD7N6P5ERNDX7C0TYFQOP08EQQ" hidden="1">#REF!</definedName>
    <definedName name="BExD87EVTIE7IAHSBAD70MNJUTK8" localSheetId="0" hidden="1">#REF!</definedName>
    <definedName name="BExD87EVTIE7IAHSBAD70MNJUTK8" localSheetId="2" hidden="1">#REF!</definedName>
    <definedName name="BExD87EVTIE7IAHSBAD70MNJUTK8" localSheetId="5" hidden="1">#REF!</definedName>
    <definedName name="BExD87EVTIE7IAHSBAD70MNJUTK8" hidden="1">#REF!</definedName>
    <definedName name="BExD8H5O087KQVWIVPUUID5VMGMS" localSheetId="0" hidden="1">#REF!</definedName>
    <definedName name="BExD8H5O087KQVWIVPUUID5VMGMS" localSheetId="2" hidden="1">#REF!</definedName>
    <definedName name="BExD8H5O087KQVWIVPUUID5VMGMS" localSheetId="5" hidden="1">#REF!</definedName>
    <definedName name="BExD8H5O087KQVWIVPUUID5VMGMS" hidden="1">#REF!</definedName>
    <definedName name="BExD8OCLZMFN5K3VZYI4Q4ITVKUA" localSheetId="0" hidden="1">#REF!</definedName>
    <definedName name="BExD8OCLZMFN5K3VZYI4Q4ITVKUA" localSheetId="2" hidden="1">#REF!</definedName>
    <definedName name="BExD8OCLZMFN5K3VZYI4Q4ITVKUA" localSheetId="5" hidden="1">#REF!</definedName>
    <definedName name="BExD8OCLZMFN5K3VZYI4Q4ITVKUA" hidden="1">#REF!</definedName>
    <definedName name="BExD8UY01RLLF0MGPUZLE6EXR9AC" localSheetId="0" hidden="1">#REF!</definedName>
    <definedName name="BExD8UY01RLLF0MGPUZLE6EXR9AC" localSheetId="2" hidden="1">#REF!</definedName>
    <definedName name="BExD8UY01RLLF0MGPUZLE6EXR9AC" localSheetId="5" hidden="1">#REF!</definedName>
    <definedName name="BExD8UY01RLLF0MGPUZLE6EXR9AC" hidden="1">#REF!</definedName>
    <definedName name="BExD90MZC8CFEENJPJGQXGWBZL33" localSheetId="0" hidden="1">#REF!</definedName>
    <definedName name="BExD90MZC8CFEENJPJGQXGWBZL33" localSheetId="2" hidden="1">#REF!</definedName>
    <definedName name="BExD90MZC8CFEENJPJGQXGWBZL33" localSheetId="5" hidden="1">#REF!</definedName>
    <definedName name="BExD90MZC8CFEENJPJGQXGWBZL33" hidden="1">#REF!</definedName>
    <definedName name="BExD93C1R6LC0631ECHVFYH0R0PD" localSheetId="0" hidden="1">#REF!</definedName>
    <definedName name="BExD93C1R6LC0631ECHVFYH0R0PD" localSheetId="2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2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2" hidden="1">#REF!</definedName>
    <definedName name="BExD99RZ1RFIMK6O1ZHSPJ68X9Y5" localSheetId="5" hidden="1">#REF!</definedName>
    <definedName name="BExD99RZ1RFIMK6O1ZHSPJ68X9Y5" hidden="1">#REF!</definedName>
    <definedName name="BExD9C0ZMLX1WR2QR1YPWX15IH8W" localSheetId="0" hidden="1">'[64]10.08.3 - 2008 Expense - TDBU'!#REF!</definedName>
    <definedName name="BExD9C0ZMLX1WR2QR1YPWX15IH8W" localSheetId="2" hidden="1">'[64]10.08.3 - 2008 Expense - TDBU'!#REF!</definedName>
    <definedName name="BExD9C0ZMLX1WR2QR1YPWX15IH8W" localSheetId="5" hidden="1">'[64]10.08.3 - 2008 Expense - TDBU'!#REF!</definedName>
    <definedName name="BExD9C0ZMLX1WR2QR1YPWX15IH8W" hidden="1">'[64]10.08.3 - 2008 Expense - TDBU'!#REF!</definedName>
    <definedName name="BExD9L0ID3VSOU609GKWYTA5BFMA" localSheetId="0" hidden="1">#REF!</definedName>
    <definedName name="BExD9L0ID3VSOU609GKWYTA5BFMA" localSheetId="2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2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2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2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2" hidden="1">#REF!</definedName>
    <definedName name="BExD9TK2MIWFH5SKUYU9ZKF4NPHQ" localSheetId="5" hidden="1">#REF!</definedName>
    <definedName name="BExD9TK2MIWFH5SKUYU9ZKF4NPHQ" hidden="1">#REF!</definedName>
    <definedName name="BExDA2JS3GCJ8M5I4XF4ZMYZ4BXT" localSheetId="0" hidden="1">#REF!</definedName>
    <definedName name="BExDA2JS3GCJ8M5I4XF4ZMYZ4BXT" localSheetId="2" hidden="1">#REF!</definedName>
    <definedName name="BExDA2JS3GCJ8M5I4XF4ZMYZ4BXT" localSheetId="5" hidden="1">#REF!</definedName>
    <definedName name="BExDA2JS3GCJ8M5I4XF4ZMYZ4BXT" hidden="1">#REF!</definedName>
    <definedName name="BExDA6LD9061UULVKUUI4QP8SK13" localSheetId="0" hidden="1">#REF!</definedName>
    <definedName name="BExDA6LD9061UULVKUUI4QP8SK13" localSheetId="2" hidden="1">#REF!</definedName>
    <definedName name="BExDA6LD9061UULVKUUI4QP8SK13" localSheetId="5" hidden="1">#REF!</definedName>
    <definedName name="BExDA6LD9061UULVKUUI4QP8SK13" hidden="1">#REF!</definedName>
    <definedName name="BExDA7SHULP5GGGVSZFK3FMN833U" localSheetId="0" hidden="1">#REF!</definedName>
    <definedName name="BExDA7SHULP5GGGVSZFK3FMN833U" localSheetId="2" hidden="1">#REF!</definedName>
    <definedName name="BExDA7SHULP5GGGVSZFK3FMN833U" localSheetId="5" hidden="1">#REF!</definedName>
    <definedName name="BExDA7SHULP5GGGVSZFK3FMN833U" hidden="1">#REF!</definedName>
    <definedName name="BExDABE0KA94036RVJKMXL7GB30N" localSheetId="0" hidden="1">#REF!</definedName>
    <definedName name="BExDABE0KA94036RVJKMXL7GB30N" localSheetId="2" hidden="1">#REF!</definedName>
    <definedName name="BExDABE0KA94036RVJKMXL7GB30N" localSheetId="5" hidden="1">#REF!</definedName>
    <definedName name="BExDABE0KA94036RVJKMXL7GB30N" hidden="1">#REF!</definedName>
    <definedName name="BExDAGMVMNLQ6QXASB9R6D8DIT12" localSheetId="0" hidden="1">#REF!</definedName>
    <definedName name="BExDAGMVMNLQ6QXASB9R6D8DIT12" localSheetId="2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2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2" hidden="1">#REF!</definedName>
    <definedName name="BExDBDR1XR0FV0CYUCB2OJ7CJCZU" localSheetId="5" hidden="1">#REF!</definedName>
    <definedName name="BExDBDR1XR0FV0CYUCB2OJ7CJCZU" hidden="1">#REF!</definedName>
    <definedName name="BExDBO8QK1FUFVLO07NZ0BZ9BKA0" localSheetId="0" hidden="1">#REF!</definedName>
    <definedName name="BExDBO8QK1FUFVLO07NZ0BZ9BKA0" localSheetId="2" hidden="1">#REF!</definedName>
    <definedName name="BExDBO8QK1FUFVLO07NZ0BZ9BKA0" localSheetId="5" hidden="1">#REF!</definedName>
    <definedName name="BExDBO8QK1FUFVLO07NZ0BZ9BKA0" hidden="1">#REF!</definedName>
    <definedName name="BExDBRJDI7W1042W6UYNA12BZGBJ" localSheetId="0" hidden="1">#REF!</definedName>
    <definedName name="BExDBRJDI7W1042W6UYNA12BZGBJ" localSheetId="2" hidden="1">#REF!</definedName>
    <definedName name="BExDBRJDI7W1042W6UYNA12BZGBJ" localSheetId="5" hidden="1">#REF!</definedName>
    <definedName name="BExDBRJDI7W1042W6UYNA12BZGBJ" hidden="1">#REF!</definedName>
    <definedName name="BExDBY4R8EXLUENLCDFC4YRRVQPS" localSheetId="0" hidden="1">#REF!</definedName>
    <definedName name="BExDBY4R8EXLUENLCDFC4YRRVQPS" localSheetId="2" hidden="1">#REF!</definedName>
    <definedName name="BExDBY4R8EXLUENLCDFC4YRRVQPS" localSheetId="5" hidden="1">#REF!</definedName>
    <definedName name="BExDBY4R8EXLUENLCDFC4YRRVQPS" hidden="1">#REF!</definedName>
    <definedName name="BExDC7F818VN0S18ID7XRCRVYPJ4" localSheetId="0" hidden="1">#REF!</definedName>
    <definedName name="BExDC7F818VN0S18ID7XRCRVYPJ4" localSheetId="2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2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2" hidden="1">#REF!</definedName>
    <definedName name="BExDCP3UZ3C2O4C1F7KMU0Z9U32N" localSheetId="5" hidden="1">#REF!</definedName>
    <definedName name="BExDCP3UZ3C2O4C1F7KMU0Z9U32N" hidden="1">#REF!</definedName>
    <definedName name="BExEOBX3WECDMYCV9RLN49APTXMM" localSheetId="0" hidden="1">#REF!</definedName>
    <definedName name="BExEOBX3WECDMYCV9RLN49APTXMM" localSheetId="2" hidden="1">#REF!</definedName>
    <definedName name="BExEOBX3WECDMYCV9RLN49APTXMM" localSheetId="5" hidden="1">#REF!</definedName>
    <definedName name="BExEOBX3WECDMYCV9RLN49APTXMM" hidden="1">#REF!</definedName>
    <definedName name="BExEOKLZRPEMPJO02S4EGHZXAWN3" localSheetId="0" hidden="1">#REF!</definedName>
    <definedName name="BExEOKLZRPEMPJO02S4EGHZXAWN3" localSheetId="2" hidden="1">#REF!</definedName>
    <definedName name="BExEOKLZRPEMPJO02S4EGHZXAWN3" localSheetId="5" hidden="1">#REF!</definedName>
    <definedName name="BExEOKLZRPEMPJO02S4EGHZXAWN3" hidden="1">#REF!</definedName>
    <definedName name="BExEP4E4F36662JDI0TOD85OP7X9" localSheetId="0" hidden="1">#REF!</definedName>
    <definedName name="BExEP4E4F36662JDI0TOD85OP7X9" localSheetId="2" hidden="1">#REF!</definedName>
    <definedName name="BExEP4E4F36662JDI0TOD85OP7X9" localSheetId="5" hidden="1">#REF!</definedName>
    <definedName name="BExEP4E4F36662JDI0TOD85OP7X9" hidden="1">#REF!</definedName>
    <definedName name="BExEPN9VIYI0FVL0HLZQXJFO6TT0" localSheetId="0" hidden="1">#REF!</definedName>
    <definedName name="BExEPN9VIYI0FVL0HLZQXJFO6TT0" localSheetId="2" hidden="1">#REF!</definedName>
    <definedName name="BExEPN9VIYI0FVL0HLZQXJFO6TT0" localSheetId="5" hidden="1">#REF!</definedName>
    <definedName name="BExEPN9VIYI0FVL0HLZQXJFO6TT0" hidden="1">#REF!</definedName>
    <definedName name="BExEPYT6VDSMR8MU2341Q5GM2Y9V" localSheetId="0" hidden="1">#REF!</definedName>
    <definedName name="BExEPYT6VDSMR8MU2341Q5GM2Y9V" localSheetId="2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2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2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2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2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2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2" hidden="1">#REF!</definedName>
    <definedName name="BExEQDXZALJLD4OBF74IKZBR13SR" localSheetId="5" hidden="1">#REF!</definedName>
    <definedName name="BExEQDXZALJLD4OBF74IKZBR13SR" hidden="1">#REF!</definedName>
    <definedName name="BExEQE3GC6W9CGTSGR7X502XUI5L" localSheetId="0" hidden="1">#REF!</definedName>
    <definedName name="BExEQE3GC6W9CGTSGR7X502XUI5L" localSheetId="2" hidden="1">#REF!</definedName>
    <definedName name="BExEQE3GC6W9CGTSGR7X502XUI5L" localSheetId="5" hidden="1">#REF!</definedName>
    <definedName name="BExEQE3GC6W9CGTSGR7X502XUI5L" hidden="1">#REF!</definedName>
    <definedName name="BExEQFLE2RPWGMWQAI4JMKUEFRPT" localSheetId="0" hidden="1">#REF!</definedName>
    <definedName name="BExEQFLE2RPWGMWQAI4JMKUEFRPT" localSheetId="2" hidden="1">#REF!</definedName>
    <definedName name="BExEQFLE2RPWGMWQAI4JMKUEFRPT" localSheetId="5" hidden="1">#REF!</definedName>
    <definedName name="BExEQFLE2RPWGMWQAI4JMKUEFRPT" hidden="1">#REF!</definedName>
    <definedName name="BExEQK38GYRBUH7XFJUH04UET47Q" localSheetId="0" hidden="1">#REF!</definedName>
    <definedName name="BExEQK38GYRBUH7XFJUH04UET47Q" localSheetId="2" hidden="1">#REF!</definedName>
    <definedName name="BExEQK38GYRBUH7XFJUH04UET47Q" localSheetId="5" hidden="1">#REF!</definedName>
    <definedName name="BExEQK38GYRBUH7XFJUH04UET47Q" hidden="1">#REF!</definedName>
    <definedName name="BExEQKE1O2TX2P7ZGJMB9VWDXWO4" localSheetId="0" hidden="1">#REF!</definedName>
    <definedName name="BExEQKE1O2TX2P7ZGJMB9VWDXWO4" localSheetId="2" hidden="1">#REF!</definedName>
    <definedName name="BExEQKE1O2TX2P7ZGJMB9VWDXWO4" localSheetId="5" hidden="1">#REF!</definedName>
    <definedName name="BExEQKE1O2TX2P7ZGJMB9VWDXWO4" hidden="1">#REF!</definedName>
    <definedName name="BExEQTZAP8R69U31W4LKGTKKGKQE" localSheetId="0" hidden="1">#REF!</definedName>
    <definedName name="BExEQTZAP8R69U31W4LKGTKKGKQE" localSheetId="2" hidden="1">#REF!</definedName>
    <definedName name="BExEQTZAP8R69U31W4LKGTKKGKQE" localSheetId="5" hidden="1">#REF!</definedName>
    <definedName name="BExEQTZAP8R69U31W4LKGTKKGKQE" hidden="1">#REF!</definedName>
    <definedName name="BExEQU4RR1SZE5XJ90D8ZQ8KRZFG" localSheetId="0" hidden="1">#REF!</definedName>
    <definedName name="BExEQU4RR1SZE5XJ90D8ZQ8KRZFG" localSheetId="2" hidden="1">#REF!</definedName>
    <definedName name="BExEQU4RR1SZE5XJ90D8ZQ8KRZFG" localSheetId="5" hidden="1">#REF!</definedName>
    <definedName name="BExEQU4RR1SZE5XJ90D8ZQ8KRZFG" hidden="1">#REF!</definedName>
    <definedName name="BExER2O72H1F9WV6S1J04C15PXX7" localSheetId="0" hidden="1">#REF!</definedName>
    <definedName name="BExER2O72H1F9WV6S1J04C15PXX7" localSheetId="2" hidden="1">#REF!</definedName>
    <definedName name="BExER2O72H1F9WV6S1J04C15PXX7" localSheetId="5" hidden="1">#REF!</definedName>
    <definedName name="BExER2O72H1F9WV6S1J04C15PXX7" hidden="1">#REF!</definedName>
    <definedName name="BExERFEPB2LP5DWH3DNZJF8R0AK9" localSheetId="0" hidden="1">#REF!</definedName>
    <definedName name="BExERFEPB2LP5DWH3DNZJF8R0AK9" localSheetId="2" hidden="1">#REF!</definedName>
    <definedName name="BExERFEPB2LP5DWH3DNZJF8R0AK9" localSheetId="5" hidden="1">#REF!</definedName>
    <definedName name="BExERFEPB2LP5DWH3DNZJF8R0AK9" hidden="1">#REF!</definedName>
    <definedName name="BExERRUIKIOATPZ9U4HQ0V52RJAU" localSheetId="0" hidden="1">#REF!</definedName>
    <definedName name="BExERRUIKIOATPZ9U4HQ0V52RJAU" localSheetId="2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2" hidden="1">#REF!</definedName>
    <definedName name="BExERSANFNM1O7T65PC5MJ301YET" localSheetId="5" hidden="1">#REF!</definedName>
    <definedName name="BExERSANFNM1O7T65PC5MJ301YET" hidden="1">#REF!</definedName>
    <definedName name="BExERTNAJZ59DKI5JCRPJKMWW067" localSheetId="0" hidden="1">#REF!</definedName>
    <definedName name="BExERTNAJZ59DKI5JCRPJKMWW067" localSheetId="2" hidden="1">#REF!</definedName>
    <definedName name="BExERTNAJZ59DKI5JCRPJKMWW067" localSheetId="5" hidden="1">#REF!</definedName>
    <definedName name="BExERTNAJZ59DKI5JCRPJKMWW067" hidden="1">#REF!</definedName>
    <definedName name="BExERWCEBKQRYWRQLYJ4UCMMKTHG" localSheetId="0" hidden="1">[65]Table!#REF!</definedName>
    <definedName name="BExERWCEBKQRYWRQLYJ4UCMMKTHG" localSheetId="2" hidden="1">[65]Table!#REF!</definedName>
    <definedName name="BExERWCEBKQRYWRQLYJ4UCMMKTHG" localSheetId="5" hidden="1">[65]Table!#REF!</definedName>
    <definedName name="BExERWCEBKQRYWRQLYJ4UCMMKTHG" hidden="1">[65]Table!#REF!</definedName>
    <definedName name="BExES1QK2RJM42AWEVW7RIMFEW0F" localSheetId="0" hidden="1">#REF!</definedName>
    <definedName name="BExES1QK2RJM42AWEVW7RIMFEW0F" localSheetId="2" hidden="1">#REF!</definedName>
    <definedName name="BExES1QK2RJM42AWEVW7RIMFEW0F" localSheetId="5" hidden="1">#REF!</definedName>
    <definedName name="BExES1QK2RJM42AWEVW7RIMFEW0F" hidden="1">#REF!</definedName>
    <definedName name="BExES44RHHDL3V7FLV6M20834WF1" localSheetId="0" hidden="1">#REF!</definedName>
    <definedName name="BExES44RHHDL3V7FLV6M20834WF1" localSheetId="2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2" hidden="1">#REF!</definedName>
    <definedName name="BExES4A7VE2X3RYYTVRLKZD4I7WU" localSheetId="5" hidden="1">#REF!</definedName>
    <definedName name="BExES4A7VE2X3RYYTVRLKZD4I7WU" hidden="1">#REF!</definedName>
    <definedName name="BExES6ZC8R7PHJ21OVJFLIR7DY30" localSheetId="0" hidden="1">#REF!</definedName>
    <definedName name="BExES6ZC8R7PHJ21OVJFLIR7DY30" localSheetId="2" hidden="1">#REF!</definedName>
    <definedName name="BExES6ZC8R7PHJ21OVJFLIR7DY30" localSheetId="5" hidden="1">#REF!</definedName>
    <definedName name="BExES6ZC8R7PHJ21OVJFLIR7DY30" hidden="1">#REF!</definedName>
    <definedName name="BExESEH25TCNEETUCSRK8DYHROYY" localSheetId="0" hidden="1">#REF!</definedName>
    <definedName name="BExESEH25TCNEETUCSRK8DYHROYY" localSheetId="2" hidden="1">#REF!</definedName>
    <definedName name="BExESEH25TCNEETUCSRK8DYHROYY" localSheetId="5" hidden="1">#REF!</definedName>
    <definedName name="BExESEH25TCNEETUCSRK8DYHROYY" hidden="1">#REF!</definedName>
    <definedName name="BExESMKD95A649M0WRSG6CXXP326" localSheetId="0" hidden="1">#REF!</definedName>
    <definedName name="BExESMKD95A649M0WRSG6CXXP326" localSheetId="2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2" hidden="1">#REF!</definedName>
    <definedName name="BExESR27ZXJG5VMY4PR9D940VS7T" localSheetId="5" hidden="1">#REF!</definedName>
    <definedName name="BExESR27ZXJG5VMY4PR9D940VS7T" hidden="1">#REF!</definedName>
    <definedName name="BExESZ03KXL8DQ2591HLR56ZML94" localSheetId="0" hidden="1">#REF!</definedName>
    <definedName name="BExESZ03KXL8DQ2591HLR56ZML94" localSheetId="2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2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2" hidden="1">#REF!</definedName>
    <definedName name="BExET3HXQ60A4O2OLKX8QNXRI6LQ" localSheetId="5" hidden="1">#REF!</definedName>
    <definedName name="BExET3HXQ60A4O2OLKX8QNXRI6LQ" hidden="1">#REF!</definedName>
    <definedName name="BExET3SPX08PMIJ6NN1UTG16Y6O2" localSheetId="0" hidden="1">#REF!</definedName>
    <definedName name="BExET3SPX08PMIJ6NN1UTG16Y6O2" localSheetId="2" hidden="1">#REF!</definedName>
    <definedName name="BExET3SPX08PMIJ6NN1UTG16Y6O2" localSheetId="5" hidden="1">#REF!</definedName>
    <definedName name="BExET3SPX08PMIJ6NN1UTG16Y6O2" hidden="1">#REF!</definedName>
    <definedName name="BExETA3B1FCIOA80H94K90FWXQKE" localSheetId="0" hidden="1">#REF!</definedName>
    <definedName name="BExETA3B1FCIOA80H94K90FWXQKE" localSheetId="2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2" hidden="1">#REF!</definedName>
    <definedName name="BExETAZOYT4CJIT8RRKC9F2HJG1D" localSheetId="5" hidden="1">#REF!</definedName>
    <definedName name="BExETAZOYT4CJIT8RRKC9F2HJG1D" hidden="1">#REF!</definedName>
    <definedName name="BExETDZJZBM897WV9SJ54R7KH7MG" localSheetId="0" hidden="1">#REF!</definedName>
    <definedName name="BExETDZJZBM897WV9SJ54R7KH7MG" localSheetId="2" hidden="1">#REF!</definedName>
    <definedName name="BExETDZJZBM897WV9SJ54R7KH7MG" localSheetId="5" hidden="1">#REF!</definedName>
    <definedName name="BExETDZJZBM897WV9SJ54R7KH7MG" hidden="1">#REF!</definedName>
    <definedName name="BExETDZKK8E89XXW4SLL9AY29YEZ" localSheetId="0" hidden="1">#REF!</definedName>
    <definedName name="BExETDZKK8E89XXW4SLL9AY29YEZ" localSheetId="2" hidden="1">#REF!</definedName>
    <definedName name="BExETDZKK8E89XXW4SLL9AY29YEZ" localSheetId="5" hidden="1">#REF!</definedName>
    <definedName name="BExETDZKK8E89XXW4SLL9AY29YEZ" hidden="1">#REF!</definedName>
    <definedName name="BExETF6QD5A9GEINE1KZRRC2LXWM" localSheetId="0" hidden="1">#REF!</definedName>
    <definedName name="BExETF6QD5A9GEINE1KZRRC2LXWM" localSheetId="2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2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2" hidden="1">#REF!</definedName>
    <definedName name="BExETR0YRMOR63E6DHLEHV9QVVON" localSheetId="5" hidden="1">#REF!</definedName>
    <definedName name="BExETR0YRMOR63E6DHLEHV9QVVON" hidden="1">#REF!</definedName>
    <definedName name="BExETU66ISCWFE06X0BBMH4H32HS" localSheetId="0" hidden="1">#REF!</definedName>
    <definedName name="BExETU66ISCWFE06X0BBMH4H32HS" localSheetId="2" hidden="1">#REF!</definedName>
    <definedName name="BExETU66ISCWFE06X0BBMH4H32HS" localSheetId="5" hidden="1">#REF!</definedName>
    <definedName name="BExETU66ISCWFE06X0BBMH4H32HS" hidden="1">#REF!</definedName>
    <definedName name="BExETVTGY38YXYYF7N73OYN6FYY3" localSheetId="0" hidden="1">#REF!</definedName>
    <definedName name="BExETVTGY38YXYYF7N73OYN6FYY3" localSheetId="2" hidden="1">#REF!</definedName>
    <definedName name="BExETVTGY38YXYYF7N73OYN6FYY3" localSheetId="5" hidden="1">#REF!</definedName>
    <definedName name="BExETVTGY38YXYYF7N73OYN6FYY3" hidden="1">#REF!</definedName>
    <definedName name="BExEUNE4T242Y59C6MS28MXEUGCP" localSheetId="0" hidden="1">#REF!</definedName>
    <definedName name="BExEUNE4T242Y59C6MS28MXEUGCP" localSheetId="2" hidden="1">#REF!</definedName>
    <definedName name="BExEUNE4T242Y59C6MS28MXEUGCP" localSheetId="5" hidden="1">#REF!</definedName>
    <definedName name="BExEUNE4T242Y59C6MS28MXEUGCP" hidden="1">#REF!</definedName>
    <definedName name="BExEV1H9B1FRT8LPRHN7ODLAOI8T" localSheetId="0" hidden="1">'[64]10.08.4 -2008 Capital'!#REF!</definedName>
    <definedName name="BExEV1H9B1FRT8LPRHN7ODLAOI8T" localSheetId="2" hidden="1">'[64]10.08.4 -2008 Capital'!#REF!</definedName>
    <definedName name="BExEV1H9B1FRT8LPRHN7ODLAOI8T" localSheetId="5" hidden="1">'[64]10.08.4 -2008 Capital'!#REF!</definedName>
    <definedName name="BExEV1H9B1FRT8LPRHN7ODLAOI8T" hidden="1">'[64]10.08.4 -2008 Capital'!#REF!</definedName>
    <definedName name="BExEV2TP7NA3ZR6RJGH5ER370OUM" localSheetId="0" hidden="1">#REF!</definedName>
    <definedName name="BExEV2TP7NA3ZR6RJGH5ER370OUM" localSheetId="2" hidden="1">#REF!</definedName>
    <definedName name="BExEV2TP7NA3ZR6RJGH5ER370OUM" localSheetId="5" hidden="1">#REF!</definedName>
    <definedName name="BExEV2TP7NA3ZR6RJGH5ER370OUM" hidden="1">#REF!</definedName>
    <definedName name="BExEV69USLNYO2QRJRC0J92XUF00" localSheetId="0" hidden="1">#REF!</definedName>
    <definedName name="BExEV69USLNYO2QRJRC0J92XUF00" localSheetId="2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2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2" hidden="1">#REF!</definedName>
    <definedName name="BExEV6VGM4POO9QT9KH3QA3VYCWM" localSheetId="5" hidden="1">#REF!</definedName>
    <definedName name="BExEV6VGM4POO9QT9KH3QA3VYCWM" hidden="1">#REF!</definedName>
    <definedName name="BExEV7MBFVP1I7TO351C06LT5IXR" localSheetId="0" hidden="1">#REF!</definedName>
    <definedName name="BExEV7MBFVP1I7TO351C06LT5IXR" localSheetId="2" hidden="1">#REF!</definedName>
    <definedName name="BExEV7MBFVP1I7TO351C06LT5IXR" localSheetId="5" hidden="1">#REF!</definedName>
    <definedName name="BExEV7MBFVP1I7TO351C06LT5IXR" hidden="1">#REF!</definedName>
    <definedName name="BExEVET98G3FU6QBF9LHYWSAMV0O" localSheetId="0" hidden="1">#REF!</definedName>
    <definedName name="BExEVET98G3FU6QBF9LHYWSAMV0O" localSheetId="2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2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2" hidden="1">#REF!</definedName>
    <definedName name="BExEVPGF4V5J0WQRZKUM8F9TTKZJ" localSheetId="5" hidden="1">#REF!</definedName>
    <definedName name="BExEVPGF4V5J0WQRZKUM8F9TTKZJ" hidden="1">#REF!</definedName>
    <definedName name="BExEVPWH8S9GER9M14SPIT6XZ8SG" localSheetId="0" hidden="1">#REF!</definedName>
    <definedName name="BExEVPWH8S9GER9M14SPIT6XZ8SG" localSheetId="2" hidden="1">#REF!</definedName>
    <definedName name="BExEVPWH8S9GER9M14SPIT6XZ8SG" localSheetId="5" hidden="1">#REF!</definedName>
    <definedName name="BExEVPWH8S9GER9M14SPIT6XZ8SG" hidden="1">#REF!</definedName>
    <definedName name="BExEVSLKRULT27602UIM13PGVL2R" localSheetId="0" hidden="1">#REF!</definedName>
    <definedName name="BExEVSLKRULT27602UIM13PGVL2R" localSheetId="2" hidden="1">#REF!</definedName>
    <definedName name="BExEVSLKRULT27602UIM13PGVL2R" localSheetId="5" hidden="1">#REF!</definedName>
    <definedName name="BExEVSLKRULT27602UIM13PGVL2R" hidden="1">#REF!</definedName>
    <definedName name="BExEVVLIEVWYRF2UUC1H0H5QU1CP" localSheetId="0" hidden="1">#REF!</definedName>
    <definedName name="BExEVVLIEVWYRF2UUC1H0H5QU1CP" localSheetId="2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2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2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2" hidden="1">#REF!</definedName>
    <definedName name="BExEW0JL1GFFCXMDGW54CI7Y8FZN" localSheetId="5" hidden="1">#REF!</definedName>
    <definedName name="BExEW0JL1GFFCXMDGW54CI7Y8FZN" hidden="1">#REF!</definedName>
    <definedName name="BExEW5SCJJRAF57MFJ81MB2U6K1N" localSheetId="0" hidden="1">'[64]10.08.4 -2008 Capital'!#REF!</definedName>
    <definedName name="BExEW5SCJJRAF57MFJ81MB2U6K1N" localSheetId="2" hidden="1">'[64]10.08.4 -2008 Capital'!#REF!</definedName>
    <definedName name="BExEW5SCJJRAF57MFJ81MB2U6K1N" localSheetId="5" hidden="1">'[64]10.08.4 -2008 Capital'!#REF!</definedName>
    <definedName name="BExEW5SCJJRAF57MFJ81MB2U6K1N" hidden="1">'[64]10.08.4 -2008 Capital'!#REF!</definedName>
    <definedName name="BExEW68M9WL8214QH9C7VCK7BN08" localSheetId="0" hidden="1">#REF!</definedName>
    <definedName name="BExEW68M9WL8214QH9C7VCK7BN08" localSheetId="2" hidden="1">#REF!</definedName>
    <definedName name="BExEW68M9WL8214QH9C7VCK7BN08" localSheetId="5" hidden="1">#REF!</definedName>
    <definedName name="BExEW68M9WL8214QH9C7VCK7BN08" hidden="1">#REF!</definedName>
    <definedName name="BExEW8C5SY1NQL4BKYZVXQ6JPR0W" localSheetId="0" hidden="1">#REF!</definedName>
    <definedName name="BExEW8C5SY1NQL4BKYZVXQ6JPR0W" localSheetId="2" hidden="1">#REF!</definedName>
    <definedName name="BExEW8C5SY1NQL4BKYZVXQ6JPR0W" localSheetId="5" hidden="1">#REF!</definedName>
    <definedName name="BExEW8C5SY1NQL4BKYZVXQ6JPR0W" hidden="1">#REF!</definedName>
    <definedName name="BExEW8HFKH6F47KIHYBDRUEFZ2ZZ" localSheetId="0" hidden="1">#REF!</definedName>
    <definedName name="BExEW8HFKH6F47KIHYBDRUEFZ2ZZ" localSheetId="2" hidden="1">#REF!</definedName>
    <definedName name="BExEW8HFKH6F47KIHYBDRUEFZ2ZZ" localSheetId="5" hidden="1">#REF!</definedName>
    <definedName name="BExEW8HFKH6F47KIHYBDRUEFZ2ZZ" hidden="1">#REF!</definedName>
    <definedName name="BExEWLO75K95C6IRKHXSP7VP81T4" localSheetId="0" hidden="1">#REF!</definedName>
    <definedName name="BExEWLO75K95C6IRKHXSP7VP81T4" localSheetId="2" hidden="1">#REF!</definedName>
    <definedName name="BExEWLO75K95C6IRKHXSP7VP81T4" localSheetId="5" hidden="1">#REF!</definedName>
    <definedName name="BExEWLO75K95C6IRKHXSP7VP81T4" hidden="1">#REF!</definedName>
    <definedName name="BExEWNBGQS1U2LW3W84T4LSJ9K00" localSheetId="0" hidden="1">#REF!</definedName>
    <definedName name="BExEWNBGQS1U2LW3W84T4LSJ9K00" localSheetId="2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2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2" hidden="1">#REF!</definedName>
    <definedName name="BExEWQ0M1N3KMKTDJ73H10QSG4W1" localSheetId="5" hidden="1">#REF!</definedName>
    <definedName name="BExEWQ0M1N3KMKTDJ73H10QSG4W1" hidden="1">#REF!</definedName>
    <definedName name="BExEWRTB911TBBZNA61Y44XXUP7N" localSheetId="0" hidden="1">#REF!</definedName>
    <definedName name="BExEWRTB911TBBZNA61Y44XXUP7N" localSheetId="2" hidden="1">#REF!</definedName>
    <definedName name="BExEWRTB911TBBZNA61Y44XXUP7N" localSheetId="5" hidden="1">#REF!</definedName>
    <definedName name="BExEWRTB911TBBZNA61Y44XXUP7N" hidden="1">#REF!</definedName>
    <definedName name="BExEWY3WYCWEMX9F15OWWUSC6ITZ" localSheetId="0" hidden="1">#REF!</definedName>
    <definedName name="BExEWY3WYCWEMX9F15OWWUSC6ITZ" localSheetId="2" hidden="1">#REF!</definedName>
    <definedName name="BExEWY3WYCWEMX9F15OWWUSC6ITZ" localSheetId="5" hidden="1">#REF!</definedName>
    <definedName name="BExEWY3WYCWEMX9F15OWWUSC6ITZ" hidden="1">#REF!</definedName>
    <definedName name="BExEX25M63XO5LQD9ZS2VHQ0U8SR" localSheetId="0" hidden="1">#REF!</definedName>
    <definedName name="BExEX25M63XO5LQD9ZS2VHQ0U8SR" localSheetId="2" hidden="1">#REF!</definedName>
    <definedName name="BExEX25M63XO5LQD9ZS2VHQ0U8SR" localSheetId="5" hidden="1">#REF!</definedName>
    <definedName name="BExEX25M63XO5LQD9ZS2VHQ0U8SR" hidden="1">#REF!</definedName>
    <definedName name="BExEX85F3OSW8NSCYGYPS9372Z1Q" localSheetId="0" hidden="1">#REF!</definedName>
    <definedName name="BExEX85F3OSW8NSCYGYPS9372Z1Q" localSheetId="2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2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2" hidden="1">#REF!</definedName>
    <definedName name="BExEXBQWAYKMVBRJRHB8PFCSYFVN" localSheetId="5" hidden="1">#REF!</definedName>
    <definedName name="BExEXBQWAYKMVBRJRHB8PFCSYFVN" hidden="1">#REF!</definedName>
    <definedName name="BExEXRBZ0DI9E2UFLLKYWGN66B61" localSheetId="0" hidden="1">#REF!</definedName>
    <definedName name="BExEXRBZ0DI9E2UFLLKYWGN66B61" localSheetId="2" hidden="1">#REF!</definedName>
    <definedName name="BExEXRBZ0DI9E2UFLLKYWGN66B61" localSheetId="5" hidden="1">#REF!</definedName>
    <definedName name="BExEXRBZ0DI9E2UFLLKYWGN66B61" hidden="1">#REF!</definedName>
    <definedName name="BExEY3GVGXSA8OTWWVC0OOM3N7EO" localSheetId="0" hidden="1">#REF!</definedName>
    <definedName name="BExEY3GVGXSA8OTWWVC0OOM3N7EO" localSheetId="2" hidden="1">#REF!</definedName>
    <definedName name="BExEY3GVGXSA8OTWWVC0OOM3N7EO" localSheetId="5" hidden="1">#REF!</definedName>
    <definedName name="BExEY3GVGXSA8OTWWVC0OOM3N7EO" hidden="1">#REF!</definedName>
    <definedName name="BExEYLG9FL9V1JPPNZ3FUDNSEJ4V" localSheetId="0" hidden="1">#REF!</definedName>
    <definedName name="BExEYLG9FL9V1JPPNZ3FUDNSEJ4V" localSheetId="2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2" hidden="1">#REF!</definedName>
    <definedName name="BExEYOW8C1B3OUUCIGEC7L8OOW1Z" localSheetId="5" hidden="1">#REF!</definedName>
    <definedName name="BExEYOW8C1B3OUUCIGEC7L8OOW1Z" hidden="1">#REF!</definedName>
    <definedName name="BExEYUQJXZT6N5HJH8ACJF6SRWEE" localSheetId="0" hidden="1">#REF!</definedName>
    <definedName name="BExEYUQJXZT6N5HJH8ACJF6SRWEE" localSheetId="2" hidden="1">#REF!</definedName>
    <definedName name="BExEYUQJXZT6N5HJH8ACJF6SRWEE" localSheetId="5" hidden="1">#REF!</definedName>
    <definedName name="BExEYUQJXZT6N5HJH8ACJF6SRWEE" hidden="1">#REF!</definedName>
    <definedName name="BExEZ1S6VZCG01ZPLBSS9Z1SBOJ2" localSheetId="0" hidden="1">#REF!</definedName>
    <definedName name="BExEZ1S6VZCG01ZPLBSS9Z1SBOJ2" localSheetId="2" hidden="1">#REF!</definedName>
    <definedName name="BExEZ1S6VZCG01ZPLBSS9Z1SBOJ2" localSheetId="5" hidden="1">#REF!</definedName>
    <definedName name="BExEZ1S6VZCG01ZPLBSS9Z1SBOJ2" hidden="1">#REF!</definedName>
    <definedName name="BExEZGBFNJR8DLPN0V11AU22L6WY" localSheetId="0" hidden="1">#REF!</definedName>
    <definedName name="BExEZGBFNJR8DLPN0V11AU22L6WY" localSheetId="2" hidden="1">#REF!</definedName>
    <definedName name="BExEZGBFNJR8DLPN0V11AU22L6WY" localSheetId="5" hidden="1">#REF!</definedName>
    <definedName name="BExEZGBFNJR8DLPN0V11AU22L6WY" hidden="1">#REF!</definedName>
    <definedName name="BExF02Y3V3QEPO2XLDSK47APK9XJ" localSheetId="0" hidden="1">#REF!</definedName>
    <definedName name="BExF02Y3V3QEPO2XLDSK47APK9XJ" localSheetId="2" hidden="1">#REF!</definedName>
    <definedName name="BExF02Y3V3QEPO2XLDSK47APK9XJ" localSheetId="5" hidden="1">#REF!</definedName>
    <definedName name="BExF02Y3V3QEPO2XLDSK47APK9XJ" hidden="1">#REF!</definedName>
    <definedName name="BExF09OS91RT7N7IW8JLMZ121ZP3" localSheetId="0" hidden="1">#REF!</definedName>
    <definedName name="BExF09OS91RT7N7IW8JLMZ121ZP3" localSheetId="2" hidden="1">#REF!</definedName>
    <definedName name="BExF09OS91RT7N7IW8JLMZ121ZP3" localSheetId="5" hidden="1">#REF!</definedName>
    <definedName name="BExF09OS91RT7N7IW8JLMZ121ZP3" hidden="1">#REF!</definedName>
    <definedName name="BExF0JFE12J96ZPQZ2WHQZ66M1PC" localSheetId="0" hidden="1">#REF!</definedName>
    <definedName name="BExF0JFE12J96ZPQZ2WHQZ66M1PC" localSheetId="2" hidden="1">#REF!</definedName>
    <definedName name="BExF0JFE12J96ZPQZ2WHQZ66M1PC" localSheetId="5" hidden="1">#REF!</definedName>
    <definedName name="BExF0JFE12J96ZPQZ2WHQZ66M1PC" hidden="1">#REF!</definedName>
    <definedName name="BExF0LOEHV42P2DV7QL8O7HOQ3N9" localSheetId="0" hidden="1">#REF!</definedName>
    <definedName name="BExF0LOEHV42P2DV7QL8O7HOQ3N9" localSheetId="2" hidden="1">#REF!</definedName>
    <definedName name="BExF0LOEHV42P2DV7QL8O7HOQ3N9" localSheetId="5" hidden="1">#REF!</definedName>
    <definedName name="BExF0LOEHV42P2DV7QL8O7HOQ3N9" hidden="1">#REF!</definedName>
    <definedName name="BExF0MVJ4YGAIOT97BSBZTKKMJLO" localSheetId="0" hidden="1">#REF!</definedName>
    <definedName name="BExF0MVJ4YGAIOT97BSBZTKKMJLO" localSheetId="2" hidden="1">#REF!</definedName>
    <definedName name="BExF0MVJ4YGAIOT97BSBZTKKMJLO" localSheetId="5" hidden="1">#REF!</definedName>
    <definedName name="BExF0MVJ4YGAIOT97BSBZTKKMJLO" hidden="1">#REF!</definedName>
    <definedName name="BExF0WRM9VO25RLSO03ZOCE8H7K5" localSheetId="0" hidden="1">#REF!</definedName>
    <definedName name="BExF0WRM9VO25RLSO03ZOCE8H7K5" localSheetId="2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2" hidden="1">#REF!</definedName>
    <definedName name="BExF0ZRI7W4RSLIDLHTSM0AWXO3S" localSheetId="5" hidden="1">#REF!</definedName>
    <definedName name="BExF0ZRI7W4RSLIDLHTSM0AWXO3S" hidden="1">#REF!</definedName>
    <definedName name="BExF15RBGKENVWZEFUPEK40YBRA7" localSheetId="0" hidden="1">#REF!</definedName>
    <definedName name="BExF15RBGKENVWZEFUPEK40YBRA7" localSheetId="2" hidden="1">#REF!</definedName>
    <definedName name="BExF15RBGKENVWZEFUPEK40YBRA7" localSheetId="5" hidden="1">#REF!</definedName>
    <definedName name="BExF15RBGKENVWZEFUPEK40YBRA7" hidden="1">#REF!</definedName>
    <definedName name="BExF19CT3MMZZ2T5EWMDNG3UOJ01" localSheetId="0" hidden="1">#REF!</definedName>
    <definedName name="BExF19CT3MMZZ2T5EWMDNG3UOJ01" localSheetId="2" hidden="1">#REF!</definedName>
    <definedName name="BExF19CT3MMZZ2T5EWMDNG3UOJ01" localSheetId="5" hidden="1">#REF!</definedName>
    <definedName name="BExF19CT3MMZZ2T5EWMDNG3UOJ01" hidden="1">#REF!</definedName>
    <definedName name="BExF1I6ZCNOTATBG3PZ1RGSJ7JEC" localSheetId="0" hidden="1">#REF!</definedName>
    <definedName name="BExF1I6ZCNOTATBG3PZ1RGSJ7JEC" localSheetId="2" hidden="1">#REF!</definedName>
    <definedName name="BExF1I6ZCNOTATBG3PZ1RGSJ7JEC" localSheetId="5" hidden="1">#REF!</definedName>
    <definedName name="BExF1I6ZCNOTATBG3PZ1RGSJ7JEC" hidden="1">#REF!</definedName>
    <definedName name="BExF1M38U6NX17YJA8YU359B5Z4M" localSheetId="0" hidden="1">#REF!</definedName>
    <definedName name="BExF1M38U6NX17YJA8YU359B5Z4M" localSheetId="2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2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2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2" hidden="1">#REF!</definedName>
    <definedName name="BExF1US4ZIQYSU5LBFYNRA9N0K2O" localSheetId="5" hidden="1">#REF!</definedName>
    <definedName name="BExF1US4ZIQYSU5LBFYNRA9N0K2O" hidden="1">#REF!</definedName>
    <definedName name="BExF1Z9Z270BYA12GL2T6GSF2ZTY" localSheetId="0" hidden="1">#REF!</definedName>
    <definedName name="BExF1Z9Z270BYA12GL2T6GSF2ZTY" localSheetId="2" hidden="1">#REF!</definedName>
    <definedName name="BExF1Z9Z270BYA12GL2T6GSF2ZTY" localSheetId="5" hidden="1">#REF!</definedName>
    <definedName name="BExF1Z9Z270BYA12GL2T6GSF2ZTY" hidden="1">#REF!</definedName>
    <definedName name="BExF29MBQUXJYOPZW1LVIKUJ4C01" localSheetId="0" hidden="1">#REF!</definedName>
    <definedName name="BExF29MBQUXJYOPZW1LVIKUJ4C01" localSheetId="2" hidden="1">#REF!</definedName>
    <definedName name="BExF29MBQUXJYOPZW1LVIKUJ4C01" localSheetId="5" hidden="1">#REF!</definedName>
    <definedName name="BExF29MBQUXJYOPZW1LVIKUJ4C01" hidden="1">#REF!</definedName>
    <definedName name="BExF2CWZN6E87RGTBMD4YQI2QT7R" localSheetId="0" hidden="1">#REF!</definedName>
    <definedName name="BExF2CWZN6E87RGTBMD4YQI2QT7R" localSheetId="2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2" hidden="1">#REF!</definedName>
    <definedName name="BExF2DYO1WQ7GMXSTAQRDBW1NSFG" localSheetId="5" hidden="1">#REF!</definedName>
    <definedName name="BExF2DYO1WQ7GMXSTAQRDBW1NSFG" hidden="1">#REF!</definedName>
    <definedName name="BExF2MSVB7MZZMDR2SCNEYJX21AU" localSheetId="0" hidden="1">#REF!</definedName>
    <definedName name="BExF2MSVB7MZZMDR2SCNEYJX21AU" localSheetId="2" hidden="1">#REF!</definedName>
    <definedName name="BExF2MSVB7MZZMDR2SCNEYJX21AU" localSheetId="5" hidden="1">#REF!</definedName>
    <definedName name="BExF2MSVB7MZZMDR2SCNEYJX21AU" hidden="1">#REF!</definedName>
    <definedName name="BExF2MSWNUY9Z6BZJQZ538PPTION" localSheetId="0" hidden="1">#REF!</definedName>
    <definedName name="BExF2MSWNUY9Z6BZJQZ538PPTION" localSheetId="2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2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2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2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2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2" hidden="1">#REF!</definedName>
    <definedName name="BExF3A6HPA6DGYALZNHHJPMCUYZR" localSheetId="5" hidden="1">#REF!</definedName>
    <definedName name="BExF3A6HPA6DGYALZNHHJPMCUYZR" hidden="1">#REF!</definedName>
    <definedName name="BExF3HDFSQD839XTC1DA8K1VHPZK" localSheetId="0" hidden="1">#REF!</definedName>
    <definedName name="BExF3HDFSQD839XTC1DA8K1VHPZK" localSheetId="2" hidden="1">#REF!</definedName>
    <definedName name="BExF3HDFSQD839XTC1DA8K1VHPZK" localSheetId="5" hidden="1">#REF!</definedName>
    <definedName name="BExF3HDFSQD839XTC1DA8K1VHPZK" hidden="1">#REF!</definedName>
    <definedName name="BExF3I9T44X7DV9HHV51DVDDPPZG" localSheetId="0" hidden="1">#REF!</definedName>
    <definedName name="BExF3I9T44X7DV9HHV51DVDDPPZG" localSheetId="2" hidden="1">#REF!</definedName>
    <definedName name="BExF3I9T44X7DV9HHV51DVDDPPZG" localSheetId="5" hidden="1">#REF!</definedName>
    <definedName name="BExF3I9T44X7DV9HHV51DVDDPPZG" hidden="1">#REF!</definedName>
    <definedName name="BExF3JMFX5DILOIFUDIO1HZUK875" localSheetId="0" hidden="1">#REF!</definedName>
    <definedName name="BExF3JMFX5DILOIFUDIO1HZUK875" localSheetId="2" hidden="1">#REF!</definedName>
    <definedName name="BExF3JMFX5DILOIFUDIO1HZUK875" localSheetId="5" hidden="1">#REF!</definedName>
    <definedName name="BExF3JMFX5DILOIFUDIO1HZUK875" hidden="1">#REF!</definedName>
    <definedName name="BExF3NO0RE1VBB19GCRR03V0B690" localSheetId="0" hidden="1">'[64]10.08.2 - 2008 Expense'!#REF!</definedName>
    <definedName name="BExF3NO0RE1VBB19GCRR03V0B690" localSheetId="2" hidden="1">'[64]10.08.2 - 2008 Expense'!#REF!</definedName>
    <definedName name="BExF3NO0RE1VBB19GCRR03V0B690" localSheetId="5" hidden="1">'[64]10.08.2 - 2008 Expense'!#REF!</definedName>
    <definedName name="BExF3NO0RE1VBB19GCRR03V0B690" hidden="1">'[64]10.08.2 - 2008 Expense'!#REF!</definedName>
    <definedName name="BExF3NTC4BGZEM6B87TCFX277QCS" localSheetId="0" hidden="1">#REF!</definedName>
    <definedName name="BExF3NTC4BGZEM6B87TCFX277QCS" localSheetId="2" hidden="1">#REF!</definedName>
    <definedName name="BExF3NTC4BGZEM6B87TCFX277QCS" localSheetId="5" hidden="1">#REF!</definedName>
    <definedName name="BExF3NTC4BGZEM6B87TCFX277QCS" hidden="1">#REF!</definedName>
    <definedName name="BExF3Q7NI90WT31QHYSJDIG0LLLJ" localSheetId="0" hidden="1">#REF!</definedName>
    <definedName name="BExF3Q7NI90WT31QHYSJDIG0LLLJ" localSheetId="2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2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2" hidden="1">#REF!</definedName>
    <definedName name="BExF3QT8J6RIF1L3R700MBSKIOKW" localSheetId="5" hidden="1">#REF!</definedName>
    <definedName name="BExF3QT8J6RIF1L3R700MBSKIOKW" hidden="1">#REF!</definedName>
    <definedName name="BExF3WT0ZHF3EL0ASMG2VZWM9G8I" localSheetId="0" hidden="1">#REF!</definedName>
    <definedName name="BExF3WT0ZHF3EL0ASMG2VZWM9G8I" localSheetId="2" hidden="1">#REF!</definedName>
    <definedName name="BExF3WT0ZHF3EL0ASMG2VZWM9G8I" localSheetId="5" hidden="1">#REF!</definedName>
    <definedName name="BExF3WT0ZHF3EL0ASMG2VZWM9G8I" hidden="1">#REF!</definedName>
    <definedName name="BExF42SSBVPMLK2UB3B7FPEIY9TU" localSheetId="0" hidden="1">#REF!</definedName>
    <definedName name="BExF42SSBVPMLK2UB3B7FPEIY9TU" localSheetId="2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2" hidden="1">#REF!</definedName>
    <definedName name="BExF4HXSWB50BKYPWA0HTT8W56H6" localSheetId="5" hidden="1">#REF!</definedName>
    <definedName name="BExF4HXSWB50BKYPWA0HTT8W56H6" hidden="1">#REF!</definedName>
    <definedName name="BExF4KHF04IWW4LQ95FHQPFE4Y9K" localSheetId="0" hidden="1">#REF!</definedName>
    <definedName name="BExF4KHF04IWW4LQ95FHQPFE4Y9K" localSheetId="2" hidden="1">#REF!</definedName>
    <definedName name="BExF4KHF04IWW4LQ95FHQPFE4Y9K" localSheetId="5" hidden="1">#REF!</definedName>
    <definedName name="BExF4KHF04IWW4LQ95FHQPFE4Y9K" hidden="1">#REF!</definedName>
    <definedName name="BExF4LU2NV3A47BCWPM3EZXUEH37" localSheetId="0" hidden="1">#REF!</definedName>
    <definedName name="BExF4LU2NV3A47BCWPM3EZXUEH37" localSheetId="2" hidden="1">#REF!</definedName>
    <definedName name="BExF4LU2NV3A47BCWPM3EZXUEH37" localSheetId="5" hidden="1">#REF!</definedName>
    <definedName name="BExF4LU2NV3A47BCWPM3EZXUEH37" hidden="1">#REF!</definedName>
    <definedName name="BExF4MVQM5Y0QRDLDFSKWWTF709C" localSheetId="0" hidden="1">#REF!</definedName>
    <definedName name="BExF4MVQM5Y0QRDLDFSKWWTF709C" localSheetId="2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2" hidden="1">#REF!</definedName>
    <definedName name="BExF4PVMZYV36E8HOYY06J81AMBI" localSheetId="5" hidden="1">#REF!</definedName>
    <definedName name="BExF4PVMZYV36E8HOYY06J81AMBI" hidden="1">#REF!</definedName>
    <definedName name="BExF4RZ6DOAJ22UKB3277ZIOU46S" localSheetId="0" hidden="1">#REF!</definedName>
    <definedName name="BExF4RZ6DOAJ22UKB3277ZIOU46S" localSheetId="2" hidden="1">#REF!</definedName>
    <definedName name="BExF4RZ6DOAJ22UKB3277ZIOU46S" localSheetId="5" hidden="1">#REF!</definedName>
    <definedName name="BExF4RZ6DOAJ22UKB3277ZIOU46S" hidden="1">#REF!</definedName>
    <definedName name="BExF4SF9NEX1FZE9N8EXT89PM54D" localSheetId="0" hidden="1">#REF!</definedName>
    <definedName name="BExF4SF9NEX1FZE9N8EXT89PM54D" localSheetId="2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2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2" hidden="1">#REF!</definedName>
    <definedName name="BExF57K7L3UC1I2FSAWURR4SN0UN" localSheetId="5" hidden="1">#REF!</definedName>
    <definedName name="BExF57K7L3UC1I2FSAWURR4SN0UN" hidden="1">#REF!</definedName>
    <definedName name="BExF5D96JEPDW6LV89G2REZJ1ES7" localSheetId="0" hidden="1">#REF!</definedName>
    <definedName name="BExF5D96JEPDW6LV89G2REZJ1ES7" localSheetId="2" hidden="1">#REF!</definedName>
    <definedName name="BExF5D96JEPDW6LV89G2REZJ1ES7" localSheetId="5" hidden="1">#REF!</definedName>
    <definedName name="BExF5D96JEPDW6LV89G2REZJ1ES7" hidden="1">#REF!</definedName>
    <definedName name="BExF5HR2GFV7O8LKG9SJ4BY78LYA" localSheetId="0" hidden="1">#REF!</definedName>
    <definedName name="BExF5HR2GFV7O8LKG9SJ4BY78LYA" localSheetId="2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2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2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2" hidden="1">#REF!</definedName>
    <definedName name="BExF642TEGTXCI9A61ZOONJCB0U1" localSheetId="5" hidden="1">#REF!</definedName>
    <definedName name="BExF642TEGTXCI9A61ZOONJCB0U1" hidden="1">#REF!</definedName>
    <definedName name="BExF66H4GVM169LVJ9EMCTORM8Q7" localSheetId="0" hidden="1">#REF!</definedName>
    <definedName name="BExF66H4GVM169LVJ9EMCTORM8Q7" localSheetId="2" hidden="1">#REF!</definedName>
    <definedName name="BExF66H4GVM169LVJ9EMCTORM8Q7" localSheetId="5" hidden="1">#REF!</definedName>
    <definedName name="BExF66H4GVM169LVJ9EMCTORM8Q7" hidden="1">#REF!</definedName>
    <definedName name="BExF6786I4LDI5XCLJEAUR1360PJ" localSheetId="0" hidden="1">#REF!</definedName>
    <definedName name="BExF6786I4LDI5XCLJEAUR1360PJ" localSheetId="2" hidden="1">#REF!</definedName>
    <definedName name="BExF6786I4LDI5XCLJEAUR1360PJ" localSheetId="5" hidden="1">#REF!</definedName>
    <definedName name="BExF6786I4LDI5XCLJEAUR1360PJ" hidden="1">#REF!</definedName>
    <definedName name="BExF67O951CF8UJF3KBDNR0E83C1" localSheetId="0" hidden="1">#REF!</definedName>
    <definedName name="BExF67O951CF8UJF3KBDNR0E83C1" localSheetId="2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2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2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2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2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2" hidden="1">#REF!</definedName>
    <definedName name="BExF6NUXJI11W2IAZNAM1QWC0459" localSheetId="5" hidden="1">#REF!</definedName>
    <definedName name="BExF6NUXJI11W2IAZNAM1QWC0459" hidden="1">#REF!</definedName>
    <definedName name="BExF6QUSYQJK98BYSLTE5MXT70P5" localSheetId="0" hidden="1">#REF!</definedName>
    <definedName name="BExF6QUSYQJK98BYSLTE5MXT70P5" localSheetId="2" hidden="1">#REF!</definedName>
    <definedName name="BExF6QUSYQJK98BYSLTE5MXT70P5" localSheetId="5" hidden="1">#REF!</definedName>
    <definedName name="BExF6QUSYQJK98BYSLTE5MXT70P5" hidden="1">#REF!</definedName>
    <definedName name="BExF6RR76KNVIXGJOVFO8GDILKGZ" localSheetId="0" hidden="1">#REF!</definedName>
    <definedName name="BExF6RR76KNVIXGJOVFO8GDILKGZ" localSheetId="2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2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2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2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2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2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2" hidden="1">#REF!</definedName>
    <definedName name="BExF7QO41X2A2SL8UXDNP99GY7U9" localSheetId="5" hidden="1">#REF!</definedName>
    <definedName name="BExF7QO41X2A2SL8UXDNP99GY7U9" hidden="1">#REF!</definedName>
    <definedName name="BExF7R9OJ83YUOQJTFS47QJFPBA6" localSheetId="0" hidden="1">#REF!</definedName>
    <definedName name="BExF7R9OJ83YUOQJTFS47QJFPBA6" localSheetId="2" hidden="1">#REF!</definedName>
    <definedName name="BExF7R9OJ83YUOQJTFS47QJFPBA6" localSheetId="5" hidden="1">#REF!</definedName>
    <definedName name="BExF7R9OJ83YUOQJTFS47QJFPBA6" hidden="1">#REF!</definedName>
    <definedName name="BExF7WD56YB3STK93BIQP3486ZEI" localSheetId="0" hidden="1">#REF!</definedName>
    <definedName name="BExF7WD56YB3STK93BIQP3486ZEI" localSheetId="2" hidden="1">#REF!</definedName>
    <definedName name="BExF7WD56YB3STK93BIQP3486ZEI" localSheetId="5" hidden="1">#REF!</definedName>
    <definedName name="BExF7WD56YB3STK93BIQP3486ZEI" hidden="1">#REF!</definedName>
    <definedName name="BExF80K6MCUWS9W99VRNYEN44QQZ" localSheetId="0" hidden="1">#REF!</definedName>
    <definedName name="BExF80K6MCUWS9W99VRNYEN44QQZ" localSheetId="2" hidden="1">#REF!</definedName>
    <definedName name="BExF80K6MCUWS9W99VRNYEN44QQZ" localSheetId="5" hidden="1">#REF!</definedName>
    <definedName name="BExF80K6MCUWS9W99VRNYEN44QQZ" hidden="1">#REF!</definedName>
    <definedName name="BExF81GI8B8WBHXFTET68A9358BR" localSheetId="0" hidden="1">#REF!</definedName>
    <definedName name="BExF81GI8B8WBHXFTET68A9358BR" localSheetId="2" hidden="1">#REF!</definedName>
    <definedName name="BExF81GI8B8WBHXFTET68A9358BR" localSheetId="5" hidden="1">#REF!</definedName>
    <definedName name="BExF81GI8B8WBHXFTET68A9358BR" hidden="1">#REF!</definedName>
    <definedName name="BExF87GAYMXKMUTK8SVUQ03Q8QZR" localSheetId="0" hidden="1">#REF!</definedName>
    <definedName name="BExF87GAYMXKMUTK8SVUQ03Q8QZR" localSheetId="2" hidden="1">#REF!</definedName>
    <definedName name="BExF87GAYMXKMUTK8SVUQ03Q8QZR" localSheetId="5" hidden="1">#REF!</definedName>
    <definedName name="BExF87GAYMXKMUTK8SVUQ03Q8QZR" hidden="1">#REF!</definedName>
    <definedName name="BExGKVQARCQ9KIFMMXBXEKHDTREN" localSheetId="0" hidden="1">'[64]10.08.5 - 2008 Capital - TDBU'!#REF!</definedName>
    <definedName name="BExGKVQARCQ9KIFMMXBXEKHDTREN" localSheetId="2" hidden="1">'[64]10.08.5 - 2008 Capital - TDBU'!#REF!</definedName>
    <definedName name="BExGKVQARCQ9KIFMMXBXEKHDTREN" localSheetId="5" hidden="1">'[64]10.08.5 - 2008 Capital - TDBU'!#REF!</definedName>
    <definedName name="BExGKVQARCQ9KIFMMXBXEKHDTREN" hidden="1">'[64]10.08.5 - 2008 Capital - TDBU'!#REF!</definedName>
    <definedName name="BExGL97US0Y3KXXASUTVR26XLT70" localSheetId="0" hidden="1">#REF!</definedName>
    <definedName name="BExGL97US0Y3KXXASUTVR26XLT70" localSheetId="2" hidden="1">#REF!</definedName>
    <definedName name="BExGL97US0Y3KXXASUTVR26XLT70" localSheetId="5" hidden="1">#REF!</definedName>
    <definedName name="BExGL97US0Y3KXXASUTVR26XLT70" hidden="1">#REF!</definedName>
    <definedName name="BExGLA47VYPH5Q19X9DS7CT55B4I" localSheetId="0" hidden="1">#REF!</definedName>
    <definedName name="BExGLA47VYPH5Q19X9DS7CT55B4I" localSheetId="2" hidden="1">#REF!</definedName>
    <definedName name="BExGLA47VYPH5Q19X9DS7CT55B4I" localSheetId="5" hidden="1">#REF!</definedName>
    <definedName name="BExGLA47VYPH5Q19X9DS7CT55B4I" hidden="1">#REF!</definedName>
    <definedName name="BExGLC7R4C33RO0PID97ZPPVCW4M" localSheetId="0" hidden="1">#REF!</definedName>
    <definedName name="BExGLC7R4C33RO0PID97ZPPVCW4M" localSheetId="2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2" hidden="1">#REF!</definedName>
    <definedName name="BExGLFIF7HCFSHNQHKEV6RY0WCO3" localSheetId="5" hidden="1">#REF!</definedName>
    <definedName name="BExGLFIF7HCFSHNQHKEV6RY0WCO3" hidden="1">#REF!</definedName>
    <definedName name="BExGLTARRL0J772UD2TXEYAVPY6E" localSheetId="0" hidden="1">#REF!</definedName>
    <definedName name="BExGLTARRL0J772UD2TXEYAVPY6E" localSheetId="2" hidden="1">#REF!</definedName>
    <definedName name="BExGLTARRL0J772UD2TXEYAVPY6E" localSheetId="5" hidden="1">#REF!</definedName>
    <definedName name="BExGLTARRL0J772UD2TXEYAVPY6E" hidden="1">#REF!</definedName>
    <definedName name="BExGLVP1IU8K5A8J1340XFMYPR88" localSheetId="0" hidden="1">#REF!</definedName>
    <definedName name="BExGLVP1IU8K5A8J1340XFMYPR88" localSheetId="2" hidden="1">#REF!</definedName>
    <definedName name="BExGLVP1IU8K5A8J1340XFMYPR88" localSheetId="5" hidden="1">#REF!</definedName>
    <definedName name="BExGLVP1IU8K5A8J1340XFMYPR88" hidden="1">#REF!</definedName>
    <definedName name="BExGLX716Z4UBZVUK6LS4LCBZ8EV" localSheetId="0" hidden="1">#REF!</definedName>
    <definedName name="BExGLX716Z4UBZVUK6LS4LCBZ8EV" localSheetId="2" hidden="1">#REF!</definedName>
    <definedName name="BExGLX716Z4UBZVUK6LS4LCBZ8EV" localSheetId="5" hidden="1">#REF!</definedName>
    <definedName name="BExGLX716Z4UBZVUK6LS4LCBZ8EV" hidden="1">#REF!</definedName>
    <definedName name="BExGLYE6RZTAAWHJBG2QFJPTDS2Q" localSheetId="0" hidden="1">#REF!</definedName>
    <definedName name="BExGLYE6RZTAAWHJBG2QFJPTDS2Q" localSheetId="2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2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2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2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2" hidden="1">#REF!</definedName>
    <definedName name="BExGMKPW2HPKN0M0XKF3AZ8YP0D6" localSheetId="5" hidden="1">#REF!</definedName>
    <definedName name="BExGMKPW2HPKN0M0XKF3AZ8YP0D6" hidden="1">#REF!</definedName>
    <definedName name="BExGMP2F175LGL6QVSJGP6GKYHHA" localSheetId="0" hidden="1">#REF!</definedName>
    <definedName name="BExGMP2F175LGL6QVSJGP6GKYHHA" localSheetId="2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2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2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2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2" hidden="1">#REF!</definedName>
    <definedName name="BExGN4I0QATXNZCLZJM1KH1OIJQH" localSheetId="5" hidden="1">#REF!</definedName>
    <definedName name="BExGN4I0QATXNZCLZJM1KH1OIJQH" hidden="1">#REF!</definedName>
    <definedName name="BExGN7SOVSLKC6I1KE8PWWP0JN74" localSheetId="0" hidden="1">#REF!</definedName>
    <definedName name="BExGN7SOVSLKC6I1KE8PWWP0JN74" localSheetId="2" hidden="1">#REF!</definedName>
    <definedName name="BExGN7SOVSLKC6I1KE8PWWP0JN74" localSheetId="5" hidden="1">#REF!</definedName>
    <definedName name="BExGN7SOVSLKC6I1KE8PWWP0JN74" hidden="1">#REF!</definedName>
    <definedName name="BExGN9FZ2RWCMSY1YOBJKZMNIM9R" localSheetId="0" hidden="1">#REF!</definedName>
    <definedName name="BExGN9FZ2RWCMSY1YOBJKZMNIM9R" localSheetId="2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2" hidden="1">#REF!</definedName>
    <definedName name="BExGNDSIMTHOCXXG6QOGR6DA8SGG" localSheetId="5" hidden="1">#REF!</definedName>
    <definedName name="BExGNDSIMTHOCXXG6QOGR6DA8SGG" hidden="1">#REF!</definedName>
    <definedName name="BExGNG6TCN1ZSYO3FQ0I1CHBMQSK" localSheetId="0" hidden="1">#REF!</definedName>
    <definedName name="BExGNG6TCN1ZSYO3FQ0I1CHBMQSK" localSheetId="2" hidden="1">#REF!</definedName>
    <definedName name="BExGNG6TCN1ZSYO3FQ0I1CHBMQSK" localSheetId="5" hidden="1">#REF!</definedName>
    <definedName name="BExGNG6TCN1ZSYO3FQ0I1CHBMQSK" hidden="1">#REF!</definedName>
    <definedName name="BExGNN2YQ9BDAZXT2GLCSAPXKIM7" localSheetId="0" hidden="1">#REF!</definedName>
    <definedName name="BExGNN2YQ9BDAZXT2GLCSAPXKIM7" localSheetId="2" hidden="1">#REF!</definedName>
    <definedName name="BExGNN2YQ9BDAZXT2GLCSAPXKIM7" localSheetId="5" hidden="1">#REF!</definedName>
    <definedName name="BExGNN2YQ9BDAZXT2GLCSAPXKIM7" hidden="1">#REF!</definedName>
    <definedName name="BExGNSS0CKRPKHO25R3TDBEL2NHX" localSheetId="0" hidden="1">#REF!</definedName>
    <definedName name="BExGNSS0CKRPKHO25R3TDBEL2NHX" localSheetId="2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2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2" hidden="1">#REF!</definedName>
    <definedName name="BExGNZO44DEG8CGIDYSEGDUQ531R" localSheetId="5" hidden="1">#REF!</definedName>
    <definedName name="BExGNZO44DEG8CGIDYSEGDUQ531R" hidden="1">#REF!</definedName>
    <definedName name="BExGO2O0V6UYDY26AX8OSN72F77N" localSheetId="0" hidden="1">#REF!</definedName>
    <definedName name="BExGO2O0V6UYDY26AX8OSN72F77N" localSheetId="2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2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2" hidden="1">#REF!</definedName>
    <definedName name="BExGO70E2O70LF46V8T26YFPL4V8" localSheetId="5" hidden="1">#REF!</definedName>
    <definedName name="BExGO70E2O70LF46V8T26YFPL4V8" hidden="1">#REF!</definedName>
    <definedName name="BExGO93Y9EAR1NQIAT7U7P8UVVPK" localSheetId="0" hidden="1">'[64]10.08.4 -2008 Capital'!#REF!</definedName>
    <definedName name="BExGO93Y9EAR1NQIAT7U7P8UVVPK" localSheetId="2" hidden="1">'[64]10.08.4 -2008 Capital'!#REF!</definedName>
    <definedName name="BExGO93Y9EAR1NQIAT7U7P8UVVPK" localSheetId="5" hidden="1">'[64]10.08.4 -2008 Capital'!#REF!</definedName>
    <definedName name="BExGO93Y9EAR1NQIAT7U7P8UVVPK" hidden="1">'[64]10.08.4 -2008 Capital'!#REF!</definedName>
    <definedName name="BExGOB25QJMQCQE76MRW9X58OIOO" localSheetId="0" hidden="1">#REF!</definedName>
    <definedName name="BExGOB25QJMQCQE76MRW9X58OIOO" localSheetId="2" hidden="1">#REF!</definedName>
    <definedName name="BExGOB25QJMQCQE76MRW9X58OIOO" localSheetId="5" hidden="1">#REF!</definedName>
    <definedName name="BExGOB25QJMQCQE76MRW9X58OIOO" hidden="1">#REF!</definedName>
    <definedName name="BExGOD5OOOBUBIMGTY10CMMLMXNN" localSheetId="0" hidden="1">#REF!</definedName>
    <definedName name="BExGOD5OOOBUBIMGTY10CMMLMXNN" localSheetId="2" hidden="1">#REF!</definedName>
    <definedName name="BExGOD5OOOBUBIMGTY10CMMLMXNN" localSheetId="5" hidden="1">#REF!</definedName>
    <definedName name="BExGOD5OOOBUBIMGTY10CMMLMXNN" hidden="1">#REF!</definedName>
    <definedName name="BExGODAZKJ9EXMQZNQR5YDBSS525" localSheetId="0" hidden="1">#REF!</definedName>
    <definedName name="BExGODAZKJ9EXMQZNQR5YDBSS525" localSheetId="2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2" hidden="1">#REF!</definedName>
    <definedName name="BExGODR8ZSMUC11I56QHSZ686XV5" localSheetId="5" hidden="1">#REF!</definedName>
    <definedName name="BExGODR8ZSMUC11I56QHSZ686XV5" hidden="1">#REF!</definedName>
    <definedName name="BExGOT6UXUX5FVTAYL9SOBZ1D0II" localSheetId="0" hidden="1">#REF!</definedName>
    <definedName name="BExGOT6UXUX5FVTAYL9SOBZ1D0II" localSheetId="2" hidden="1">#REF!</definedName>
    <definedName name="BExGOT6UXUX5FVTAYL9SOBZ1D0II" localSheetId="5" hidden="1">#REF!</definedName>
    <definedName name="BExGOT6UXUX5FVTAYL9SOBZ1D0II" hidden="1">#REF!</definedName>
    <definedName name="BExGOXJDHUDPDT8I8IVGVW9J0R5Q" localSheetId="0" hidden="1">#REF!</definedName>
    <definedName name="BExGOXJDHUDPDT8I8IVGVW9J0R5Q" localSheetId="2" hidden="1">#REF!</definedName>
    <definedName name="BExGOXJDHUDPDT8I8IVGVW9J0R5Q" localSheetId="5" hidden="1">#REF!</definedName>
    <definedName name="BExGOXJDHUDPDT8I8IVGVW9J0R5Q" hidden="1">#REF!</definedName>
    <definedName name="BExGP3TT3CY5VYQJQ82YO0NMENH1" localSheetId="0" hidden="1">#REF!</definedName>
    <definedName name="BExGP3TT3CY5VYQJQ82YO0NMENH1" localSheetId="2" hidden="1">#REF!</definedName>
    <definedName name="BExGP3TT3CY5VYQJQ82YO0NMENH1" localSheetId="5" hidden="1">#REF!</definedName>
    <definedName name="BExGP3TT3CY5VYQJQ82YO0NMENH1" hidden="1">#REF!</definedName>
    <definedName name="BExGPHGT5KDOCMV2EFS4OVKTWBRD" localSheetId="0" hidden="1">#REF!</definedName>
    <definedName name="BExGPHGT5KDOCMV2EFS4OVKTWBRD" localSheetId="2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2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2" hidden="1">#REF!</definedName>
    <definedName name="BExGPPENQIANVGLVQJ77DK5JPRTB" localSheetId="5" hidden="1">#REF!</definedName>
    <definedName name="BExGPPENQIANVGLVQJ77DK5JPRTB" hidden="1">#REF!</definedName>
    <definedName name="BExGQ1ZU4967P72AHF4V1D0FOL5C" localSheetId="0" hidden="1">#REF!</definedName>
    <definedName name="BExGQ1ZU4967P72AHF4V1D0FOL5C" localSheetId="2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2" hidden="1">#REF!</definedName>
    <definedName name="BExGQ36ZOMR9GV8T05M605MMOY3Y" localSheetId="5" hidden="1">#REF!</definedName>
    <definedName name="BExGQ36ZOMR9GV8T05M605MMOY3Y" hidden="1">#REF!</definedName>
    <definedName name="BExGQ4E4XWZBZNG82O3F6S3IX0UD" localSheetId="0" hidden="1">#REF!</definedName>
    <definedName name="BExGQ4E4XWZBZNG82O3F6S3IX0UD" localSheetId="2" hidden="1">#REF!</definedName>
    <definedName name="BExGQ4E4XWZBZNG82O3F6S3IX0UD" localSheetId="5" hidden="1">#REF!</definedName>
    <definedName name="BExGQ4E4XWZBZNG82O3F6S3IX0UD" hidden="1">#REF!</definedName>
    <definedName name="BExGQ61DTJ0SBFMDFBAK3XZ9O0ZO" localSheetId="0" hidden="1">#REF!</definedName>
    <definedName name="BExGQ61DTJ0SBFMDFBAK3XZ9O0ZO" localSheetId="2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2" hidden="1">#REF!</definedName>
    <definedName name="BExGQ6SG9XEOD0VMBAR22YPZWSTA" localSheetId="5" hidden="1">#REF!</definedName>
    <definedName name="BExGQ6SG9XEOD0VMBAR22YPZWSTA" hidden="1">#REF!</definedName>
    <definedName name="BExGQGJ1A7LNZUS8QSMOG8UNGLMK" localSheetId="0" hidden="1">#REF!</definedName>
    <definedName name="BExGQGJ1A7LNZUS8QSMOG8UNGLMK" localSheetId="2" hidden="1">#REF!</definedName>
    <definedName name="BExGQGJ1A7LNZUS8QSMOG8UNGLMK" localSheetId="5" hidden="1">#REF!</definedName>
    <definedName name="BExGQGJ1A7LNZUS8QSMOG8UNGLMK" hidden="1">#REF!</definedName>
    <definedName name="BExGQNPYSR0588CMPYC6F4KV9EDE" localSheetId="0" hidden="1">'[64]10.08.5 - 2008 Capital - TDBU'!#REF!</definedName>
    <definedName name="BExGQNPYSR0588CMPYC6F4KV9EDE" localSheetId="2" hidden="1">'[64]10.08.5 - 2008 Capital - TDBU'!#REF!</definedName>
    <definedName name="BExGQNPYSR0588CMPYC6F4KV9EDE" localSheetId="5" hidden="1">'[64]10.08.5 - 2008 Capital - TDBU'!#REF!</definedName>
    <definedName name="BExGQNPYSR0588CMPYC6F4KV9EDE" hidden="1">'[64]10.08.5 - 2008 Capital - TDBU'!#REF!</definedName>
    <definedName name="BExGQPO7ENFEQC0NC6MC9OZR2LHY" localSheetId="0" hidden="1">#REF!</definedName>
    <definedName name="BExGQPO7ENFEQC0NC6MC9OZR2LHY" localSheetId="2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2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2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2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2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2" hidden="1">#REF!</definedName>
    <definedName name="BExGR9ATP2LVT7B9OCPSLJ11H9SX" localSheetId="5" hidden="1">#REF!</definedName>
    <definedName name="BExGR9ATP2LVT7B9OCPSLJ11H9SX" hidden="1">#REF!</definedName>
    <definedName name="BExGRAY9F658TSUK4B5X7SAIOYT9" localSheetId="0" hidden="1">#REF!</definedName>
    <definedName name="BExGRAY9F658TSUK4B5X7SAIOYT9" localSheetId="2" hidden="1">#REF!</definedName>
    <definedName name="BExGRAY9F658TSUK4B5X7SAIOYT9" localSheetId="5" hidden="1">#REF!</definedName>
    <definedName name="BExGRAY9F658TSUK4B5X7SAIOYT9" hidden="1">#REF!</definedName>
    <definedName name="BExGRD74EJWS14SU2OOJCGK9X1W7" localSheetId="0" hidden="1">#REF!</definedName>
    <definedName name="BExGRD74EJWS14SU2OOJCGK9X1W7" localSheetId="2" hidden="1">#REF!</definedName>
    <definedName name="BExGRD74EJWS14SU2OOJCGK9X1W7" localSheetId="5" hidden="1">#REF!</definedName>
    <definedName name="BExGRD74EJWS14SU2OOJCGK9X1W7" hidden="1">#REF!</definedName>
    <definedName name="BExGROQL61G1JF22224SED98B361" localSheetId="0" hidden="1">#REF!</definedName>
    <definedName name="BExGROQL61G1JF22224SED98B361" localSheetId="2" hidden="1">#REF!</definedName>
    <definedName name="BExGROQL61G1JF22224SED98B361" localSheetId="5" hidden="1">#REF!</definedName>
    <definedName name="BExGROQL61G1JF22224SED98B361" hidden="1">#REF!</definedName>
    <definedName name="BExGRUKVVKDL8483WI70VN2QZDGD" localSheetId="0" hidden="1">#REF!</definedName>
    <definedName name="BExGRUKVVKDL8483WI70VN2QZDGD" localSheetId="2" hidden="1">#REF!</definedName>
    <definedName name="BExGRUKVVKDL8483WI70VN2QZDGD" localSheetId="5" hidden="1">#REF!</definedName>
    <definedName name="BExGRUKVVKDL8483WI70VN2QZDGD" hidden="1">#REF!</definedName>
    <definedName name="BExGRW2VUL2RYAVBES5DLY6VH9EK" localSheetId="0" hidden="1">#REF!</definedName>
    <definedName name="BExGRW2VUL2RYAVBES5DLY6VH9EK" localSheetId="2" hidden="1">#REF!</definedName>
    <definedName name="BExGRW2VUL2RYAVBES5DLY6VH9EK" localSheetId="5" hidden="1">#REF!</definedName>
    <definedName name="BExGRW2VUL2RYAVBES5DLY6VH9EK" hidden="1">#REF!</definedName>
    <definedName name="BExGS2IWR5DUNJ1U9PAKIV8CMBNI" localSheetId="0" hidden="1">#REF!</definedName>
    <definedName name="BExGS2IWR5DUNJ1U9PAKIV8CMBNI" localSheetId="2" hidden="1">#REF!</definedName>
    <definedName name="BExGS2IWR5DUNJ1U9PAKIV8CMBNI" localSheetId="5" hidden="1">#REF!</definedName>
    <definedName name="BExGS2IWR5DUNJ1U9PAKIV8CMBNI" hidden="1">#REF!</definedName>
    <definedName name="BExGS39S7AWXR3SMHER030GA9FHE" localSheetId="0" hidden="1">#REF!</definedName>
    <definedName name="BExGS39S7AWXR3SMHER030GA9FHE" localSheetId="2" hidden="1">#REF!</definedName>
    <definedName name="BExGS39S7AWXR3SMHER030GA9FHE" localSheetId="5" hidden="1">#REF!</definedName>
    <definedName name="BExGS39S7AWXR3SMHER030GA9FHE" hidden="1">#REF!</definedName>
    <definedName name="BExGS69P9FFTEOPDS0MWFKF45G47" localSheetId="0" hidden="1">#REF!</definedName>
    <definedName name="BExGS69P9FFTEOPDS0MWFKF45G47" localSheetId="2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2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2" hidden="1">#REF!</definedName>
    <definedName name="BExGSA5YB5ZGE4NHDVCZ55TQAJTL" localSheetId="5" hidden="1">#REF!</definedName>
    <definedName name="BExGSA5YB5ZGE4NHDVCZ55TQAJTL" hidden="1">#REF!</definedName>
    <definedName name="BExGSCEUCQQVDEEKWJ677QTGUVTE" localSheetId="0" hidden="1">#REF!</definedName>
    <definedName name="BExGSCEUCQQVDEEKWJ677QTGUVTE" localSheetId="2" hidden="1">#REF!</definedName>
    <definedName name="BExGSCEUCQQVDEEKWJ677QTGUVTE" localSheetId="5" hidden="1">#REF!</definedName>
    <definedName name="BExGSCEUCQQVDEEKWJ677QTGUVTE" hidden="1">#REF!</definedName>
    <definedName name="BExGSCKA06Y0QKMK697YEVLEA9FY" localSheetId="0" hidden="1">#REF!</definedName>
    <definedName name="BExGSCKA06Y0QKMK697YEVLEA9FY" localSheetId="2" hidden="1">#REF!</definedName>
    <definedName name="BExGSCKA06Y0QKMK697YEVLEA9FY" localSheetId="5" hidden="1">#REF!</definedName>
    <definedName name="BExGSCKA06Y0QKMK697YEVLEA9FY" hidden="1">#REF!</definedName>
    <definedName name="BExGSJWJN6NORKNRWIN4W0MANCAV" localSheetId="0" hidden="1">#REF!</definedName>
    <definedName name="BExGSJWJN6NORKNRWIN4W0MANCAV" localSheetId="2" hidden="1">#REF!</definedName>
    <definedName name="BExGSJWJN6NORKNRWIN4W0MANCAV" localSheetId="5" hidden="1">#REF!</definedName>
    <definedName name="BExGSJWJN6NORKNRWIN4W0MANCAV" hidden="1">#REF!</definedName>
    <definedName name="BExGSQY65LH1PCKKM5WHDW83F35O" localSheetId="0" hidden="1">#REF!</definedName>
    <definedName name="BExGSQY65LH1PCKKM5WHDW83F35O" localSheetId="2" hidden="1">#REF!</definedName>
    <definedName name="BExGSQY65LH1PCKKM5WHDW83F35O" localSheetId="5" hidden="1">#REF!</definedName>
    <definedName name="BExGSQY65LH1PCKKM5WHDW83F35O" hidden="1">#REF!</definedName>
    <definedName name="BExGSSW8N9A0O48I1Z0M4ZIIXNTV" localSheetId="0" hidden="1">#REF!</definedName>
    <definedName name="BExGSSW8N9A0O48I1Z0M4ZIIXNTV" localSheetId="2" hidden="1">#REF!</definedName>
    <definedName name="BExGSSW8N9A0O48I1Z0M4ZIIXNTV" localSheetId="5" hidden="1">#REF!</definedName>
    <definedName name="BExGSSW8N9A0O48I1Z0M4ZIIXNTV" hidden="1">#REF!</definedName>
    <definedName name="BExGSYW1GKISF0PMUAK3XJK9PEW9" localSheetId="0" hidden="1">#REF!</definedName>
    <definedName name="BExGSYW1GKISF0PMUAK3XJK9PEW9" localSheetId="2" hidden="1">#REF!</definedName>
    <definedName name="BExGSYW1GKISF0PMUAK3XJK9PEW9" localSheetId="5" hidden="1">#REF!</definedName>
    <definedName name="BExGSYW1GKISF0PMUAK3XJK9PEW9" hidden="1">#REF!</definedName>
    <definedName name="BExGSZCAQHVWXD4N87N0EW2W1JGB" localSheetId="0" hidden="1">#REF!</definedName>
    <definedName name="BExGSZCAQHVWXD4N87N0EW2W1JGB" localSheetId="2" hidden="1">#REF!</definedName>
    <definedName name="BExGSZCAQHVWXD4N87N0EW2W1JGB" localSheetId="5" hidden="1">#REF!</definedName>
    <definedName name="BExGSZCAQHVWXD4N87N0EW2W1JGB" hidden="1">#REF!</definedName>
    <definedName name="BExGT0DZJB6LSF6L693UUB9EY1VQ" localSheetId="0" hidden="1">#REF!</definedName>
    <definedName name="BExGT0DZJB6LSF6L693UUB9EY1VQ" localSheetId="2" hidden="1">#REF!</definedName>
    <definedName name="BExGT0DZJB6LSF6L693UUB9EY1VQ" localSheetId="5" hidden="1">#REF!</definedName>
    <definedName name="BExGT0DZJB6LSF6L693UUB9EY1VQ" hidden="1">#REF!</definedName>
    <definedName name="BExGTGVFIF8HOQXR54SK065A8M4K" localSheetId="0" hidden="1">#REF!</definedName>
    <definedName name="BExGTGVFIF8HOQXR54SK065A8M4K" localSheetId="2" hidden="1">#REF!</definedName>
    <definedName name="BExGTGVFIF8HOQXR54SK065A8M4K" localSheetId="5" hidden="1">#REF!</definedName>
    <definedName name="BExGTGVFIF8HOQXR54SK065A8M4K" hidden="1">#REF!</definedName>
    <definedName name="BExGTHRSN7OEWMFAXSHGKS2ECVLO" localSheetId="0" hidden="1">#REF!</definedName>
    <definedName name="BExGTHRSN7OEWMFAXSHGKS2ECVLO" localSheetId="2" hidden="1">#REF!</definedName>
    <definedName name="BExGTHRSN7OEWMFAXSHGKS2ECVLO" localSheetId="5" hidden="1">#REF!</definedName>
    <definedName name="BExGTHRSN7OEWMFAXSHGKS2ECVLO" hidden="1">#REF!</definedName>
    <definedName name="BExGTIYX3OWPIINOGY1E4QQYSKHP" localSheetId="0" hidden="1">#REF!</definedName>
    <definedName name="BExGTIYX3OWPIINOGY1E4QQYSKHP" localSheetId="2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2" hidden="1">#REF!</definedName>
    <definedName name="BExGTKGUN0KUU3C0RL2LK98D8MEK" localSheetId="5" hidden="1">#REF!</definedName>
    <definedName name="BExGTKGUN0KUU3C0RL2LK98D8MEK" hidden="1">#REF!</definedName>
    <definedName name="BExGTTWOFVNMXRUNAMNODBN7I5RE" localSheetId="0" hidden="1">#REF!</definedName>
    <definedName name="BExGTTWOFVNMXRUNAMNODBN7I5RE" localSheetId="2" hidden="1">#REF!</definedName>
    <definedName name="BExGTTWOFVNMXRUNAMNODBN7I5RE" localSheetId="5" hidden="1">#REF!</definedName>
    <definedName name="BExGTTWOFVNMXRUNAMNODBN7I5RE" hidden="1">#REF!</definedName>
    <definedName name="BExGTZ046J7VMUG4YPKFN2K8TWB7" localSheetId="0" hidden="1">#REF!</definedName>
    <definedName name="BExGTZ046J7VMUG4YPKFN2K8TWB7" localSheetId="2" hidden="1">#REF!</definedName>
    <definedName name="BExGTZ046J7VMUG4YPKFN2K8TWB7" localSheetId="5" hidden="1">#REF!</definedName>
    <definedName name="BExGTZ046J7VMUG4YPKFN2K8TWB7" hidden="1">#REF!</definedName>
    <definedName name="BExGU1JWSVXPWIF3A5PN098ST2ZB" localSheetId="0" hidden="1">#REF!</definedName>
    <definedName name="BExGU1JWSVXPWIF3A5PN098ST2ZB" localSheetId="2" hidden="1">#REF!</definedName>
    <definedName name="BExGU1JWSVXPWIF3A5PN098ST2ZB" localSheetId="5" hidden="1">#REF!</definedName>
    <definedName name="BExGU1JWSVXPWIF3A5PN098ST2ZB" hidden="1">#REF!</definedName>
    <definedName name="BExGU2G9OPRZRIU9YGF6NX9FUW0J" localSheetId="0" hidden="1">#REF!</definedName>
    <definedName name="BExGU2G9OPRZRIU9YGF6NX9FUW0J" localSheetId="2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2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2" hidden="1">#REF!</definedName>
    <definedName name="BExGUDDZXFFQHAF4UZF8ZB1HO7H6" localSheetId="5" hidden="1">#REF!</definedName>
    <definedName name="BExGUDDZXFFQHAF4UZF8ZB1HO7H6" hidden="1">#REF!</definedName>
    <definedName name="BExGUIBXBRHGM97ZX6GBA4ZDQ79C" localSheetId="0" hidden="1">#REF!</definedName>
    <definedName name="BExGUIBXBRHGM97ZX6GBA4ZDQ79C" localSheetId="2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2" hidden="1">#REF!</definedName>
    <definedName name="BExGUM8D91UNPCOO4TKP9FGX85TF" localSheetId="5" hidden="1">#REF!</definedName>
    <definedName name="BExGUM8D91UNPCOO4TKP9FGX85TF" hidden="1">#REF!</definedName>
    <definedName name="BExGUPZ6NZ68L2EDDWJAMBIUVHKZ" localSheetId="0" hidden="1">#REF!</definedName>
    <definedName name="BExGUPZ6NZ68L2EDDWJAMBIUVHKZ" localSheetId="2" hidden="1">#REF!</definedName>
    <definedName name="BExGUPZ6NZ68L2EDDWJAMBIUVHKZ" localSheetId="5" hidden="1">#REF!</definedName>
    <definedName name="BExGUPZ6NZ68L2EDDWJAMBIUVHKZ" hidden="1">#REF!</definedName>
    <definedName name="BExGUQF9N9FKI7S0H30WUAEB5LPD" localSheetId="0" hidden="1">#REF!</definedName>
    <definedName name="BExGUQF9N9FKI7S0H30WUAEB5LPD" localSheetId="2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2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2" hidden="1">#REF!</definedName>
    <definedName name="BExGUVIP60TA4B7X2PFGMBFUSKGX" localSheetId="5" hidden="1">#REF!</definedName>
    <definedName name="BExGUVIP60TA4B7X2PFGMBFUSKGX" hidden="1">#REF!</definedName>
    <definedName name="BExGUZKF06F209XL1IZWVJEQ82EE" localSheetId="0" hidden="1">#REF!</definedName>
    <definedName name="BExGUZKF06F209XL1IZWVJEQ82EE" localSheetId="2" hidden="1">#REF!</definedName>
    <definedName name="BExGUZKF06F209XL1IZWVJEQ82EE" localSheetId="5" hidden="1">#REF!</definedName>
    <definedName name="BExGUZKF06F209XL1IZWVJEQ82EE" hidden="1">#REF!</definedName>
    <definedName name="BExGV2EVT380QHD4AP2RL9MR8L5L" localSheetId="0" hidden="1">#REF!</definedName>
    <definedName name="BExGV2EVT380QHD4AP2RL9MR8L5L" localSheetId="2" hidden="1">#REF!</definedName>
    <definedName name="BExGV2EVT380QHD4AP2RL9MR8L5L" localSheetId="5" hidden="1">#REF!</definedName>
    <definedName name="BExGV2EVT380QHD4AP2RL9MR8L5L" hidden="1">#REF!</definedName>
    <definedName name="BExGVLQV4WLYED6UCM4VDJMDIODS" localSheetId="0" hidden="1">#REF!</definedName>
    <definedName name="BExGVLQV4WLYED6UCM4VDJMDIODS" localSheetId="2" hidden="1">#REF!</definedName>
    <definedName name="BExGVLQV4WLYED6UCM4VDJMDIODS" localSheetId="5" hidden="1">#REF!</definedName>
    <definedName name="BExGVLQV4WLYED6UCM4VDJMDIODS" hidden="1">#REF!</definedName>
    <definedName name="BExGVQE1PH4Q46QUDV9GXTDJHSBP" localSheetId="0" hidden="1">#REF!</definedName>
    <definedName name="BExGVQE1PH4Q46QUDV9GXTDJHSBP" localSheetId="2" hidden="1">#REF!</definedName>
    <definedName name="BExGVQE1PH4Q46QUDV9GXTDJHSBP" localSheetId="5" hidden="1">#REF!</definedName>
    <definedName name="BExGVQE1PH4Q46QUDV9GXTDJHSBP" hidden="1">#REF!</definedName>
    <definedName name="BExGVQUBBCND7N6N8UAFSJ3XMO2K" localSheetId="0" hidden="1">#REF!</definedName>
    <definedName name="BExGVQUBBCND7N6N8UAFSJ3XMO2K" localSheetId="2" hidden="1">#REF!</definedName>
    <definedName name="BExGVQUBBCND7N6N8UAFSJ3XMO2K" localSheetId="5" hidden="1">#REF!</definedName>
    <definedName name="BExGVQUBBCND7N6N8UAFSJ3XMO2K" hidden="1">#REF!</definedName>
    <definedName name="BExGVV6OOLDQ3TXZK51TTF3YX0WN" localSheetId="0" hidden="1">#REF!</definedName>
    <definedName name="BExGVV6OOLDQ3TXZK51TTF3YX0WN" localSheetId="2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2" hidden="1">#REF!</definedName>
    <definedName name="BExGW0KVS7U0C87XFZ78QW991IEV" localSheetId="5" hidden="1">#REF!</definedName>
    <definedName name="BExGW0KVS7U0C87XFZ78QW991IEV" hidden="1">#REF!</definedName>
    <definedName name="BExGW2Z7AMPG6H9EXA9ML6EZVGGA" localSheetId="0" hidden="1">#REF!</definedName>
    <definedName name="BExGW2Z7AMPG6H9EXA9ML6EZVGGA" localSheetId="2" hidden="1">#REF!</definedName>
    <definedName name="BExGW2Z7AMPG6H9EXA9ML6EZVGGA" localSheetId="5" hidden="1">#REF!</definedName>
    <definedName name="BExGW2Z7AMPG6H9EXA9ML6EZVGGA" hidden="1">#REF!</definedName>
    <definedName name="BExGW4XE5DHK7GOPYX8TT51CSG15" localSheetId="0" hidden="1">#REF!</definedName>
    <definedName name="BExGW4XE5DHK7GOPYX8TT51CSG15" localSheetId="2" hidden="1">#REF!</definedName>
    <definedName name="BExGW4XE5DHK7GOPYX8TT51CSG15" localSheetId="5" hidden="1">#REF!</definedName>
    <definedName name="BExGW4XE5DHK7GOPYX8TT51CSG15" hidden="1">#REF!</definedName>
    <definedName name="BExGW5Z3L0OX08J99L459WM06JKA" localSheetId="0" hidden="1">#REF!</definedName>
    <definedName name="BExGW5Z3L0OX08J99L459WM06JKA" localSheetId="2" hidden="1">#REF!</definedName>
    <definedName name="BExGW5Z3L0OX08J99L459WM06JKA" localSheetId="5" hidden="1">#REF!</definedName>
    <definedName name="BExGW5Z3L0OX08J99L459WM06JKA" hidden="1">#REF!</definedName>
    <definedName name="BExGWABG5VT5XO1A196RK61AXA8C" localSheetId="0" hidden="1">#REF!</definedName>
    <definedName name="BExGWABG5VT5XO1A196RK61AXA8C" localSheetId="2" hidden="1">#REF!</definedName>
    <definedName name="BExGWABG5VT5XO1A196RK61AXA8C" localSheetId="5" hidden="1">#REF!</definedName>
    <definedName name="BExGWABG5VT5XO1A196RK61AXA8C" hidden="1">#REF!</definedName>
    <definedName name="BExGWE2ENPKKCYNRTQY1QKPWFLXM" localSheetId="0" hidden="1">#REF!</definedName>
    <definedName name="BExGWE2ENPKKCYNRTQY1QKPWFLXM" localSheetId="2" hidden="1">#REF!</definedName>
    <definedName name="BExGWE2ENPKKCYNRTQY1QKPWFLXM" localSheetId="5" hidden="1">#REF!</definedName>
    <definedName name="BExGWE2ENPKKCYNRTQY1QKPWFLXM" hidden="1">#REF!</definedName>
    <definedName name="BExGWEO0JDG84NYLEAV5NSOAGMJZ" localSheetId="0" hidden="1">#REF!</definedName>
    <definedName name="BExGWEO0JDG84NYLEAV5NSOAGMJZ" localSheetId="2" hidden="1">#REF!</definedName>
    <definedName name="BExGWEO0JDG84NYLEAV5NSOAGMJZ" localSheetId="5" hidden="1">#REF!</definedName>
    <definedName name="BExGWEO0JDG84NYLEAV5NSOAGMJZ" hidden="1">#REF!</definedName>
    <definedName name="BExGWK7JDSL1M5WZ40HT9QXFJ1EM" localSheetId="0" hidden="1">#REF!</definedName>
    <definedName name="BExGWK7JDSL1M5WZ40HT9QXFJ1EM" localSheetId="2" hidden="1">#REF!</definedName>
    <definedName name="BExGWK7JDSL1M5WZ40HT9QXFJ1EM" localSheetId="5" hidden="1">#REF!</definedName>
    <definedName name="BExGWK7JDSL1M5WZ40HT9QXFJ1EM" hidden="1">#REF!</definedName>
    <definedName name="BExGWLEOC70Z8QAJTPT2PDHTNM4L" localSheetId="0" hidden="1">#REF!</definedName>
    <definedName name="BExGWLEOC70Z8QAJTPT2PDHTNM4L" localSheetId="2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2" hidden="1">#REF!</definedName>
    <definedName name="BExGWNCXLCRTLBVMTXYJ5PHQI6SS" localSheetId="5" hidden="1">#REF!</definedName>
    <definedName name="BExGWNCXLCRTLBVMTXYJ5PHQI6SS" hidden="1">#REF!</definedName>
    <definedName name="BExGWTI0YD2LF2C6MIF0OB6ZIWO7" localSheetId="0" hidden="1">#REF!</definedName>
    <definedName name="BExGWTI0YD2LF2C6MIF0OB6ZIWO7" localSheetId="2" hidden="1">#REF!</definedName>
    <definedName name="BExGWTI0YD2LF2C6MIF0OB6ZIWO7" localSheetId="5" hidden="1">#REF!</definedName>
    <definedName name="BExGWTI0YD2LF2C6MIF0OB6ZIWO7" hidden="1">#REF!</definedName>
    <definedName name="BExGX6U988MCFIGDA1282F92U9AA" localSheetId="0" hidden="1">#REF!</definedName>
    <definedName name="BExGX6U988MCFIGDA1282F92U9AA" localSheetId="2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2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2" hidden="1">#REF!</definedName>
    <definedName name="BExGX9DVACJQIZ4GH6YAD2A7F70O" localSheetId="5" hidden="1">#REF!</definedName>
    <definedName name="BExGX9DVACJQIZ4GH6YAD2A7F70O" hidden="1">#REF!</definedName>
    <definedName name="BExGXDVP2S2Y8Z8Q43I78RCIK3DD" localSheetId="0" hidden="1">#REF!</definedName>
    <definedName name="BExGXDVP2S2Y8Z8Q43I78RCIK3DD" localSheetId="2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2" hidden="1">#REF!</definedName>
    <definedName name="BExGXJ9W5JU7TT9S0BKL5Y6VVB39" localSheetId="5" hidden="1">#REF!</definedName>
    <definedName name="BExGXJ9W5JU7TT9S0BKL5Y6VVB39" hidden="1">#REF!</definedName>
    <definedName name="BExGXR7QM0F3N9OYEG8V5BZ8X5WD" localSheetId="0" hidden="1">#REF!</definedName>
    <definedName name="BExGXR7QM0F3N9OYEG8V5BZ8X5WD" localSheetId="2" hidden="1">#REF!</definedName>
    <definedName name="BExGXR7QM0F3N9OYEG8V5BZ8X5WD" localSheetId="5" hidden="1">#REF!</definedName>
    <definedName name="BExGXR7QM0F3N9OYEG8V5BZ8X5WD" hidden="1">#REF!</definedName>
    <definedName name="BExGXWB73RJ4BASBQTQ8EY0EC1EB" localSheetId="0" hidden="1">#REF!</definedName>
    <definedName name="BExGXWB73RJ4BASBQTQ8EY0EC1EB" localSheetId="2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2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2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2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2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2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2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2" hidden="1">#REF!</definedName>
    <definedName name="BExGYGJJJ3BBCQAOA51WHP01HN73" localSheetId="5" hidden="1">#REF!</definedName>
    <definedName name="BExGYGJJJ3BBCQAOA51WHP01HN73" hidden="1">#REF!</definedName>
    <definedName name="BExGYM8ENAT3UBFMSYCXQG8WWNVD" localSheetId="0" hidden="1">#REF!</definedName>
    <definedName name="BExGYM8ENAT3UBFMSYCXQG8WWNVD" localSheetId="2" hidden="1">#REF!</definedName>
    <definedName name="BExGYM8ENAT3UBFMSYCXQG8WWNVD" localSheetId="5" hidden="1">#REF!</definedName>
    <definedName name="BExGYM8ENAT3UBFMSYCXQG8WWNVD" hidden="1">#REF!</definedName>
    <definedName name="BExGYMZGRR1O4VFUEQP4FPY9SFY6" localSheetId="0" hidden="1">#REF!</definedName>
    <definedName name="BExGYMZGRR1O4VFUEQP4FPY9SFY6" localSheetId="2" hidden="1">#REF!</definedName>
    <definedName name="BExGYMZGRR1O4VFUEQP4FPY9SFY6" localSheetId="5" hidden="1">#REF!</definedName>
    <definedName name="BExGYMZGRR1O4VFUEQP4FPY9SFY6" hidden="1">#REF!</definedName>
    <definedName name="BExGYOS6TV2C72PLRFU8RP1I58GY" localSheetId="0" hidden="1">#REF!</definedName>
    <definedName name="BExGYOS6TV2C72PLRFU8RP1I58GY" localSheetId="2" hidden="1">#REF!</definedName>
    <definedName name="BExGYOS6TV2C72PLRFU8RP1I58GY" localSheetId="5" hidden="1">#REF!</definedName>
    <definedName name="BExGYOS6TV2C72PLRFU8RP1I58GY" hidden="1">#REF!</definedName>
    <definedName name="BExGZ7NXZ0IBS44C2NZ9VMD6T6K2" localSheetId="0" hidden="1">#REF!</definedName>
    <definedName name="BExGZ7NXZ0IBS44C2NZ9VMD6T6K2" localSheetId="2" hidden="1">#REF!</definedName>
    <definedName name="BExGZ7NXZ0IBS44C2NZ9VMD6T6K2" localSheetId="5" hidden="1">#REF!</definedName>
    <definedName name="BExGZ7NXZ0IBS44C2NZ9VMD6T6K2" hidden="1">#REF!</definedName>
    <definedName name="BExGZJ78ZWZCVHZ3BKEKFJZ6MAEO" localSheetId="0" hidden="1">#REF!</definedName>
    <definedName name="BExGZJ78ZWZCVHZ3BKEKFJZ6MAEO" localSheetId="2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2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2" hidden="1">#REF!</definedName>
    <definedName name="BExGZP1PWGFKVVVN4YDIS22DZPCR" localSheetId="5" hidden="1">#REF!</definedName>
    <definedName name="BExGZP1PWGFKVVVN4YDIS22DZPCR" hidden="1">#REF!</definedName>
    <definedName name="BExGZTE5G7WSV7TYWM2Q9FW7YZUN" localSheetId="0" hidden="1">#REF!</definedName>
    <definedName name="BExGZTE5G7WSV7TYWM2Q9FW7YZUN" localSheetId="2" hidden="1">#REF!</definedName>
    <definedName name="BExGZTE5G7WSV7TYWM2Q9FW7YZUN" localSheetId="5" hidden="1">#REF!</definedName>
    <definedName name="BExGZTE5G7WSV7TYWM2Q9FW7YZUN" hidden="1">#REF!</definedName>
    <definedName name="BExH00L21GZX5YJJGVMOAWBERLP5" localSheetId="0" hidden="1">#REF!</definedName>
    <definedName name="BExH00L21GZX5YJJGVMOAWBERLP5" localSheetId="2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2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2" hidden="1">#REF!</definedName>
    <definedName name="BExH08Z6LQCGGSGSAILMHX4X7JMD" localSheetId="5" hidden="1">#REF!</definedName>
    <definedName name="BExH08Z6LQCGGSGSAILMHX4X7JMD" hidden="1">#REF!</definedName>
    <definedName name="BExH0BTMHS9M9C5JSOE1DK83LRCJ" localSheetId="0" hidden="1">#REF!</definedName>
    <definedName name="BExH0BTMHS9M9C5JSOE1DK83LRCJ" localSheetId="2" hidden="1">#REF!</definedName>
    <definedName name="BExH0BTMHS9M9C5JSOE1DK83LRCJ" localSheetId="5" hidden="1">#REF!</definedName>
    <definedName name="BExH0BTMHS9M9C5JSOE1DK83LRCJ" hidden="1">#REF!</definedName>
    <definedName name="BExH0KT9Z8HEVRRQRGQ8YHXRLIJA" localSheetId="0" hidden="1">#REF!</definedName>
    <definedName name="BExH0KT9Z8HEVRRQRGQ8YHXRLIJA" localSheetId="2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2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2" hidden="1">#REF!</definedName>
    <definedName name="BExH0O9G06YPZ5TN9RYT326I1CP2" localSheetId="5" hidden="1">#REF!</definedName>
    <definedName name="BExH0O9G06YPZ5TN9RYT326I1CP2" hidden="1">#REF!</definedName>
    <definedName name="BExH0WNJAKTJRCKMTX8O4KNMIIJM" localSheetId="0" hidden="1">#REF!</definedName>
    <definedName name="BExH0WNJAKTJRCKMTX8O4KNMIIJM" localSheetId="2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2" hidden="1">#REF!</definedName>
    <definedName name="BExH12Y4WX542WI3ZEM15AK4UM9J" localSheetId="5" hidden="1">#REF!</definedName>
    <definedName name="BExH12Y4WX542WI3ZEM15AK4UM9J" hidden="1">#REF!</definedName>
    <definedName name="BExH181KIGEHYN7U002O6RO1HZT7" localSheetId="0" hidden="1">#REF!</definedName>
    <definedName name="BExH181KIGEHYN7U002O6RO1HZT7" localSheetId="2" hidden="1">#REF!</definedName>
    <definedName name="BExH181KIGEHYN7U002O6RO1HZT7" localSheetId="5" hidden="1">#REF!</definedName>
    <definedName name="BExH181KIGEHYN7U002O6RO1HZT7" hidden="1">#REF!</definedName>
    <definedName name="BExH1COQB2N3U6HS9ITOY40KC6JA" localSheetId="0" hidden="1">#REF!</definedName>
    <definedName name="BExH1COQB2N3U6HS9ITOY40KC6JA" localSheetId="2" hidden="1">#REF!</definedName>
    <definedName name="BExH1COQB2N3U6HS9ITOY40KC6JA" localSheetId="5" hidden="1">#REF!</definedName>
    <definedName name="BExH1COQB2N3U6HS9ITOY40KC6JA" hidden="1">#REF!</definedName>
    <definedName name="BExH1FDTQXR9QQ31WDB7OPXU7MPT" localSheetId="0" hidden="1">#REF!</definedName>
    <definedName name="BExH1FDTQXR9QQ31WDB7OPXU7MPT" localSheetId="2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2" hidden="1">#REF!</definedName>
    <definedName name="BExH1FOMEUIJNIDJAUY0ZQFBJSY9" localSheetId="5" hidden="1">#REF!</definedName>
    <definedName name="BExH1FOMEUIJNIDJAUY0ZQFBJSY9" hidden="1">#REF!</definedName>
    <definedName name="BExH1G4VNA3BFMF4QK35PGSBQJMB" localSheetId="0" hidden="1">#REF!</definedName>
    <definedName name="BExH1G4VNA3BFMF4QK35PGSBQJMB" localSheetId="2" hidden="1">#REF!</definedName>
    <definedName name="BExH1G4VNA3BFMF4QK35PGSBQJMB" localSheetId="5" hidden="1">#REF!</definedName>
    <definedName name="BExH1G4VNA3BFMF4QK35PGSBQJMB" hidden="1">#REF!</definedName>
    <definedName name="BExH1JFFHEBFX9BWJMNIA3N66R3Z" localSheetId="0" hidden="1">#REF!</definedName>
    <definedName name="BExH1JFFHEBFX9BWJMNIA3N66R3Z" localSheetId="2" hidden="1">#REF!</definedName>
    <definedName name="BExH1JFFHEBFX9BWJMNIA3N66R3Z" localSheetId="5" hidden="1">#REF!</definedName>
    <definedName name="BExH1JFFHEBFX9BWJMNIA3N66R3Z" hidden="1">#REF!</definedName>
    <definedName name="BExH1UYUZFQ3NQ2E3UANIJDR9U8U" localSheetId="0" hidden="1">#REF!</definedName>
    <definedName name="BExH1UYUZFQ3NQ2E3UANIJDR9U8U" localSheetId="2" hidden="1">#REF!</definedName>
    <definedName name="BExH1UYUZFQ3NQ2E3UANIJDR9U8U" localSheetId="5" hidden="1">#REF!</definedName>
    <definedName name="BExH1UYUZFQ3NQ2E3UANIJDR9U8U" hidden="1">#REF!</definedName>
    <definedName name="BExH1Z0GIUSVTF2H1G1I3PDGBNK2" localSheetId="0" hidden="1">#REF!</definedName>
    <definedName name="BExH1Z0GIUSVTF2H1G1I3PDGBNK2" localSheetId="2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2" hidden="1">#REF!</definedName>
    <definedName name="BExH225UTM6S9FW4MUDZS7F1PQSH" localSheetId="5" hidden="1">#REF!</definedName>
    <definedName name="BExH225UTM6S9FW4MUDZS7F1PQSH" hidden="1">#REF!</definedName>
    <definedName name="BExH22M34C4EGB2M8ES9K2NBZFIX" localSheetId="0" hidden="1">#REF!</definedName>
    <definedName name="BExH22M34C4EGB2M8ES9K2NBZFIX" localSheetId="2" hidden="1">#REF!</definedName>
    <definedName name="BExH22M34C4EGB2M8ES9K2NBZFIX" localSheetId="5" hidden="1">#REF!</definedName>
    <definedName name="BExH22M34C4EGB2M8ES9K2NBZFIX" hidden="1">#REF!</definedName>
    <definedName name="BExH23271RF7AYZ542KHQTH68GQ7" localSheetId="0" hidden="1">#REF!</definedName>
    <definedName name="BExH23271RF7AYZ542KHQTH68GQ7" localSheetId="2" hidden="1">#REF!</definedName>
    <definedName name="BExH23271RF7AYZ542KHQTH68GQ7" localSheetId="5" hidden="1">#REF!</definedName>
    <definedName name="BExH23271RF7AYZ542KHQTH68GQ7" hidden="1">#REF!</definedName>
    <definedName name="BExH25LUU6AHETNY34SBU5S7UOWE" localSheetId="0" hidden="1">'[64]10.08.4 -2008 Capital'!#REF!</definedName>
    <definedName name="BExH25LUU6AHETNY34SBU5S7UOWE" localSheetId="2" hidden="1">'[64]10.08.4 -2008 Capital'!#REF!</definedName>
    <definedName name="BExH25LUU6AHETNY34SBU5S7UOWE" localSheetId="5" hidden="1">'[64]10.08.4 -2008 Capital'!#REF!</definedName>
    <definedName name="BExH25LUU6AHETNY34SBU5S7UOWE" hidden="1">'[64]10.08.4 -2008 Capital'!#REF!</definedName>
    <definedName name="BExH2EARUVJ0LN7IJXI0S3UWLQB2" localSheetId="0" hidden="1">#REF!</definedName>
    <definedName name="BExH2EARUVJ0LN7IJXI0S3UWLQB2" localSheetId="2" hidden="1">#REF!</definedName>
    <definedName name="BExH2EARUVJ0LN7IJXI0S3UWLQB2" localSheetId="5" hidden="1">#REF!</definedName>
    <definedName name="BExH2EARUVJ0LN7IJXI0S3UWLQB2" hidden="1">#REF!</definedName>
    <definedName name="BExH2GJQR4JALNB314RY0LDI49VH" localSheetId="0" hidden="1">#REF!</definedName>
    <definedName name="BExH2GJQR4JALNB314RY0LDI49VH" localSheetId="2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2" hidden="1">#REF!</definedName>
    <definedName name="BExH2JZR49T7644JFVE7B3N7RZM9" localSheetId="5" hidden="1">#REF!</definedName>
    <definedName name="BExH2JZR49T7644JFVE7B3N7RZM9" hidden="1">#REF!</definedName>
    <definedName name="BExH2UHF0QTJG107MULYB16WBJM9" localSheetId="0" hidden="1">#REF!</definedName>
    <definedName name="BExH2UHF0QTJG107MULYB16WBJM9" localSheetId="2" hidden="1">#REF!</definedName>
    <definedName name="BExH2UHF0QTJG107MULYB16WBJM9" localSheetId="5" hidden="1">#REF!</definedName>
    <definedName name="BExH2UHF0QTJG107MULYB16WBJM9" hidden="1">#REF!</definedName>
    <definedName name="BExH2WKXV8X5S2GSBBTWGI0NLNAH" localSheetId="0" hidden="1">#REF!</definedName>
    <definedName name="BExH2WKXV8X5S2GSBBTWGI0NLNAH" localSheetId="2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2" hidden="1">#REF!</definedName>
    <definedName name="BExH2XS1UFYFGU0S0EBXX90W2WE8" localSheetId="5" hidden="1">#REF!</definedName>
    <definedName name="BExH2XS1UFYFGU0S0EBXX90W2WE8" hidden="1">#REF!</definedName>
    <definedName name="BExH2XS2TND9SB0GC295R4FP6K5Y" localSheetId="0" hidden="1">#REF!</definedName>
    <definedName name="BExH2XS2TND9SB0GC295R4FP6K5Y" localSheetId="2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2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2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2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2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2" hidden="1">#REF!</definedName>
    <definedName name="BExIG2U8V6RSB47SXLCQG3Q68YRO" localSheetId="5" hidden="1">#REF!</definedName>
    <definedName name="BExIG2U8V6RSB47SXLCQG3Q68YRO" hidden="1">#REF!</definedName>
    <definedName name="BExIGHTQQA3RHXK08CNPZI42FVSA" localSheetId="0" hidden="1">#REF!</definedName>
    <definedName name="BExIGHTQQA3RHXK08CNPZI42FVSA" localSheetId="2" hidden="1">#REF!</definedName>
    <definedName name="BExIGHTQQA3RHXK08CNPZI42FVSA" localSheetId="5" hidden="1">#REF!</definedName>
    <definedName name="BExIGHTQQA3RHXK08CNPZI42FVSA" hidden="1">#REF!</definedName>
    <definedName name="BExIGJBO8R13LV7CZ7C1YCP974NN" localSheetId="0" hidden="1">#REF!</definedName>
    <definedName name="BExIGJBO8R13LV7CZ7C1YCP974NN" localSheetId="2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2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2" hidden="1">#REF!</definedName>
    <definedName name="BExIHBHXA7E7VUTBVHXXXCH3A5CL" localSheetId="5" hidden="1">#REF!</definedName>
    <definedName name="BExIHBHXA7E7VUTBVHXXXCH3A5CL" hidden="1">#REF!</definedName>
    <definedName name="BExIHBHXMSLC44C053SZXSYO7792" localSheetId="0" hidden="1">#REF!</definedName>
    <definedName name="BExIHBHXMSLC44C053SZXSYO7792" localSheetId="2" hidden="1">#REF!</definedName>
    <definedName name="BExIHBHXMSLC44C053SZXSYO7792" localSheetId="5" hidden="1">#REF!</definedName>
    <definedName name="BExIHBHXMSLC44C053SZXSYO7792" hidden="1">#REF!</definedName>
    <definedName name="BExIHPQCQTGEW8QOJVIQ4VX0P6DX" localSheetId="0" hidden="1">#REF!</definedName>
    <definedName name="BExIHPQCQTGEW8QOJVIQ4VX0P6DX" localSheetId="2" hidden="1">#REF!</definedName>
    <definedName name="BExIHPQCQTGEW8QOJVIQ4VX0P6DX" localSheetId="5" hidden="1">#REF!</definedName>
    <definedName name="BExIHPQCQTGEW8QOJVIQ4VX0P6DX" hidden="1">#REF!</definedName>
    <definedName name="BExII1F6IZ6R90QEXPQM797VHUO1" localSheetId="0" hidden="1">#REF!</definedName>
    <definedName name="BExII1F6IZ6R90QEXPQM797VHUO1" localSheetId="2" hidden="1">#REF!</definedName>
    <definedName name="BExII1F6IZ6R90QEXPQM797VHUO1" localSheetId="5" hidden="1">#REF!</definedName>
    <definedName name="BExII1F6IZ6R90QEXPQM797VHUO1" hidden="1">#REF!</definedName>
    <definedName name="BExII1KN91Q7DLW0UB7W2TJ5ACT9" localSheetId="0" hidden="1">#REF!</definedName>
    <definedName name="BExII1KN91Q7DLW0UB7W2TJ5ACT9" localSheetId="2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2" hidden="1">#REF!</definedName>
    <definedName name="BExII50LI8I0CDOOZEMIVHVA2V95" localSheetId="5" hidden="1">#REF!</definedName>
    <definedName name="BExII50LI8I0CDOOZEMIVHVA2V95" hidden="1">#REF!</definedName>
    <definedName name="BExIIFCX8RFH3G7Q9DCH3HTE14VA" localSheetId="0" hidden="1">#REF!</definedName>
    <definedName name="BExIIFCX8RFH3G7Q9DCH3HTE14VA" localSheetId="2" hidden="1">#REF!</definedName>
    <definedName name="BExIIFCX8RFH3G7Q9DCH3HTE14VA" localSheetId="5" hidden="1">#REF!</definedName>
    <definedName name="BExIIFCX8RFH3G7Q9DCH3HTE14VA" hidden="1">#REF!</definedName>
    <definedName name="BExIIXMY38TQD12CVV4S57L3I809" localSheetId="0" hidden="1">#REF!</definedName>
    <definedName name="BExIIXMY38TQD12CVV4S57L3I809" localSheetId="2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2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2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2" hidden="1">#REF!</definedName>
    <definedName name="BExIJ3160YCWGAVEU0208ZGXXG3P" localSheetId="5" hidden="1">#REF!</definedName>
    <definedName name="BExIJ3160YCWGAVEU0208ZGXXG3P" hidden="1">#REF!</definedName>
    <definedName name="BExIJDISZXEB5UAC55IINOQUBK6X" localSheetId="0" hidden="1">#REF!</definedName>
    <definedName name="BExIJDISZXEB5UAC55IINOQUBK6X" localSheetId="2" hidden="1">#REF!</definedName>
    <definedName name="BExIJDISZXEB5UAC55IINOQUBK6X" localSheetId="5" hidden="1">#REF!</definedName>
    <definedName name="BExIJDISZXEB5UAC55IINOQUBK6X" hidden="1">#REF!</definedName>
    <definedName name="BExIJFGZJ5ED9D6KAY4PGQYLELAX" localSheetId="0" hidden="1">#REF!</definedName>
    <definedName name="BExIJFGZJ5ED9D6KAY4PGQYLELAX" localSheetId="2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2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2" hidden="1">#REF!</definedName>
    <definedName name="BExIJRLX3M0YQLU1D5Y9V7HM5QNM" localSheetId="5" hidden="1">#REF!</definedName>
    <definedName name="BExIJRLX3M0YQLU1D5Y9V7HM5QNM" hidden="1">#REF!</definedName>
    <definedName name="BExIJRR7W9PHGSRPIHRCMIOQUEQQ" localSheetId="0" hidden="1">'[64]10.08.4 -2008 Capital'!#REF!</definedName>
    <definedName name="BExIJRR7W9PHGSRPIHRCMIOQUEQQ" localSheetId="2" hidden="1">'[64]10.08.4 -2008 Capital'!#REF!</definedName>
    <definedName name="BExIJRR7W9PHGSRPIHRCMIOQUEQQ" localSheetId="5" hidden="1">'[64]10.08.4 -2008 Capital'!#REF!</definedName>
    <definedName name="BExIJRR7W9PHGSRPIHRCMIOQUEQQ" hidden="1">'[64]10.08.4 -2008 Capital'!#REF!</definedName>
    <definedName name="BExIJV22J0QA7286KNPMHO1ZUCB3" localSheetId="0" hidden="1">#REF!</definedName>
    <definedName name="BExIJV22J0QA7286KNPMHO1ZUCB3" localSheetId="2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2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2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2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2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2" hidden="1">#REF!</definedName>
    <definedName name="BExIKMMJOETSAXJYY1SIKM58LMA2" localSheetId="5" hidden="1">#REF!</definedName>
    <definedName name="BExIKMMJOETSAXJYY1SIKM58LMA2" hidden="1">#REF!</definedName>
    <definedName name="BExIKPRX2YB5WTLBU2ZIIDKTSZLB" localSheetId="0" hidden="1">#REF!</definedName>
    <definedName name="BExIKPRX2YB5WTLBU2ZIIDKTSZLB" localSheetId="2" hidden="1">#REF!</definedName>
    <definedName name="BExIKPRX2YB5WTLBU2ZIIDKTSZLB" localSheetId="5" hidden="1">#REF!</definedName>
    <definedName name="BExIKPRX2YB5WTLBU2ZIIDKTSZLB" hidden="1">#REF!</definedName>
    <definedName name="BExIKRF6AQ6VOO9KCIWSM6FY8M7D" localSheetId="0" hidden="1">#REF!</definedName>
    <definedName name="BExIKRF6AQ6VOO9KCIWSM6FY8M7D" localSheetId="2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2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2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2" hidden="1">#REF!</definedName>
    <definedName name="BExIL0PMZ2SXK9R6MLP43KBU1J2P" localSheetId="5" hidden="1">#REF!</definedName>
    <definedName name="BExIL0PMZ2SXK9R6MLP43KBU1J2P" hidden="1">#REF!</definedName>
    <definedName name="BExIL5T2MJ6DXYOSVERRYGMDV89B" localSheetId="0" hidden="1">#REF!</definedName>
    <definedName name="BExIL5T2MJ6DXYOSVERRYGMDV89B" localSheetId="2" hidden="1">#REF!</definedName>
    <definedName name="BExIL5T2MJ6DXYOSVERRYGMDV89B" localSheetId="5" hidden="1">#REF!</definedName>
    <definedName name="BExIL5T2MJ6DXYOSVERRYGMDV89B" hidden="1">#REF!</definedName>
    <definedName name="BExILAAXRTRAD18K74M6MGUEEPUM" localSheetId="0" hidden="1">#REF!</definedName>
    <definedName name="BExILAAXRTRAD18K74M6MGUEEPUM" localSheetId="2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2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2" hidden="1">#REF!</definedName>
    <definedName name="BExILGQTQM0HOD0BJI90YO7GOIN3" localSheetId="5" hidden="1">#REF!</definedName>
    <definedName name="BExILGQTQM0HOD0BJI90YO7GOIN3" hidden="1">#REF!</definedName>
    <definedName name="BExILT6PKNSR8V0R7UE4IRG590K6" localSheetId="0" hidden="1">'[64]10.08.2 - 2008 Expense'!#REF!</definedName>
    <definedName name="BExILT6PKNSR8V0R7UE4IRG590K6" localSheetId="2" hidden="1">'[64]10.08.2 - 2008 Expense'!#REF!</definedName>
    <definedName name="BExILT6PKNSR8V0R7UE4IRG590K6" localSheetId="5" hidden="1">'[64]10.08.2 - 2008 Expense'!#REF!</definedName>
    <definedName name="BExILT6PKNSR8V0R7UE4IRG590K6" hidden="1">'[64]10.08.2 - 2008 Expense'!#REF!</definedName>
    <definedName name="BExIM2RXHXBO63HBPUTHF775IIRY" localSheetId="0" hidden="1">#REF!</definedName>
    <definedName name="BExIM2RXHXBO63HBPUTHF775IIRY" localSheetId="2" hidden="1">#REF!</definedName>
    <definedName name="BExIM2RXHXBO63HBPUTHF775IIRY" localSheetId="5" hidden="1">#REF!</definedName>
    <definedName name="BExIM2RXHXBO63HBPUTHF775IIRY" hidden="1">#REF!</definedName>
    <definedName name="BExIM2RXYS5BGYBDMFLU1RE8039Z" localSheetId="0" hidden="1">#REF!</definedName>
    <definedName name="BExIM2RXYS5BGYBDMFLU1RE8039Z" localSheetId="2" hidden="1">#REF!</definedName>
    <definedName name="BExIM2RXYS5BGYBDMFLU1RE8039Z" localSheetId="5" hidden="1">#REF!</definedName>
    <definedName name="BExIM2RXYS5BGYBDMFLU1RE8039Z" hidden="1">#REF!</definedName>
    <definedName name="BExIM2X90EG7J3TG4STQ3J1OK4O0" localSheetId="0" hidden="1">'[64]10.08.5 - 2008 Capital - TDBU'!#REF!</definedName>
    <definedName name="BExIM2X90EG7J3TG4STQ3J1OK4O0" localSheetId="2" hidden="1">'[64]10.08.5 - 2008 Capital - TDBU'!#REF!</definedName>
    <definedName name="BExIM2X90EG7J3TG4STQ3J1OK4O0" localSheetId="5" hidden="1">'[64]10.08.5 - 2008 Capital - TDBU'!#REF!</definedName>
    <definedName name="BExIM2X90EG7J3TG4STQ3J1OK4O0" hidden="1">'[64]10.08.5 - 2008 Capital - TDBU'!#REF!</definedName>
    <definedName name="BExIM9DBUB7ZGF4B20FVUO9QGOX2" localSheetId="0" hidden="1">#REF!</definedName>
    <definedName name="BExIM9DBUB7ZGF4B20FVUO9QGOX2" localSheetId="2" hidden="1">#REF!</definedName>
    <definedName name="BExIM9DBUB7ZGF4B20FVUO9QGOX2" localSheetId="5" hidden="1">#REF!</definedName>
    <definedName name="BExIM9DBUB7ZGF4B20FVUO9QGOX2" hidden="1">#REF!</definedName>
    <definedName name="BExIMGK9Z94TFPWWZFMD10HV0IF6" localSheetId="0" hidden="1">#REF!</definedName>
    <definedName name="BExIMGK9Z94TFPWWZFMD10HV0IF6" localSheetId="2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2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2" hidden="1">#REF!</definedName>
    <definedName name="BExIN4OR435DL1US13JQPOQK8GD5" localSheetId="5" hidden="1">#REF!</definedName>
    <definedName name="BExIN4OR435DL1US13JQPOQK8GD5" hidden="1">#REF!</definedName>
    <definedName name="BExINHQ27UK79IK88M14P1SXMGYY" localSheetId="0" hidden="1">#REF!</definedName>
    <definedName name="BExINHQ27UK79IK88M14P1SXMGYY" localSheetId="2" hidden="1">#REF!</definedName>
    <definedName name="BExINHQ27UK79IK88M14P1SXMGYY" localSheetId="5" hidden="1">#REF!</definedName>
    <definedName name="BExINHQ27UK79IK88M14P1SXMGYY" hidden="1">#REF!</definedName>
    <definedName name="BExINI6A7H3KSFRFA6UBBDPKW37F" localSheetId="0" hidden="1">#REF!</definedName>
    <definedName name="BExINI6A7H3KSFRFA6UBBDPKW37F" localSheetId="2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2" hidden="1">#REF!</definedName>
    <definedName name="BExINIMK8XC3JOBT2EXYFHHH52H0" localSheetId="5" hidden="1">#REF!</definedName>
    <definedName name="BExINIMK8XC3JOBT2EXYFHHH52H0" hidden="1">#REF!</definedName>
    <definedName name="BExINLGZTO4C3BAICP3I2AXI0L3L" localSheetId="0" hidden="1">#REF!</definedName>
    <definedName name="BExINLGZTO4C3BAICP3I2AXI0L3L" localSheetId="2" hidden="1">#REF!</definedName>
    <definedName name="BExINLGZTO4C3BAICP3I2AXI0L3L" localSheetId="5" hidden="1">#REF!</definedName>
    <definedName name="BExINLGZTO4C3BAICP3I2AXI0L3L" hidden="1">#REF!</definedName>
    <definedName name="BExINLX401ZKEGWU168DS4JUM2J6" localSheetId="0" hidden="1">#REF!</definedName>
    <definedName name="BExINLX401ZKEGWU168DS4JUM2J6" localSheetId="2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2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2" hidden="1">#REF!</definedName>
    <definedName name="BExINP2H4KI05FRFV5PKZFE00HKO" localSheetId="5" hidden="1">#REF!</definedName>
    <definedName name="BExINP2H4KI05FRFV5PKZFE00HKO" hidden="1">#REF!</definedName>
    <definedName name="BExINT417AAWC51ZA8X4TDJCY0QV" localSheetId="0" hidden="1">#REF!</definedName>
    <definedName name="BExINT417AAWC51ZA8X4TDJCY0QV" localSheetId="2" hidden="1">#REF!</definedName>
    <definedName name="BExINT417AAWC51ZA8X4TDJCY0QV" localSheetId="5" hidden="1">#REF!</definedName>
    <definedName name="BExINT417AAWC51ZA8X4TDJCY0QV" hidden="1">#REF!</definedName>
    <definedName name="BExINT42RM5ESUGKCUN8IZFWEV0D" localSheetId="0" hidden="1">'[64]10.08.5 - 2008 Capital - TDBU'!#REF!</definedName>
    <definedName name="BExINT42RM5ESUGKCUN8IZFWEV0D" localSheetId="2" hidden="1">'[64]10.08.5 - 2008 Capital - TDBU'!#REF!</definedName>
    <definedName name="BExINT42RM5ESUGKCUN8IZFWEV0D" localSheetId="5" hidden="1">'[64]10.08.5 - 2008 Capital - TDBU'!#REF!</definedName>
    <definedName name="BExINT42RM5ESUGKCUN8IZFWEV0D" hidden="1">'[64]10.08.5 - 2008 Capital - TDBU'!#REF!</definedName>
    <definedName name="BExINZELBUXH0OXC3SAGC2RI7DXI" localSheetId="0" hidden="1">#REF!</definedName>
    <definedName name="BExINZELBUXH0OXC3SAGC2RI7DXI" localSheetId="2" hidden="1">#REF!</definedName>
    <definedName name="BExINZELBUXH0OXC3SAGC2RI7DXI" localSheetId="5" hidden="1">#REF!</definedName>
    <definedName name="BExINZELBUXH0OXC3SAGC2RI7DXI" hidden="1">#REF!</definedName>
    <definedName name="BExINZELVWYGU876QUUZCIMXPBQC" localSheetId="0" hidden="1">#REF!</definedName>
    <definedName name="BExINZELVWYGU876QUUZCIMXPBQC" localSheetId="2" hidden="1">#REF!</definedName>
    <definedName name="BExINZELVWYGU876QUUZCIMXPBQC" localSheetId="5" hidden="1">#REF!</definedName>
    <definedName name="BExINZELVWYGU876QUUZCIMXPBQC" hidden="1">#REF!</definedName>
    <definedName name="BExIOCQUQHKUU1KONGSDOLQTQEIC" localSheetId="0" hidden="1">#REF!</definedName>
    <definedName name="BExIOCQUQHKUU1KONGSDOLQTQEIC" localSheetId="2" hidden="1">#REF!</definedName>
    <definedName name="BExIOCQUQHKUU1KONGSDOLQTQEIC" localSheetId="5" hidden="1">#REF!</definedName>
    <definedName name="BExIOCQUQHKUU1KONGSDOLQTQEIC" hidden="1">#REF!</definedName>
    <definedName name="BExIOFL8Y5O61VLKTB4H20IJNWS1" localSheetId="0" hidden="1">#REF!</definedName>
    <definedName name="BExIOFL8Y5O61VLKTB4H20IJNWS1" localSheetId="2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2" hidden="1">#REF!</definedName>
    <definedName name="BExIOMBXRW5NS4ZPYX9G5QREZ5J6" localSheetId="5" hidden="1">#REF!</definedName>
    <definedName name="BExIOMBXRW5NS4ZPYX9G5QREZ5J6" hidden="1">#REF!</definedName>
    <definedName name="BExIOP121EZ0DOU3CLJVVRUIQPZP" localSheetId="0" hidden="1">#REF!</definedName>
    <definedName name="BExIOP121EZ0DOU3CLJVVRUIQPZP" localSheetId="2" hidden="1">#REF!</definedName>
    <definedName name="BExIOP121EZ0DOU3CLJVVRUIQPZP" localSheetId="5" hidden="1">#REF!</definedName>
    <definedName name="BExIOP121EZ0DOU3CLJVVRUIQPZP" hidden="1">#REF!</definedName>
    <definedName name="BExIORA3GK78T7C7SNBJJUONJ0LS" localSheetId="0" hidden="1">#REF!</definedName>
    <definedName name="BExIORA3GK78T7C7SNBJJUONJ0LS" localSheetId="2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2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2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2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2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2" hidden="1">#REF!</definedName>
    <definedName name="BExIPB25DKX4S2ZCKQN7KWSC3JBF" localSheetId="5" hidden="1">#REF!</definedName>
    <definedName name="BExIPB25DKX4S2ZCKQN7KWSC3JBF" hidden="1">#REF!</definedName>
    <definedName name="BExIPDLT8JYAMGE5HTN4D1YHZF3V" localSheetId="0" hidden="1">#REF!</definedName>
    <definedName name="BExIPDLT8JYAMGE5HTN4D1YHZF3V" localSheetId="2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2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2" hidden="1">#REF!</definedName>
    <definedName name="BExIPKNFUDPDKOSH5GHDVNA8D66S" localSheetId="5" hidden="1">#REF!</definedName>
    <definedName name="BExIPKNFUDPDKOSH5GHDVNA8D66S" hidden="1">#REF!</definedName>
    <definedName name="BExIPMWA45QSRZBQJ7J5LE412D5J" localSheetId="0" hidden="1">#REF!</definedName>
    <definedName name="BExIPMWA45QSRZBQJ7J5LE412D5J" localSheetId="2" hidden="1">#REF!</definedName>
    <definedName name="BExIPMWA45QSRZBQJ7J5LE412D5J" localSheetId="5" hidden="1">#REF!</definedName>
    <definedName name="BExIPMWA45QSRZBQJ7J5LE412D5J" hidden="1">#REF!</definedName>
    <definedName name="BExIQ1VS9A2FHVD9TUHKG9K8EVVP" localSheetId="0" hidden="1">#REF!</definedName>
    <definedName name="BExIQ1VS9A2FHVD9TUHKG9K8EVVP" localSheetId="2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2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2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2" hidden="1">#REF!</definedName>
    <definedName name="BExIQ5S19ITB0NDRUN4XV7B905ED" localSheetId="5" hidden="1">#REF!</definedName>
    <definedName name="BExIQ5S19ITB0NDRUN4XV7B905ED" hidden="1">#REF!</definedName>
    <definedName name="BExIQ9TMQT2EIXSVQW7GVSOAW2VJ" localSheetId="0" hidden="1">#REF!</definedName>
    <definedName name="BExIQ9TMQT2EIXSVQW7GVSOAW2VJ" localSheetId="2" hidden="1">#REF!</definedName>
    <definedName name="BExIQ9TMQT2EIXSVQW7GVSOAW2VJ" localSheetId="5" hidden="1">#REF!</definedName>
    <definedName name="BExIQ9TMQT2EIXSVQW7GVSOAW2VJ" hidden="1">#REF!</definedName>
    <definedName name="BExIQBMD65DFEB0L9IMMF5X977SD" localSheetId="0" hidden="1">#REF!</definedName>
    <definedName name="BExIQBMD65DFEB0L9IMMF5X977SD" localSheetId="2" hidden="1">#REF!</definedName>
    <definedName name="BExIQBMD65DFEB0L9IMMF5X977SD" localSheetId="5" hidden="1">#REF!</definedName>
    <definedName name="BExIQBMD65DFEB0L9IMMF5X977SD" hidden="1">#REF!</definedName>
    <definedName name="BExIQBMDE1L6J4H27K1FMSHQKDSE" localSheetId="0" hidden="1">#REF!</definedName>
    <definedName name="BExIQBMDE1L6J4H27K1FMSHQKDSE" localSheetId="2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2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2" hidden="1">#REF!</definedName>
    <definedName name="BExIQG9OO2KKBOWTMD1OXY36TEGA" localSheetId="5" hidden="1">#REF!</definedName>
    <definedName name="BExIQG9OO2KKBOWTMD1OXY36TEGA" hidden="1">#REF!</definedName>
    <definedName name="BExIQK0FRCT7UYOFPF6HXKEUARNJ" localSheetId="0" hidden="1">#REF!</definedName>
    <definedName name="BExIQK0FRCT7UYOFPF6HXKEUARNJ" localSheetId="2" hidden="1">#REF!</definedName>
    <definedName name="BExIQK0FRCT7UYOFPF6HXKEUARNJ" localSheetId="5" hidden="1">#REF!</definedName>
    <definedName name="BExIQK0FRCT7UYOFPF6HXKEUARNJ" hidden="1">#REF!</definedName>
    <definedName name="BExIQX1XBB31HZTYEEVOBSE3C5A6" localSheetId="0" hidden="1">#REF!</definedName>
    <definedName name="BExIQX1XBB31HZTYEEVOBSE3C5A6" localSheetId="2" hidden="1">#REF!</definedName>
    <definedName name="BExIQX1XBB31HZTYEEVOBSE3C5A6" localSheetId="5" hidden="1">#REF!</definedName>
    <definedName name="BExIQX1XBB31HZTYEEVOBSE3C5A6" hidden="1">#REF!</definedName>
    <definedName name="BExIQY8VY7PMQS8M5UTSAF3MW1AA" localSheetId="0" hidden="1">#REF!</definedName>
    <definedName name="BExIQY8VY7PMQS8M5UTSAF3MW1AA" localSheetId="2" hidden="1">#REF!</definedName>
    <definedName name="BExIQY8VY7PMQS8M5UTSAF3MW1AA" localSheetId="5" hidden="1">#REF!</definedName>
    <definedName name="BExIQY8VY7PMQS8M5UTSAF3MW1AA" hidden="1">#REF!</definedName>
    <definedName name="BExIQYP5T1TPAQYW7QU1Q98BKX7W" localSheetId="0" hidden="1">#REF!</definedName>
    <definedName name="BExIQYP5T1TPAQYW7QU1Q98BKX7W" localSheetId="2" hidden="1">#REF!</definedName>
    <definedName name="BExIQYP5T1TPAQYW7QU1Q98BKX7W" localSheetId="5" hidden="1">#REF!</definedName>
    <definedName name="BExIQYP5T1TPAQYW7QU1Q98BKX7W" hidden="1">#REF!</definedName>
    <definedName name="BExIR2ALYRP9FW99DK2084J7IIDC" localSheetId="0" hidden="1">#REF!</definedName>
    <definedName name="BExIR2ALYRP9FW99DK2084J7IIDC" localSheetId="2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2" hidden="1">#REF!</definedName>
    <definedName name="BExIR8FQETPTQYW37DBVDWG3J4JW" localSheetId="5" hidden="1">#REF!</definedName>
    <definedName name="BExIR8FQETPTQYW37DBVDWG3J4JW" hidden="1">#REF!</definedName>
    <definedName name="BExIRRBGTY01OQOI3U5SW59RFDFI" localSheetId="0" hidden="1">#REF!</definedName>
    <definedName name="BExIRRBGTY01OQOI3U5SW59RFDFI" localSheetId="2" hidden="1">#REF!</definedName>
    <definedName name="BExIRRBGTY01OQOI3U5SW59RFDFI" localSheetId="5" hidden="1">#REF!</definedName>
    <definedName name="BExIRRBGTY01OQOI3U5SW59RFDFI" hidden="1">#REF!</definedName>
    <definedName name="BExIRRM8X5MMN15Q3SPFK13165ZR" localSheetId="0" hidden="1">'[64]10.08.5 - 2008 Capital - TDBU'!#REF!</definedName>
    <definedName name="BExIRRM8X5MMN15Q3SPFK13165ZR" localSheetId="2" hidden="1">'[64]10.08.5 - 2008 Capital - TDBU'!#REF!</definedName>
    <definedName name="BExIRRM8X5MMN15Q3SPFK13165ZR" localSheetId="5" hidden="1">'[64]10.08.5 - 2008 Capital - TDBU'!#REF!</definedName>
    <definedName name="BExIRRM8X5MMN15Q3SPFK13165ZR" hidden="1">'[64]10.08.5 - 2008 Capital - TDBU'!#REF!</definedName>
    <definedName name="BExIS4T0DRF57HYO7OGG72KBOFOI" localSheetId="0" hidden="1">#REF!</definedName>
    <definedName name="BExIS4T0DRF57HYO7OGG72KBOFOI" localSheetId="2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2" hidden="1">#REF!</definedName>
    <definedName name="BExIS77BJDDK18PGI9DSEYZPIL7P" localSheetId="5" hidden="1">#REF!</definedName>
    <definedName name="BExIS77BJDDK18PGI9DSEYZPIL7P" hidden="1">#REF!</definedName>
    <definedName name="BExIS8UME1A94FJH5YHFVEO8E03Z" localSheetId="0" hidden="1">#REF!</definedName>
    <definedName name="BExIS8UME1A94FJH5YHFVEO8E03Z" localSheetId="2" hidden="1">#REF!</definedName>
    <definedName name="BExIS8UME1A94FJH5YHFVEO8E03Z" localSheetId="5" hidden="1">#REF!</definedName>
    <definedName name="BExIS8UME1A94FJH5YHFVEO8E03Z" hidden="1">#REF!</definedName>
    <definedName name="BExIS8USL1T3Z97CZ30HJ98E2GXQ" localSheetId="0" hidden="1">#REF!</definedName>
    <definedName name="BExIS8USL1T3Z97CZ30HJ98E2GXQ" localSheetId="2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2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2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2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2" hidden="1">#REF!</definedName>
    <definedName name="BExISRFKJYUZ4AKW44IJF7RF9Y90" localSheetId="5" hidden="1">#REF!</definedName>
    <definedName name="BExISRFKJYUZ4AKW44IJF7RF9Y90" hidden="1">#REF!</definedName>
    <definedName name="BExISXVMB9A7MHHRJTQGWLTINL5K" localSheetId="0" hidden="1">#REF!</definedName>
    <definedName name="BExISXVMB9A7MHHRJTQGWLTINL5K" localSheetId="2" hidden="1">#REF!</definedName>
    <definedName name="BExISXVMB9A7MHHRJTQGWLTINL5K" localSheetId="5" hidden="1">#REF!</definedName>
    <definedName name="BExISXVMB9A7MHHRJTQGWLTINL5K" hidden="1">#REF!</definedName>
    <definedName name="BExIT1MK8TBAK3SNP36A8FKDQSOK" localSheetId="0" hidden="1">#REF!</definedName>
    <definedName name="BExIT1MK8TBAK3SNP36A8FKDQSOK" localSheetId="2" hidden="1">#REF!</definedName>
    <definedName name="BExIT1MK8TBAK3SNP36A8FKDQSOK" localSheetId="5" hidden="1">#REF!</definedName>
    <definedName name="BExIT1MK8TBAK3SNP36A8FKDQSOK" hidden="1">#REF!</definedName>
    <definedName name="BExITBNYANV2S8KD56GOGCKW393R" localSheetId="0" hidden="1">#REF!</definedName>
    <definedName name="BExITBNYANV2S8KD56GOGCKW393R" localSheetId="2" hidden="1">#REF!</definedName>
    <definedName name="BExITBNYANV2S8KD56GOGCKW393R" localSheetId="5" hidden="1">#REF!</definedName>
    <definedName name="BExITBNYANV2S8KD56GOGCKW393R" hidden="1">#REF!</definedName>
    <definedName name="BExITENTNC8AZE7V0WRWRYW8HP0C" localSheetId="0" hidden="1">#REF!</definedName>
    <definedName name="BExITENTNC8AZE7V0WRWRYW8HP0C" localSheetId="2" hidden="1">#REF!</definedName>
    <definedName name="BExITENTNC8AZE7V0WRWRYW8HP0C" localSheetId="5" hidden="1">#REF!</definedName>
    <definedName name="BExITENTNC8AZE7V0WRWRYW8HP0C" hidden="1">#REF!</definedName>
    <definedName name="BExITKI640SU7Y4KLZY9I1Z9R6TT" localSheetId="0" hidden="1">#REF!</definedName>
    <definedName name="BExITKI640SU7Y4KLZY9I1Z9R6TT" localSheetId="2" hidden="1">#REF!</definedName>
    <definedName name="BExITKI640SU7Y4KLZY9I1Z9R6TT" localSheetId="5" hidden="1">#REF!</definedName>
    <definedName name="BExITKI640SU7Y4KLZY9I1Z9R6TT" hidden="1">#REF!</definedName>
    <definedName name="BExITTSMS5QHJIV39IX8L172UTTU" localSheetId="0" hidden="1">#REF!</definedName>
    <definedName name="BExITTSMS5QHJIV39IX8L172UTTU" localSheetId="2" hidden="1">#REF!</definedName>
    <definedName name="BExITTSMS5QHJIV39IX8L172UTTU" localSheetId="5" hidden="1">#REF!</definedName>
    <definedName name="BExITTSMS5QHJIV39IX8L172UTTU" hidden="1">#REF!</definedName>
    <definedName name="BExITU3FT317H7G8057DIO12TN7U" localSheetId="0" hidden="1">#REF!</definedName>
    <definedName name="BExITU3FT317H7G8057DIO12TN7U" localSheetId="2" hidden="1">#REF!</definedName>
    <definedName name="BExITU3FT317H7G8057DIO12TN7U" localSheetId="5" hidden="1">#REF!</definedName>
    <definedName name="BExITU3FT317H7G8057DIO12TN7U" hidden="1">#REF!</definedName>
    <definedName name="BExITXE2V3RFP2CB0EZVVTMZFX7T" localSheetId="0" hidden="1">#REF!</definedName>
    <definedName name="BExITXE2V3RFP2CB0EZVVTMZFX7T" localSheetId="2" hidden="1">#REF!</definedName>
    <definedName name="BExITXE2V3RFP2CB0EZVVTMZFX7T" localSheetId="5" hidden="1">#REF!</definedName>
    <definedName name="BExITXE2V3RFP2CB0EZVVTMZFX7T" hidden="1">#REF!</definedName>
    <definedName name="BExIUAFCGGFQDEDMTXUYTTA3EYBT" localSheetId="0" hidden="1">#REF!</definedName>
    <definedName name="BExIUAFCGGFQDEDMTXUYTTA3EYBT" localSheetId="2" hidden="1">#REF!</definedName>
    <definedName name="BExIUAFCGGFQDEDMTXUYTTA3EYBT" localSheetId="5" hidden="1">#REF!</definedName>
    <definedName name="BExIUAFCGGFQDEDMTXUYTTA3EYBT" hidden="1">#REF!</definedName>
    <definedName name="BExIUD4OJGH65NFNQ4VMCE3R4J1X" localSheetId="0" hidden="1">#REF!</definedName>
    <definedName name="BExIUD4OJGH65NFNQ4VMCE3R4J1X" localSheetId="2" hidden="1">#REF!</definedName>
    <definedName name="BExIUD4OJGH65NFNQ4VMCE3R4J1X" localSheetId="5" hidden="1">#REF!</definedName>
    <definedName name="BExIUD4OJGH65NFNQ4VMCE3R4J1X" hidden="1">#REF!</definedName>
    <definedName name="BExIUKGWIPE992U6T8OUR0LZQDXK" localSheetId="0" hidden="1">#REF!</definedName>
    <definedName name="BExIUKGWIPE992U6T8OUR0LZQDXK" localSheetId="2" hidden="1">#REF!</definedName>
    <definedName name="BExIUKGWIPE992U6T8OUR0LZQDXK" localSheetId="5" hidden="1">#REF!</definedName>
    <definedName name="BExIUKGWIPE992U6T8OUR0LZQDXK" hidden="1">#REF!</definedName>
    <definedName name="BExIUM46R6FW1PBJUL86BQVXB96X" localSheetId="0" hidden="1">#REF!</definedName>
    <definedName name="BExIUM46R6FW1PBJUL86BQVXB96X" localSheetId="2" hidden="1">#REF!</definedName>
    <definedName name="BExIUM46R6FW1PBJUL86BQVXB96X" localSheetId="5" hidden="1">#REF!</definedName>
    <definedName name="BExIUM46R6FW1PBJUL86BQVXB96X" hidden="1">#REF!</definedName>
    <definedName name="BExIUTB5OAAXYW0OFMP0PS40SPOB" localSheetId="0" hidden="1">#REF!</definedName>
    <definedName name="BExIUTB5OAAXYW0OFMP0PS40SPOB" localSheetId="2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2" hidden="1">#REF!</definedName>
    <definedName name="BExIUUT2MHIOV6R3WHA0DPM1KBKY" localSheetId="5" hidden="1">#REF!</definedName>
    <definedName name="BExIUUT2MHIOV6R3WHA0DPM1KBKY" hidden="1">#REF!</definedName>
    <definedName name="BExIUY3RMHPHDAHQNA21GY3ZUTMU" localSheetId="0" hidden="1">#REF!</definedName>
    <definedName name="BExIUY3RMHPHDAHQNA21GY3ZUTMU" localSheetId="2" hidden="1">#REF!</definedName>
    <definedName name="BExIUY3RMHPHDAHQNA21GY3ZUTMU" localSheetId="5" hidden="1">#REF!</definedName>
    <definedName name="BExIUY3RMHPHDAHQNA21GY3ZUTMU" hidden="1">#REF!</definedName>
    <definedName name="BExIUYPDT1AM6MWGWQS646PIZIWC" localSheetId="0" hidden="1">#REF!</definedName>
    <definedName name="BExIUYPDT1AM6MWGWQS646PIZIWC" localSheetId="2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2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2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2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2" hidden="1">#REF!</definedName>
    <definedName name="BExIV6HUZFRIFLXW2SICKGTAH1PV" localSheetId="5" hidden="1">#REF!</definedName>
    <definedName name="BExIV6HUZFRIFLXW2SICKGTAH1PV" hidden="1">#REF!</definedName>
    <definedName name="BExIV8AM80CS6E5TN6IATF33GV1V" localSheetId="0" hidden="1">#REF!</definedName>
    <definedName name="BExIV8AM80CS6E5TN6IATF33GV1V" localSheetId="2" hidden="1">#REF!</definedName>
    <definedName name="BExIV8AM80CS6E5TN6IATF33GV1V" localSheetId="5" hidden="1">#REF!</definedName>
    <definedName name="BExIV8AM80CS6E5TN6IATF33GV1V" hidden="1">#REF!</definedName>
    <definedName name="BExIVBFYNRU691AQPVWWPH7PG4PX" localSheetId="0" hidden="1">#REF!</definedName>
    <definedName name="BExIVBFYNRU691AQPVWWPH7PG4PX" localSheetId="2" hidden="1">#REF!</definedName>
    <definedName name="BExIVBFYNRU691AQPVWWPH7PG4PX" localSheetId="5" hidden="1">#REF!</definedName>
    <definedName name="BExIVBFYNRU691AQPVWWPH7PG4PX" hidden="1">#REF!</definedName>
    <definedName name="BExIVC6WZMHRBRGIBUVX0CO2RK05" localSheetId="0" hidden="1">#REF!</definedName>
    <definedName name="BExIVC6WZMHRBRGIBUVX0CO2RK05" localSheetId="2" hidden="1">#REF!</definedName>
    <definedName name="BExIVC6WZMHRBRGIBUVX0CO2RK05" localSheetId="5" hidden="1">#REF!</definedName>
    <definedName name="BExIVC6WZMHRBRGIBUVX0CO2RK05" hidden="1">#REF!</definedName>
    <definedName name="BExIVCXWL6H5LD9DHDIA4F5U9TQL" localSheetId="0" hidden="1">#REF!</definedName>
    <definedName name="BExIVCXWL6H5LD9DHDIA4F5U9TQL" localSheetId="2" hidden="1">#REF!</definedName>
    <definedName name="BExIVCXWL6H5LD9DHDIA4F5U9TQL" localSheetId="5" hidden="1">#REF!</definedName>
    <definedName name="BExIVCXWL6H5LD9DHDIA4F5U9TQL" hidden="1">#REF!</definedName>
    <definedName name="BExIVEL6GUMOY062S9PFOGOGJ1UX" localSheetId="0" hidden="1">#REF!</definedName>
    <definedName name="BExIVEL6GUMOY062S9PFOGOGJ1UX" localSheetId="2" hidden="1">#REF!</definedName>
    <definedName name="BExIVEL6GUMOY062S9PFOGOGJ1UX" localSheetId="5" hidden="1">#REF!</definedName>
    <definedName name="BExIVEL6GUMOY062S9PFOGOGJ1UX" hidden="1">#REF!</definedName>
    <definedName name="BExIVMOIPSEWSIHIDDLOXESQ28A0" localSheetId="0" hidden="1">#REF!</definedName>
    <definedName name="BExIVMOIPSEWSIHIDDLOXESQ28A0" localSheetId="2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2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2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2" hidden="1">#REF!</definedName>
    <definedName name="BExIVYTFI35KNR2XSA6N8OJYUTUR" localSheetId="5" hidden="1">#REF!</definedName>
    <definedName name="BExIVYTFI35KNR2XSA6N8OJYUTUR" hidden="1">#REF!</definedName>
    <definedName name="BExIWB3SY3WRIVIOF988DNNODBOA" localSheetId="0" hidden="1">#REF!</definedName>
    <definedName name="BExIWB3SY3WRIVIOF988DNNODBOA" localSheetId="2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2" hidden="1">#REF!</definedName>
    <definedName name="BExIWB99CG0H52LRD6QWPN4L6DV2" localSheetId="5" hidden="1">#REF!</definedName>
    <definedName name="BExIWB99CG0H52LRD6QWPN4L6DV2" hidden="1">#REF!</definedName>
    <definedName name="BExIWCGFM00Y1WAFPJT5KRD1K5XP" localSheetId="0" hidden="1">#REF!</definedName>
    <definedName name="BExIWCGFM00Y1WAFPJT5KRD1K5XP" localSheetId="2" hidden="1">#REF!</definedName>
    <definedName name="BExIWCGFM00Y1WAFPJT5KRD1K5XP" localSheetId="5" hidden="1">#REF!</definedName>
    <definedName name="BExIWCGFM00Y1WAFPJT5KRD1K5XP" hidden="1">#REF!</definedName>
    <definedName name="BExIWG1W7XP9DFYYSZAIOSHM0QLQ" localSheetId="0" hidden="1">#REF!</definedName>
    <definedName name="BExIWG1W7XP9DFYYSZAIOSHM0QLQ" localSheetId="2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2" hidden="1">#REF!</definedName>
    <definedName name="BExIWH3KUK94B7833DD4TB0Y6KP9" localSheetId="5" hidden="1">#REF!</definedName>
    <definedName name="BExIWH3KUK94B7833DD4TB0Y6KP9" hidden="1">#REF!</definedName>
    <definedName name="BExIWKE9MGIDWORBI43AWTUNYFAN" localSheetId="0" hidden="1">#REF!</definedName>
    <definedName name="BExIWKE9MGIDWORBI43AWTUNYFAN" localSheetId="2" hidden="1">#REF!</definedName>
    <definedName name="BExIWKE9MGIDWORBI43AWTUNYFAN" localSheetId="5" hidden="1">#REF!</definedName>
    <definedName name="BExIWKE9MGIDWORBI43AWTUNYFAN" hidden="1">#REF!</definedName>
    <definedName name="BExIWLFXFUPVKEPUHWJYGEW9I7SQ" localSheetId="0" hidden="1">#REF!</definedName>
    <definedName name="BExIWLFXFUPVKEPUHWJYGEW9I7SQ" localSheetId="2" hidden="1">#REF!</definedName>
    <definedName name="BExIWLFXFUPVKEPUHWJYGEW9I7SQ" localSheetId="5" hidden="1">#REF!</definedName>
    <definedName name="BExIWLFXFUPVKEPUHWJYGEW9I7SQ" hidden="1">#REF!</definedName>
    <definedName name="BExIWNZR6BI167OK1PHT0XMDHSMS" localSheetId="0" hidden="1">#REF!</definedName>
    <definedName name="BExIWNZR6BI167OK1PHT0XMDHSMS" localSheetId="2" hidden="1">#REF!</definedName>
    <definedName name="BExIWNZR6BI167OK1PHT0XMDHSMS" localSheetId="5" hidden="1">#REF!</definedName>
    <definedName name="BExIWNZR6BI167OK1PHT0XMDHSMS" hidden="1">#REF!</definedName>
    <definedName name="BExIWQ8KOCZ9G1137JOM03I28GP4" localSheetId="0" hidden="1">#REF!</definedName>
    <definedName name="BExIWQ8KOCZ9G1137JOM03I28GP4" localSheetId="2" hidden="1">#REF!</definedName>
    <definedName name="BExIWQ8KOCZ9G1137JOM03I28GP4" localSheetId="5" hidden="1">#REF!</definedName>
    <definedName name="BExIWQ8KOCZ9G1137JOM03I28GP4" hidden="1">#REF!</definedName>
    <definedName name="BExIX34PM5DBTRHRQWP6PL6WIX88" localSheetId="0" hidden="1">#REF!</definedName>
    <definedName name="BExIX34PM5DBTRHRQWP6PL6WIX88" localSheetId="2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2" hidden="1">#REF!</definedName>
    <definedName name="BExIX5OAP9KSUE5SIZCW9P39Q4WE" localSheetId="5" hidden="1">#REF!</definedName>
    <definedName name="BExIX5OAP9KSUE5SIZCW9P39Q4WE" hidden="1">#REF!</definedName>
    <definedName name="BExIXB7UUMLUUU4G2KWA00VKHNEJ" localSheetId="0" hidden="1">#REF!</definedName>
    <definedName name="BExIXB7UUMLUUU4G2KWA00VKHNEJ" localSheetId="2" hidden="1">#REF!</definedName>
    <definedName name="BExIXB7UUMLUUU4G2KWA00VKHNEJ" localSheetId="5" hidden="1">#REF!</definedName>
    <definedName name="BExIXB7UUMLUUU4G2KWA00VKHNEJ" hidden="1">#REF!</definedName>
    <definedName name="BExIXGRJPVJMUDGSG7IHPXPNO69B" localSheetId="0" hidden="1">#REF!</definedName>
    <definedName name="BExIXGRJPVJMUDGSG7IHPXPNO69B" localSheetId="2" hidden="1">#REF!</definedName>
    <definedName name="BExIXGRJPVJMUDGSG7IHPXPNO69B" localSheetId="5" hidden="1">#REF!</definedName>
    <definedName name="BExIXGRJPVJMUDGSG7IHPXPNO69B" hidden="1">#REF!</definedName>
    <definedName name="BExIXM5R87ZL3FHALWZXYCPHGX3E" localSheetId="0" hidden="1">#REF!</definedName>
    <definedName name="BExIXM5R87ZL3FHALWZXYCPHGX3E" localSheetId="2" hidden="1">#REF!</definedName>
    <definedName name="BExIXM5R87ZL3FHALWZXYCPHGX3E" localSheetId="5" hidden="1">#REF!</definedName>
    <definedName name="BExIXM5R87ZL3FHALWZXYCPHGX3E" hidden="1">#REF!</definedName>
    <definedName name="BExIXS036ZCKT2Z8XZKLZ8PFWQGL" localSheetId="0" hidden="1">#REF!</definedName>
    <definedName name="BExIXS036ZCKT2Z8XZKLZ8PFWQGL" localSheetId="2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2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2" hidden="1">#REF!</definedName>
    <definedName name="BExIYEXJBK8JDWIRSVV4RJSKZVV1" localSheetId="5" hidden="1">#REF!</definedName>
    <definedName name="BExIYEXJBK8JDWIRSVV4RJSKZVV1" hidden="1">#REF!</definedName>
    <definedName name="BExIYI2RH0K4225XO970K2IQ1E79" localSheetId="0" hidden="1">#REF!</definedName>
    <definedName name="BExIYI2RH0K4225XO970K2IQ1E79" localSheetId="2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2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2" hidden="1">#REF!</definedName>
    <definedName name="BExIYP9Q6FV9T0R9G3UDKLS4TTYX" localSheetId="5" hidden="1">#REF!</definedName>
    <definedName name="BExIYP9Q6FV9T0R9G3UDKLS4TTYX" hidden="1">#REF!</definedName>
    <definedName name="BExIYQ63QDPSPOEL1H0OP89YQTZH" localSheetId="0" hidden="1">'[64]10.08.2 - 2008 Expense'!#REF!</definedName>
    <definedName name="BExIYQ63QDPSPOEL1H0OP89YQTZH" localSheetId="2" hidden="1">'[64]10.08.2 - 2008 Expense'!#REF!</definedName>
    <definedName name="BExIYQ63QDPSPOEL1H0OP89YQTZH" localSheetId="5" hidden="1">'[64]10.08.2 - 2008 Expense'!#REF!</definedName>
    <definedName name="BExIYQ63QDPSPOEL1H0OP89YQTZH" hidden="1">'[64]10.08.2 - 2008 Expense'!#REF!</definedName>
    <definedName name="BExIYV9IMIVVVSZNL48E412WN7ZF" localSheetId="0" hidden="1">#REF!</definedName>
    <definedName name="BExIYV9IMIVVVSZNL48E412WN7ZF" localSheetId="2" hidden="1">#REF!</definedName>
    <definedName name="BExIYV9IMIVVVSZNL48E412WN7ZF" localSheetId="5" hidden="1">#REF!</definedName>
    <definedName name="BExIYV9IMIVVVSZNL48E412WN7ZF" hidden="1">#REF!</definedName>
    <definedName name="BExIYWWSSNFJ49218D4EO9QWKL69" localSheetId="0" hidden="1">#REF!</definedName>
    <definedName name="BExIYWWSSNFJ49218D4EO9QWKL69" localSheetId="2" hidden="1">#REF!</definedName>
    <definedName name="BExIYWWSSNFJ49218D4EO9QWKL69" localSheetId="5" hidden="1">#REF!</definedName>
    <definedName name="BExIYWWSSNFJ49218D4EO9QWKL69" hidden="1">#REF!</definedName>
    <definedName name="BExIYZGLDQ1TN7BIIN4RLDP31GIM" localSheetId="0" hidden="1">#REF!</definedName>
    <definedName name="BExIYZGLDQ1TN7BIIN4RLDP31GIM" localSheetId="2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2" hidden="1">#REF!</definedName>
    <definedName name="BExIZ4K0EZJK6PW3L8SVKTJFSWW9" localSheetId="5" hidden="1">#REF!</definedName>
    <definedName name="BExIZ4K0EZJK6PW3L8SVKTJFSWW9" hidden="1">#REF!</definedName>
    <definedName name="BExIZ5GDN6WSJ55BFCN2CC7G80L0" localSheetId="0" hidden="1">#REF!</definedName>
    <definedName name="BExIZ5GDN6WSJ55BFCN2CC7G80L0" localSheetId="2" hidden="1">#REF!</definedName>
    <definedName name="BExIZ5GDN6WSJ55BFCN2CC7G80L0" localSheetId="5" hidden="1">#REF!</definedName>
    <definedName name="BExIZ5GDN6WSJ55BFCN2CC7G80L0" hidden="1">#REF!</definedName>
    <definedName name="BExIZ6YBLNY9O1BQC129VGDXCVNX" localSheetId="0" hidden="1">#REF!</definedName>
    <definedName name="BExIZ6YBLNY9O1BQC129VGDXCVNX" localSheetId="2" hidden="1">#REF!</definedName>
    <definedName name="BExIZ6YBLNY9O1BQC129VGDXCVNX" localSheetId="5" hidden="1">#REF!</definedName>
    <definedName name="BExIZ6YBLNY9O1BQC129VGDXCVNX" hidden="1">#REF!</definedName>
    <definedName name="BExIZAECOEZGBAO29QMV14E6XDIV" localSheetId="0" hidden="1">#REF!</definedName>
    <definedName name="BExIZAECOEZGBAO29QMV14E6XDIV" localSheetId="2" hidden="1">#REF!</definedName>
    <definedName name="BExIZAECOEZGBAO29QMV14E6XDIV" localSheetId="5" hidden="1">#REF!</definedName>
    <definedName name="BExIZAECOEZGBAO29QMV14E6XDIV" hidden="1">#REF!</definedName>
    <definedName name="BExIZKVXYD5O2JBU81F2UFJZLLSI" localSheetId="0" hidden="1">#REF!</definedName>
    <definedName name="BExIZKVXYD5O2JBU81F2UFJZLLSI" localSheetId="2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2" hidden="1">#REF!</definedName>
    <definedName name="BExIZPZDHC8HGER83WHCZAHOX7LK" localSheetId="5" hidden="1">#REF!</definedName>
    <definedName name="BExIZPZDHC8HGER83WHCZAHOX7LK" hidden="1">#REF!</definedName>
    <definedName name="BExIZY2PUZ0OF9YKK1B13IW0VS6G" localSheetId="0" hidden="1">#REF!</definedName>
    <definedName name="BExIZY2PUZ0OF9YKK1B13IW0VS6G" localSheetId="2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2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2" hidden="1">#REF!</definedName>
    <definedName name="BExJ0DYJWXGE7DA39PYL3WM05U9O" localSheetId="5" hidden="1">#REF!</definedName>
    <definedName name="BExJ0DYJWXGE7DA39PYL3WM05U9O" hidden="1">#REF!</definedName>
    <definedName name="BExJ0MY8SY5J5V50H3UKE78ODTVB" localSheetId="0" hidden="1">#REF!</definedName>
    <definedName name="BExJ0MY8SY5J5V50H3UKE78ODTVB" localSheetId="2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2" hidden="1">#REF!</definedName>
    <definedName name="BExJ0YC98G37ML4N8FLP8D95EFRF" localSheetId="5" hidden="1">#REF!</definedName>
    <definedName name="BExJ0YC98G37ML4N8FLP8D95EFRF" hidden="1">#REF!</definedName>
    <definedName name="BExJ1PWWYANUHL8A16ETV0RDAXC3" localSheetId="0" hidden="1">#REF!</definedName>
    <definedName name="BExJ1PWWYANUHL8A16ETV0RDAXC3" localSheetId="2" hidden="1">#REF!</definedName>
    <definedName name="BExJ1PWWYANUHL8A16ETV0RDAXC3" localSheetId="5" hidden="1">#REF!</definedName>
    <definedName name="BExJ1PWWYANUHL8A16ETV0RDAXC3" hidden="1">#REF!</definedName>
    <definedName name="BExKCDYKAEV45AFXHVHZZ62E5BM3" localSheetId="0" hidden="1">#REF!</definedName>
    <definedName name="BExKCDYKAEV45AFXHVHZZ62E5BM3" localSheetId="2" hidden="1">#REF!</definedName>
    <definedName name="BExKCDYKAEV45AFXHVHZZ62E5BM3" localSheetId="5" hidden="1">#REF!</definedName>
    <definedName name="BExKCDYKAEV45AFXHVHZZ62E5BM3" hidden="1">#REF!</definedName>
    <definedName name="BExKCJCRGT5SGXIHDQI24Z6J8GI4" localSheetId="0" hidden="1">#REF!</definedName>
    <definedName name="BExKCJCRGT5SGXIHDQI24Z6J8GI4" localSheetId="2" hidden="1">#REF!</definedName>
    <definedName name="BExKCJCRGT5SGXIHDQI24Z6J8GI4" localSheetId="5" hidden="1">#REF!</definedName>
    <definedName name="BExKCJCRGT5SGXIHDQI24Z6J8GI4" hidden="1">#REF!</definedName>
    <definedName name="BExKDKO0W4AGQO1V7K6Q4VM750FT" localSheetId="0" hidden="1">#REF!</definedName>
    <definedName name="BExKDKO0W4AGQO1V7K6Q4VM750FT" localSheetId="2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2" hidden="1">#REF!</definedName>
    <definedName name="BExKDLF10G7W77J87QWH3ZGLUCLW" localSheetId="5" hidden="1">#REF!</definedName>
    <definedName name="BExKDLF10G7W77J87QWH3ZGLUCLW" hidden="1">#REF!</definedName>
    <definedName name="BExKE0PBX3XGOUM78ZT54ALDAVSP" localSheetId="0" hidden="1">#REF!</definedName>
    <definedName name="BExKE0PBX3XGOUM78ZT54ALDAVSP" localSheetId="2" hidden="1">#REF!</definedName>
    <definedName name="BExKE0PBX3XGOUM78ZT54ALDAVSP" localSheetId="5" hidden="1">#REF!</definedName>
    <definedName name="BExKE0PBX3XGOUM78ZT54ALDAVSP" hidden="1">#REF!</definedName>
    <definedName name="BExKEFE0I3MT6ZLC4T1L9465HKTN" localSheetId="0" hidden="1">#REF!</definedName>
    <definedName name="BExKEFE0I3MT6ZLC4T1L9465HKTN" localSheetId="2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2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2" hidden="1">#REF!</definedName>
    <definedName name="BExKEKXK6E6QX339ELPXDIRZSJE0" localSheetId="5" hidden="1">#REF!</definedName>
    <definedName name="BExKEKXK6E6QX339ELPXDIRZSJE0" hidden="1">#REF!</definedName>
    <definedName name="BExKEOOIBMP7N8033EY2CJYCBX6H" localSheetId="0" hidden="1">#REF!</definedName>
    <definedName name="BExKEOOIBMP7N8033EY2CJYCBX6H" localSheetId="2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2" hidden="1">#REF!</definedName>
    <definedName name="BExKEW0RR5LA3VC46A2BEOOMQE56" localSheetId="5" hidden="1">#REF!</definedName>
    <definedName name="BExKEW0RR5LA3VC46A2BEOOMQE56" hidden="1">#REF!</definedName>
    <definedName name="BExKFA3VI1CZK21SM0N3LZWT9LA1" localSheetId="0" hidden="1">#REF!</definedName>
    <definedName name="BExKFA3VI1CZK21SM0N3LZWT9LA1" localSheetId="2" hidden="1">#REF!</definedName>
    <definedName name="BExKFA3VI1CZK21SM0N3LZWT9LA1" localSheetId="5" hidden="1">#REF!</definedName>
    <definedName name="BExKFA3VI1CZK21SM0N3LZWT9LA1" hidden="1">#REF!</definedName>
    <definedName name="BExKFHGARZIYPYRZWQNLP5VVCRE2" localSheetId="0" hidden="1">#REF!</definedName>
    <definedName name="BExKFHGARZIYPYRZWQNLP5VVCRE2" localSheetId="2" hidden="1">#REF!</definedName>
    <definedName name="BExKFHGARZIYPYRZWQNLP5VVCRE2" localSheetId="5" hidden="1">#REF!</definedName>
    <definedName name="BExKFHGARZIYPYRZWQNLP5VVCRE2" hidden="1">#REF!</definedName>
    <definedName name="BExKFINBFV5J2NFRCL4YUO3YF0ZE" localSheetId="0" hidden="1">#REF!</definedName>
    <definedName name="BExKFINBFV5J2NFRCL4YUO3YF0ZE" localSheetId="2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2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2" hidden="1">#REF!</definedName>
    <definedName name="BExKFOSK5DJ151C4E8544UWMYTOC" localSheetId="5" hidden="1">#REF!</definedName>
    <definedName name="BExKFOSK5DJ151C4E8544UWMYTOC" hidden="1">#REF!</definedName>
    <definedName name="BExKFY32BHV278YC2ID5UIB5O51K" localSheetId="0" hidden="1">#REF!</definedName>
    <definedName name="BExKFY32BHV278YC2ID5UIB5O51K" localSheetId="2" hidden="1">#REF!</definedName>
    <definedName name="BExKFY32BHV278YC2ID5UIB5O51K" localSheetId="5" hidden="1">#REF!</definedName>
    <definedName name="BExKFY32BHV278YC2ID5UIB5O51K" hidden="1">#REF!</definedName>
    <definedName name="BExKFYJC4EVEV54F82K6VKP7Q3OU" localSheetId="0" hidden="1">#REF!</definedName>
    <definedName name="BExKFYJC4EVEV54F82K6VKP7Q3OU" localSheetId="2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2" hidden="1">#REF!</definedName>
    <definedName name="BExKG4IYHBKQQ8J8FN10GB2IKO33" localSheetId="5" hidden="1">#REF!</definedName>
    <definedName name="BExKG4IYHBKQQ8J8FN10GB2IKO33" hidden="1">#REF!</definedName>
    <definedName name="BExKG60XBDFYOF7ZU3F5US7CM2Y4" localSheetId="0" hidden="1">#REF!</definedName>
    <definedName name="BExKG60XBDFYOF7ZU3F5US7CM2Y4" localSheetId="2" hidden="1">#REF!</definedName>
    <definedName name="BExKG60XBDFYOF7ZU3F5US7CM2Y4" localSheetId="5" hidden="1">#REF!</definedName>
    <definedName name="BExKG60XBDFYOF7ZU3F5US7CM2Y4" hidden="1">#REF!</definedName>
    <definedName name="BExKG6XA0DGM4VUMUE4NHHVYVJ0J" localSheetId="0" hidden="1">#REF!</definedName>
    <definedName name="BExKG6XA0DGM4VUMUE4NHHVYVJ0J" localSheetId="2" hidden="1">#REF!</definedName>
    <definedName name="BExKG6XA0DGM4VUMUE4NHHVYVJ0J" localSheetId="5" hidden="1">#REF!</definedName>
    <definedName name="BExKG6XA0DGM4VUMUE4NHHVYVJ0J" hidden="1">#REF!</definedName>
    <definedName name="BExKGF0L44S78D33WMQ1A75TRKB9" localSheetId="0" hidden="1">#REF!</definedName>
    <definedName name="BExKGF0L44S78D33WMQ1A75TRKB9" localSheetId="2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2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2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2" hidden="1">#REF!</definedName>
    <definedName name="BExKGNK5YGKP0YHHTAAOV17Z9EIM" localSheetId="5" hidden="1">#REF!</definedName>
    <definedName name="BExKGNK5YGKP0YHHTAAOV17Z9EIM" hidden="1">#REF!</definedName>
    <definedName name="BExKGRLRYB3OW56X3JCUII1OOS3K" localSheetId="0" hidden="1">#REF!</definedName>
    <definedName name="BExKGRLRYB3OW56X3JCUII1OOS3K" localSheetId="2" hidden="1">#REF!</definedName>
    <definedName name="BExKGRLRYB3OW56X3JCUII1OOS3K" localSheetId="5" hidden="1">#REF!</definedName>
    <definedName name="BExKGRLRYB3OW56X3JCUII1OOS3K" hidden="1">#REF!</definedName>
    <definedName name="BExKGV77YH9YXIQTRKK2331QGYKF" localSheetId="0" hidden="1">#REF!</definedName>
    <definedName name="BExKGV77YH9YXIQTRKK2331QGYKF" localSheetId="2" hidden="1">#REF!</definedName>
    <definedName name="BExKGV77YH9YXIQTRKK2331QGYKF" localSheetId="5" hidden="1">#REF!</definedName>
    <definedName name="BExKGV77YH9YXIQTRKK2331QGYKF" hidden="1">#REF!</definedName>
    <definedName name="BExKH170S7VQ0NRNOWNT98XVEWUH" localSheetId="0" hidden="1">#REF!</definedName>
    <definedName name="BExKH170S7VQ0NRNOWNT98XVEWUH" localSheetId="2" hidden="1">#REF!</definedName>
    <definedName name="BExKH170S7VQ0NRNOWNT98XVEWUH" localSheetId="5" hidden="1">#REF!</definedName>
    <definedName name="BExKH170S7VQ0NRNOWNT98XVEWUH" hidden="1">#REF!</definedName>
    <definedName name="BExKH3FTZ5VGTB86W9M4AB39R0G8" localSheetId="0" hidden="1">#REF!</definedName>
    <definedName name="BExKH3FTZ5VGTB86W9M4AB39R0G8" localSheetId="2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2" hidden="1">#REF!</definedName>
    <definedName name="BExKH3FV5U5O6XZM7STS3NZKQFGJ" localSheetId="5" hidden="1">#REF!</definedName>
    <definedName name="BExKH3FV5U5O6XZM7STS3NZKQFGJ" hidden="1">#REF!</definedName>
    <definedName name="BExKHAMUH8NR3HRV0V6FHJE3ROLN" localSheetId="0" hidden="1">#REF!</definedName>
    <definedName name="BExKHAMUH8NR3HRV0V6FHJE3ROLN" localSheetId="2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2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2" hidden="1">#REF!</definedName>
    <definedName name="BExKHIVLONZ46HLMR50DEXKEUNEP" localSheetId="5" hidden="1">#REF!</definedName>
    <definedName name="BExKHIVLONZ46HLMR50DEXKEUNEP" hidden="1">#REF!</definedName>
    <definedName name="BExKHKDK2PRBCUJS8TEDP8K3VODQ" localSheetId="0" hidden="1">#REF!</definedName>
    <definedName name="BExKHKDK2PRBCUJS8TEDP8K3VODQ" localSheetId="2" hidden="1">#REF!</definedName>
    <definedName name="BExKHKDK2PRBCUJS8TEDP8K3VODQ" localSheetId="5" hidden="1">#REF!</definedName>
    <definedName name="BExKHKDK2PRBCUJS8TEDP8K3VODQ" hidden="1">#REF!</definedName>
    <definedName name="BExKHPM9XA0ADDK7TUR0N38EXWEP" localSheetId="0" hidden="1">#REF!</definedName>
    <definedName name="BExKHPM9XA0ADDK7TUR0N38EXWEP" localSheetId="2" hidden="1">#REF!</definedName>
    <definedName name="BExKHPM9XA0ADDK7TUR0N38EXWEP" localSheetId="5" hidden="1">#REF!</definedName>
    <definedName name="BExKHPM9XA0ADDK7TUR0N38EXWEP" hidden="1">#REF!</definedName>
    <definedName name="BExKHWD5BOLP8DQJHOIBWHYCSY9W" localSheetId="0" hidden="1">#REF!</definedName>
    <definedName name="BExKHWD5BOLP8DQJHOIBWHYCSY9W" localSheetId="2" hidden="1">#REF!</definedName>
    <definedName name="BExKHWD5BOLP8DQJHOIBWHYCSY9W" localSheetId="5" hidden="1">#REF!</definedName>
    <definedName name="BExKHWD5BOLP8DQJHOIBWHYCSY9W" hidden="1">#REF!</definedName>
    <definedName name="BExKI4076KXCDE5KXL79KT36OKLO" localSheetId="0" hidden="1">#REF!</definedName>
    <definedName name="BExKI4076KXCDE5KXL79KT36OKLO" localSheetId="2" hidden="1">#REF!</definedName>
    <definedName name="BExKI4076KXCDE5KXL79KT36OKLO" localSheetId="5" hidden="1">#REF!</definedName>
    <definedName name="BExKI4076KXCDE5KXL79KT36OKLO" hidden="1">#REF!</definedName>
    <definedName name="BExKI45P8VH8M6QPIX8B2CFPOGZ3" localSheetId="0" hidden="1">#REF!</definedName>
    <definedName name="BExKI45P8VH8M6QPIX8B2CFPOGZ3" localSheetId="2" hidden="1">#REF!</definedName>
    <definedName name="BExKI45P8VH8M6QPIX8B2CFPOGZ3" localSheetId="5" hidden="1">#REF!</definedName>
    <definedName name="BExKI45P8VH8M6QPIX8B2CFPOGZ3" hidden="1">#REF!</definedName>
    <definedName name="BExKI7LO70WYISR7Q0Y1ZDWO9M3B" localSheetId="0" hidden="1">#REF!</definedName>
    <definedName name="BExKI7LO70WYISR7Q0Y1ZDWO9M3B" localSheetId="2" hidden="1">#REF!</definedName>
    <definedName name="BExKI7LO70WYISR7Q0Y1ZDWO9M3B" localSheetId="5" hidden="1">#REF!</definedName>
    <definedName name="BExKI7LO70WYISR7Q0Y1ZDWO9M3B" hidden="1">#REF!</definedName>
    <definedName name="BExKIEN5C2YIQQSVLK8YO62XYJMM" localSheetId="0" hidden="1">#REF!</definedName>
    <definedName name="BExKIEN5C2YIQQSVLK8YO62XYJMM" localSheetId="2" hidden="1">#REF!</definedName>
    <definedName name="BExKIEN5C2YIQQSVLK8YO62XYJMM" localSheetId="5" hidden="1">#REF!</definedName>
    <definedName name="BExKIEN5C2YIQQSVLK8YO62XYJMM" hidden="1">#REF!</definedName>
    <definedName name="BExKIGQV6TXIZG039HBOJU62WP2U" localSheetId="0" hidden="1">#REF!</definedName>
    <definedName name="BExKIGQV6TXIZG039HBOJU62WP2U" localSheetId="2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2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2" hidden="1">#REF!</definedName>
    <definedName name="BExKINSBB6RS7I489QHMCOMU4Z2X" localSheetId="5" hidden="1">#REF!</definedName>
    <definedName name="BExKINSBB6RS7I489QHMCOMU4Z2X" hidden="1">#REF!</definedName>
    <definedName name="BExKIU87ZKSOC2DYZWFK6SAK9I8E" localSheetId="0" hidden="1">#REF!</definedName>
    <definedName name="BExKIU87ZKSOC2DYZWFK6SAK9I8E" localSheetId="2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2" hidden="1">#REF!</definedName>
    <definedName name="BExKJ449HLYX2DJ9UF0H9GTPSQ73" localSheetId="5" hidden="1">#REF!</definedName>
    <definedName name="BExKJ449HLYX2DJ9UF0H9GTPSQ73" hidden="1">#REF!</definedName>
    <definedName name="BExKJELX2RUC8UEC56IZPYYZXHA7" localSheetId="0" hidden="1">#REF!</definedName>
    <definedName name="BExKJELX2RUC8UEC56IZPYYZXHA7" localSheetId="2" hidden="1">#REF!</definedName>
    <definedName name="BExKJELX2RUC8UEC56IZPYYZXHA7" localSheetId="5" hidden="1">#REF!</definedName>
    <definedName name="BExKJELX2RUC8UEC56IZPYYZXHA7" hidden="1">#REF!</definedName>
    <definedName name="BExKJINMXS61G2TZEXCJAWVV4F57" localSheetId="0" hidden="1">#REF!</definedName>
    <definedName name="BExKJINMXS61G2TZEXCJAWVV4F57" localSheetId="2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2" hidden="1">#REF!</definedName>
    <definedName name="BExKJK5ME8KB7HA0180L7OUZDDGV" localSheetId="5" hidden="1">#REF!</definedName>
    <definedName name="BExKJK5ME8KB7HA0180L7OUZDDGV" hidden="1">#REF!</definedName>
    <definedName name="BExKJN5IF0VMDILJ5K8ZENF2QYV1" localSheetId="0" hidden="1">#REF!</definedName>
    <definedName name="BExKJN5IF0VMDILJ5K8ZENF2QYV1" localSheetId="2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2" hidden="1">#REF!</definedName>
    <definedName name="BExKJUSJPFUIK20FTVAFJWR2OUYX" localSheetId="5" hidden="1">#REF!</definedName>
    <definedName name="BExKJUSJPFUIK20FTVAFJWR2OUYX" hidden="1">#REF!</definedName>
    <definedName name="BExKK8VP5RS3D0UXZVKA37C4SYBP" localSheetId="0" hidden="1">#REF!</definedName>
    <definedName name="BExKK8VP5RS3D0UXZVKA37C4SYBP" localSheetId="2" hidden="1">#REF!</definedName>
    <definedName name="BExKK8VP5RS3D0UXZVKA37C4SYBP" localSheetId="5" hidden="1">#REF!</definedName>
    <definedName name="BExKK8VP5RS3D0UXZVKA37C4SYBP" hidden="1">#REF!</definedName>
    <definedName name="BExKKCRXE2B5CHO3044NF9QAKPIW" localSheetId="0" hidden="1">#REF!</definedName>
    <definedName name="BExKKCRXE2B5CHO3044NF9QAKPIW" localSheetId="2" hidden="1">#REF!</definedName>
    <definedName name="BExKKCRXE2B5CHO3044NF9QAKPIW" localSheetId="5" hidden="1">#REF!</definedName>
    <definedName name="BExKKCRXE2B5CHO3044NF9QAKPIW" hidden="1">#REF!</definedName>
    <definedName name="BExKKIM9NPF6B3SPMPIQB27HQME4" localSheetId="0" hidden="1">#REF!</definedName>
    <definedName name="BExKKIM9NPF6B3SPMPIQB27HQME4" localSheetId="2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2" hidden="1">#REF!</definedName>
    <definedName name="BExKKIX1BCBQ4R3K41QD8NTV0OV0" localSheetId="5" hidden="1">#REF!</definedName>
    <definedName name="BExKKIX1BCBQ4R3K41QD8NTV0OV0" hidden="1">#REF!</definedName>
    <definedName name="BExKKKV82VW7RLX4HE7NYZULP4I5" localSheetId="0" hidden="1">#REF!</definedName>
    <definedName name="BExKKKV82VW7RLX4HE7NYZULP4I5" localSheetId="2" hidden="1">#REF!</definedName>
    <definedName name="BExKKKV82VW7RLX4HE7NYZULP4I5" localSheetId="5" hidden="1">#REF!</definedName>
    <definedName name="BExKKKV82VW7RLX4HE7NYZULP4I5" hidden="1">#REF!</definedName>
    <definedName name="BExKKLGTZTV7J4XD4AGDM4UEZFTY" localSheetId="0" hidden="1">#REF!</definedName>
    <definedName name="BExKKLGTZTV7J4XD4AGDM4UEZFTY" localSheetId="2" hidden="1">#REF!</definedName>
    <definedName name="BExKKLGTZTV7J4XD4AGDM4UEZFTY" localSheetId="5" hidden="1">#REF!</definedName>
    <definedName name="BExKKLGTZTV7J4XD4AGDM4UEZFTY" hidden="1">#REF!</definedName>
    <definedName name="BExKKQ3ZWADYV03YHMXDOAMU90EB" localSheetId="0" hidden="1">#REF!</definedName>
    <definedName name="BExKKQ3ZWADYV03YHMXDOAMU90EB" localSheetId="2" hidden="1">#REF!</definedName>
    <definedName name="BExKKQ3ZWADYV03YHMXDOAMU90EB" localSheetId="5" hidden="1">#REF!</definedName>
    <definedName name="BExKKQ3ZWADYV03YHMXDOAMU90EB" hidden="1">#REF!</definedName>
    <definedName name="BExKKRWPS7N7KUY6X06X0TEINQM6" localSheetId="0" hidden="1">#REF!</definedName>
    <definedName name="BExKKRWPS7N7KUY6X06X0TEINQM6" localSheetId="2" hidden="1">#REF!</definedName>
    <definedName name="BExKKRWPS7N7KUY6X06X0TEINQM6" localSheetId="5" hidden="1">#REF!</definedName>
    <definedName name="BExKKRWPS7N7KUY6X06X0TEINQM6" hidden="1">#REF!</definedName>
    <definedName name="BExKKUGD2HMJWQEYZ8H3X1BMXFS9" localSheetId="0" hidden="1">#REF!</definedName>
    <definedName name="BExKKUGD2HMJWQEYZ8H3X1BMXFS9" localSheetId="2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2" hidden="1">#REF!</definedName>
    <definedName name="BExKKX05KCZZZPKOR1NE5A8RGVT4" localSheetId="5" hidden="1">#REF!</definedName>
    <definedName name="BExKKX05KCZZZPKOR1NE5A8RGVT4" hidden="1">#REF!</definedName>
    <definedName name="BExKKX5GX2R75C9E5OJC8AEQ02WR" localSheetId="0" hidden="1">#REF!</definedName>
    <definedName name="BExKKX5GX2R75C9E5OJC8AEQ02WR" localSheetId="2" hidden="1">#REF!</definedName>
    <definedName name="BExKKX5GX2R75C9E5OJC8AEQ02WR" localSheetId="5" hidden="1">#REF!</definedName>
    <definedName name="BExKKX5GX2R75C9E5OJC8AEQ02WR" hidden="1">#REF!</definedName>
    <definedName name="BExKLD6S9L66QYREYHBE5J44OK7X" localSheetId="0" hidden="1">#REF!</definedName>
    <definedName name="BExKLD6S9L66QYREYHBE5J44OK7X" localSheetId="2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2" hidden="1">#REF!</definedName>
    <definedName name="BExKLEZK32L28GYJWVO63BZ5E1JD" localSheetId="5" hidden="1">#REF!</definedName>
    <definedName name="BExKLEZK32L28GYJWVO63BZ5E1JD" hidden="1">#REF!</definedName>
    <definedName name="BExKLHTYKCAWH7WCYP78L3516NDH" localSheetId="0" hidden="1">#REF!</definedName>
    <definedName name="BExKLHTYKCAWH7WCYP78L3516NDH" localSheetId="2" hidden="1">#REF!</definedName>
    <definedName name="BExKLHTYKCAWH7WCYP78L3516NDH" localSheetId="5" hidden="1">#REF!</definedName>
    <definedName name="BExKLHTYKCAWH7WCYP78L3516NDH" hidden="1">#REF!</definedName>
    <definedName name="BExKLLKVVHT06LA55JB2FC871DC5" localSheetId="0" hidden="1">#REF!</definedName>
    <definedName name="BExKLLKVVHT06LA55JB2FC871DC5" localSheetId="2" hidden="1">#REF!</definedName>
    <definedName name="BExKLLKVVHT06LA55JB2FC871DC5" localSheetId="5" hidden="1">#REF!</definedName>
    <definedName name="BExKLLKVVHT06LA55JB2FC871DC5" hidden="1">#REF!</definedName>
    <definedName name="BExKMFUOVKD6ZRRWMW0FAANYOY14" localSheetId="0" hidden="1">'[64]10.08.4 -2008 Capital'!#REF!</definedName>
    <definedName name="BExKMFUOVKD6ZRRWMW0FAANYOY14" localSheetId="2" hidden="1">'[64]10.08.4 -2008 Capital'!#REF!</definedName>
    <definedName name="BExKMFUOVKD6ZRRWMW0FAANYOY14" localSheetId="5" hidden="1">'[64]10.08.4 -2008 Capital'!#REF!</definedName>
    <definedName name="BExKMFUOVKD6ZRRWMW0FAANYOY14" hidden="1">'[64]10.08.4 -2008 Capital'!#REF!</definedName>
    <definedName name="BExKMM52P2JTD826GL7EUFZ2GOWA" localSheetId="0" hidden="1">#REF!</definedName>
    <definedName name="BExKMM52P2JTD826GL7EUFZ2GOWA" localSheetId="2" hidden="1">#REF!</definedName>
    <definedName name="BExKMM52P2JTD826GL7EUFZ2GOWA" localSheetId="5" hidden="1">#REF!</definedName>
    <definedName name="BExKMM52P2JTD826GL7EUFZ2GOWA" hidden="1">#REF!</definedName>
    <definedName name="BExKMWBX4EH3EYJ07UFEM08NB40Z" localSheetId="0" hidden="1">#REF!</definedName>
    <definedName name="BExKMWBX4EH3EYJ07UFEM08NB40Z" localSheetId="2" hidden="1">#REF!</definedName>
    <definedName name="BExKMWBX4EH3EYJ07UFEM08NB40Z" localSheetId="5" hidden="1">#REF!</definedName>
    <definedName name="BExKMWBX4EH3EYJ07UFEM08NB40Z" hidden="1">#REF!</definedName>
    <definedName name="BExKNBGV2IR3S7M0BX4810KZB4V3" localSheetId="0" hidden="1">#REF!</definedName>
    <definedName name="BExKNBGV2IR3S7M0BX4810KZB4V3" localSheetId="2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2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2" hidden="1">#REF!</definedName>
    <definedName name="BExKNGV2YY749C42AQ2T9QNIE5C3" localSheetId="5" hidden="1">#REF!</definedName>
    <definedName name="BExKNGV2YY749C42AQ2T9QNIE5C3" hidden="1">#REF!</definedName>
    <definedName name="BExKNSP7EUXMQ7HQ1I4UI51T620P" localSheetId="0" hidden="1">#REF!</definedName>
    <definedName name="BExKNSP7EUXMQ7HQ1I4UI51T620P" localSheetId="2" hidden="1">#REF!</definedName>
    <definedName name="BExKNSP7EUXMQ7HQ1I4UI51T620P" localSheetId="5" hidden="1">#REF!</definedName>
    <definedName name="BExKNSP7EUXMQ7HQ1I4UI51T620P" hidden="1">#REF!</definedName>
    <definedName name="BExKNV8UOHVWEHDJWI2WMJ9X6QHZ" localSheetId="0" hidden="1">#REF!</definedName>
    <definedName name="BExKNV8UOHVWEHDJWI2WMJ9X6QHZ" localSheetId="2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2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2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2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2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2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2" hidden="1">#REF!</definedName>
    <definedName name="BExKO438WZ8FKOU00NURGFMOYXWN" localSheetId="5" hidden="1">#REF!</definedName>
    <definedName name="BExKO438WZ8FKOU00NURGFMOYXWN" hidden="1">#REF!</definedName>
    <definedName name="BExKOBVQIBD5QN64WI0VMWG8ECVY" localSheetId="0" hidden="1">#REF!</definedName>
    <definedName name="BExKOBVQIBD5QN64WI0VMWG8ECVY" localSheetId="2" hidden="1">#REF!</definedName>
    <definedName name="BExKOBVQIBD5QN64WI0VMWG8ECVY" localSheetId="5" hidden="1">#REF!</definedName>
    <definedName name="BExKOBVQIBD5QN64WI0VMWG8ECVY" hidden="1">#REF!</definedName>
    <definedName name="BExKODIZGWW2EQD0FEYW6WK6XLCM" localSheetId="0" hidden="1">#REF!</definedName>
    <definedName name="BExKODIZGWW2EQD0FEYW6WK6XLCM" localSheetId="2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2" hidden="1">#REF!</definedName>
    <definedName name="BExKOPO2HPWVQGAKW8LOZMPIDEFG" localSheetId="5" hidden="1">#REF!</definedName>
    <definedName name="BExKOPO2HPWVQGAKW8LOZMPIDEFG" hidden="1">#REF!</definedName>
    <definedName name="BExKOU0G4S03BPJYQJ7Q6BXA1XZE" localSheetId="0" hidden="1">#REF!</definedName>
    <definedName name="BExKOU0G4S03BPJYQJ7Q6BXA1XZE" localSheetId="2" hidden="1">#REF!</definedName>
    <definedName name="BExKOU0G4S03BPJYQJ7Q6BXA1XZE" localSheetId="5" hidden="1">#REF!</definedName>
    <definedName name="BExKOU0G4S03BPJYQJ7Q6BXA1XZE" hidden="1">#REF!</definedName>
    <definedName name="BExKP1NNUBCM89W1AWCQ4GYT46VL" localSheetId="0" hidden="1">'[64]10.08.4 -2008 Capital'!#REF!</definedName>
    <definedName name="BExKP1NNUBCM89W1AWCQ4GYT46VL" localSheetId="2" hidden="1">'[64]10.08.4 -2008 Capital'!#REF!</definedName>
    <definedName name="BExKP1NNUBCM89W1AWCQ4GYT46VL" localSheetId="5" hidden="1">'[64]10.08.4 -2008 Capital'!#REF!</definedName>
    <definedName name="BExKP1NNUBCM89W1AWCQ4GYT46VL" hidden="1">'[64]10.08.4 -2008 Capital'!#REF!</definedName>
    <definedName name="BExKPEZP0QTKOTLIMMIFSVTHQEEK" localSheetId="0" hidden="1">#REF!</definedName>
    <definedName name="BExKPEZP0QTKOTLIMMIFSVTHQEEK" localSheetId="2" hidden="1">#REF!</definedName>
    <definedName name="BExKPEZP0QTKOTLIMMIFSVTHQEEK" localSheetId="5" hidden="1">#REF!</definedName>
    <definedName name="BExKPEZP0QTKOTLIMMIFSVTHQEEK" hidden="1">#REF!</definedName>
    <definedName name="BExKPJXT3SWOS15NRMD9RAD4AXOC" localSheetId="0" hidden="1">#REF!</definedName>
    <definedName name="BExKPJXT3SWOS15NRMD9RAD4AXOC" localSheetId="2" hidden="1">#REF!</definedName>
    <definedName name="BExKPJXT3SWOS15NRMD9RAD4AXOC" localSheetId="5" hidden="1">#REF!</definedName>
    <definedName name="BExKPJXT3SWOS15NRMD9RAD4AXOC" hidden="1">#REF!</definedName>
    <definedName name="BExKPLFRCAYNO7ZNGISMPGFFXB00" localSheetId="0" hidden="1">#REF!</definedName>
    <definedName name="BExKPLFRCAYNO7ZNGISMPGFFXB00" localSheetId="2" hidden="1">#REF!</definedName>
    <definedName name="BExKPLFRCAYNO7ZNGISMPGFFXB00" localSheetId="5" hidden="1">#REF!</definedName>
    <definedName name="BExKPLFRCAYNO7ZNGISMPGFFXB00" hidden="1">#REF!</definedName>
    <definedName name="BExKPLQJX0HJ8OTXBXH9IC9J2V0W" localSheetId="0" hidden="1">#REF!</definedName>
    <definedName name="BExKPLQJX0HJ8OTXBXH9IC9J2V0W" localSheetId="2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2" hidden="1">#REF!</definedName>
    <definedName name="BExKPN8C7GN36ZJZHLOB74LU6KT0" localSheetId="5" hidden="1">#REF!</definedName>
    <definedName name="BExKPN8C7GN36ZJZHLOB74LU6KT0" hidden="1">#REF!</definedName>
    <definedName name="BExKPUKRNDWTKQ8SV8FLABPPXTJK" localSheetId="0" hidden="1">#REF!</definedName>
    <definedName name="BExKPUKRNDWTKQ8SV8FLABPPXTJK" localSheetId="2" hidden="1">#REF!</definedName>
    <definedName name="BExKPUKRNDWTKQ8SV8FLABPPXTJK" localSheetId="5" hidden="1">#REF!</definedName>
    <definedName name="BExKPUKRNDWTKQ8SV8FLABPPXTJK" hidden="1">#REF!</definedName>
    <definedName name="BExKPX9VZ1J5021Q98K60HMPJU58" localSheetId="0" hidden="1">#REF!</definedName>
    <definedName name="BExKPX9VZ1J5021Q98K60HMPJU58" localSheetId="2" hidden="1">#REF!</definedName>
    <definedName name="BExKPX9VZ1J5021Q98K60HMPJU58" localSheetId="5" hidden="1">#REF!</definedName>
    <definedName name="BExKPX9VZ1J5021Q98K60HMPJU58" hidden="1">#REF!</definedName>
    <definedName name="BExKQJGAAWNM3NT19E9I0CQDBTU0" localSheetId="0" hidden="1">#REF!</definedName>
    <definedName name="BExKQJGAAWNM3NT19E9I0CQDBTU0" localSheetId="2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2" hidden="1">#REF!</definedName>
    <definedName name="BExKQM5GJ1ZN5REKFE7YVBQ0KXWF" localSheetId="5" hidden="1">#REF!</definedName>
    <definedName name="BExKQM5GJ1ZN5REKFE7YVBQ0KXWF" hidden="1">#REF!</definedName>
    <definedName name="BExKQOEA7HV9U5DH9C8JXFD62EKH" localSheetId="0" hidden="1">#REF!</definedName>
    <definedName name="BExKQOEA7HV9U5DH9C8JXFD62EKH" localSheetId="2" hidden="1">#REF!</definedName>
    <definedName name="BExKQOEA7HV9U5DH9C8JXFD62EKH" localSheetId="5" hidden="1">#REF!</definedName>
    <definedName name="BExKQOEA7HV9U5DH9C8JXFD62EKH" hidden="1">#REF!</definedName>
    <definedName name="BExKQQ71278061G7ZFYGPWOMOMY2" localSheetId="0" hidden="1">#REF!</definedName>
    <definedName name="BExKQQ71278061G7ZFYGPWOMOMY2" localSheetId="2" hidden="1">#REF!</definedName>
    <definedName name="BExKQQ71278061G7ZFYGPWOMOMY2" localSheetId="5" hidden="1">#REF!</definedName>
    <definedName name="BExKQQ71278061G7ZFYGPWOMOMY2" hidden="1">#REF!</definedName>
    <definedName name="BExKQR8NYY6S7G0RNG3W5UHF26LU" localSheetId="0" hidden="1">#REF!</definedName>
    <definedName name="BExKQR8NYY6S7G0RNG3W5UHF26LU" localSheetId="2" hidden="1">#REF!</definedName>
    <definedName name="BExKQR8NYY6S7G0RNG3W5UHF26LU" localSheetId="5" hidden="1">#REF!</definedName>
    <definedName name="BExKQR8NYY6S7G0RNG3W5UHF26LU" hidden="1">#REF!</definedName>
    <definedName name="BExKQRUAOHG635WYE6STI4YHGJPE" localSheetId="0" hidden="1">#REF!</definedName>
    <definedName name="BExKQRUAOHG635WYE6STI4YHGJPE" localSheetId="2" hidden="1">#REF!</definedName>
    <definedName name="BExKQRUAOHG635WYE6STI4YHGJPE" localSheetId="5" hidden="1">#REF!</definedName>
    <definedName name="BExKQRUAOHG635WYE6STI4YHGJPE" hidden="1">#REF!</definedName>
    <definedName name="BExKQTXRG3ECU8NT47UR7643LO5G" localSheetId="0" hidden="1">#REF!</definedName>
    <definedName name="BExKQTXRG3ECU8NT47UR7643LO5G" localSheetId="2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2" hidden="1">#REF!</definedName>
    <definedName name="BExKQVL7HPOIZ4FHANDFMVOJLEPR" localSheetId="5" hidden="1">#REF!</definedName>
    <definedName name="BExKQVL7HPOIZ4FHANDFMVOJLEPR" hidden="1">#REF!</definedName>
    <definedName name="BExKR1VS7ERDDF8HXB3WTPYEUCIU" localSheetId="0" hidden="1">#REF!</definedName>
    <definedName name="BExKR1VS7ERDDF8HXB3WTPYEUCIU" localSheetId="2" hidden="1">#REF!</definedName>
    <definedName name="BExKR1VS7ERDDF8HXB3WTPYEUCIU" localSheetId="5" hidden="1">#REF!</definedName>
    <definedName name="BExKR1VS7ERDDF8HXB3WTPYEUCIU" hidden="1">#REF!</definedName>
    <definedName name="BExKR32XG1WY77WDT8KW9FJPGQTU" localSheetId="0" hidden="1">#REF!</definedName>
    <definedName name="BExKR32XG1WY77WDT8KW9FJPGQTU" localSheetId="2" hidden="1">#REF!</definedName>
    <definedName name="BExKR32XG1WY77WDT8KW9FJPGQTU" localSheetId="5" hidden="1">#REF!</definedName>
    <definedName name="BExKR32XG1WY77WDT8KW9FJPGQTU" hidden="1">#REF!</definedName>
    <definedName name="BExKR510GA0MUAKSG4OVIQ26I0BG" localSheetId="0" hidden="1">#REF!</definedName>
    <definedName name="BExKR510GA0MUAKSG4OVIQ26I0BG" localSheetId="2" hidden="1">#REF!</definedName>
    <definedName name="BExKR510GA0MUAKSG4OVIQ26I0BG" localSheetId="5" hidden="1">#REF!</definedName>
    <definedName name="BExKR510GA0MUAKSG4OVIQ26I0BG" hidden="1">#REF!</definedName>
    <definedName name="BExKR8RZSEHW184G0Z56B4EGNU72" localSheetId="0" hidden="1">#REF!</definedName>
    <definedName name="BExKR8RZSEHW184G0Z56B4EGNU72" localSheetId="2" hidden="1">#REF!</definedName>
    <definedName name="BExKR8RZSEHW184G0Z56B4EGNU72" localSheetId="5" hidden="1">#REF!</definedName>
    <definedName name="BExKR8RZSEHW184G0Z56B4EGNU72" hidden="1">#REF!</definedName>
    <definedName name="BExKRVUSQ6PA7ZYQSTEQL3X7PB9P" localSheetId="0" hidden="1">#REF!</definedName>
    <definedName name="BExKRVUSQ6PA7ZYQSTEQL3X7PB9P" localSheetId="2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2" hidden="1">#REF!</definedName>
    <definedName name="BExKRY3KZ7F7RB2KH8HXSQ85IEQO" localSheetId="5" hidden="1">#REF!</definedName>
    <definedName name="BExKRY3KZ7F7RB2KH8HXSQ85IEQO" hidden="1">#REF!</definedName>
    <definedName name="BExKSA37DZTCK6H13HPIKR0ZFVL8" localSheetId="0" hidden="1">#REF!</definedName>
    <definedName name="BExKSA37DZTCK6H13HPIKR0ZFVL8" localSheetId="2" hidden="1">#REF!</definedName>
    <definedName name="BExKSA37DZTCK6H13HPIKR0ZFVL8" localSheetId="5" hidden="1">#REF!</definedName>
    <definedName name="BExKSA37DZTCK6H13HPIKR0ZFVL8" hidden="1">#REF!</definedName>
    <definedName name="BExKSFMOMSZYDE0WNC94F40S6636" localSheetId="0" hidden="1">#REF!</definedName>
    <definedName name="BExKSFMOMSZYDE0WNC94F40S6636" localSheetId="2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2" hidden="1">#REF!</definedName>
    <definedName name="BExKSHQ9K79S8KYUWIV5M5LAHHF1" localSheetId="5" hidden="1">#REF!</definedName>
    <definedName name="BExKSHQ9K79S8KYUWIV5M5LAHHF1" hidden="1">#REF!</definedName>
    <definedName name="BExKSIS3VA1NCEFCZZSIK8B3YIBZ" localSheetId="0" hidden="1">#REF!</definedName>
    <definedName name="BExKSIS3VA1NCEFCZZSIK8B3YIBZ" localSheetId="2" hidden="1">#REF!</definedName>
    <definedName name="BExKSIS3VA1NCEFCZZSIK8B3YIBZ" localSheetId="5" hidden="1">#REF!</definedName>
    <definedName name="BExKSIS3VA1NCEFCZZSIK8B3YIBZ" hidden="1">#REF!</definedName>
    <definedName name="BExKSJTWG9L3FCX8FLK4EMUJMF27" localSheetId="0" hidden="1">#REF!</definedName>
    <definedName name="BExKSJTWG9L3FCX8FLK4EMUJMF27" localSheetId="2" hidden="1">#REF!</definedName>
    <definedName name="BExKSJTWG9L3FCX8FLK4EMUJMF27" localSheetId="5" hidden="1">#REF!</definedName>
    <definedName name="BExKSJTWG9L3FCX8FLK4EMUJMF27" hidden="1">#REF!</definedName>
    <definedName name="BExKSLH6QVG81B35VZ8FUSPBKTD5" localSheetId="0" hidden="1">#REF!</definedName>
    <definedName name="BExKSLH6QVG81B35VZ8FUSPBKTD5" localSheetId="2" hidden="1">#REF!</definedName>
    <definedName name="BExKSLH6QVG81B35VZ8FUSPBKTD5" localSheetId="5" hidden="1">#REF!</definedName>
    <definedName name="BExKSLH6QVG81B35VZ8FUSPBKTD5" hidden="1">#REF!</definedName>
    <definedName name="BExKSRX3BUJY78UHYYZJVTVLMZVP" localSheetId="0" hidden="1">#REF!</definedName>
    <definedName name="BExKSRX3BUJY78UHYYZJVTVLMZVP" localSheetId="2" hidden="1">#REF!</definedName>
    <definedName name="BExKSRX3BUJY78UHYYZJVTVLMZVP" localSheetId="5" hidden="1">#REF!</definedName>
    <definedName name="BExKSRX3BUJY78UHYYZJVTVLMZVP" hidden="1">#REF!</definedName>
    <definedName name="BExKSU0MKNAVZYYPKCYTZDWQX4R8" localSheetId="0" hidden="1">#REF!</definedName>
    <definedName name="BExKSU0MKNAVZYYPKCYTZDWQX4R8" localSheetId="2" hidden="1">#REF!</definedName>
    <definedName name="BExKSU0MKNAVZYYPKCYTZDWQX4R8" localSheetId="5" hidden="1">#REF!</definedName>
    <definedName name="BExKSU0MKNAVZYYPKCYTZDWQX4R8" hidden="1">#REF!</definedName>
    <definedName name="BExKSUBFNA2CM15GD0QR99POCR5I" localSheetId="0" hidden="1">#REF!</definedName>
    <definedName name="BExKSUBFNA2CM15GD0QR99POCR5I" localSheetId="2" hidden="1">#REF!</definedName>
    <definedName name="BExKSUBFNA2CM15GD0QR99POCR5I" localSheetId="5" hidden="1">#REF!</definedName>
    <definedName name="BExKSUBFNA2CM15GD0QR99POCR5I" hidden="1">#REF!</definedName>
    <definedName name="BExKSV7ROT5B5BVJ3G19JSC85BAD" localSheetId="0" hidden="1">#REF!</definedName>
    <definedName name="BExKSV7ROT5B5BVJ3G19JSC85BAD" localSheetId="2" hidden="1">#REF!</definedName>
    <definedName name="BExKSV7ROT5B5BVJ3G19JSC85BAD" localSheetId="5" hidden="1">#REF!</definedName>
    <definedName name="BExKSV7ROT5B5BVJ3G19JSC85BAD" hidden="1">#REF!</definedName>
    <definedName name="BExKSX60G1MUS689FXIGYP2F7C62" localSheetId="0" hidden="1">#REF!</definedName>
    <definedName name="BExKSX60G1MUS689FXIGYP2F7C62" localSheetId="2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2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2" hidden="1">#REF!</definedName>
    <definedName name="BExKT3GJFNGAM09H5F615E36A38C" localSheetId="5" hidden="1">#REF!</definedName>
    <definedName name="BExKT3GJFNGAM09H5F615E36A38C" hidden="1">#REF!</definedName>
    <definedName name="BExKT9AWCJUL6FVVYMI7NGFTAEEG" localSheetId="0" hidden="1">#REF!</definedName>
    <definedName name="BExKT9AWCJUL6FVVYMI7NGFTAEEG" localSheetId="2" hidden="1">#REF!</definedName>
    <definedName name="BExKT9AWCJUL6FVVYMI7NGFTAEEG" localSheetId="5" hidden="1">#REF!</definedName>
    <definedName name="BExKT9AWCJUL6FVVYMI7NGFTAEEG" hidden="1">#REF!</definedName>
    <definedName name="BExKTQZGN8GI3XGSEXMPCCA3S19H" localSheetId="0" hidden="1">#REF!</definedName>
    <definedName name="BExKTQZGN8GI3XGSEXMPCCA3S19H" localSheetId="2" hidden="1">#REF!</definedName>
    <definedName name="BExKTQZGN8GI3XGSEXMPCCA3S19H" localSheetId="5" hidden="1">#REF!</definedName>
    <definedName name="BExKTQZGN8GI3XGSEXMPCCA3S19H" hidden="1">#REF!</definedName>
    <definedName name="BExKTSBXGP8YGSN5UO0FUHVXT92J" localSheetId="0" hidden="1">#REF!</definedName>
    <definedName name="BExKTSBXGP8YGSN5UO0FUHVXT92J" localSheetId="2" hidden="1">#REF!</definedName>
    <definedName name="BExKTSBXGP8YGSN5UO0FUHVXT92J" localSheetId="5" hidden="1">#REF!</definedName>
    <definedName name="BExKTSBXGP8YGSN5UO0FUHVXT92J" hidden="1">#REF!</definedName>
    <definedName name="BExKTUKYYU0F6TUW1RXV24LRAZFE" localSheetId="0" hidden="1">#REF!</definedName>
    <definedName name="BExKTUKYYU0F6TUW1RXV24LRAZFE" localSheetId="2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2" hidden="1">#REF!</definedName>
    <definedName name="BExKU3FBLHQBIUTN6XEZW5GC9OG1" localSheetId="5" hidden="1">#REF!</definedName>
    <definedName name="BExKU3FBLHQBIUTN6XEZW5GC9OG1" hidden="1">#REF!</definedName>
    <definedName name="BExKU3KMPVWH483Q5TP8K2H0S2L4" localSheetId="0" hidden="1">#REF!</definedName>
    <definedName name="BExKU3KMPVWH483Q5TP8K2H0S2L4" localSheetId="2" hidden="1">#REF!</definedName>
    <definedName name="BExKU3KMPVWH483Q5TP8K2H0S2L4" localSheetId="5" hidden="1">#REF!</definedName>
    <definedName name="BExKU3KMPVWH483Q5TP8K2H0S2L4" hidden="1">#REF!</definedName>
    <definedName name="BExKU82I99FEUIZLODXJDOJC96CQ" localSheetId="0" hidden="1">#REF!</definedName>
    <definedName name="BExKU82I99FEUIZLODXJDOJC96CQ" localSheetId="2" hidden="1">#REF!</definedName>
    <definedName name="BExKU82I99FEUIZLODXJDOJC96CQ" localSheetId="5" hidden="1">#REF!</definedName>
    <definedName name="BExKU82I99FEUIZLODXJDOJC96CQ" hidden="1">#REF!</definedName>
    <definedName name="BExKU9EXMNZKVJV6GSO4XEI3YCWM" localSheetId="0" hidden="1">#REF!</definedName>
    <definedName name="BExKU9EXMNZKVJV6GSO4XEI3YCWM" localSheetId="2" hidden="1">#REF!</definedName>
    <definedName name="BExKU9EXMNZKVJV6GSO4XEI3YCWM" localSheetId="5" hidden="1">#REF!</definedName>
    <definedName name="BExKU9EXMNZKVJV6GSO4XEI3YCWM" hidden="1">#REF!</definedName>
    <definedName name="BExKUDM0DFSCM3D91SH0XLXJSL18" localSheetId="0" hidden="1">#REF!</definedName>
    <definedName name="BExKUDM0DFSCM3D91SH0XLXJSL18" localSheetId="2" hidden="1">#REF!</definedName>
    <definedName name="BExKUDM0DFSCM3D91SH0XLXJSL18" localSheetId="5" hidden="1">#REF!</definedName>
    <definedName name="BExKUDM0DFSCM3D91SH0XLXJSL18" hidden="1">#REF!</definedName>
    <definedName name="BExKUGGKEOHX3EEPQ7NGSZWZ8UPA" localSheetId="0" hidden="1">#REF!</definedName>
    <definedName name="BExKUGGKEOHX3EEPQ7NGSZWZ8UPA" localSheetId="2" hidden="1">#REF!</definedName>
    <definedName name="BExKUGGKEOHX3EEPQ7NGSZWZ8UPA" localSheetId="5" hidden="1">#REF!</definedName>
    <definedName name="BExKUGGKEOHX3EEPQ7NGSZWZ8UPA" hidden="1">#REF!</definedName>
    <definedName name="BExKULEKJLA77AUQPDUHSM94Y76Z" localSheetId="0" hidden="1">#REF!</definedName>
    <definedName name="BExKULEKJLA77AUQPDUHSM94Y76Z" localSheetId="2" hidden="1">#REF!</definedName>
    <definedName name="BExKULEKJLA77AUQPDUHSM94Y76Z" localSheetId="5" hidden="1">#REF!</definedName>
    <definedName name="BExKULEKJLA77AUQPDUHSM94Y76Z" hidden="1">#REF!</definedName>
    <definedName name="BExKUPAT7VWF9ZS0PSYAV71U4N72" localSheetId="0" hidden="1">'[64]10.08.5 - 2008 Capital - TDBU'!#REF!</definedName>
    <definedName name="BExKUPAT7VWF9ZS0PSYAV71U4N72" localSheetId="2" hidden="1">'[64]10.08.5 - 2008 Capital - TDBU'!#REF!</definedName>
    <definedName name="BExKUPAT7VWF9ZS0PSYAV71U4N72" localSheetId="5" hidden="1">'[64]10.08.5 - 2008 Capital - TDBU'!#REF!</definedName>
    <definedName name="BExKUPAT7VWF9ZS0PSYAV71U4N72" hidden="1">'[64]10.08.5 - 2008 Capital - TDBU'!#REF!</definedName>
    <definedName name="BExKV08R85MKI3MAX9E2HERNQUNL" localSheetId="0" hidden="1">#REF!</definedName>
    <definedName name="BExKV08R85MKI3MAX9E2HERNQUNL" localSheetId="2" hidden="1">#REF!</definedName>
    <definedName name="BExKV08R85MKI3MAX9E2HERNQUNL" localSheetId="5" hidden="1">#REF!</definedName>
    <definedName name="BExKV08R85MKI3MAX9E2HERNQUNL" hidden="1">#REF!</definedName>
    <definedName name="BExKV334XOSQSXAYPE1ZFCWHR4J8" localSheetId="0" hidden="1">#REF!</definedName>
    <definedName name="BExKV334XOSQSXAYPE1ZFCWHR4J8" localSheetId="2" hidden="1">#REF!</definedName>
    <definedName name="BExKV334XOSQSXAYPE1ZFCWHR4J8" localSheetId="5" hidden="1">#REF!</definedName>
    <definedName name="BExKV334XOSQSXAYPE1ZFCWHR4J8" hidden="1">#REF!</definedName>
    <definedName name="BExKV4AAUNNJL5JWD7PX6BFKVS6O" localSheetId="0" hidden="1">#REF!</definedName>
    <definedName name="BExKV4AAUNNJL5JWD7PX6BFKVS6O" localSheetId="2" hidden="1">#REF!</definedName>
    <definedName name="BExKV4AAUNNJL5JWD7PX6BFKVS6O" localSheetId="5" hidden="1">#REF!</definedName>
    <definedName name="BExKV4AAUNNJL5JWD7PX6BFKVS6O" hidden="1">#REF!</definedName>
    <definedName name="BExKV6J9WVQH09L0UOV4PHTLKXRK" localSheetId="0" hidden="1">#REF!</definedName>
    <definedName name="BExKV6J9WVQH09L0UOV4PHTLKXRK" localSheetId="2" hidden="1">#REF!</definedName>
    <definedName name="BExKV6J9WVQH09L0UOV4PHTLKXRK" localSheetId="5" hidden="1">#REF!</definedName>
    <definedName name="BExKV6J9WVQH09L0UOV4PHTLKXRK" hidden="1">#REF!</definedName>
    <definedName name="BExKVDVK6HN74GQPTXICP9BFC8CF" localSheetId="0" hidden="1">#REF!</definedName>
    <definedName name="BExKVDVK6HN74GQPTXICP9BFC8CF" localSheetId="2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2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2" hidden="1">#REF!</definedName>
    <definedName name="BExKVG4KGO28KPGTAFL1R8TTZ10N" localSheetId="5" hidden="1">#REF!</definedName>
    <definedName name="BExKVG4KGO28KPGTAFL1R8TTZ10N" hidden="1">#REF!</definedName>
    <definedName name="BExKVQRICZRKMKC3XFBPYJM79KT1" localSheetId="0" hidden="1">#REF!</definedName>
    <definedName name="BExKVQRICZRKMKC3XFBPYJM79KT1" localSheetId="2" hidden="1">#REF!</definedName>
    <definedName name="BExKVQRICZRKMKC3XFBPYJM79KT1" localSheetId="5" hidden="1">#REF!</definedName>
    <definedName name="BExKVQRICZRKMKC3XFBPYJM79KT1" hidden="1">#REF!</definedName>
    <definedName name="BExKW0CSH7DA02YSNV64PSEIXB2P" localSheetId="0" hidden="1">#REF!</definedName>
    <definedName name="BExKW0CSH7DA02YSNV64PSEIXB2P" localSheetId="2" hidden="1">#REF!</definedName>
    <definedName name="BExKW0CSH7DA02YSNV64PSEIXB2P" localSheetId="5" hidden="1">#REF!</definedName>
    <definedName name="BExKW0CSH7DA02YSNV64PSEIXB2P" hidden="1">#REF!</definedName>
    <definedName name="BExKW61SUXF65SCFWSZUR9GUOOMH" localSheetId="0" hidden="1">#REF!</definedName>
    <definedName name="BExKW61SUXF65SCFWSZUR9GUOOMH" localSheetId="2" hidden="1">#REF!</definedName>
    <definedName name="BExKW61SUXF65SCFWSZUR9GUOOMH" localSheetId="5" hidden="1">#REF!</definedName>
    <definedName name="BExKW61SUXF65SCFWSZUR9GUOOMH" hidden="1">#REF!</definedName>
    <definedName name="BExM9NUG3Q31X01AI9ZJCZIX25CS" localSheetId="0" hidden="1">#REF!</definedName>
    <definedName name="BExM9NUG3Q31X01AI9ZJCZIX25CS" localSheetId="2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2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2" hidden="1">#REF!</definedName>
    <definedName name="BExMA64MW1S18NH8DCKPCCEI5KCB" localSheetId="5" hidden="1">#REF!</definedName>
    <definedName name="BExMA64MW1S18NH8DCKPCCEI5KCB" hidden="1">#REF!</definedName>
    <definedName name="BExMAAMGWSV264QND3PEEFNT51OK" localSheetId="0" hidden="1">#REF!</definedName>
    <definedName name="BExMAAMGWSV264QND3PEEFNT51OK" localSheetId="2" hidden="1">#REF!</definedName>
    <definedName name="BExMAAMGWSV264QND3PEEFNT51OK" localSheetId="5" hidden="1">#REF!</definedName>
    <definedName name="BExMAAMGWSV264QND3PEEFNT51OK" hidden="1">#REF!</definedName>
    <definedName name="BExMAC4FBX1U0Y3998JERGS9KL2T" localSheetId="0" hidden="1">#REF!</definedName>
    <definedName name="BExMAC4FBX1U0Y3998JERGS9KL2T" localSheetId="2" hidden="1">#REF!</definedName>
    <definedName name="BExMAC4FBX1U0Y3998JERGS9KL2T" localSheetId="5" hidden="1">#REF!</definedName>
    <definedName name="BExMAC4FBX1U0Y3998JERGS9KL2T" hidden="1">#REF!</definedName>
    <definedName name="BExMAIF09XQ94J83IAH3DFXTENQV" localSheetId="0" hidden="1">#REF!</definedName>
    <definedName name="BExMAIF09XQ94J83IAH3DFXTENQV" localSheetId="2" hidden="1">#REF!</definedName>
    <definedName name="BExMAIF09XQ94J83IAH3DFXTENQV" localSheetId="5" hidden="1">#REF!</definedName>
    <definedName name="BExMAIF09XQ94J83IAH3DFXTENQV" hidden="1">#REF!</definedName>
    <definedName name="BExMALEWFUEM8Y686IT03ECURUBR" localSheetId="0" hidden="1">#REF!</definedName>
    <definedName name="BExMALEWFUEM8Y686IT03ECURUBR" localSheetId="2" hidden="1">#REF!</definedName>
    <definedName name="BExMALEWFUEM8Y686IT03ECURUBR" localSheetId="5" hidden="1">#REF!</definedName>
    <definedName name="BExMALEWFUEM8Y686IT03ECURUBR" hidden="1">#REF!</definedName>
    <definedName name="BExMAR3XSK6RSFLHP7ZX1EWGHASI" localSheetId="0" hidden="1">#REF!</definedName>
    <definedName name="BExMAR3XSK6RSFLHP7ZX1EWGHASI" localSheetId="2" hidden="1">#REF!</definedName>
    <definedName name="BExMAR3XSK6RSFLHP7ZX1EWGHASI" localSheetId="5" hidden="1">#REF!</definedName>
    <definedName name="BExMAR3XSK6RSFLHP7ZX1EWGHASI" hidden="1">#REF!</definedName>
    <definedName name="BExMAXJS82ZJ8RS22VLE0V0LDUII" localSheetId="0" hidden="1">#REF!</definedName>
    <definedName name="BExMAXJS82ZJ8RS22VLE0V0LDUII" localSheetId="2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2" hidden="1">#REF!</definedName>
    <definedName name="BExMB4QRS0R3MTB4CMUHFZ84LNZQ" localSheetId="5" hidden="1">#REF!</definedName>
    <definedName name="BExMB4QRS0R3MTB4CMUHFZ84LNZQ" hidden="1">#REF!</definedName>
    <definedName name="BExMBC35WKQY5CWQJLV4D05O6971" localSheetId="0" hidden="1">#REF!</definedName>
    <definedName name="BExMBC35WKQY5CWQJLV4D05O6971" localSheetId="2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2" hidden="1">#REF!</definedName>
    <definedName name="BExMBFTZV4Q1A5KG25C1N9PHQNSW" localSheetId="5" hidden="1">#REF!</definedName>
    <definedName name="BExMBFTZV4Q1A5KG25C1N9PHQNSW" hidden="1">#REF!</definedName>
    <definedName name="BExMBK6ISK3U7KHZKUJXIDKGF6VW" localSheetId="0" hidden="1">#REF!</definedName>
    <definedName name="BExMBK6ISK3U7KHZKUJXIDKGF6VW" localSheetId="2" hidden="1">#REF!</definedName>
    <definedName name="BExMBK6ISK3U7KHZKUJXIDKGF6VW" localSheetId="5" hidden="1">#REF!</definedName>
    <definedName name="BExMBK6ISK3U7KHZKUJXIDKGF6VW" hidden="1">#REF!</definedName>
    <definedName name="BExMBMVGO0XJ71IWHILW9QA74NPG" localSheetId="0" hidden="1">#REF!</definedName>
    <definedName name="BExMBMVGO0XJ71IWHILW9QA74NPG" localSheetId="2" hidden="1">#REF!</definedName>
    <definedName name="BExMBMVGO0XJ71IWHILW9QA74NPG" localSheetId="5" hidden="1">#REF!</definedName>
    <definedName name="BExMBMVGO0XJ71IWHILW9QA74NPG" hidden="1">#REF!</definedName>
    <definedName name="BExMBYPQDG9AYDQ5E8IECVFREPO6" localSheetId="0" hidden="1">[65]Table!#REF!</definedName>
    <definedName name="BExMBYPQDG9AYDQ5E8IECVFREPO6" localSheetId="2" hidden="1">[65]Table!#REF!</definedName>
    <definedName name="BExMBYPQDG9AYDQ5E8IECVFREPO6" localSheetId="5" hidden="1">[65]Table!#REF!</definedName>
    <definedName name="BExMBYPQDG9AYDQ5E8IECVFREPO6" hidden="1">[65]Table!#REF!</definedName>
    <definedName name="BExMBZ5YTPW7PFDUD2A9VUJ4HTNH" localSheetId="0" hidden="1">#REF!</definedName>
    <definedName name="BExMBZ5YTPW7PFDUD2A9VUJ4HTNH" localSheetId="2" hidden="1">#REF!</definedName>
    <definedName name="BExMBZ5YTPW7PFDUD2A9VUJ4HTNH" localSheetId="5" hidden="1">#REF!</definedName>
    <definedName name="BExMBZ5YTPW7PFDUD2A9VUJ4HTNH" hidden="1">#REF!</definedName>
    <definedName name="BExMBZM2XYYERB8X75SWZCZRQTT3" localSheetId="0" hidden="1">#REF!</definedName>
    <definedName name="BExMBZM2XYYERB8X75SWZCZRQTT3" localSheetId="2" hidden="1">#REF!</definedName>
    <definedName name="BExMBZM2XYYERB8X75SWZCZRQTT3" localSheetId="5" hidden="1">#REF!</definedName>
    <definedName name="BExMBZM2XYYERB8X75SWZCZRQTT3" hidden="1">#REF!</definedName>
    <definedName name="BExMC8AZUTX8LG89K2JJR7ZG62XX" localSheetId="0" hidden="1">#REF!</definedName>
    <definedName name="BExMC8AZUTX8LG89K2JJR7ZG62XX" localSheetId="2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2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2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2" hidden="1">#REF!</definedName>
    <definedName name="BExMCFSQFSEMPY5IXDIRKZDASDBR" localSheetId="5" hidden="1">#REF!</definedName>
    <definedName name="BExMCFSQFSEMPY5IXDIRKZDASDBR" hidden="1">#REF!</definedName>
    <definedName name="BExMCGUFAIU47IPVOIVWOZPLSX79" localSheetId="0" hidden="1">#REF!</definedName>
    <definedName name="BExMCGUFAIU47IPVOIVWOZPLSX79" localSheetId="2" hidden="1">#REF!</definedName>
    <definedName name="BExMCGUFAIU47IPVOIVWOZPLSX79" localSheetId="5" hidden="1">#REF!</definedName>
    <definedName name="BExMCGUFAIU47IPVOIVWOZPLSX79" hidden="1">#REF!</definedName>
    <definedName name="BExMCMZOEYWVOOJ98TBHTTCS7XB8" localSheetId="0" hidden="1">#REF!</definedName>
    <definedName name="BExMCMZOEYWVOOJ98TBHTTCS7XB8" localSheetId="2" hidden="1">#REF!</definedName>
    <definedName name="BExMCMZOEYWVOOJ98TBHTTCS7XB8" localSheetId="5" hidden="1">#REF!</definedName>
    <definedName name="BExMCMZOEYWVOOJ98TBHTTCS7XB8" hidden="1">#REF!</definedName>
    <definedName name="BExMCQQH8CGFPPPG70D6VV4J3XR6" localSheetId="0" hidden="1">#REF!</definedName>
    <definedName name="BExMCQQH8CGFPPPG70D6VV4J3XR6" localSheetId="2" hidden="1">#REF!</definedName>
    <definedName name="BExMCQQH8CGFPPPG70D6VV4J3XR6" localSheetId="5" hidden="1">#REF!</definedName>
    <definedName name="BExMCQQH8CGFPPPG70D6VV4J3XR6" hidden="1">#REF!</definedName>
    <definedName name="BExMCS8EF2W3FS9QADNKREYSI8P0" localSheetId="0" hidden="1">#REF!</definedName>
    <definedName name="BExMCS8EF2W3FS9QADNKREYSI8P0" localSheetId="2" hidden="1">#REF!</definedName>
    <definedName name="BExMCS8EF2W3FS9QADNKREYSI8P0" localSheetId="5" hidden="1">#REF!</definedName>
    <definedName name="BExMCS8EF2W3FS9QADNKREYSI8P0" hidden="1">#REF!</definedName>
    <definedName name="BExMCUS7GSOM96J0HJ7EH0FFM2AC" localSheetId="0" hidden="1">#REF!</definedName>
    <definedName name="BExMCUS7GSOM96J0HJ7EH0FFM2AC" localSheetId="2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2" hidden="1">#REF!</definedName>
    <definedName name="BExMCYTT6TVDWMJXO1NZANRTVNAN" localSheetId="5" hidden="1">#REF!</definedName>
    <definedName name="BExMCYTT6TVDWMJXO1NZANRTVNAN" hidden="1">#REF!</definedName>
    <definedName name="BExMD5F6IAV108XYJLXUO9HD0IT6" localSheetId="0" hidden="1">#REF!</definedName>
    <definedName name="BExMD5F6IAV108XYJLXUO9HD0IT6" localSheetId="2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2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2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2" hidden="1">#REF!</definedName>
    <definedName name="BExMDIRDK0DI8P86HB7WPH8QWLSQ" localSheetId="5" hidden="1">#REF!</definedName>
    <definedName name="BExMDIRDK0DI8P86HB7WPH8QWLSQ" hidden="1">#REF!</definedName>
    <definedName name="BExMDPI2FVMORSWDDCVAJ85WYAYO" localSheetId="0" hidden="1">#REF!</definedName>
    <definedName name="BExMDPI2FVMORSWDDCVAJ85WYAYO" localSheetId="2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2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2" hidden="1">#REF!</definedName>
    <definedName name="BExME2U47N8LZG0BPJ49ANY5QVV2" localSheetId="5" hidden="1">#REF!</definedName>
    <definedName name="BExME2U47N8LZG0BPJ49ANY5QVV2" hidden="1">#REF!</definedName>
    <definedName name="BExME5OOQT5THEZMTKUDCTJQJ75P" localSheetId="0" hidden="1">#REF!</definedName>
    <definedName name="BExME5OOQT5THEZMTKUDCTJQJ75P" localSheetId="2" hidden="1">#REF!</definedName>
    <definedName name="BExME5OOQT5THEZMTKUDCTJQJ75P" localSheetId="5" hidden="1">#REF!</definedName>
    <definedName name="BExME5OOQT5THEZMTKUDCTJQJ75P" hidden="1">#REF!</definedName>
    <definedName name="BExME88DH5DUKMUFI9FNVECXFD2E" localSheetId="0" hidden="1">#REF!</definedName>
    <definedName name="BExME88DH5DUKMUFI9FNVECXFD2E" localSheetId="2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2" hidden="1">#REF!</definedName>
    <definedName name="BExME9A7MOGAK7YTTQYXP5DL6VYA" localSheetId="5" hidden="1">#REF!</definedName>
    <definedName name="BExME9A7MOGAK7YTTQYXP5DL6VYA" hidden="1">#REF!</definedName>
    <definedName name="BExMEIF7MG94HDIP9UUN2B1R7AP9" localSheetId="0" hidden="1">#REF!</definedName>
    <definedName name="BExMEIF7MG94HDIP9UUN2B1R7AP9" localSheetId="2" hidden="1">#REF!</definedName>
    <definedName name="BExMEIF7MG94HDIP9UUN2B1R7AP9" localSheetId="5" hidden="1">#REF!</definedName>
    <definedName name="BExMEIF7MG94HDIP9UUN2B1R7AP9" hidden="1">#REF!</definedName>
    <definedName name="BExMEOV9YFRY5C3GDLU60GIX10BY" localSheetId="0" hidden="1">#REF!</definedName>
    <definedName name="BExMEOV9YFRY5C3GDLU60GIX10BY" localSheetId="2" hidden="1">#REF!</definedName>
    <definedName name="BExMEOV9YFRY5C3GDLU60GIX10BY" localSheetId="5" hidden="1">#REF!</definedName>
    <definedName name="BExMEOV9YFRY5C3GDLU60GIX10BY" hidden="1">#REF!</definedName>
    <definedName name="BExMEQ7OI6NAP3UP3UX0O5JKS0DV" localSheetId="0" hidden="1">#REF!</definedName>
    <definedName name="BExMEQ7OI6NAP3UP3UX0O5JKS0DV" localSheetId="2" hidden="1">#REF!</definedName>
    <definedName name="BExMEQ7OI6NAP3UP3UX0O5JKS0DV" localSheetId="5" hidden="1">#REF!</definedName>
    <definedName name="BExMEQ7OI6NAP3UP3UX0O5JKS0DV" hidden="1">#REF!</definedName>
    <definedName name="BExMEY09ESM4H2YGKEQQRYUD114R" localSheetId="0" hidden="1">#REF!</definedName>
    <definedName name="BExMEY09ESM4H2YGKEQQRYUD114R" localSheetId="2" hidden="1">#REF!</definedName>
    <definedName name="BExMEY09ESM4H2YGKEQQRYUD114R" localSheetId="5" hidden="1">#REF!</definedName>
    <definedName name="BExMEY09ESM4H2YGKEQQRYUD114R" hidden="1">#REF!</definedName>
    <definedName name="BExMF4G4IUPQY1Y5GEY5N3E04CL6" localSheetId="0" hidden="1">#REF!</definedName>
    <definedName name="BExMF4G4IUPQY1Y5GEY5N3E04CL6" localSheetId="2" hidden="1">#REF!</definedName>
    <definedName name="BExMF4G4IUPQY1Y5GEY5N3E04CL6" localSheetId="5" hidden="1">#REF!</definedName>
    <definedName name="BExMF4G4IUPQY1Y5GEY5N3E04CL6" hidden="1">#REF!</definedName>
    <definedName name="BExMF5I0YYHYSHHGNQEI50YPTUFU" localSheetId="0" hidden="1">#REF!</definedName>
    <definedName name="BExMF5I0YYHYSHHGNQEI50YPTUFU" localSheetId="2" hidden="1">#REF!</definedName>
    <definedName name="BExMF5I0YYHYSHHGNQEI50YPTUFU" localSheetId="5" hidden="1">#REF!</definedName>
    <definedName name="BExMF5I0YYHYSHHGNQEI50YPTUFU" hidden="1">#REF!</definedName>
    <definedName name="BExMF9UIGYMOAQK0ELUWP0S0HZZY" localSheetId="0" hidden="1">#REF!</definedName>
    <definedName name="BExMF9UIGYMOAQK0ELUWP0S0HZZY" localSheetId="2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2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2" hidden="1">#REF!</definedName>
    <definedName name="BExMFLDTMRTCHKA37LQW67BG8D5C" localSheetId="5" hidden="1">#REF!</definedName>
    <definedName name="BExMFLDTMRTCHKA37LQW67BG8D5C" hidden="1">#REF!</definedName>
    <definedName name="BExMFYPXA6CPPQEIQCZVJ1O8CC3D" localSheetId="0" hidden="1">#REF!</definedName>
    <definedName name="BExMFYPXA6CPPQEIQCZVJ1O8CC3D" localSheetId="2" hidden="1">#REF!</definedName>
    <definedName name="BExMFYPXA6CPPQEIQCZVJ1O8CC3D" localSheetId="5" hidden="1">#REF!</definedName>
    <definedName name="BExMFYPXA6CPPQEIQCZVJ1O8CC3D" hidden="1">#REF!</definedName>
    <definedName name="BExMG3IJ4BTO1ISLMJY91RJVU21M" localSheetId="0" hidden="1">#REF!</definedName>
    <definedName name="BExMG3IJ4BTO1ISLMJY91RJVU21M" localSheetId="2" hidden="1">#REF!</definedName>
    <definedName name="BExMG3IJ4BTO1ISLMJY91RJVU21M" localSheetId="5" hidden="1">#REF!</definedName>
    <definedName name="BExMG3IJ4BTO1ISLMJY91RJVU21M" hidden="1">#REF!</definedName>
    <definedName name="BExMG9NSK30KD01QX0UBN2VNRTG4" localSheetId="0" hidden="1">#REF!</definedName>
    <definedName name="BExMG9NSK30KD01QX0UBN2VNRTG4" localSheetId="2" hidden="1">#REF!</definedName>
    <definedName name="BExMG9NSK30KD01QX0UBN2VNRTG4" localSheetId="5" hidden="1">#REF!</definedName>
    <definedName name="BExMG9NSK30KD01QX0UBN2VNRTG4" hidden="1">#REF!</definedName>
    <definedName name="BExMGD99CUH3CN5F5OWTFJPXIOC5" localSheetId="0" hidden="1">#REF!</definedName>
    <definedName name="BExMGD99CUH3CN5F5OWTFJPXIOC5" localSheetId="2" hidden="1">#REF!</definedName>
    <definedName name="BExMGD99CUH3CN5F5OWTFJPXIOC5" localSheetId="5" hidden="1">#REF!</definedName>
    <definedName name="BExMGD99CUH3CN5F5OWTFJPXIOC5" hidden="1">#REF!</definedName>
    <definedName name="BExMGG3PFIHPHX7NXB7HDFI3N12L" localSheetId="0" hidden="1">#REF!</definedName>
    <definedName name="BExMGG3PFIHPHX7NXB7HDFI3N12L" localSheetId="2" hidden="1">#REF!</definedName>
    <definedName name="BExMGG3PFIHPHX7NXB7HDFI3N12L" localSheetId="5" hidden="1">#REF!</definedName>
    <definedName name="BExMGG3PFIHPHX7NXB7HDFI3N12L" hidden="1">#REF!</definedName>
    <definedName name="BExMGGUQP0X7T5PIESJE86819NLZ" localSheetId="0" hidden="1">#REF!</definedName>
    <definedName name="BExMGGUQP0X7T5PIESJE86819NLZ" localSheetId="2" hidden="1">#REF!</definedName>
    <definedName name="BExMGGUQP0X7T5PIESJE86819NLZ" localSheetId="5" hidden="1">#REF!</definedName>
    <definedName name="BExMGGUQP0X7T5PIESJE86819NLZ" hidden="1">#REF!</definedName>
    <definedName name="BExMH3H9TW5TJCNU5Z1EWXP3BAEP" localSheetId="0" hidden="1">#REF!</definedName>
    <definedName name="BExMH3H9TW5TJCNU5Z1EWXP3BAEP" localSheetId="2" hidden="1">#REF!</definedName>
    <definedName name="BExMH3H9TW5TJCNU5Z1EWXP3BAEP" localSheetId="5" hidden="1">#REF!</definedName>
    <definedName name="BExMH3H9TW5TJCNU5Z1EWXP3BAEP" hidden="1">#REF!</definedName>
    <definedName name="BExMHOWPB34KPZ76M2KIX2C9R2VB" localSheetId="0" hidden="1">#REF!</definedName>
    <definedName name="BExMHOWPB34KPZ76M2KIX2C9R2VB" localSheetId="2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2" hidden="1">#REF!</definedName>
    <definedName name="BExMHSSYC6KVHA3QDTSYPN92TWMI" localSheetId="5" hidden="1">#REF!</definedName>
    <definedName name="BExMHSSYC6KVHA3QDTSYPN92TWMI" hidden="1">#REF!</definedName>
    <definedName name="BExMI0WA793SF41LQ40A28U8OXQY" localSheetId="0" hidden="1">#REF!</definedName>
    <definedName name="BExMI0WA793SF41LQ40A28U8OXQY" localSheetId="2" hidden="1">#REF!</definedName>
    <definedName name="BExMI0WA793SF41LQ40A28U8OXQY" localSheetId="5" hidden="1">#REF!</definedName>
    <definedName name="BExMI0WA793SF41LQ40A28U8OXQY" hidden="1">#REF!</definedName>
    <definedName name="BExMI3AJ9477KDL4T9DHET4LJJTW" localSheetId="0" hidden="1">#REF!</definedName>
    <definedName name="BExMI3AJ9477KDL4T9DHET4LJJTW" localSheetId="2" hidden="1">#REF!</definedName>
    <definedName name="BExMI3AJ9477KDL4T9DHET4LJJTW" localSheetId="5" hidden="1">#REF!</definedName>
    <definedName name="BExMI3AJ9477KDL4T9DHET4LJJTW" hidden="1">#REF!</definedName>
    <definedName name="BExMI58NHPZ1UTOZCYFOQPS8I7WN" localSheetId="0" hidden="1">#REF!</definedName>
    <definedName name="BExMI58NHPZ1UTOZCYFOQPS8I7WN" localSheetId="2" hidden="1">#REF!</definedName>
    <definedName name="BExMI58NHPZ1UTOZCYFOQPS8I7WN" localSheetId="5" hidden="1">#REF!</definedName>
    <definedName name="BExMI58NHPZ1UTOZCYFOQPS8I7WN" hidden="1">#REF!</definedName>
    <definedName name="BExMI6L9KX05GAK523JFKICJMTA5" localSheetId="0" hidden="1">#REF!</definedName>
    <definedName name="BExMI6L9KX05GAK523JFKICJMTA5" localSheetId="2" hidden="1">#REF!</definedName>
    <definedName name="BExMI6L9KX05GAK523JFKICJMTA5" localSheetId="5" hidden="1">#REF!</definedName>
    <definedName name="BExMI6L9KX05GAK523JFKICJMTA5" hidden="1">#REF!</definedName>
    <definedName name="BExMI6QQ20XHD0NWJUN741B37182" localSheetId="0" hidden="1">#REF!</definedName>
    <definedName name="BExMI6QQ20XHD0NWJUN741B37182" localSheetId="2" hidden="1">#REF!</definedName>
    <definedName name="BExMI6QQ20XHD0NWJUN741B37182" localSheetId="5" hidden="1">#REF!</definedName>
    <definedName name="BExMI6QQ20XHD0NWJUN741B37182" hidden="1">#REF!</definedName>
    <definedName name="BExMI7MYLMINF9AC59CYYVFGQJAY" localSheetId="0" hidden="1">#REF!</definedName>
    <definedName name="BExMI7MYLMINF9AC59CYYVFGQJAY" localSheetId="2" hidden="1">#REF!</definedName>
    <definedName name="BExMI7MYLMINF9AC59CYYVFGQJAY" localSheetId="5" hidden="1">#REF!</definedName>
    <definedName name="BExMI7MYLMINF9AC59CYYVFGQJAY" hidden="1">#REF!</definedName>
    <definedName name="BExMI8JB94SBD9EMNJEK7Y2T6GYU" localSheetId="0" hidden="1">#REF!</definedName>
    <definedName name="BExMI8JB94SBD9EMNJEK7Y2T6GYU" localSheetId="2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2" hidden="1">#REF!</definedName>
    <definedName name="BExMI8OS85YTW3KYVE4YD0R7Z6UV" localSheetId="5" hidden="1">#REF!</definedName>
    <definedName name="BExMI8OS85YTW3KYVE4YD0R7Z6UV" hidden="1">#REF!</definedName>
    <definedName name="BExMIBOOZU40JS3F89OMPSRCE9MM" localSheetId="0" hidden="1">#REF!</definedName>
    <definedName name="BExMIBOOZU40JS3F89OMPSRCE9MM" localSheetId="2" hidden="1">#REF!</definedName>
    <definedName name="BExMIBOOZU40JS3F89OMPSRCE9MM" localSheetId="5" hidden="1">#REF!</definedName>
    <definedName name="BExMIBOOZU40JS3F89OMPSRCE9MM" hidden="1">#REF!</definedName>
    <definedName name="BExMIHJ01IVQHPV5ZNO9UPQB64N8" localSheetId="0" hidden="1">#REF!</definedName>
    <definedName name="BExMIHJ01IVQHPV5ZNO9UPQB64N8" localSheetId="2" hidden="1">#REF!</definedName>
    <definedName name="BExMIHJ01IVQHPV5ZNO9UPQB64N8" localSheetId="5" hidden="1">#REF!</definedName>
    <definedName name="BExMIHJ01IVQHPV5ZNO9UPQB64N8" hidden="1">#REF!</definedName>
    <definedName name="BExMIIQ5MBWSIHTFWAQADXMZC22Q" localSheetId="0" hidden="1">#REF!</definedName>
    <definedName name="BExMIIQ5MBWSIHTFWAQADXMZC22Q" localSheetId="2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2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2" hidden="1">#REF!</definedName>
    <definedName name="BExMIRKIPF27SNO82SPFSB3T5U17" localSheetId="5" hidden="1">#REF!</definedName>
    <definedName name="BExMIRKIPF27SNO82SPFSB3T5U17" hidden="1">#REF!</definedName>
    <definedName name="BExMITILFEELDXT62AREXCM0DX4R" localSheetId="0" hidden="1">#REF!</definedName>
    <definedName name="BExMITILFEELDXT62AREXCM0DX4R" localSheetId="2" hidden="1">#REF!</definedName>
    <definedName name="BExMITILFEELDXT62AREXCM0DX4R" localSheetId="5" hidden="1">#REF!</definedName>
    <definedName name="BExMITILFEELDXT62AREXCM0DX4R" hidden="1">#REF!</definedName>
    <definedName name="BExMIV0KC8555D5E42ZGWG15Y0MO" localSheetId="0" hidden="1">#REF!</definedName>
    <definedName name="BExMIV0KC8555D5E42ZGWG15Y0MO" localSheetId="2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2" hidden="1">#REF!</definedName>
    <definedName name="BExMIZT6AN7E6YMW2S87CTCN2UXH" localSheetId="5" hidden="1">#REF!</definedName>
    <definedName name="BExMIZT6AN7E6YMW2S87CTCN2UXH" hidden="1">#REF!</definedName>
    <definedName name="BExMJ03XNEEQE05W28YBDN4G56JD" localSheetId="0" hidden="1">#REF!</definedName>
    <definedName name="BExMJ03XNEEQE05W28YBDN4G56JD" localSheetId="2" hidden="1">#REF!</definedName>
    <definedName name="BExMJ03XNEEQE05W28YBDN4G56JD" localSheetId="5" hidden="1">#REF!</definedName>
    <definedName name="BExMJ03XNEEQE05W28YBDN4G56JD" hidden="1">#REF!</definedName>
    <definedName name="BExMJ15T9F3475M0896SG60TN0SR" localSheetId="0" hidden="1">#REF!</definedName>
    <definedName name="BExMJ15T9F3475M0896SG60TN0SR" localSheetId="2" hidden="1">#REF!</definedName>
    <definedName name="BExMJ15T9F3475M0896SG60TN0SR" localSheetId="5" hidden="1">#REF!</definedName>
    <definedName name="BExMJ15T9F3475M0896SG60TN0SR" hidden="1">#REF!</definedName>
    <definedName name="BExMJ39CRE4I6SJI19LKWDKX3OQ2" localSheetId="0" hidden="1">#REF!</definedName>
    <definedName name="BExMJ39CRE4I6SJI19LKWDKX3OQ2" localSheetId="2" hidden="1">#REF!</definedName>
    <definedName name="BExMJ39CRE4I6SJI19LKWDKX3OQ2" localSheetId="5" hidden="1">#REF!</definedName>
    <definedName name="BExMJ39CRE4I6SJI19LKWDKX3OQ2" hidden="1">#REF!</definedName>
    <definedName name="BExMJC8UI1MMXIJR29O1IWETLHH6" localSheetId="0" hidden="1">#REF!</definedName>
    <definedName name="BExMJC8UI1MMXIJR29O1IWETLHH6" localSheetId="2" hidden="1">#REF!</definedName>
    <definedName name="BExMJC8UI1MMXIJR29O1IWETLHH6" localSheetId="5" hidden="1">#REF!</definedName>
    <definedName name="BExMJC8UI1MMXIJR29O1IWETLHH6" hidden="1">#REF!</definedName>
    <definedName name="BExMJNC8ZFB9DRFOJ961ZAJ8U3A8" localSheetId="0" hidden="1">#REF!</definedName>
    <definedName name="BExMJNC8ZFB9DRFOJ961ZAJ8U3A8" localSheetId="2" hidden="1">#REF!</definedName>
    <definedName name="BExMJNC8ZFB9DRFOJ961ZAJ8U3A8" localSheetId="5" hidden="1">#REF!</definedName>
    <definedName name="BExMJNC8ZFB9DRFOJ961ZAJ8U3A8" hidden="1">#REF!</definedName>
    <definedName name="BExMJSA6JY35531TSI8ZQP6U7CDE" localSheetId="0" hidden="1">#REF!</definedName>
    <definedName name="BExMJSA6JY35531TSI8ZQP6U7CDE" localSheetId="2" hidden="1">#REF!</definedName>
    <definedName name="BExMJSA6JY35531TSI8ZQP6U7CDE" localSheetId="5" hidden="1">#REF!</definedName>
    <definedName name="BExMJSA6JY35531TSI8ZQP6U7CDE" hidden="1">#REF!</definedName>
    <definedName name="BExMJTBV8A3D31W2IQHP9RDFPPHQ" localSheetId="0" hidden="1">#REF!</definedName>
    <definedName name="BExMJTBV8A3D31W2IQHP9RDFPPHQ" localSheetId="2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2" hidden="1">#REF!</definedName>
    <definedName name="BExMK2RTXN4QJWEUNX002XK8VQP8" localSheetId="5" hidden="1">#REF!</definedName>
    <definedName name="BExMK2RTXN4QJWEUNX002XK8VQP8" hidden="1">#REF!</definedName>
    <definedName name="BExMK3YZF17HAMXX3PO2KP6S46ZU" localSheetId="0" hidden="1">#REF!</definedName>
    <definedName name="BExMK3YZF17HAMXX3PO2KP6S46ZU" localSheetId="2" hidden="1">#REF!</definedName>
    <definedName name="BExMK3YZF17HAMXX3PO2KP6S46ZU" localSheetId="5" hidden="1">#REF!</definedName>
    <definedName name="BExMK3YZF17HAMXX3PO2KP6S46ZU" hidden="1">#REF!</definedName>
    <definedName name="BExMKBGQDUZ8AWXYHA3QVMSDVZ3D" localSheetId="0" hidden="1">#REF!</definedName>
    <definedName name="BExMKBGQDUZ8AWXYHA3QVMSDVZ3D" localSheetId="2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2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2" hidden="1">#REF!</definedName>
    <definedName name="BExMKGK5FJUC0AU8MABRGDC5ZM70" localSheetId="5" hidden="1">#REF!</definedName>
    <definedName name="BExMKGK5FJUC0AU8MABRGDC5ZM70" hidden="1">#REF!</definedName>
    <definedName name="BExMKISYVO6POIGSJWIW3PHDYL45" localSheetId="0" hidden="1">#REF!</definedName>
    <definedName name="BExMKISYVO6POIGSJWIW3PHDYL45" localSheetId="2" hidden="1">#REF!</definedName>
    <definedName name="BExMKISYVO6POIGSJWIW3PHDYL45" localSheetId="5" hidden="1">#REF!</definedName>
    <definedName name="BExMKISYVO6POIGSJWIW3PHDYL45" hidden="1">#REF!</definedName>
    <definedName name="BExMKSP1VOPPTKX4WEPT3LUKE8WQ" localSheetId="0" hidden="1">#REF!</definedName>
    <definedName name="BExMKSP1VOPPTKX4WEPT3LUKE8WQ" localSheetId="2" hidden="1">#REF!</definedName>
    <definedName name="BExMKSP1VOPPTKX4WEPT3LUKE8WQ" localSheetId="5" hidden="1">#REF!</definedName>
    <definedName name="BExMKSP1VOPPTKX4WEPT3LUKE8WQ" hidden="1">#REF!</definedName>
    <definedName name="BExMKTW7R5SOV4PHAFGHU3W73DYE" localSheetId="0" hidden="1">#REF!</definedName>
    <definedName name="BExMKTW7R5SOV4PHAFGHU3W73DYE" localSheetId="2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2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2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2" hidden="1">#REF!</definedName>
    <definedName name="BExMKZ535P011X4TNV16GCOH4H21" localSheetId="5" hidden="1">#REF!</definedName>
    <definedName name="BExMKZ535P011X4TNV16GCOH4H21" hidden="1">#REF!</definedName>
    <definedName name="BExML2VXA0E0WCJ13O00WFMOW4RI" localSheetId="0" hidden="1">#REF!</definedName>
    <definedName name="BExML2VXA0E0WCJ13O00WFMOW4RI" localSheetId="2" hidden="1">#REF!</definedName>
    <definedName name="BExML2VXA0E0WCJ13O00WFMOW4RI" localSheetId="5" hidden="1">#REF!</definedName>
    <definedName name="BExML2VXA0E0WCJ13O00WFMOW4RI" hidden="1">#REF!</definedName>
    <definedName name="BExML3XQNDIMX55ZCHHXKUV3D6E6" localSheetId="0" hidden="1">#REF!</definedName>
    <definedName name="BExML3XQNDIMX55ZCHHXKUV3D6E6" localSheetId="2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2" hidden="1">#REF!</definedName>
    <definedName name="BExML5QGSWHLI18BGY4CGOTD3UWH" localSheetId="5" hidden="1">#REF!</definedName>
    <definedName name="BExML5QGSWHLI18BGY4CGOTD3UWH" hidden="1">#REF!</definedName>
    <definedName name="BExML6MTWMIEAK6NWSBVYN98A7G9" localSheetId="0" hidden="1">#REF!</definedName>
    <definedName name="BExML6MTWMIEAK6NWSBVYN98A7G9" localSheetId="2" hidden="1">#REF!</definedName>
    <definedName name="BExML6MTWMIEAK6NWSBVYN98A7G9" localSheetId="5" hidden="1">#REF!</definedName>
    <definedName name="BExML6MTWMIEAK6NWSBVYN98A7G9" hidden="1">#REF!</definedName>
    <definedName name="BExMLO5Z61RE85X8HHX2G4IU3AZW" localSheetId="0" hidden="1">#REF!</definedName>
    <definedName name="BExMLO5Z61RE85X8HHX2G4IU3AZW" localSheetId="2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2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2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2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2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2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2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2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2" hidden="1">#REF!</definedName>
    <definedName name="BExMMQ835AJDHS4B419SS645P67Q" localSheetId="5" hidden="1">#REF!</definedName>
    <definedName name="BExMMQ835AJDHS4B419SS645P67Q" hidden="1">#REF!</definedName>
    <definedName name="BExMMQ844A9KG2DK921WGK4O9YPZ" localSheetId="0" hidden="1">#REF!</definedName>
    <definedName name="BExMMQ844A9KG2DK921WGK4O9YPZ" localSheetId="2" hidden="1">#REF!</definedName>
    <definedName name="BExMMQ844A9KG2DK921WGK4O9YPZ" localSheetId="5" hidden="1">#REF!</definedName>
    <definedName name="BExMMQ844A9KG2DK921WGK4O9YPZ" hidden="1">#REF!</definedName>
    <definedName name="BExMMQIUVPCOBISTEJJYNCCLUCPY" localSheetId="0" hidden="1">#REF!</definedName>
    <definedName name="BExMMQIUVPCOBISTEJJYNCCLUCPY" localSheetId="2" hidden="1">#REF!</definedName>
    <definedName name="BExMMQIUVPCOBISTEJJYNCCLUCPY" localSheetId="5" hidden="1">#REF!</definedName>
    <definedName name="BExMMQIUVPCOBISTEJJYNCCLUCPY" hidden="1">#REF!</definedName>
    <definedName name="BExMMSH37SF6GV4N9O9EW1APAZ1E" localSheetId="0" hidden="1">#REF!</definedName>
    <definedName name="BExMMSH37SF6GV4N9O9EW1APAZ1E" localSheetId="2" hidden="1">#REF!</definedName>
    <definedName name="BExMMSH37SF6GV4N9O9EW1APAZ1E" localSheetId="5" hidden="1">#REF!</definedName>
    <definedName name="BExMMSH37SF6GV4N9O9EW1APAZ1E" hidden="1">#REF!</definedName>
    <definedName name="BExMMTIXETA5VAKBSOFDD5SRU887" localSheetId="0" hidden="1">#REF!</definedName>
    <definedName name="BExMMTIXETA5VAKBSOFDD5SRU887" localSheetId="2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2" hidden="1">#REF!</definedName>
    <definedName name="BExMMV0P6P5YS3C35G0JYYHI7992" localSheetId="5" hidden="1">#REF!</definedName>
    <definedName name="BExMMV0P6P5YS3C35G0JYYHI7992" hidden="1">#REF!</definedName>
    <definedName name="BExMN1WVXE52MEF2NT3IVTY8KJQM" localSheetId="0" hidden="1">#REF!</definedName>
    <definedName name="BExMN1WVXE52MEF2NT3IVTY8KJQM" localSheetId="2" hidden="1">#REF!</definedName>
    <definedName name="BExMN1WVXE52MEF2NT3IVTY8KJQM" localSheetId="5" hidden="1">#REF!</definedName>
    <definedName name="BExMN1WVXE52MEF2NT3IVTY8KJQM" hidden="1">#REF!</definedName>
    <definedName name="BExMN2IH1J3S3D19MIV7YYZMS9DV" localSheetId="0" hidden="1">#REF!</definedName>
    <definedName name="BExMN2IH1J3S3D19MIV7YYZMS9DV" localSheetId="2" hidden="1">#REF!</definedName>
    <definedName name="BExMN2IH1J3S3D19MIV7YYZMS9DV" localSheetId="5" hidden="1">#REF!</definedName>
    <definedName name="BExMN2IH1J3S3D19MIV7YYZMS9DV" hidden="1">#REF!</definedName>
    <definedName name="BExMNAWJNSZ1W6QTQUX8O56Y0NF2" localSheetId="0" hidden="1">'[64]10.08.5 - 2008 Capital - TDBU'!#REF!</definedName>
    <definedName name="BExMNAWJNSZ1W6QTQUX8O56Y0NF2" localSheetId="2" hidden="1">'[64]10.08.5 - 2008 Capital - TDBU'!#REF!</definedName>
    <definedName name="BExMNAWJNSZ1W6QTQUX8O56Y0NF2" localSheetId="5" hidden="1">'[64]10.08.5 - 2008 Capital - TDBU'!#REF!</definedName>
    <definedName name="BExMNAWJNSZ1W6QTQUX8O56Y0NF2" hidden="1">'[64]10.08.5 - 2008 Capital - TDBU'!#REF!</definedName>
    <definedName name="BExMNDR4V2VG5RFZDGTAGD3Q9PPG" localSheetId="0" hidden="1">#REF!</definedName>
    <definedName name="BExMNDR4V2VG5RFZDGTAGD3Q9PPG" localSheetId="2" hidden="1">#REF!</definedName>
    <definedName name="BExMNDR4V2VG5RFZDGTAGD3Q9PPG" localSheetId="5" hidden="1">#REF!</definedName>
    <definedName name="BExMNDR4V2VG5RFZDGTAGD3Q9PPG" hidden="1">#REF!</definedName>
    <definedName name="BExMNJLFWZBRN9PZF1IO9CYWV1B2" localSheetId="0" hidden="1">#REF!</definedName>
    <definedName name="BExMNJLFWZBRN9PZF1IO9CYWV1B2" localSheetId="2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2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2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2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2" hidden="1">#REF!</definedName>
    <definedName name="BExMNRDZULKJMVY2VKIIRM2M5A1M" localSheetId="5" hidden="1">#REF!</definedName>
    <definedName name="BExMNRDZULKJMVY2VKIIRM2M5A1M" hidden="1">#REF!</definedName>
    <definedName name="BExMO9IOWKTWHO8LQJJQI5P3INWY" localSheetId="0" hidden="1">#REF!</definedName>
    <definedName name="BExMO9IOWKTWHO8LQJJQI5P3INWY" localSheetId="2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2" hidden="1">#REF!</definedName>
    <definedName name="BExMOI29DOEK5R1A5QZPUDKF7N6T" localSheetId="5" hidden="1">#REF!</definedName>
    <definedName name="BExMOI29DOEK5R1A5QZPUDKF7N6T" hidden="1">#REF!</definedName>
    <definedName name="BExMOIYOIL4KOXZBI7MJYXPIV1QJ" localSheetId="0" hidden="1">#REF!</definedName>
    <definedName name="BExMOIYOIL4KOXZBI7MJYXPIV1QJ" localSheetId="2" hidden="1">#REF!</definedName>
    <definedName name="BExMOIYOIL4KOXZBI7MJYXPIV1QJ" localSheetId="5" hidden="1">#REF!</definedName>
    <definedName name="BExMOIYOIL4KOXZBI7MJYXPIV1QJ" hidden="1">#REF!</definedName>
    <definedName name="BExMORI2ZA9JU0J28GT1ZAXP5A9C" localSheetId="0" hidden="1">#REF!</definedName>
    <definedName name="BExMORI2ZA9JU0J28GT1ZAXP5A9C" localSheetId="2" hidden="1">#REF!</definedName>
    <definedName name="BExMORI2ZA9JU0J28GT1ZAXP5A9C" localSheetId="5" hidden="1">#REF!</definedName>
    <definedName name="BExMORI2ZA9JU0J28GT1ZAXP5A9C" hidden="1">#REF!</definedName>
    <definedName name="BExMPAJ5AJAXGKGK3F6H3ODS6RF4" localSheetId="0" hidden="1">#REF!</definedName>
    <definedName name="BExMPAJ5AJAXGKGK3F6H3ODS6RF4" localSheetId="2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2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2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2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2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2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2" hidden="1">#REF!</definedName>
    <definedName name="BExMPSD77XQ3HA6A4FZOJK8G2JP3" localSheetId="5" hidden="1">#REF!</definedName>
    <definedName name="BExMPSD77XQ3HA6A4FZOJK8G2JP3" hidden="1">#REF!</definedName>
    <definedName name="BExMPT9KA5ZL7QPEO8EJSGDXUSF6" localSheetId="0" hidden="1">#REF!</definedName>
    <definedName name="BExMPT9KA5ZL7QPEO8EJSGDXUSF6" localSheetId="2" hidden="1">#REF!</definedName>
    <definedName name="BExMPT9KA5ZL7QPEO8EJSGDXUSF6" localSheetId="5" hidden="1">#REF!</definedName>
    <definedName name="BExMPT9KA5ZL7QPEO8EJSGDXUSF6" hidden="1">#REF!</definedName>
    <definedName name="BExMQ4I3Q7F0BMPHSFMFW9TZ87UD" localSheetId="0" hidden="1">#REF!</definedName>
    <definedName name="BExMQ4I3Q7F0BMPHSFMFW9TZ87UD" localSheetId="2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2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2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2" hidden="1">#REF!</definedName>
    <definedName name="BExMQGXSLPT4A6N47LE6FBVHWBOF" localSheetId="5" hidden="1">#REF!</definedName>
    <definedName name="BExMQGXSLPT4A6N47LE6FBVHWBOF" hidden="1">#REF!</definedName>
    <definedName name="BExMQSBR7PL4KLB1Q4961QO45Y4G" localSheetId="0" hidden="1">#REF!</definedName>
    <definedName name="BExMQSBR7PL4KLB1Q4961QO45Y4G" localSheetId="2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2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2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2" hidden="1">#REF!</definedName>
    <definedName name="BExMRENOIARWRYOIVPDIEBVNRDO7" localSheetId="5" hidden="1">#REF!</definedName>
    <definedName name="BExMRENOIARWRYOIVPDIEBVNRDO7" hidden="1">#REF!</definedName>
    <definedName name="BExMRQHUEHGF2FS4LCB0THFELGDI" localSheetId="0" hidden="1">#REF!</definedName>
    <definedName name="BExMRQHUEHGF2FS4LCB0THFELGDI" localSheetId="2" hidden="1">#REF!</definedName>
    <definedName name="BExMRQHUEHGF2FS4LCB0THFELGDI" localSheetId="5" hidden="1">#REF!</definedName>
    <definedName name="BExMRQHUEHGF2FS4LCB0THFELGDI" hidden="1">#REF!</definedName>
    <definedName name="BExMRRJNUMGRSDD5GGKKGEIZ6FTS" localSheetId="0" hidden="1">#REF!</definedName>
    <definedName name="BExMRRJNUMGRSDD5GGKKGEIZ6FTS" localSheetId="2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2" hidden="1">#REF!</definedName>
    <definedName name="BExMRU3ACIU0RD2BNWO55LH5U2BR" localSheetId="5" hidden="1">#REF!</definedName>
    <definedName name="BExMRU3ACIU0RD2BNWO55LH5U2BR" hidden="1">#REF!</definedName>
    <definedName name="BExMS86DS3IHF2GL3USMAG2JZHWC" localSheetId="0" hidden="1">#REF!</definedName>
    <definedName name="BExMS86DS3IHF2GL3USMAG2JZHWC" localSheetId="2" hidden="1">#REF!</definedName>
    <definedName name="BExMS86DS3IHF2GL3USMAG2JZHWC" localSheetId="5" hidden="1">#REF!</definedName>
    <definedName name="BExMS86DS3IHF2GL3USMAG2JZHWC" hidden="1">#REF!</definedName>
    <definedName name="BExMSCO8TZ680ZEYN2WP0KB738IZ" localSheetId="0" hidden="1">#REF!</definedName>
    <definedName name="BExMSCO8TZ680ZEYN2WP0KB738IZ" localSheetId="2" hidden="1">#REF!</definedName>
    <definedName name="BExMSCO8TZ680ZEYN2WP0KB738IZ" localSheetId="5" hidden="1">#REF!</definedName>
    <definedName name="BExMSCO8TZ680ZEYN2WP0KB738IZ" hidden="1">#REF!</definedName>
    <definedName name="BExMSQRCC40AP8BDUPL2I2DNC210" localSheetId="0" hidden="1">#REF!</definedName>
    <definedName name="BExMSQRCC40AP8BDUPL2I2DNC210" localSheetId="2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2" hidden="1">#REF!</definedName>
    <definedName name="BExO4J9LR712G00TVA82VNTG8O7H" localSheetId="5" hidden="1">#REF!</definedName>
    <definedName name="BExO4J9LR712G00TVA82VNTG8O7H" hidden="1">#REF!</definedName>
    <definedName name="BExO4WGD4T7PXNGQYFD65V3BP906" localSheetId="0" hidden="1">'[64]10.08.5 - 2008 Capital - TDBU'!#REF!</definedName>
    <definedName name="BExO4WGD4T7PXNGQYFD65V3BP906" localSheetId="2" hidden="1">'[64]10.08.5 - 2008 Capital - TDBU'!#REF!</definedName>
    <definedName name="BExO4WGD4T7PXNGQYFD65V3BP906" localSheetId="5" hidden="1">'[64]10.08.5 - 2008 Capital - TDBU'!#REF!</definedName>
    <definedName name="BExO4WGD4T7PXNGQYFD65V3BP906" hidden="1">'[64]10.08.5 - 2008 Capital - TDBU'!#REF!</definedName>
    <definedName name="BExO55G2KVZ7MIJ30N827CLH0I2A" localSheetId="0" hidden="1">#REF!</definedName>
    <definedName name="BExO55G2KVZ7MIJ30N827CLH0I2A" localSheetId="2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2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2" hidden="1">#REF!</definedName>
    <definedName name="BExO5XMAHL7CY3X0B1OPKZ28DCJ5" localSheetId="5" hidden="1">#REF!</definedName>
    <definedName name="BExO5XMAHL7CY3X0B1OPKZ28DCJ5" hidden="1">#REF!</definedName>
    <definedName name="BExO64NREBN75DKW0OMYAUWYVY5S" localSheetId="0" hidden="1">#REF!</definedName>
    <definedName name="BExO64NREBN75DKW0OMYAUWYVY5S" localSheetId="2" hidden="1">#REF!</definedName>
    <definedName name="BExO64NREBN75DKW0OMYAUWYVY5S" localSheetId="5" hidden="1">#REF!</definedName>
    <definedName name="BExO64NREBN75DKW0OMYAUWYVY5S" hidden="1">#REF!</definedName>
    <definedName name="BExO66LZJKY4PTQVREELI6POS4AY" localSheetId="0" hidden="1">#REF!</definedName>
    <definedName name="BExO66LZJKY4PTQVREELI6POS4AY" localSheetId="2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2" hidden="1">#REF!</definedName>
    <definedName name="BExO6LLHCYTF7CIVHKAO0NMET14Q" localSheetId="5" hidden="1">#REF!</definedName>
    <definedName name="BExO6LLHCYTF7CIVHKAO0NMET14Q" hidden="1">#REF!</definedName>
    <definedName name="BExO6QE36OX39618EFGY819YKS0N" localSheetId="0" hidden="1">#REF!</definedName>
    <definedName name="BExO6QE36OX39618EFGY819YKS0N" localSheetId="2" hidden="1">#REF!</definedName>
    <definedName name="BExO6QE36OX39618EFGY819YKS0N" localSheetId="5" hidden="1">#REF!</definedName>
    <definedName name="BExO6QE36OX39618EFGY819YKS0N" hidden="1">#REF!</definedName>
    <definedName name="BExO6Y6LB0P6L4JTH4J6TCB4OHW8" localSheetId="0" hidden="1">#REF!</definedName>
    <definedName name="BExO6Y6LB0P6L4JTH4J6TCB4OHW8" localSheetId="2" hidden="1">#REF!</definedName>
    <definedName name="BExO6Y6LB0P6L4JTH4J6TCB4OHW8" localSheetId="5" hidden="1">#REF!</definedName>
    <definedName name="BExO6Y6LB0P6L4JTH4J6TCB4OHW8" hidden="1">#REF!</definedName>
    <definedName name="BExO7OUQS3XTUQ2LDKGQ8AAQ3OJJ" localSheetId="0" hidden="1">#REF!</definedName>
    <definedName name="BExO7OUQS3XTUQ2LDKGQ8AAQ3OJJ" localSheetId="2" hidden="1">#REF!</definedName>
    <definedName name="BExO7OUQS3XTUQ2LDKGQ8AAQ3OJJ" localSheetId="5" hidden="1">#REF!</definedName>
    <definedName name="BExO7OUQS3XTUQ2LDKGQ8AAQ3OJJ" hidden="1">#REF!</definedName>
    <definedName name="BExO7RUSODZC2NQZMT2AFSMV2ONF" localSheetId="0" hidden="1">#REF!</definedName>
    <definedName name="BExO7RUSODZC2NQZMT2AFSMV2ONF" localSheetId="2" hidden="1">#REF!</definedName>
    <definedName name="BExO7RUSODZC2NQZMT2AFSMV2ONF" localSheetId="5" hidden="1">#REF!</definedName>
    <definedName name="BExO7RUSODZC2NQZMT2AFSMV2ONF" hidden="1">#REF!</definedName>
    <definedName name="BExO7VLLWHHV7J25Z3RPF2PK6D8H" localSheetId="0" hidden="1">#REF!</definedName>
    <definedName name="BExO7VLLWHHV7J25Z3RPF2PK6D8H" localSheetId="2" hidden="1">#REF!</definedName>
    <definedName name="BExO7VLLWHHV7J25Z3RPF2PK6D8H" localSheetId="5" hidden="1">#REF!</definedName>
    <definedName name="BExO7VLLWHHV7J25Z3RPF2PK6D8H" hidden="1">#REF!</definedName>
    <definedName name="BExO7WNA0JRE553ALPEZODW1ICID" localSheetId="0" hidden="1">#REF!</definedName>
    <definedName name="BExO7WNA0JRE553ALPEZODW1ICID" localSheetId="2" hidden="1">#REF!</definedName>
    <definedName name="BExO7WNA0JRE553ALPEZODW1ICID" localSheetId="5" hidden="1">#REF!</definedName>
    <definedName name="BExO7WNA0JRE553ALPEZODW1ICID" hidden="1">#REF!</definedName>
    <definedName name="BExO85HMYXZJ7SONWBKKIAXMCI3C" localSheetId="0" hidden="1">#REF!</definedName>
    <definedName name="BExO85HMYXZJ7SONWBKKIAXMCI3C" localSheetId="2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2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2" hidden="1">#REF!</definedName>
    <definedName name="BExO89ZIOXN0HOKHY24F7HDZ87UT" localSheetId="5" hidden="1">#REF!</definedName>
    <definedName name="BExO89ZIOXN0HOKHY24F7HDZ87UT" hidden="1">#REF!</definedName>
    <definedName name="BExO8BXK76C9VFPKRARWMK6YTJ6O" localSheetId="0" hidden="1">#REF!</definedName>
    <definedName name="BExO8BXK76C9VFPKRARWMK6YTJ6O" localSheetId="2" hidden="1">#REF!</definedName>
    <definedName name="BExO8BXK76C9VFPKRARWMK6YTJ6O" localSheetId="5" hidden="1">#REF!</definedName>
    <definedName name="BExO8BXK76C9VFPKRARWMK6YTJ6O" hidden="1">#REF!</definedName>
    <definedName name="BExO8CDTBCABLEUD6PE2UM2EZ6C4" localSheetId="0" hidden="1">#REF!</definedName>
    <definedName name="BExO8CDTBCABLEUD6PE2UM2EZ6C4" localSheetId="2" hidden="1">#REF!</definedName>
    <definedName name="BExO8CDTBCABLEUD6PE2UM2EZ6C4" localSheetId="5" hidden="1">#REF!</definedName>
    <definedName name="BExO8CDTBCABLEUD6PE2UM2EZ6C4" hidden="1">#REF!</definedName>
    <definedName name="BExO8I85NBW303RBA7RZM8Q42KKU" localSheetId="0" hidden="1">#REF!</definedName>
    <definedName name="BExO8I85NBW303RBA7RZM8Q42KKU" localSheetId="2" hidden="1">#REF!</definedName>
    <definedName name="BExO8I85NBW303RBA7RZM8Q42KKU" localSheetId="5" hidden="1">#REF!</definedName>
    <definedName name="BExO8I85NBW303RBA7RZM8Q42KKU" hidden="1">#REF!</definedName>
    <definedName name="BExO8IZ05ZG0XVOL3W41KBQE176A" localSheetId="0" hidden="1">#REF!</definedName>
    <definedName name="BExO8IZ05ZG0XVOL3W41KBQE176A" localSheetId="2" hidden="1">#REF!</definedName>
    <definedName name="BExO8IZ05ZG0XVOL3W41KBQE176A" localSheetId="5" hidden="1">#REF!</definedName>
    <definedName name="BExO8IZ05ZG0XVOL3W41KBQE176A" hidden="1">#REF!</definedName>
    <definedName name="BExO8SK9JB6X989C2E50VDFI9589" localSheetId="0" hidden="1">#REF!</definedName>
    <definedName name="BExO8SK9JB6X989C2E50VDFI9589" localSheetId="2" hidden="1">#REF!</definedName>
    <definedName name="BExO8SK9JB6X989C2E50VDFI9589" localSheetId="5" hidden="1">#REF!</definedName>
    <definedName name="BExO8SK9JB6X989C2E50VDFI9589" hidden="1">#REF!</definedName>
    <definedName name="BExO8SPR4QWYLQRJDDPI2HTYU64C" localSheetId="0" hidden="1">#REF!</definedName>
    <definedName name="BExO8SPR4QWYLQRJDDPI2HTYU64C" localSheetId="2" hidden="1">#REF!</definedName>
    <definedName name="BExO8SPR4QWYLQRJDDPI2HTYU64C" localSheetId="5" hidden="1">#REF!</definedName>
    <definedName name="BExO8SPR4QWYLQRJDDPI2HTYU64C" hidden="1">#REF!</definedName>
    <definedName name="BExO8UTAGQWDBQZEEF4HUNMLQCVU" localSheetId="0" hidden="1">#REF!</definedName>
    <definedName name="BExO8UTAGQWDBQZEEF4HUNMLQCVU" localSheetId="2" hidden="1">#REF!</definedName>
    <definedName name="BExO8UTAGQWDBQZEEF4HUNMLQCVU" localSheetId="5" hidden="1">#REF!</definedName>
    <definedName name="BExO8UTAGQWDBQZEEF4HUNMLQCVU" hidden="1">#REF!</definedName>
    <definedName name="BExO8ZWPPH977G7OJO9G8JR25ZG1" localSheetId="0" hidden="1">#REF!</definedName>
    <definedName name="BExO8ZWPPH977G7OJO9G8JR25ZG1" localSheetId="2" hidden="1">#REF!</definedName>
    <definedName name="BExO8ZWPPH977G7OJO9G8JR25ZG1" localSheetId="5" hidden="1">#REF!</definedName>
    <definedName name="BExO8ZWPPH977G7OJO9G8JR25ZG1" hidden="1">#REF!</definedName>
    <definedName name="BExO937E20IHMGQOZMECL3VZC7OX" localSheetId="0" hidden="1">#REF!</definedName>
    <definedName name="BExO937E20IHMGQOZMECL3VZC7OX" localSheetId="2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2" hidden="1">#REF!</definedName>
    <definedName name="BExO94UTJKQQ7TJTTJRTSR70YVJC" localSheetId="5" hidden="1">#REF!</definedName>
    <definedName name="BExO94UTJKQQ7TJTTJRTSR70YVJC" hidden="1">#REF!</definedName>
    <definedName name="BExO9AZXF5CN7MTM11IM5SV2RXHY" localSheetId="0" hidden="1">#REF!</definedName>
    <definedName name="BExO9AZXF5CN7MTM11IM5SV2RXHY" localSheetId="2" hidden="1">#REF!</definedName>
    <definedName name="BExO9AZXF5CN7MTM11IM5SV2RXHY" localSheetId="5" hidden="1">#REF!</definedName>
    <definedName name="BExO9AZXF5CN7MTM11IM5SV2RXHY" hidden="1">#REF!</definedName>
    <definedName name="BExO9J3A438976RXIUX5U9SU5T55" localSheetId="0" hidden="1">#REF!</definedName>
    <definedName name="BExO9J3A438976RXIUX5U9SU5T55" localSheetId="2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2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2" hidden="1">#REF!</definedName>
    <definedName name="BExO9SDRI1M6KMHXSG3AE5L0F2U3" localSheetId="5" hidden="1">#REF!</definedName>
    <definedName name="BExO9SDRI1M6KMHXSG3AE5L0F2U3" hidden="1">#REF!</definedName>
    <definedName name="BExO9V2U2YXAY904GYYGU6TD8Y7M" localSheetId="0" hidden="1">#REF!</definedName>
    <definedName name="BExO9V2U2YXAY904GYYGU6TD8Y7M" localSheetId="2" hidden="1">#REF!</definedName>
    <definedName name="BExO9V2U2YXAY904GYYGU6TD8Y7M" localSheetId="5" hidden="1">#REF!</definedName>
    <definedName name="BExO9V2U2YXAY904GYYGU6TD8Y7M" hidden="1">#REF!</definedName>
    <definedName name="BExOAQ3GKCT7YZW1EMVU3EILSZL2" localSheetId="0" hidden="1">#REF!</definedName>
    <definedName name="BExOAQ3GKCT7YZW1EMVU3EILSZL2" localSheetId="2" hidden="1">#REF!</definedName>
    <definedName name="BExOAQ3GKCT7YZW1EMVU3EILSZL2" localSheetId="5" hidden="1">#REF!</definedName>
    <definedName name="BExOAQ3GKCT7YZW1EMVU3EILSZL2" hidden="1">#REF!</definedName>
    <definedName name="BExOAULC4L2CQJSFPGMEJUUTI5B1" localSheetId="0" hidden="1">#REF!</definedName>
    <definedName name="BExOAULC4L2CQJSFPGMEJUUTI5B1" localSheetId="2" hidden="1">#REF!</definedName>
    <definedName name="BExOAULC4L2CQJSFPGMEJUUTI5B1" localSheetId="5" hidden="1">#REF!</definedName>
    <definedName name="BExOAULC4L2CQJSFPGMEJUUTI5B1" hidden="1">#REF!</definedName>
    <definedName name="BExOAZU2Y521ZUPN4R2HWBIUQKKR" localSheetId="0" hidden="1">#REF!</definedName>
    <definedName name="BExOAZU2Y521ZUPN4R2HWBIUQKKR" localSheetId="2" hidden="1">#REF!</definedName>
    <definedName name="BExOAZU2Y521ZUPN4R2HWBIUQKKR" localSheetId="5" hidden="1">#REF!</definedName>
    <definedName name="BExOAZU2Y521ZUPN4R2HWBIUQKKR" hidden="1">#REF!</definedName>
    <definedName name="BExOB9KT2THGV4SPLDVFTFXS4B14" localSheetId="0" hidden="1">#REF!</definedName>
    <definedName name="BExOB9KT2THGV4SPLDVFTFXS4B14" localSheetId="2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2" hidden="1">#REF!</definedName>
    <definedName name="BExOBEZ0IE2WBEYY3D3CMRI72N1K" localSheetId="5" hidden="1">#REF!</definedName>
    <definedName name="BExOBEZ0IE2WBEYY3D3CMRI72N1K" hidden="1">#REF!</definedName>
    <definedName name="BExOBIPU8760ITY0C8N27XZ3KWEF" localSheetId="0" hidden="1">#REF!</definedName>
    <definedName name="BExOBIPU8760ITY0C8N27XZ3KWEF" localSheetId="2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2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2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2" hidden="1">#REF!</definedName>
    <definedName name="BExOBP0FKQ4SVR59FB48UNLKCOR6" localSheetId="5" hidden="1">#REF!</definedName>
    <definedName name="BExOBP0FKQ4SVR59FB48UNLKCOR6" hidden="1">#REF!</definedName>
    <definedName name="BExOBXURJP8XL4VX0LAH1M4VR4VL" localSheetId="0" hidden="1">#REF!</definedName>
    <definedName name="BExOBXURJP8XL4VX0LAH1M4VR4VL" localSheetId="2" hidden="1">#REF!</definedName>
    <definedName name="BExOBXURJP8XL4VX0LAH1M4VR4VL" localSheetId="5" hidden="1">#REF!</definedName>
    <definedName name="BExOBXURJP8XL4VX0LAH1M4VR4VL" hidden="1">#REF!</definedName>
    <definedName name="BExOBYAVUCQ0IGM0Y6A75QHP0Q1A" localSheetId="0" hidden="1">#REF!</definedName>
    <definedName name="BExOBYAVUCQ0IGM0Y6A75QHP0Q1A" localSheetId="2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2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2" hidden="1">#REF!</definedName>
    <definedName name="BExOCBSF3XGO9YJ23LX2H78VOUR7" localSheetId="5" hidden="1">#REF!</definedName>
    <definedName name="BExOCBSF3XGO9YJ23LX2H78VOUR7" hidden="1">#REF!</definedName>
    <definedName name="BExOCHBYK42SX24MJ239H6G9OJ8E" localSheetId="0" hidden="1">#REF!</definedName>
    <definedName name="BExOCHBYK42SX24MJ239H6G9OJ8E" localSheetId="2" hidden="1">#REF!</definedName>
    <definedName name="BExOCHBYK42SX24MJ239H6G9OJ8E" localSheetId="5" hidden="1">#REF!</definedName>
    <definedName name="BExOCHBYK42SX24MJ239H6G9OJ8E" hidden="1">#REF!</definedName>
    <definedName name="BExOCKXFMOW6WPFEVX1I7R7FNDSS" localSheetId="0" hidden="1">#REF!</definedName>
    <definedName name="BExOCKXFMOW6WPFEVX1I7R7FNDSS" localSheetId="2" hidden="1">#REF!</definedName>
    <definedName name="BExOCKXFMOW6WPFEVX1I7R7FNDSS" localSheetId="5" hidden="1">#REF!</definedName>
    <definedName name="BExOCKXFMOW6WPFEVX1I7R7FNDSS" hidden="1">#REF!</definedName>
    <definedName name="BExOCYEXOB95DH5NOB0M5NOYX398" localSheetId="0" hidden="1">#REF!</definedName>
    <definedName name="BExOCYEXOB95DH5NOB0M5NOYX398" localSheetId="2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2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2" hidden="1">#REF!</definedName>
    <definedName name="BExOD55RS7BQUHRQ6H3USVGKR0P7" localSheetId="5" hidden="1">#REF!</definedName>
    <definedName name="BExOD55RS7BQUHRQ6H3USVGKR0P7" hidden="1">#REF!</definedName>
    <definedName name="BExOD7UQ6G3P86ZLZV0GY79H7VLL" localSheetId="0" hidden="1">#REF!</definedName>
    <definedName name="BExOD7UQ6G3P86ZLZV0GY79H7VLL" localSheetId="2" hidden="1">#REF!</definedName>
    <definedName name="BExOD7UQ6G3P86ZLZV0GY79H7VLL" localSheetId="5" hidden="1">#REF!</definedName>
    <definedName name="BExOD7UQ6G3P86ZLZV0GY79H7VLL" hidden="1">#REF!</definedName>
    <definedName name="BExODEWDDEABM4ZY3XREJIBZ8IVP" localSheetId="0" hidden="1">#REF!</definedName>
    <definedName name="BExODEWDDEABM4ZY3XREJIBZ8IVP" localSheetId="2" hidden="1">#REF!</definedName>
    <definedName name="BExODEWDDEABM4ZY3XREJIBZ8IVP" localSheetId="5" hidden="1">#REF!</definedName>
    <definedName name="BExODEWDDEABM4ZY3XREJIBZ8IVP" hidden="1">#REF!</definedName>
    <definedName name="BExODNLAA1L7WQ9ZQX6A1ZOXK9VR" localSheetId="0" hidden="1">#REF!</definedName>
    <definedName name="BExODNLAA1L7WQ9ZQX6A1ZOXK9VR" localSheetId="2" hidden="1">#REF!</definedName>
    <definedName name="BExODNLAA1L7WQ9ZQX6A1ZOXK9VR" localSheetId="5" hidden="1">#REF!</definedName>
    <definedName name="BExODNLAA1L7WQ9ZQX6A1ZOXK9VR" hidden="1">#REF!</definedName>
    <definedName name="BExODZFEIWV26E8RFU7XQYX1J458" localSheetId="0" hidden="1">#REF!</definedName>
    <definedName name="BExODZFEIWV26E8RFU7XQYX1J458" localSheetId="2" hidden="1">#REF!</definedName>
    <definedName name="BExODZFEIWV26E8RFU7XQYX1J458" localSheetId="5" hidden="1">#REF!</definedName>
    <definedName name="BExODZFEIWV26E8RFU7XQYX1J458" hidden="1">#REF!</definedName>
    <definedName name="BExOEBKG55EROA2VL360A06LKASE" localSheetId="0" hidden="1">#REF!</definedName>
    <definedName name="BExOEBKG55EROA2VL360A06LKASE" localSheetId="2" hidden="1">#REF!</definedName>
    <definedName name="BExOEBKG55EROA2VL360A06LKASE" localSheetId="5" hidden="1">#REF!</definedName>
    <definedName name="BExOEBKG55EROA2VL360A06LKASE" hidden="1">#REF!</definedName>
    <definedName name="BExOED2F7B5GEHKVIWGRV2BCDE2Y" localSheetId="0" hidden="1">#REF!</definedName>
    <definedName name="BExOED2F7B5GEHKVIWGRV2BCDE2Y" localSheetId="2" hidden="1">#REF!</definedName>
    <definedName name="BExOED2F7B5GEHKVIWGRV2BCDE2Y" localSheetId="5" hidden="1">#REF!</definedName>
    <definedName name="BExOED2F7B5GEHKVIWGRV2BCDE2Y" hidden="1">#REF!</definedName>
    <definedName name="BExOERG5LWXYYEN1DY1H2FWRJS9T" localSheetId="0" hidden="1">#REF!</definedName>
    <definedName name="BExOERG5LWXYYEN1DY1H2FWRJS9T" localSheetId="2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2" hidden="1">#REF!</definedName>
    <definedName name="BExOEV1S6JJVO5PP4BZ20SNGZR7D" localSheetId="5" hidden="1">#REF!</definedName>
    <definedName name="BExOEV1S6JJVO5PP4BZ20SNGZR7D" hidden="1">#REF!</definedName>
    <definedName name="BExOF2U4Y5JYM0GUBGC0U2UH931Y" localSheetId="0" hidden="1">#REF!</definedName>
    <definedName name="BExOF2U4Y5JYM0GUBGC0U2UH931Y" localSheetId="2" hidden="1">#REF!</definedName>
    <definedName name="BExOF2U4Y5JYM0GUBGC0U2UH931Y" localSheetId="5" hidden="1">#REF!</definedName>
    <definedName name="BExOF2U4Y5JYM0GUBGC0U2UH931Y" hidden="1">#REF!</definedName>
    <definedName name="BExOF6VWODFNH2HUFTQI5L0UHNQ9" localSheetId="0" hidden="1">'[64]10.08.5 - 2008 Capital - TDBU'!#REF!</definedName>
    <definedName name="BExOF6VWODFNH2HUFTQI5L0UHNQ9" localSheetId="2" hidden="1">'[64]10.08.5 - 2008 Capital - TDBU'!#REF!</definedName>
    <definedName name="BExOF6VWODFNH2HUFTQI5L0UHNQ9" localSheetId="5" hidden="1">'[64]10.08.5 - 2008 Capital - TDBU'!#REF!</definedName>
    <definedName name="BExOF6VWODFNH2HUFTQI5L0UHNQ9" hidden="1">'[64]10.08.5 - 2008 Capital - TDBU'!#REF!</definedName>
    <definedName name="BExOFEDNCYI2TPTMQ8SJN3AW4YMF" localSheetId="0" hidden="1">#REF!</definedName>
    <definedName name="BExOFEDNCYI2TPTMQ8SJN3AW4YMF" localSheetId="2" hidden="1">#REF!</definedName>
    <definedName name="BExOFEDNCYI2TPTMQ8SJN3AW4YMF" localSheetId="5" hidden="1">#REF!</definedName>
    <definedName name="BExOFEDNCYI2TPTMQ8SJN3AW4YMF" hidden="1">#REF!</definedName>
    <definedName name="BExOFGRSPF8UTG0K1OGA8LX12P37" localSheetId="0" hidden="1">#REF!</definedName>
    <definedName name="BExOFGRSPF8UTG0K1OGA8LX12P37" localSheetId="2" hidden="1">#REF!</definedName>
    <definedName name="BExOFGRSPF8UTG0K1OGA8LX12P37" localSheetId="5" hidden="1">#REF!</definedName>
    <definedName name="BExOFGRSPF8UTG0K1OGA8LX12P37" hidden="1">#REF!</definedName>
    <definedName name="BExOFVLXVD6RVHSQO8KZOOACSV24" localSheetId="0" hidden="1">#REF!</definedName>
    <definedName name="BExOFVLXVD6RVHSQO8KZOOACSV24" localSheetId="2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2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2" hidden="1">#REF!</definedName>
    <definedName name="BExOG45J81K4OPA40KW5VQU54KY3" localSheetId="5" hidden="1">#REF!</definedName>
    <definedName name="BExOG45J81K4OPA40KW5VQU54KY3" hidden="1">#REF!</definedName>
    <definedName name="BExOGBXX51PO4FXDL42WFPKYU6Y9" localSheetId="0" hidden="1">#REF!</definedName>
    <definedName name="BExOGBXX51PO4FXDL42WFPKYU6Y9" localSheetId="2" hidden="1">#REF!</definedName>
    <definedName name="BExOGBXX51PO4FXDL42WFPKYU6Y9" localSheetId="5" hidden="1">#REF!</definedName>
    <definedName name="BExOGBXX51PO4FXDL42WFPKYU6Y9" hidden="1">#REF!</definedName>
    <definedName name="BExOGFE2SCL8HHT4DFAXKLUTJZOG" localSheetId="0" hidden="1">#REF!</definedName>
    <definedName name="BExOGFE2SCL8HHT4DFAXKLUTJZOG" localSheetId="2" hidden="1">#REF!</definedName>
    <definedName name="BExOGFE2SCL8HHT4DFAXKLUTJZOG" localSheetId="5" hidden="1">#REF!</definedName>
    <definedName name="BExOGFE2SCL8HHT4DFAXKLUTJZOG" hidden="1">#REF!</definedName>
    <definedName name="BExOGT6D0LJ3C22RDW8COECKB1J5" localSheetId="0" hidden="1">#REF!</definedName>
    <definedName name="BExOGT6D0LJ3C22RDW8COECKB1J5" localSheetId="2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2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2" hidden="1">#REF!</definedName>
    <definedName name="BExOGXO9JE5XSE9GC3I6O21UEKAO" localSheetId="5" hidden="1">#REF!</definedName>
    <definedName name="BExOGXO9JE5XSE9GC3I6O21UEKAO" hidden="1">#REF!</definedName>
    <definedName name="BExOH9ICZ13C1LAW8OTYTR9S7ZP3" localSheetId="0" hidden="1">#REF!</definedName>
    <definedName name="BExOH9ICZ13C1LAW8OTYTR9S7ZP3" localSheetId="2" hidden="1">#REF!</definedName>
    <definedName name="BExOH9ICZ13C1LAW8OTYTR9S7ZP3" localSheetId="5" hidden="1">#REF!</definedName>
    <definedName name="BExOH9ICZ13C1LAW8OTYTR9S7ZP3" hidden="1">#REF!</definedName>
    <definedName name="BExOHCI9MFNF9Y2P8D4LJGJ5B5CB" localSheetId="0" hidden="1">#REF!</definedName>
    <definedName name="BExOHCI9MFNF9Y2P8D4LJGJ5B5CB" localSheetId="2" hidden="1">#REF!</definedName>
    <definedName name="BExOHCI9MFNF9Y2P8D4LJGJ5B5CB" localSheetId="5" hidden="1">#REF!</definedName>
    <definedName name="BExOHCI9MFNF9Y2P8D4LJGJ5B5CB" hidden="1">#REF!</definedName>
    <definedName name="BExOHL75H3OT4WAKKPUXIVXWFVDS" localSheetId="0" hidden="1">#REF!</definedName>
    <definedName name="BExOHL75H3OT4WAKKPUXIVXWFVDS" localSheetId="2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2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2" hidden="1">#REF!</definedName>
    <definedName name="BExOHNAO5UDXSO73BK2ARHWKS90Y" localSheetId="5" hidden="1">#REF!</definedName>
    <definedName name="BExOHNAO5UDXSO73BK2ARHWKS90Y" hidden="1">#REF!</definedName>
    <definedName name="BExOHNLFZGEVXCTJ9CWMJJS7C98A" localSheetId="0" hidden="1">#REF!</definedName>
    <definedName name="BExOHNLFZGEVXCTJ9CWMJJS7C98A" localSheetId="2" hidden="1">#REF!</definedName>
    <definedName name="BExOHNLFZGEVXCTJ9CWMJJS7C98A" localSheetId="5" hidden="1">#REF!</definedName>
    <definedName name="BExOHNLFZGEVXCTJ9CWMJJS7C98A" hidden="1">#REF!</definedName>
    <definedName name="BExOHR1G1I9A9CI1HG94EWBLWNM2" localSheetId="0" hidden="1">#REF!</definedName>
    <definedName name="BExOHR1G1I9A9CI1HG94EWBLWNM2" localSheetId="2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2" hidden="1">#REF!</definedName>
    <definedName name="BExOHTQPP8LQ98L6PYUI6QW08YID" localSheetId="5" hidden="1">#REF!</definedName>
    <definedName name="BExOHTQPP8LQ98L6PYUI6QW08YID" hidden="1">#REF!</definedName>
    <definedName name="BExOHX6Q6NJI793PGX59O5EKTP4G" localSheetId="0" hidden="1">#REF!</definedName>
    <definedName name="BExOHX6Q6NJI793PGX59O5EKTP4G" localSheetId="2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2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2" hidden="1">#REF!</definedName>
    <definedName name="BExOIEVCP4Y6VDS23AK84MCYYHRT" localSheetId="5" hidden="1">#REF!</definedName>
    <definedName name="BExOIEVCP4Y6VDS23AK84MCYYHRT" hidden="1">#REF!</definedName>
    <definedName name="BExOIHPQIXR0NDR5WD01BZKPKEO3" localSheetId="0" hidden="1">#REF!</definedName>
    <definedName name="BExOIHPQIXR0NDR5WD01BZKPKEO3" localSheetId="2" hidden="1">#REF!</definedName>
    <definedName name="BExOIHPQIXR0NDR5WD01BZKPKEO3" localSheetId="5" hidden="1">#REF!</definedName>
    <definedName name="BExOIHPQIXR0NDR5WD01BZKPKEO3" hidden="1">#REF!</definedName>
    <definedName name="BExOIK437LIDQQW9LPBD4ZIP504X" localSheetId="0" hidden="1">#REF!</definedName>
    <definedName name="BExOIK437LIDQQW9LPBD4ZIP504X" localSheetId="2" hidden="1">#REF!</definedName>
    <definedName name="BExOIK437LIDQQW9LPBD4ZIP504X" localSheetId="5" hidden="1">#REF!</definedName>
    <definedName name="BExOIK437LIDQQW9LPBD4ZIP504X" hidden="1">#REF!</definedName>
    <definedName name="BExOIM7L0Z3LSII9P7ZTV4KJ8RMA" localSheetId="0" hidden="1">#REF!</definedName>
    <definedName name="BExOIM7L0Z3LSII9P7ZTV4KJ8RMA" localSheetId="2" hidden="1">#REF!</definedName>
    <definedName name="BExOIM7L0Z3LSII9P7ZTV4KJ8RMA" localSheetId="5" hidden="1">#REF!</definedName>
    <definedName name="BExOIM7L0Z3LSII9P7ZTV4KJ8RMA" hidden="1">#REF!</definedName>
    <definedName name="BExOIRR9MU1G575D1ZA3HFPLOPHO" localSheetId="0" hidden="1">#REF!</definedName>
    <definedName name="BExOIRR9MU1G575D1ZA3HFPLOPHO" localSheetId="2" hidden="1">#REF!</definedName>
    <definedName name="BExOIRR9MU1G575D1ZA3HFPLOPHO" localSheetId="5" hidden="1">#REF!</definedName>
    <definedName name="BExOIRR9MU1G575D1ZA3HFPLOPHO" hidden="1">#REF!</definedName>
    <definedName name="BExOIWJVMJ6MG6JC4SPD1L00OHU1" localSheetId="0" hidden="1">#REF!</definedName>
    <definedName name="BExOIWJVMJ6MG6JC4SPD1L00OHU1" localSheetId="2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2" hidden="1">#REF!</definedName>
    <definedName name="BExOIYCN8Z4JK3OOG86KYUCV0ME8" localSheetId="5" hidden="1">#REF!</definedName>
    <definedName name="BExOIYCN8Z4JK3OOG86KYUCV0ME8" hidden="1">#REF!</definedName>
    <definedName name="BExOJ1HV93EOH7BOVAII53VPS2G2" localSheetId="0" hidden="1">#REF!</definedName>
    <definedName name="BExOJ1HV93EOH7BOVAII53VPS2G2" localSheetId="2" hidden="1">#REF!</definedName>
    <definedName name="BExOJ1HV93EOH7BOVAII53VPS2G2" localSheetId="5" hidden="1">#REF!</definedName>
    <definedName name="BExOJ1HV93EOH7BOVAII53VPS2G2" hidden="1">#REF!</definedName>
    <definedName name="BExOJ3AKZ9BCBZT3KD8WMSLK6MN2" localSheetId="0" hidden="1">#REF!</definedName>
    <definedName name="BExOJ3AKZ9BCBZT3KD8WMSLK6MN2" localSheetId="2" hidden="1">#REF!</definedName>
    <definedName name="BExOJ3AKZ9BCBZT3KD8WMSLK6MN2" localSheetId="5" hidden="1">#REF!</definedName>
    <definedName name="BExOJ3AKZ9BCBZT3KD8WMSLK6MN2" hidden="1">#REF!</definedName>
    <definedName name="BExOJ3FWAWMR29DR11VER2OQPUJT" localSheetId="0" hidden="1">#REF!</definedName>
    <definedName name="BExOJ3FWAWMR29DR11VER2OQPUJT" localSheetId="2" hidden="1">#REF!</definedName>
    <definedName name="BExOJ3FWAWMR29DR11VER2OQPUJT" localSheetId="5" hidden="1">#REF!</definedName>
    <definedName name="BExOJ3FWAWMR29DR11VER2OQPUJT" hidden="1">#REF!</definedName>
    <definedName name="BExOJ7XQK71I4YZDD29AKOOWZ47E" localSheetId="0" hidden="1">#REF!</definedName>
    <definedName name="BExOJ7XQK71I4YZDD29AKOOWZ47E" localSheetId="2" hidden="1">#REF!</definedName>
    <definedName name="BExOJ7XQK71I4YZDD29AKOOWZ47E" localSheetId="5" hidden="1">#REF!</definedName>
    <definedName name="BExOJ7XQK71I4YZDD29AKOOWZ47E" hidden="1">#REF!</definedName>
    <definedName name="BExOJM0W6XGSW5MXPTTX0GNF6SFT" localSheetId="0" hidden="1">#REF!</definedName>
    <definedName name="BExOJM0W6XGSW5MXPTTX0GNF6SFT" localSheetId="2" hidden="1">#REF!</definedName>
    <definedName name="BExOJM0W6XGSW5MXPTTX0GNF6SFT" localSheetId="5" hidden="1">#REF!</definedName>
    <definedName name="BExOJM0W6XGSW5MXPTTX0GNF6SFT" hidden="1">#REF!</definedName>
    <definedName name="BExOJXEUJJ9SYRJXKYYV2NCCDT2R" localSheetId="0" hidden="1">#REF!</definedName>
    <definedName name="BExOJXEUJJ9SYRJXKYYV2NCCDT2R" localSheetId="2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2" hidden="1">#REF!</definedName>
    <definedName name="BExOK0EQYM9JUMAGWOUN7QDH7VMZ" localSheetId="5" hidden="1">#REF!</definedName>
    <definedName name="BExOK0EQYM9JUMAGWOUN7QDH7VMZ" hidden="1">#REF!</definedName>
    <definedName name="BExOK4WM9O7QNG6O57FOASI5QSN1" localSheetId="0" hidden="1">#REF!</definedName>
    <definedName name="BExOK4WM9O7QNG6O57FOASI5QSN1" localSheetId="2" hidden="1">#REF!</definedName>
    <definedName name="BExOK4WM9O7QNG6O57FOASI5QSN1" localSheetId="5" hidden="1">#REF!</definedName>
    <definedName name="BExOK4WM9O7QNG6O57FOASI5QSN1" hidden="1">#REF!</definedName>
    <definedName name="BExOK6EKT2189GVNUAT82OZYA3XB" localSheetId="0" hidden="1">#REF!</definedName>
    <definedName name="BExOK6EKT2189GVNUAT82OZYA3XB" localSheetId="2" hidden="1">#REF!</definedName>
    <definedName name="BExOK6EKT2189GVNUAT82OZYA3XB" localSheetId="5" hidden="1">#REF!</definedName>
    <definedName name="BExOK6EKT2189GVNUAT82OZYA3XB" hidden="1">#REF!</definedName>
    <definedName name="BExOKFUDO7FXT8ZXISPIKAJYI0CO" localSheetId="0" hidden="1">#REF!</definedName>
    <definedName name="BExOKFUDO7FXT8ZXISPIKAJYI0CO" localSheetId="2" hidden="1">#REF!</definedName>
    <definedName name="BExOKFUDO7FXT8ZXISPIKAJYI0CO" localSheetId="5" hidden="1">#REF!</definedName>
    <definedName name="BExOKFUDO7FXT8ZXISPIKAJYI0CO" hidden="1">#REF!</definedName>
    <definedName name="BExOKI3C3DWTNF6PRKG2XY34A3JA" localSheetId="0" hidden="1">#REF!</definedName>
    <definedName name="BExOKI3C3DWTNF6PRKG2XY34A3JA" localSheetId="2" hidden="1">#REF!</definedName>
    <definedName name="BExOKI3C3DWTNF6PRKG2XY34A3JA" localSheetId="5" hidden="1">#REF!</definedName>
    <definedName name="BExOKI3C3DWTNF6PRKG2XY34A3JA" hidden="1">#REF!</definedName>
    <definedName name="BExOKKHOPWUVRJGQJ5ONR2U40JX8" localSheetId="0" hidden="1">#REF!</definedName>
    <definedName name="BExOKKHOPWUVRJGQJ5ONR2U40JX8" localSheetId="2" hidden="1">#REF!</definedName>
    <definedName name="BExOKKHOPWUVRJGQJ5ONR2U40JX8" localSheetId="5" hidden="1">#REF!</definedName>
    <definedName name="BExOKKHOPWUVRJGQJ5ONR2U40JX8" hidden="1">#REF!</definedName>
    <definedName name="BExOKTXMJP351VXKH8VT6SXUNIMF" localSheetId="0" hidden="1">#REF!</definedName>
    <definedName name="BExOKTXMJP351VXKH8VT6SXUNIMF" localSheetId="2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2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2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2" hidden="1">#REF!</definedName>
    <definedName name="BExOL7KH12VAR0LG741SIOJTLWFD" localSheetId="5" hidden="1">#REF!</definedName>
    <definedName name="BExOL7KH12VAR0LG741SIOJTLWFD" hidden="1">#REF!</definedName>
    <definedName name="BExOLICXFHJLILCJVFMJE5MGGWKR" localSheetId="0" hidden="1">#REF!</definedName>
    <definedName name="BExOLICXFHJLILCJVFMJE5MGGWKR" localSheetId="2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2" hidden="1">#REF!</definedName>
    <definedName name="BExOLOI0WJS3QC12I3ISL0D9AWOF" localSheetId="5" hidden="1">#REF!</definedName>
    <definedName name="BExOLOI0WJS3QC12I3ISL0D9AWOF" hidden="1">#REF!</definedName>
    <definedName name="BExOLUCCA6OM4TBUAJHS6O1UU6TO" localSheetId="0" hidden="1">#REF!</definedName>
    <definedName name="BExOLUCCA6OM4TBUAJHS6O1UU6TO" localSheetId="2" hidden="1">#REF!</definedName>
    <definedName name="BExOLUCCA6OM4TBUAJHS6O1UU6TO" localSheetId="5" hidden="1">#REF!</definedName>
    <definedName name="BExOLUCCA6OM4TBUAJHS6O1UU6TO" hidden="1">#REF!</definedName>
    <definedName name="BExOLYZNG5RBD0BTS1OEZJNU92Q5" localSheetId="0" hidden="1">#REF!</definedName>
    <definedName name="BExOLYZNG5RBD0BTS1OEZJNU92Q5" localSheetId="2" hidden="1">#REF!</definedName>
    <definedName name="BExOLYZNG5RBD0BTS1OEZJNU92Q5" localSheetId="5" hidden="1">#REF!</definedName>
    <definedName name="BExOLYZNG5RBD0BTS1OEZJNU92Q5" hidden="1">#REF!</definedName>
    <definedName name="BExOM3HIJ3UZPOKJI68KPBJAHPDC" localSheetId="0" hidden="1">#REF!</definedName>
    <definedName name="BExOM3HIJ3UZPOKJI68KPBJAHPDC" localSheetId="2" hidden="1">#REF!</definedName>
    <definedName name="BExOM3HIJ3UZPOKJI68KPBJAHPDC" localSheetId="5" hidden="1">#REF!</definedName>
    <definedName name="BExOM3HIJ3UZPOKJI68KPBJAHPDC" hidden="1">#REF!</definedName>
    <definedName name="BExOM8VPAS5WZAM0QNYW8ZY56VAP" localSheetId="0" hidden="1">#REF!</definedName>
    <definedName name="BExOM8VPAS5WZAM0QNYW8ZY56VAP" localSheetId="2" hidden="1">#REF!</definedName>
    <definedName name="BExOM8VPAS5WZAM0QNYW8ZY56VAP" localSheetId="5" hidden="1">#REF!</definedName>
    <definedName name="BExOM8VPAS5WZAM0QNYW8ZY56VAP" hidden="1">#REF!</definedName>
    <definedName name="BExOMKPURE33YQ3K1JG9NVQD4W49" localSheetId="0" hidden="1">#REF!</definedName>
    <definedName name="BExOMKPURE33YQ3K1JG9NVQD4W49" localSheetId="2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2" hidden="1">#REF!</definedName>
    <definedName name="BExOMP7NGCLUNFK50QD2LPKRG078" localSheetId="5" hidden="1">#REF!</definedName>
    <definedName name="BExOMP7NGCLUNFK50QD2LPKRG078" hidden="1">#REF!</definedName>
    <definedName name="BExOMU0A6XMY48SZRYL4WQZD13BI" localSheetId="0" hidden="1">#REF!</definedName>
    <definedName name="BExOMU0A6XMY48SZRYL4WQZD13BI" localSheetId="2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2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2" hidden="1">#REF!</definedName>
    <definedName name="BExON0AX35F2SI0UCVMGWGVIUNI3" localSheetId="5" hidden="1">#REF!</definedName>
    <definedName name="BExON0AX35F2SI0UCVMGWGVIUNI3" hidden="1">#REF!</definedName>
    <definedName name="BExON41U4296DV3DPG6I5EF3OEYF" localSheetId="0" hidden="1">#REF!</definedName>
    <definedName name="BExON41U4296DV3DPG6I5EF3OEYF" localSheetId="2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2" hidden="1">#REF!</definedName>
    <definedName name="BExONB3A7CO4YD8RB41PHC93BQ9M" localSheetId="5" hidden="1">#REF!</definedName>
    <definedName name="BExONB3A7CO4YD8RB41PHC93BQ9M" hidden="1">#REF!</definedName>
    <definedName name="BExONDSE2SJ2Q00MS22HA9D59305" localSheetId="0" hidden="1">#REF!</definedName>
    <definedName name="BExONDSE2SJ2Q00MS22HA9D59305" localSheetId="2" hidden="1">#REF!</definedName>
    <definedName name="BExONDSE2SJ2Q00MS22HA9D59305" localSheetId="5" hidden="1">#REF!</definedName>
    <definedName name="BExONDSE2SJ2Q00MS22HA9D59305" hidden="1">#REF!</definedName>
    <definedName name="BExONFQH6UUXF8V0GI4BRIST9RFO" localSheetId="0" hidden="1">#REF!</definedName>
    <definedName name="BExONFQH6UUXF8V0GI4BRIST9RFO" localSheetId="2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2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2" hidden="1">#REF!</definedName>
    <definedName name="BExONJ1BU17R0F5A2UP1UGJBOGKS" localSheetId="5" hidden="1">#REF!</definedName>
    <definedName name="BExONJ1BU17R0F5A2UP1UGJBOGKS" hidden="1">#REF!</definedName>
    <definedName name="BExONNZ9VMHVX3J6NLNJY7KZA61O" localSheetId="0" hidden="1">#REF!</definedName>
    <definedName name="BExONNZ9VMHVX3J6NLNJY7KZA61O" localSheetId="2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2" hidden="1">#REF!</definedName>
    <definedName name="BExONRQ1BAA4F3TXP2MYQ4YCZ09S" localSheetId="5" hidden="1">#REF!</definedName>
    <definedName name="BExONRQ1BAA4F3TXP2MYQ4YCZ09S" hidden="1">#REF!</definedName>
    <definedName name="BExOO0EYS79NAIW0WEELRXCYS9GK" localSheetId="0" hidden="1">'[64]10.08.3 - 2008 Expense - TDBU'!#REF!</definedName>
    <definedName name="BExOO0EYS79NAIW0WEELRXCYS9GK" localSheetId="2" hidden="1">'[64]10.08.3 - 2008 Expense - TDBU'!#REF!</definedName>
    <definedName name="BExOO0EYS79NAIW0WEELRXCYS9GK" localSheetId="5" hidden="1">'[64]10.08.3 - 2008 Expense - TDBU'!#REF!</definedName>
    <definedName name="BExOO0EYS79NAIW0WEELRXCYS9GK" hidden="1">'[64]10.08.3 - 2008 Expense - TDBU'!#REF!</definedName>
    <definedName name="BExOO1WWIZSGB0YTGKESB45TSVMZ" localSheetId="0" hidden="1">#REF!</definedName>
    <definedName name="BExOO1WWIZSGB0YTGKESB45TSVMZ" localSheetId="2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2" hidden="1">#REF!</definedName>
    <definedName name="BExOO4B8FPAFYPHCTYTX37P1TQM5" localSheetId="5" hidden="1">#REF!</definedName>
    <definedName name="BExOO4B8FPAFYPHCTYTX37P1TQM5" hidden="1">#REF!</definedName>
    <definedName name="BExOO5D2QZREOU0YQCGPBXBS4YQ1" localSheetId="0" hidden="1">#REF!</definedName>
    <definedName name="BExOO5D2QZREOU0YQCGPBXBS4YQ1" localSheetId="2" hidden="1">#REF!</definedName>
    <definedName name="BExOO5D2QZREOU0YQCGPBXBS4YQ1" localSheetId="5" hidden="1">#REF!</definedName>
    <definedName name="BExOO5D2QZREOU0YQCGPBXBS4YQ1" hidden="1">#REF!</definedName>
    <definedName name="BExOO6ERU9G120RGLKYWC09LZ5RE" localSheetId="0" hidden="1">#REF!</definedName>
    <definedName name="BExOO6ERU9G120RGLKYWC09LZ5RE" localSheetId="2" hidden="1">#REF!</definedName>
    <definedName name="BExOO6ERU9G120RGLKYWC09LZ5RE" localSheetId="5" hidden="1">#REF!</definedName>
    <definedName name="BExOO6ERU9G120RGLKYWC09LZ5RE" hidden="1">#REF!</definedName>
    <definedName name="BExOO824YWJ12GSXLC07K7266C14" localSheetId="0" hidden="1">#REF!</definedName>
    <definedName name="BExOO824YWJ12GSXLC07K7266C14" localSheetId="2" hidden="1">#REF!</definedName>
    <definedName name="BExOO824YWJ12GSXLC07K7266C14" localSheetId="5" hidden="1">#REF!</definedName>
    <definedName name="BExOO824YWJ12GSXLC07K7266C14" hidden="1">#REF!</definedName>
    <definedName name="BExOOIULUDOJRMYABWV5CCL906X6" localSheetId="0" hidden="1">#REF!</definedName>
    <definedName name="BExOOIULUDOJRMYABWV5CCL906X6" localSheetId="2" hidden="1">#REF!</definedName>
    <definedName name="BExOOIULUDOJRMYABWV5CCL906X6" localSheetId="5" hidden="1">#REF!</definedName>
    <definedName name="BExOOIULUDOJRMYABWV5CCL906X6" hidden="1">#REF!</definedName>
    <definedName name="BExOOLE93DKM88V3PQ8ELSMZCHUA" localSheetId="0" hidden="1">#REF!</definedName>
    <definedName name="BExOOLE93DKM88V3PQ8ELSMZCHUA" localSheetId="2" hidden="1">#REF!</definedName>
    <definedName name="BExOOLE93DKM88V3PQ8ELSMZCHUA" localSheetId="5" hidden="1">#REF!</definedName>
    <definedName name="BExOOLE93DKM88V3PQ8ELSMZCHUA" hidden="1">#REF!</definedName>
    <definedName name="BExOOTN0KTXJCL7E476XBN1CJ553" localSheetId="0" hidden="1">#REF!</definedName>
    <definedName name="BExOOTN0KTXJCL7E476XBN1CJ553" localSheetId="2" hidden="1">#REF!</definedName>
    <definedName name="BExOOTN0KTXJCL7E476XBN1CJ553" localSheetId="5" hidden="1">#REF!</definedName>
    <definedName name="BExOOTN0KTXJCL7E476XBN1CJ553" hidden="1">#REF!</definedName>
    <definedName name="BExOP9DEBV5W5P4Q25J3XCJBP5S9" localSheetId="0" hidden="1">#REF!</definedName>
    <definedName name="BExOP9DEBV5W5P4Q25J3XCJBP5S9" localSheetId="2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2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2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2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2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2" hidden="1">#REF!</definedName>
    <definedName name="BExQ19DEUOLC11IW32E2AMVZLFF1" localSheetId="5" hidden="1">#REF!</definedName>
    <definedName name="BExQ19DEUOLC11IW32E2AMVZLFF1" hidden="1">#REF!</definedName>
    <definedName name="BExQ1FD6KISGYU1JWEQ4G243ZPVD" localSheetId="0" hidden="1">#REF!</definedName>
    <definedName name="BExQ1FD6KISGYU1JWEQ4G243ZPVD" localSheetId="2" hidden="1">#REF!</definedName>
    <definedName name="BExQ1FD6KISGYU1JWEQ4G243ZPVD" localSheetId="5" hidden="1">#REF!</definedName>
    <definedName name="BExQ1FD6KISGYU1JWEQ4G243ZPVD" hidden="1">#REF!</definedName>
    <definedName name="BExQ1OYH5SW4PG5JI8ED4NJN4422" localSheetId="0" hidden="1">#REF!</definedName>
    <definedName name="BExQ1OYH5SW4PG5JI8ED4NJN4422" localSheetId="2" hidden="1">#REF!</definedName>
    <definedName name="BExQ1OYH5SW4PG5JI8ED4NJN4422" localSheetId="5" hidden="1">#REF!</definedName>
    <definedName name="BExQ1OYH5SW4PG5JI8ED4NJN4422" hidden="1">#REF!</definedName>
    <definedName name="BExQ29C73XR33S3668YYSYZAIHTG" localSheetId="0" hidden="1">#REF!</definedName>
    <definedName name="BExQ29C73XR33S3668YYSYZAIHTG" localSheetId="2" hidden="1">#REF!</definedName>
    <definedName name="BExQ29C73XR33S3668YYSYZAIHTG" localSheetId="5" hidden="1">#REF!</definedName>
    <definedName name="BExQ29C73XR33S3668YYSYZAIHTG" hidden="1">#REF!</definedName>
    <definedName name="BExQ2D8FO6F5AOMJ5FJODJ81T8C3" localSheetId="0" hidden="1">#REF!</definedName>
    <definedName name="BExQ2D8FO6F5AOMJ5FJODJ81T8C3" localSheetId="2" hidden="1">#REF!</definedName>
    <definedName name="BExQ2D8FO6F5AOMJ5FJODJ81T8C3" localSheetId="5" hidden="1">#REF!</definedName>
    <definedName name="BExQ2D8FO6F5AOMJ5FJODJ81T8C3" hidden="1">#REF!</definedName>
    <definedName name="BExQ2FS228IUDUP2023RA1D4AO4C" localSheetId="0" hidden="1">#REF!</definedName>
    <definedName name="BExQ2FS228IUDUP2023RA1D4AO4C" localSheetId="2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2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2" hidden="1">#REF!</definedName>
    <definedName name="BExQ2M841F5Z1BQYR8DG5FKK0LIU" localSheetId="5" hidden="1">#REF!</definedName>
    <definedName name="BExQ2M841F5Z1BQYR8DG5FKK0LIU" hidden="1">#REF!</definedName>
    <definedName name="BExQ2V7SO1UTLMJ1NFVRKDOOQAP2" localSheetId="0" hidden="1">#REF!</definedName>
    <definedName name="BExQ2V7SO1UTLMJ1NFVRKDOOQAP2" localSheetId="2" hidden="1">#REF!</definedName>
    <definedName name="BExQ2V7SO1UTLMJ1NFVRKDOOQAP2" localSheetId="5" hidden="1">#REF!</definedName>
    <definedName name="BExQ2V7SO1UTLMJ1NFVRKDOOQAP2" hidden="1">#REF!</definedName>
    <definedName name="BExQ300G8I8TK45A0MVHV15422EU" localSheetId="0" hidden="1">#REF!</definedName>
    <definedName name="BExQ300G8I8TK45A0MVHV15422EU" localSheetId="2" hidden="1">#REF!</definedName>
    <definedName name="BExQ300G8I8TK45A0MVHV15422EU" localSheetId="5" hidden="1">#REF!</definedName>
    <definedName name="BExQ300G8I8TK45A0MVHV15422EU" hidden="1">#REF!</definedName>
    <definedName name="BExQ39R28MXSG2SEV956F0KZ20AN" localSheetId="0" hidden="1">#REF!</definedName>
    <definedName name="BExQ39R28MXSG2SEV956F0KZ20AN" localSheetId="2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2" hidden="1">#REF!</definedName>
    <definedName name="BExQ3D1P3M5Z3HLMEZ17E0BLEE4U" localSheetId="5" hidden="1">#REF!</definedName>
    <definedName name="BExQ3D1P3M5Z3HLMEZ17E0BLEE4U" hidden="1">#REF!</definedName>
    <definedName name="BExQ3D1PQ0OOWP5T1D37RLPA9BFX" localSheetId="0" hidden="1">#REF!</definedName>
    <definedName name="BExQ3D1PQ0OOWP5T1D37RLPA9BFX" localSheetId="2" hidden="1">#REF!</definedName>
    <definedName name="BExQ3D1PQ0OOWP5T1D37RLPA9BFX" localSheetId="5" hidden="1">#REF!</definedName>
    <definedName name="BExQ3D1PQ0OOWP5T1D37RLPA9BFX" hidden="1">#REF!</definedName>
    <definedName name="BExQ3LW3GD5LUIS2HB4C1TEJJP2P" localSheetId="0" hidden="1">#REF!</definedName>
    <definedName name="BExQ3LW3GD5LUIS2HB4C1TEJJP2P" localSheetId="2" hidden="1">#REF!</definedName>
    <definedName name="BExQ3LW3GD5LUIS2HB4C1TEJJP2P" localSheetId="5" hidden="1">#REF!</definedName>
    <definedName name="BExQ3LW3GD5LUIS2HB4C1TEJJP2P" hidden="1">#REF!</definedName>
    <definedName name="BExQ3O4W7QF8BOXTUT4IOGF6YKUD" localSheetId="0" hidden="1">#REF!</definedName>
    <definedName name="BExQ3O4W7QF8BOXTUT4IOGF6YKUD" localSheetId="2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2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2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2" hidden="1">#REF!</definedName>
    <definedName name="BExQ42IU9MNDYLODP41DL6YTZMAR" localSheetId="5" hidden="1">#REF!</definedName>
    <definedName name="BExQ42IU9MNDYLODP41DL6YTZMAR" hidden="1">#REF!</definedName>
    <definedName name="BExQ452HF7N1HYPXJXQ8WD6SOWUV" localSheetId="0" hidden="1">#REF!</definedName>
    <definedName name="BExQ452HF7N1HYPXJXQ8WD6SOWUV" localSheetId="2" hidden="1">#REF!</definedName>
    <definedName name="BExQ452HF7N1HYPXJXQ8WD6SOWUV" localSheetId="5" hidden="1">#REF!</definedName>
    <definedName name="BExQ452HF7N1HYPXJXQ8WD6SOWUV" hidden="1">#REF!</definedName>
    <definedName name="BExQ499KBJ5W7A1G293A0K14EVQB" localSheetId="0" hidden="1">#REF!</definedName>
    <definedName name="BExQ499KBJ5W7A1G293A0K14EVQB" localSheetId="2" hidden="1">#REF!</definedName>
    <definedName name="BExQ499KBJ5W7A1G293A0K14EVQB" localSheetId="5" hidden="1">#REF!</definedName>
    <definedName name="BExQ499KBJ5W7A1G293A0K14EVQB" hidden="1">#REF!</definedName>
    <definedName name="BExQ4BTBSHPHVEDRCXC2ROW8PLFC" localSheetId="0" hidden="1">#REF!</definedName>
    <definedName name="BExQ4BTBSHPHVEDRCXC2ROW8PLFC" localSheetId="2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2" hidden="1">#REF!</definedName>
    <definedName name="BExQ4DGKF54SRKQUTUT4B1CZSS62" localSheetId="5" hidden="1">#REF!</definedName>
    <definedName name="BExQ4DGKF54SRKQUTUT4B1CZSS62" hidden="1">#REF!</definedName>
    <definedName name="BExQ4FV23PRA8ZOTVPNAWYTCYRR2" localSheetId="0" hidden="1">#REF!</definedName>
    <definedName name="BExQ4FV23PRA8ZOTVPNAWYTCYRR2" localSheetId="2" hidden="1">#REF!</definedName>
    <definedName name="BExQ4FV23PRA8ZOTVPNAWYTCYRR2" localSheetId="5" hidden="1">#REF!</definedName>
    <definedName name="BExQ4FV23PRA8ZOTVPNAWYTCYRR2" hidden="1">#REF!</definedName>
    <definedName name="BExQ4KSYQQLLYN7NYUBF7WND3ACX" localSheetId="0" hidden="1">#REF!</definedName>
    <definedName name="BExQ4KSYQQLLYN7NYUBF7WND3ACX" localSheetId="2" hidden="1">#REF!</definedName>
    <definedName name="BExQ4KSYQQLLYN7NYUBF7WND3ACX" localSheetId="5" hidden="1">#REF!</definedName>
    <definedName name="BExQ4KSYQQLLYN7NYUBF7WND3ACX" hidden="1">#REF!</definedName>
    <definedName name="BExQ4T74LQ5PYTV1MUQUW75A4BDY" localSheetId="0" hidden="1">#REF!</definedName>
    <definedName name="BExQ4T74LQ5PYTV1MUQUW75A4BDY" localSheetId="2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2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2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2" hidden="1">#REF!</definedName>
    <definedName name="BExQ56Z9W6YHZHRXOFFI8EFA7CDI" localSheetId="5" hidden="1">#REF!</definedName>
    <definedName name="BExQ56Z9W6YHZHRXOFFI8EFA7CDI" hidden="1">#REF!</definedName>
    <definedName name="BExQ5DQ4DQOLJ6KAS500VUBF9OTL" localSheetId="0" hidden="1">#REF!</definedName>
    <definedName name="BExQ5DQ4DQOLJ6KAS500VUBF9OTL" localSheetId="2" hidden="1">#REF!</definedName>
    <definedName name="BExQ5DQ4DQOLJ6KAS500VUBF9OTL" localSheetId="5" hidden="1">#REF!</definedName>
    <definedName name="BExQ5DQ4DQOLJ6KAS500VUBF9OTL" hidden="1">#REF!</definedName>
    <definedName name="BExQ5DVF3U6CH0PO809ZFLIE9A0F" localSheetId="0" hidden="1">'[64]10.08.2 - 2008 Expense'!#REF!</definedName>
    <definedName name="BExQ5DVF3U6CH0PO809ZFLIE9A0F" localSheetId="2" hidden="1">'[64]10.08.2 - 2008 Expense'!#REF!</definedName>
    <definedName name="BExQ5DVF3U6CH0PO809ZFLIE9A0F" localSheetId="5" hidden="1">'[64]10.08.2 - 2008 Expense'!#REF!</definedName>
    <definedName name="BExQ5DVF3U6CH0PO809ZFLIE9A0F" hidden="1">'[64]10.08.2 - 2008 Expense'!#REF!</definedName>
    <definedName name="BExQ5IO89JL1G3PO02VX1LHZHLZ1" localSheetId="0" hidden="1">#REF!</definedName>
    <definedName name="BExQ5IO89JL1G3PO02VX1LHZHLZ1" localSheetId="2" hidden="1">#REF!</definedName>
    <definedName name="BExQ5IO89JL1G3PO02VX1LHZHLZ1" localSheetId="5" hidden="1">#REF!</definedName>
    <definedName name="BExQ5IO89JL1G3PO02VX1LHZHLZ1" hidden="1">#REF!</definedName>
    <definedName name="BExQ5KX3Z668H1KUCKZ9J24HUQ1F" localSheetId="0" hidden="1">#REF!</definedName>
    <definedName name="BExQ5KX3Z668H1KUCKZ9J24HUQ1F" localSheetId="2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2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2" hidden="1">#REF!</definedName>
    <definedName name="BExQ5UICMGTMK790KTLK49MAGXRC" localSheetId="5" hidden="1">#REF!</definedName>
    <definedName name="BExQ5UICMGTMK790KTLK49MAGXRC" hidden="1">#REF!</definedName>
    <definedName name="BExQ5UID6Y8WYNRD669UN70IZT91" localSheetId="0" hidden="1">#REF!</definedName>
    <definedName name="BExQ5UID6Y8WYNRD669UN70IZT91" localSheetId="2" hidden="1">#REF!</definedName>
    <definedName name="BExQ5UID6Y8WYNRD669UN70IZT91" localSheetId="5" hidden="1">#REF!</definedName>
    <definedName name="BExQ5UID6Y8WYNRD669UN70IZT91" hidden="1">#REF!</definedName>
    <definedName name="BExQ5VEOVW4SMWTX520KZ3TVUW0I" localSheetId="0" hidden="1">#REF!</definedName>
    <definedName name="BExQ5VEOVW4SMWTX520KZ3TVUW0I" localSheetId="2" hidden="1">#REF!</definedName>
    <definedName name="BExQ5VEOVW4SMWTX520KZ3TVUW0I" localSheetId="5" hidden="1">#REF!</definedName>
    <definedName name="BExQ5VEOVW4SMWTX520KZ3TVUW0I" hidden="1">#REF!</definedName>
    <definedName name="BExQ5VEQEIJO7YY80OJTA3XRQYJ9" localSheetId="0" hidden="1">#REF!</definedName>
    <definedName name="BExQ5VEQEIJO7YY80OJTA3XRQYJ9" localSheetId="2" hidden="1">#REF!</definedName>
    <definedName name="BExQ5VEQEIJO7YY80OJTA3XRQYJ9" localSheetId="5" hidden="1">#REF!</definedName>
    <definedName name="BExQ5VEQEIJO7YY80OJTA3XRQYJ9" hidden="1">#REF!</definedName>
    <definedName name="BExQ5Y3SSM2ICJCUN3XZ10VMPD4D" localSheetId="0" hidden="1">#REF!</definedName>
    <definedName name="BExQ5Y3SSM2ICJCUN3XZ10VMPD4D" localSheetId="2" hidden="1">#REF!</definedName>
    <definedName name="BExQ5Y3SSM2ICJCUN3XZ10VMPD4D" localSheetId="5" hidden="1">#REF!</definedName>
    <definedName name="BExQ5Y3SSM2ICJCUN3XZ10VMPD4D" hidden="1">#REF!</definedName>
    <definedName name="BExQ5YUUK9FD0QGTY4WD0W90O7OL" localSheetId="0" hidden="1">#REF!</definedName>
    <definedName name="BExQ5YUUK9FD0QGTY4WD0W90O7OL" localSheetId="2" hidden="1">#REF!</definedName>
    <definedName name="BExQ5YUUK9FD0QGTY4WD0W90O7OL" localSheetId="5" hidden="1">#REF!</definedName>
    <definedName name="BExQ5YUUK9FD0QGTY4WD0W90O7OL" hidden="1">#REF!</definedName>
    <definedName name="BExQ631QZYS8VO7HE6HNP34CEOR2" localSheetId="0" hidden="1">#REF!</definedName>
    <definedName name="BExQ631QZYS8VO7HE6HNP34CEOR2" localSheetId="2" hidden="1">#REF!</definedName>
    <definedName name="BExQ631QZYS8VO7HE6HNP34CEOR2" localSheetId="5" hidden="1">#REF!</definedName>
    <definedName name="BExQ631QZYS8VO7HE6HNP34CEOR2" hidden="1">#REF!</definedName>
    <definedName name="BExQ63793YQ9BH7JLCNRIATIGTRG" localSheetId="0" hidden="1">#REF!</definedName>
    <definedName name="BExQ63793YQ9BH7JLCNRIATIGTRG" localSheetId="2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2" hidden="1">#REF!</definedName>
    <definedName name="BExQ6CN1EF2UPZ57ZYMGK8TUJQSS" localSheetId="5" hidden="1">#REF!</definedName>
    <definedName name="BExQ6CN1EF2UPZ57ZYMGK8TUJQSS" hidden="1">#REF!</definedName>
    <definedName name="BExQ6M2YXJ8AMRJF3QGHC40ADAHZ" localSheetId="0" hidden="1">#REF!</definedName>
    <definedName name="BExQ6M2YXJ8AMRJF3QGHC40ADAHZ" localSheetId="2" hidden="1">#REF!</definedName>
    <definedName name="BExQ6M2YXJ8AMRJF3QGHC40ADAHZ" localSheetId="5" hidden="1">#REF!</definedName>
    <definedName name="BExQ6M2YXJ8AMRJF3QGHC40ADAHZ" hidden="1">#REF!</definedName>
    <definedName name="BExQ6M8APM0TVP9WQAFVTB8N0NXA" localSheetId="0" hidden="1">#REF!</definedName>
    <definedName name="BExQ6M8APM0TVP9WQAFVTB8N0NXA" localSheetId="2" hidden="1">#REF!</definedName>
    <definedName name="BExQ6M8APM0TVP9WQAFVTB8N0NXA" localSheetId="5" hidden="1">#REF!</definedName>
    <definedName name="BExQ6M8APM0TVP9WQAFVTB8N0NXA" hidden="1">#REF!</definedName>
    <definedName name="BExQ6M8B0X44N9TV56ATUVHGDI00" localSheetId="0" hidden="1">#REF!</definedName>
    <definedName name="BExQ6M8B0X44N9TV56ATUVHGDI00" localSheetId="2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2" hidden="1">#REF!</definedName>
    <definedName name="BExQ6POH065GV0I74XXVD0VUPBJW" localSheetId="5" hidden="1">#REF!</definedName>
    <definedName name="BExQ6POH065GV0I74XXVD0VUPBJW" hidden="1">#REF!</definedName>
    <definedName name="BExQ6R0YG1HMF8DVPFMIHIOUSMVE" localSheetId="0" hidden="1">#REF!</definedName>
    <definedName name="BExQ6R0YG1HMF8DVPFMIHIOUSMVE" localSheetId="2" hidden="1">#REF!</definedName>
    <definedName name="BExQ6R0YG1HMF8DVPFMIHIOUSMVE" localSheetId="5" hidden="1">#REF!</definedName>
    <definedName name="BExQ6R0YG1HMF8DVPFMIHIOUSMVE" hidden="1">#REF!</definedName>
    <definedName name="BExQ6WV9KPSMXPPLGZ3KK4WNYTHU" localSheetId="0" hidden="1">#REF!</definedName>
    <definedName name="BExQ6WV9KPSMXPPLGZ3KK4WNYTHU" localSheetId="2" hidden="1">#REF!</definedName>
    <definedName name="BExQ6WV9KPSMXPPLGZ3KK4WNYTHU" localSheetId="5" hidden="1">#REF!</definedName>
    <definedName name="BExQ6WV9KPSMXPPLGZ3KK4WNYTHU" hidden="1">#REF!</definedName>
    <definedName name="BExQ6Z48UU3475XVS5MSB61Y2LTN" localSheetId="0" hidden="1">'[64]10.08.5 - 2008 Capital - TDBU'!#REF!</definedName>
    <definedName name="BExQ6Z48UU3475XVS5MSB61Y2LTN" localSheetId="2" hidden="1">'[64]10.08.5 - 2008 Capital - TDBU'!#REF!</definedName>
    <definedName name="BExQ6Z48UU3475XVS5MSB61Y2LTN" localSheetId="5" hidden="1">'[64]10.08.5 - 2008 Capital - TDBU'!#REF!</definedName>
    <definedName name="BExQ6Z48UU3475XVS5MSB61Y2LTN" hidden="1">'[64]10.08.5 - 2008 Capital - TDBU'!#REF!</definedName>
    <definedName name="BExQ783XTMM2A9I3UKCFWJH1PP2N" localSheetId="0" hidden="1">#REF!</definedName>
    <definedName name="BExQ783XTMM2A9I3UKCFWJH1PP2N" localSheetId="2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2" hidden="1">#REF!</definedName>
    <definedName name="BExQ79LX01ZPQB8EGD1ZHR2VK2H3" localSheetId="5" hidden="1">#REF!</definedName>
    <definedName name="BExQ79LX01ZPQB8EGD1ZHR2VK2H3" hidden="1">#REF!</definedName>
    <definedName name="BExQ7AT1ON4L7W584EXCOXCQ8AF8" localSheetId="0" hidden="1">#REF!</definedName>
    <definedName name="BExQ7AT1ON4L7W584EXCOXCQ8AF8" localSheetId="2" hidden="1">#REF!</definedName>
    <definedName name="BExQ7AT1ON4L7W584EXCOXCQ8AF8" localSheetId="5" hidden="1">#REF!</definedName>
    <definedName name="BExQ7AT1ON4L7W584EXCOXCQ8AF8" hidden="1">#REF!</definedName>
    <definedName name="BExQ7B3V9MGDK2OIJ61XXFBFLJFZ" localSheetId="0" hidden="1">#REF!</definedName>
    <definedName name="BExQ7B3V9MGDK2OIJ61XXFBFLJFZ" localSheetId="2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2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2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2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2" hidden="1">#REF!</definedName>
    <definedName name="BExQ7MY3U2Z1IZ71U5LJUD00VVB4" localSheetId="5" hidden="1">#REF!</definedName>
    <definedName name="BExQ7MY3U2Z1IZ71U5LJUD00VVB4" hidden="1">#REF!</definedName>
    <definedName name="BExQ7NJJ5I2EFVEHCKSRF7BAOJX8" localSheetId="0" hidden="1">#REF!</definedName>
    <definedName name="BExQ7NJJ5I2EFVEHCKSRF7BAOJX8" localSheetId="2" hidden="1">#REF!</definedName>
    <definedName name="BExQ7NJJ5I2EFVEHCKSRF7BAOJX8" localSheetId="5" hidden="1">#REF!</definedName>
    <definedName name="BExQ7NJJ5I2EFVEHCKSRF7BAOJX8" hidden="1">#REF!</definedName>
    <definedName name="BExQ7OLEEXKKDJBY2RBEALGCVGC3" localSheetId="0" hidden="1">#REF!</definedName>
    <definedName name="BExQ7OLEEXKKDJBY2RBEALGCVGC3" localSheetId="2" hidden="1">#REF!</definedName>
    <definedName name="BExQ7OLEEXKKDJBY2RBEALGCVGC3" localSheetId="5" hidden="1">#REF!</definedName>
    <definedName name="BExQ7OLEEXKKDJBY2RBEALGCVGC3" hidden="1">#REF!</definedName>
    <definedName name="BExQ7XL2Q1GVUFL1F9KK0K0EXMWG" localSheetId="0" hidden="1">#REF!</definedName>
    <definedName name="BExQ7XL2Q1GVUFL1F9KK0K0EXMWG" localSheetId="2" hidden="1">#REF!</definedName>
    <definedName name="BExQ7XL2Q1GVUFL1F9KK0K0EXMWG" localSheetId="5" hidden="1">#REF!</definedName>
    <definedName name="BExQ7XL2Q1GVUFL1F9KK0K0EXMWG" hidden="1">#REF!</definedName>
    <definedName name="BExQ804OMLOOLGJAZ76PFIUFBWIX" localSheetId="0" hidden="1">#REF!</definedName>
    <definedName name="BExQ804OMLOOLGJAZ76PFIUFBWIX" localSheetId="2" hidden="1">#REF!</definedName>
    <definedName name="BExQ804OMLOOLGJAZ76PFIUFBWIX" localSheetId="5" hidden="1">#REF!</definedName>
    <definedName name="BExQ804OMLOOLGJAZ76PFIUFBWIX" hidden="1">#REF!</definedName>
    <definedName name="BExQ834L4O72YNJYUPLVXEJ7K3BU" localSheetId="0" hidden="1">#REF!</definedName>
    <definedName name="BExQ834L4O72YNJYUPLVXEJ7K3BU" localSheetId="2" hidden="1">#REF!</definedName>
    <definedName name="BExQ834L4O72YNJYUPLVXEJ7K3BU" localSheetId="5" hidden="1">#REF!</definedName>
    <definedName name="BExQ834L4O72YNJYUPLVXEJ7K3BU" hidden="1">#REF!</definedName>
    <definedName name="BExQ8469L3ZRZ3KYZPYMSJIDL7Y5" localSheetId="0" hidden="1">#REF!</definedName>
    <definedName name="BExQ8469L3ZRZ3KYZPYMSJIDL7Y5" localSheetId="2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2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2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2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2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2" hidden="1">#REF!</definedName>
    <definedName name="BExQ8DM90XJ6GCJIK9LC5O82I2TJ" localSheetId="5" hidden="1">#REF!</definedName>
    <definedName name="BExQ8DM90XJ6GCJIK9LC5O82I2TJ" hidden="1">#REF!</definedName>
    <definedName name="BExQ8DX1FNZIJVRD63724J6NDCOG" localSheetId="0" hidden="1">#REF!</definedName>
    <definedName name="BExQ8DX1FNZIJVRD63724J6NDCOG" localSheetId="2" hidden="1">#REF!</definedName>
    <definedName name="BExQ8DX1FNZIJVRD63724J6NDCOG" localSheetId="5" hidden="1">#REF!</definedName>
    <definedName name="BExQ8DX1FNZIJVRD63724J6NDCOG" hidden="1">#REF!</definedName>
    <definedName name="BExQ8G0K46ZORA0QVQTDI7Z8LXGF" localSheetId="0" hidden="1">#REF!</definedName>
    <definedName name="BExQ8G0K46ZORA0QVQTDI7Z8LXGF" localSheetId="2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2" hidden="1">#REF!</definedName>
    <definedName name="BExQ8O3WEU8HNTTGKTW5T0QSKCLP" localSheetId="5" hidden="1">#REF!</definedName>
    <definedName name="BExQ8O3WEU8HNTTGKTW5T0QSKCLP" hidden="1">#REF!</definedName>
    <definedName name="BExQ8PWMBELWDMVC65RE0VV0PKJ2" localSheetId="0" hidden="1">#REF!</definedName>
    <definedName name="BExQ8PWMBELWDMVC65RE0VV0PKJ2" localSheetId="2" hidden="1">#REF!</definedName>
    <definedName name="BExQ8PWMBELWDMVC65RE0VV0PKJ2" localSheetId="5" hidden="1">#REF!</definedName>
    <definedName name="BExQ8PWMBELWDMVC65RE0VV0PKJ2" hidden="1">#REF!</definedName>
    <definedName name="BExQ8XEDA0NG4CETTWK2XL8XZWLT" localSheetId="0" hidden="1">#REF!</definedName>
    <definedName name="BExQ8XEDA0NG4CETTWK2XL8XZWLT" localSheetId="2" hidden="1">#REF!</definedName>
    <definedName name="BExQ8XEDA0NG4CETTWK2XL8XZWLT" localSheetId="5" hidden="1">#REF!</definedName>
    <definedName name="BExQ8XEDA0NG4CETTWK2XL8XZWLT" hidden="1">#REF!</definedName>
    <definedName name="BExQ8ZCEDBOBJA3D9LDP5TU2WYGR" localSheetId="0" hidden="1">#REF!</definedName>
    <definedName name="BExQ8ZCEDBOBJA3D9LDP5TU2WYGR" localSheetId="2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2" hidden="1">#REF!</definedName>
    <definedName name="BExQ94LAW6MAQBWY25WTBFV5PPZJ" localSheetId="5" hidden="1">#REF!</definedName>
    <definedName name="BExQ94LAW6MAQBWY25WTBFV5PPZJ" hidden="1">#REF!</definedName>
    <definedName name="BExQ97QIPOSSRK978N8P234Y1XA4" localSheetId="0" hidden="1">#REF!</definedName>
    <definedName name="BExQ97QIPOSSRK978N8P234Y1XA4" localSheetId="2" hidden="1">#REF!</definedName>
    <definedName name="BExQ97QIPOSSRK978N8P234Y1XA4" localSheetId="5" hidden="1">#REF!</definedName>
    <definedName name="BExQ97QIPOSSRK978N8P234Y1XA4" hidden="1">#REF!</definedName>
    <definedName name="BExQ9E6FBAXTHGF3RXANFIA77GXP" localSheetId="0" hidden="1">#REF!</definedName>
    <definedName name="BExQ9E6FBAXTHGF3RXANFIA77GXP" localSheetId="2" hidden="1">#REF!</definedName>
    <definedName name="BExQ9E6FBAXTHGF3RXANFIA77GXP" localSheetId="5" hidden="1">#REF!</definedName>
    <definedName name="BExQ9E6FBAXTHGF3RXANFIA77GXP" hidden="1">#REF!</definedName>
    <definedName name="BExQ9F2YH4UUCCMQITJ475B3S3NP" localSheetId="0" hidden="1">#REF!</definedName>
    <definedName name="BExQ9F2YH4UUCCMQITJ475B3S3NP" localSheetId="2" hidden="1">#REF!</definedName>
    <definedName name="BExQ9F2YH4UUCCMQITJ475B3S3NP" localSheetId="5" hidden="1">#REF!</definedName>
    <definedName name="BExQ9F2YH4UUCCMQITJ475B3S3NP" hidden="1">#REF!</definedName>
    <definedName name="BExQ9KX9734KIAK7IMRLHCPYDHO2" localSheetId="0" hidden="1">#REF!</definedName>
    <definedName name="BExQ9KX9734KIAK7IMRLHCPYDHO2" localSheetId="2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2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2" hidden="1">#REF!</definedName>
    <definedName name="BExQ9M4E2ACZOWWWP1JJIQO8AHUM" localSheetId="5" hidden="1">#REF!</definedName>
    <definedName name="BExQ9M4E2ACZOWWWP1JJIQO8AHUM" hidden="1">#REF!</definedName>
    <definedName name="BExQ9R7UV4VT86NLRFAY9CP2M3CL" localSheetId="0" hidden="1">#REF!</definedName>
    <definedName name="BExQ9R7UV4VT86NLRFAY9CP2M3CL" localSheetId="2" hidden="1">#REF!</definedName>
    <definedName name="BExQ9R7UV4VT86NLRFAY9CP2M3CL" localSheetId="5" hidden="1">#REF!</definedName>
    <definedName name="BExQ9R7UV4VT86NLRFAY9CP2M3CL" hidden="1">#REF!</definedName>
    <definedName name="BExQ9UTANMJCK7LJ4OQMD6F2Q01L" localSheetId="0" hidden="1">#REF!</definedName>
    <definedName name="BExQ9UTANMJCK7LJ4OQMD6F2Q01L" localSheetId="2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0" hidden="1">[65]Table!#REF!</definedName>
    <definedName name="BExQ9ZLYHWABXAA9NJDW8ZS0UQ9P" localSheetId="2" hidden="1">[65]Table!#REF!</definedName>
    <definedName name="BExQ9ZLYHWABXAA9NJDW8ZS0UQ9P" localSheetId="5" hidden="1">[65]Table!#REF!</definedName>
    <definedName name="BExQ9ZLYHWABXAA9NJDW8ZS0UQ9P" hidden="1">[65]Table!#REF!</definedName>
    <definedName name="BExQA324HSCK40ENJUT9CS9EC71B" localSheetId="0" hidden="1">#REF!</definedName>
    <definedName name="BExQA324HSCK40ENJUT9CS9EC71B" localSheetId="2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2" hidden="1">#REF!</definedName>
    <definedName name="BExQA55GY0STSNBWQCWN8E31ZXCS" localSheetId="5" hidden="1">#REF!</definedName>
    <definedName name="BExQA55GY0STSNBWQCWN8E31ZXCS" hidden="1">#REF!</definedName>
    <definedName name="BExQA6Y7SIFO3MVYCQACIZ6YV0WS" localSheetId="0" hidden="1">#REF!</definedName>
    <definedName name="BExQA6Y7SIFO3MVYCQACIZ6YV0WS" localSheetId="2" hidden="1">#REF!</definedName>
    <definedName name="BExQA6Y7SIFO3MVYCQACIZ6YV0WS" localSheetId="5" hidden="1">#REF!</definedName>
    <definedName name="BExQA6Y7SIFO3MVYCQACIZ6YV0WS" hidden="1">#REF!</definedName>
    <definedName name="BExQA9HZIN9XEMHEEVHT99UU9Z82" localSheetId="0" hidden="1">#REF!</definedName>
    <definedName name="BExQA9HZIN9XEMHEEVHT99UU9Z82" localSheetId="2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2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2" hidden="1">#REF!</definedName>
    <definedName name="BExQAG8PP8R5NJKNQD1U4QOSD6X5" localSheetId="5" hidden="1">#REF!</definedName>
    <definedName name="BExQAG8PP8R5NJKNQD1U4QOSD6X5" hidden="1">#REF!</definedName>
    <definedName name="BExQATFG0VP9HTVNMWL5T6B3N3IP" localSheetId="0" hidden="1">#REF!</definedName>
    <definedName name="BExQATFG0VP9HTVNMWL5T6B3N3IP" localSheetId="2" hidden="1">#REF!</definedName>
    <definedName name="BExQATFG0VP9HTVNMWL5T6B3N3IP" localSheetId="5" hidden="1">#REF!</definedName>
    <definedName name="BExQATFG0VP9HTVNMWL5T6B3N3IP" hidden="1">#REF!</definedName>
    <definedName name="BExQAYDITUO5K8A2FQRB0H1O4I4E" localSheetId="0" hidden="1">#REF!</definedName>
    <definedName name="BExQAYDITUO5K8A2FQRB0H1O4I4E" localSheetId="2" hidden="1">#REF!</definedName>
    <definedName name="BExQAYDITUO5K8A2FQRB0H1O4I4E" localSheetId="5" hidden="1">#REF!</definedName>
    <definedName name="BExQAYDITUO5K8A2FQRB0H1O4I4E" hidden="1">#REF!</definedName>
    <definedName name="BExQBDICMZTSA1X73TMHNO4JSFLN" localSheetId="0" hidden="1">#REF!</definedName>
    <definedName name="BExQBDICMZTSA1X73TMHNO4JSFLN" localSheetId="2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2" hidden="1">#REF!</definedName>
    <definedName name="BExQBEER6CRCRPSSL61S0OMH57ZA" localSheetId="5" hidden="1">#REF!</definedName>
    <definedName name="BExQBEER6CRCRPSSL61S0OMH57ZA" hidden="1">#REF!</definedName>
    <definedName name="BExQBIGGY5TXI2FJVVZSLZ0LTZYH" localSheetId="0" hidden="1">#REF!</definedName>
    <definedName name="BExQBIGGY5TXI2FJVVZSLZ0LTZYH" localSheetId="2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2" hidden="1">#REF!</definedName>
    <definedName name="BExQBM1RUSIQ85LLMM2159BYDPIP" localSheetId="5" hidden="1">#REF!</definedName>
    <definedName name="BExQBM1RUSIQ85LLMM2159BYDPIP" hidden="1">#REF!</definedName>
    <definedName name="BExQBPSOZ47V81YAEURP0NQJNTJH" localSheetId="0" hidden="1">#REF!</definedName>
    <definedName name="BExQBPSOZ47V81YAEURP0NQJNTJH" localSheetId="2" hidden="1">#REF!</definedName>
    <definedName name="BExQBPSOZ47V81YAEURP0NQJNTJH" localSheetId="5" hidden="1">#REF!</definedName>
    <definedName name="BExQBPSOZ47V81YAEURP0NQJNTJH" hidden="1">#REF!</definedName>
    <definedName name="BExQBZZKW056AXUH7L35UYMATHNR" localSheetId="0" hidden="1">#REF!</definedName>
    <definedName name="BExQBZZKW056AXUH7L35UYMATHNR" localSheetId="2" hidden="1">#REF!</definedName>
    <definedName name="BExQBZZKW056AXUH7L35UYMATHNR" localSheetId="5" hidden="1">#REF!</definedName>
    <definedName name="BExQBZZKW056AXUH7L35UYMATHNR" hidden="1">#REF!</definedName>
    <definedName name="BExQC5TWT21CGBKD0IHAXTIN2QB8" localSheetId="0" hidden="1">#REF!</definedName>
    <definedName name="BExQC5TWT21CGBKD0IHAXTIN2QB8" localSheetId="2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2" hidden="1">#REF!</definedName>
    <definedName name="BExQC94JL9F5GW4S8DQCAF4WB2DA" localSheetId="5" hidden="1">#REF!</definedName>
    <definedName name="BExQC94JL9F5GW4S8DQCAF4WB2DA" hidden="1">#REF!</definedName>
    <definedName name="BExQCDH4D9DTA02ITMHNTDANJREJ" localSheetId="0" hidden="1">#REF!</definedName>
    <definedName name="BExQCDH4D9DTA02ITMHNTDANJREJ" localSheetId="2" hidden="1">#REF!</definedName>
    <definedName name="BExQCDH4D9DTA02ITMHNTDANJREJ" localSheetId="5" hidden="1">#REF!</definedName>
    <definedName name="BExQCDH4D9DTA02ITMHNTDANJREJ" hidden="1">#REF!</definedName>
    <definedName name="BExQCKTD8AT0824LGWREXM1B5D1X" localSheetId="0" hidden="1">#REF!</definedName>
    <definedName name="BExQCKTD8AT0824LGWREXM1B5D1X" localSheetId="2" hidden="1">#REF!</definedName>
    <definedName name="BExQCKTD8AT0824LGWREXM1B5D1X" localSheetId="5" hidden="1">#REF!</definedName>
    <definedName name="BExQCKTD8AT0824LGWREXM1B5D1X" hidden="1">#REF!</definedName>
    <definedName name="BExQCOV3MAQPJ038UJX6SNODPAZU" localSheetId="0" hidden="1">#REF!</definedName>
    <definedName name="BExQCOV3MAQPJ038UJX6SNODPAZU" localSheetId="2" hidden="1">#REF!</definedName>
    <definedName name="BExQCOV3MAQPJ038UJX6SNODPAZU" localSheetId="5" hidden="1">#REF!</definedName>
    <definedName name="BExQCOV3MAQPJ038UJX6SNODPAZU" hidden="1">#REF!</definedName>
    <definedName name="BExQD571YWOXKR2SX85K5MKQ0AO2" localSheetId="0" hidden="1">#REF!</definedName>
    <definedName name="BExQD571YWOXKR2SX85K5MKQ0AO2" localSheetId="2" hidden="1">#REF!</definedName>
    <definedName name="BExQD571YWOXKR2SX85K5MKQ0AO2" localSheetId="5" hidden="1">#REF!</definedName>
    <definedName name="BExQD571YWOXKR2SX85K5MKQ0AO2" hidden="1">#REF!</definedName>
    <definedName name="BExQD8SK7Y1Y0AYWI0WMF0ET8HR1" localSheetId="0" hidden="1">#REF!</definedName>
    <definedName name="BExQD8SK7Y1Y0AYWI0WMF0ET8HR1" localSheetId="2" hidden="1">#REF!</definedName>
    <definedName name="BExQD8SK7Y1Y0AYWI0WMF0ET8HR1" localSheetId="5" hidden="1">#REF!</definedName>
    <definedName name="BExQD8SK7Y1Y0AYWI0WMF0ET8HR1" hidden="1">#REF!</definedName>
    <definedName name="BExQDB6VCHN8PNX8EA6JNIEQ2JC2" localSheetId="0" hidden="1">#REF!</definedName>
    <definedName name="BExQDB6VCHN8PNX8EA6JNIEQ2JC2" localSheetId="2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2" hidden="1">#REF!</definedName>
    <definedName name="BExQDE1B6U2Q9B73KBENABP71YM1" localSheetId="5" hidden="1">#REF!</definedName>
    <definedName name="BExQDE1B6U2Q9B73KBENABP71YM1" hidden="1">#REF!</definedName>
    <definedName name="BExQDG4YSI6HR3RI4SO2KWMGKUPB" localSheetId="0" hidden="1">#REF!</definedName>
    <definedName name="BExQDG4YSI6HR3RI4SO2KWMGKUPB" localSheetId="2" hidden="1">#REF!</definedName>
    <definedName name="BExQDG4YSI6HR3RI4SO2KWMGKUPB" localSheetId="5" hidden="1">#REF!</definedName>
    <definedName name="BExQDG4YSI6HR3RI4SO2KWMGKUPB" hidden="1">#REF!</definedName>
    <definedName name="BExQDGQCN7ZW41QDUHOBJUGQAX40" localSheetId="0" hidden="1">#REF!</definedName>
    <definedName name="BExQDGQCN7ZW41QDUHOBJUGQAX40" localSheetId="2" hidden="1">#REF!</definedName>
    <definedName name="BExQDGQCN7ZW41QDUHOBJUGQAX40" localSheetId="5" hidden="1">#REF!</definedName>
    <definedName name="BExQDGQCN7ZW41QDUHOBJUGQAX40" hidden="1">#REF!</definedName>
    <definedName name="BExQE73VMCL6FGT6439XK03B088Y" localSheetId="0" hidden="1">#REF!</definedName>
    <definedName name="BExQE73VMCL6FGT6439XK03B088Y" localSheetId="2" hidden="1">#REF!</definedName>
    <definedName name="BExQE73VMCL6FGT6439XK03B088Y" localSheetId="5" hidden="1">#REF!</definedName>
    <definedName name="BExQE73VMCL6FGT6439XK03B088Y" hidden="1">#REF!</definedName>
    <definedName name="BExQEC7BRIJ30PTU3UPFOIP2HPE3" localSheetId="0" hidden="1">#REF!</definedName>
    <definedName name="BExQEC7BRIJ30PTU3UPFOIP2HPE3" localSheetId="2" hidden="1">#REF!</definedName>
    <definedName name="BExQEC7BRIJ30PTU3UPFOIP2HPE3" localSheetId="5" hidden="1">#REF!</definedName>
    <definedName name="BExQEC7BRIJ30PTU3UPFOIP2HPE3" hidden="1">#REF!</definedName>
    <definedName name="BExQELXVICMMT0JFDWUW1L3I335X" localSheetId="0" hidden="1">#REF!</definedName>
    <definedName name="BExQELXVICMMT0JFDWUW1L3I335X" localSheetId="2" hidden="1">#REF!</definedName>
    <definedName name="BExQELXVICMMT0JFDWUW1L3I335X" localSheetId="5" hidden="1">#REF!</definedName>
    <definedName name="BExQELXVICMMT0JFDWUW1L3I335X" hidden="1">#REF!</definedName>
    <definedName name="BExQEMUA4HEFM4OVO8M8MA8PIAW1" localSheetId="0" hidden="1">#REF!</definedName>
    <definedName name="BExQEMUA4HEFM4OVO8M8MA8PIAW1" localSheetId="2" hidden="1">#REF!</definedName>
    <definedName name="BExQEMUA4HEFM4OVO8M8MA8PIAW1" localSheetId="5" hidden="1">#REF!</definedName>
    <definedName name="BExQEMUA4HEFM4OVO8M8MA8PIAW1" hidden="1">#REF!</definedName>
    <definedName name="BExQEQ4XZQFIKUXNU9H7WE7AMZ1U" localSheetId="0" hidden="1">#REF!</definedName>
    <definedName name="BExQEQ4XZQFIKUXNU9H7WE7AMZ1U" localSheetId="2" hidden="1">#REF!</definedName>
    <definedName name="BExQEQ4XZQFIKUXNU9H7WE7AMZ1U" localSheetId="5" hidden="1">#REF!</definedName>
    <definedName name="BExQEQ4XZQFIKUXNU9H7WE7AMZ1U" hidden="1">#REF!</definedName>
    <definedName name="BExQERHKUGD73UH278HHQULBSG9M" localSheetId="0" hidden="1">#REF!</definedName>
    <definedName name="BExQERHKUGD73UH278HHQULBSG9M" localSheetId="2" hidden="1">#REF!</definedName>
    <definedName name="BExQERHKUGD73UH278HHQULBSG9M" localSheetId="5" hidden="1">#REF!</definedName>
    <definedName name="BExQERHKUGD73UH278HHQULBSG9M" hidden="1">#REF!</definedName>
    <definedName name="BExQESZI930ZHFKIRJ3TMK3X27PH" localSheetId="0" hidden="1">#REF!</definedName>
    <definedName name="BExQESZI930ZHFKIRJ3TMK3X27PH" localSheetId="2" hidden="1">#REF!</definedName>
    <definedName name="BExQESZI930ZHFKIRJ3TMK3X27PH" localSheetId="5" hidden="1">#REF!</definedName>
    <definedName name="BExQESZI930ZHFKIRJ3TMK3X27PH" hidden="1">#REF!</definedName>
    <definedName name="BExQEY88PESL76JUL4GA11W8IHFE" localSheetId="0" hidden="1">#REF!</definedName>
    <definedName name="BExQEY88PESL76JUL4GA11W8IHFE" localSheetId="2" hidden="1">#REF!</definedName>
    <definedName name="BExQEY88PESL76JUL4GA11W8IHFE" localSheetId="5" hidden="1">#REF!</definedName>
    <definedName name="BExQEY88PESL76JUL4GA11W8IHFE" hidden="1">#REF!</definedName>
    <definedName name="BExQF1OEB07CRAP6ALNNMJNJ3P2D" localSheetId="0" hidden="1">#REF!</definedName>
    <definedName name="BExQF1OEB07CRAP6ALNNMJNJ3P2D" localSheetId="2" hidden="1">#REF!</definedName>
    <definedName name="BExQF1OEB07CRAP6ALNNMJNJ3P2D" localSheetId="5" hidden="1">#REF!</definedName>
    <definedName name="BExQF1OEB07CRAP6ALNNMJNJ3P2D" hidden="1">#REF!</definedName>
    <definedName name="BExQF9X2AQPFJZTCHTU5PTTR0JAH" localSheetId="0" hidden="1">#REF!</definedName>
    <definedName name="BExQF9X2AQPFJZTCHTU5PTTR0JAH" localSheetId="2" hidden="1">#REF!</definedName>
    <definedName name="BExQF9X2AQPFJZTCHTU5PTTR0JAH" localSheetId="5" hidden="1">#REF!</definedName>
    <definedName name="BExQF9X2AQPFJZTCHTU5PTTR0JAH" hidden="1">#REF!</definedName>
    <definedName name="BExQFC0M9KKFMQKPLPEO2RQDB7MM" localSheetId="0" hidden="1">#REF!</definedName>
    <definedName name="BExQFC0M9KKFMQKPLPEO2RQDB7MM" localSheetId="2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2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2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2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2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2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2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2" hidden="1">#REF!</definedName>
    <definedName name="BExQFWJQXNQAW6LUMOEDS6KMJMYL" localSheetId="5" hidden="1">#REF!</definedName>
    <definedName name="BExQFWJQXNQAW6LUMOEDS6KMJMYL" hidden="1">#REF!</definedName>
    <definedName name="BExQFZZRMR5PQTR0X833N3LRX6ZL" localSheetId="0" hidden="1">#REF!</definedName>
    <definedName name="BExQFZZRMR5PQTR0X833N3LRX6ZL" localSheetId="2" hidden="1">#REF!</definedName>
    <definedName name="BExQFZZRMR5PQTR0X833N3LRX6ZL" localSheetId="5" hidden="1">#REF!</definedName>
    <definedName name="BExQFZZRMR5PQTR0X833N3LRX6ZL" hidden="1">#REF!</definedName>
    <definedName name="BExQG8TYRD2G42UA5ZPCRLNKUDMX" localSheetId="0" hidden="1">#REF!</definedName>
    <definedName name="BExQG8TYRD2G42UA5ZPCRLNKUDMX" localSheetId="2" hidden="1">#REF!</definedName>
    <definedName name="BExQG8TYRD2G42UA5ZPCRLNKUDMX" localSheetId="5" hidden="1">#REF!</definedName>
    <definedName name="BExQG8TYRD2G42UA5ZPCRLNKUDMX" hidden="1">#REF!</definedName>
    <definedName name="BExQGO48J9MPCDQ96RBB9UN9AIGT" localSheetId="0" hidden="1">#REF!</definedName>
    <definedName name="BExQGO48J9MPCDQ96RBB9UN9AIGT" localSheetId="2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2" hidden="1">#REF!</definedName>
    <definedName name="BExQGSBB6MJWDW7AYWA0MSFTXKRR" localSheetId="5" hidden="1">#REF!</definedName>
    <definedName name="BExQGSBB6MJWDW7AYWA0MSFTXKRR" hidden="1">#REF!</definedName>
    <definedName name="BExQGV5VQ04IFVBYEFOZQHKJ561J" localSheetId="0" hidden="1">#REF!</definedName>
    <definedName name="BExQGV5VQ04IFVBYEFOZQHKJ561J" localSheetId="2" hidden="1">#REF!</definedName>
    <definedName name="BExQGV5VQ04IFVBYEFOZQHKJ561J" localSheetId="5" hidden="1">#REF!</definedName>
    <definedName name="BExQGV5VQ04IFVBYEFOZQHKJ561J" hidden="1">#REF!</definedName>
    <definedName name="BExQGVB7GL4W9291MCCPQ46Z66C1" localSheetId="0" hidden="1">#REF!</definedName>
    <definedName name="BExQGVB7GL4W9291MCCPQ46Z66C1" localSheetId="2" hidden="1">#REF!</definedName>
    <definedName name="BExQGVB7GL4W9291MCCPQ46Z66C1" localSheetId="5" hidden="1">#REF!</definedName>
    <definedName name="BExQGVB7GL4W9291MCCPQ46Z66C1" hidden="1">#REF!</definedName>
    <definedName name="BExQH0UURAJ13AVO5UI04HSRGVYW" localSheetId="0" hidden="1">#REF!</definedName>
    <definedName name="BExQH0UURAJ13AVO5UI04HSRGVYW" localSheetId="2" hidden="1">#REF!</definedName>
    <definedName name="BExQH0UURAJ13AVO5UI04HSRGVYW" localSheetId="5" hidden="1">#REF!</definedName>
    <definedName name="BExQH0UURAJ13AVO5UI04HSRGVYW" hidden="1">#REF!</definedName>
    <definedName name="BExQH6ZZY0NR8SE48PSI9D0CU1TC" localSheetId="0" hidden="1">#REF!</definedName>
    <definedName name="BExQH6ZZY0NR8SE48PSI9D0CU1TC" localSheetId="2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2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2" hidden="1">#REF!</definedName>
    <definedName name="BExQHCZSBYUY8OKKJXFYWKBBM6AH" localSheetId="5" hidden="1">#REF!</definedName>
    <definedName name="BExQHCZSBYUY8OKKJXFYWKBBM6AH" hidden="1">#REF!</definedName>
    <definedName name="BExQHPKXZ1K33V2F90NZIQRZYIAW" localSheetId="0" hidden="1">#REF!</definedName>
    <definedName name="BExQHPKXZ1K33V2F90NZIQRZYIAW" localSheetId="2" hidden="1">#REF!</definedName>
    <definedName name="BExQHPKXZ1K33V2F90NZIQRZYIAW" localSheetId="5" hidden="1">#REF!</definedName>
    <definedName name="BExQHPKXZ1K33V2F90NZIQRZYIAW" hidden="1">#REF!</definedName>
    <definedName name="BExQHVF9KD06AG2RXUQJ9X4PVGX4" localSheetId="0" hidden="1">#REF!</definedName>
    <definedName name="BExQHVF9KD06AG2RXUQJ9X4PVGX4" localSheetId="2" hidden="1">#REF!</definedName>
    <definedName name="BExQHVF9KD06AG2RXUQJ9X4PVGX4" localSheetId="5" hidden="1">#REF!</definedName>
    <definedName name="BExQHVF9KD06AG2RXUQJ9X4PVGX4" hidden="1">#REF!</definedName>
    <definedName name="BExQHXDHUYC4Q1EIPVGT5YX2JZL4" localSheetId="0" hidden="1">#REF!</definedName>
    <definedName name="BExQHXDHUYC4Q1EIPVGT5YX2JZL4" localSheetId="2" hidden="1">#REF!</definedName>
    <definedName name="BExQHXDHUYC4Q1EIPVGT5YX2JZL4" localSheetId="5" hidden="1">#REF!</definedName>
    <definedName name="BExQHXDHUYC4Q1EIPVGT5YX2JZL4" hidden="1">#REF!</definedName>
    <definedName name="BExQHZBHVN2L4HC7ACTR73T5OCV0" localSheetId="0" hidden="1">#REF!</definedName>
    <definedName name="BExQHZBHVN2L4HC7ACTR73T5OCV0" localSheetId="2" hidden="1">#REF!</definedName>
    <definedName name="BExQHZBHVN2L4HC7ACTR73T5OCV0" localSheetId="5" hidden="1">#REF!</definedName>
    <definedName name="BExQHZBHVN2L4HC7ACTR73T5OCV0" hidden="1">#REF!</definedName>
    <definedName name="BExQI5M37YD0WH3DQITAZHZBB115" localSheetId="0" hidden="1">#REF!</definedName>
    <definedName name="BExQI5M37YD0WH3DQITAZHZBB115" localSheetId="2" hidden="1">#REF!</definedName>
    <definedName name="BExQI5M37YD0WH3DQITAZHZBB115" localSheetId="5" hidden="1">#REF!</definedName>
    <definedName name="BExQI5M37YD0WH3DQITAZHZBB115" hidden="1">#REF!</definedName>
    <definedName name="BExQI7V42EHAI28LLDLOQJ1ETBBF" localSheetId="0" hidden="1">#REF!</definedName>
    <definedName name="BExQI7V42EHAI28LLDLOQJ1ETBBF" localSheetId="2" hidden="1">#REF!</definedName>
    <definedName name="BExQI7V42EHAI28LLDLOQJ1ETBBF" localSheetId="5" hidden="1">#REF!</definedName>
    <definedName name="BExQI7V42EHAI28LLDLOQJ1ETBBF" hidden="1">#REF!</definedName>
    <definedName name="BExQI85V9TNLDJT5LTRZS10Y26SG" localSheetId="0" hidden="1">#REF!</definedName>
    <definedName name="BExQI85V9TNLDJT5LTRZS10Y26SG" localSheetId="2" hidden="1">#REF!</definedName>
    <definedName name="BExQI85V9TNLDJT5LTRZS10Y26SG" localSheetId="5" hidden="1">#REF!</definedName>
    <definedName name="BExQI85V9TNLDJT5LTRZS10Y26SG" hidden="1">#REF!</definedName>
    <definedName name="BExQIAPKHVEV8CU1L3TTHJW67FJ5" localSheetId="0" hidden="1">#REF!</definedName>
    <definedName name="BExQIAPKHVEV8CU1L3TTHJW67FJ5" localSheetId="2" hidden="1">#REF!</definedName>
    <definedName name="BExQIAPKHVEV8CU1L3TTHJW67FJ5" localSheetId="5" hidden="1">#REF!</definedName>
    <definedName name="BExQIAPKHVEV8CU1L3TTHJW67FJ5" hidden="1">#REF!</definedName>
    <definedName name="BExQIBB4I3Z6AUU0HYV1DHRS13M4" localSheetId="0" hidden="1">#REF!</definedName>
    <definedName name="BExQIBB4I3Z6AUU0HYV1DHRS13M4" localSheetId="2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2" hidden="1">#REF!</definedName>
    <definedName name="BExQIBWPAXU7HJZLKGJZY3EB7MIS" localSheetId="5" hidden="1">#REF!</definedName>
    <definedName name="BExQIBWPAXU7HJZLKGJZY3EB7MIS" hidden="1">#REF!</definedName>
    <definedName name="BExQIEB09IBJU22LBRVC4SFL687J" localSheetId="0" hidden="1">#REF!</definedName>
    <definedName name="BExQIEB09IBJU22LBRVC4SFL687J" localSheetId="2" hidden="1">#REF!</definedName>
    <definedName name="BExQIEB09IBJU22LBRVC4SFL687J" localSheetId="5" hidden="1">#REF!</definedName>
    <definedName name="BExQIEB09IBJU22LBRVC4SFL687J" hidden="1">#REF!</definedName>
    <definedName name="BExQIJUJOU8IYLVQCFMPTADHZ9J7" localSheetId="0" hidden="1">#REF!</definedName>
    <definedName name="BExQIJUJOU8IYLVQCFMPTADHZ9J7" localSheetId="2" hidden="1">#REF!</definedName>
    <definedName name="BExQIJUJOU8IYLVQCFMPTADHZ9J7" localSheetId="5" hidden="1">#REF!</definedName>
    <definedName name="BExQIJUJOU8IYLVQCFMPTADHZ9J7" hidden="1">#REF!</definedName>
    <definedName name="BExQIS8O6R36CI01XRY9ISM99TW9" localSheetId="0" hidden="1">#REF!</definedName>
    <definedName name="BExQIS8O6R36CI01XRY9ISM99TW9" localSheetId="2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2" hidden="1">#REF!</definedName>
    <definedName name="BExQIVJB9MJ25NDUHTCVMSODJY2C" localSheetId="5" hidden="1">#REF!</definedName>
    <definedName name="BExQIVJB9MJ25NDUHTCVMSODJY2C" hidden="1">#REF!</definedName>
    <definedName name="BExQJ2KYENKJB760H4Z8NV8Z08WT" localSheetId="0" hidden="1">#REF!</definedName>
    <definedName name="BExQJ2KYENKJB760H4Z8NV8Z08WT" localSheetId="2" hidden="1">#REF!</definedName>
    <definedName name="BExQJ2KYENKJB760H4Z8NV8Z08WT" localSheetId="5" hidden="1">#REF!</definedName>
    <definedName name="BExQJ2KYENKJB760H4Z8NV8Z08WT" hidden="1">#REF!</definedName>
    <definedName name="BExQJ4DQ84ZQCB1WU62YHO0XEQSV" localSheetId="0" hidden="1">#REF!</definedName>
    <definedName name="BExQJ4DQ84ZQCB1WU62YHO0XEQSV" localSheetId="2" hidden="1">#REF!</definedName>
    <definedName name="BExQJ4DQ84ZQCB1WU62YHO0XEQSV" localSheetId="5" hidden="1">#REF!</definedName>
    <definedName name="BExQJ4DQ84ZQCB1WU62YHO0XEQSV" hidden="1">#REF!</definedName>
    <definedName name="BExQJBF7LAX128WR7VTMJC88ZLPG" localSheetId="0" hidden="1">#REF!</definedName>
    <definedName name="BExQJBF7LAX128WR7VTMJC88ZLPG" localSheetId="2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2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2" hidden="1">#REF!</definedName>
    <definedName name="BExQJJYSDX8B0J1QGF2HL071KKA3" localSheetId="5" hidden="1">#REF!</definedName>
    <definedName name="BExQJJYSDX8B0J1QGF2HL071KKA3" hidden="1">#REF!</definedName>
    <definedName name="BExQJQPFM9GN0NWOW73O5VE3NTJO" localSheetId="0" hidden="1">#REF!</definedName>
    <definedName name="BExQJQPFM9GN0NWOW73O5VE3NTJO" localSheetId="2" hidden="1">#REF!</definedName>
    <definedName name="BExQJQPFM9GN0NWOW73O5VE3NTJO" localSheetId="5" hidden="1">#REF!</definedName>
    <definedName name="BExQJQPFM9GN0NWOW73O5VE3NTJO" hidden="1">#REF!</definedName>
    <definedName name="BExQK1HV6SQQ7CP8H8IUKI9TYXTD" localSheetId="0" hidden="1">#REF!</definedName>
    <definedName name="BExQK1HV6SQQ7CP8H8IUKI9TYXTD" localSheetId="2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2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2" hidden="1">#REF!</definedName>
    <definedName name="BExQKG6LD6PLNDGNGO9DJXY865BR" localSheetId="5" hidden="1">#REF!</definedName>
    <definedName name="BExQKG6LD6PLNDGNGO9DJXY865BR" hidden="1">#REF!</definedName>
    <definedName name="BExQKKDMM6UNMDK33ZZN3QBP6TN6" localSheetId="0" hidden="1">#REF!</definedName>
    <definedName name="BExQKKDMM6UNMDK33ZZN3QBP6TN6" localSheetId="2" hidden="1">#REF!</definedName>
    <definedName name="BExQKKDMM6UNMDK33ZZN3QBP6TN6" localSheetId="5" hidden="1">#REF!</definedName>
    <definedName name="BExQKKDMM6UNMDK33ZZN3QBP6TN6" hidden="1">#REF!</definedName>
    <definedName name="BExQKP6ANI278H3LT3CHFIOFPQDR" localSheetId="0" hidden="1">#REF!</definedName>
    <definedName name="BExQKP6ANI278H3LT3CHFIOFPQDR" localSheetId="2" hidden="1">#REF!</definedName>
    <definedName name="BExQKP6ANI278H3LT3CHFIOFPQDR" localSheetId="5" hidden="1">#REF!</definedName>
    <definedName name="BExQKP6ANI278H3LT3CHFIOFPQDR" hidden="1">#REF!</definedName>
    <definedName name="BExQLE1TOW3A287TQB0AVWENT8O1" localSheetId="0" hidden="1">#REF!</definedName>
    <definedName name="BExQLE1TOW3A287TQB0AVWENT8O1" localSheetId="2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2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2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2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2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2" hidden="1">#REF!</definedName>
    <definedName name="BExRZIRRIXRUMZ5GOO95S7460BMP" localSheetId="5" hidden="1">#REF!</definedName>
    <definedName name="BExRZIRRIXRUMZ5GOO95S7460BMP" hidden="1">#REF!</definedName>
    <definedName name="BExRZK9RAHMM0ZLTNSK7A4LDC42D" localSheetId="0" hidden="1">#REF!</definedName>
    <definedName name="BExRZK9RAHMM0ZLTNSK7A4LDC42D" localSheetId="2" hidden="1">#REF!</definedName>
    <definedName name="BExRZK9RAHMM0ZLTNSK7A4LDC42D" localSheetId="5" hidden="1">#REF!</definedName>
    <definedName name="BExRZK9RAHMM0ZLTNSK7A4LDC42D" hidden="1">#REF!</definedName>
    <definedName name="BExRZOGSR69INI6GAEPHDWSNK5Q4" localSheetId="0" hidden="1">#REF!</definedName>
    <definedName name="BExRZOGSR69INI6GAEPHDWSNK5Q4" localSheetId="2" hidden="1">#REF!</definedName>
    <definedName name="BExRZOGSR69INI6GAEPHDWSNK5Q4" localSheetId="5" hidden="1">#REF!</definedName>
    <definedName name="BExRZOGSR69INI6GAEPHDWSNK5Q4" hidden="1">#REF!</definedName>
    <definedName name="BExS017FU4YOHE3YTW15EQ9ZTN1Y" localSheetId="0" hidden="1">#REF!</definedName>
    <definedName name="BExS017FU4YOHE3YTW15EQ9ZTN1Y" localSheetId="2" hidden="1">#REF!</definedName>
    <definedName name="BExS017FU4YOHE3YTW15EQ9ZTN1Y" localSheetId="5" hidden="1">#REF!</definedName>
    <definedName name="BExS017FU4YOHE3YTW15EQ9ZTN1Y" hidden="1">#REF!</definedName>
    <definedName name="BExS0ASQBKRTPDWFK0KUDFOS9LE5" localSheetId="0" hidden="1">#REF!</definedName>
    <definedName name="BExS0ASQBKRTPDWFK0KUDFOS9LE5" localSheetId="2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2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2" hidden="1">#REF!</definedName>
    <definedName name="BExS0K8IHC45I78DMZBOJ1P13KQA" localSheetId="5" hidden="1">#REF!</definedName>
    <definedName name="BExS0K8IHC45I78DMZBOJ1P13KQA" hidden="1">#REF!</definedName>
    <definedName name="BExS14X03J9K12GCDNGZI9AZKE9C" localSheetId="0" hidden="1">#REF!</definedName>
    <definedName name="BExS14X03J9K12GCDNGZI9AZKE9C" localSheetId="2" hidden="1">#REF!</definedName>
    <definedName name="BExS14X03J9K12GCDNGZI9AZKE9C" localSheetId="5" hidden="1">#REF!</definedName>
    <definedName name="BExS14X03J9K12GCDNGZI9AZKE9C" hidden="1">#REF!</definedName>
    <definedName name="BExS152B2LFCRAUHSLI5T6QRNII0" localSheetId="0" hidden="1">#REF!</definedName>
    <definedName name="BExS152B2LFCRAUHSLI5T6QRNII0" localSheetId="2" hidden="1">#REF!</definedName>
    <definedName name="BExS152B2LFCRAUHSLI5T6QRNII0" localSheetId="5" hidden="1">#REF!</definedName>
    <definedName name="BExS152B2LFCRAUHSLI5T6QRNII0" hidden="1">#REF!</definedName>
    <definedName name="BExS15IJV0WW662NXQUVT3FGP4ST" localSheetId="0" hidden="1">#REF!</definedName>
    <definedName name="BExS15IJV0WW662NXQUVT3FGP4ST" localSheetId="2" hidden="1">#REF!</definedName>
    <definedName name="BExS15IJV0WW662NXQUVT3FGP4ST" localSheetId="5" hidden="1">#REF!</definedName>
    <definedName name="BExS15IJV0WW662NXQUVT3FGP4ST" hidden="1">#REF!</definedName>
    <definedName name="BExS194110MR25BYJI3CJ2EGZ8XT" localSheetId="0" hidden="1">#REF!</definedName>
    <definedName name="BExS194110MR25BYJI3CJ2EGZ8XT" localSheetId="2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2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2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2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2" hidden="1">#REF!</definedName>
    <definedName name="BExS26OI2QNNAH2WMDD95Z400048" localSheetId="5" hidden="1">#REF!</definedName>
    <definedName name="BExS26OI2QNNAH2WMDD95Z400048" hidden="1">#REF!</definedName>
    <definedName name="BExS2DF6B4ZUF3VZLI4G6LJ3BF38" localSheetId="0" hidden="1">#REF!</definedName>
    <definedName name="BExS2DF6B4ZUF3VZLI4G6LJ3BF38" localSheetId="2" hidden="1">#REF!</definedName>
    <definedName name="BExS2DF6B4ZUF3VZLI4G6LJ3BF38" localSheetId="5" hidden="1">#REF!</definedName>
    <definedName name="BExS2DF6B4ZUF3VZLI4G6LJ3BF38" hidden="1">#REF!</definedName>
    <definedName name="BExS2QB5FS5LYTFYO4BROTWG3OV5" localSheetId="0" hidden="1">#REF!</definedName>
    <definedName name="BExS2QB5FS5LYTFYO4BROTWG3OV5" localSheetId="2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2" hidden="1">#REF!</definedName>
    <definedName name="BExS2TLU1HONYV6S3ZD9T12D7CIG" localSheetId="5" hidden="1">#REF!</definedName>
    <definedName name="BExS2TLU1HONYV6S3ZD9T12D7CIG" hidden="1">#REF!</definedName>
    <definedName name="BExS318UV9I2FXPQQWUKKX00QLPJ" localSheetId="0" hidden="1">#REF!</definedName>
    <definedName name="BExS318UV9I2FXPQQWUKKX00QLPJ" localSheetId="2" hidden="1">#REF!</definedName>
    <definedName name="BExS318UV9I2FXPQQWUKKX00QLPJ" localSheetId="5" hidden="1">#REF!</definedName>
    <definedName name="BExS318UV9I2FXPQQWUKKX00QLPJ" hidden="1">#REF!</definedName>
    <definedName name="BExS3KQ6RJB21YELK7Z4KFN2CQPS" localSheetId="0" hidden="1">#REF!</definedName>
    <definedName name="BExS3KQ6RJB21YELK7Z4KFN2CQPS" localSheetId="2" hidden="1">#REF!</definedName>
    <definedName name="BExS3KQ6RJB21YELK7Z4KFN2CQPS" localSheetId="5" hidden="1">#REF!</definedName>
    <definedName name="BExS3KQ6RJB21YELK7Z4KFN2CQPS" hidden="1">#REF!</definedName>
    <definedName name="BExS3LBS0SMTHALVM4NRI1BAV1NP" localSheetId="0" hidden="1">#REF!</definedName>
    <definedName name="BExS3LBS0SMTHALVM4NRI1BAV1NP" localSheetId="2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2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2" hidden="1">#REF!</definedName>
    <definedName name="BExS3OMGYO0DFN5186UFKEXZ2RX3" localSheetId="5" hidden="1">#REF!</definedName>
    <definedName name="BExS3OMGYO0DFN5186UFKEXZ2RX3" hidden="1">#REF!</definedName>
    <definedName name="BExS3PO59RQLS7HO1A6UIPRZX70V" localSheetId="0" hidden="1">#REF!</definedName>
    <definedName name="BExS3PO59RQLS7HO1A6UIPRZX70V" localSheetId="2" hidden="1">#REF!</definedName>
    <definedName name="BExS3PO59RQLS7HO1A6UIPRZX70V" localSheetId="5" hidden="1">#REF!</definedName>
    <definedName name="BExS3PO59RQLS7HO1A6UIPRZX70V" hidden="1">#REF!</definedName>
    <definedName name="BExS3SDERJ27OER67TIGOVZU13A2" localSheetId="0" hidden="1">#REF!</definedName>
    <definedName name="BExS3SDERJ27OER67TIGOVZU13A2" localSheetId="2" hidden="1">#REF!</definedName>
    <definedName name="BExS3SDERJ27OER67TIGOVZU13A2" localSheetId="5" hidden="1">#REF!</definedName>
    <definedName name="BExS3SDERJ27OER67TIGOVZU13A2" hidden="1">#REF!</definedName>
    <definedName name="BExS46R5WDNU5KL04FKY5LHJUCB8" localSheetId="0" hidden="1">#REF!</definedName>
    <definedName name="BExS46R5WDNU5KL04FKY5LHJUCB8" localSheetId="2" hidden="1">#REF!</definedName>
    <definedName name="BExS46R5WDNU5KL04FKY5LHJUCB8" localSheetId="5" hidden="1">#REF!</definedName>
    <definedName name="BExS46R5WDNU5KL04FKY5LHJUCB8" hidden="1">#REF!</definedName>
    <definedName name="BExS46WMSMYP0MQ9GHLZM5ON641L" localSheetId="0" hidden="1">#REF!</definedName>
    <definedName name="BExS46WMSMYP0MQ9GHLZM5ON641L" localSheetId="2" hidden="1">#REF!</definedName>
    <definedName name="BExS46WMSMYP0MQ9GHLZM5ON641L" localSheetId="5" hidden="1">#REF!</definedName>
    <definedName name="BExS46WMSMYP0MQ9GHLZM5ON641L" hidden="1">#REF!</definedName>
    <definedName name="BExS4ASWKM93XA275AXHYP8AG6SU" localSheetId="0" hidden="1">#REF!</definedName>
    <definedName name="BExS4ASWKM93XA275AXHYP8AG6SU" localSheetId="2" hidden="1">#REF!</definedName>
    <definedName name="BExS4ASWKM93XA275AXHYP8AG6SU" localSheetId="5" hidden="1">#REF!</definedName>
    <definedName name="BExS4ASWKM93XA275AXHYP8AG6SU" hidden="1">#REF!</definedName>
    <definedName name="BExS4JN3Y6SVBKILQK0R9HS45Y52" localSheetId="0" hidden="1">#REF!</definedName>
    <definedName name="BExS4JN3Y6SVBKILQK0R9HS45Y52" localSheetId="2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2" hidden="1">#REF!</definedName>
    <definedName name="BExS4P6S41O6Z6BED77U3GD9PNH1" localSheetId="5" hidden="1">#REF!</definedName>
    <definedName name="BExS4P6S41O6Z6BED77U3GD9PNH1" hidden="1">#REF!</definedName>
    <definedName name="BExS4WOJWBEF6OH97BLAVUD3TQ7R" localSheetId="0" hidden="1">#REF!</definedName>
    <definedName name="BExS4WOJWBEF6OH97BLAVUD3TQ7R" localSheetId="2" hidden="1">#REF!</definedName>
    <definedName name="BExS4WOJWBEF6OH97BLAVUD3TQ7R" localSheetId="5" hidden="1">#REF!</definedName>
    <definedName name="BExS4WOJWBEF6OH97BLAVUD3TQ7R" hidden="1">#REF!</definedName>
    <definedName name="BExS51H0N51UT0FZOPZRCF1GU063" localSheetId="0" hidden="1">#REF!</definedName>
    <definedName name="BExS51H0N51UT0FZOPZRCF1GU063" localSheetId="2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2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2" hidden="1">#REF!</definedName>
    <definedName name="BExS59F0PA1V2ZC7S5TN6IT41SXP" localSheetId="5" hidden="1">#REF!</definedName>
    <definedName name="BExS59F0PA1V2ZC7S5TN6IT41SXP" hidden="1">#REF!</definedName>
    <definedName name="BExS5DRER9US6NXY9ATYT41KZII3" localSheetId="0" hidden="1">#REF!</definedName>
    <definedName name="BExS5DRER9US6NXY9ATYT41KZII3" localSheetId="2" hidden="1">#REF!</definedName>
    <definedName name="BExS5DRER9US6NXY9ATYT41KZII3" localSheetId="5" hidden="1">#REF!</definedName>
    <definedName name="BExS5DRER9US6NXY9ATYT41KZII3" hidden="1">#REF!</definedName>
    <definedName name="BExS5L3TGB8JVW9ROYWTKYTUPW27" localSheetId="0" hidden="1">#REF!</definedName>
    <definedName name="BExS5L3TGB8JVW9ROYWTKYTUPW27" localSheetId="2" hidden="1">#REF!</definedName>
    <definedName name="BExS5L3TGB8JVW9ROYWTKYTUPW27" localSheetId="5" hidden="1">#REF!</definedName>
    <definedName name="BExS5L3TGB8JVW9ROYWTKYTUPW27" hidden="1">#REF!</definedName>
    <definedName name="BExS5UP3NQ1QY0PMIO69O2J1JRQX" localSheetId="0" hidden="1">#REF!</definedName>
    <definedName name="BExS5UP3NQ1QY0PMIO69O2J1JRQX" localSheetId="2" hidden="1">#REF!</definedName>
    <definedName name="BExS5UP3NQ1QY0PMIO69O2J1JRQX" localSheetId="5" hidden="1">#REF!</definedName>
    <definedName name="BExS5UP3NQ1QY0PMIO69O2J1JRQX" hidden="1">#REF!</definedName>
    <definedName name="BExS64QH0TK7BFMOHTRNM3DTXCZ5" localSheetId="0" hidden="1">'[64]10.08.2 - 2008 Expense'!#REF!</definedName>
    <definedName name="BExS64QH0TK7BFMOHTRNM3DTXCZ5" localSheetId="2" hidden="1">'[64]10.08.2 - 2008 Expense'!#REF!</definedName>
    <definedName name="BExS64QH0TK7BFMOHTRNM3DTXCZ5" localSheetId="5" hidden="1">'[64]10.08.2 - 2008 Expense'!#REF!</definedName>
    <definedName name="BExS64QH0TK7BFMOHTRNM3DTXCZ5" hidden="1">'[64]10.08.2 - 2008 Expense'!#REF!</definedName>
    <definedName name="BExS668EZXO8KT71OK13TBL2MYVF" localSheetId="0" hidden="1">#REF!</definedName>
    <definedName name="BExS668EZXO8KT71OK13TBL2MYVF" localSheetId="2" hidden="1">#REF!</definedName>
    <definedName name="BExS668EZXO8KT71OK13TBL2MYVF" localSheetId="5" hidden="1">#REF!</definedName>
    <definedName name="BExS668EZXO8KT71OK13TBL2MYVF" hidden="1">#REF!</definedName>
    <definedName name="BExS6GKQ96EHVLYWNJDWXZXUZW90" localSheetId="0" hidden="1">#REF!</definedName>
    <definedName name="BExS6GKQ96EHVLYWNJDWXZXUZW90" localSheetId="2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2" hidden="1">#REF!</definedName>
    <definedName name="BExS6ITKSZFRR01YD5B0F676SYN7" localSheetId="5" hidden="1">#REF!</definedName>
    <definedName name="BExS6ITKSZFRR01YD5B0F676SYN7" hidden="1">#REF!</definedName>
    <definedName name="BExS6M4AG8VGSMFGJXMMJ6YYATZI" localSheetId="0" hidden="1">'[64]10.08.5 - 2008 Capital - TDBU'!#REF!</definedName>
    <definedName name="BExS6M4AG8VGSMFGJXMMJ6YYATZI" localSheetId="2" hidden="1">'[64]10.08.5 - 2008 Capital - TDBU'!#REF!</definedName>
    <definedName name="BExS6M4AG8VGSMFGJXMMJ6YYATZI" localSheetId="5" hidden="1">'[64]10.08.5 - 2008 Capital - TDBU'!#REF!</definedName>
    <definedName name="BExS6M4AG8VGSMFGJXMMJ6YYATZI" hidden="1">'[64]10.08.5 - 2008 Capital - TDBU'!#REF!</definedName>
    <definedName name="BExS6N0LI574IAC89EFW6CLTCQ33" localSheetId="0" hidden="1">#REF!</definedName>
    <definedName name="BExS6N0LI574IAC89EFW6CLTCQ33" localSheetId="2" hidden="1">#REF!</definedName>
    <definedName name="BExS6N0LI574IAC89EFW6CLTCQ33" localSheetId="5" hidden="1">#REF!</definedName>
    <definedName name="BExS6N0LI574IAC89EFW6CLTCQ33" hidden="1">#REF!</definedName>
    <definedName name="BExS6WRDBF3ST86ZOBBUL3GTCR11" localSheetId="0" hidden="1">#REF!</definedName>
    <definedName name="BExS6WRDBF3ST86ZOBBUL3GTCR11" localSheetId="2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2" hidden="1">#REF!</definedName>
    <definedName name="BExS6XNRKR0C3MTA0LV5B60UB908" localSheetId="5" hidden="1">#REF!</definedName>
    <definedName name="BExS6XNRKR0C3MTA0LV5B60UB908" hidden="1">#REF!</definedName>
    <definedName name="BExS743NAKMEAA4255AJCZWPVQD5" localSheetId="0" hidden="1">#REF!</definedName>
    <definedName name="BExS743NAKMEAA4255AJCZWPVQD5" localSheetId="2" hidden="1">#REF!</definedName>
    <definedName name="BExS743NAKMEAA4255AJCZWPVQD5" localSheetId="5" hidden="1">#REF!</definedName>
    <definedName name="BExS743NAKMEAA4255AJCZWPVQD5" hidden="1">#REF!</definedName>
    <definedName name="BExS7EQLZPAVX5ZPW27ZJHFHXJWR" localSheetId="0" hidden="1">#REF!</definedName>
    <definedName name="BExS7EQLZPAVX5ZPW27ZJHFHXJWR" localSheetId="2" hidden="1">#REF!</definedName>
    <definedName name="BExS7EQLZPAVX5ZPW27ZJHFHXJWR" localSheetId="5" hidden="1">#REF!</definedName>
    <definedName name="BExS7EQLZPAVX5ZPW27ZJHFHXJWR" hidden="1">#REF!</definedName>
    <definedName name="BExS7J348DNX760P5D4N9N72C1H1" localSheetId="0" hidden="1">#REF!</definedName>
    <definedName name="BExS7J348DNX760P5D4N9N72C1H1" localSheetId="2" hidden="1">#REF!</definedName>
    <definedName name="BExS7J348DNX760P5D4N9N72C1H1" localSheetId="5" hidden="1">#REF!</definedName>
    <definedName name="BExS7J348DNX760P5D4N9N72C1H1" hidden="1">#REF!</definedName>
    <definedName name="BExS7OMMB9XYX3CR9NYR0OI0B6YV" localSheetId="0" hidden="1">#REF!</definedName>
    <definedName name="BExS7OMMB9XYX3CR9NYR0OI0B6YV" localSheetId="2" hidden="1">#REF!</definedName>
    <definedName name="BExS7OMMB9XYX3CR9NYR0OI0B6YV" localSheetId="5" hidden="1">#REF!</definedName>
    <definedName name="BExS7OMMB9XYX3CR9NYR0OI0B6YV" hidden="1">#REF!</definedName>
    <definedName name="BExS7TKQYLRZGM93UY3ZJZJBQNFJ" localSheetId="0" hidden="1">#REF!</definedName>
    <definedName name="BExS7TKQYLRZGM93UY3ZJZJBQNFJ" localSheetId="2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2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2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2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2" hidden="1">#REF!</definedName>
    <definedName name="BExS82PRVNUTEKQZS56YT2DVF6C2" localSheetId="5" hidden="1">#REF!</definedName>
    <definedName name="BExS82PRVNUTEKQZS56YT2DVF6C2" hidden="1">#REF!</definedName>
    <definedName name="BExS8BPG5A0GR5AO1U951NDGGR0L" localSheetId="0" hidden="1">#REF!</definedName>
    <definedName name="BExS8BPG5A0GR5AO1U951NDGGR0L" localSheetId="2" hidden="1">#REF!</definedName>
    <definedName name="BExS8BPG5A0GR5AO1U951NDGGR0L" localSheetId="5" hidden="1">#REF!</definedName>
    <definedName name="BExS8BPG5A0GR5AO1U951NDGGR0L" hidden="1">#REF!</definedName>
    <definedName name="BExS8GSUS17UY50TEM2AWF36BR9Z" localSheetId="0" hidden="1">#REF!</definedName>
    <definedName name="BExS8GSUS17UY50TEM2AWF36BR9Z" localSheetId="2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2" hidden="1">#REF!</definedName>
    <definedName name="BExS8HJRBVG0XI6PWA9KTMJZMQXK" localSheetId="5" hidden="1">#REF!</definedName>
    <definedName name="BExS8HJRBVG0XI6PWA9KTMJZMQXK" hidden="1">#REF!</definedName>
    <definedName name="BExS8PN4E1L5NH0OOKX0SGAV052X" localSheetId="0" hidden="1">#REF!</definedName>
    <definedName name="BExS8PN4E1L5NH0OOKX0SGAV052X" localSheetId="2" hidden="1">#REF!</definedName>
    <definedName name="BExS8PN4E1L5NH0OOKX0SGAV052X" localSheetId="5" hidden="1">#REF!</definedName>
    <definedName name="BExS8PN4E1L5NH0OOKX0SGAV052X" hidden="1">#REF!</definedName>
    <definedName name="BExS8R51C8RM2FS6V6IRTYO9GA4A" localSheetId="0" hidden="1">#REF!</definedName>
    <definedName name="BExS8R51C8RM2FS6V6IRTYO9GA4A" localSheetId="2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2" hidden="1">#REF!</definedName>
    <definedName name="BExS8WDX408F60MH1X9B9UZ2H4R7" localSheetId="5" hidden="1">#REF!</definedName>
    <definedName name="BExS8WDX408F60MH1X9B9UZ2H4R7" hidden="1">#REF!</definedName>
    <definedName name="BExS8Z2W2QEC3MH0BZIYLDFQNUIP" localSheetId="0" hidden="1">#REF!</definedName>
    <definedName name="BExS8Z2W2QEC3MH0BZIYLDFQNUIP" localSheetId="2" hidden="1">#REF!</definedName>
    <definedName name="BExS8Z2W2QEC3MH0BZIYLDFQNUIP" localSheetId="5" hidden="1">#REF!</definedName>
    <definedName name="BExS8Z2W2QEC3MH0BZIYLDFQNUIP" hidden="1">#REF!</definedName>
    <definedName name="BExS8Z8DJ9GSBTJQBINLMFIRTKJ2" localSheetId="0" hidden="1">#REF!</definedName>
    <definedName name="BExS8Z8DJ9GSBTJQBINLMFIRTKJ2" localSheetId="2" hidden="1">#REF!</definedName>
    <definedName name="BExS8Z8DJ9GSBTJQBINLMFIRTKJ2" localSheetId="5" hidden="1">#REF!</definedName>
    <definedName name="BExS8Z8DJ9GSBTJQBINLMFIRTKJ2" hidden="1">#REF!</definedName>
    <definedName name="BExS92DKGRFFCIA9C0IXDOLO57EP" localSheetId="0" hidden="1">#REF!</definedName>
    <definedName name="BExS92DKGRFFCIA9C0IXDOLO57EP" localSheetId="2" hidden="1">#REF!</definedName>
    <definedName name="BExS92DKGRFFCIA9C0IXDOLO57EP" localSheetId="5" hidden="1">#REF!</definedName>
    <definedName name="BExS92DKGRFFCIA9C0IXDOLO57EP" hidden="1">#REF!</definedName>
    <definedName name="BExS95DMT99CLDFYVR0MMS5QFQ4O" localSheetId="0" hidden="1">#REF!</definedName>
    <definedName name="BExS95DMT99CLDFYVR0MMS5QFQ4O" localSheetId="2" hidden="1">#REF!</definedName>
    <definedName name="BExS95DMT99CLDFYVR0MMS5QFQ4O" localSheetId="5" hidden="1">#REF!</definedName>
    <definedName name="BExS95DMT99CLDFYVR0MMS5QFQ4O" hidden="1">#REF!</definedName>
    <definedName name="BExS98OB4321YCHLCQ022PXKTT2W" localSheetId="0" hidden="1">#REF!</definedName>
    <definedName name="BExS98OB4321YCHLCQ022PXKTT2W" localSheetId="2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2" hidden="1">#REF!</definedName>
    <definedName name="BExS9C9N8GFISC6HUERJ0EI06GB2" localSheetId="5" hidden="1">#REF!</definedName>
    <definedName name="BExS9C9N8GFISC6HUERJ0EI06GB2" hidden="1">#REF!</definedName>
    <definedName name="BExS9DX13CACP3J8JDREK30JB1SQ" localSheetId="0" hidden="1">#REF!</definedName>
    <definedName name="BExS9DX13CACP3J8JDREK30JB1SQ" localSheetId="2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2" hidden="1">#REF!</definedName>
    <definedName name="BExS9FPRS2KRRCS33SE6WFNF5GYL" localSheetId="5" hidden="1">#REF!</definedName>
    <definedName name="BExS9FPRS2KRRCS33SE6WFNF5GYL" hidden="1">#REF!</definedName>
    <definedName name="BExS9MWR7YEFZL0UO24FU8UDGAXH" localSheetId="0" hidden="1">#REF!</definedName>
    <definedName name="BExS9MWR7YEFZL0UO24FU8UDGAXH" localSheetId="2" hidden="1">#REF!</definedName>
    <definedName name="BExS9MWR7YEFZL0UO24FU8UDGAXH" localSheetId="5" hidden="1">#REF!</definedName>
    <definedName name="BExS9MWR7YEFZL0UO24FU8UDGAXH" hidden="1">#REF!</definedName>
    <definedName name="BExS9WI0A6PSEB8N9GPXF2Z7MWHM" localSheetId="0" hidden="1">#REF!</definedName>
    <definedName name="BExS9WI0A6PSEB8N9GPXF2Z7MWHM" localSheetId="2" hidden="1">#REF!</definedName>
    <definedName name="BExS9WI0A6PSEB8N9GPXF2Z7MWHM" localSheetId="5" hidden="1">#REF!</definedName>
    <definedName name="BExS9WI0A6PSEB8N9GPXF2Z7MWHM" hidden="1">#REF!</definedName>
    <definedName name="BExSA5HP306TN9XJS0TU619DLRR7" localSheetId="0" hidden="1">#REF!</definedName>
    <definedName name="BExSA5HP306TN9XJS0TU619DLRR7" localSheetId="2" hidden="1">#REF!</definedName>
    <definedName name="BExSA5HP306TN9XJS0TU619DLRR7" localSheetId="5" hidden="1">#REF!</definedName>
    <definedName name="BExSA5HP306TN9XJS0TU619DLRR7" hidden="1">#REF!</definedName>
    <definedName name="BExSA6U57AKWU3K9W6DLF75569X0" localSheetId="0" hidden="1">#REF!</definedName>
    <definedName name="BExSA6U57AKWU3K9W6DLF75569X0" localSheetId="2" hidden="1">#REF!</definedName>
    <definedName name="BExSA6U57AKWU3K9W6DLF75569X0" localSheetId="5" hidden="1">#REF!</definedName>
    <definedName name="BExSA6U57AKWU3K9W6DLF75569X0" hidden="1">#REF!</definedName>
    <definedName name="BExSA8HLXG7TQJAREJXZWXCKKLYT" localSheetId="0" hidden="1">#REF!</definedName>
    <definedName name="BExSA8HLXG7TQJAREJXZWXCKKLYT" localSheetId="2" hidden="1">#REF!</definedName>
    <definedName name="BExSA8HLXG7TQJAREJXZWXCKKLYT" localSheetId="5" hidden="1">#REF!</definedName>
    <definedName name="BExSA8HLXG7TQJAREJXZWXCKKLYT" hidden="1">#REF!</definedName>
    <definedName name="BExSAAVWQOOIA6B3JHQVGP08HFEM" localSheetId="0" hidden="1">#REF!</definedName>
    <definedName name="BExSAAVWQOOIA6B3JHQVGP08HFEM" localSheetId="2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2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2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2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2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2" hidden="1">#REF!</definedName>
    <definedName name="BExSAY9CA9TFXQ9M9FBJRGJO9T9E" localSheetId="5" hidden="1">#REF!</definedName>
    <definedName name="BExSAY9CA9TFXQ9M9FBJRGJO9T9E" hidden="1">#REF!</definedName>
    <definedName name="BExSB3CYILY5VM7EWWCYC2RHW5GS" localSheetId="0" hidden="1">'[64]10.08.3 - 2008 Expense - TDBU'!#REF!</definedName>
    <definedName name="BExSB3CYILY5VM7EWWCYC2RHW5GS" localSheetId="2" hidden="1">'[64]10.08.3 - 2008 Expense - TDBU'!#REF!</definedName>
    <definedName name="BExSB3CYILY5VM7EWWCYC2RHW5GS" localSheetId="5" hidden="1">'[64]10.08.3 - 2008 Expense - TDBU'!#REF!</definedName>
    <definedName name="BExSB3CYILY5VM7EWWCYC2RHW5GS" hidden="1">'[64]10.08.3 - 2008 Expense - TDBU'!#REF!</definedName>
    <definedName name="BExSB4JYKQ3MINI7RAYK5M8BLJDC" localSheetId="0" hidden="1">#REF!</definedName>
    <definedName name="BExSB4JYKQ3MINI7RAYK5M8BLJDC" localSheetId="2" hidden="1">#REF!</definedName>
    <definedName name="BExSB4JYKQ3MINI7RAYK5M8BLJDC" localSheetId="5" hidden="1">#REF!</definedName>
    <definedName name="BExSB4JYKQ3MINI7RAYK5M8BLJDC" hidden="1">#REF!</definedName>
    <definedName name="BExSB6NLRVUI2GHH9VI5V6MY8ZL7" localSheetId="0" hidden="1">#REF!</definedName>
    <definedName name="BExSB6NLRVUI2GHH9VI5V6MY8ZL7" localSheetId="2" hidden="1">#REF!</definedName>
    <definedName name="BExSB6NLRVUI2GHH9VI5V6MY8ZL7" localSheetId="5" hidden="1">#REF!</definedName>
    <definedName name="BExSB6NLRVUI2GHH9VI5V6MY8ZL7" hidden="1">#REF!</definedName>
    <definedName name="BExSBMOS41ZRLWYLOU29V6Y7YORR" localSheetId="0" hidden="1">#REF!</definedName>
    <definedName name="BExSBMOS41ZRLWYLOU29V6Y7YORR" localSheetId="2" hidden="1">#REF!</definedName>
    <definedName name="BExSBMOS41ZRLWYLOU29V6Y7YORR" localSheetId="5" hidden="1">#REF!</definedName>
    <definedName name="BExSBMOS41ZRLWYLOU29V6Y7YORR" hidden="1">#REF!</definedName>
    <definedName name="BExSBRBXXQMBU1TYDW1BXTEVEPRU" localSheetId="0" hidden="1">#REF!</definedName>
    <definedName name="BExSBRBXXQMBU1TYDW1BXTEVEPRU" localSheetId="2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2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2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2" hidden="1">#REF!</definedName>
    <definedName name="BExSCE99EZTILTTCE4NJJF96OYYM" localSheetId="5" hidden="1">#REF!</definedName>
    <definedName name="BExSCE99EZTILTTCE4NJJF96OYYM" hidden="1">#REF!</definedName>
    <definedName name="BExSCHUQZ2HFEWS54X67DIS8OSXZ" localSheetId="0" hidden="1">#REF!</definedName>
    <definedName name="BExSCHUQZ2HFEWS54X67DIS8OSXZ" localSheetId="2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2" hidden="1">#REF!</definedName>
    <definedName name="BExSCOG41SKKG4GYU76WRWW1CTE6" localSheetId="5" hidden="1">#REF!</definedName>
    <definedName name="BExSCOG41SKKG4GYU76WRWW1CTE6" hidden="1">#REF!</definedName>
    <definedName name="BExSCPN9MLJYMCCD3AD6AGFMBBGA" localSheetId="0" hidden="1">#REF!</definedName>
    <definedName name="BExSCPN9MLJYMCCD3AD6AGFMBBGA" localSheetId="2" hidden="1">#REF!</definedName>
    <definedName name="BExSCPN9MLJYMCCD3AD6AGFMBBGA" localSheetId="5" hidden="1">#REF!</definedName>
    <definedName name="BExSCPN9MLJYMCCD3AD6AGFMBBGA" hidden="1">#REF!</definedName>
    <definedName name="BExSCVC9P86YVFMRKKUVRV29MZXZ" localSheetId="0" hidden="1">#REF!</definedName>
    <definedName name="BExSCVC9P86YVFMRKKUVRV29MZXZ" localSheetId="2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2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2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2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2" hidden="1">#REF!</definedName>
    <definedName name="BExSD9VH6PF6RQ135VOEE08YXPAW" localSheetId="5" hidden="1">#REF!</definedName>
    <definedName name="BExSD9VH6PF6RQ135VOEE08YXPAW" hidden="1">#REF!</definedName>
    <definedName name="BExSDP5Y04WWMX2WWRITWOX8R5I9" localSheetId="0" hidden="1">#REF!</definedName>
    <definedName name="BExSDP5Y04WWMX2WWRITWOX8R5I9" localSheetId="2" hidden="1">#REF!</definedName>
    <definedName name="BExSDP5Y04WWMX2WWRITWOX8R5I9" localSheetId="5" hidden="1">#REF!</definedName>
    <definedName name="BExSDP5Y04WWMX2WWRITWOX8R5I9" hidden="1">#REF!</definedName>
    <definedName name="BExSDSB5WUA2A09DZ1ZPZH3J8VFL" localSheetId="0" hidden="1">#REF!</definedName>
    <definedName name="BExSDSB5WUA2A09DZ1ZPZH3J8VFL" localSheetId="2" hidden="1">#REF!</definedName>
    <definedName name="BExSDSB5WUA2A09DZ1ZPZH3J8VFL" localSheetId="5" hidden="1">#REF!</definedName>
    <definedName name="BExSDSB5WUA2A09DZ1ZPZH3J8VFL" hidden="1">#REF!</definedName>
    <definedName name="BExSDSGM203BJTNS9MKCBX453HMD" localSheetId="0" hidden="1">#REF!</definedName>
    <definedName name="BExSDSGM203BJTNS9MKCBX453HMD" localSheetId="2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2" hidden="1">#REF!</definedName>
    <definedName name="BExSDT20XUFXTDM37M148AXAP7HN" localSheetId="5" hidden="1">#REF!</definedName>
    <definedName name="BExSDT20XUFXTDM37M148AXAP7HN" hidden="1">#REF!</definedName>
    <definedName name="BExSEEHK1VLWD7JBV9SVVVIKQZ3I" localSheetId="0" hidden="1">#REF!</definedName>
    <definedName name="BExSEEHK1VLWD7JBV9SVVVIKQZ3I" localSheetId="2" hidden="1">#REF!</definedName>
    <definedName name="BExSEEHK1VLWD7JBV9SVVVIKQZ3I" localSheetId="5" hidden="1">#REF!</definedName>
    <definedName name="BExSEEHK1VLWD7JBV9SVVVIKQZ3I" hidden="1">#REF!</definedName>
    <definedName name="BExSEJKZLX37P3V33TRTFJ30BFRK" localSheetId="0" hidden="1">#REF!</definedName>
    <definedName name="BExSEJKZLX37P3V33TRTFJ30BFRK" localSheetId="2" hidden="1">#REF!</definedName>
    <definedName name="BExSEJKZLX37P3V33TRTFJ30BFRK" localSheetId="5" hidden="1">#REF!</definedName>
    <definedName name="BExSEJKZLX37P3V33TRTFJ30BFRK" hidden="1">#REF!</definedName>
    <definedName name="BExSENBSLP026IKXG2AS0SKST99F" localSheetId="0" hidden="1">#REF!</definedName>
    <definedName name="BExSENBSLP026IKXG2AS0SKST99F" localSheetId="2" hidden="1">#REF!</definedName>
    <definedName name="BExSENBSLP026IKXG2AS0SKST99F" localSheetId="5" hidden="1">#REF!</definedName>
    <definedName name="BExSENBSLP026IKXG2AS0SKST99F" hidden="1">#REF!</definedName>
    <definedName name="BExSEP9UVOAI6TMXKNK587PQ3328" localSheetId="0" hidden="1">#REF!</definedName>
    <definedName name="BExSEP9UVOAI6TMXKNK587PQ3328" localSheetId="2" hidden="1">#REF!</definedName>
    <definedName name="BExSEP9UVOAI6TMXKNK587PQ3328" localSheetId="5" hidden="1">#REF!</definedName>
    <definedName name="BExSEP9UVOAI6TMXKNK587PQ3328" hidden="1">#REF!</definedName>
    <definedName name="BExSERZ34ETZF8OI93MYIVZX4RDV" localSheetId="0" hidden="1">#REF!</definedName>
    <definedName name="BExSERZ34ETZF8OI93MYIVZX4RDV" localSheetId="2" hidden="1">#REF!</definedName>
    <definedName name="BExSERZ34ETZF8OI93MYIVZX4RDV" localSheetId="5" hidden="1">#REF!</definedName>
    <definedName name="BExSERZ34ETZF8OI93MYIVZX4RDV" hidden="1">#REF!</definedName>
    <definedName name="BExSF07QFLZCO4P6K6QF05XG7PH1" localSheetId="0" hidden="1">#REF!</definedName>
    <definedName name="BExSF07QFLZCO4P6K6QF05XG7PH1" localSheetId="2" hidden="1">#REF!</definedName>
    <definedName name="BExSF07QFLZCO4P6K6QF05XG7PH1" localSheetId="5" hidden="1">#REF!</definedName>
    <definedName name="BExSF07QFLZCO4P6K6QF05XG7PH1" hidden="1">#REF!</definedName>
    <definedName name="BExSF85QVM8XVOYH429ITJC8TA5Q" localSheetId="0" hidden="1">#REF!</definedName>
    <definedName name="BExSF85QVM8XVOYH429ITJC8TA5Q" localSheetId="2" hidden="1">#REF!</definedName>
    <definedName name="BExSF85QVM8XVOYH429ITJC8TA5Q" localSheetId="5" hidden="1">#REF!</definedName>
    <definedName name="BExSF85QVM8XVOYH429ITJC8TA5Q" hidden="1">#REF!</definedName>
    <definedName name="BExSFELNPJYUZX393PKWKNNZYV1N" localSheetId="0" hidden="1">#REF!</definedName>
    <definedName name="BExSFELNPJYUZX393PKWKNNZYV1N" localSheetId="2" hidden="1">#REF!</definedName>
    <definedName name="BExSFELNPJYUZX393PKWKNNZYV1N" localSheetId="5" hidden="1">#REF!</definedName>
    <definedName name="BExSFELNPJYUZX393PKWKNNZYV1N" hidden="1">#REF!</definedName>
    <definedName name="BExSFHAQ0VN5PU9GULAPYTQ4HKW8" localSheetId="0" hidden="1">#REF!</definedName>
    <definedName name="BExSFHAQ0VN5PU9GULAPYTQ4HKW8" localSheetId="2" hidden="1">#REF!</definedName>
    <definedName name="BExSFHAQ0VN5PU9GULAPYTQ4HKW8" localSheetId="5" hidden="1">#REF!</definedName>
    <definedName name="BExSFHAQ0VN5PU9GULAPYTQ4HKW8" hidden="1">#REF!</definedName>
    <definedName name="BExSFIY63CMZLHHLQETZ2HFOHW52" localSheetId="0" hidden="1">#REF!</definedName>
    <definedName name="BExSFIY63CMZLHHLQETZ2HFOHW52" localSheetId="2" hidden="1">#REF!</definedName>
    <definedName name="BExSFIY63CMZLHHLQETZ2HFOHW52" localSheetId="5" hidden="1">#REF!</definedName>
    <definedName name="BExSFIY63CMZLHHLQETZ2HFOHW52" hidden="1">#REF!</definedName>
    <definedName name="BExSFJ8ZAGQ63A4MVMZRQWLVRGQ5" localSheetId="0" hidden="1">#REF!</definedName>
    <definedName name="BExSFJ8ZAGQ63A4MVMZRQWLVRGQ5" localSheetId="2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2" hidden="1">#REF!</definedName>
    <definedName name="BExSFKQRST2S9KXWWLCXYLKSF4G1" localSheetId="5" hidden="1">#REF!</definedName>
    <definedName name="BExSFKQRST2S9KXWWLCXYLKSF4G1" hidden="1">#REF!</definedName>
    <definedName name="BExSFLHT3DWP12GA4DDKMCK3E4F9" localSheetId="0" hidden="1">'[64]10.08.2 - 2008 Expense'!#REF!</definedName>
    <definedName name="BExSFLHT3DWP12GA4DDKMCK3E4F9" localSheetId="2" hidden="1">'[64]10.08.2 - 2008 Expense'!#REF!</definedName>
    <definedName name="BExSFLHT3DWP12GA4DDKMCK3E4F9" localSheetId="5" hidden="1">'[64]10.08.2 - 2008 Expense'!#REF!</definedName>
    <definedName name="BExSFLHT3DWP12GA4DDKMCK3E4F9" hidden="1">'[64]10.08.2 - 2008 Expense'!#REF!</definedName>
    <definedName name="BExSFYDRRTAZVPXRWUF5PDQ97WFF" localSheetId="0" hidden="1">#REF!</definedName>
    <definedName name="BExSFYDRRTAZVPXRWUF5PDQ97WFF" localSheetId="2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2" hidden="1">#REF!</definedName>
    <definedName name="BExSFZVPFTXA3F0IJ2NGH1GXX9R7" localSheetId="5" hidden="1">#REF!</definedName>
    <definedName name="BExSFZVPFTXA3F0IJ2NGH1GXX9R7" hidden="1">#REF!</definedName>
    <definedName name="BExSG90Q4ZUU2IPGDYOM169NJV9S" localSheetId="0" hidden="1">#REF!</definedName>
    <definedName name="BExSG90Q4ZUU2IPGDYOM169NJV9S" localSheetId="2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2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2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2" hidden="1">#REF!</definedName>
    <definedName name="BExSGE9LY91Q0URHB4YAMX0UAMYI" localSheetId="5" hidden="1">#REF!</definedName>
    <definedName name="BExSGE9LY91Q0URHB4YAMX0UAMYI" hidden="1">#REF!</definedName>
    <definedName name="BExSGEPODWLV8HDBVY76N01S70YZ" localSheetId="0" hidden="1">#REF!</definedName>
    <definedName name="BExSGEPODWLV8HDBVY76N01S70YZ" localSheetId="2" hidden="1">#REF!</definedName>
    <definedName name="BExSGEPODWLV8HDBVY76N01S70YZ" localSheetId="5" hidden="1">#REF!</definedName>
    <definedName name="BExSGEPODWLV8HDBVY76N01S70YZ" hidden="1">#REF!</definedName>
    <definedName name="BExSGLB2URTLBCKBB4Y885W925F2" localSheetId="0" hidden="1">#REF!</definedName>
    <definedName name="BExSGLB2URTLBCKBB4Y885W925F2" localSheetId="2" hidden="1">#REF!</definedName>
    <definedName name="BExSGLB2URTLBCKBB4Y885W925F2" localSheetId="5" hidden="1">#REF!</definedName>
    <definedName name="BExSGLB2URTLBCKBB4Y885W925F2" hidden="1">#REF!</definedName>
    <definedName name="BExSGOAYG73SFWOPAQV80P710GID" localSheetId="0" hidden="1">#REF!</definedName>
    <definedName name="BExSGOAYG73SFWOPAQV80P710GID" localSheetId="2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2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2" hidden="1">#REF!</definedName>
    <definedName name="BExSGOWJTAP41ZV5Q23H7MI9C76W" localSheetId="5" hidden="1">#REF!</definedName>
    <definedName name="BExSGOWJTAP41ZV5Q23H7MI9C76W" hidden="1">#REF!</definedName>
    <definedName name="BExSGP7BU5UM9A7AOHIGT50GZN74" localSheetId="0" hidden="1">'[64]10.08.2 - 2008 Expense'!#REF!</definedName>
    <definedName name="BExSGP7BU5UM9A7AOHIGT50GZN74" localSheetId="2" hidden="1">'[64]10.08.2 - 2008 Expense'!#REF!</definedName>
    <definedName name="BExSGP7BU5UM9A7AOHIGT50GZN74" localSheetId="5" hidden="1">'[64]10.08.2 - 2008 Expense'!#REF!</definedName>
    <definedName name="BExSGP7BU5UM9A7AOHIGT50GZN74" hidden="1">'[64]10.08.2 - 2008 Expense'!#REF!</definedName>
    <definedName name="BExSGR5JQVX2HQ0PKCGZNSSUM1RV" localSheetId="0" hidden="1">#REF!</definedName>
    <definedName name="BExSGR5JQVX2HQ0PKCGZNSSUM1RV" localSheetId="2" hidden="1">#REF!</definedName>
    <definedName name="BExSGR5JQVX2HQ0PKCGZNSSUM1RV" localSheetId="5" hidden="1">#REF!</definedName>
    <definedName name="BExSGR5JQVX2HQ0PKCGZNSSUM1RV" hidden="1">#REF!</definedName>
    <definedName name="BExSGVHX69GJZHD99DKE4RZ042B1" localSheetId="0" hidden="1">#REF!</definedName>
    <definedName name="BExSGVHX69GJZHD99DKE4RZ042B1" localSheetId="2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2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2" hidden="1">#REF!</definedName>
    <definedName name="BExSHAHFHS7MMNJR8JPVABRGBVIT" localSheetId="5" hidden="1">#REF!</definedName>
    <definedName name="BExSHAHFHS7MMNJR8JPVABRGBVIT" hidden="1">#REF!</definedName>
    <definedName name="BExSHFA0PJ5TS0LF5C5VDPKMSUP8" localSheetId="0" hidden="1">#REF!</definedName>
    <definedName name="BExSHFA0PJ5TS0LF5C5VDPKMSUP8" localSheetId="2" hidden="1">#REF!</definedName>
    <definedName name="BExSHFA0PJ5TS0LF5C5VDPKMSUP8" localSheetId="5" hidden="1">#REF!</definedName>
    <definedName name="BExSHFA0PJ5TS0LF5C5VDPKMSUP8" hidden="1">#REF!</definedName>
    <definedName name="BExSHGH88QZWW4RNAX4YKAZ5JEBL" localSheetId="0" hidden="1">#REF!</definedName>
    <definedName name="BExSHGH88QZWW4RNAX4YKAZ5JEBL" localSheetId="2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2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2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2" hidden="1">#REF!</definedName>
    <definedName name="BExSHVGPIAHXI97UBLI9G4I4M29F" localSheetId="5" hidden="1">#REF!</definedName>
    <definedName name="BExSHVGPIAHXI97UBLI9G4I4M29F" hidden="1">#REF!</definedName>
    <definedName name="BExSHVRHZDFJHSWEWWYO8PK8UC27" localSheetId="0" hidden="1">#REF!</definedName>
    <definedName name="BExSHVRHZDFJHSWEWWYO8PK8UC27" localSheetId="2" hidden="1">#REF!</definedName>
    <definedName name="BExSHVRHZDFJHSWEWWYO8PK8UC27" localSheetId="5" hidden="1">#REF!</definedName>
    <definedName name="BExSHVRHZDFJHSWEWWYO8PK8UC27" hidden="1">#REF!</definedName>
    <definedName name="BExSI0K2YL3HTCQAD8A7TR4QCUR6" localSheetId="0" hidden="1">#REF!</definedName>
    <definedName name="BExSI0K2YL3HTCQAD8A7TR4QCUR6" localSheetId="2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2" hidden="1">#REF!</definedName>
    <definedName name="BExSIFUDNRWXWIWNGCCFOOD8WIAZ" localSheetId="5" hidden="1">#REF!</definedName>
    <definedName name="BExSIFUDNRWXWIWNGCCFOOD8WIAZ" hidden="1">#REF!</definedName>
    <definedName name="BExTTWD2PGX3Y9FR5F2MRNLY1DIY" localSheetId="0" hidden="1">#REF!</definedName>
    <definedName name="BExTTWD2PGX3Y9FR5F2MRNLY1DIY" localSheetId="2" hidden="1">#REF!</definedName>
    <definedName name="BExTTWD2PGX3Y9FR5F2MRNLY1DIY" localSheetId="5" hidden="1">#REF!</definedName>
    <definedName name="BExTTWD2PGX3Y9FR5F2MRNLY1DIY" hidden="1">#REF!</definedName>
    <definedName name="BExTTZNS2PBCR93C9IUW49UZ4I6T" localSheetId="0" hidden="1">#REF!</definedName>
    <definedName name="BExTTZNS2PBCR93C9IUW49UZ4I6T" localSheetId="2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2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2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2" hidden="1">#REF!</definedName>
    <definedName name="BExTUA5F7V4LUIIAM17J3A8XF3JE" localSheetId="5" hidden="1">#REF!</definedName>
    <definedName name="BExTUA5F7V4LUIIAM17J3A8XF3JE" hidden="1">#REF!</definedName>
    <definedName name="BExTUJ53ANGZ3H1KDK4CR4Q0OD6P" localSheetId="0" hidden="1">#REF!</definedName>
    <definedName name="BExTUJ53ANGZ3H1KDK4CR4Q0OD6P" localSheetId="2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2" hidden="1">#REF!</definedName>
    <definedName name="BExTUKXSZBM7C57G6NGLWGU4WOHY" localSheetId="5" hidden="1">#REF!</definedName>
    <definedName name="BExTUKXSZBM7C57G6NGLWGU4WOHY" hidden="1">#REF!</definedName>
    <definedName name="BExTUSQCFFYZCDNHWHADBC2E1ZP1" localSheetId="0" hidden="1">#REF!</definedName>
    <definedName name="BExTUSQCFFYZCDNHWHADBC2E1ZP1" localSheetId="2" hidden="1">#REF!</definedName>
    <definedName name="BExTUSQCFFYZCDNHWHADBC2E1ZP1" localSheetId="5" hidden="1">#REF!</definedName>
    <definedName name="BExTUSQCFFYZCDNHWHADBC2E1ZP1" hidden="1">#REF!</definedName>
    <definedName name="BExTUVFGOJEYS28JURA5KHQFDU5J" localSheetId="0" hidden="1">#REF!</definedName>
    <definedName name="BExTUVFGOJEYS28JURA5KHQFDU5J" localSheetId="2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2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2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0" hidden="1">[65]Table!#REF!</definedName>
    <definedName name="BExTUY9WNSJ91GV8CP0SKJTEIV82" localSheetId="2" hidden="1">[65]Table!#REF!</definedName>
    <definedName name="BExTUY9WNSJ91GV8CP0SKJTEIV82" localSheetId="5" hidden="1">[65]Table!#REF!</definedName>
    <definedName name="BExTUY9WNSJ91GV8CP0SKJTEIV82" hidden="1">[65]Table!#REF!</definedName>
    <definedName name="BExTV67VIM8PV6KO253M4DUBJQLC" localSheetId="0" hidden="1">#REF!</definedName>
    <definedName name="BExTV67VIM8PV6KO253M4DUBJQLC" localSheetId="2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2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2" hidden="1">#REF!</definedName>
    <definedName name="BExTVGPIQZ99YFXUC8OONUX5BD42" localSheetId="5" hidden="1">#REF!</definedName>
    <definedName name="BExTVGPIQZ99YFXUC8OONUX5BD42" hidden="1">#REF!</definedName>
    <definedName name="BExTVLNG9KX2WVJZRHW6SQVAV80G" localSheetId="0" hidden="1">#REF!</definedName>
    <definedName name="BExTVLNG9KX2WVJZRHW6SQVAV80G" localSheetId="2" hidden="1">#REF!</definedName>
    <definedName name="BExTVLNG9KX2WVJZRHW6SQVAV80G" localSheetId="5" hidden="1">#REF!</definedName>
    <definedName name="BExTVLNG9KX2WVJZRHW6SQVAV80G" hidden="1">#REF!</definedName>
    <definedName name="BExTVOSUIF74AWLLP1Y2PW2T8R4L" localSheetId="0" hidden="1">#REF!</definedName>
    <definedName name="BExTVOSUIF74AWLLP1Y2PW2T8R4L" localSheetId="2" hidden="1">#REF!</definedName>
    <definedName name="BExTVOSUIF74AWLLP1Y2PW2T8R4L" localSheetId="5" hidden="1">#REF!</definedName>
    <definedName name="BExTVOSUIF74AWLLP1Y2PW2T8R4L" hidden="1">#REF!</definedName>
    <definedName name="BExTVYE49EIPTW7ZG5F30RHCYXWI" localSheetId="0" hidden="1">#REF!</definedName>
    <definedName name="BExTVYE49EIPTW7ZG5F30RHCYXWI" localSheetId="2" hidden="1">#REF!</definedName>
    <definedName name="BExTVYE49EIPTW7ZG5F30RHCYXWI" localSheetId="5" hidden="1">#REF!</definedName>
    <definedName name="BExTVYE49EIPTW7ZG5F30RHCYXWI" hidden="1">#REF!</definedName>
    <definedName name="BExTVZQLP9VFLEYQ9280W13X7E8K" localSheetId="0" hidden="1">#REF!</definedName>
    <definedName name="BExTVZQLP9VFLEYQ9280W13X7E8K" localSheetId="2" hidden="1">#REF!</definedName>
    <definedName name="BExTVZQLP9VFLEYQ9280W13X7E8K" localSheetId="5" hidden="1">#REF!</definedName>
    <definedName name="BExTVZQLP9VFLEYQ9280W13X7E8K" hidden="1">#REF!</definedName>
    <definedName name="BExTW4U1EFP1ZS3Q099D6OFYZ4PO" localSheetId="0" hidden="1">#REF!</definedName>
    <definedName name="BExTW4U1EFP1ZS3Q099D6OFYZ4PO" localSheetId="2" hidden="1">#REF!</definedName>
    <definedName name="BExTW4U1EFP1ZS3Q099D6OFYZ4PO" localSheetId="5" hidden="1">#REF!</definedName>
    <definedName name="BExTW4U1EFP1ZS3Q099D6OFYZ4PO" hidden="1">#REF!</definedName>
    <definedName name="BExTWB4LA1PODQOH4LDTHQKBN16K" localSheetId="0" hidden="1">#REF!</definedName>
    <definedName name="BExTWB4LA1PODQOH4LDTHQKBN16K" localSheetId="2" hidden="1">#REF!</definedName>
    <definedName name="BExTWB4LA1PODQOH4LDTHQKBN16K" localSheetId="5" hidden="1">#REF!</definedName>
    <definedName name="BExTWB4LA1PODQOH4LDTHQKBN16K" hidden="1">#REF!</definedName>
    <definedName name="BExTWEQ3PHIFDCWHG4QVX0626J8L" localSheetId="0" hidden="1">#REF!</definedName>
    <definedName name="BExTWEQ3PHIFDCWHG4QVX0626J8L" localSheetId="2" hidden="1">#REF!</definedName>
    <definedName name="BExTWEQ3PHIFDCWHG4QVX0626J8L" localSheetId="5" hidden="1">#REF!</definedName>
    <definedName name="BExTWEQ3PHIFDCWHG4QVX0626J8L" hidden="1">#REF!</definedName>
    <definedName name="BExTWFMEUL2NCM0LIAELE18IZ3TQ" localSheetId="0" hidden="1">#REF!</definedName>
    <definedName name="BExTWFMEUL2NCM0LIAELE18IZ3TQ" localSheetId="2" hidden="1">#REF!</definedName>
    <definedName name="BExTWFMEUL2NCM0LIAELE18IZ3TQ" localSheetId="5" hidden="1">#REF!</definedName>
    <definedName name="BExTWFMEUL2NCM0LIAELE18IZ3TQ" hidden="1">#REF!</definedName>
    <definedName name="BExTWH9QHMKXVF1R0QG6TJ2154QV" localSheetId="0" hidden="1">#REF!</definedName>
    <definedName name="BExTWH9QHMKXVF1R0QG6TJ2154QV" localSheetId="2" hidden="1">#REF!</definedName>
    <definedName name="BExTWH9QHMKXVF1R0QG6TJ2154QV" localSheetId="5" hidden="1">#REF!</definedName>
    <definedName name="BExTWH9QHMKXVF1R0QG6TJ2154QV" hidden="1">#REF!</definedName>
    <definedName name="BExTWHVADLJCCNEWMD928MM0SUBX" localSheetId="0" hidden="1">#REF!</definedName>
    <definedName name="BExTWHVADLJCCNEWMD928MM0SUBX" localSheetId="2" hidden="1">#REF!</definedName>
    <definedName name="BExTWHVADLJCCNEWMD928MM0SUBX" localSheetId="5" hidden="1">#REF!</definedName>
    <definedName name="BExTWHVADLJCCNEWMD928MM0SUBX" hidden="1">#REF!</definedName>
    <definedName name="BExTWI0Q8AWXUA3ZN7I5V3QK2KM1" localSheetId="0" hidden="1">#REF!</definedName>
    <definedName name="BExTWI0Q8AWXUA3ZN7I5V3QK2KM1" localSheetId="2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2" hidden="1">#REF!</definedName>
    <definedName name="BExTWJTIA3WUW1PUWXAOP9O8NKLZ" localSheetId="5" hidden="1">#REF!</definedName>
    <definedName name="BExTWJTIA3WUW1PUWXAOP9O8NKLZ" hidden="1">#REF!</definedName>
    <definedName name="BExTWP7ODVVVOXUAS0T4KNY9E7XN" localSheetId="0" hidden="1">#REF!</definedName>
    <definedName name="BExTWP7ODVVVOXUAS0T4KNY9E7XN" localSheetId="2" hidden="1">#REF!</definedName>
    <definedName name="BExTWP7ODVVVOXUAS0T4KNY9E7XN" localSheetId="5" hidden="1">#REF!</definedName>
    <definedName name="BExTWP7ODVVVOXUAS0T4KNY9E7XN" hidden="1">#REF!</definedName>
    <definedName name="BExTWTEREH1W943SZJSXS6AZCXLO" localSheetId="0" hidden="1">#REF!</definedName>
    <definedName name="BExTWTEREH1W943SZJSXS6AZCXLO" localSheetId="2" hidden="1">#REF!</definedName>
    <definedName name="BExTWTEREH1W943SZJSXS6AZCXLO" localSheetId="5" hidden="1">#REF!</definedName>
    <definedName name="BExTWTEREH1W943SZJSXS6AZCXLO" hidden="1">#REF!</definedName>
    <definedName name="BExTWW95OX07FNA01WF5MSSSFQLX" localSheetId="0" hidden="1">#REF!</definedName>
    <definedName name="BExTWW95OX07FNA01WF5MSSSFQLX" localSheetId="2" hidden="1">#REF!</definedName>
    <definedName name="BExTWW95OX07FNA01WF5MSSSFQLX" localSheetId="5" hidden="1">#REF!</definedName>
    <definedName name="BExTWW95OX07FNA01WF5MSSSFQLX" hidden="1">#REF!</definedName>
    <definedName name="BExTX476KI0RNB71XI5TYMANSGBG" localSheetId="0" hidden="1">#REF!</definedName>
    <definedName name="BExTX476KI0RNB71XI5TYMANSGBG" localSheetId="2" hidden="1">#REF!</definedName>
    <definedName name="BExTX476KI0RNB71XI5TYMANSGBG" localSheetId="5" hidden="1">#REF!</definedName>
    <definedName name="BExTX476KI0RNB71XI5TYMANSGBG" hidden="1">#REF!</definedName>
    <definedName name="BExTXFQI2GZRV54ZHPCYUHMPUDGG" localSheetId="0" hidden="1">#REF!</definedName>
    <definedName name="BExTXFQI2GZRV54ZHPCYUHMPUDGG" localSheetId="2" hidden="1">#REF!</definedName>
    <definedName name="BExTXFQI2GZRV54ZHPCYUHMPUDGG" localSheetId="5" hidden="1">#REF!</definedName>
    <definedName name="BExTXFQI2GZRV54ZHPCYUHMPUDGG" hidden="1">#REF!</definedName>
    <definedName name="BExTXJ6HBAIXMMWKZTJNFDYVZCAY" localSheetId="0" hidden="1">#REF!</definedName>
    <definedName name="BExTXJ6HBAIXMMWKZTJNFDYVZCAY" localSheetId="2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2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2" hidden="1">#REF!</definedName>
    <definedName name="BExTXWIP2TFPTQ76NHFOB72NICRZ" localSheetId="5" hidden="1">#REF!</definedName>
    <definedName name="BExTXWIP2TFPTQ76NHFOB72NICRZ" hidden="1">#REF!</definedName>
    <definedName name="BExTXZ7U13BQKYC9T78TWXRCE6L6" localSheetId="0" hidden="1">#REF!</definedName>
    <definedName name="BExTXZ7U13BQKYC9T78TWXRCE6L6" localSheetId="2" hidden="1">#REF!</definedName>
    <definedName name="BExTXZ7U13BQKYC9T78TWXRCE6L6" localSheetId="5" hidden="1">#REF!</definedName>
    <definedName name="BExTXZ7U13BQKYC9T78TWXRCE6L6" hidden="1">#REF!</definedName>
    <definedName name="BExTY5T62H651VC86QM4X7E28JVA" localSheetId="0" hidden="1">#REF!</definedName>
    <definedName name="BExTY5T62H651VC86QM4X7E28JVA" localSheetId="2" hidden="1">#REF!</definedName>
    <definedName name="BExTY5T62H651VC86QM4X7E28JVA" localSheetId="5" hidden="1">#REF!</definedName>
    <definedName name="BExTY5T62H651VC86QM4X7E28JVA" hidden="1">#REF!</definedName>
    <definedName name="BExTYHCJJ2NWRM1RV59FYR41534U" localSheetId="0" hidden="1">#REF!</definedName>
    <definedName name="BExTYHCJJ2NWRM1RV59FYR41534U" localSheetId="2" hidden="1">#REF!</definedName>
    <definedName name="BExTYHCJJ2NWRM1RV59FYR41534U" localSheetId="5" hidden="1">#REF!</definedName>
    <definedName name="BExTYHCJJ2NWRM1RV59FYR41534U" hidden="1">#REF!</definedName>
    <definedName name="BExTYKCEFJ83LZM95M1V7CSFQVEA" localSheetId="0" hidden="1">#REF!</definedName>
    <definedName name="BExTYKCEFJ83LZM95M1V7CSFQVEA" localSheetId="2" hidden="1">#REF!</definedName>
    <definedName name="BExTYKCEFJ83LZM95M1V7CSFQVEA" localSheetId="5" hidden="1">#REF!</definedName>
    <definedName name="BExTYKCEFJ83LZM95M1V7CSFQVEA" hidden="1">#REF!</definedName>
    <definedName name="BExTYL3GR8LX1FWLOOBTAZQOOO7D" localSheetId="0" hidden="1">'[64]10.08.4 -2008 Capital'!#REF!</definedName>
    <definedName name="BExTYL3GR8LX1FWLOOBTAZQOOO7D" localSheetId="2" hidden="1">'[64]10.08.4 -2008 Capital'!#REF!</definedName>
    <definedName name="BExTYL3GR8LX1FWLOOBTAZQOOO7D" localSheetId="5" hidden="1">'[64]10.08.4 -2008 Capital'!#REF!</definedName>
    <definedName name="BExTYL3GR8LX1FWLOOBTAZQOOO7D" hidden="1">'[64]10.08.4 -2008 Capital'!#REF!</definedName>
    <definedName name="BExTYLUCLWGGQOEPH6W91DIYL3RQ" localSheetId="0" hidden="1">#REF!</definedName>
    <definedName name="BExTYLUCLWGGQOEPH6W91DIYL3RQ" localSheetId="2" hidden="1">#REF!</definedName>
    <definedName name="BExTYLUCLWGGQOEPH6W91DIYL3RQ" localSheetId="5" hidden="1">#REF!</definedName>
    <definedName name="BExTYLUCLWGGQOEPH6W91DIYL3RQ" hidden="1">#REF!</definedName>
    <definedName name="BExTYOZQGNRDMMFZOG8515WQDGU3" localSheetId="0" hidden="1">'[64]10.08.5 - 2008 Capital - TDBU'!#REF!</definedName>
    <definedName name="BExTYOZQGNRDMMFZOG8515WQDGU3" localSheetId="2" hidden="1">'[64]10.08.5 - 2008 Capital - TDBU'!#REF!</definedName>
    <definedName name="BExTYOZQGNRDMMFZOG8515WQDGU3" localSheetId="5" hidden="1">'[64]10.08.5 - 2008 Capital - TDBU'!#REF!</definedName>
    <definedName name="BExTYOZQGNRDMMFZOG8515WQDGU3" hidden="1">'[64]10.08.5 - 2008 Capital - TDBU'!#REF!</definedName>
    <definedName name="BExTYPLA9N640MFRJJQPKXT7P88M" localSheetId="0" hidden="1">#REF!</definedName>
    <definedName name="BExTYPLA9N640MFRJJQPKXT7P88M" localSheetId="2" hidden="1">#REF!</definedName>
    <definedName name="BExTYPLA9N640MFRJJQPKXT7P88M" localSheetId="5" hidden="1">#REF!</definedName>
    <definedName name="BExTYPLA9N640MFRJJQPKXT7P88M" hidden="1">#REF!</definedName>
    <definedName name="BExTYQMZFH06S0SMRP98OBQF34G8" localSheetId="0" hidden="1">#REF!</definedName>
    <definedName name="BExTYQMZFH06S0SMRP98OBQF34G8" localSheetId="2" hidden="1">#REF!</definedName>
    <definedName name="BExTYQMZFH06S0SMRP98OBQF34G8" localSheetId="5" hidden="1">#REF!</definedName>
    <definedName name="BExTYQMZFH06S0SMRP98OBQF34G8" hidden="1">#REF!</definedName>
    <definedName name="BExTZ7F71SNTOX4LLZCK5R9VUMIJ" localSheetId="0" hidden="1">#REF!</definedName>
    <definedName name="BExTZ7F71SNTOX4LLZCK5R9VUMIJ" localSheetId="2" hidden="1">#REF!</definedName>
    <definedName name="BExTZ7F71SNTOX4LLZCK5R9VUMIJ" localSheetId="5" hidden="1">#REF!</definedName>
    <definedName name="BExTZ7F71SNTOX4LLZCK5R9VUMIJ" hidden="1">#REF!</definedName>
    <definedName name="BExTZ8GX3F0K1UBDQ5Y9BYXK1Z6F" localSheetId="0" hidden="1">#REF!</definedName>
    <definedName name="BExTZ8GX3F0K1UBDQ5Y9BYXK1Z6F" localSheetId="2" hidden="1">#REF!</definedName>
    <definedName name="BExTZ8GX3F0K1UBDQ5Y9BYXK1Z6F" localSheetId="5" hidden="1">#REF!</definedName>
    <definedName name="BExTZ8GX3F0K1UBDQ5Y9BYXK1Z6F" hidden="1">#REF!</definedName>
    <definedName name="BExTZ8X5G9S3PA4FPSNK7T69W7QT" localSheetId="0" hidden="1">#REF!</definedName>
    <definedName name="BExTZ8X5G9S3PA4FPSNK7T69W7QT" localSheetId="2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2" hidden="1">#REF!</definedName>
    <definedName name="BExTZ97Y0RMR8V5BI9F2H4MFB77O" localSheetId="5" hidden="1">#REF!</definedName>
    <definedName name="BExTZ97Y0RMR8V5BI9F2H4MFB77O" hidden="1">#REF!</definedName>
    <definedName name="BExTZ97YR84DZ8QVX5145UPYSRH1" localSheetId="0" hidden="1">#REF!</definedName>
    <definedName name="BExTZ97YR84DZ8QVX5145UPYSRH1" localSheetId="2" hidden="1">#REF!</definedName>
    <definedName name="BExTZ97YR84DZ8QVX5145UPYSRH1" localSheetId="5" hidden="1">#REF!</definedName>
    <definedName name="BExTZ97YR84DZ8QVX5145UPYSRH1" hidden="1">#REF!</definedName>
    <definedName name="BExTZK5PMCAXJL4DUIGL6H9Y8U4C" localSheetId="0" hidden="1">#REF!</definedName>
    <definedName name="BExTZK5PMCAXJL4DUIGL6H9Y8U4C" localSheetId="2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2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2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2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2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2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2" hidden="1">#REF!</definedName>
    <definedName name="BExU0BFJJQO1HJZKI14QGOQ6JROO" localSheetId="5" hidden="1">#REF!</definedName>
    <definedName name="BExU0BFJJQO1HJZKI14QGOQ6JROO" hidden="1">#REF!</definedName>
    <definedName name="BExU0BFKP4UL0TQC5B09T8C2BO3W" localSheetId="0" hidden="1">#REF!</definedName>
    <definedName name="BExU0BFKP4UL0TQC5B09T8C2BO3W" localSheetId="2" hidden="1">#REF!</definedName>
    <definedName name="BExU0BFKP4UL0TQC5B09T8C2BO3W" localSheetId="5" hidden="1">#REF!</definedName>
    <definedName name="BExU0BFKP4UL0TQC5B09T8C2BO3W" hidden="1">#REF!</definedName>
    <definedName name="BExU0CXIZZF3DKCNKF3AHXAPONZC" localSheetId="0" hidden="1">#REF!</definedName>
    <definedName name="BExU0CXIZZF3DKCNKF3AHXAPONZC" localSheetId="2" hidden="1">#REF!</definedName>
    <definedName name="BExU0CXIZZF3DKCNKF3AHXAPONZC" localSheetId="5" hidden="1">#REF!</definedName>
    <definedName name="BExU0CXIZZF3DKCNKF3AHXAPONZC" hidden="1">#REF!</definedName>
    <definedName name="BExU0FH5WTGW8MRFUFMDDSMJ6YQ5" localSheetId="0" hidden="1">#REF!</definedName>
    <definedName name="BExU0FH5WTGW8MRFUFMDDSMJ6YQ5" localSheetId="2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2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2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2" hidden="1">#REF!</definedName>
    <definedName name="BExU0MTJQPE041ZN7H8UKGV6MZT7" localSheetId="5" hidden="1">#REF!</definedName>
    <definedName name="BExU0MTJQPE041ZN7H8UKGV6MZT7" hidden="1">#REF!</definedName>
    <definedName name="BExU0XB6XCXI4SZ92YEUFMW4TAXF" localSheetId="0" hidden="1">#REF!</definedName>
    <definedName name="BExU0XB6XCXI4SZ92YEUFMW4TAXF" localSheetId="2" hidden="1">#REF!</definedName>
    <definedName name="BExU0XB6XCXI4SZ92YEUFMW4TAXF" localSheetId="5" hidden="1">#REF!</definedName>
    <definedName name="BExU0XB6XCXI4SZ92YEUFMW4TAXF" hidden="1">#REF!</definedName>
    <definedName name="BExU0ZUUFYHLUK4M4E8GLGIBBNT0" localSheetId="0" hidden="1">#REF!</definedName>
    <definedName name="BExU0ZUUFYHLUK4M4E8GLGIBBNT0" localSheetId="2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2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2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2" hidden="1">#REF!</definedName>
    <definedName name="BExU17CKOR3GNIHDNVLH9L1IOJS9" localSheetId="5" hidden="1">#REF!</definedName>
    <definedName name="BExU17CKOR3GNIHDNVLH9L1IOJS9" hidden="1">#REF!</definedName>
    <definedName name="BExU1DHV15JIOYOXDDJLCPQWUF8Y" localSheetId="0" hidden="1">#REF!</definedName>
    <definedName name="BExU1DHV15JIOYOXDDJLCPQWUF8Y" localSheetId="2" hidden="1">#REF!</definedName>
    <definedName name="BExU1DHV15JIOYOXDDJLCPQWUF8Y" localSheetId="5" hidden="1">#REF!</definedName>
    <definedName name="BExU1DHV15JIOYOXDDJLCPQWUF8Y" hidden="1">#REF!</definedName>
    <definedName name="BExU1GXUTLRPJN4MRINLAPHSZQFG" localSheetId="0" hidden="1">#REF!</definedName>
    <definedName name="BExU1GXUTLRPJN4MRINLAPHSZQFG" localSheetId="2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2" hidden="1">#REF!</definedName>
    <definedName name="BExU1IL9AOHFO85BZB6S60DK3N8H" localSheetId="5" hidden="1">#REF!</definedName>
    <definedName name="BExU1IL9AOHFO85BZB6S60DK3N8H" hidden="1">#REF!</definedName>
    <definedName name="BExU1NOPS09CLFZL1O31RAF9BQNQ" localSheetId="0" hidden="1">#REF!</definedName>
    <definedName name="BExU1NOPS09CLFZL1O31RAF9BQNQ" localSheetId="2" hidden="1">#REF!</definedName>
    <definedName name="BExU1NOPS09CLFZL1O31RAF9BQNQ" localSheetId="5" hidden="1">#REF!</definedName>
    <definedName name="BExU1NOPS09CLFZL1O31RAF9BQNQ" hidden="1">#REF!</definedName>
    <definedName name="BExU1P6H60U4RWZFX1HYXV8Z6KI7" localSheetId="0" hidden="1">#REF!</definedName>
    <definedName name="BExU1P6H60U4RWZFX1HYXV8Z6KI7" localSheetId="2" hidden="1">#REF!</definedName>
    <definedName name="BExU1P6H60U4RWZFX1HYXV8Z6KI7" localSheetId="5" hidden="1">#REF!</definedName>
    <definedName name="BExU1P6H60U4RWZFX1HYXV8Z6KI7" hidden="1">#REF!</definedName>
    <definedName name="BExU1PH9MOEX1JZVZ3D5M9DXB191" localSheetId="0" hidden="1">#REF!</definedName>
    <definedName name="BExU1PH9MOEX1JZVZ3D5M9DXB191" localSheetId="2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2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2" hidden="1">#REF!</definedName>
    <definedName name="BExU1VRURIWWVJ95O40WA23LMTJD" localSheetId="5" hidden="1">#REF!</definedName>
    <definedName name="BExU1VRURIWWVJ95O40WA23LMTJD" hidden="1">#REF!</definedName>
    <definedName name="BExU24M8MKBQNO1RXU0IQ2PBN3F1" localSheetId="0" hidden="1">#REF!</definedName>
    <definedName name="BExU24M8MKBQNO1RXU0IQ2PBN3F1" localSheetId="2" hidden="1">#REF!</definedName>
    <definedName name="BExU24M8MKBQNO1RXU0IQ2PBN3F1" localSheetId="5" hidden="1">#REF!</definedName>
    <definedName name="BExU24M8MKBQNO1RXU0IQ2PBN3F1" hidden="1">#REF!</definedName>
    <definedName name="BExU2M5CK6XK55UIHDVYRXJJJRI4" localSheetId="0" hidden="1">#REF!</definedName>
    <definedName name="BExU2M5CK6XK55UIHDVYRXJJJRI4" localSheetId="2" hidden="1">#REF!</definedName>
    <definedName name="BExU2M5CK6XK55UIHDVYRXJJJRI4" localSheetId="5" hidden="1">#REF!</definedName>
    <definedName name="BExU2M5CK6XK55UIHDVYRXJJJRI4" hidden="1">#REF!</definedName>
    <definedName name="BExU2T1JA8VA37QX2DVLJLQAUW7W" localSheetId="0" hidden="1">#REF!</definedName>
    <definedName name="BExU2T1JA8VA37QX2DVLJLQAUW7W" localSheetId="2" hidden="1">#REF!</definedName>
    <definedName name="BExU2T1JA8VA37QX2DVLJLQAUW7W" localSheetId="5" hidden="1">#REF!</definedName>
    <definedName name="BExU2T1JA8VA37QX2DVLJLQAUW7W" hidden="1">#REF!</definedName>
    <definedName name="BExU2TXVT25ZTOFQAF6CM53Z1RLF" localSheetId="0" hidden="1">#REF!</definedName>
    <definedName name="BExU2TXVT25ZTOFQAF6CM53Z1RLF" localSheetId="2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2" hidden="1">#REF!</definedName>
    <definedName name="BExU2XZLYIU19G7358W5T9E87AFR" localSheetId="5" hidden="1">#REF!</definedName>
    <definedName name="BExU2XZLYIU19G7358W5T9E87AFR" hidden="1">#REF!</definedName>
    <definedName name="BExU33OMH5JZ904ICANETZ08X20J" localSheetId="0" hidden="1">#REF!</definedName>
    <definedName name="BExU33OMH5JZ904ICANETZ08X20J" localSheetId="2" hidden="1">#REF!</definedName>
    <definedName name="BExU33OMH5JZ904ICANETZ08X20J" localSheetId="5" hidden="1">#REF!</definedName>
    <definedName name="BExU33OMH5JZ904ICANETZ08X20J" hidden="1">#REF!</definedName>
    <definedName name="BExU3B66MCKJFSKT3HL8B5EJGVX0" localSheetId="0" hidden="1">#REF!</definedName>
    <definedName name="BExU3B66MCKJFSKT3HL8B5EJGVX0" localSheetId="2" hidden="1">#REF!</definedName>
    <definedName name="BExU3B66MCKJFSKT3HL8B5EJGVX0" localSheetId="5" hidden="1">#REF!</definedName>
    <definedName name="BExU3B66MCKJFSKT3HL8B5EJGVX0" hidden="1">#REF!</definedName>
    <definedName name="BExU3FIQME8CY7AIZPHINOQE8U4S" localSheetId="0" hidden="1">#REF!</definedName>
    <definedName name="BExU3FIQME8CY7AIZPHINOQE8U4S" localSheetId="2" hidden="1">#REF!</definedName>
    <definedName name="BExU3FIQME8CY7AIZPHINOQE8U4S" localSheetId="5" hidden="1">#REF!</definedName>
    <definedName name="BExU3FIQME8CY7AIZPHINOQE8U4S" hidden="1">#REF!</definedName>
    <definedName name="BExU3UNI9NR1RNZR07NSLSZMDOQQ" localSheetId="0" hidden="1">#REF!</definedName>
    <definedName name="BExU3UNI9NR1RNZR07NSLSZMDOQQ" localSheetId="2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2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2" hidden="1">#REF!</definedName>
    <definedName name="BExU42QVGY7TK39W1BIN6CDRG2OE" localSheetId="5" hidden="1">#REF!</definedName>
    <definedName name="BExU42QVGY7TK39W1BIN6CDRG2OE" hidden="1">#REF!</definedName>
    <definedName name="BExU44P2AEX6PD8VC4ISCROUCQSP" localSheetId="0" hidden="1">#REF!</definedName>
    <definedName name="BExU44P2AEX6PD8VC4ISCROUCQSP" localSheetId="2" hidden="1">#REF!</definedName>
    <definedName name="BExU44P2AEX6PD8VC4ISCROUCQSP" localSheetId="5" hidden="1">#REF!</definedName>
    <definedName name="BExU44P2AEX6PD8VC4ISCROUCQSP" hidden="1">#REF!</definedName>
    <definedName name="BExU47OZMS6TCWMEHHF0UCSFLLPI" localSheetId="0" hidden="1">#REF!</definedName>
    <definedName name="BExU47OZMS6TCWMEHHF0UCSFLLPI" localSheetId="2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2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2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2" hidden="1">#REF!</definedName>
    <definedName name="BExU4GDVLPUEWBA4MRYRTQAUNO7B" localSheetId="5" hidden="1">#REF!</definedName>
    <definedName name="BExU4GDVLPUEWBA4MRYRTQAUNO7B" hidden="1">#REF!</definedName>
    <definedName name="BExU4H4QVOMTUDXRKDNWMMIRSYHD" localSheetId="0" hidden="1">'[64]10.08.2 - 2008 Expense'!#REF!</definedName>
    <definedName name="BExU4H4QVOMTUDXRKDNWMMIRSYHD" localSheetId="2" hidden="1">'[64]10.08.2 - 2008 Expense'!#REF!</definedName>
    <definedName name="BExU4H4QVOMTUDXRKDNWMMIRSYHD" localSheetId="5" hidden="1">'[64]10.08.2 - 2008 Expense'!#REF!</definedName>
    <definedName name="BExU4H4QVOMTUDXRKDNWMMIRSYHD" hidden="1">'[64]10.08.2 - 2008 Expense'!#REF!</definedName>
    <definedName name="BExU4I148DA7PRCCISLWQ6ABXFK6" localSheetId="0" hidden="1">#REF!</definedName>
    <definedName name="BExU4I148DA7PRCCISLWQ6ABXFK6" localSheetId="2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2" hidden="1">#REF!</definedName>
    <definedName name="BExU4L101H2KQHVKCKQ4PBAWZV6K" localSheetId="5" hidden="1">#REF!</definedName>
    <definedName name="BExU4L101H2KQHVKCKQ4PBAWZV6K" hidden="1">#REF!</definedName>
    <definedName name="BExU4NA00RRRBGRT6TOB0MXZRCRZ" localSheetId="0" hidden="1">#REF!</definedName>
    <definedName name="BExU4NA00RRRBGRT6TOB0MXZRCRZ" localSheetId="2" hidden="1">#REF!</definedName>
    <definedName name="BExU4NA00RRRBGRT6TOB0MXZRCRZ" localSheetId="5" hidden="1">#REF!</definedName>
    <definedName name="BExU4NA00RRRBGRT6TOB0MXZRCRZ" hidden="1">#REF!</definedName>
    <definedName name="BExU51IFNZXPBDES28457LR8X60M" localSheetId="0" hidden="1">#REF!</definedName>
    <definedName name="BExU51IFNZXPBDES28457LR8X60M" localSheetId="2" hidden="1">#REF!</definedName>
    <definedName name="BExU51IFNZXPBDES28457LR8X60M" localSheetId="5" hidden="1">#REF!</definedName>
    <definedName name="BExU51IFNZXPBDES28457LR8X60M" hidden="1">#REF!</definedName>
    <definedName name="BExU529I6YHVOG83TJHWSILIQU1S" localSheetId="0" hidden="1">#REF!</definedName>
    <definedName name="BExU529I6YHVOG83TJHWSILIQU1S" localSheetId="2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2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2" hidden="1">#REF!</definedName>
    <definedName name="BExU5DSTBWXLN6E59B757KRWRI6E" localSheetId="5" hidden="1">#REF!</definedName>
    <definedName name="BExU5DSTBWXLN6E59B757KRWRI6E" hidden="1">#REF!</definedName>
    <definedName name="BExU5TDWM8NNDHYPQ7OQODTQ368A" localSheetId="0" hidden="1">#REF!</definedName>
    <definedName name="BExU5TDWM8NNDHYPQ7OQODTQ368A" localSheetId="2" hidden="1">#REF!</definedName>
    <definedName name="BExU5TDWM8NNDHYPQ7OQODTQ368A" localSheetId="5" hidden="1">#REF!</definedName>
    <definedName name="BExU5TDWM8NNDHYPQ7OQODTQ368A" hidden="1">#REF!</definedName>
    <definedName name="BExU5UQD0ZEWKNYDL4KL8VFIMNVH" localSheetId="0" hidden="1">#REF!</definedName>
    <definedName name="BExU5UQD0ZEWKNYDL4KL8VFIMNVH" localSheetId="2" hidden="1">#REF!</definedName>
    <definedName name="BExU5UQD0ZEWKNYDL4KL8VFIMNVH" localSheetId="5" hidden="1">#REF!</definedName>
    <definedName name="BExU5UQD0ZEWKNYDL4KL8VFIMNVH" hidden="1">#REF!</definedName>
    <definedName name="BExU5X4OX1V1XHS6WSSORVQPP6Z3" localSheetId="0" hidden="1">#REF!</definedName>
    <definedName name="BExU5X4OX1V1XHS6WSSORVQPP6Z3" localSheetId="2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2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2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2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2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2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2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2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2" hidden="1">#REF!</definedName>
    <definedName name="BExU6PAVKIOAIMQ9XQIHHF1SUAGO" localSheetId="5" hidden="1">#REF!</definedName>
    <definedName name="BExU6PAVKIOAIMQ9XQIHHF1SUAGO" hidden="1">#REF!</definedName>
    <definedName name="BExU6WXXC7SSQDMHSLUN5C2V4IYX" localSheetId="0" hidden="1">#REF!</definedName>
    <definedName name="BExU6WXXC7SSQDMHSLUN5C2V4IYX" localSheetId="2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2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2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2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2" hidden="1">#REF!</definedName>
    <definedName name="BExU7HH4EAHFQHT4AXKGWAWZP3I0" localSheetId="5" hidden="1">#REF!</definedName>
    <definedName name="BExU7HH4EAHFQHT4AXKGWAWZP3I0" hidden="1">#REF!</definedName>
    <definedName name="BExU7MF1ZVPDHOSMCAXOSYICHZ4I" localSheetId="0" hidden="1">#REF!</definedName>
    <definedName name="BExU7MF1ZVPDHOSMCAXOSYICHZ4I" localSheetId="2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2" hidden="1">#REF!</definedName>
    <definedName name="BExU7O2BJ6D5YCKEL6FD2EFCWYRX" localSheetId="5" hidden="1">#REF!</definedName>
    <definedName name="BExU7O2BJ6D5YCKEL6FD2EFCWYRX" hidden="1">#REF!</definedName>
    <definedName name="BExU7PKGGTU90XX4CKU6M5W0HTLN" localSheetId="0" hidden="1">#REF!</definedName>
    <definedName name="BExU7PKGGTU90XX4CKU6M5W0HTLN" localSheetId="2" hidden="1">#REF!</definedName>
    <definedName name="BExU7PKGGTU90XX4CKU6M5W0HTLN" localSheetId="5" hidden="1">#REF!</definedName>
    <definedName name="BExU7PKGGTU90XX4CKU6M5W0HTLN" hidden="1">#REF!</definedName>
    <definedName name="BExU7Q0JS9YIUKUPNSSAIDK2KJAV" localSheetId="0" hidden="1">#REF!</definedName>
    <definedName name="BExU7Q0JS9YIUKUPNSSAIDK2KJAV" localSheetId="2" hidden="1">#REF!</definedName>
    <definedName name="BExU7Q0JS9YIUKUPNSSAIDK2KJAV" localSheetId="5" hidden="1">#REF!</definedName>
    <definedName name="BExU7Q0JS9YIUKUPNSSAIDK2KJAV" hidden="1">#REF!</definedName>
    <definedName name="BExU7XNR6I6O94DKRLHQ1FWJ64S0" localSheetId="0" hidden="1">#REF!</definedName>
    <definedName name="BExU7XNR6I6O94DKRLHQ1FWJ64S0" localSheetId="2" hidden="1">#REF!</definedName>
    <definedName name="BExU7XNR6I6O94DKRLHQ1FWJ64S0" localSheetId="5" hidden="1">#REF!</definedName>
    <definedName name="BExU7XNR6I6O94DKRLHQ1FWJ64S0" hidden="1">#REF!</definedName>
    <definedName name="BExU80I6AE5OU7P7F5V7HWIZBJ4P" localSheetId="0" hidden="1">#REF!</definedName>
    <definedName name="BExU80I6AE5OU7P7F5V7HWIZBJ4P" localSheetId="2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2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2" hidden="1">#REF!</definedName>
    <definedName name="BExU885EZZNSZV3GP298UJ8LB7OL" localSheetId="5" hidden="1">#REF!</definedName>
    <definedName name="BExU885EZZNSZV3GP298UJ8LB7OL" hidden="1">#REF!</definedName>
    <definedName name="BExU8DZPVHN9IPBJG5ASDBCHVV6F" localSheetId="0" hidden="1">#REF!</definedName>
    <definedName name="BExU8DZPVHN9IPBJG5ASDBCHVV6F" localSheetId="2" hidden="1">#REF!</definedName>
    <definedName name="BExU8DZPVHN9IPBJG5ASDBCHVV6F" localSheetId="5" hidden="1">#REF!</definedName>
    <definedName name="BExU8DZPVHN9IPBJG5ASDBCHVV6F" hidden="1">#REF!</definedName>
    <definedName name="BExU8FSAUP9TUZ1NO9WXK80QPHWV" localSheetId="0" hidden="1">#REF!</definedName>
    <definedName name="BExU8FSAUP9TUZ1NO9WXK80QPHWV" localSheetId="2" hidden="1">#REF!</definedName>
    <definedName name="BExU8FSAUP9TUZ1NO9WXK80QPHWV" localSheetId="5" hidden="1">#REF!</definedName>
    <definedName name="BExU8FSAUP9TUZ1NO9WXK80QPHWV" hidden="1">#REF!</definedName>
    <definedName name="BExU8GOTU4Q7I3BF5S1PKOPIPIP8" localSheetId="0" hidden="1">#REF!</definedName>
    <definedName name="BExU8GOTU4Q7I3BF5S1PKOPIPIP8" localSheetId="2" hidden="1">#REF!</definedName>
    <definedName name="BExU8GOTU4Q7I3BF5S1PKOPIPIP8" localSheetId="5" hidden="1">#REF!</definedName>
    <definedName name="BExU8GOTU4Q7I3BF5S1PKOPIPIP8" hidden="1">#REF!</definedName>
    <definedName name="BExU8KFLAN778MBN93NYZB0FV30G" localSheetId="0" hidden="1">#REF!</definedName>
    <definedName name="BExU8KFLAN778MBN93NYZB0FV30G" localSheetId="2" hidden="1">#REF!</definedName>
    <definedName name="BExU8KFLAN778MBN93NYZB0FV30G" localSheetId="5" hidden="1">#REF!</definedName>
    <definedName name="BExU8KFLAN778MBN93NYZB0FV30G" hidden="1">#REF!</definedName>
    <definedName name="BExU8MDV8JYF9JHWAW4N09DMLGH5" localSheetId="0" hidden="1">#REF!</definedName>
    <definedName name="BExU8MDV8JYF9JHWAW4N09DMLGH5" localSheetId="2" hidden="1">#REF!</definedName>
    <definedName name="BExU8MDV8JYF9JHWAW4N09DMLGH5" localSheetId="5" hidden="1">#REF!</definedName>
    <definedName name="BExU8MDV8JYF9JHWAW4N09DMLGH5" hidden="1">#REF!</definedName>
    <definedName name="BExU8R0Z2JP4BSAIMCN5VNQZSAQV" localSheetId="0" hidden="1">#REF!</definedName>
    <definedName name="BExU8R0Z2JP4BSAIMCN5VNQZSAQV" localSheetId="2" hidden="1">#REF!</definedName>
    <definedName name="BExU8R0Z2JP4BSAIMCN5VNQZSAQV" localSheetId="5" hidden="1">#REF!</definedName>
    <definedName name="BExU8R0Z2JP4BSAIMCN5VNQZSAQV" hidden="1">#REF!</definedName>
    <definedName name="BExU8SO8VG1NKAASDL1AWU8VYF7J" localSheetId="0" hidden="1">#REF!</definedName>
    <definedName name="BExU8SO8VG1NKAASDL1AWU8VYF7J" localSheetId="2" hidden="1">#REF!</definedName>
    <definedName name="BExU8SO8VG1NKAASDL1AWU8VYF7J" localSheetId="5" hidden="1">#REF!</definedName>
    <definedName name="BExU8SO8VG1NKAASDL1AWU8VYF7J" hidden="1">#REF!</definedName>
    <definedName name="BExU8UX9JX3XLB47YZ8GFXE0V7R2" localSheetId="0" hidden="1">#REF!</definedName>
    <definedName name="BExU8UX9JX3XLB47YZ8GFXE0V7R2" localSheetId="2" hidden="1">#REF!</definedName>
    <definedName name="BExU8UX9JX3XLB47YZ8GFXE0V7R2" localSheetId="5" hidden="1">#REF!</definedName>
    <definedName name="BExU8UX9JX3XLB47YZ8GFXE0V7R2" hidden="1">#REF!</definedName>
    <definedName name="BExU91DC3DGKPZD6LTER2IRTF89C" localSheetId="0" hidden="1">#REF!</definedName>
    <definedName name="BExU91DC3DGKPZD6LTER2IRTF89C" localSheetId="2" hidden="1">#REF!</definedName>
    <definedName name="BExU91DC3DGKPZD6LTER2IRTF89C" localSheetId="5" hidden="1">#REF!</definedName>
    <definedName name="BExU91DC3DGKPZD6LTER2IRTF89C" hidden="1">#REF!</definedName>
    <definedName name="BExU91TEHJ9BOPW2I0PGCMVB2LIN" localSheetId="0" hidden="1">#REF!</definedName>
    <definedName name="BExU91TEHJ9BOPW2I0PGCMVB2LIN" localSheetId="2" hidden="1">#REF!</definedName>
    <definedName name="BExU91TEHJ9BOPW2I0PGCMVB2LIN" localSheetId="5" hidden="1">#REF!</definedName>
    <definedName name="BExU91TEHJ9BOPW2I0PGCMVB2LIN" hidden="1">#REF!</definedName>
    <definedName name="BExU935WUOV28D64L2EAFTLHA8XK" localSheetId="0" hidden="1">'[64]10.08.5 - 2008 Capital - TDBU'!#REF!</definedName>
    <definedName name="BExU935WUOV28D64L2EAFTLHA8XK" localSheetId="2" hidden="1">'[64]10.08.5 - 2008 Capital - TDBU'!#REF!</definedName>
    <definedName name="BExU935WUOV28D64L2EAFTLHA8XK" localSheetId="5" hidden="1">'[64]10.08.5 - 2008 Capital - TDBU'!#REF!</definedName>
    <definedName name="BExU935WUOV28D64L2EAFTLHA8XK" hidden="1">'[64]10.08.5 - 2008 Capital - TDBU'!#REF!</definedName>
    <definedName name="BExU96M1J7P9DZQ3S9H0C12KGYTW" localSheetId="0" hidden="1">#REF!</definedName>
    <definedName name="BExU96M1J7P9DZQ3S9H0C12KGYTW" localSheetId="2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2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2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2" hidden="1">#REF!</definedName>
    <definedName name="BExU9KJOZLO15N11MJVN782NFGJ0" localSheetId="5" hidden="1">#REF!</definedName>
    <definedName name="BExU9KJOZLO15N11MJVN782NFGJ0" hidden="1">#REF!</definedName>
    <definedName name="BExU9KUGSKLYR8ZI3DN6F833CK8A" localSheetId="0" hidden="1">#REF!</definedName>
    <definedName name="BExU9KUGSKLYR8ZI3DN6F833CK8A" localSheetId="2" hidden="1">#REF!</definedName>
    <definedName name="BExU9KUGSKLYR8ZI3DN6F833CK8A" localSheetId="5" hidden="1">#REF!</definedName>
    <definedName name="BExU9KUGSKLYR8ZI3DN6F833CK8A" hidden="1">#REF!</definedName>
    <definedName name="BExU9LG29XU2K1GNKRO4438JYQZE" localSheetId="0" hidden="1">#REF!</definedName>
    <definedName name="BExU9LG29XU2K1GNKRO4438JYQZE" localSheetId="2" hidden="1">#REF!</definedName>
    <definedName name="BExU9LG29XU2K1GNKRO4438JYQZE" localSheetId="5" hidden="1">#REF!</definedName>
    <definedName name="BExU9LG29XU2K1GNKRO4438JYQZE" hidden="1">#REF!</definedName>
    <definedName name="BExU9MHVU4RJY03HU20S53C4BQTJ" localSheetId="0" hidden="1">#REF!</definedName>
    <definedName name="BExU9MHVU4RJY03HU20S53C4BQTJ" localSheetId="2" hidden="1">#REF!</definedName>
    <definedName name="BExU9MHVU4RJY03HU20S53C4BQTJ" localSheetId="5" hidden="1">#REF!</definedName>
    <definedName name="BExU9MHVU4RJY03HU20S53C4BQTJ" hidden="1">#REF!</definedName>
    <definedName name="BExU9RW36I5Z6JIXUIUB3PJH86LT" localSheetId="0" hidden="1">#REF!</definedName>
    <definedName name="BExU9RW36I5Z6JIXUIUB3PJH86LT" localSheetId="2" hidden="1">#REF!</definedName>
    <definedName name="BExU9RW36I5Z6JIXUIUB3PJH86LT" localSheetId="5" hidden="1">#REF!</definedName>
    <definedName name="BExU9RW36I5Z6JIXUIUB3PJH86LT" hidden="1">#REF!</definedName>
    <definedName name="BExUA28AO7OWDG3H23Q0CL4B7BHW" localSheetId="0" hidden="1">#REF!</definedName>
    <definedName name="BExUA28AO7OWDG3H23Q0CL4B7BHW" localSheetId="2" hidden="1">#REF!</definedName>
    <definedName name="BExUA28AO7OWDG3H23Q0CL4B7BHW" localSheetId="5" hidden="1">#REF!</definedName>
    <definedName name="BExUA28AO7OWDG3H23Q0CL4B7BHW" hidden="1">#REF!</definedName>
    <definedName name="BExUA5O923FFNEBY8BPO1TU3QGBM" localSheetId="0" hidden="1">#REF!</definedName>
    <definedName name="BExUA5O923FFNEBY8BPO1TU3QGBM" localSheetId="2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2" hidden="1">#REF!</definedName>
    <definedName name="BExUA6Q4K25VH452AQ3ZIRBCMS61" localSheetId="5" hidden="1">#REF!</definedName>
    <definedName name="BExUA6Q4K25VH452AQ3ZIRBCMS61" hidden="1">#REF!</definedName>
    <definedName name="BExUA7MHC1RAILNC8XURIB3WHXK3" localSheetId="0" hidden="1">#REF!</definedName>
    <definedName name="BExUA7MHC1RAILNC8XURIB3WHXK3" localSheetId="2" hidden="1">#REF!</definedName>
    <definedName name="BExUA7MHC1RAILNC8XURIB3WHXK3" localSheetId="5" hidden="1">#REF!</definedName>
    <definedName name="BExUA7MHC1RAILNC8XURIB3WHXK3" hidden="1">#REF!</definedName>
    <definedName name="BExUAABKIIVOK3JUILTKGJVUPEQK" localSheetId="0" hidden="1">#REF!</definedName>
    <definedName name="BExUAABKIIVOK3JUILTKGJVUPEQK" localSheetId="2" hidden="1">#REF!</definedName>
    <definedName name="BExUAABKIIVOK3JUILTKGJVUPEQK" localSheetId="5" hidden="1">#REF!</definedName>
    <definedName name="BExUAABKIIVOK3JUILTKGJVUPEQK" hidden="1">#REF!</definedName>
    <definedName name="BExUAAH2D4VGVRIQGPJB00O9MFGA" localSheetId="0" hidden="1">#REF!</definedName>
    <definedName name="BExUAAH2D4VGVRIQGPJB00O9MFGA" localSheetId="2" hidden="1">#REF!</definedName>
    <definedName name="BExUAAH2D4VGVRIQGPJB00O9MFGA" localSheetId="5" hidden="1">#REF!</definedName>
    <definedName name="BExUAAH2D4VGVRIQGPJB00O9MFGA" hidden="1">#REF!</definedName>
    <definedName name="BExUABTJG7CHXQDBVDEEMHSVE1YY" localSheetId="0" hidden="1">'[64]10.08.5 - 2008 Capital - TDBU'!#REF!</definedName>
    <definedName name="BExUABTJG7CHXQDBVDEEMHSVE1YY" localSheetId="2" hidden="1">'[64]10.08.5 - 2008 Capital - TDBU'!#REF!</definedName>
    <definedName name="BExUABTJG7CHXQDBVDEEMHSVE1YY" localSheetId="5" hidden="1">'[64]10.08.5 - 2008 Capital - TDBU'!#REF!</definedName>
    <definedName name="BExUABTJG7CHXQDBVDEEMHSVE1YY" hidden="1">'[64]10.08.5 - 2008 Capital - TDBU'!#REF!</definedName>
    <definedName name="BExUAE7VUMCVDFX37BD0AFOQDTE3" localSheetId="0" hidden="1">#REF!</definedName>
    <definedName name="BExUAE7VUMCVDFX37BD0AFOQDTE3" localSheetId="2" hidden="1">#REF!</definedName>
    <definedName name="BExUAE7VUMCVDFX37BD0AFOQDTE3" localSheetId="5" hidden="1">#REF!</definedName>
    <definedName name="BExUAE7VUMCVDFX37BD0AFOQDTE3" hidden="1">#REF!</definedName>
    <definedName name="BExUAFV4JMBSM2SKBQL9NHL0NIBS" localSheetId="0" hidden="1">#REF!</definedName>
    <definedName name="BExUAFV4JMBSM2SKBQL9NHL0NIBS" localSheetId="2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2" hidden="1">#REF!</definedName>
    <definedName name="BExUAMWQODKBXMRH1QCMJLJBF8M7" localSheetId="5" hidden="1">#REF!</definedName>
    <definedName name="BExUAMWQODKBXMRH1QCMJLJBF8M7" hidden="1">#REF!</definedName>
    <definedName name="BExUAQYCACRL8UX675MZ2A0135PW" localSheetId="0" hidden="1">#REF!</definedName>
    <definedName name="BExUAQYCACRL8UX675MZ2A0135PW" localSheetId="2" hidden="1">#REF!</definedName>
    <definedName name="BExUAQYCACRL8UX675MZ2A0135PW" localSheetId="5" hidden="1">#REF!</definedName>
    <definedName name="BExUAQYCACRL8UX675MZ2A0135PW" hidden="1">#REF!</definedName>
    <definedName name="BExUAT7C2EA99VHS9U7OALH9YLZN" localSheetId="0" hidden="1">#REF!</definedName>
    <definedName name="BExUAT7C2EA99VHS9U7OALH9YLZN" localSheetId="2" hidden="1">#REF!</definedName>
    <definedName name="BExUAT7C2EA99VHS9U7OALH9YLZN" localSheetId="5" hidden="1">#REF!</definedName>
    <definedName name="BExUAT7C2EA99VHS9U7OALH9YLZN" hidden="1">#REF!</definedName>
    <definedName name="BExUAVAV8UKWKQ0K62SFQWUFUOTU" localSheetId="0" hidden="1">#REF!</definedName>
    <definedName name="BExUAVAV8UKWKQ0K62SFQWUFUOTU" localSheetId="2" hidden="1">#REF!</definedName>
    <definedName name="BExUAVAV8UKWKQ0K62SFQWUFUOTU" localSheetId="5" hidden="1">#REF!</definedName>
    <definedName name="BExUAVAV8UKWKQ0K62SFQWUFUOTU" hidden="1">#REF!</definedName>
    <definedName name="BExUAX8WS5OPVLCDXRGKTU2QMTFO" localSheetId="0" hidden="1">#REF!</definedName>
    <definedName name="BExUAX8WS5OPVLCDXRGKTU2QMTFO" localSheetId="2" hidden="1">#REF!</definedName>
    <definedName name="BExUAX8WS5OPVLCDXRGKTU2QMTFO" localSheetId="5" hidden="1">#REF!</definedName>
    <definedName name="BExUAX8WS5OPVLCDXRGKTU2QMTFO" hidden="1">#REF!</definedName>
    <definedName name="BExUB8HLEXSBVPZ5AXNQEK96F1N4" localSheetId="0" hidden="1">#REF!</definedName>
    <definedName name="BExUB8HLEXSBVPZ5AXNQEK96F1N4" localSheetId="2" hidden="1">#REF!</definedName>
    <definedName name="BExUB8HLEXSBVPZ5AXNQEK96F1N4" localSheetId="5" hidden="1">#REF!</definedName>
    <definedName name="BExUB8HLEXSBVPZ5AXNQEK96F1N4" hidden="1">#REF!</definedName>
    <definedName name="BExUB9U3LH9RE0L0C9VDXHG4Z0CT" localSheetId="0" hidden="1">#REF!</definedName>
    <definedName name="BExUB9U3LH9RE0L0C9VDXHG4Z0CT" localSheetId="2" hidden="1">#REF!</definedName>
    <definedName name="BExUB9U3LH9RE0L0C9VDXHG4Z0CT" localSheetId="5" hidden="1">#REF!</definedName>
    <definedName name="BExUB9U3LH9RE0L0C9VDXHG4Z0CT" hidden="1">#REF!</definedName>
    <definedName name="BExUBCDVZIEA7YT0LPSMHL5ZSERQ" localSheetId="0" hidden="1">#REF!</definedName>
    <definedName name="BExUBCDVZIEA7YT0LPSMHL5ZSERQ" localSheetId="2" hidden="1">#REF!</definedName>
    <definedName name="BExUBCDVZIEA7YT0LPSMHL5ZSERQ" localSheetId="5" hidden="1">#REF!</definedName>
    <definedName name="BExUBCDVZIEA7YT0LPSMHL5ZSERQ" hidden="1">#REF!</definedName>
    <definedName name="BExUBKXBUCN760QYU7Q8GESBWOQH" localSheetId="0" hidden="1">#REF!</definedName>
    <definedName name="BExUBKXBUCN760QYU7Q8GESBWOQH" localSheetId="2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2" hidden="1">#REF!</definedName>
    <definedName name="BExUBL83ED0P076RN9RJ8P1MZ299" localSheetId="5" hidden="1">#REF!</definedName>
    <definedName name="BExUBL83ED0P076RN9RJ8P1MZ299" hidden="1">#REF!</definedName>
    <definedName name="BExUBS9LHCDLBL7S3ZNT91B3T5I9" localSheetId="0" hidden="1">#REF!</definedName>
    <definedName name="BExUBS9LHCDLBL7S3ZNT91B3T5I9" localSheetId="2" hidden="1">#REF!</definedName>
    <definedName name="BExUBS9LHCDLBL7S3ZNT91B3T5I9" localSheetId="5" hidden="1">#REF!</definedName>
    <definedName name="BExUBS9LHCDLBL7S3ZNT91B3T5I9" hidden="1">#REF!</definedName>
    <definedName name="BExUBZB72GX583YHAMJJC3QGV1EZ" localSheetId="0" hidden="1">#REF!</definedName>
    <definedName name="BExUBZB72GX583YHAMJJC3QGV1EZ" localSheetId="2" hidden="1">#REF!</definedName>
    <definedName name="BExUBZB72GX583YHAMJJC3QGV1EZ" localSheetId="5" hidden="1">#REF!</definedName>
    <definedName name="BExUBZB72GX583YHAMJJC3QGV1EZ" hidden="1">#REF!</definedName>
    <definedName name="BExUC4EMUM9S63KSY0LLQUAGWJ1A" localSheetId="0" hidden="1">#REF!</definedName>
    <definedName name="BExUC4EMUM9S63KSY0LLQUAGWJ1A" localSheetId="2" hidden="1">#REF!</definedName>
    <definedName name="BExUC4EMUM9S63KSY0LLQUAGWJ1A" localSheetId="5" hidden="1">#REF!</definedName>
    <definedName name="BExUC4EMUM9S63KSY0LLQUAGWJ1A" hidden="1">#REF!</definedName>
    <definedName name="BExUC623BDYEODBN0N4DO6PJQ7NU" localSheetId="0" hidden="1">#REF!</definedName>
    <definedName name="BExUC623BDYEODBN0N4DO6PJQ7NU" localSheetId="2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2" hidden="1">#REF!</definedName>
    <definedName name="BExUC8WH8TCKBB5313JGYYQ1WFLT" localSheetId="5" hidden="1">#REF!</definedName>
    <definedName name="BExUC8WH8TCKBB5313JGYYQ1WFLT" hidden="1">#REF!</definedName>
    <definedName name="BExUCFCDK6SPH86I6STXX8X3WMC4" localSheetId="0" hidden="1">#REF!</definedName>
    <definedName name="BExUCFCDK6SPH86I6STXX8X3WMC4" localSheetId="2" hidden="1">#REF!</definedName>
    <definedName name="BExUCFCDK6SPH86I6STXX8X3WMC4" localSheetId="5" hidden="1">#REF!</definedName>
    <definedName name="BExUCFCDK6SPH86I6STXX8X3WMC4" hidden="1">#REF!</definedName>
    <definedName name="BExUCI1NZNPIHC2T0GUIENNZVCNG" localSheetId="0" hidden="1">#REF!</definedName>
    <definedName name="BExUCI1NZNPIHC2T0GUIENNZVCNG" localSheetId="2" hidden="1">#REF!</definedName>
    <definedName name="BExUCI1NZNPIHC2T0GUIENNZVCNG" localSheetId="5" hidden="1">#REF!</definedName>
    <definedName name="BExUCI1NZNPIHC2T0GUIENNZVCNG" hidden="1">#REF!</definedName>
    <definedName name="BExUCLC6AQ5KR6LXSAXV4QQ8ASVG" localSheetId="0" hidden="1">#REF!</definedName>
    <definedName name="BExUCLC6AQ5KR6LXSAXV4QQ8ASVG" localSheetId="2" hidden="1">#REF!</definedName>
    <definedName name="BExUCLC6AQ5KR6LXSAXV4QQ8ASVG" localSheetId="5" hidden="1">#REF!</definedName>
    <definedName name="BExUCLC6AQ5KR6LXSAXV4QQ8ASVG" hidden="1">#REF!</definedName>
    <definedName name="BExUCPOPUZEN1BYI6PPSAUKQPXP4" localSheetId="0" hidden="1">#REF!</definedName>
    <definedName name="BExUCPOPUZEN1BYI6PPSAUKQPXP4" localSheetId="2" hidden="1">#REF!</definedName>
    <definedName name="BExUCPOPUZEN1BYI6PPSAUKQPXP4" localSheetId="5" hidden="1">#REF!</definedName>
    <definedName name="BExUCPOPUZEN1BYI6PPSAUKQPXP4" hidden="1">#REF!</definedName>
    <definedName name="BExUCQL36TCLIPO8DEYYYFQLM20S" localSheetId="0" hidden="1">#REF!</definedName>
    <definedName name="BExUCQL36TCLIPO8DEYYYFQLM20S" localSheetId="2" hidden="1">#REF!</definedName>
    <definedName name="BExUCQL36TCLIPO8DEYYYFQLM20S" localSheetId="5" hidden="1">#REF!</definedName>
    <definedName name="BExUCQL36TCLIPO8DEYYYFQLM20S" hidden="1">#REF!</definedName>
    <definedName name="BExUD4IOJ12X3PJG5WXNNGDRCKAP" localSheetId="0" hidden="1">#REF!</definedName>
    <definedName name="BExUD4IOJ12X3PJG5WXNNGDRCKAP" localSheetId="2" hidden="1">#REF!</definedName>
    <definedName name="BExUD4IOJ12X3PJG5WXNNGDRCKAP" localSheetId="5" hidden="1">#REF!</definedName>
    <definedName name="BExUD4IOJ12X3PJG5WXNNGDRCKAP" hidden="1">#REF!</definedName>
    <definedName name="BExUD77TM7LZ8CRP774MLVLQMHJF" localSheetId="0" hidden="1">#REF!</definedName>
    <definedName name="BExUD77TM7LZ8CRP774MLVLQMHJF" localSheetId="2" hidden="1">#REF!</definedName>
    <definedName name="BExUD77TM7LZ8CRP774MLVLQMHJF" localSheetId="5" hidden="1">#REF!</definedName>
    <definedName name="BExUD77TM7LZ8CRP774MLVLQMHJF" hidden="1">#REF!</definedName>
    <definedName name="BExUD9WX9BWK72UWVSLYZJLAY5VY" localSheetId="0" hidden="1">#REF!</definedName>
    <definedName name="BExUD9WX9BWK72UWVSLYZJLAY5VY" localSheetId="2" hidden="1">#REF!</definedName>
    <definedName name="BExUD9WX9BWK72UWVSLYZJLAY5VY" localSheetId="5" hidden="1">#REF!</definedName>
    <definedName name="BExUD9WX9BWK72UWVSLYZJLAY5VY" hidden="1">#REF!</definedName>
    <definedName name="BExUDBEUJH9IACZDBL1VAUWPG0QW" localSheetId="0" hidden="1">#REF!</definedName>
    <definedName name="BExUDBEUJH9IACZDBL1VAUWPG0QW" localSheetId="2" hidden="1">#REF!</definedName>
    <definedName name="BExUDBEUJH9IACZDBL1VAUWPG0QW" localSheetId="5" hidden="1">#REF!</definedName>
    <definedName name="BExUDBEUJH9IACZDBL1VAUWPG0QW" hidden="1">#REF!</definedName>
    <definedName name="BExUDEV0CYVO7Y5IQQBEJ6FUY9S6" localSheetId="0" hidden="1">#REF!</definedName>
    <definedName name="BExUDEV0CYVO7Y5IQQBEJ6FUY9S6" localSheetId="2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2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2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2" hidden="1">#REF!</definedName>
    <definedName name="BExUE5OMY7OAJQ9WR8C8HG311ORP" localSheetId="5" hidden="1">#REF!</definedName>
    <definedName name="BExUE5OMY7OAJQ9WR8C8HG311ORP" hidden="1">#REF!</definedName>
    <definedName name="BExUEBZ76MLA94L1R8NG6162LJJC" localSheetId="0" hidden="1">#REF!</definedName>
    <definedName name="BExUEBZ76MLA94L1R8NG6162LJJC" localSheetId="2" hidden="1">#REF!</definedName>
    <definedName name="BExUEBZ76MLA94L1R8NG6162LJJC" localSheetId="5" hidden="1">#REF!</definedName>
    <definedName name="BExUEBZ76MLA94L1R8NG6162LJJC" hidden="1">#REF!</definedName>
    <definedName name="BExUEFKOQWXXGRNLAOJV2BJ66UB8" localSheetId="0" hidden="1">#REF!</definedName>
    <definedName name="BExUEFKOQWXXGRNLAOJV2BJ66UB8" localSheetId="2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2" hidden="1">#REF!</definedName>
    <definedName name="BExUEJGX3OQQP5KFRJSRCZ70EI9V" localSheetId="5" hidden="1">#REF!</definedName>
    <definedName name="BExUEJGX3OQQP5KFRJSRCZ70EI9V" hidden="1">#REF!</definedName>
    <definedName name="BExUEYR71COFS2X8PDNU21IPMQEU" localSheetId="0" hidden="1">#REF!</definedName>
    <definedName name="BExUEYR71COFS2X8PDNU21IPMQEU" localSheetId="2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2" hidden="1">#REF!</definedName>
    <definedName name="BExVPRLJ9I6RX45EDVFSQGCPJSOK" localSheetId="5" hidden="1">#REF!</definedName>
    <definedName name="BExVPRLJ9I6RX45EDVFSQGCPJSOK" hidden="1">#REF!</definedName>
    <definedName name="BExVRQXGAYDXW65J1WQ66FUBU3MG" localSheetId="0" hidden="1">#REF!</definedName>
    <definedName name="BExVRQXGAYDXW65J1WQ66FUBU3MG" localSheetId="2" hidden="1">#REF!</definedName>
    <definedName name="BExVRQXGAYDXW65J1WQ66FUBU3MG" localSheetId="5" hidden="1">#REF!</definedName>
    <definedName name="BExVRQXGAYDXW65J1WQ66FUBU3MG" hidden="1">#REF!</definedName>
    <definedName name="BExVRT0Z04GVD2DWPCG83NW0VCB8" localSheetId="0" hidden="1">#REF!</definedName>
    <definedName name="BExVRT0Z04GVD2DWPCG83NW0VCB8" localSheetId="2" hidden="1">#REF!</definedName>
    <definedName name="BExVRT0Z04GVD2DWPCG83NW0VCB8" localSheetId="5" hidden="1">#REF!</definedName>
    <definedName name="BExVRT0Z04GVD2DWPCG83NW0VCB8" hidden="1">#REF!</definedName>
    <definedName name="BExVS6TC2D1M7WMNFJPY1Q5XO46F" localSheetId="0" hidden="1">#REF!</definedName>
    <definedName name="BExVS6TC2D1M7WMNFJPY1Q5XO46F" localSheetId="2" hidden="1">#REF!</definedName>
    <definedName name="BExVS6TC2D1M7WMNFJPY1Q5XO46F" localSheetId="5" hidden="1">#REF!</definedName>
    <definedName name="BExVS6TC2D1M7WMNFJPY1Q5XO46F" hidden="1">#REF!</definedName>
    <definedName name="BExVSL787C8E4HFQZ2NVLT35I2XV" localSheetId="0" hidden="1">#REF!</definedName>
    <definedName name="BExVSL787C8E4HFQZ2NVLT35I2XV" localSheetId="2" hidden="1">#REF!</definedName>
    <definedName name="BExVSL787C8E4HFQZ2NVLT35I2XV" localSheetId="5" hidden="1">#REF!</definedName>
    <definedName name="BExVSL787C8E4HFQZ2NVLT35I2XV" hidden="1">#REF!</definedName>
    <definedName name="BExVSP8QTS4AC4LXZ1NVOUOFOBPH" localSheetId="0" hidden="1">#REF!</definedName>
    <definedName name="BExVSP8QTS4AC4LXZ1NVOUOFOBPH" localSheetId="2" hidden="1">#REF!</definedName>
    <definedName name="BExVSP8QTS4AC4LXZ1NVOUOFOBPH" localSheetId="5" hidden="1">#REF!</definedName>
    <definedName name="BExVSP8QTS4AC4LXZ1NVOUOFOBPH" hidden="1">#REF!</definedName>
    <definedName name="BExVSTFTVV14SFGHQUOJL5SQ5TX9" localSheetId="0" hidden="1">#REF!</definedName>
    <definedName name="BExVSTFTVV14SFGHQUOJL5SQ5TX9" localSheetId="2" hidden="1">#REF!</definedName>
    <definedName name="BExVSTFTVV14SFGHQUOJL5SQ5TX9" localSheetId="5" hidden="1">#REF!</definedName>
    <definedName name="BExVSTFTVV14SFGHQUOJL5SQ5TX9" hidden="1">#REF!</definedName>
    <definedName name="BExVT3MPE8LQ5JFN3HQIFKSQ80U4" localSheetId="0" hidden="1">#REF!</definedName>
    <definedName name="BExVT3MPE8LQ5JFN3HQIFKSQ80U4" localSheetId="2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2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2" hidden="1">#REF!</definedName>
    <definedName name="BExVT9H0R0T7WGQAAC0HABMG54YM" localSheetId="5" hidden="1">#REF!</definedName>
    <definedName name="BExVT9H0R0T7WGQAAC0HABMG54YM" hidden="1">#REF!</definedName>
    <definedName name="BExVTCMDDEDGLUIMUU6BSFHEWTOP" localSheetId="0" hidden="1">#REF!</definedName>
    <definedName name="BExVTCMDDEDGLUIMUU6BSFHEWTOP" localSheetId="2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2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2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2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2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2" hidden="1">#REF!</definedName>
    <definedName name="BExVTXLMYR87BC04D1ERALPUFVPG" localSheetId="5" hidden="1">#REF!</definedName>
    <definedName name="BExVTXLMYR87BC04D1ERALPUFVPG" hidden="1">#REF!</definedName>
    <definedName name="BExVUEJ63CBM9VJMNW3RSE919GDN" localSheetId="0" hidden="1">#REF!</definedName>
    <definedName name="BExVUEJ63CBM9VJMNW3RSE919GDN" localSheetId="2" hidden="1">#REF!</definedName>
    <definedName name="BExVUEJ63CBM9VJMNW3RSE919GDN" localSheetId="5" hidden="1">#REF!</definedName>
    <definedName name="BExVUEJ63CBM9VJMNW3RSE919GDN" hidden="1">#REF!</definedName>
    <definedName name="BExVUKZ8B9WB4BOZ2U77BLN0FQMO" localSheetId="0" hidden="1">#REF!</definedName>
    <definedName name="BExVUKZ8B9WB4BOZ2U77BLN0FQMO" localSheetId="2" hidden="1">#REF!</definedName>
    <definedName name="BExVUKZ8B9WB4BOZ2U77BLN0FQMO" localSheetId="5" hidden="1">#REF!</definedName>
    <definedName name="BExVUKZ8B9WB4BOZ2U77BLN0FQMO" hidden="1">#REF!</definedName>
    <definedName name="BExVUL9V3H8ZF6Y72LQBBN639YAA" localSheetId="0" hidden="1">#REF!</definedName>
    <definedName name="BExVUL9V3H8ZF6Y72LQBBN639YAA" localSheetId="2" hidden="1">#REF!</definedName>
    <definedName name="BExVUL9V3H8ZF6Y72LQBBN639YAA" localSheetId="5" hidden="1">#REF!</definedName>
    <definedName name="BExVUL9V3H8ZF6Y72LQBBN639YAA" hidden="1">#REF!</definedName>
    <definedName name="BExVULFDJFCNRI6ITVSJ20MEQ4RF" localSheetId="0" hidden="1">#REF!</definedName>
    <definedName name="BExVULFDJFCNRI6ITVSJ20MEQ4RF" localSheetId="2" hidden="1">#REF!</definedName>
    <definedName name="BExVULFDJFCNRI6ITVSJ20MEQ4RF" localSheetId="5" hidden="1">#REF!</definedName>
    <definedName name="BExVULFDJFCNRI6ITVSJ20MEQ4RF" hidden="1">#REF!</definedName>
    <definedName name="BExVV5T14N2HZIK7HQ4P2KG09U0J" localSheetId="0" hidden="1">#REF!</definedName>
    <definedName name="BExVV5T14N2HZIK7HQ4P2KG09U0J" localSheetId="2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2" hidden="1">#REF!</definedName>
    <definedName name="BExVV7R410VYLADLX9LNG63ID6H1" localSheetId="5" hidden="1">#REF!</definedName>
    <definedName name="BExVV7R410VYLADLX9LNG63ID6H1" hidden="1">#REF!</definedName>
    <definedName name="BExVV7WJSYFYP74SNAXSODTGHMLZ" localSheetId="0" hidden="1">#REF!</definedName>
    <definedName name="BExVV7WJSYFYP74SNAXSODTGHMLZ" localSheetId="2" hidden="1">#REF!</definedName>
    <definedName name="BExVV7WJSYFYP74SNAXSODTGHMLZ" localSheetId="5" hidden="1">#REF!</definedName>
    <definedName name="BExVV7WJSYFYP74SNAXSODTGHMLZ" hidden="1">#REF!</definedName>
    <definedName name="BExVVCEED4JEKF59OV0G3T4XFMFO" localSheetId="0" hidden="1">#REF!</definedName>
    <definedName name="BExVVCEED4JEKF59OV0G3T4XFMFO" localSheetId="2" hidden="1">#REF!</definedName>
    <definedName name="BExVVCEED4JEKF59OV0G3T4XFMFO" localSheetId="5" hidden="1">#REF!</definedName>
    <definedName name="BExVVCEED4JEKF59OV0G3T4XFMFO" hidden="1">#REF!</definedName>
    <definedName name="BExVVNMYEAFCCP9QT0J8H252JWD9" localSheetId="0" hidden="1">'[64]10.08.5 - 2008 Capital - TDBU'!#REF!</definedName>
    <definedName name="BExVVNMYEAFCCP9QT0J8H252JWD9" localSheetId="2" hidden="1">'[64]10.08.5 - 2008 Capital - TDBU'!#REF!</definedName>
    <definedName name="BExVVNMYEAFCCP9QT0J8H252JWD9" localSheetId="5" hidden="1">'[64]10.08.5 - 2008 Capital - TDBU'!#REF!</definedName>
    <definedName name="BExVVNMYEAFCCP9QT0J8H252JWD9" hidden="1">'[64]10.08.5 - 2008 Capital - TDBU'!#REF!</definedName>
    <definedName name="BExVVPFO2J7FMSRPD36909HN4BZJ" localSheetId="0" hidden="1">#REF!</definedName>
    <definedName name="BExVVPFO2J7FMSRPD36909HN4BZJ" localSheetId="2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2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2" hidden="1">#REF!</definedName>
    <definedName name="BExVVQ19TAECID45CS4HXT1RD3AQ" localSheetId="5" hidden="1">#REF!</definedName>
    <definedName name="BExVVQ19TAECID45CS4HXT1RD3AQ" hidden="1">#REF!</definedName>
    <definedName name="BExVW0Z6US3NTJHJDYWIZB98DPUY" localSheetId="0" hidden="1">'[64]10.08.3 - 2008 Expense - TDBU'!#REF!</definedName>
    <definedName name="BExVW0Z6US3NTJHJDYWIZB98DPUY" localSheetId="2" hidden="1">'[64]10.08.3 - 2008 Expense - TDBU'!#REF!</definedName>
    <definedName name="BExVW0Z6US3NTJHJDYWIZB98DPUY" localSheetId="5" hidden="1">'[64]10.08.3 - 2008 Expense - TDBU'!#REF!</definedName>
    <definedName name="BExVW0Z6US3NTJHJDYWIZB98DPUY" hidden="1">'[64]10.08.3 - 2008 Expense - TDBU'!#REF!</definedName>
    <definedName name="BExVW1Q2P0JOW0VUQZZGZKEGMFKS" localSheetId="0" hidden="1">#REF!</definedName>
    <definedName name="BExVW1Q2P0JOW0VUQZZGZKEGMFKS" localSheetId="2" hidden="1">#REF!</definedName>
    <definedName name="BExVW1Q2P0JOW0VUQZZGZKEGMFKS" localSheetId="5" hidden="1">#REF!</definedName>
    <definedName name="BExVW1Q2P0JOW0VUQZZGZKEGMFKS" hidden="1">#REF!</definedName>
    <definedName name="BExVW3YV5XGIVJ97UUPDJGJ2P15B" localSheetId="0" hidden="1">#REF!</definedName>
    <definedName name="BExVW3YV5XGIVJ97UUPDJGJ2P15B" localSheetId="2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2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2" hidden="1">#REF!</definedName>
    <definedName name="BExVW6YTKA098AF57M4PHNQ54XMH" localSheetId="5" hidden="1">#REF!</definedName>
    <definedName name="BExVW6YTKA098AF57M4PHNQ54XMH" hidden="1">#REF!</definedName>
    <definedName name="BExVWINKCH0V0NUWH363SMXAZE62" localSheetId="0" hidden="1">#REF!</definedName>
    <definedName name="BExVWINKCH0V0NUWH363SMXAZE62" localSheetId="2" hidden="1">#REF!</definedName>
    <definedName name="BExVWINKCH0V0NUWH363SMXAZE62" localSheetId="5" hidden="1">#REF!</definedName>
    <definedName name="BExVWINKCH0V0NUWH363SMXAZE62" hidden="1">#REF!</definedName>
    <definedName name="BExVWTG1XJY59HT2TMMJM4S3G1YT" localSheetId="0" hidden="1">#REF!</definedName>
    <definedName name="BExVWTG1XJY59HT2TMMJM4S3G1YT" localSheetId="2" hidden="1">#REF!</definedName>
    <definedName name="BExVWTG1XJY59HT2TMMJM4S3G1YT" localSheetId="5" hidden="1">#REF!</definedName>
    <definedName name="BExVWTG1XJY59HT2TMMJM4S3G1YT" hidden="1">#REF!</definedName>
    <definedName name="BExVWYU8EK669NP172GEIGCTVPPA" localSheetId="0" hidden="1">#REF!</definedName>
    <definedName name="BExVWYU8EK669NP172GEIGCTVPPA" localSheetId="2" hidden="1">#REF!</definedName>
    <definedName name="BExVWYU8EK669NP172GEIGCTVPPA" localSheetId="5" hidden="1">#REF!</definedName>
    <definedName name="BExVWYU8EK669NP172GEIGCTVPPA" hidden="1">#REF!</definedName>
    <definedName name="BExVX3MVJ0GHWPP1EL59ZQNKMX0B" localSheetId="0" hidden="1">#REF!</definedName>
    <definedName name="BExVX3MVJ0GHWPP1EL59ZQNKMX0B" localSheetId="2" hidden="1">#REF!</definedName>
    <definedName name="BExVX3MVJ0GHWPP1EL59ZQNKMX0B" localSheetId="5" hidden="1">#REF!</definedName>
    <definedName name="BExVX3MVJ0GHWPP1EL59ZQNKMX0B" hidden="1">#REF!</definedName>
    <definedName name="BExVX3XN2DRJKL8EDBIG58RYQ36R" localSheetId="0" hidden="1">#REF!</definedName>
    <definedName name="BExVX3XN2DRJKL8EDBIG58RYQ36R" localSheetId="2" hidden="1">#REF!</definedName>
    <definedName name="BExVX3XN2DRJKL8EDBIG58RYQ36R" localSheetId="5" hidden="1">#REF!</definedName>
    <definedName name="BExVX3XN2DRJKL8EDBIG58RYQ36R" hidden="1">#REF!</definedName>
    <definedName name="BExVXDZ63PUART77BBR5SI63TPC6" localSheetId="0" hidden="1">#REF!</definedName>
    <definedName name="BExVXDZ63PUART77BBR5SI63TPC6" localSheetId="2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2" hidden="1">#REF!</definedName>
    <definedName name="BExVXHKI6LFYMGWISMPACMO247HL" localSheetId="5" hidden="1">#REF!</definedName>
    <definedName name="BExVXHKI6LFYMGWISMPACMO247HL" hidden="1">#REF!</definedName>
    <definedName name="BExVXL0O69U12CDKBFJOPW4R1P2N" localSheetId="0" hidden="1">#REF!</definedName>
    <definedName name="BExVXL0O69U12CDKBFJOPW4R1P2N" localSheetId="2" hidden="1">#REF!</definedName>
    <definedName name="BExVXL0O69U12CDKBFJOPW4R1P2N" localSheetId="5" hidden="1">#REF!</definedName>
    <definedName name="BExVXL0O69U12CDKBFJOPW4R1P2N" hidden="1">#REF!</definedName>
    <definedName name="BExVXLX2BZ5EF2X6R41BTKRJR1NM" localSheetId="0" hidden="1">#REF!</definedName>
    <definedName name="BExVXLX2BZ5EF2X6R41BTKRJR1NM" localSheetId="2" hidden="1">#REF!</definedName>
    <definedName name="BExVXLX2BZ5EF2X6R41BTKRJR1NM" localSheetId="5" hidden="1">#REF!</definedName>
    <definedName name="BExVXLX2BZ5EF2X6R41BTKRJR1NM" hidden="1">#REF!</definedName>
    <definedName name="BExVXTK9AEYZ4I2G1G36EB5LBSYN" localSheetId="0" hidden="1">#REF!</definedName>
    <definedName name="BExVXTK9AEYZ4I2G1G36EB5LBSYN" localSheetId="2" hidden="1">#REF!</definedName>
    <definedName name="BExVXTK9AEYZ4I2G1G36EB5LBSYN" localSheetId="5" hidden="1">#REF!</definedName>
    <definedName name="BExVXTK9AEYZ4I2G1G36EB5LBSYN" hidden="1">#REF!</definedName>
    <definedName name="BExVY11V7U1SAY4QKYE0PBSPD7LW" localSheetId="0" hidden="1">#REF!</definedName>
    <definedName name="BExVY11V7U1SAY4QKYE0PBSPD7LW" localSheetId="2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2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2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2" hidden="1">#REF!</definedName>
    <definedName name="BExVY954UOEVQEIC5OFO4NEWVKAQ" localSheetId="5" hidden="1">#REF!</definedName>
    <definedName name="BExVY954UOEVQEIC5OFO4NEWVKAQ" hidden="1">#REF!</definedName>
    <definedName name="BExVYDC7HTM8F61S3XN21YNDDND2" localSheetId="0" hidden="1">#REF!</definedName>
    <definedName name="BExVYDC7HTM8F61S3XN21YNDDND2" localSheetId="2" hidden="1">#REF!</definedName>
    <definedName name="BExVYDC7HTM8F61S3XN21YNDDND2" localSheetId="5" hidden="1">#REF!</definedName>
    <definedName name="BExVYDC7HTM8F61S3XN21YNDDND2" hidden="1">#REF!</definedName>
    <definedName name="BExVYFFR4A093PVY6PMSQTBJDM7M" localSheetId="0" hidden="1">#REF!</definedName>
    <definedName name="BExVYFFR4A093PVY6PMSQTBJDM7M" localSheetId="2" hidden="1">#REF!</definedName>
    <definedName name="BExVYFFR4A093PVY6PMSQTBJDM7M" localSheetId="5" hidden="1">#REF!</definedName>
    <definedName name="BExVYFFR4A093PVY6PMSQTBJDM7M" hidden="1">#REF!</definedName>
    <definedName name="BExVYFL875EZ1Y283MJDADGHT55S" localSheetId="0" hidden="1">'[64]10.08.2 - 2008 Expense'!#REF!</definedName>
    <definedName name="BExVYFL875EZ1Y283MJDADGHT55S" localSheetId="2" hidden="1">'[64]10.08.2 - 2008 Expense'!#REF!</definedName>
    <definedName name="BExVYFL875EZ1Y283MJDADGHT55S" localSheetId="5" hidden="1">'[64]10.08.2 - 2008 Expense'!#REF!</definedName>
    <definedName name="BExVYFL875EZ1Y283MJDADGHT55S" hidden="1">'[64]10.08.2 - 2008 Expense'!#REF!</definedName>
    <definedName name="BExVYHDYIV5397LC02V4FEP8VD6W" localSheetId="0" hidden="1">#REF!</definedName>
    <definedName name="BExVYHDYIV5397LC02V4FEP8VD6W" localSheetId="2" hidden="1">#REF!</definedName>
    <definedName name="BExVYHDYIV5397LC02V4FEP8VD6W" localSheetId="5" hidden="1">#REF!</definedName>
    <definedName name="BExVYHDYIV5397LC02V4FEP8VD6W" hidden="1">#REF!</definedName>
    <definedName name="BExVYJXKYUCSEU1BZ19KSB39VXMD" localSheetId="0" hidden="1">#REF!</definedName>
    <definedName name="BExVYJXKYUCSEU1BZ19KSB39VXMD" localSheetId="2" hidden="1">#REF!</definedName>
    <definedName name="BExVYJXKYUCSEU1BZ19KSB39VXMD" localSheetId="5" hidden="1">#REF!</definedName>
    <definedName name="BExVYJXKYUCSEU1BZ19KSB39VXMD" hidden="1">#REF!</definedName>
    <definedName name="BExVYOVIZDA18YIQ0A30Q052PCAK" localSheetId="0" hidden="1">#REF!</definedName>
    <definedName name="BExVYOVIZDA18YIQ0A30Q052PCAK" localSheetId="2" hidden="1">#REF!</definedName>
    <definedName name="BExVYOVIZDA18YIQ0A30Q052PCAK" localSheetId="5" hidden="1">#REF!</definedName>
    <definedName name="BExVYOVIZDA18YIQ0A30Q052PCAK" hidden="1">#REF!</definedName>
    <definedName name="BExVYQIXPEM6J4JVP78BRHIC05PV" localSheetId="0" hidden="1">#REF!</definedName>
    <definedName name="BExVYQIXPEM6J4JVP78BRHIC05PV" localSheetId="2" hidden="1">#REF!</definedName>
    <definedName name="BExVYQIXPEM6J4JVP78BRHIC05PV" localSheetId="5" hidden="1">#REF!</definedName>
    <definedName name="BExVYQIXPEM6J4JVP78BRHIC05PV" hidden="1">#REF!</definedName>
    <definedName name="BExVYR9UQJ26G3DMTP1TIAG98DRS" localSheetId="0" hidden="1">#REF!</definedName>
    <definedName name="BExVYR9UQJ26G3DMTP1TIAG98DRS" localSheetId="2" hidden="1">#REF!</definedName>
    <definedName name="BExVYR9UQJ26G3DMTP1TIAG98DRS" localSheetId="5" hidden="1">#REF!</definedName>
    <definedName name="BExVYR9UQJ26G3DMTP1TIAG98DRS" hidden="1">#REF!</definedName>
    <definedName name="BExVYVGWN7SONLVDH9WJ2F1JS264" localSheetId="0" hidden="1">#REF!</definedName>
    <definedName name="BExVYVGWN7SONLVDH9WJ2F1JS264" localSheetId="2" hidden="1">#REF!</definedName>
    <definedName name="BExVYVGWN7SONLVDH9WJ2F1JS264" localSheetId="5" hidden="1">#REF!</definedName>
    <definedName name="BExVYVGWN7SONLVDH9WJ2F1JS264" hidden="1">#REF!</definedName>
    <definedName name="BExVZ9EO732IK6MNMG17Y1EFTJQC" localSheetId="0" hidden="1">#REF!</definedName>
    <definedName name="BExVZ9EO732IK6MNMG17Y1EFTJQC" localSheetId="2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2" hidden="1">#REF!</definedName>
    <definedName name="BExVZB1Y5J4UL2LKK0363EU7GIJ1" localSheetId="5" hidden="1">#REF!</definedName>
    <definedName name="BExVZB1Y5J4UL2LKK0363EU7GIJ1" hidden="1">#REF!</definedName>
    <definedName name="BExVZJQVO5LQ0BJH5JEN5NOBIAF6" localSheetId="0" hidden="1">#REF!</definedName>
    <definedName name="BExVZJQVO5LQ0BJH5JEN5NOBIAF6" localSheetId="2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2" hidden="1">#REF!</definedName>
    <definedName name="BExVZNXWS91RD7NXV5NE2R3C8WW7" localSheetId="5" hidden="1">#REF!</definedName>
    <definedName name="BExVZNXWS91RD7NXV5NE2R3C8WW7" hidden="1">#REF!</definedName>
    <definedName name="BExW0386REQRCQCVT9BCX80UPTRY" localSheetId="0" hidden="1">#REF!</definedName>
    <definedName name="BExW0386REQRCQCVT9BCX80UPTRY" localSheetId="2" hidden="1">#REF!</definedName>
    <definedName name="BExW0386REQRCQCVT9BCX80UPTRY" localSheetId="5" hidden="1">#REF!</definedName>
    <definedName name="BExW0386REQRCQCVT9BCX80UPTRY" hidden="1">#REF!</definedName>
    <definedName name="BExW05XB61VWY09SYF60QOK8TPYX" localSheetId="0" hidden="1">#REF!</definedName>
    <definedName name="BExW05XB61VWY09SYF60QOK8TPYX" localSheetId="2" hidden="1">#REF!</definedName>
    <definedName name="BExW05XB61VWY09SYF60QOK8TPYX" localSheetId="5" hidden="1">#REF!</definedName>
    <definedName name="BExW05XB61VWY09SYF60QOK8TPYX" hidden="1">#REF!</definedName>
    <definedName name="BExW06IWPRMJLGPZWY6KNMR28VMQ" localSheetId="0" hidden="1">'[64]10.08.5 - 2008 Capital - TDBU'!#REF!</definedName>
    <definedName name="BExW06IWPRMJLGPZWY6KNMR28VMQ" localSheetId="2" hidden="1">'[64]10.08.5 - 2008 Capital - TDBU'!#REF!</definedName>
    <definedName name="BExW06IWPRMJLGPZWY6KNMR28VMQ" localSheetId="5" hidden="1">'[64]10.08.5 - 2008 Capital - TDBU'!#REF!</definedName>
    <definedName name="BExW06IWPRMJLGPZWY6KNMR28VMQ" hidden="1">'[64]10.08.5 - 2008 Capital - TDBU'!#REF!</definedName>
    <definedName name="BExW08MEDLGNM5Z5KYW1HQXCBUR6" localSheetId="0" hidden="1">#REF!</definedName>
    <definedName name="BExW08MEDLGNM5Z5KYW1HQXCBUR6" localSheetId="2" hidden="1">#REF!</definedName>
    <definedName name="BExW08MEDLGNM5Z5KYW1HQXCBUR6" localSheetId="5" hidden="1">#REF!</definedName>
    <definedName name="BExW08MEDLGNM5Z5KYW1HQXCBUR6" hidden="1">#REF!</definedName>
    <definedName name="BExW0CIO5SH0TQLZQ1VMKX3JZ7NW" localSheetId="0" hidden="1">#REF!</definedName>
    <definedName name="BExW0CIO5SH0TQLZQ1VMKX3JZ7NW" localSheetId="2" hidden="1">#REF!</definedName>
    <definedName name="BExW0CIO5SH0TQLZQ1VMKX3JZ7NW" localSheetId="5" hidden="1">#REF!</definedName>
    <definedName name="BExW0CIO5SH0TQLZQ1VMKX3JZ7NW" hidden="1">#REF!</definedName>
    <definedName name="BExW0FYP4WXY71CYUG40SUBG9UWU" localSheetId="0" hidden="1">#REF!</definedName>
    <definedName name="BExW0FYP4WXY71CYUG40SUBG9UWU" localSheetId="2" hidden="1">#REF!</definedName>
    <definedName name="BExW0FYP4WXY71CYUG40SUBG9UWU" localSheetId="5" hidden="1">#REF!</definedName>
    <definedName name="BExW0FYP4WXY71CYUG40SUBG9UWU" hidden="1">#REF!</definedName>
    <definedName name="BExW0RI61B4VV0ARXTFVBAWRA1C5" localSheetId="0" hidden="1">#REF!</definedName>
    <definedName name="BExW0RI61B4VV0ARXTFVBAWRA1C5" localSheetId="2" hidden="1">#REF!</definedName>
    <definedName name="BExW0RI61B4VV0ARXTFVBAWRA1C5" localSheetId="5" hidden="1">#REF!</definedName>
    <definedName name="BExW0RI61B4VV0ARXTFVBAWRA1C5" hidden="1">#REF!</definedName>
    <definedName name="BExW0VZZ6WSKCTPUWLYP7VEYJM10" localSheetId="0" hidden="1">#REF!</definedName>
    <definedName name="BExW0VZZ6WSKCTPUWLYP7VEYJM10" localSheetId="2" hidden="1">#REF!</definedName>
    <definedName name="BExW0VZZ6WSKCTPUWLYP7VEYJM10" localSheetId="5" hidden="1">#REF!</definedName>
    <definedName name="BExW0VZZ6WSKCTPUWLYP7VEYJM10" hidden="1">#REF!</definedName>
    <definedName name="BExW0ZFYUNZUIMD4ETNZWCS9T0CT" localSheetId="0" hidden="1">#REF!</definedName>
    <definedName name="BExW0ZFYUNZUIMD4ETNZWCS9T0CT" localSheetId="2" hidden="1">#REF!</definedName>
    <definedName name="BExW0ZFYUNZUIMD4ETNZWCS9T0CT" localSheetId="5" hidden="1">#REF!</definedName>
    <definedName name="BExW0ZFYUNZUIMD4ETNZWCS9T0CT" hidden="1">#REF!</definedName>
    <definedName name="BExW1BVUYQTKMOR56MW7RVRX4L1L" localSheetId="0" hidden="1">#REF!</definedName>
    <definedName name="BExW1BVUYQTKMOR56MW7RVRX4L1L" localSheetId="2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2" hidden="1">#REF!</definedName>
    <definedName name="BExW1F1220628FOMTW5UAATHRJHK" localSheetId="5" hidden="1">#REF!</definedName>
    <definedName name="BExW1F1220628FOMTW5UAATHRJHK" hidden="1">#REF!</definedName>
    <definedName name="BExW1K4I0JZH96X4HFQY6YAMIG60" localSheetId="0" hidden="1">#REF!</definedName>
    <definedName name="BExW1K4I0JZH96X4HFQY6YAMIG60" localSheetId="2" hidden="1">#REF!</definedName>
    <definedName name="BExW1K4I0JZH96X4HFQY6YAMIG60" localSheetId="5" hidden="1">#REF!</definedName>
    <definedName name="BExW1K4I0JZH96X4HFQY6YAMIG60" hidden="1">#REF!</definedName>
    <definedName name="BExW1TKA0Z9OP2DTG50GZR5EG8C7" localSheetId="0" hidden="1">#REF!</definedName>
    <definedName name="BExW1TKA0Z9OP2DTG50GZR5EG8C7" localSheetId="2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2" hidden="1">#REF!</definedName>
    <definedName name="BExW1U0JLKQ094DW5MMOI8UHO09V" localSheetId="5" hidden="1">#REF!</definedName>
    <definedName name="BExW1U0JLKQ094DW5MMOI8UHO09V" hidden="1">#REF!</definedName>
    <definedName name="BExW1WUZ349YPJVAKCEJO07L4NFW" localSheetId="0" hidden="1">#REF!</definedName>
    <definedName name="BExW1WUZ349YPJVAKCEJO07L4NFW" localSheetId="2" hidden="1">#REF!</definedName>
    <definedName name="BExW1WUZ349YPJVAKCEJO07L4NFW" localSheetId="5" hidden="1">#REF!</definedName>
    <definedName name="BExW1WUZ349YPJVAKCEJO07L4NFW" hidden="1">#REF!</definedName>
    <definedName name="BExW21T2WD1YDR47I9BWVRGJZMKW" localSheetId="0" hidden="1">'[64]10.08.3 - 2008 Expense - TDBU'!#REF!</definedName>
    <definedName name="BExW21T2WD1YDR47I9BWVRGJZMKW" localSheetId="2" hidden="1">'[64]10.08.3 - 2008 Expense - TDBU'!#REF!</definedName>
    <definedName name="BExW21T2WD1YDR47I9BWVRGJZMKW" localSheetId="5" hidden="1">'[64]10.08.3 - 2008 Expense - TDBU'!#REF!</definedName>
    <definedName name="BExW21T2WD1YDR47I9BWVRGJZMKW" hidden="1">'[64]10.08.3 - 2008 Expense - TDBU'!#REF!</definedName>
    <definedName name="BExW24NI0GQA13RVEGFK7ISS512B" localSheetId="0" hidden="1">#REF!</definedName>
    <definedName name="BExW24NI0GQA13RVEGFK7ISS512B" localSheetId="2" hidden="1">#REF!</definedName>
    <definedName name="BExW24NI0GQA13RVEGFK7ISS512B" localSheetId="5" hidden="1">#REF!</definedName>
    <definedName name="BExW24NI0GQA13RVEGFK7ISS512B" hidden="1">#REF!</definedName>
    <definedName name="BExW283NP9D366XFPXLGSCI5UB0L" localSheetId="0" hidden="1">#REF!</definedName>
    <definedName name="BExW283NP9D366XFPXLGSCI5UB0L" localSheetId="2" hidden="1">#REF!</definedName>
    <definedName name="BExW283NP9D366XFPXLGSCI5UB0L" localSheetId="5" hidden="1">#REF!</definedName>
    <definedName name="BExW283NP9D366XFPXLGSCI5UB0L" hidden="1">#REF!</definedName>
    <definedName name="BExW2F54PEPPIGMV5I4XLXMKJOTG" localSheetId="0" hidden="1">#REF!</definedName>
    <definedName name="BExW2F54PEPPIGMV5I4XLXMKJOTG" localSheetId="2" hidden="1">#REF!</definedName>
    <definedName name="BExW2F54PEPPIGMV5I4XLXMKJOTG" localSheetId="5" hidden="1">#REF!</definedName>
    <definedName name="BExW2F54PEPPIGMV5I4XLXMKJOTG" hidden="1">#REF!</definedName>
    <definedName name="BExW2H3C8WJSBW5FGTFKVDVJC4CL" localSheetId="0" hidden="1">#REF!</definedName>
    <definedName name="BExW2H3C8WJSBW5FGTFKVDVJC4CL" localSheetId="2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2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2" hidden="1">#REF!</definedName>
    <definedName name="BExW2SMO90FU9W8DVVES6Q4E6BZR" localSheetId="5" hidden="1">#REF!</definedName>
    <definedName name="BExW2SMO90FU9W8DVVES6Q4E6BZR" hidden="1">#REF!</definedName>
    <definedName name="BExW2V0ZEMESP2BVDJGZFBJOIOIQ" localSheetId="0" hidden="1">'[64]10.08.5 - 2008 Capital - TDBU'!#REF!</definedName>
    <definedName name="BExW2V0ZEMESP2BVDJGZFBJOIOIQ" localSheetId="2" hidden="1">'[64]10.08.5 - 2008 Capital - TDBU'!#REF!</definedName>
    <definedName name="BExW2V0ZEMESP2BVDJGZFBJOIOIQ" localSheetId="5" hidden="1">'[64]10.08.5 - 2008 Capital - TDBU'!#REF!</definedName>
    <definedName name="BExW2V0ZEMESP2BVDJGZFBJOIOIQ" hidden="1">'[64]10.08.5 - 2008 Capital - TDBU'!#REF!</definedName>
    <definedName name="BExW36V9N91OHCUMGWJQL3I5P4JK" localSheetId="0" hidden="1">#REF!</definedName>
    <definedName name="BExW36V9N91OHCUMGWJQL3I5P4JK" localSheetId="2" hidden="1">#REF!</definedName>
    <definedName name="BExW36V9N91OHCUMGWJQL3I5P4JK" localSheetId="5" hidden="1">#REF!</definedName>
    <definedName name="BExW36V9N91OHCUMGWJQL3I5P4JK" hidden="1">#REF!</definedName>
    <definedName name="BExW3EIBA1J9Q9NA9VCGZGRS8WV7" localSheetId="0" hidden="1">#REF!</definedName>
    <definedName name="BExW3EIBA1J9Q9NA9VCGZGRS8WV7" localSheetId="2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2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2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2" hidden="1">#REF!</definedName>
    <definedName name="BExW3T1K638HT5E0Y8MMK108P5JT" localSheetId="5" hidden="1">#REF!</definedName>
    <definedName name="BExW3T1K638HT5E0Y8MMK108P5JT" hidden="1">#REF!</definedName>
    <definedName name="BExW4217ZHL9VO39POSTJOD090WU" localSheetId="0" hidden="1">#REF!</definedName>
    <definedName name="BExW4217ZHL9VO39POSTJOD090WU" localSheetId="2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2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2" hidden="1">#REF!</definedName>
    <definedName name="BExW4JKC5837JBPCOJV337ZVYYY3" localSheetId="5" hidden="1">#REF!</definedName>
    <definedName name="BExW4JKC5837JBPCOJV337ZVYYY3" hidden="1">#REF!</definedName>
    <definedName name="BExW4MPQ2JLA196HW39IPT3Q6JVK" localSheetId="0" hidden="1">#REF!</definedName>
    <definedName name="BExW4MPQ2JLA196HW39IPT3Q6JVK" localSheetId="2" hidden="1">#REF!</definedName>
    <definedName name="BExW4MPQ2JLA196HW39IPT3Q6JVK" localSheetId="5" hidden="1">#REF!</definedName>
    <definedName name="BExW4MPQ2JLA196HW39IPT3Q6JVK" hidden="1">#REF!</definedName>
    <definedName name="BExW4MV5UH4OKNB95Q2AO7LFASBP" localSheetId="0" hidden="1">#REF!</definedName>
    <definedName name="BExW4MV5UH4OKNB95Q2AO7LFASBP" localSheetId="2" hidden="1">#REF!</definedName>
    <definedName name="BExW4MV5UH4OKNB95Q2AO7LFASBP" localSheetId="5" hidden="1">#REF!</definedName>
    <definedName name="BExW4MV5UH4OKNB95Q2AO7LFASBP" hidden="1">#REF!</definedName>
    <definedName name="BExW4QR9FV9MP5K610THBSM51RYO" localSheetId="0" hidden="1">#REF!</definedName>
    <definedName name="BExW4QR9FV9MP5K610THBSM51RYO" localSheetId="2" hidden="1">#REF!</definedName>
    <definedName name="BExW4QR9FV9MP5K610THBSM51RYO" localSheetId="5" hidden="1">#REF!</definedName>
    <definedName name="BExW4QR9FV9MP5K610THBSM51RYO" hidden="1">#REF!</definedName>
    <definedName name="BExW4T5M43NPIJS54VL6SZAENBOE" localSheetId="0" hidden="1">#REF!</definedName>
    <definedName name="BExW4T5M43NPIJS54VL6SZAENBOE" localSheetId="2" hidden="1">#REF!</definedName>
    <definedName name="BExW4T5M43NPIJS54VL6SZAENBOE" localSheetId="5" hidden="1">#REF!</definedName>
    <definedName name="BExW4T5M43NPIJS54VL6SZAENBOE" hidden="1">#REF!</definedName>
    <definedName name="BExW4Z029R9E19ZENN3WEA3VDAD1" localSheetId="0" hidden="1">#REF!</definedName>
    <definedName name="BExW4Z029R9E19ZENN3WEA3VDAD1" localSheetId="2" hidden="1">#REF!</definedName>
    <definedName name="BExW4Z029R9E19ZENN3WEA3VDAD1" localSheetId="5" hidden="1">#REF!</definedName>
    <definedName name="BExW4Z029R9E19ZENN3WEA3VDAD1" hidden="1">#REF!</definedName>
    <definedName name="BExW51EDOYXJBXR5AFJCYTA7JI06" localSheetId="0" hidden="1">#REF!</definedName>
    <definedName name="BExW51EDOYXJBXR5AFJCYTA7JI06" localSheetId="2" hidden="1">#REF!</definedName>
    <definedName name="BExW51EDOYXJBXR5AFJCYTA7JI06" localSheetId="5" hidden="1">#REF!</definedName>
    <definedName name="BExW51EDOYXJBXR5AFJCYTA7JI06" hidden="1">#REF!</definedName>
    <definedName name="BExW5AZNT6IAZGNF2C879ODHY1B8" localSheetId="0" hidden="1">#REF!</definedName>
    <definedName name="BExW5AZNT6IAZGNF2C879ODHY1B8" localSheetId="2" hidden="1">#REF!</definedName>
    <definedName name="BExW5AZNT6IAZGNF2C879ODHY1B8" localSheetId="5" hidden="1">#REF!</definedName>
    <definedName name="BExW5AZNT6IAZGNF2C879ODHY1B8" hidden="1">#REF!</definedName>
    <definedName name="BExW5VTHC5GDYD5M9B4Q0FUY7OBA" localSheetId="0" hidden="1">#REF!</definedName>
    <definedName name="BExW5VTHC5GDYD5M9B4Q0FUY7OBA" localSheetId="2" hidden="1">#REF!</definedName>
    <definedName name="BExW5VTHC5GDYD5M9B4Q0FUY7OBA" localSheetId="5" hidden="1">#REF!</definedName>
    <definedName name="BExW5VTHC5GDYD5M9B4Q0FUY7OBA" hidden="1">#REF!</definedName>
    <definedName name="BExW5W48S3UI5UJMSXULAD20EMCG" localSheetId="0" hidden="1">#REF!</definedName>
    <definedName name="BExW5W48S3UI5UJMSXULAD20EMCG" localSheetId="2" hidden="1">#REF!</definedName>
    <definedName name="BExW5W48S3UI5UJMSXULAD20EMCG" localSheetId="5" hidden="1">#REF!</definedName>
    <definedName name="BExW5W48S3UI5UJMSXULAD20EMCG" hidden="1">#REF!</definedName>
    <definedName name="BExW5WPU27WD4NWZOT0ZEJIDLX5J" localSheetId="0" hidden="1">#REF!</definedName>
    <definedName name="BExW5WPU27WD4NWZOT0ZEJIDLX5J" localSheetId="2" hidden="1">#REF!</definedName>
    <definedName name="BExW5WPU27WD4NWZOT0ZEJIDLX5J" localSheetId="5" hidden="1">#REF!</definedName>
    <definedName name="BExW5WPU27WD4NWZOT0ZEJIDLX5J" hidden="1">#REF!</definedName>
    <definedName name="BExW5YYNT0AJF2AFS43IFCHR7WQQ" localSheetId="0" hidden="1">'[64]10.08.2 - 2008 Expense'!#REF!</definedName>
    <definedName name="BExW5YYNT0AJF2AFS43IFCHR7WQQ" localSheetId="2" hidden="1">'[64]10.08.2 - 2008 Expense'!#REF!</definedName>
    <definedName name="BExW5YYNT0AJF2AFS43IFCHR7WQQ" localSheetId="5" hidden="1">'[64]10.08.2 - 2008 Expense'!#REF!</definedName>
    <definedName name="BExW5YYNT0AJF2AFS43IFCHR7WQQ" hidden="1">'[64]10.08.2 - 2008 Expense'!#REF!</definedName>
    <definedName name="BExW660AV1TUV2XNUPD65RZR3QOO" localSheetId="0" hidden="1">#REF!</definedName>
    <definedName name="BExW660AV1TUV2XNUPD65RZR3QOO" localSheetId="2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2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2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2" hidden="1">#REF!</definedName>
    <definedName name="BExW6G1PJ38H10DVLL8WPQ736OEB" localSheetId="5" hidden="1">#REF!</definedName>
    <definedName name="BExW6G1PJ38H10DVLL8WPQ736OEB" hidden="1">#REF!</definedName>
    <definedName name="BExW6TU0OMFLMCB6EWBOQSGHUMX5" localSheetId="0" hidden="1">#REF!</definedName>
    <definedName name="BExW6TU0OMFLMCB6EWBOQSGHUMX5" localSheetId="2" hidden="1">#REF!</definedName>
    <definedName name="BExW6TU0OMFLMCB6EWBOQSGHUMX5" localSheetId="5" hidden="1">#REF!</definedName>
    <definedName name="BExW6TU0OMFLMCB6EWBOQSGHUMX5" hidden="1">#REF!</definedName>
    <definedName name="BExW6VBYODJKTS0FMZ47EQS9FUF2" localSheetId="0" hidden="1">#REF!</definedName>
    <definedName name="BExW6VBYODJKTS0FMZ47EQS9FUF2" localSheetId="2" hidden="1">#REF!</definedName>
    <definedName name="BExW6VBYODJKTS0FMZ47EQS9FUF2" localSheetId="5" hidden="1">#REF!</definedName>
    <definedName name="BExW6VBYODJKTS0FMZ47EQS9FUF2" hidden="1">#REF!</definedName>
    <definedName name="BExW6WZDUEZS3JDTHC8X310LL1OU" localSheetId="0" hidden="1">#REF!</definedName>
    <definedName name="BExW6WZDUEZS3JDTHC8X310LL1OU" localSheetId="2" hidden="1">#REF!</definedName>
    <definedName name="BExW6WZDUEZS3JDTHC8X310LL1OU" localSheetId="5" hidden="1">#REF!</definedName>
    <definedName name="BExW6WZDUEZS3JDTHC8X310LL1OU" hidden="1">#REF!</definedName>
    <definedName name="BExW76F60TD8OIAVEJQE3MX4PLDY" localSheetId="0" hidden="1">#REF!</definedName>
    <definedName name="BExW76F60TD8OIAVEJQE3MX4PLDY" localSheetId="2" hidden="1">#REF!</definedName>
    <definedName name="BExW76F60TD8OIAVEJQE3MX4PLDY" localSheetId="5" hidden="1">#REF!</definedName>
    <definedName name="BExW76F60TD8OIAVEJQE3MX4PLDY" hidden="1">#REF!</definedName>
    <definedName name="BExW782GMQD1F9JJSPQU5QT2TWON" localSheetId="0" hidden="1">#REF!</definedName>
    <definedName name="BExW782GMQD1F9JJSPQU5QT2TWON" localSheetId="2" hidden="1">#REF!</definedName>
    <definedName name="BExW782GMQD1F9JJSPQU5QT2TWON" localSheetId="5" hidden="1">#REF!</definedName>
    <definedName name="BExW782GMQD1F9JJSPQU5QT2TWON" hidden="1">#REF!</definedName>
    <definedName name="BExW794A74Z5F2K8LVQLD6VSKXUE" localSheetId="0" hidden="1">#REF!</definedName>
    <definedName name="BExW794A74Z5F2K8LVQLD6VSKXUE" localSheetId="2" hidden="1">#REF!</definedName>
    <definedName name="BExW794A74Z5F2K8LVQLD6VSKXUE" localSheetId="5" hidden="1">#REF!</definedName>
    <definedName name="BExW794A74Z5F2K8LVQLD6VSKXUE" hidden="1">#REF!</definedName>
    <definedName name="BExW7DBCHP0SWYSW2RKLS8IBPCVS" localSheetId="0" hidden="1">#REF!</definedName>
    <definedName name="BExW7DBCHP0SWYSW2RKLS8IBPCVS" localSheetId="2" hidden="1">#REF!</definedName>
    <definedName name="BExW7DBCHP0SWYSW2RKLS8IBPCVS" localSheetId="5" hidden="1">#REF!</definedName>
    <definedName name="BExW7DBCHP0SWYSW2RKLS8IBPCVS" hidden="1">#REF!</definedName>
    <definedName name="BExW7S00X50K2O0H0GL7P3JROGG6" localSheetId="0" hidden="1">#REF!</definedName>
    <definedName name="BExW7S00X50K2O0H0GL7P3JROGG6" localSheetId="2" hidden="1">#REF!</definedName>
    <definedName name="BExW7S00X50K2O0H0GL7P3JROGG6" localSheetId="5" hidden="1">#REF!</definedName>
    <definedName name="BExW7S00X50K2O0H0GL7P3JROGG6" hidden="1">#REF!</definedName>
    <definedName name="BExW81FSTXQA1A81CD1MVDX6257O" localSheetId="0" hidden="1">#REF!</definedName>
    <definedName name="BExW81FSTXQA1A81CD1MVDX6257O" localSheetId="2" hidden="1">#REF!</definedName>
    <definedName name="BExW81FSTXQA1A81CD1MVDX6257O" localSheetId="5" hidden="1">#REF!</definedName>
    <definedName name="BExW81FSTXQA1A81CD1MVDX6257O" hidden="1">#REF!</definedName>
    <definedName name="BExW82C756R4HC5DTN5Z29F0D3QO" localSheetId="0" hidden="1">'[64]10.08.3 - 2008 Expense - TDBU'!#REF!</definedName>
    <definedName name="BExW82C756R4HC5DTN5Z29F0D3QO" localSheetId="2" hidden="1">'[64]10.08.3 - 2008 Expense - TDBU'!#REF!</definedName>
    <definedName name="BExW82C756R4HC5DTN5Z29F0D3QO" localSheetId="5" hidden="1">'[64]10.08.3 - 2008 Expense - TDBU'!#REF!</definedName>
    <definedName name="BExW82C756R4HC5DTN5Z29F0D3QO" hidden="1">'[64]10.08.3 - 2008 Expense - TDBU'!#REF!</definedName>
    <definedName name="BExW87VVJSJLAJQQHUHH974N4MAO" localSheetId="0" hidden="1">#REF!</definedName>
    <definedName name="BExW87VVJSJLAJQQHUHH974N4MAO" localSheetId="2" hidden="1">#REF!</definedName>
    <definedName name="BExW87VVJSJLAJQQHUHH974N4MAO" localSheetId="5" hidden="1">#REF!</definedName>
    <definedName name="BExW87VVJSJLAJQQHUHH974N4MAO" hidden="1">#REF!</definedName>
    <definedName name="BExW8COJI4803WMVPHGL8240OBIU" localSheetId="0" hidden="1">#REF!</definedName>
    <definedName name="BExW8COJI4803WMVPHGL8240OBIU" localSheetId="2" hidden="1">#REF!</definedName>
    <definedName name="BExW8COJI4803WMVPHGL8240OBIU" localSheetId="5" hidden="1">#REF!</definedName>
    <definedName name="BExW8COJI4803WMVPHGL8240OBIU" hidden="1">#REF!</definedName>
    <definedName name="BExW8K0SSIPSKBVP06IJ71600HJZ" localSheetId="0" hidden="1">#REF!</definedName>
    <definedName name="BExW8K0SSIPSKBVP06IJ71600HJZ" localSheetId="2" hidden="1">#REF!</definedName>
    <definedName name="BExW8K0SSIPSKBVP06IJ71600HJZ" localSheetId="5" hidden="1">#REF!</definedName>
    <definedName name="BExW8K0SSIPSKBVP06IJ71600HJZ" hidden="1">#REF!</definedName>
    <definedName name="BExW8NM8DJJESE7GF7VGTO2XO6P1" localSheetId="0" hidden="1">#REF!</definedName>
    <definedName name="BExW8NM8DJJESE7GF7VGTO2XO6P1" localSheetId="2" hidden="1">#REF!</definedName>
    <definedName name="BExW8NM8DJJESE7GF7VGTO2XO6P1" localSheetId="5" hidden="1">#REF!</definedName>
    <definedName name="BExW8NM8DJJESE7GF7VGTO2XO6P1" hidden="1">#REF!</definedName>
    <definedName name="BExW8P9O4HQC1Y372I0HCCBVKNTO" localSheetId="0" hidden="1">#REF!</definedName>
    <definedName name="BExW8P9O4HQC1Y372I0HCCBVKNTO" localSheetId="2" hidden="1">#REF!</definedName>
    <definedName name="BExW8P9O4HQC1Y372I0HCCBVKNTO" localSheetId="5" hidden="1">#REF!</definedName>
    <definedName name="BExW8P9O4HQC1Y372I0HCCBVKNTO" hidden="1">#REF!</definedName>
    <definedName name="BExW8T0GVY3ZYO4ACSBLHS8SH895" localSheetId="0" hidden="1">#REF!</definedName>
    <definedName name="BExW8T0GVY3ZYO4ACSBLHS8SH895" localSheetId="2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2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2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2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2" hidden="1">#REF!</definedName>
    <definedName name="BExW967733Q8RAJOHR2GJ3HO8JIW" localSheetId="5" hidden="1">#REF!</definedName>
    <definedName name="BExW967733Q8RAJOHR2GJ3HO8JIW" hidden="1">#REF!</definedName>
    <definedName name="BExW9OHD0PA2FFDEECR0C4SFBRVS" localSheetId="0" hidden="1">#REF!</definedName>
    <definedName name="BExW9OHD0PA2FFDEECR0C4SFBRVS" localSheetId="2" hidden="1">#REF!</definedName>
    <definedName name="BExW9OHD0PA2FFDEECR0C4SFBRVS" localSheetId="5" hidden="1">#REF!</definedName>
    <definedName name="BExW9OHD0PA2FFDEECR0C4SFBRVS" hidden="1">#REF!</definedName>
    <definedName name="BExW9POK1KIOI0ALS5MZIKTDIYMA" localSheetId="0" hidden="1">#REF!</definedName>
    <definedName name="BExW9POK1KIOI0ALS5MZIKTDIYMA" localSheetId="2" hidden="1">#REF!</definedName>
    <definedName name="BExW9POK1KIOI0ALS5MZIKTDIYMA" localSheetId="5" hidden="1">#REF!</definedName>
    <definedName name="BExW9POK1KIOI0ALS5MZIKTDIYMA" hidden="1">#REF!</definedName>
    <definedName name="BExW9TVLB7OIHTG98I7I4EXBL61S" localSheetId="0" hidden="1">#REF!</definedName>
    <definedName name="BExW9TVLB7OIHTG98I7I4EXBL61S" localSheetId="2" hidden="1">#REF!</definedName>
    <definedName name="BExW9TVLB7OIHTG98I7I4EXBL61S" localSheetId="5" hidden="1">#REF!</definedName>
    <definedName name="BExW9TVLB7OIHTG98I7I4EXBL61S" hidden="1">#REF!</definedName>
    <definedName name="BExXL0I7INHGEJWJ97OQTEJKJUBR" localSheetId="0" hidden="1">#REF!</definedName>
    <definedName name="BExXL0I7INHGEJWJ97OQTEJKJUBR" localSheetId="2" hidden="1">#REF!</definedName>
    <definedName name="BExXL0I7INHGEJWJ97OQTEJKJUBR" localSheetId="5" hidden="1">#REF!</definedName>
    <definedName name="BExXL0I7INHGEJWJ97OQTEJKJUBR" hidden="1">#REF!</definedName>
    <definedName name="BExXLDE6PN4ESWT3LXJNQCY94NE4" localSheetId="0" hidden="1">#REF!</definedName>
    <definedName name="BExXLDE6PN4ESWT3LXJNQCY94NE4" localSheetId="2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2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2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2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2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2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2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2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2" hidden="1">#REF!</definedName>
    <definedName name="BExXN1XNO7H60M9X1E7EVWFJDM5N" localSheetId="5" hidden="1">#REF!</definedName>
    <definedName name="BExXN1XNO7H60M9X1E7EVWFJDM5N" hidden="1">#REF!</definedName>
    <definedName name="BExXN22ZOTIW49GPLWFYKVM90FNZ" localSheetId="0" hidden="1">#REF!</definedName>
    <definedName name="BExXN22ZOTIW49GPLWFYKVM90FNZ" localSheetId="2" hidden="1">#REF!</definedName>
    <definedName name="BExXN22ZOTIW49GPLWFYKVM90FNZ" localSheetId="5" hidden="1">#REF!</definedName>
    <definedName name="BExXN22ZOTIW49GPLWFYKVM90FNZ" hidden="1">#REF!</definedName>
    <definedName name="BExXN4C031W9DK73MJHKL8YT1QA8" localSheetId="0" hidden="1">#REF!</definedName>
    <definedName name="BExXN4C031W9DK73MJHKL8YT1QA8" localSheetId="2" hidden="1">#REF!</definedName>
    <definedName name="BExXN4C031W9DK73MJHKL8YT1QA8" localSheetId="5" hidden="1">#REF!</definedName>
    <definedName name="BExXN4C031W9DK73MJHKL8YT1QA8" hidden="1">#REF!</definedName>
    <definedName name="BExXN6QAP8UJQVN4R4BQKPP4QK35" localSheetId="0" hidden="1">#REF!</definedName>
    <definedName name="BExXN6QAP8UJQVN4R4BQKPP4QK35" localSheetId="2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2" hidden="1">#REF!</definedName>
    <definedName name="BExXNBOA39T2X6Y5Y5GZ5DDNA1AX" localSheetId="5" hidden="1">#REF!</definedName>
    <definedName name="BExXNBOA39T2X6Y5Y5GZ5DDNA1AX" hidden="1">#REF!</definedName>
    <definedName name="BExXNCVFNFROM6X4XZABZ1M55JVL" localSheetId="0" hidden="1">#REF!</definedName>
    <definedName name="BExXNCVFNFROM6X4XZABZ1M55JVL" localSheetId="2" hidden="1">#REF!</definedName>
    <definedName name="BExXNCVFNFROM6X4XZABZ1M55JVL" localSheetId="5" hidden="1">#REF!</definedName>
    <definedName name="BExXNCVFNFROM6X4XZABZ1M55JVL" hidden="1">#REF!</definedName>
    <definedName name="BExXND6872VJ3M2PGT056WQMWBHD" localSheetId="0" hidden="1">#REF!</definedName>
    <definedName name="BExXND6872VJ3M2PGT056WQMWBHD" localSheetId="2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2" hidden="1">#REF!</definedName>
    <definedName name="BExXNPM24UN2PGVL9D1TUBFRIKR4" localSheetId="5" hidden="1">#REF!</definedName>
    <definedName name="BExXNPM24UN2PGVL9D1TUBFRIKR4" hidden="1">#REF!</definedName>
    <definedName name="BExXNWYB165VO9MHARCL5WLCHWS0" localSheetId="0" hidden="1">#REF!</definedName>
    <definedName name="BExXNWYB165VO9MHARCL5WLCHWS0" localSheetId="2" hidden="1">#REF!</definedName>
    <definedName name="BExXNWYB165VO9MHARCL5WLCHWS0" localSheetId="5" hidden="1">#REF!</definedName>
    <definedName name="BExXNWYB165VO9MHARCL5WLCHWS0" hidden="1">#REF!</definedName>
    <definedName name="BExXNYLR0NNRQQBQ09OAWL5SFA2P" localSheetId="0" hidden="1">#REF!</definedName>
    <definedName name="BExXNYLR0NNRQQBQ09OAWL5SFA2P" localSheetId="2" hidden="1">#REF!</definedName>
    <definedName name="BExXNYLR0NNRQQBQ09OAWL5SFA2P" localSheetId="5" hidden="1">#REF!</definedName>
    <definedName name="BExXNYLR0NNRQQBQ09OAWL5SFA2P" hidden="1">#REF!</definedName>
    <definedName name="BExXO278QHQN8JDK5425EJ615ECC" localSheetId="0" hidden="1">#REF!</definedName>
    <definedName name="BExXO278QHQN8JDK5425EJ615ECC" localSheetId="2" hidden="1">#REF!</definedName>
    <definedName name="BExXO278QHQN8JDK5425EJ615ECC" localSheetId="5" hidden="1">#REF!</definedName>
    <definedName name="BExXO278QHQN8JDK5425EJ615ECC" hidden="1">#REF!</definedName>
    <definedName name="BExXO574BHMI9HN803IPJ8B00ZQ1" localSheetId="0" hidden="1">#REF!</definedName>
    <definedName name="BExXO574BHMI9HN803IPJ8B00ZQ1" localSheetId="2" hidden="1">#REF!</definedName>
    <definedName name="BExXO574BHMI9HN803IPJ8B00ZQ1" localSheetId="5" hidden="1">#REF!</definedName>
    <definedName name="BExXO574BHMI9HN803IPJ8B00ZQ1" hidden="1">#REF!</definedName>
    <definedName name="BExXO81JZ0ARONLA93VY8VLBDM3Z" localSheetId="0" hidden="1">#REF!</definedName>
    <definedName name="BExXO81JZ0ARONLA93VY8VLBDM3Z" localSheetId="2" hidden="1">#REF!</definedName>
    <definedName name="BExXO81JZ0ARONLA93VY8VLBDM3Z" localSheetId="5" hidden="1">#REF!</definedName>
    <definedName name="BExXO81JZ0ARONLA93VY8VLBDM3Z" hidden="1">#REF!</definedName>
    <definedName name="BExXOBHOP0WGFHI2Y9AO4L440UVQ" localSheetId="0" hidden="1">#REF!</definedName>
    <definedName name="BExXOBHOP0WGFHI2Y9AO4L440UVQ" localSheetId="2" hidden="1">#REF!</definedName>
    <definedName name="BExXOBHOP0WGFHI2Y9AO4L440UVQ" localSheetId="5" hidden="1">#REF!</definedName>
    <definedName name="BExXOBHOP0WGFHI2Y9AO4L440UVQ" hidden="1">#REF!</definedName>
    <definedName name="BExXOHSAD2NSHOLLMZ2JWA4I3I1R" localSheetId="0" hidden="1">#REF!</definedName>
    <definedName name="BExXOHSAD2NSHOLLMZ2JWA4I3I1R" localSheetId="2" hidden="1">#REF!</definedName>
    <definedName name="BExXOHSAD2NSHOLLMZ2JWA4I3I1R" localSheetId="5" hidden="1">#REF!</definedName>
    <definedName name="BExXOHSAD2NSHOLLMZ2JWA4I3I1R" hidden="1">#REF!</definedName>
    <definedName name="BExXOIDP4V2QCBHG5KQQO9VT0HDH" localSheetId="0" hidden="1">#REF!</definedName>
    <definedName name="BExXOIDP4V2QCBHG5KQQO9VT0HDH" localSheetId="2" hidden="1">#REF!</definedName>
    <definedName name="BExXOIDP4V2QCBHG5KQQO9VT0HDH" localSheetId="5" hidden="1">#REF!</definedName>
    <definedName name="BExXOIDP4V2QCBHG5KQQO9VT0HDH" hidden="1">#REF!</definedName>
    <definedName name="BExXOMQ7TBU2AJ03HNGNVCK9S4VM" localSheetId="0" hidden="1">#REF!</definedName>
    <definedName name="BExXOMQ7TBU2AJ03HNGNVCK9S4VM" localSheetId="2" hidden="1">#REF!</definedName>
    <definedName name="BExXOMQ7TBU2AJ03HNGNVCK9S4VM" localSheetId="5" hidden="1">#REF!</definedName>
    <definedName name="BExXOMQ7TBU2AJ03HNGNVCK9S4VM" hidden="1">#REF!</definedName>
    <definedName name="BExXP49C9Y3U7LWFBFCQSE4WPWHA" localSheetId="0" hidden="1">#REF!</definedName>
    <definedName name="BExXP49C9Y3U7LWFBFCQSE4WPWHA" localSheetId="2" hidden="1">#REF!</definedName>
    <definedName name="BExXP49C9Y3U7LWFBFCQSE4WPWHA" localSheetId="5" hidden="1">#REF!</definedName>
    <definedName name="BExXP49C9Y3U7LWFBFCQSE4WPWHA" hidden="1">#REF!</definedName>
    <definedName name="BExXP80B5FGA00JCM7UXKPI3PB7Y" localSheetId="0" hidden="1">#REF!</definedName>
    <definedName name="BExXP80B5FGA00JCM7UXKPI3PB7Y" localSheetId="2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2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2" hidden="1">#REF!</definedName>
    <definedName name="BExXPELOTHOAG0OWILLAH94OZV5J" localSheetId="5" hidden="1">#REF!</definedName>
    <definedName name="BExXPELOTHOAG0OWILLAH94OZV5J" hidden="1">#REF!</definedName>
    <definedName name="BExXPEWH9AJE234H90KL5ICZZ0IS" localSheetId="0" hidden="1">#REF!</definedName>
    <definedName name="BExXPEWH9AJE234H90KL5ICZZ0IS" localSheetId="2" hidden="1">#REF!</definedName>
    <definedName name="BExXPEWH9AJE234H90KL5ICZZ0IS" localSheetId="5" hidden="1">#REF!</definedName>
    <definedName name="BExXPEWH9AJE234H90KL5ICZZ0IS" hidden="1">#REF!</definedName>
    <definedName name="BExXPS31W1VD2NMIE4E37LHVDF0L" localSheetId="0" hidden="1">#REF!</definedName>
    <definedName name="BExXPS31W1VD2NMIE4E37LHVDF0L" localSheetId="2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2" hidden="1">#REF!</definedName>
    <definedName name="BExXPZKYEMVF5JOC14HYOOYQK6JK" localSheetId="5" hidden="1">#REF!</definedName>
    <definedName name="BExXPZKYEMVF5JOC14HYOOYQK6JK" hidden="1">#REF!</definedName>
    <definedName name="BExXQ12Q21G0KAAP7BK68KNBBDMH" localSheetId="0" hidden="1">#REF!</definedName>
    <definedName name="BExXQ12Q21G0KAAP7BK68KNBBDMH" localSheetId="2" hidden="1">#REF!</definedName>
    <definedName name="BExXQ12Q21G0KAAP7BK68KNBBDMH" localSheetId="5" hidden="1">#REF!</definedName>
    <definedName name="BExXQ12Q21G0KAAP7BK68KNBBDMH" hidden="1">#REF!</definedName>
    <definedName name="BExXQ72J3O85VF3MRWYM7RCY6B7A" localSheetId="0" hidden="1">#REF!</definedName>
    <definedName name="BExXQ72J3O85VF3MRWYM7RCY6B7A" localSheetId="2" hidden="1">#REF!</definedName>
    <definedName name="BExXQ72J3O85VF3MRWYM7RCY6B7A" localSheetId="5" hidden="1">#REF!</definedName>
    <definedName name="BExXQ72J3O85VF3MRWYM7RCY6B7A" hidden="1">#REF!</definedName>
    <definedName name="BExXQ89PA10X79WBWOEP1AJX1OQM" localSheetId="0" hidden="1">#REF!</definedName>
    <definedName name="BExXQ89PA10X79WBWOEP1AJX1OQM" localSheetId="2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2" hidden="1">#REF!</definedName>
    <definedName name="BExXQCGQGGYSI0LTRVR73MUO50AW" localSheetId="5" hidden="1">#REF!</definedName>
    <definedName name="BExXQCGQGGYSI0LTRVR73MUO50AW" hidden="1">#REF!</definedName>
    <definedName name="BExXQD2B3434GXJT0U2OVW30R5K6" localSheetId="0" hidden="1">#REF!</definedName>
    <definedName name="BExXQD2B3434GXJT0U2OVW30R5K6" localSheetId="2" hidden="1">#REF!</definedName>
    <definedName name="BExXQD2B3434GXJT0U2OVW30R5K6" localSheetId="5" hidden="1">#REF!</definedName>
    <definedName name="BExXQD2B3434GXJT0U2OVW30R5K6" hidden="1">#REF!</definedName>
    <definedName name="BExXQEEXFHDQ8DSRAJSB5ET6J004" localSheetId="0" hidden="1">#REF!</definedName>
    <definedName name="BExXQEEXFHDQ8DSRAJSB5ET6J004" localSheetId="2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2" hidden="1">#REF!</definedName>
    <definedName name="BExXQH41O5HZAH8BO6HCFY8YC3TU" localSheetId="5" hidden="1">#REF!</definedName>
    <definedName name="BExXQH41O5HZAH8BO6HCFY8YC3TU" hidden="1">#REF!</definedName>
    <definedName name="BExXQIRBLQSLAJTFL7224FCFUTKH" localSheetId="0" hidden="1">#REF!</definedName>
    <definedName name="BExXQIRBLQSLAJTFL7224FCFUTKH" localSheetId="2" hidden="1">#REF!</definedName>
    <definedName name="BExXQIRBLQSLAJTFL7224FCFUTKH" localSheetId="5" hidden="1">#REF!</definedName>
    <definedName name="BExXQIRBLQSLAJTFL7224FCFUTKH" hidden="1">#REF!</definedName>
    <definedName name="BExXQJIEF5R3QQ6D8HO3NGPU0IQC" localSheetId="0" hidden="1">#REF!</definedName>
    <definedName name="BExXQJIEF5R3QQ6D8HO3NGPU0IQC" localSheetId="2" hidden="1">#REF!</definedName>
    <definedName name="BExXQJIEF5R3QQ6D8HO3NGPU0IQC" localSheetId="5" hidden="1">#REF!</definedName>
    <definedName name="BExXQJIEF5R3QQ6D8HO3NGPU0IQC" hidden="1">#REF!</definedName>
    <definedName name="BExXQU00K9ER4I1WM7T9J0W1E7ZC" localSheetId="0" hidden="1">#REF!</definedName>
    <definedName name="BExXQU00K9ER4I1WM7T9J0W1E7ZC" localSheetId="2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2" hidden="1">#REF!</definedName>
    <definedName name="BExXQU00KOR7XLM8B13DGJ1MIQDY" localSheetId="5" hidden="1">#REF!</definedName>
    <definedName name="BExXQU00KOR7XLM8B13DGJ1MIQDY" hidden="1">#REF!</definedName>
    <definedName name="BExXQXG18PS8HGBOS03OSTQ0KEYC" localSheetId="0" hidden="1">#REF!</definedName>
    <definedName name="BExXQXG18PS8HGBOS03OSTQ0KEYC" localSheetId="2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2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2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2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2" hidden="1">#REF!</definedName>
    <definedName name="BExXR46U23CRRBV6IZT982MAEQKI" localSheetId="5" hidden="1">#REF!</definedName>
    <definedName name="BExXR46U23CRRBV6IZT982MAEQKI" hidden="1">#REF!</definedName>
    <definedName name="BExXR8OKAVX7O70V5IYG2PRKXSTI" localSheetId="0" hidden="1">#REF!</definedName>
    <definedName name="BExXR8OKAVX7O70V5IYG2PRKXSTI" localSheetId="2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2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2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2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2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2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2" hidden="1">#REF!</definedName>
    <definedName name="BExXRIQ2JF2CVTRDQX2D9SPH7FTN" localSheetId="5" hidden="1">#REF!</definedName>
    <definedName name="BExXRIQ2JF2CVTRDQX2D9SPH7FTN" hidden="1">#REF!</definedName>
    <definedName name="BExXRL4ETKGR5B08IWLV5UKWS07Z" localSheetId="0" hidden="1">#REF!</definedName>
    <definedName name="BExXRL4ETKGR5B08IWLV5UKWS07Z" localSheetId="2" hidden="1">#REF!</definedName>
    <definedName name="BExXRL4ETKGR5B08IWLV5UKWS07Z" localSheetId="5" hidden="1">#REF!</definedName>
    <definedName name="BExXRL4ETKGR5B08IWLV5UKWS07Z" hidden="1">#REF!</definedName>
    <definedName name="BExXRO4A6VUH1F4XV8N1BRJ4896W" localSheetId="0" hidden="1">#REF!</definedName>
    <definedName name="BExXRO4A6VUH1F4XV8N1BRJ4896W" localSheetId="2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2" hidden="1">#REF!</definedName>
    <definedName name="BExXRO9N1SNJZGKD90P4K7FU1J0P" localSheetId="5" hidden="1">#REF!</definedName>
    <definedName name="BExXRO9N1SNJZGKD90P4K7FU1J0P" hidden="1">#REF!</definedName>
    <definedName name="BExXRR9I9RZJSO66K1CB8R2H3ACH" localSheetId="0" hidden="1">#REF!</definedName>
    <definedName name="BExXRR9I9RZJSO66K1CB8R2H3ACH" localSheetId="2" hidden="1">#REF!</definedName>
    <definedName name="BExXRR9I9RZJSO66K1CB8R2H3ACH" localSheetId="5" hidden="1">#REF!</definedName>
    <definedName name="BExXRR9I9RZJSO66K1CB8R2H3ACH" hidden="1">#REF!</definedName>
    <definedName name="BExXRV5QP3Z0KAQ1EQT9JYT2FV0L" localSheetId="0" hidden="1">#REF!</definedName>
    <definedName name="BExXRV5QP3Z0KAQ1EQT9JYT2FV0L" localSheetId="2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2" hidden="1">#REF!</definedName>
    <definedName name="BExXRZ20LZZCW8LVGDK0XETOTSAI" localSheetId="5" hidden="1">#REF!</definedName>
    <definedName name="BExXRZ20LZZCW8LVGDK0XETOTSAI" hidden="1">#REF!</definedName>
    <definedName name="BExXRZNM651EJ5HJPGKGTVYLAZQ1" localSheetId="0" hidden="1">#REF!</definedName>
    <definedName name="BExXRZNM651EJ5HJPGKGTVYLAZQ1" localSheetId="2" hidden="1">#REF!</definedName>
    <definedName name="BExXRZNM651EJ5HJPGKGTVYLAZQ1" localSheetId="5" hidden="1">#REF!</definedName>
    <definedName name="BExXRZNM651EJ5HJPGKGTVYLAZQ1" hidden="1">#REF!</definedName>
    <definedName name="BExXS63O4OMWMNXXAODZQFSDG33N" localSheetId="0" hidden="1">#REF!</definedName>
    <definedName name="BExXS63O4OMWMNXXAODZQFSDG33N" localSheetId="2" hidden="1">#REF!</definedName>
    <definedName name="BExXS63O4OMWMNXXAODZQFSDG33N" localSheetId="5" hidden="1">#REF!</definedName>
    <definedName name="BExXS63O4OMWMNXXAODZQFSDG33N" hidden="1">#REF!</definedName>
    <definedName name="BExXS8HZ90IK9RD5CZ6M2XT64C3R" localSheetId="0" hidden="1">#REF!</definedName>
    <definedName name="BExXS8HZ90IK9RD5CZ6M2XT64C3R" localSheetId="2" hidden="1">#REF!</definedName>
    <definedName name="BExXS8HZ90IK9RD5CZ6M2XT64C3R" localSheetId="5" hidden="1">#REF!</definedName>
    <definedName name="BExXS8HZ90IK9RD5CZ6M2XT64C3R" hidden="1">#REF!</definedName>
    <definedName name="BExXSBSP1TOY051HSPEPM0AEIO2M" localSheetId="0" hidden="1">#REF!</definedName>
    <definedName name="BExXSBSP1TOY051HSPEPM0AEIO2M" localSheetId="2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2" hidden="1">#REF!</definedName>
    <definedName name="BExXSC8RFK5D68FJD2HI4K66SA6I" localSheetId="5" hidden="1">#REF!</definedName>
    <definedName name="BExXSC8RFK5D68FJD2HI4K66SA6I" hidden="1">#REF!</definedName>
    <definedName name="BExXSGW487JM8X45CILCD3ELADND" localSheetId="0" hidden="1">#REF!</definedName>
    <definedName name="BExXSGW487JM8X45CILCD3ELADND" localSheetId="2" hidden="1">#REF!</definedName>
    <definedName name="BExXSGW487JM8X45CILCD3ELADND" localSheetId="5" hidden="1">#REF!</definedName>
    <definedName name="BExXSGW487JM8X45CILCD3ELADND" hidden="1">#REF!</definedName>
    <definedName name="BExXSJA8FX6FL775LX7EDM4LQ4ZF" localSheetId="0" hidden="1">#REF!</definedName>
    <definedName name="BExXSJA8FX6FL775LX7EDM4LQ4ZF" localSheetId="2" hidden="1">#REF!</definedName>
    <definedName name="BExXSJA8FX6FL775LX7EDM4LQ4ZF" localSheetId="5" hidden="1">#REF!</definedName>
    <definedName name="BExXSJA8FX6FL775LX7EDM4LQ4ZF" hidden="1">#REF!</definedName>
    <definedName name="BExXSNHC88W4UMXEOIOOATJAIKZO" localSheetId="0" hidden="1">#REF!</definedName>
    <definedName name="BExXSNHC88W4UMXEOIOOATJAIKZO" localSheetId="2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2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2" hidden="1">#REF!</definedName>
    <definedName name="BExXSVQ2WOJJ73YEO8Q2FK60V4G8" localSheetId="5" hidden="1">#REF!</definedName>
    <definedName name="BExXSVQ2WOJJ73YEO8Q2FK60V4G8" hidden="1">#REF!</definedName>
    <definedName name="BExXTHLRNL82GN7KZY3TOLO508N7" localSheetId="0" hidden="1">#REF!</definedName>
    <definedName name="BExXTHLRNL82GN7KZY3TOLO508N7" localSheetId="2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2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2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2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2" hidden="1">#REF!</definedName>
    <definedName name="BExXTP3GYO6Z9RTKKT10XA0UTV3T" localSheetId="5" hidden="1">#REF!</definedName>
    <definedName name="BExXTP3GYO6Z9RTKKT10XA0UTV3T" hidden="1">#REF!</definedName>
    <definedName name="BExXTRXWS5WKEYMU65AGIWPW8XMY" localSheetId="0" hidden="1">#REF!</definedName>
    <definedName name="BExXTRXWS5WKEYMU65AGIWPW8XMY" localSheetId="2" hidden="1">#REF!</definedName>
    <definedName name="BExXTRXWS5WKEYMU65AGIWPW8XMY" localSheetId="5" hidden="1">#REF!</definedName>
    <definedName name="BExXTRXWS5WKEYMU65AGIWPW8XMY" hidden="1">#REF!</definedName>
    <definedName name="BExXTYU24I49X78RIN9EOO9PMHSV" localSheetId="0" hidden="1">#REF!</definedName>
    <definedName name="BExXTYU24I49X78RIN9EOO9PMHSV" localSheetId="2" hidden="1">#REF!</definedName>
    <definedName name="BExXTYU24I49X78RIN9EOO9PMHSV" localSheetId="5" hidden="1">#REF!</definedName>
    <definedName name="BExXTYU24I49X78RIN9EOO9PMHSV" hidden="1">#REF!</definedName>
    <definedName name="BExXTZKZ4CG92ZQLIRKEXXH9BFIR" localSheetId="0" hidden="1">#REF!</definedName>
    <definedName name="BExXTZKZ4CG92ZQLIRKEXXH9BFIR" localSheetId="2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2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2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2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2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2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2" hidden="1">#REF!</definedName>
    <definedName name="BExXUQEQBF6FI240ZGIF9YXZSRAU" localSheetId="5" hidden="1">#REF!</definedName>
    <definedName name="BExXUQEQBF6FI240ZGIF9YXZSRAU" hidden="1">#REF!</definedName>
    <definedName name="BExXUVSXSP8ESN178IHNRRMIMOMT" localSheetId="0" hidden="1">#REF!</definedName>
    <definedName name="BExXUVSXSP8ESN178IHNRRMIMOMT" localSheetId="2" hidden="1">#REF!</definedName>
    <definedName name="BExXUVSXSP8ESN178IHNRRMIMOMT" localSheetId="5" hidden="1">#REF!</definedName>
    <definedName name="BExXUVSXSP8ESN178IHNRRMIMOMT" hidden="1">#REF!</definedName>
    <definedName name="BExXUYND6EJO7CJ5KRICV4O1JNWK" localSheetId="0" hidden="1">#REF!</definedName>
    <definedName name="BExXUYND6EJO7CJ5KRICV4O1JNWK" localSheetId="2" hidden="1">#REF!</definedName>
    <definedName name="BExXUYND6EJO7CJ5KRICV4O1JNWK" localSheetId="5" hidden="1">#REF!</definedName>
    <definedName name="BExXUYND6EJO7CJ5KRICV4O1JNWK" hidden="1">#REF!</definedName>
    <definedName name="BExXV1HYM7PSRL7FDSBCIW13Z2U3" localSheetId="0" hidden="1">#REF!</definedName>
    <definedName name="BExXV1HYM7PSRL7FDSBCIW13Z2U3" localSheetId="2" hidden="1">#REF!</definedName>
    <definedName name="BExXV1HYM7PSRL7FDSBCIW13Z2U3" localSheetId="5" hidden="1">#REF!</definedName>
    <definedName name="BExXV1HYM7PSRL7FDSBCIW13Z2U3" hidden="1">#REF!</definedName>
    <definedName name="BExXV6FWG4H3S2QEUJZYIXILNGJ7" localSheetId="0" hidden="1">#REF!</definedName>
    <definedName name="BExXV6FWG4H3S2QEUJZYIXILNGJ7" localSheetId="2" hidden="1">#REF!</definedName>
    <definedName name="BExXV6FWG4H3S2QEUJZYIXILNGJ7" localSheetId="5" hidden="1">#REF!</definedName>
    <definedName name="BExXV6FWG4H3S2QEUJZYIXILNGJ7" hidden="1">#REF!</definedName>
    <definedName name="BExXVCVYROMZMHARVU6MD514BMTF" localSheetId="0" hidden="1">#REF!</definedName>
    <definedName name="BExXVCVYROMZMHARVU6MD514BMTF" localSheetId="2" hidden="1">#REF!</definedName>
    <definedName name="BExXVCVYROMZMHARVU6MD514BMTF" localSheetId="5" hidden="1">#REF!</definedName>
    <definedName name="BExXVCVYROMZMHARVU6MD514BMTF" hidden="1">#REF!</definedName>
    <definedName name="BExXVGS1T0RO7HBN75IPQXATHZ23" localSheetId="0" hidden="1">#REF!</definedName>
    <definedName name="BExXVGS1T0RO7HBN75IPQXATHZ23" localSheetId="2" hidden="1">#REF!</definedName>
    <definedName name="BExXVGS1T0RO7HBN75IPQXATHZ23" localSheetId="5" hidden="1">#REF!</definedName>
    <definedName name="BExXVGS1T0RO7HBN75IPQXATHZ23" hidden="1">#REF!</definedName>
    <definedName name="BExXVK87BMMO6LHKV0CFDNIQVIBS" localSheetId="0" hidden="1">#REF!</definedName>
    <definedName name="BExXVK87BMMO6LHKV0CFDNIQVIBS" localSheetId="2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2" hidden="1">#REF!</definedName>
    <definedName name="BExXVKZ9WXPGL6IVY6T61IDD771I" localSheetId="5" hidden="1">#REF!</definedName>
    <definedName name="BExXVKZ9WXPGL6IVY6T61IDD771I" hidden="1">#REF!</definedName>
    <definedName name="BExXVUPU1FDA3CCHMAFE3SPCNSO2" localSheetId="0" hidden="1">#REF!</definedName>
    <definedName name="BExXVUPU1FDA3CCHMAFE3SPCNSO2" localSheetId="2" hidden="1">#REF!</definedName>
    <definedName name="BExXVUPU1FDA3CCHMAFE3SPCNSO2" localSheetId="5" hidden="1">#REF!</definedName>
    <definedName name="BExXVUPU1FDA3CCHMAFE3SPCNSO2" hidden="1">#REF!</definedName>
    <definedName name="BExXW0K72T1Y8K1I4VZT87UY9S2G" localSheetId="0" hidden="1">#REF!</definedName>
    <definedName name="BExXW0K72T1Y8K1I4VZT87UY9S2G" localSheetId="2" hidden="1">#REF!</definedName>
    <definedName name="BExXW0K72T1Y8K1I4VZT87UY9S2G" localSheetId="5" hidden="1">#REF!</definedName>
    <definedName name="BExXW0K72T1Y8K1I4VZT87UY9S2G" hidden="1">#REF!</definedName>
    <definedName name="BExXW27MMXHXUXX78SDTBE1JYTHT" localSheetId="0" hidden="1">#REF!</definedName>
    <definedName name="BExXW27MMXHXUXX78SDTBE1JYTHT" localSheetId="2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2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2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2" hidden="1">#REF!</definedName>
    <definedName name="BExXWFP5AYE7EHYTJWBZSQ8PQ0YX" localSheetId="5" hidden="1">#REF!</definedName>
    <definedName name="BExXWFP5AYE7EHYTJWBZSQ8PQ0YX" hidden="1">#REF!</definedName>
    <definedName name="BExXWSAAQ4VSVQZI0D2A8NTQ53VH" localSheetId="0" hidden="1">#REF!</definedName>
    <definedName name="BExXWSAAQ4VSVQZI0D2A8NTQ53VH" localSheetId="2" hidden="1">#REF!</definedName>
    <definedName name="BExXWSAAQ4VSVQZI0D2A8NTQ53VH" localSheetId="5" hidden="1">#REF!</definedName>
    <definedName name="BExXWSAAQ4VSVQZI0D2A8NTQ53VH" hidden="1">#REF!</definedName>
    <definedName name="BExXWVFIBQT8OY1O41FRFPFGXQHK" localSheetId="0" hidden="1">#REF!</definedName>
    <definedName name="BExXWVFIBQT8OY1O41FRFPFGXQHK" localSheetId="2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2" hidden="1">#REF!</definedName>
    <definedName name="BExXWWXHBZHA9J3N8K47F84X0M0L" localSheetId="5" hidden="1">#REF!</definedName>
    <definedName name="BExXWWXHBZHA9J3N8K47F84X0M0L" hidden="1">#REF!</definedName>
    <definedName name="BExXX7V6XV8D71NMUTIG4TUF6DF3" localSheetId="0" hidden="1">'[64]10.08.5 - 2008 Capital - TDBU'!#REF!</definedName>
    <definedName name="BExXX7V6XV8D71NMUTIG4TUF6DF3" localSheetId="2" hidden="1">'[64]10.08.5 - 2008 Capital - TDBU'!#REF!</definedName>
    <definedName name="BExXX7V6XV8D71NMUTIG4TUF6DF3" localSheetId="5" hidden="1">'[64]10.08.5 - 2008 Capital - TDBU'!#REF!</definedName>
    <definedName name="BExXX7V6XV8D71NMUTIG4TUF6DF3" hidden="1">'[64]10.08.5 - 2008 Capital - TDBU'!#REF!</definedName>
    <definedName name="BExXX9D3XK7CEZ9SI9UOA6F79ZPL" localSheetId="0" hidden="1">#REF!</definedName>
    <definedName name="BExXX9D3XK7CEZ9SI9UOA6F79ZPL" localSheetId="2" hidden="1">#REF!</definedName>
    <definedName name="BExXX9D3XK7CEZ9SI9UOA6F79ZPL" localSheetId="5" hidden="1">#REF!</definedName>
    <definedName name="BExXX9D3XK7CEZ9SI9UOA6F79ZPL" hidden="1">#REF!</definedName>
    <definedName name="BExXXBBCLDS7K2HB4LLGA6TTTXO3" localSheetId="0" hidden="1">#REF!</definedName>
    <definedName name="BExXXBBCLDS7K2HB4LLGA6TTTXO3" localSheetId="2" hidden="1">#REF!</definedName>
    <definedName name="BExXXBBCLDS7K2HB4LLGA6TTTXO3" localSheetId="5" hidden="1">#REF!</definedName>
    <definedName name="BExXXBBCLDS7K2HB4LLGA6TTTXO3" hidden="1">#REF!</definedName>
    <definedName name="BExXXBGNQF0HXLZNUFVN9AGYLRGU" localSheetId="0" hidden="1">#REF!</definedName>
    <definedName name="BExXXBGNQF0HXLZNUFVN9AGYLRGU" localSheetId="2" hidden="1">#REF!</definedName>
    <definedName name="BExXXBGNQF0HXLZNUFVN9AGYLRGU" localSheetId="5" hidden="1">#REF!</definedName>
    <definedName name="BExXXBGNQF0HXLZNUFVN9AGYLRGU" hidden="1">#REF!</definedName>
    <definedName name="BExXXBM521DL8R4ZX7NZ3DBCUOR5" localSheetId="0" hidden="1">#REF!</definedName>
    <definedName name="BExXXBM521DL8R4ZX7NZ3DBCUOR5" localSheetId="2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2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2" hidden="1">#REF!</definedName>
    <definedName name="BExXXH5N3NKBQ7BCJPJTBF8CYM2Q" localSheetId="5" hidden="1">#REF!</definedName>
    <definedName name="BExXXH5N3NKBQ7BCJPJTBF8CYM2Q" hidden="1">#REF!</definedName>
    <definedName name="BExXXKWLM4D541BH6O8GOJMHFHMW" localSheetId="0" hidden="1">#REF!</definedName>
    <definedName name="BExXXKWLM4D541BH6O8GOJMHFHMW" localSheetId="2" hidden="1">#REF!</definedName>
    <definedName name="BExXXKWLM4D541BH6O8GOJMHFHMW" localSheetId="5" hidden="1">#REF!</definedName>
    <definedName name="BExXXKWLM4D541BH6O8GOJMHFHMW" hidden="1">#REF!</definedName>
    <definedName name="BExXXPPA1Q87XPI97X0OXCPBPDON" localSheetId="0" hidden="1">#REF!</definedName>
    <definedName name="BExXXPPA1Q87XPI97X0OXCPBPDON" localSheetId="2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2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2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2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2" hidden="1">#REF!</definedName>
    <definedName name="BExXY7TYEBFXRYUYIFHTN65RJ8EW" localSheetId="5" hidden="1">#REF!</definedName>
    <definedName name="BExXY7TYEBFXRYUYIFHTN65RJ8EW" hidden="1">#REF!</definedName>
    <definedName name="BExXYD85DGL2MUZ4DB0JR3L1UVLF" localSheetId="0" hidden="1">#REF!</definedName>
    <definedName name="BExXYD85DGL2MUZ4DB0JR3L1UVLF" localSheetId="2" hidden="1">#REF!</definedName>
    <definedName name="BExXYD85DGL2MUZ4DB0JR3L1UVLF" localSheetId="5" hidden="1">#REF!</definedName>
    <definedName name="BExXYD85DGL2MUZ4DB0JR3L1UVLF" hidden="1">#REF!</definedName>
    <definedName name="BExXYLBHANUXC5FCTDDTGOVD3GQS" localSheetId="0" hidden="1">#REF!</definedName>
    <definedName name="BExXYLBHANUXC5FCTDDTGOVD3GQS" localSheetId="2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2" hidden="1">#REF!</definedName>
    <definedName name="BExXYMNYAYH3WA2ZCFAYKZID9ZCI" localSheetId="5" hidden="1">#REF!</definedName>
    <definedName name="BExXYMNYAYH3WA2ZCFAYKZID9ZCI" hidden="1">#REF!</definedName>
    <definedName name="BExXYWEQL36MHLNSDGU1FOTX7M20" localSheetId="0" hidden="1">#REF!</definedName>
    <definedName name="BExXYWEQL36MHLNSDGU1FOTX7M20" localSheetId="2" hidden="1">#REF!</definedName>
    <definedName name="BExXYWEQL36MHLNSDGU1FOTX7M20" localSheetId="5" hidden="1">#REF!</definedName>
    <definedName name="BExXYWEQL36MHLNSDGU1FOTX7M20" hidden="1">#REF!</definedName>
    <definedName name="BExXYWK1Q4ED490YK6LD13PRAMS4" localSheetId="0" hidden="1">#REF!</definedName>
    <definedName name="BExXYWK1Q4ED490YK6LD13PRAMS4" localSheetId="2" hidden="1">#REF!</definedName>
    <definedName name="BExXYWK1Q4ED490YK6LD13PRAMS4" localSheetId="5" hidden="1">#REF!</definedName>
    <definedName name="BExXYWK1Q4ED490YK6LD13PRAMS4" hidden="1">#REF!</definedName>
    <definedName name="BExXYYT12SVN2VDMLVNV4P3ISD8T" localSheetId="0" hidden="1">#REF!</definedName>
    <definedName name="BExXYYT12SVN2VDMLVNV4P3ISD8T" localSheetId="2" hidden="1">#REF!</definedName>
    <definedName name="BExXYYT12SVN2VDMLVNV4P3ISD8T" localSheetId="5" hidden="1">#REF!</definedName>
    <definedName name="BExXYYT12SVN2VDMLVNV4P3ISD8T" hidden="1">#REF!</definedName>
    <definedName name="BExXZEDWUYH25UZMW2QU2RXFILJE" localSheetId="0" hidden="1">#REF!</definedName>
    <definedName name="BExXZEDWUYH25UZMW2QU2RXFILJE" localSheetId="2" hidden="1">#REF!</definedName>
    <definedName name="BExXZEDWUYH25UZMW2QU2RXFILJE" localSheetId="5" hidden="1">#REF!</definedName>
    <definedName name="BExXZEDWUYH25UZMW2QU2RXFILJE" hidden="1">#REF!</definedName>
    <definedName name="BExXZFVV4YB42AZ3H1I40YG3JAPU" localSheetId="0" hidden="1">#REF!</definedName>
    <definedName name="BExXZFVV4YB42AZ3H1I40YG3JAPU" localSheetId="2" hidden="1">#REF!</definedName>
    <definedName name="BExXZFVV4YB42AZ3H1I40YG3JAPU" localSheetId="5" hidden="1">#REF!</definedName>
    <definedName name="BExXZFVV4YB42AZ3H1I40YG3JAPU" hidden="1">#REF!</definedName>
    <definedName name="BExXZH30Y2VXGXW705XP20HU2G86" localSheetId="0" hidden="1">#REF!</definedName>
    <definedName name="BExXZH30Y2VXGXW705XP20HU2G86" localSheetId="2" hidden="1">#REF!</definedName>
    <definedName name="BExXZH30Y2VXGXW705XP20HU2G86" localSheetId="5" hidden="1">#REF!</definedName>
    <definedName name="BExXZH30Y2VXGXW705XP20HU2G86" hidden="1">#REF!</definedName>
    <definedName name="BExXZHJ9T2JELF12CHHGD54J1B0C" localSheetId="0" hidden="1">#REF!</definedName>
    <definedName name="BExXZHJ9T2JELF12CHHGD54J1B0C" localSheetId="2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2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2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2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2" hidden="1">#REF!</definedName>
    <definedName name="BExY07WSDH5QEVM7BJXJK2ZRAI1O" localSheetId="5" hidden="1">#REF!</definedName>
    <definedName name="BExY07WSDH5QEVM7BJXJK2ZRAI1O" hidden="1">#REF!</definedName>
    <definedName name="BExY0C3UBVC4M59JIRXVQ8OWAJC1" localSheetId="0" hidden="1">#REF!</definedName>
    <definedName name="BExY0C3UBVC4M59JIRXVQ8OWAJC1" localSheetId="2" hidden="1">#REF!</definedName>
    <definedName name="BExY0C3UBVC4M59JIRXVQ8OWAJC1" localSheetId="5" hidden="1">#REF!</definedName>
    <definedName name="BExY0C3UBVC4M59JIRXVQ8OWAJC1" hidden="1">#REF!</definedName>
    <definedName name="BExY0G03T6MD304WV4PCS8A8UZOU" localSheetId="0" hidden="1">#REF!</definedName>
    <definedName name="BExY0G03T6MD304WV4PCS8A8UZOU" localSheetId="2" hidden="1">#REF!</definedName>
    <definedName name="BExY0G03T6MD304WV4PCS8A8UZOU" localSheetId="5" hidden="1">#REF!</definedName>
    <definedName name="BExY0G03T6MD304WV4PCS8A8UZOU" hidden="1">#REF!</definedName>
    <definedName name="BExY0JAM6LIEX03Y3CDOQG13XO98" localSheetId="0" hidden="1">#REF!</definedName>
    <definedName name="BExY0JAM6LIEX03Y3CDOQG13XO98" localSheetId="2" hidden="1">#REF!</definedName>
    <definedName name="BExY0JAM6LIEX03Y3CDOQG13XO98" localSheetId="5" hidden="1">#REF!</definedName>
    <definedName name="BExY0JAM6LIEX03Y3CDOQG13XO98" hidden="1">#REF!</definedName>
    <definedName name="BExY0MLAPBIUHZHF3MNQUBZEOPGA" localSheetId="0" hidden="1">#REF!</definedName>
    <definedName name="BExY0MLAPBIUHZHF3MNQUBZEOPGA" localSheetId="2" hidden="1">#REF!</definedName>
    <definedName name="BExY0MLAPBIUHZHF3MNQUBZEOPGA" localSheetId="5" hidden="1">#REF!</definedName>
    <definedName name="BExY0MLAPBIUHZHF3MNQUBZEOPGA" hidden="1">#REF!</definedName>
    <definedName name="BExY0OE8GFHMLLTEAFIOQTOPEVPB" localSheetId="0" hidden="1">#REF!</definedName>
    <definedName name="BExY0OE8GFHMLLTEAFIOQTOPEVPB" localSheetId="2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2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2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2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2" hidden="1">#REF!</definedName>
    <definedName name="BExY11FH9TXHERUYGG8FE50U7H7J" localSheetId="5" hidden="1">#REF!</definedName>
    <definedName name="BExY11FH9TXHERUYGG8FE50U7H7J" hidden="1">#REF!</definedName>
    <definedName name="BExY14VIIZDQ07OMY7WD69P6ZBUX" localSheetId="0" hidden="1">#REF!</definedName>
    <definedName name="BExY14VIIZDQ07OMY7WD69P6ZBUX" localSheetId="2" hidden="1">#REF!</definedName>
    <definedName name="BExY14VIIZDQ07OMY7WD69P6ZBUX" localSheetId="5" hidden="1">#REF!</definedName>
    <definedName name="BExY14VIIZDQ07OMY7WD69P6ZBUX" hidden="1">#REF!</definedName>
    <definedName name="BExY16O8FRFU2AKAB73SDMHTLF36" localSheetId="0" hidden="1">#REF!</definedName>
    <definedName name="BExY16O8FRFU2AKAB73SDMHTLF36" localSheetId="2" hidden="1">#REF!</definedName>
    <definedName name="BExY16O8FRFU2AKAB73SDMHTLF36" localSheetId="5" hidden="1">#REF!</definedName>
    <definedName name="BExY16O8FRFU2AKAB73SDMHTLF36" hidden="1">#REF!</definedName>
    <definedName name="BExY180UKNW5NIAWD6ZUYTFEH8QS" localSheetId="0" hidden="1">#REF!</definedName>
    <definedName name="BExY180UKNW5NIAWD6ZUYTFEH8QS" localSheetId="2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2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2" hidden="1">#REF!</definedName>
    <definedName name="BExY1GK9ELBEKDD7O6HR6DUO8YGO" localSheetId="5" hidden="1">#REF!</definedName>
    <definedName name="BExY1GK9ELBEKDD7O6HR6DUO8YGO" hidden="1">#REF!</definedName>
    <definedName name="BExY1JK5FLBIKGF4D7K1BMSTT2W7" localSheetId="0" hidden="1">'[64]10.08.5 - 2008 Capital - TDBU'!#REF!</definedName>
    <definedName name="BExY1JK5FLBIKGF4D7K1BMSTT2W7" localSheetId="2" hidden="1">'[64]10.08.5 - 2008 Capital - TDBU'!#REF!</definedName>
    <definedName name="BExY1JK5FLBIKGF4D7K1BMSTT2W7" localSheetId="5" hidden="1">'[64]10.08.5 - 2008 Capital - TDBU'!#REF!</definedName>
    <definedName name="BExY1JK5FLBIKGF4D7K1BMSTT2W7" hidden="1">'[64]10.08.5 - 2008 Capital - TDBU'!#REF!</definedName>
    <definedName name="BExY1JUYIFR0O90W747XIO278VF6" localSheetId="0" hidden="1">#REF!</definedName>
    <definedName name="BExY1JUYIFR0O90W747XIO278VF6" localSheetId="2" hidden="1">#REF!</definedName>
    <definedName name="BExY1JUYIFR0O90W747XIO278VF6" localSheetId="5" hidden="1">#REF!</definedName>
    <definedName name="BExY1JUYIFR0O90W747XIO278VF6" hidden="1">#REF!</definedName>
    <definedName name="BExY1NWOXXFV9GGZ3PX444LZ8TVX" localSheetId="0" hidden="1">#REF!</definedName>
    <definedName name="BExY1NWOXXFV9GGZ3PX444LZ8TVX" localSheetId="2" hidden="1">#REF!</definedName>
    <definedName name="BExY1NWOXXFV9GGZ3PX444LZ8TVX" localSheetId="5" hidden="1">#REF!</definedName>
    <definedName name="BExY1NWOXXFV9GGZ3PX444LZ8TVX" hidden="1">#REF!</definedName>
    <definedName name="BExY1R7F5GLGAYZT2TMJYZVT5X8X" localSheetId="0" hidden="1">#REF!</definedName>
    <definedName name="BExY1R7F5GLGAYZT2TMJYZVT5X8X" localSheetId="2" hidden="1">#REF!</definedName>
    <definedName name="BExY1R7F5GLGAYZT2TMJYZVT5X8X" localSheetId="5" hidden="1">#REF!</definedName>
    <definedName name="BExY1R7F5GLGAYZT2TMJYZVT5X8X" hidden="1">#REF!</definedName>
    <definedName name="BExY1TR13AYI0HGDYRVNRSR1VPOV" localSheetId="0" hidden="1">#REF!</definedName>
    <definedName name="BExY1TR13AYI0HGDYRVNRSR1VPOV" localSheetId="2" hidden="1">#REF!</definedName>
    <definedName name="BExY1TR13AYI0HGDYRVNRSR1VPOV" localSheetId="5" hidden="1">#REF!</definedName>
    <definedName name="BExY1TR13AYI0HGDYRVNRSR1VPOV" hidden="1">#REF!</definedName>
    <definedName name="BExY1UCL0RND63LLSM9X5SFRG117" localSheetId="0" hidden="1">#REF!</definedName>
    <definedName name="BExY1UCL0RND63LLSM9X5SFRG117" localSheetId="2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2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2" hidden="1">#REF!</definedName>
    <definedName name="BExY1YEBOSLMID7LURP8QB46AI91" localSheetId="5" hidden="1">#REF!</definedName>
    <definedName name="BExY1YEBOSLMID7LURP8QB46AI91" hidden="1">#REF!</definedName>
    <definedName name="BExY29MW53U9H65R6IEGDFI64XHB" localSheetId="0" hidden="1">#REF!</definedName>
    <definedName name="BExY29MW53U9H65R6IEGDFI64XHB" localSheetId="2" hidden="1">#REF!</definedName>
    <definedName name="BExY29MW53U9H65R6IEGDFI64XHB" localSheetId="5" hidden="1">#REF!</definedName>
    <definedName name="BExY29MW53U9H65R6IEGDFI64XHB" hidden="1">#REF!</definedName>
    <definedName name="BExY2FS4LFX9OHOTQT7SJ2PXAC25" localSheetId="0" hidden="1">#REF!</definedName>
    <definedName name="BExY2FS4LFX9OHOTQT7SJ2PXAC25" localSheetId="2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2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2" hidden="1">#REF!</definedName>
    <definedName name="BExY2GTSZ3VA9TXLY7KW1LIAKJ61" localSheetId="5" hidden="1">#REF!</definedName>
    <definedName name="BExY2GTSZ3VA9TXLY7KW1LIAKJ61" hidden="1">#REF!</definedName>
    <definedName name="BExY2H4LV4INLFET24XNE1FUGSXP" localSheetId="0" hidden="1">#REF!</definedName>
    <definedName name="BExY2H4LV4INLFET24XNE1FUGSXP" localSheetId="2" hidden="1">#REF!</definedName>
    <definedName name="BExY2H4LV4INLFET24XNE1FUGSXP" localSheetId="5" hidden="1">#REF!</definedName>
    <definedName name="BExY2H4LV4INLFET24XNE1FUGSXP" hidden="1">#REF!</definedName>
    <definedName name="BExY2IXBR1SGYZH08T7QHKEFS8HA" localSheetId="0" hidden="1">#REF!</definedName>
    <definedName name="BExY2IXBR1SGYZH08T7QHKEFS8HA" localSheetId="2" hidden="1">#REF!</definedName>
    <definedName name="BExY2IXBR1SGYZH08T7QHKEFS8HA" localSheetId="5" hidden="1">#REF!</definedName>
    <definedName name="BExY2IXBR1SGYZH08T7QHKEFS8HA" hidden="1">#REF!</definedName>
    <definedName name="BExY2P7Y7WK5R8PQWMWRW9V4TL58" localSheetId="0" hidden="1">#REF!</definedName>
    <definedName name="BExY2P7Y7WK5R8PQWMWRW9V4TL58" localSheetId="2" hidden="1">#REF!</definedName>
    <definedName name="BExY2P7Y7WK5R8PQWMWRW9V4TL58" localSheetId="5" hidden="1">#REF!</definedName>
    <definedName name="BExY2P7Y7WK5R8PQWMWRW9V4TL58" hidden="1">#REF!</definedName>
    <definedName name="BExY2Q4B5FUDA5VU4VRUHX327QN0" localSheetId="0" hidden="1">#REF!</definedName>
    <definedName name="BExY2Q4B5FUDA5VU4VRUHX327QN0" localSheetId="2" hidden="1">#REF!</definedName>
    <definedName name="BExY2Q4B5FUDA5VU4VRUHX327QN0" localSheetId="5" hidden="1">#REF!</definedName>
    <definedName name="BExY2Q4B5FUDA5VU4VRUHX327QN0" hidden="1">#REF!</definedName>
    <definedName name="BExY2UWXID9H1ZZT216IJ2W3T4R5" localSheetId="0" hidden="1">#REF!</definedName>
    <definedName name="BExY2UWXID9H1ZZT216IJ2W3T4R5" localSheetId="2" hidden="1">#REF!</definedName>
    <definedName name="BExY2UWXID9H1ZZT216IJ2W3T4R5" localSheetId="5" hidden="1">#REF!</definedName>
    <definedName name="BExY2UWXID9H1ZZT216IJ2W3T4R5" hidden="1">#REF!</definedName>
    <definedName name="BExY3BEDJM4RQA202MJY8RJM0FGU" localSheetId="0" hidden="1">#REF!</definedName>
    <definedName name="BExY3BEDJM4RQA202MJY8RJM0FGU" localSheetId="2" hidden="1">#REF!</definedName>
    <definedName name="BExY3BEDJM4RQA202MJY8RJM0FGU" localSheetId="5" hidden="1">#REF!</definedName>
    <definedName name="BExY3BEDJM4RQA202MJY8RJM0FGU" hidden="1">#REF!</definedName>
    <definedName name="BExY3HOSK7YI364K15OX70AVR6F1" localSheetId="0" hidden="1">#REF!</definedName>
    <definedName name="BExY3HOSK7YI364K15OX70AVR6F1" localSheetId="2" hidden="1">#REF!</definedName>
    <definedName name="BExY3HOSK7YI364K15OX70AVR6F1" localSheetId="5" hidden="1">#REF!</definedName>
    <definedName name="BExY3HOSK7YI364K15OX70AVR6F1" hidden="1">#REF!</definedName>
    <definedName name="BExY3T89AUR83SOAZZ3OMDEJDQ39" localSheetId="0" hidden="1">#REF!</definedName>
    <definedName name="BExY3T89AUR83SOAZZ3OMDEJDQ39" localSheetId="2" hidden="1">#REF!</definedName>
    <definedName name="BExY3T89AUR83SOAZZ3OMDEJDQ39" localSheetId="5" hidden="1">#REF!</definedName>
    <definedName name="BExY3T89AUR83SOAZZ3OMDEJDQ39" hidden="1">#REF!</definedName>
    <definedName name="BExY40KOAK8UPA3XIKC6WE4OLQAL" localSheetId="0" hidden="1">#REF!</definedName>
    <definedName name="BExY40KOAK8UPA3XIKC6WE4OLQAL" localSheetId="2" hidden="1">#REF!</definedName>
    <definedName name="BExY40KOAK8UPA3XIKC6WE4OLQAL" localSheetId="5" hidden="1">#REF!</definedName>
    <definedName name="BExY40KOAK8UPA3XIKC6WE4OLQAL" hidden="1">#REF!</definedName>
    <definedName name="BExY4MG771JQ84EMIVB6HQGGHZY7" localSheetId="0" hidden="1">#REF!</definedName>
    <definedName name="BExY4MG771JQ84EMIVB6HQGGHZY7" localSheetId="2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2" hidden="1">#REF!</definedName>
    <definedName name="BExY4PWCSFB8P3J3TBQB2MD67263" localSheetId="5" hidden="1">#REF!</definedName>
    <definedName name="BExY4PWCSFB8P3J3TBQB2MD67263" hidden="1">#REF!</definedName>
    <definedName name="BExY4RZVZXZ35OZVEXTSWVVGE8XF" localSheetId="0" hidden="1">#REF!</definedName>
    <definedName name="BExY4RZVZXZ35OZVEXTSWVVGE8XF" localSheetId="2" hidden="1">#REF!</definedName>
    <definedName name="BExY4RZVZXZ35OZVEXTSWVVGE8XF" localSheetId="5" hidden="1">#REF!</definedName>
    <definedName name="BExY4RZVZXZ35OZVEXTSWVVGE8XF" hidden="1">#REF!</definedName>
    <definedName name="BExY4RZW3KK11JLYBA4DWZ92M6LQ" localSheetId="0" hidden="1">#REF!</definedName>
    <definedName name="BExY4RZW3KK11JLYBA4DWZ92M6LQ" localSheetId="2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2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2" hidden="1">#REF!</definedName>
    <definedName name="BExY50JAF5CG01GTHAUS7I4ZLUDC" localSheetId="5" hidden="1">#REF!</definedName>
    <definedName name="BExY50JAF5CG01GTHAUS7I4ZLUDC" hidden="1">#REF!</definedName>
    <definedName name="BExY53J6XUX9MQ87V5K1PHGLA5OZ" localSheetId="0" hidden="1">#REF!</definedName>
    <definedName name="BExY53J6XUX9MQ87V5K1PHGLA5OZ" localSheetId="2" hidden="1">#REF!</definedName>
    <definedName name="BExY53J6XUX9MQ87V5K1PHGLA5OZ" localSheetId="5" hidden="1">#REF!</definedName>
    <definedName name="BExY53J6XUX9MQ87V5K1PHGLA5OZ" hidden="1">#REF!</definedName>
    <definedName name="BExY53J7EXFEOFTRNAHLK7IH3ACB" localSheetId="0" hidden="1">#REF!</definedName>
    <definedName name="BExY53J7EXFEOFTRNAHLK7IH3ACB" localSheetId="2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2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2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2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2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2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2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2" hidden="1">#REF!</definedName>
    <definedName name="BExY5S3XD1NJT109CV54IFOHVLQ6" localSheetId="5" hidden="1">#REF!</definedName>
    <definedName name="BExY5S3XD1NJT109CV54IFOHVLQ6" hidden="1">#REF!</definedName>
    <definedName name="BExY5TB2VAI3GHKCPXMCVIOM8B8W" localSheetId="0" hidden="1">#REF!</definedName>
    <definedName name="BExY5TB2VAI3GHKCPXMCVIOM8B8W" localSheetId="2" hidden="1">#REF!</definedName>
    <definedName name="BExY5TB2VAI3GHKCPXMCVIOM8B8W" localSheetId="5" hidden="1">#REF!</definedName>
    <definedName name="BExY5TB2VAI3GHKCPXMCVIOM8B8W" hidden="1">#REF!</definedName>
    <definedName name="BExY6KVS1MMZ2R34PGEFR2BMTU9W" localSheetId="0" hidden="1">#REF!</definedName>
    <definedName name="BExY6KVS1MMZ2R34PGEFR2BMTU9W" localSheetId="2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2" hidden="1">#REF!</definedName>
    <definedName name="BExY6Q9YY7LW745GP7CYOGGSPHGE" localSheetId="5" hidden="1">#REF!</definedName>
    <definedName name="BExY6Q9YY7LW745GP7CYOGGSPHGE" hidden="1">#REF!</definedName>
    <definedName name="BExZIA3C8LKJTEH3MKQ57KJH5TA2" localSheetId="0" hidden="1">#REF!</definedName>
    <definedName name="BExZIA3C8LKJTEH3MKQ57KJH5TA2" localSheetId="2" hidden="1">#REF!</definedName>
    <definedName name="BExZIA3C8LKJTEH3MKQ57KJH5TA2" localSheetId="5" hidden="1">#REF!</definedName>
    <definedName name="BExZIA3C8LKJTEH3MKQ57KJH5TA2" hidden="1">#REF!</definedName>
    <definedName name="BExZIIHH3QNQE3GFMHEE4UMHY6WQ" localSheetId="0" hidden="1">#REF!</definedName>
    <definedName name="BExZIIHH3QNQE3GFMHEE4UMHY6WQ" localSheetId="2" hidden="1">#REF!</definedName>
    <definedName name="BExZIIHH3QNQE3GFMHEE4UMHY6WQ" localSheetId="5" hidden="1">#REF!</definedName>
    <definedName name="BExZIIHH3QNQE3GFMHEE4UMHY6WQ" hidden="1">#REF!</definedName>
    <definedName name="BExZIRH59XWU9D7KAUQ3N5FQ6ZQU" localSheetId="0" hidden="1">#REF!</definedName>
    <definedName name="BExZIRH59XWU9D7KAUQ3N5FQ6ZQU" localSheetId="2" hidden="1">#REF!</definedName>
    <definedName name="BExZIRH59XWU9D7KAUQ3N5FQ6ZQU" localSheetId="5" hidden="1">#REF!</definedName>
    <definedName name="BExZIRH59XWU9D7KAUQ3N5FQ6ZQU" hidden="1">#REF!</definedName>
    <definedName name="BExZIYO22G5UXOB42GDLYGVRJ6U7" localSheetId="0" hidden="1">#REF!</definedName>
    <definedName name="BExZIYO22G5UXOB42GDLYGVRJ6U7" localSheetId="2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2" hidden="1">#REF!</definedName>
    <definedName name="BExZJ7I9T8XU4MZRKJ1VVU76V2LZ" localSheetId="5" hidden="1">#REF!</definedName>
    <definedName name="BExZJ7I9T8XU4MZRKJ1VVU76V2LZ" hidden="1">#REF!</definedName>
    <definedName name="BExZJCWI93DAGB0LYD3D3RXA5T1X" localSheetId="0" hidden="1">#REF!</definedName>
    <definedName name="BExZJCWI93DAGB0LYD3D3RXA5T1X" localSheetId="2" hidden="1">#REF!</definedName>
    <definedName name="BExZJCWI93DAGB0LYD3D3RXA5T1X" localSheetId="5" hidden="1">#REF!</definedName>
    <definedName name="BExZJCWI93DAGB0LYD3D3RXA5T1X" hidden="1">#REF!</definedName>
    <definedName name="BExZJG77BNPTTXPHBDO6JVBP267V" localSheetId="0" hidden="1">#REF!</definedName>
    <definedName name="BExZJG77BNPTTXPHBDO6JVBP267V" localSheetId="2" hidden="1">#REF!</definedName>
    <definedName name="BExZJG77BNPTTXPHBDO6JVBP267V" localSheetId="5" hidden="1">#REF!</definedName>
    <definedName name="BExZJG77BNPTTXPHBDO6JVBP267V" hidden="1">#REF!</definedName>
    <definedName name="BExZJMY170JCUU1RWASNZ1HJPRTA" localSheetId="0" hidden="1">#REF!</definedName>
    <definedName name="BExZJMY170JCUU1RWASNZ1HJPRTA" localSheetId="2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2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2" hidden="1">#REF!</definedName>
    <definedName name="BExZJS6RG34ODDY9HMZ0O34MEMSB" localSheetId="5" hidden="1">#REF!</definedName>
    <definedName name="BExZJS6RG34ODDY9HMZ0O34MEMSB" hidden="1">#REF!</definedName>
    <definedName name="BExZJTOQ0YP3Z6MU1Z3EQPWCQJAV" localSheetId="0" hidden="1">#REF!</definedName>
    <definedName name="BExZJTOQ0YP3Z6MU1Z3EQPWCQJAV" localSheetId="2" hidden="1">#REF!</definedName>
    <definedName name="BExZJTOQ0YP3Z6MU1Z3EQPWCQJAV" localSheetId="5" hidden="1">#REF!</definedName>
    <definedName name="BExZJTOQ0YP3Z6MU1Z3EQPWCQJAV" hidden="1">#REF!</definedName>
    <definedName name="BExZJXA66GVI2J3KFTXHYHM2MLFQ" localSheetId="0" hidden="1">#REF!</definedName>
    <definedName name="BExZJXA66GVI2J3KFTXHYHM2MLFQ" localSheetId="2" hidden="1">#REF!</definedName>
    <definedName name="BExZJXA66GVI2J3KFTXHYHM2MLFQ" localSheetId="5" hidden="1">#REF!</definedName>
    <definedName name="BExZJXA66GVI2J3KFTXHYHM2MLFQ" hidden="1">#REF!</definedName>
    <definedName name="BExZK0FLA198EJ94QHWX96XGLB95" localSheetId="0" hidden="1">#REF!</definedName>
    <definedName name="BExZK0FLA198EJ94QHWX96XGLB95" localSheetId="2" hidden="1">#REF!</definedName>
    <definedName name="BExZK0FLA198EJ94QHWX96XGLB95" localSheetId="5" hidden="1">#REF!</definedName>
    <definedName name="BExZK0FLA198EJ94QHWX96XGLB95" hidden="1">#REF!</definedName>
    <definedName name="BExZK28BCCZCJGD4172FUNAGUC1I" localSheetId="0" hidden="1">#REF!</definedName>
    <definedName name="BExZK28BCCZCJGD4172FUNAGUC1I" localSheetId="2" hidden="1">#REF!</definedName>
    <definedName name="BExZK28BCCZCJGD4172FUNAGUC1I" localSheetId="5" hidden="1">#REF!</definedName>
    <definedName name="BExZK28BCCZCJGD4172FUNAGUC1I" hidden="1">#REF!</definedName>
    <definedName name="BExZK34NR4BAD7HJAP7SQ926UQP3" localSheetId="0" hidden="1">#REF!</definedName>
    <definedName name="BExZK34NR4BAD7HJAP7SQ926UQP3" localSheetId="2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2" hidden="1">#REF!</definedName>
    <definedName name="BExZK3FGPHH5H771U7D5XY7XBS6E" localSheetId="5" hidden="1">#REF!</definedName>
    <definedName name="BExZK3FGPHH5H771U7D5XY7XBS6E" hidden="1">#REF!</definedName>
    <definedName name="BExZKG5XNKFLT5VIJGTGN1KRY9M1" localSheetId="0" hidden="1">#REF!</definedName>
    <definedName name="BExZKG5XNKFLT5VIJGTGN1KRY9M1" localSheetId="2" hidden="1">#REF!</definedName>
    <definedName name="BExZKG5XNKFLT5VIJGTGN1KRY9M1" localSheetId="5" hidden="1">#REF!</definedName>
    <definedName name="BExZKG5XNKFLT5VIJGTGN1KRY9M1" hidden="1">#REF!</definedName>
    <definedName name="BExZKHYORG3O8C772XPFHM1N8T80" localSheetId="0" hidden="1">#REF!</definedName>
    <definedName name="BExZKHYORG3O8C772XPFHM1N8T80" localSheetId="2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2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2" hidden="1">#REF!</definedName>
    <definedName name="BExZKV5GYXO0X760SBD9TWTIQHGI" localSheetId="5" hidden="1">#REF!</definedName>
    <definedName name="BExZKV5GYXO0X760SBD9TWTIQHGI" hidden="1">#REF!</definedName>
    <definedName name="BExZKXUJFT2AT6IX3VNR84WD8J6O" localSheetId="0" hidden="1">#REF!</definedName>
    <definedName name="BExZKXUJFT2AT6IX3VNR84WD8J6O" localSheetId="2" hidden="1">#REF!</definedName>
    <definedName name="BExZKXUJFT2AT6IX3VNR84WD8J6O" localSheetId="5" hidden="1">#REF!</definedName>
    <definedName name="BExZKXUJFT2AT6IX3VNR84WD8J6O" hidden="1">#REF!</definedName>
    <definedName name="BExZL6E4YVXRUN7ZGF2BIGIXFR8K" localSheetId="0" hidden="1">#REF!</definedName>
    <definedName name="BExZL6E4YVXRUN7ZGF2BIGIXFR8K" localSheetId="2" hidden="1">#REF!</definedName>
    <definedName name="BExZL6E4YVXRUN7ZGF2BIGIXFR8K" localSheetId="5" hidden="1">#REF!</definedName>
    <definedName name="BExZL6E4YVXRUN7ZGF2BIGIXFR8K" hidden="1">#REF!</definedName>
    <definedName name="BExZLE6HTP4MI0C7JZBPGDRFSQHY" localSheetId="0" hidden="1">#REF!</definedName>
    <definedName name="BExZLE6HTP4MI0C7JZBPGDRFSQHY" localSheetId="2" hidden="1">#REF!</definedName>
    <definedName name="BExZLE6HTP4MI0C7JZBPGDRFSQHY" localSheetId="5" hidden="1">#REF!</definedName>
    <definedName name="BExZLE6HTP4MI0C7JZBPGDRFSQHY" hidden="1">#REF!</definedName>
    <definedName name="BExZLGVLMKTPFXG42QYT0PO81G7F" localSheetId="0" hidden="1">#REF!</definedName>
    <definedName name="BExZLGVLMKTPFXG42QYT0PO81G7F" localSheetId="2" hidden="1">#REF!</definedName>
    <definedName name="BExZLGVLMKTPFXG42QYT0PO81G7F" localSheetId="5" hidden="1">#REF!</definedName>
    <definedName name="BExZLGVLMKTPFXG42QYT0PO81G7F" hidden="1">#REF!</definedName>
    <definedName name="BExZLKMK7LRK14S09WLMH7MXSQXM" localSheetId="0" hidden="1">#REF!</definedName>
    <definedName name="BExZLKMK7LRK14S09WLMH7MXSQXM" localSheetId="2" hidden="1">#REF!</definedName>
    <definedName name="BExZLKMK7LRK14S09WLMH7MXSQXM" localSheetId="5" hidden="1">#REF!</definedName>
    <definedName name="BExZLKMK7LRK14S09WLMH7MXSQXM" hidden="1">#REF!</definedName>
    <definedName name="BExZM7JVLG0W8EG5RBU915U3SKBY" localSheetId="0" hidden="1">#REF!</definedName>
    <definedName name="BExZM7JVLG0W8EG5RBU915U3SKBY" localSheetId="2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2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2" hidden="1">#REF!</definedName>
    <definedName name="BExZMF1MMTZ1TA14PZ8ASSU2CBSP" localSheetId="5" hidden="1">#REF!</definedName>
    <definedName name="BExZMF1MMTZ1TA14PZ8ASSU2CBSP" hidden="1">#REF!</definedName>
    <definedName name="BExZMKL5YQZD7F0FUCSVFGLPFK52" localSheetId="0" hidden="1">#REF!</definedName>
    <definedName name="BExZMKL5YQZD7F0FUCSVFGLPFK52" localSheetId="2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2" hidden="1">#REF!</definedName>
    <definedName name="BExZMOC3VNZALJM71X2T6FV91GTB" localSheetId="5" hidden="1">#REF!</definedName>
    <definedName name="BExZMOC3VNZALJM71X2T6FV91GTB" hidden="1">#REF!</definedName>
    <definedName name="BExZMRC0GXPSO9JOPK8FEZBDS80M" localSheetId="0" hidden="1">#REF!</definedName>
    <definedName name="BExZMRC0GXPSO9JOPK8FEZBDS80M" localSheetId="2" hidden="1">#REF!</definedName>
    <definedName name="BExZMRC0GXPSO9JOPK8FEZBDS80M" localSheetId="5" hidden="1">#REF!</definedName>
    <definedName name="BExZMRC0GXPSO9JOPK8FEZBDS80M" hidden="1">#REF!</definedName>
    <definedName name="BExZMVJ0ODX05Q2E8C4IZVAY7RGU" localSheetId="0" hidden="1">#REF!</definedName>
    <definedName name="BExZMVJ0ODX05Q2E8C4IZVAY7RGU" localSheetId="2" hidden="1">#REF!</definedName>
    <definedName name="BExZMVJ0ODX05Q2E8C4IZVAY7RGU" localSheetId="5" hidden="1">#REF!</definedName>
    <definedName name="BExZMVJ0ODX05Q2E8C4IZVAY7RGU" hidden="1">#REF!</definedName>
    <definedName name="BExZMXH39OB0I43XEL3K11U3G9PM" localSheetId="0" hidden="1">#REF!</definedName>
    <definedName name="BExZMXH39OB0I43XEL3K11U3G9PM" localSheetId="2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2" hidden="1">#REF!</definedName>
    <definedName name="BExZMZQ3RBKDHT5GLFNLS52OSJA0" localSheetId="5" hidden="1">#REF!</definedName>
    <definedName name="BExZMZQ3RBKDHT5GLFNLS52OSJA0" hidden="1">#REF!</definedName>
    <definedName name="BExZN0MHIAUPB6G7US083VNAPOUO" localSheetId="0" hidden="1">#REF!</definedName>
    <definedName name="BExZN0MHIAUPB6G7US083VNAPOUO" localSheetId="2" hidden="1">#REF!</definedName>
    <definedName name="BExZN0MHIAUPB6G7US083VNAPOUO" localSheetId="5" hidden="1">#REF!</definedName>
    <definedName name="BExZN0MHIAUPB6G7US083VNAPOUO" hidden="1">#REF!</definedName>
    <definedName name="BExZN2F7Y2J2L2LN5WZRG949MS4A" localSheetId="0" hidden="1">#REF!</definedName>
    <definedName name="BExZN2F7Y2J2L2LN5WZRG949MS4A" localSheetId="2" hidden="1">#REF!</definedName>
    <definedName name="BExZN2F7Y2J2L2LN5WZRG949MS4A" localSheetId="5" hidden="1">#REF!</definedName>
    <definedName name="BExZN2F7Y2J2L2LN5WZRG949MS4A" hidden="1">#REF!</definedName>
    <definedName name="BExZN4TJVUGCFWL2CS28R36HN7S6" localSheetId="0" hidden="1">#REF!</definedName>
    <definedName name="BExZN4TJVUGCFWL2CS28R36HN7S6" localSheetId="2" hidden="1">#REF!</definedName>
    <definedName name="BExZN4TJVUGCFWL2CS28R36HN7S6" localSheetId="5" hidden="1">#REF!</definedName>
    <definedName name="BExZN4TJVUGCFWL2CS28R36HN7S6" hidden="1">#REF!</definedName>
    <definedName name="BExZN6BHBBUIDVNQ8LMA86ZJ8SBU" localSheetId="0" hidden="1">#REF!</definedName>
    <definedName name="BExZN6BHBBUIDVNQ8LMA86ZJ8SBU" localSheetId="2" hidden="1">#REF!</definedName>
    <definedName name="BExZN6BHBBUIDVNQ8LMA86ZJ8SBU" localSheetId="5" hidden="1">#REF!</definedName>
    <definedName name="BExZN6BHBBUIDVNQ8LMA86ZJ8SBU" hidden="1">#REF!</definedName>
    <definedName name="BExZN847WUWKRYTZWG9TCQZJS3OL" localSheetId="0" hidden="1">#REF!</definedName>
    <definedName name="BExZN847WUWKRYTZWG9TCQZJS3OL" localSheetId="2" hidden="1">#REF!</definedName>
    <definedName name="BExZN847WUWKRYTZWG9TCQZJS3OL" localSheetId="5" hidden="1">#REF!</definedName>
    <definedName name="BExZN847WUWKRYTZWG9TCQZJS3OL" hidden="1">#REF!</definedName>
    <definedName name="BExZNEUW1MNCUTLJ4LWIW18J6TXS" localSheetId="0" hidden="1">#REF!</definedName>
    <definedName name="BExZNEUW1MNCUTLJ4LWIW18J6TXS" localSheetId="2" hidden="1">#REF!</definedName>
    <definedName name="BExZNEUW1MNCUTLJ4LWIW18J6TXS" localSheetId="5" hidden="1">#REF!</definedName>
    <definedName name="BExZNEUW1MNCUTLJ4LWIW18J6TXS" hidden="1">#REF!</definedName>
    <definedName name="BExZNH3VISFF4NQI11BZDP5IQ7VG" localSheetId="0" hidden="1">#REF!</definedName>
    <definedName name="BExZNH3VISFF4NQI11BZDP5IQ7VG" localSheetId="2" hidden="1">#REF!</definedName>
    <definedName name="BExZNH3VISFF4NQI11BZDP5IQ7VG" localSheetId="5" hidden="1">#REF!</definedName>
    <definedName name="BExZNH3VISFF4NQI11BZDP5IQ7VG" hidden="1">#REF!</definedName>
    <definedName name="BExZNILV5N9PBKDZLALQEXXPJ2GZ" localSheetId="0" hidden="1">#REF!</definedName>
    <definedName name="BExZNILV5N9PBKDZLALQEXXPJ2GZ" localSheetId="2" hidden="1">#REF!</definedName>
    <definedName name="BExZNILV5N9PBKDZLALQEXXPJ2GZ" localSheetId="5" hidden="1">#REF!</definedName>
    <definedName name="BExZNILV5N9PBKDZLALQEXXPJ2GZ" hidden="1">#REF!</definedName>
    <definedName name="BExZNJYCFYVMAOI62GB2BABK1ELE" localSheetId="0" hidden="1">#REF!</definedName>
    <definedName name="BExZNJYCFYVMAOI62GB2BABK1ELE" localSheetId="2" hidden="1">#REF!</definedName>
    <definedName name="BExZNJYCFYVMAOI62GB2BABK1ELE" localSheetId="5" hidden="1">#REF!</definedName>
    <definedName name="BExZNJYCFYVMAOI62GB2BABK1ELE" hidden="1">#REF!</definedName>
    <definedName name="BExZNSCGGDV6CW77IZLFGQGTQJ5Q" localSheetId="0" hidden="1">#REF!</definedName>
    <definedName name="BExZNSCGGDV6CW77IZLFGQGTQJ5Q" localSheetId="2" hidden="1">#REF!</definedName>
    <definedName name="BExZNSCGGDV6CW77IZLFGQGTQJ5Q" localSheetId="5" hidden="1">#REF!</definedName>
    <definedName name="BExZNSCGGDV6CW77IZLFGQGTQJ5Q" hidden="1">#REF!</definedName>
    <definedName name="BExZNV707LIU6Z5H6QI6H67LHTI1" localSheetId="0" hidden="1">#REF!</definedName>
    <definedName name="BExZNV707LIU6Z5H6QI6H67LHTI1" localSheetId="2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2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2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2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2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2" hidden="1">#REF!</definedName>
    <definedName name="BExZOETNB1CJ3Y2RKLI1ZK0S8Z6H" localSheetId="5" hidden="1">#REF!</definedName>
    <definedName name="BExZOETNB1CJ3Y2RKLI1ZK0S8Z6H" hidden="1">#REF!</definedName>
    <definedName name="BExZOF9R1MU69L6PO5PC7TBTE9G9" localSheetId="0" hidden="1">#REF!</definedName>
    <definedName name="BExZOF9R1MU69L6PO5PC7TBTE9G9" localSheetId="2" hidden="1">#REF!</definedName>
    <definedName name="BExZOF9R1MU69L6PO5PC7TBTE9G9" localSheetId="5" hidden="1">#REF!</definedName>
    <definedName name="BExZOF9R1MU69L6PO5PC7TBTE9G9" hidden="1">#REF!</definedName>
    <definedName name="BExZOL9K1RUXBTLZ6FJ65BIE9G5R" localSheetId="0" hidden="1">#REF!</definedName>
    <definedName name="BExZOL9K1RUXBTLZ6FJ65BIE9G5R" localSheetId="2" hidden="1">#REF!</definedName>
    <definedName name="BExZOL9K1RUXBTLZ6FJ65BIE9G5R" localSheetId="5" hidden="1">#REF!</definedName>
    <definedName name="BExZOL9K1RUXBTLZ6FJ65BIE9G5R" hidden="1">#REF!</definedName>
    <definedName name="BExZOREMVSK4E5VSWM838KHUB8AI" localSheetId="0" hidden="1">#REF!</definedName>
    <definedName name="BExZOREMVSK4E5VSWM838KHUB8AI" localSheetId="2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2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2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2" hidden="1">#REF!</definedName>
    <definedName name="BExZP7AIJKLM6C6CSUIIFAHFBNX2" localSheetId="5" hidden="1">#REF!</definedName>
    <definedName name="BExZP7AIJKLM6C6CSUIIFAHFBNX2" hidden="1">#REF!</definedName>
    <definedName name="BExZPQ0XY507N8FJMVPKCTK8HC9H" localSheetId="0" hidden="1">#REF!</definedName>
    <definedName name="BExZPQ0XY507N8FJMVPKCTK8HC9H" localSheetId="2" hidden="1">#REF!</definedName>
    <definedName name="BExZPQ0XY507N8FJMVPKCTK8HC9H" localSheetId="5" hidden="1">#REF!</definedName>
    <definedName name="BExZPQ0XY507N8FJMVPKCTK8HC9H" hidden="1">#REF!</definedName>
    <definedName name="BExZPT0UWFAUYM11ETBX54NBI1PD" localSheetId="0" hidden="1">#REF!</definedName>
    <definedName name="BExZPT0UWFAUYM11ETBX54NBI1PD" localSheetId="2" hidden="1">#REF!</definedName>
    <definedName name="BExZPT0UWFAUYM11ETBX54NBI1PD" localSheetId="5" hidden="1">#REF!</definedName>
    <definedName name="BExZPT0UWFAUYM11ETBX54NBI1PD" hidden="1">#REF!</definedName>
    <definedName name="BExZQ37OVBR25U32CO2YYVPZOMR5" localSheetId="0" hidden="1">#REF!</definedName>
    <definedName name="BExZQ37OVBR25U32CO2YYVPZOMR5" localSheetId="2" hidden="1">#REF!</definedName>
    <definedName name="BExZQ37OVBR25U32CO2YYVPZOMR5" localSheetId="5" hidden="1">#REF!</definedName>
    <definedName name="BExZQ37OVBR25U32CO2YYVPZOMR5" hidden="1">#REF!</definedName>
    <definedName name="BExZQ3IHNAFF2HI20IH754T349LH" localSheetId="0" hidden="1">#REF!</definedName>
    <definedName name="BExZQ3IHNAFF2HI20IH754T349LH" localSheetId="2" hidden="1">#REF!</definedName>
    <definedName name="BExZQ3IHNAFF2HI20IH754T349LH" localSheetId="5" hidden="1">#REF!</definedName>
    <definedName name="BExZQ3IHNAFF2HI20IH754T349LH" hidden="1">#REF!</definedName>
    <definedName name="BExZQ3NT7H06VO0AR48WHZULZB93" localSheetId="0" hidden="1">#REF!</definedName>
    <definedName name="BExZQ3NT7H06VO0AR48WHZULZB93" localSheetId="2" hidden="1">#REF!</definedName>
    <definedName name="BExZQ3NT7H06VO0AR48WHZULZB93" localSheetId="5" hidden="1">#REF!</definedName>
    <definedName name="BExZQ3NT7H06VO0AR48WHZULZB93" hidden="1">#REF!</definedName>
    <definedName name="BExZQ7PJU07SEJMDX18U9YVDC2GU" localSheetId="0" hidden="1">#REF!</definedName>
    <definedName name="BExZQ7PJU07SEJMDX18U9YVDC2GU" localSheetId="2" hidden="1">#REF!</definedName>
    <definedName name="BExZQ7PJU07SEJMDX18U9YVDC2GU" localSheetId="5" hidden="1">#REF!</definedName>
    <definedName name="BExZQ7PJU07SEJMDX18U9YVDC2GU" hidden="1">#REF!</definedName>
    <definedName name="BExZQIHTGHK7OOI2Y2PN3JYBY82I" localSheetId="0" hidden="1">#REF!</definedName>
    <definedName name="BExZQIHTGHK7OOI2Y2PN3JYBY82I" localSheetId="2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2" hidden="1">#REF!</definedName>
    <definedName name="BExZQJJMGU5MHQOILGXGJPAQI5XI" localSheetId="5" hidden="1">#REF!</definedName>
    <definedName name="BExZQJJMGU5MHQOILGXGJPAQI5XI" hidden="1">#REF!</definedName>
    <definedName name="BExZQNQOI080YO1ADHPJGCG9R63F" localSheetId="0" hidden="1">#REF!</definedName>
    <definedName name="BExZQNQOI080YO1ADHPJGCG9R63F" localSheetId="2" hidden="1">#REF!</definedName>
    <definedName name="BExZQNQOI080YO1ADHPJGCG9R63F" localSheetId="5" hidden="1">#REF!</definedName>
    <definedName name="BExZQNQOI080YO1ADHPJGCG9R63F" hidden="1">#REF!</definedName>
    <definedName name="BExZQXBYEBN28QUH1KOVW6KKA5UM" localSheetId="0" hidden="1">#REF!</definedName>
    <definedName name="BExZQXBYEBN28QUH1KOVW6KKA5UM" localSheetId="2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2" hidden="1">#REF!</definedName>
    <definedName name="BExZQZKT146WEN8FTVZ7Y5TSB8L5" localSheetId="5" hidden="1">#REF!</definedName>
    <definedName name="BExZQZKT146WEN8FTVZ7Y5TSB8L5" hidden="1">#REF!</definedName>
    <definedName name="BExZR12Y982N9EKLLP7Z52WQHXXF" localSheetId="0" hidden="1">#REF!</definedName>
    <definedName name="BExZR12Y982N9EKLLP7Z52WQHXXF" localSheetId="2" hidden="1">#REF!</definedName>
    <definedName name="BExZR12Y982N9EKLLP7Z52WQHXXF" localSheetId="5" hidden="1">#REF!</definedName>
    <definedName name="BExZR12Y982N9EKLLP7Z52WQHXXF" hidden="1">#REF!</definedName>
    <definedName name="BExZR485AKBH93YZ08CMUC3WROED" localSheetId="0" hidden="1">#REF!</definedName>
    <definedName name="BExZR485AKBH93YZ08CMUC3WROED" localSheetId="2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2" hidden="1">#REF!</definedName>
    <definedName name="BExZR7TL98P2PPUVGIZYR5873DWW" localSheetId="5" hidden="1">#REF!</definedName>
    <definedName name="BExZR7TL98P2PPUVGIZYR5873DWW" hidden="1">#REF!</definedName>
    <definedName name="BExZRB9M8SJHCJ3R6G6N2FSC8JDL" localSheetId="0" hidden="1">#REF!</definedName>
    <definedName name="BExZRB9M8SJHCJ3R6G6N2FSC8JDL" localSheetId="2" hidden="1">#REF!</definedName>
    <definedName name="BExZRB9M8SJHCJ3R6G6N2FSC8JDL" localSheetId="5" hidden="1">#REF!</definedName>
    <definedName name="BExZRB9M8SJHCJ3R6G6N2FSC8JDL" hidden="1">#REF!</definedName>
    <definedName name="BExZRGD1603X5ACFALUUDKCD7X48" localSheetId="0" hidden="1">#REF!</definedName>
    <definedName name="BExZRGD1603X5ACFALUUDKCD7X48" localSheetId="2" hidden="1">#REF!</definedName>
    <definedName name="BExZRGD1603X5ACFALUUDKCD7X48" localSheetId="5" hidden="1">#REF!</definedName>
    <definedName name="BExZRGD1603X5ACFALUUDKCD7X48" hidden="1">#REF!</definedName>
    <definedName name="BExZRP1X6UVLN1UOLHH5VF4STP1O" localSheetId="0" hidden="1">#REF!</definedName>
    <definedName name="BExZRP1X6UVLN1UOLHH5VF4STP1O" localSheetId="2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2" hidden="1">#REF!</definedName>
    <definedName name="BExZRQ930U6OCYNV00CH5I0Q4LPE" localSheetId="5" hidden="1">#REF!</definedName>
    <definedName name="BExZRQ930U6OCYNV00CH5I0Q4LPE" hidden="1">#REF!</definedName>
    <definedName name="BExZRVSS7LVKUWW3VM61WKHK4M49" localSheetId="0" hidden="1">#REF!</definedName>
    <definedName name="BExZRVSS7LVKUWW3VM61WKHK4M49" localSheetId="2" hidden="1">#REF!</definedName>
    <definedName name="BExZRVSS7LVKUWW3VM61WKHK4M49" localSheetId="5" hidden="1">#REF!</definedName>
    <definedName name="BExZRVSS7LVKUWW3VM61WKHK4M49" hidden="1">#REF!</definedName>
    <definedName name="BExZRW8W514W8OZ72YBONYJ64GXF" localSheetId="0" hidden="1">#REF!</definedName>
    <definedName name="BExZRW8W514W8OZ72YBONYJ64GXF" localSheetId="2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2" hidden="1">#REF!</definedName>
    <definedName name="BExZRWJP2BUVFJPO8U8ATQEP0LZU" localSheetId="5" hidden="1">#REF!</definedName>
    <definedName name="BExZRWJP2BUVFJPO8U8ATQEP0LZU" hidden="1">#REF!</definedName>
    <definedName name="BExZRXAKDKQ1K9GZ7R5F89HTIP5Y" localSheetId="0" hidden="1">'[64]10.08.5 - 2008 Capital - TDBU'!#REF!</definedName>
    <definedName name="BExZRXAKDKQ1K9GZ7R5F89HTIP5Y" localSheetId="2" hidden="1">'[64]10.08.5 - 2008 Capital - TDBU'!#REF!</definedName>
    <definedName name="BExZRXAKDKQ1K9GZ7R5F89HTIP5Y" localSheetId="5" hidden="1">'[64]10.08.5 - 2008 Capital - TDBU'!#REF!</definedName>
    <definedName name="BExZRXAKDKQ1K9GZ7R5F89HTIP5Y" hidden="1">'[64]10.08.5 - 2008 Capital - TDBU'!#REF!</definedName>
    <definedName name="BExZS2OY9JTSSP01ZQ6V2T2LO5R9" localSheetId="0" hidden="1">#REF!</definedName>
    <definedName name="BExZS2OY9JTSSP01ZQ6V2T2LO5R9" localSheetId="2" hidden="1">#REF!</definedName>
    <definedName name="BExZS2OY9JTSSP01ZQ6V2T2LO5R9" localSheetId="5" hidden="1">#REF!</definedName>
    <definedName name="BExZS2OY9JTSSP01ZQ6V2T2LO5R9" hidden="1">#REF!</definedName>
    <definedName name="BExZSI9USDLZAN8LI8M4YYQL24GZ" localSheetId="0" hidden="1">#REF!</definedName>
    <definedName name="BExZSI9USDLZAN8LI8M4YYQL24GZ" localSheetId="2" hidden="1">#REF!</definedName>
    <definedName name="BExZSI9USDLZAN8LI8M4YYQL24GZ" localSheetId="5" hidden="1">#REF!</definedName>
    <definedName name="BExZSI9USDLZAN8LI8M4YYQL24GZ" hidden="1">#REF!</definedName>
    <definedName name="BExZSM0TL3458X254CZLZZ3GBCNQ" localSheetId="0" hidden="1">#REF!</definedName>
    <definedName name="BExZSM0TL3458X254CZLZZ3GBCNQ" localSheetId="2" hidden="1">#REF!</definedName>
    <definedName name="BExZSM0TL3458X254CZLZZ3GBCNQ" localSheetId="5" hidden="1">#REF!</definedName>
    <definedName name="BExZSM0TL3458X254CZLZZ3GBCNQ" hidden="1">#REF!</definedName>
    <definedName name="BExZSPX0YNISGS8SVTI69D6NC4IM" localSheetId="0" hidden="1">#REF!</definedName>
    <definedName name="BExZSPX0YNISGS8SVTI69D6NC4IM" localSheetId="2" hidden="1">#REF!</definedName>
    <definedName name="BExZSPX0YNISGS8SVTI69D6NC4IM" localSheetId="5" hidden="1">#REF!</definedName>
    <definedName name="BExZSPX0YNISGS8SVTI69D6NC4IM" hidden="1">#REF!</definedName>
    <definedName name="BExZSS0LA2JY4ZLJ1Z5YCMLJJZCH" localSheetId="0" hidden="1">#REF!</definedName>
    <definedName name="BExZSS0LA2JY4ZLJ1Z5YCMLJJZCH" localSheetId="2" hidden="1">#REF!</definedName>
    <definedName name="BExZSS0LA2JY4ZLJ1Z5YCMLJJZCH" localSheetId="5" hidden="1">#REF!</definedName>
    <definedName name="BExZSS0LA2JY4ZLJ1Z5YCMLJJZCH" hidden="1">#REF!</definedName>
    <definedName name="BExZTAQV2QVSZY5Y3VCCWUBSBW9P" localSheetId="0" hidden="1">#REF!</definedName>
    <definedName name="BExZTAQV2QVSZY5Y3VCCWUBSBW9P" localSheetId="2" hidden="1">#REF!</definedName>
    <definedName name="BExZTAQV2QVSZY5Y3VCCWUBSBW9P" localSheetId="5" hidden="1">#REF!</definedName>
    <definedName name="BExZTAQV2QVSZY5Y3VCCWUBSBW9P" hidden="1">#REF!</definedName>
    <definedName name="BExZTBN9GZGBJ8KW4A2BZPUYXU1F" localSheetId="0" hidden="1">#REF!</definedName>
    <definedName name="BExZTBN9GZGBJ8KW4A2BZPUYXU1F" localSheetId="2" hidden="1">#REF!</definedName>
    <definedName name="BExZTBN9GZGBJ8KW4A2BZPUYXU1F" localSheetId="5" hidden="1">#REF!</definedName>
    <definedName name="BExZTBN9GZGBJ8KW4A2BZPUYXU1F" hidden="1">#REF!</definedName>
    <definedName name="BExZTHSI2FX56PWRSNX9H5EWTZFO" localSheetId="0" hidden="1">#REF!</definedName>
    <definedName name="BExZTHSI2FX56PWRSNX9H5EWTZFO" localSheetId="2" hidden="1">#REF!</definedName>
    <definedName name="BExZTHSI2FX56PWRSNX9H5EWTZFO" localSheetId="5" hidden="1">#REF!</definedName>
    <definedName name="BExZTHSI2FX56PWRSNX9H5EWTZFO" hidden="1">#REF!</definedName>
    <definedName name="BExZTI39Q2UFW9SVCC3Q73QVFBU8" localSheetId="0" hidden="1">#REF!</definedName>
    <definedName name="BExZTI39Q2UFW9SVCC3Q73QVFBU8" localSheetId="2" hidden="1">#REF!</definedName>
    <definedName name="BExZTI39Q2UFW9SVCC3Q73QVFBU8" localSheetId="5" hidden="1">#REF!</definedName>
    <definedName name="BExZTI39Q2UFW9SVCC3Q73QVFBU8" hidden="1">#REF!</definedName>
    <definedName name="BExZTJL3HVBFY139H6CJHEQCT1EL" localSheetId="0" hidden="1">#REF!</definedName>
    <definedName name="BExZTJL3HVBFY139H6CJHEQCT1EL" localSheetId="2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2" hidden="1">#REF!</definedName>
    <definedName name="BExZTLOL8OPABZI453E0KVNA1GJS" localSheetId="5" hidden="1">#REF!</definedName>
    <definedName name="BExZTLOL8OPABZI453E0KVNA1GJS" hidden="1">#REF!</definedName>
    <definedName name="BExZTT6J3X0TOX0ZY6YPLUVMCW9X" localSheetId="0" hidden="1">#REF!</definedName>
    <definedName name="BExZTT6J3X0TOX0ZY6YPLUVMCW9X" localSheetId="2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2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2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2" hidden="1">#REF!</definedName>
    <definedName name="BExZU2RMJTXOCS0ROPMYPE6WTD87" localSheetId="5" hidden="1">#REF!</definedName>
    <definedName name="BExZU2RMJTXOCS0ROPMYPE6WTD87" hidden="1">#REF!</definedName>
    <definedName name="BExZUF7G8FENTJKH9R1XUWXM6CWD" localSheetId="0" hidden="1">#REF!</definedName>
    <definedName name="BExZUF7G8FENTJKH9R1XUWXM6CWD" localSheetId="2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2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2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2" hidden="1">#REF!</definedName>
    <definedName name="BExZUT54340I38GVCV79EL116WR0" localSheetId="5" hidden="1">#REF!</definedName>
    <definedName name="BExZUT54340I38GVCV79EL116WR0" hidden="1">#REF!</definedName>
    <definedName name="BExZUYDULCX65H9OZ9JHPBNKF3MI" localSheetId="0" hidden="1">#REF!</definedName>
    <definedName name="BExZUYDULCX65H9OZ9JHPBNKF3MI" localSheetId="2" hidden="1">#REF!</definedName>
    <definedName name="BExZUYDULCX65H9OZ9JHPBNKF3MI" localSheetId="5" hidden="1">#REF!</definedName>
    <definedName name="BExZUYDULCX65H9OZ9JHPBNKF3MI" hidden="1">#REF!</definedName>
    <definedName name="BExZV0192UZZ9JSP428VREBB1ZDY" localSheetId="0" hidden="1">#REF!</definedName>
    <definedName name="BExZV0192UZZ9JSP428VREBB1ZDY" localSheetId="2" hidden="1">#REF!</definedName>
    <definedName name="BExZV0192UZZ9JSP428VREBB1ZDY" localSheetId="5" hidden="1">#REF!</definedName>
    <definedName name="BExZV0192UZZ9JSP428VREBB1ZDY" hidden="1">#REF!</definedName>
    <definedName name="BExZV2QD5ZDK3AGDRULLA7JB46C3" localSheetId="0" hidden="1">#REF!</definedName>
    <definedName name="BExZV2QD5ZDK3AGDRULLA7JB46C3" localSheetId="2" hidden="1">#REF!</definedName>
    <definedName name="BExZV2QD5ZDK3AGDRULLA7JB46C3" localSheetId="5" hidden="1">#REF!</definedName>
    <definedName name="BExZV2QD5ZDK3AGDRULLA7JB46C3" hidden="1">#REF!</definedName>
    <definedName name="BExZV5FHALJ3O5Z9X9CYXRUGCC6O" localSheetId="0" hidden="1">#REF!</definedName>
    <definedName name="BExZV5FHALJ3O5Z9X9CYXRUGCC6O" localSheetId="2" hidden="1">#REF!</definedName>
    <definedName name="BExZV5FHALJ3O5Z9X9CYXRUGCC6O" localSheetId="5" hidden="1">#REF!</definedName>
    <definedName name="BExZV5FHALJ3O5Z9X9CYXRUGCC6O" hidden="1">#REF!</definedName>
    <definedName name="BExZVBQ29OM0V8XAL3HL0JIM0MMU" localSheetId="0" hidden="1">#REF!</definedName>
    <definedName name="BExZVBQ29OM0V8XAL3HL0JIM0MMU" localSheetId="2" hidden="1">#REF!</definedName>
    <definedName name="BExZVBQ29OM0V8XAL3HL0JIM0MMU" localSheetId="5" hidden="1">#REF!</definedName>
    <definedName name="BExZVBQ29OM0V8XAL3HL0JIM0MMU" hidden="1">#REF!</definedName>
    <definedName name="BExZVEPYS6HYXG8RN9GMWZTHDEMK" localSheetId="0" hidden="1">#REF!</definedName>
    <definedName name="BExZVEPYS6HYXG8RN9GMWZTHDEMK" localSheetId="2" hidden="1">#REF!</definedName>
    <definedName name="BExZVEPYS6HYXG8RN9GMWZTHDEMK" localSheetId="5" hidden="1">#REF!</definedName>
    <definedName name="BExZVEPYS6HYXG8RN9GMWZTHDEMK" hidden="1">#REF!</definedName>
    <definedName name="BExZVLM4T9ORS4ZWHME46U4Q103C" localSheetId="0" hidden="1">#REF!</definedName>
    <definedName name="BExZVLM4T9ORS4ZWHME46U4Q103C" localSheetId="2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2" hidden="1">#REF!</definedName>
    <definedName name="BExZVM7OZWPPRH5YQW50EYMMIW1A" localSheetId="5" hidden="1">#REF!</definedName>
    <definedName name="BExZVM7OZWPPRH5YQW50EYMMIW1A" hidden="1">#REF!</definedName>
    <definedName name="BExZVPYGX2C5OSHMZ6F0KBKZ6B1S" localSheetId="0" hidden="1">#REF!</definedName>
    <definedName name="BExZVPYGX2C5OSHMZ6F0KBKZ6B1S" localSheetId="2" hidden="1">#REF!</definedName>
    <definedName name="BExZVPYGX2C5OSHMZ6F0KBKZ6B1S" localSheetId="5" hidden="1">#REF!</definedName>
    <definedName name="BExZVPYGX2C5OSHMZ6F0KBKZ6B1S" hidden="1">#REF!</definedName>
    <definedName name="BExZW5UARC8W9AQNLJX2I5WQWS5F" localSheetId="0" hidden="1">#REF!</definedName>
    <definedName name="BExZW5UARC8W9AQNLJX2I5WQWS5F" localSheetId="2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2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2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2" hidden="1">#REF!</definedName>
    <definedName name="BExZWKZ5N3RDXU8MZ8HQVYYD8O0F" localSheetId="5" hidden="1">#REF!</definedName>
    <definedName name="BExZWKZ5N3RDXU8MZ8HQVYYD8O0F" hidden="1">#REF!</definedName>
    <definedName name="BExZWSMC9T48W74GFGQCIUJ8ZPP3" localSheetId="0" hidden="1">#REF!</definedName>
    <definedName name="BExZWSMC9T48W74GFGQCIUJ8ZPP3" localSheetId="2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2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2" hidden="1">#REF!</definedName>
    <definedName name="BExZWX45URTK9KYDJHEXL1OTZ833" localSheetId="5" hidden="1">#REF!</definedName>
    <definedName name="BExZWX45URTK9KYDJHEXL1OTZ833" hidden="1">#REF!</definedName>
    <definedName name="BExZWYRG26HN53ZPZ5ERJKTS6RJ1" localSheetId="0" hidden="1">#REF!</definedName>
    <definedName name="BExZWYRG26HN53ZPZ5ERJKTS6RJ1" localSheetId="2" hidden="1">#REF!</definedName>
    <definedName name="BExZWYRG26HN53ZPZ5ERJKTS6RJ1" localSheetId="5" hidden="1">#REF!</definedName>
    <definedName name="BExZWYRG26HN53ZPZ5ERJKTS6RJ1" hidden="1">#REF!</definedName>
    <definedName name="BExZX0EWQEZO86WDAD9A4EAEZ012" localSheetId="0" hidden="1">#REF!</definedName>
    <definedName name="BExZX0EWQEZO86WDAD9A4EAEZ012" localSheetId="2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2" hidden="1">#REF!</definedName>
    <definedName name="BExZX2T6ZT2DZLYSDJJBPVIT5OK2" localSheetId="5" hidden="1">#REF!</definedName>
    <definedName name="BExZX2T6ZT2DZLYSDJJBPVIT5OK2" hidden="1">#REF!</definedName>
    <definedName name="BExZXD01YCC2UKH6829EC0LCWB3B" localSheetId="0" hidden="1">#REF!</definedName>
    <definedName name="BExZXD01YCC2UKH6829EC0LCWB3B" localSheetId="2" hidden="1">#REF!</definedName>
    <definedName name="BExZXD01YCC2UKH6829EC0LCWB3B" localSheetId="5" hidden="1">#REF!</definedName>
    <definedName name="BExZXD01YCC2UKH6829EC0LCWB3B" hidden="1">#REF!</definedName>
    <definedName name="BExZXK6UA4ZV3XPC2N2NRSI4ZR6H" localSheetId="0" hidden="1">#REF!</definedName>
    <definedName name="BExZXK6UA4ZV3XPC2N2NRSI4ZR6H" localSheetId="2" hidden="1">#REF!</definedName>
    <definedName name="BExZXK6UA4ZV3XPC2N2NRSI4ZR6H" localSheetId="5" hidden="1">#REF!</definedName>
    <definedName name="BExZXK6UA4ZV3XPC2N2NRSI4ZR6H" hidden="1">#REF!</definedName>
    <definedName name="BExZXOJDELULNLEH7WG0OYJT0NJ4" localSheetId="0" hidden="1">#REF!</definedName>
    <definedName name="BExZXOJDELULNLEH7WG0OYJT0NJ4" localSheetId="2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2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2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2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2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2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2" hidden="1">#REF!</definedName>
    <definedName name="BExZY02V77YJBMODJSWZOYCMPS5X" localSheetId="5" hidden="1">#REF!</definedName>
    <definedName name="BExZY02V77YJBMODJSWZOYCMPS5X" hidden="1">#REF!</definedName>
    <definedName name="BExZY49QRZIR6CA41LFA9LM6EULU" localSheetId="0" hidden="1">#REF!</definedName>
    <definedName name="BExZY49QRZIR6CA41LFA9LM6EULU" localSheetId="2" hidden="1">#REF!</definedName>
    <definedName name="BExZY49QRZIR6CA41LFA9LM6EULU" localSheetId="5" hidden="1">#REF!</definedName>
    <definedName name="BExZY49QRZIR6CA41LFA9LM6EULU" hidden="1">#REF!</definedName>
    <definedName name="BExZYB62GGL1SOZY9U68AATTICHU" localSheetId="0" hidden="1">#REF!</definedName>
    <definedName name="BExZYB62GGL1SOZY9U68AATTICHU" localSheetId="2" hidden="1">#REF!</definedName>
    <definedName name="BExZYB62GGL1SOZY9U68AATTICHU" localSheetId="5" hidden="1">#REF!</definedName>
    <definedName name="BExZYB62GGL1SOZY9U68AATTICHU" hidden="1">#REF!</definedName>
    <definedName name="BExZYBBCV1AW9XEIT73TO2286ETP" localSheetId="0" hidden="1">#REF!</definedName>
    <definedName name="BExZYBBCV1AW9XEIT73TO2286ETP" localSheetId="2" hidden="1">#REF!</definedName>
    <definedName name="BExZYBBCV1AW9XEIT73TO2286ETP" localSheetId="5" hidden="1">#REF!</definedName>
    <definedName name="BExZYBBCV1AW9XEIT73TO2286ETP" hidden="1">#REF!</definedName>
    <definedName name="BExZYF262HRLEVP6L4KINWX6HBYI" localSheetId="0" hidden="1">#REF!</definedName>
    <definedName name="BExZYF262HRLEVP6L4KINWX6HBYI" localSheetId="2" hidden="1">#REF!</definedName>
    <definedName name="BExZYF262HRLEVP6L4KINWX6HBYI" localSheetId="5" hidden="1">#REF!</definedName>
    <definedName name="BExZYF262HRLEVP6L4KINWX6HBYI" hidden="1">#REF!</definedName>
    <definedName name="BExZZ2FQA9A8C7CJKMEFQ9VPSLCE" localSheetId="0" hidden="1">#REF!</definedName>
    <definedName name="BExZZ2FQA9A8C7CJKMEFQ9VPSLCE" localSheetId="2" hidden="1">#REF!</definedName>
    <definedName name="BExZZ2FQA9A8C7CJKMEFQ9VPSLCE" localSheetId="5" hidden="1">#REF!</definedName>
    <definedName name="BExZZ2FQA9A8C7CJKMEFQ9VPSLCE" hidden="1">#REF!</definedName>
    <definedName name="BExZZCHAVHW8C2H649KRGVQ0WVRT" localSheetId="0" hidden="1">#REF!</definedName>
    <definedName name="BExZZCHAVHW8C2H649KRGVQ0WVRT" localSheetId="2" hidden="1">#REF!</definedName>
    <definedName name="BExZZCHAVHW8C2H649KRGVQ0WVRT" localSheetId="5" hidden="1">#REF!</definedName>
    <definedName name="BExZZCHAVHW8C2H649KRGVQ0WVRT" hidden="1">#REF!</definedName>
    <definedName name="BExZZGIVJRHKETRE8HACEQE30128" localSheetId="0" hidden="1">#REF!</definedName>
    <definedName name="BExZZGIVJRHKETRE8HACEQE30128" localSheetId="2" hidden="1">#REF!</definedName>
    <definedName name="BExZZGIVJRHKETRE8HACEQE30128" localSheetId="5" hidden="1">#REF!</definedName>
    <definedName name="BExZZGIVJRHKETRE8HACEQE30128" hidden="1">#REF!</definedName>
    <definedName name="BExZZTK54OTLF2YB68BHGOS27GEN" localSheetId="0" hidden="1">#REF!</definedName>
    <definedName name="BExZZTK54OTLF2YB68BHGOS27GEN" localSheetId="2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2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2" hidden="1">#REF!</definedName>
    <definedName name="BExZZZEMIIFKMLLV4DJKX5TB9R5V" localSheetId="5" hidden="1">#REF!</definedName>
    <definedName name="BExZZZEMIIFKMLLV4DJKX5TB9R5V" hidden="1">#REF!</definedName>
    <definedName name="BF">#N/A</definedName>
    <definedName name="BG_Del" hidden="1">15</definedName>
    <definedName name="BG_Ins" hidden="1">4</definedName>
    <definedName name="BG_Mod" hidden="1">6</definedName>
    <definedName name="BGcomp" localSheetId="8">#REF!</definedName>
    <definedName name="BGcomp" localSheetId="9">#REF!</definedName>
    <definedName name="BGcomp" localSheetId="5">#REF!</definedName>
    <definedName name="BGcomp">#REF!</definedName>
    <definedName name="BGcons" localSheetId="8">#REF!</definedName>
    <definedName name="BGcons" localSheetId="9">#REF!</definedName>
    <definedName name="BGcons" localSheetId="5">#REF!</definedName>
    <definedName name="BGcons">#REF!</definedName>
    <definedName name="billings">'[40]escalation rates'!$B$12</definedName>
    <definedName name="boston" hidden="1">{"TotalGeralDespesasPorArea",#N/A,FALSE,"VinculosAccessEfetivo"}</definedName>
    <definedName name="breakout" localSheetId="8">#REF!</definedName>
    <definedName name="breakout" localSheetId="9">#REF!</definedName>
    <definedName name="breakout" localSheetId="5">#REF!</definedName>
    <definedName name="breakout">#REF!</definedName>
    <definedName name="BS">[8]TV!$A$81:$N$110</definedName>
    <definedName name="BS_ACCOUNTS">OFFSET([66]BS_AC!$A$1,0,0,COUNTA([66]BS_AC!$A:$A),COUNTA([66]BS_AC!$1:$1))</definedName>
    <definedName name="bs_common_and_paid_in_cap" localSheetId="5">#REF!</definedName>
    <definedName name="bs_common_and_paid_in_cap">#REF!</definedName>
    <definedName name="bs_retained_earnings" localSheetId="5">#REF!</definedName>
    <definedName name="bs_retained_earnings">#REF!</definedName>
    <definedName name="bss">[8]TV!$A$81:$N$110</definedName>
    <definedName name="BSYEAREND" localSheetId="8">#REF!</definedName>
    <definedName name="BSYEAREND" localSheetId="9">#REF!</definedName>
    <definedName name="BSYEAREND" localSheetId="5">#REF!</definedName>
    <definedName name="BSYEAREND">#REF!</definedName>
    <definedName name="Budget_Info" localSheetId="5">#REF!</definedName>
    <definedName name="Budget_Info">#REF!</definedName>
    <definedName name="Budget_Outlook_Analysis" localSheetId="8">#REF!</definedName>
    <definedName name="Budget_Outlook_Analysis" localSheetId="9">#REF!</definedName>
    <definedName name="Budget_Outlook_Analysis" localSheetId="5">#REF!</definedName>
    <definedName name="Budget_Outlook_Analysis">#REF!</definedName>
    <definedName name="BUName" localSheetId="8">#REF!</definedName>
    <definedName name="BUName" localSheetId="9">#REF!</definedName>
    <definedName name="BUName" localSheetId="5">#REF!</definedName>
    <definedName name="BUName">#REF!</definedName>
    <definedName name="Business_Segment">[52]Config!$E$8</definedName>
    <definedName name="BUSMOD_VAR_MATCH">'[52]BUSMOD MATCH'!$A$7:$I$25</definedName>
    <definedName name="BUSMOD_XFER">[52]Summary_sht!$A$2:$BM$426</definedName>
    <definedName name="BUSPL1" localSheetId="8">#REF!</definedName>
    <definedName name="BUSPL1" localSheetId="9">#REF!</definedName>
    <definedName name="BUSPL1" localSheetId="5">#REF!</definedName>
    <definedName name="BUSPL1">#REF!</definedName>
    <definedName name="BUSPL2" localSheetId="8">#REF!</definedName>
    <definedName name="BUSPL2" localSheetId="9">#REF!</definedName>
    <definedName name="BUSPL2" localSheetId="5">#REF!</definedName>
    <definedName name="BUSPL2">#REF!</definedName>
    <definedName name="BW_Billing_Data">'[67]BW Billing Query'!$A$47:$I$500</definedName>
    <definedName name="BW_Billing_Data_Current_Forecast">'[68]Billing-Nex Rptg Per &amp; Cur Fcst'!$A$49:$K$502</definedName>
    <definedName name="BW_Billing_Data_Current_Forecast1">'[69]Billing-Nex Rptg Per &amp; Cur Fcst'!$A$51:$K$502</definedName>
    <definedName name="BW_Billing_Data_Prior_Forecast">'[70]Billgs-CurRptg Per &amp; Prior Fcst'!$A$45:$K$502</definedName>
    <definedName name="BW_Expense_Data">'[71]BW Expense Query'!$A$40:$I$1000</definedName>
    <definedName name="BW_Expense_Data_Current_Forecast">'[68]Exp-Nex Rptg Per &amp; Cur Fcst'!$A$42:$K$1002</definedName>
    <definedName name="BW_Expense_Data_Prior_Forecast">'[70]Exp-CurRptg Per &amp; Prior Fcst'!$A$40:$K$1001</definedName>
    <definedName name="c.LTMYear" localSheetId="8" hidden="1">#REF!</definedName>
    <definedName name="c.LTMYear" localSheetId="9" hidden="1">#REF!</definedName>
    <definedName name="c.LTMYear" localSheetId="5" hidden="1">#REF!</definedName>
    <definedName name="c.LTMYear" hidden="1">#REF!</definedName>
    <definedName name="C_DATE">[72]Control!$Q$2</definedName>
    <definedName name="C_MONTH">[73]Month!$A$1</definedName>
    <definedName name="C_MONTH_TEXT">[73]Month!$A$3</definedName>
    <definedName name="C_YEAR">[74]Info!$B$14</definedName>
    <definedName name="CaguayMaracay" localSheetId="8">#REF!</definedName>
    <definedName name="CaguayMaracay" localSheetId="9">#REF!</definedName>
    <definedName name="CaguayMaracay" localSheetId="5">#REF!</definedName>
    <definedName name="CaguayMaracay">#REF!</definedName>
    <definedName name="CALENDÁRIO" localSheetId="8">#REF!</definedName>
    <definedName name="CALENDÁRIO" localSheetId="9">#REF!</definedName>
    <definedName name="CALENDÁRIO" localSheetId="5">#REF!</definedName>
    <definedName name="CALENDÁRIO">#REF!</definedName>
    <definedName name="Called_Issue_Index">[52]Run!$B$18</definedName>
    <definedName name="CalledNames">OFFSET([52]IN_CALLED_ISSUES!$A$1,1,0,(COUNTA([52]IN_CALLED_ISSUES!$A$1:$A$967)-1),1)</definedName>
    <definedName name="can" localSheetId="0" hidden="1">{#N/A,#N/A,FALSE,"O&amp;M by processes";#N/A,#N/A,FALSE,"Elec Act vs Bud";#N/A,#N/A,FALSE,"G&amp;A";#N/A,#N/A,FALSE,"BGS";#N/A,#N/A,FALSE,"Res Cost"}</definedName>
    <definedName name="can" localSheetId="2" hidden="1">{#N/A,#N/A,FALSE,"O&amp;M by processes";#N/A,#N/A,FALSE,"Elec Act vs Bud";#N/A,#N/A,FALSE,"G&amp;A";#N/A,#N/A,FALSE,"BGS";#N/A,#N/A,FALSE,"Res Cost"}</definedName>
    <definedName name="can" hidden="1">{#N/A,#N/A,FALSE,"O&amp;M by processes";#N/A,#N/A,FALSE,"Elec Act vs Bud";#N/A,#N/A,FALSE,"G&amp;A";#N/A,#N/A,FALSE,"BGS";#N/A,#N/A,FALSE,"Res Cost"}</definedName>
    <definedName name="cap" localSheetId="5">#REF!</definedName>
    <definedName name="cap">#REF!</definedName>
    <definedName name="cap_interest">'[63]Input Page'!$E$12</definedName>
    <definedName name="Capacity" localSheetId="5">#REF!</definedName>
    <definedName name="Capacity">#REF!</definedName>
    <definedName name="capex">[75]CAPEX!$B$1:$R$37</definedName>
    <definedName name="capex2" localSheetId="8">#REF!</definedName>
    <definedName name="capex2" localSheetId="9">#REF!</definedName>
    <definedName name="capex2" localSheetId="5">#REF!</definedName>
    <definedName name="capex2">#REF!</definedName>
    <definedName name="capex4" localSheetId="8">#REF!</definedName>
    <definedName name="capex4" localSheetId="9">#REF!</definedName>
    <definedName name="capex4" localSheetId="5">#REF!</definedName>
    <definedName name="capex4">#REF!</definedName>
    <definedName name="Cash_Flow_2001">'[61]Monthly Cash Flow Budget'!$B$2:$Q$43</definedName>
    <definedName name="Cash_Flow_2001_2006" localSheetId="8">'[42]CE Monthly Cash Flow 2001'!#REF!</definedName>
    <definedName name="Cash_Flow_2001_2006" localSheetId="9">'[42]CE Monthly Cash Flow 2001'!#REF!</definedName>
    <definedName name="Cash_Flow_2001_2006" localSheetId="5">'[42]CE Monthly Cash Flow 2001'!#REF!</definedName>
    <definedName name="Cash_Flow_2001_2006">'[42]CE Monthly Cash Flow 2001'!#REF!</definedName>
    <definedName name="Cash_Flow_5year">'[61]Monthly Cash Flow Budget'!$T$7</definedName>
    <definedName name="Cash_Flow_Analysis">'[61]Monthly Cash Flow Budget'!$B$2:$R$43</definedName>
    <definedName name="Cash_Flow_Budget">'[61]Monthly Cash Flow Budget'!$B$6</definedName>
    <definedName name="Cash_Flow_Monthly">'[61]Monthly Cash Flow Budget'!$B$7</definedName>
    <definedName name="Cash_Flow_Outlook" localSheetId="8">#REF!</definedName>
    <definedName name="Cash_Flow_Outlook" localSheetId="9">#REF!</definedName>
    <definedName name="Cash_Flow_Outlook" localSheetId="5">#REF!</definedName>
    <definedName name="Cash_Flow_Outlook">#REF!</definedName>
    <definedName name="Cash_Flow_Statement" localSheetId="5">#REF!</definedName>
    <definedName name="Cash_Flow_Statement">#REF!</definedName>
    <definedName name="cbcvbcv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localSheetId="0" hidden="1">-250256570</definedName>
    <definedName name="CBWorkbookPriority" hidden="1">-2027624740</definedName>
    <definedName name="çç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ccbbcvbc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cc" localSheetId="0" hidden="1">{#N/A,#N/A,FALSE,"O&amp;M by processes";#N/A,#N/A,FALSE,"Elec Act vs Bud";#N/A,#N/A,FALSE,"G&amp;A";#N/A,#N/A,FALSE,"BGS";#N/A,#N/A,FALSE,"Res Cost"}</definedName>
    <definedName name="cccc" localSheetId="2" hidden="1">{#N/A,#N/A,FALSE,"O&amp;M by processes";#N/A,#N/A,FALSE,"Elec Act vs Bud";#N/A,#N/A,FALSE,"G&amp;A";#N/A,#N/A,FALSE,"BGS";#N/A,#N/A,FALSE,"Res Cost"}</definedName>
    <definedName name="cccc" hidden="1">{#N/A,#N/A,FALSE,"O&amp;M by processes";#N/A,#N/A,FALSE,"Elec Act vs Bud";#N/A,#N/A,FALSE,"G&amp;A";#N/A,#N/A,FALSE,"BGS";#N/A,#N/A,FALSE,"Res Cost"}</definedName>
    <definedName name="cd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cddd" localSheetId="5">#REF!</definedName>
    <definedName name="cddd">#REF!</definedName>
    <definedName name="CEATI" localSheetId="8">#REF!</definedName>
    <definedName name="CEATI" localSheetId="9">#REF!</definedName>
    <definedName name="CEATI" localSheetId="5">#REF!</definedName>
    <definedName name="CEATI">#REF!</definedName>
    <definedName name="CEEE">[76]CEEMES!$BF$10:$BT$142</definedName>
    <definedName name="Cenário_Aplicação_Captação" localSheetId="8">#REF!</definedName>
    <definedName name="Cenário_Aplicação_Captação" localSheetId="9">#REF!</definedName>
    <definedName name="Cenário_Aplicação_Captação" localSheetId="5">#REF!</definedName>
    <definedName name="Cenário_Aplicação_Captação">#REF!</definedName>
    <definedName name="Cenário_Econômico" localSheetId="8">#REF!</definedName>
    <definedName name="Cenário_Econômico" localSheetId="9">#REF!</definedName>
    <definedName name="Cenário_Econômico" localSheetId="5">#REF!</definedName>
    <definedName name="Cenário_Econômico">#REF!</definedName>
    <definedName name="Central" localSheetId="5">#REF!</definedName>
    <definedName name="Central">#REF!</definedName>
    <definedName name="CF">[8]TV!$A$49:$O$77</definedName>
    <definedName name="CF_EG_NEW" localSheetId="8">#REF!</definedName>
    <definedName name="CF_EG_NEW" localSheetId="9">#REF!</definedName>
    <definedName name="CF_EG_NEW" localSheetId="5">#REF!</definedName>
    <definedName name="CF_EG_NEW">#REF!</definedName>
    <definedName name="CF_LTD" localSheetId="8">#REF!</definedName>
    <definedName name="CF_LTD" localSheetId="9">#REF!</definedName>
    <definedName name="CF_LTD" localSheetId="5">#REF!</definedName>
    <definedName name="CF_LTD">#REF!</definedName>
    <definedName name="cgakwh" localSheetId="8">#REF!</definedName>
    <definedName name="cgakwh" localSheetId="9">#REF!</definedName>
    <definedName name="cgakwh" localSheetId="5">#REF!</definedName>
    <definedName name="cgakwh">#REF!</definedName>
    <definedName name="cgasales" localSheetId="8">#REF!</definedName>
    <definedName name="cgasales" localSheetId="9">#REF!</definedName>
    <definedName name="cgasales" localSheetId="5">#REF!</definedName>
    <definedName name="cgasales">#REF!</definedName>
    <definedName name="charlie" localSheetId="8">[1]Database!#REF!</definedName>
    <definedName name="charlie" localSheetId="9">[1]Database!#REF!</definedName>
    <definedName name="charlie" localSheetId="5">[1]Database!#REF!</definedName>
    <definedName name="charlie">[1]Database!#REF!</definedName>
    <definedName name="CHART_EG" localSheetId="8">#REF!</definedName>
    <definedName name="CHART_EG" localSheetId="9">#REF!</definedName>
    <definedName name="CHART_EG" localSheetId="5">#REF!</definedName>
    <definedName name="CHART_EG">#REF!</definedName>
    <definedName name="CHART_ENT" localSheetId="8">#REF!</definedName>
    <definedName name="CHART_ENT" localSheetId="9">#REF!</definedName>
    <definedName name="CHART_ENT" localSheetId="5">#REF!</definedName>
    <definedName name="CHART_ENT">#REF!</definedName>
    <definedName name="Chilquinta_LT_CNR_Interest">[77]INPUT!$C$46:$AX$46</definedName>
    <definedName name="Chilquinta_North_Loan">[77]INPUT!$C$47:$AX$47</definedName>
    <definedName name="Choose_Prefs">#N/A</definedName>
    <definedName name="cleanup" localSheetId="0" hidden="1">{#N/A,#N/A,TRUE,"TAXPROV";#N/A,#N/A,TRUE,"FLOWTHRU";#N/A,#N/A,TRUE,"SCHEDULE M'S";#N/A,#N/A,TRUE,"PLANT M'S";#N/A,#N/A,TRUE,"TAXJE"}</definedName>
    <definedName name="cleanup" localSheetId="2" hidden="1">{#N/A,#N/A,TRUE,"TAXPROV";#N/A,#N/A,TRUE,"FLOWTHRU";#N/A,#N/A,TRUE,"SCHEDULE M'S";#N/A,#N/A,TRUE,"PLANT M'S";#N/A,#N/A,TRUE,"TAXJE"}</definedName>
    <definedName name="cleanup" hidden="1">{#N/A,#N/A,TRUE,"TAXPROV";#N/A,#N/A,TRUE,"FLOWTHRU";#N/A,#N/A,TRUE,"SCHEDULE M'S";#N/A,#N/A,TRUE,"PLANT M'S";#N/A,#N/A,TRUE,"TAXJE"}</definedName>
    <definedName name="ClosePrint">#N/A</definedName>
    <definedName name="coal_handling" localSheetId="5">'[62]Input Page'!#REF!</definedName>
    <definedName name="coal_handling">'[62]Input Page'!#REF!</definedName>
    <definedName name="coal_purchase" localSheetId="5">'[62]Input Page'!#REF!</definedName>
    <definedName name="coal_purchase">'[62]Input Page'!#REF!</definedName>
    <definedName name="coal_sampling" localSheetId="5">'[62]Input Page'!#REF!</definedName>
    <definedName name="coal_sampling">'[62]Input Page'!#REF!</definedName>
    <definedName name="column1" localSheetId="8" hidden="1">#REF!</definedName>
    <definedName name="column1" localSheetId="9" hidden="1">#REF!</definedName>
    <definedName name="column1" localSheetId="5" hidden="1">#REF!</definedName>
    <definedName name="column1" hidden="1">#REF!</definedName>
    <definedName name="Comentarios">[78]TMA!$A$144</definedName>
    <definedName name="commtransal" localSheetId="8">#REF!</definedName>
    <definedName name="commtransal" localSheetId="9">#REF!</definedName>
    <definedName name="commtransal" localSheetId="5">#REF!</definedName>
    <definedName name="commtransal">#REF!</definedName>
    <definedName name="commtransrev" localSheetId="8">#REF!</definedName>
    <definedName name="commtransrev" localSheetId="9">#REF!</definedName>
    <definedName name="commtransrev" localSheetId="5">#REF!</definedName>
    <definedName name="commtransrev">#REF!</definedName>
    <definedName name="Company" localSheetId="5">#REF!</definedName>
    <definedName name="Company">#REF!</definedName>
    <definedName name="comparCFvsproforma" localSheetId="8">[79]comparison!#REF!</definedName>
    <definedName name="comparCFvsproforma" localSheetId="9">[79]comparison!#REF!</definedName>
    <definedName name="comparCFvsproforma" localSheetId="5">[79]comparison!#REF!</definedName>
    <definedName name="comparCFvsproforma">[79]comparison!#REF!</definedName>
    <definedName name="compGyPvsprforma" localSheetId="8">[79]comparison!#REF!</definedName>
    <definedName name="compGyPvsprforma" localSheetId="9">[79]comparison!#REF!</definedName>
    <definedName name="compGyPvsprforma" localSheetId="5">[79]comparison!#REF!</definedName>
    <definedName name="compGyPvsprforma">[79]comparison!#REF!</definedName>
    <definedName name="COMPRA" localSheetId="8">#REF!</definedName>
    <definedName name="COMPRA" localSheetId="9">#REF!</definedName>
    <definedName name="COMPRA" localSheetId="5">#REF!</definedName>
    <definedName name="COMPRA">#REF!</definedName>
    <definedName name="COMPRED" localSheetId="8">#REF!</definedName>
    <definedName name="COMPRED" localSheetId="9">#REF!</definedName>
    <definedName name="COMPRED" localSheetId="5">#REF!</definedName>
    <definedName name="COMPRED">#REF!</definedName>
    <definedName name="Consol." hidden="1">{#N/A,#N/A,FALSE,"CONTROLE"}</definedName>
    <definedName name="Consolid" localSheetId="0" hidden="1">{#N/A,#N/A,FALSE,"O&amp;M by processes";#N/A,#N/A,FALSE,"Elec Act vs Bud";#N/A,#N/A,FALSE,"G&amp;A";#N/A,#N/A,FALSE,"BGS";#N/A,#N/A,FALSE,"Res Cost"}</definedName>
    <definedName name="Consolid" localSheetId="2" hidden="1">{#N/A,#N/A,FALSE,"O&amp;M by processes";#N/A,#N/A,FALSE,"Elec Act vs Bud";#N/A,#N/A,FALSE,"G&amp;A";#N/A,#N/A,FALSE,"BGS";#N/A,#N/A,FALSE,"Res Cost"}</definedName>
    <definedName name="Consolid" hidden="1">{#N/A,#N/A,FALSE,"O&amp;M by processes";#N/A,#N/A,FALSE,"Elec Act vs Bud";#N/A,#N/A,FALSE,"G&amp;A";#N/A,#N/A,FALSE,"BGS";#N/A,#N/A,FALSE,"Res Cost"}</definedName>
    <definedName name="Consolidated" localSheetId="0" hidden="1">{#N/A,#N/A,FALSE,"O&amp;M by processes";#N/A,#N/A,FALSE,"Elec Act vs Bud";#N/A,#N/A,FALSE,"G&amp;A";#N/A,#N/A,FALSE,"BGS";#N/A,#N/A,FALSE,"Res Cost"}</definedName>
    <definedName name="Consolidated" localSheetId="2" hidden="1">{#N/A,#N/A,FALSE,"O&amp;M by processes";#N/A,#N/A,FALSE,"Elec Act vs Bud";#N/A,#N/A,FALSE,"G&amp;A";#N/A,#N/A,FALSE,"BGS";#N/A,#N/A,FALSE,"Res Cost"}</definedName>
    <definedName name="Consolidated" hidden="1">{#N/A,#N/A,FALSE,"O&amp;M by processes";#N/A,#N/A,FALSE,"Elec Act vs Bud";#N/A,#N/A,FALSE,"G&amp;A";#N/A,#N/A,FALSE,"BGS";#N/A,#N/A,FALSE,"Res Cost"}</definedName>
    <definedName name="Consolidated_Debt" localSheetId="8">[80]Bridgewater!#REF!</definedName>
    <definedName name="Consolidated_Debt" localSheetId="9">[80]Bridgewater!#REF!</definedName>
    <definedName name="Consolidated_Debt" localSheetId="5">[80]Bridgewater!#REF!</definedName>
    <definedName name="Consolidated_Debt">[80]Bridgewater!#REF!</definedName>
    <definedName name="ContCount">[81]Contract!$B$26</definedName>
    <definedName name="CONTENIDO">#N/A</definedName>
    <definedName name="Contributions" localSheetId="5">#REF!</definedName>
    <definedName name="Contributions">#REF!</definedName>
    <definedName name="COPEC">#N/A</definedName>
    <definedName name="COPIA" hidden="1">{#N/A,#N/A,FALSE,"CONTROLE"}</definedName>
    <definedName name="copy2" localSheetId="8" hidden="1">#REF!</definedName>
    <definedName name="copy2" localSheetId="9" hidden="1">#REF!</definedName>
    <definedName name="copy2" localSheetId="0" hidden="1">#REF!</definedName>
    <definedName name="copy2" localSheetId="2" hidden="1">#REF!</definedName>
    <definedName name="copy2" localSheetId="5" hidden="1">#REF!</definedName>
    <definedName name="copy2" hidden="1">#REF!</definedName>
    <definedName name="copy25" localSheetId="8">#REF!</definedName>
    <definedName name="copy25" localSheetId="9">#REF!</definedName>
    <definedName name="copy25" localSheetId="5">#REF!</definedName>
    <definedName name="copy25">#REF!</definedName>
    <definedName name="copy28" localSheetId="8">#REF!</definedName>
    <definedName name="copy28" localSheetId="9">#REF!</definedName>
    <definedName name="copy28" localSheetId="5">#REF!</definedName>
    <definedName name="copy28">#REF!</definedName>
    <definedName name="copy3" localSheetId="0" hidden="1">#REF!</definedName>
    <definedName name="copy3" localSheetId="2" hidden="1">#REF!</definedName>
    <definedName name="copy3" localSheetId="5" hidden="1">#REF!</definedName>
    <definedName name="copy3" hidden="1">#REF!</definedName>
    <definedName name="copyn" localSheetId="8" hidden="1">#REF!</definedName>
    <definedName name="copyn" localSheetId="9" hidden="1">#REF!</definedName>
    <definedName name="copyn" localSheetId="5" hidden="1">#REF!</definedName>
    <definedName name="copyn" hidden="1">#REF!</definedName>
    <definedName name="corapr" localSheetId="8">#REF!</definedName>
    <definedName name="corapr" localSheetId="9">#REF!</definedName>
    <definedName name="corapr" localSheetId="5">#REF!</definedName>
    <definedName name="corapr">#REF!</definedName>
    <definedName name="corfirst" localSheetId="5">#REF!</definedName>
    <definedName name="corfirst">#REF!</definedName>
    <definedName name="cormay" localSheetId="5">#REF!</definedName>
    <definedName name="cormay">#REF!</definedName>
    <definedName name="cornov" localSheetId="5">#REF!</definedName>
    <definedName name="cornov">#REF!</definedName>
    <definedName name="cost_of_good_sold">'[63]Input Page'!$E$7</definedName>
    <definedName name="Covenants">[61]Covenants!$B$4</definedName>
    <definedName name="çp" hidden="1">{"TotalGeralDespesasPorArea",#N/A,FALSE,"VinculosAccessEfetivo"}</definedName>
    <definedName name="cpn">[82]Valuation!$B$7</definedName>
    <definedName name="cporto" localSheetId="8">#REF!</definedName>
    <definedName name="cporto" localSheetId="9">#REF!</definedName>
    <definedName name="cporto" localSheetId="5">#REF!</definedName>
    <definedName name="cporto">#REF!</definedName>
    <definedName name="cpr" localSheetId="8">#REF!</definedName>
    <definedName name="cpr" localSheetId="9">#REF!</definedName>
    <definedName name="cpr" localSheetId="5">#REF!</definedName>
    <definedName name="cpr">#REF!</definedName>
    <definedName name="cpuerto" localSheetId="8">#REF!</definedName>
    <definedName name="cpuerto" localSheetId="9">#REF!</definedName>
    <definedName name="cpuerto" localSheetId="5">#REF!</definedName>
    <definedName name="cpuerto">#REF!</definedName>
    <definedName name="cpurto2" localSheetId="8">#REF!</definedName>
    <definedName name="cpurto2" localSheetId="9">#REF!</definedName>
    <definedName name="cpurto2" localSheetId="5">#REF!</definedName>
    <definedName name="cpurto2">#REF!</definedName>
    <definedName name="CREDITS" localSheetId="8">#REF!</definedName>
    <definedName name="CREDITS" localSheetId="9">#REF!</definedName>
    <definedName name="CREDITS" localSheetId="5">#REF!</definedName>
    <definedName name="CREDITS">#REF!</definedName>
    <definedName name="CreditStats" localSheetId="8" hidden="1">#REF!</definedName>
    <definedName name="CreditStats" localSheetId="9" hidden="1">#REF!</definedName>
    <definedName name="CreditStats" localSheetId="5" hidden="1">#REF!</definedName>
    <definedName name="CreditStats" hidden="1">#REF!</definedName>
    <definedName name="_xlnm.Criteria">#N/A</definedName>
    <definedName name="CTA" localSheetId="8">[83]Bridgewater!#REF!</definedName>
    <definedName name="CTA" localSheetId="9">[83]Bridgewater!#REF!</definedName>
    <definedName name="CTA" localSheetId="5">[83]Bridgewater!#REF!</definedName>
    <definedName name="CTA">[83]Bridgewater!#REF!</definedName>
    <definedName name="cta.16mayo" localSheetId="8">#REF!</definedName>
    <definedName name="cta.16mayo" localSheetId="9">#REF!</definedName>
    <definedName name="cta.16mayo" localSheetId="5">#REF!</definedName>
    <definedName name="cta.16mayo">#REF!</definedName>
    <definedName name="CTA.16VINCULADOS" localSheetId="8">#REF!</definedName>
    <definedName name="CTA.16VINCULADOS" localSheetId="9">#REF!</definedName>
    <definedName name="CTA.16VINCULADOS" localSheetId="5">#REF!</definedName>
    <definedName name="CTA.16VINCULADOS">#REF!</definedName>
    <definedName name="CTA_Chilquinta">0.02</definedName>
    <definedName name="CTA_LDS">0.005</definedName>
    <definedName name="CTA_PPN">0.04</definedName>
    <definedName name="CTA_Prisma">0.04</definedName>
    <definedName name="CTA_RGE">0.04</definedName>
    <definedName name="CTA_Saesa">0.02</definedName>
    <definedName name="CTA_Skawina">0.04</definedName>
    <definedName name="cuadro_li1" localSheetId="8">#REF!</definedName>
    <definedName name="cuadro_li1" localSheetId="9">#REF!</definedName>
    <definedName name="cuadro_li1" localSheetId="5">#REF!</definedName>
    <definedName name="cuadro_li1">#REF!</definedName>
    <definedName name="cuadro_li2" localSheetId="8">#REF!</definedName>
    <definedName name="cuadro_li2" localSheetId="9">#REF!</definedName>
    <definedName name="cuadro_li2" localSheetId="5">#REF!</definedName>
    <definedName name="cuadro_li2">#REF!</definedName>
    <definedName name="cuadro_li3" localSheetId="8">#REF!</definedName>
    <definedName name="cuadro_li3" localSheetId="9">#REF!</definedName>
    <definedName name="cuadro_li3" localSheetId="5">#REF!</definedName>
    <definedName name="cuadro_li3">#REF!</definedName>
    <definedName name="cuadro_se3" localSheetId="8">'[6]Cuadro A-10'!#REF!</definedName>
    <definedName name="cuadro_se3" localSheetId="9">'[6]Cuadro A-10'!#REF!</definedName>
    <definedName name="cuadro_se3" localSheetId="5">'[6]Cuadro A-10'!#REF!</definedName>
    <definedName name="cuadro_se3">'[6]Cuadro A-10'!#REF!</definedName>
    <definedName name="CUADRO1">#N/A</definedName>
    <definedName name="CUADRO10">#N/A</definedName>
    <definedName name="CUADRO2">#N/A</definedName>
    <definedName name="CUADRO3">#N/A</definedName>
    <definedName name="CUADRO4">#N/A</definedName>
    <definedName name="CUADRO5">#N/A</definedName>
    <definedName name="CUADRO6">#N/A</definedName>
    <definedName name="CUADRO7">#N/A</definedName>
    <definedName name="CUADRO8">#N/A</definedName>
    <definedName name="CUADRO9">#N/A</definedName>
    <definedName name="CUADROS">#N/A</definedName>
    <definedName name="Cumulative_Effect" localSheetId="8">'[84]FEES &amp; INTEREST'!#REF!</definedName>
    <definedName name="Cumulative_Effect" localSheetId="9">'[84]FEES &amp; INTEREST'!#REF!</definedName>
    <definedName name="Cumulative_Effect" localSheetId="5">'[84]FEES &amp; INTEREST'!#REF!</definedName>
    <definedName name="Cumulative_Effect">'[84]FEES &amp; INTEREST'!#REF!</definedName>
    <definedName name="CURRENCY_EXCHANGE" localSheetId="8">'[84]FEES &amp; INTEREST'!#REF!</definedName>
    <definedName name="CURRENCY_EXCHANGE" localSheetId="9">'[84]FEES &amp; INTEREST'!#REF!</definedName>
    <definedName name="CURRENCY_EXCHANGE" localSheetId="5">'[84]FEES &amp; INTEREST'!#REF!</definedName>
    <definedName name="CURRENCY_EXCHANGE">'[84]FEES &amp; INTEREST'!#REF!</definedName>
    <definedName name="CURRENT" localSheetId="8">#REF!</definedName>
    <definedName name="CURRENT" localSheetId="9">#REF!</definedName>
    <definedName name="current" localSheetId="5">#REF!</definedName>
    <definedName name="current">#REF!</definedName>
    <definedName name="Current_Assets" localSheetId="8">[83]Bridgewater!#REF!</definedName>
    <definedName name="Current_Assets" localSheetId="9">[83]Bridgewater!#REF!</definedName>
    <definedName name="Current_Assets" localSheetId="5">[83]Bridgewater!#REF!</definedName>
    <definedName name="Current_Assets">[83]Bridgewater!#REF!</definedName>
    <definedName name="CurrentEndDate" localSheetId="8">#REF!</definedName>
    <definedName name="CurrentEndDate" localSheetId="9">#REF!</definedName>
    <definedName name="CurrentEndDate" localSheetId="5">#REF!</definedName>
    <definedName name="CurrentEndDate">#REF!</definedName>
    <definedName name="CurrMonth" localSheetId="5">'[85]Work Plan'!#REF!</definedName>
    <definedName name="CurrMonth">'[85]Work Plan'!#REF!</definedName>
    <definedName name="Cust_OpsMonth">'[86]Customer Operations'!$P$8:$AC$73</definedName>
    <definedName name="Cust_OpsYTD">'[87]Customer Operations'!$A$8:$AI$90</definedName>
    <definedName name="CWIP" localSheetId="0" hidden="1">{#N/A,#N/A,FALSE,"Sheet1"}</definedName>
    <definedName name="CWIP" localSheetId="2" hidden="1">{#N/A,#N/A,FALSE,"Sheet1"}</definedName>
    <definedName name="cwip" localSheetId="5">#REF!</definedName>
    <definedName name="cwip">#REF!</definedName>
    <definedName name="cwipadd" localSheetId="5">#REF!</definedName>
    <definedName name="cwipadd">#REF!</definedName>
    <definedName name="cwipadds" localSheetId="5">#REF!</definedName>
    <definedName name="cwipadds">#REF!</definedName>
    <definedName name="cwipbal" localSheetId="5">#REF!</definedName>
    <definedName name="cwipbal">#REF!</definedName>
    <definedName name="cwipjune" localSheetId="5">#REF!</definedName>
    <definedName name="cwipjune">#REF!</definedName>
    <definedName name="cxxx" localSheetId="8">#REF!</definedName>
    <definedName name="cxxx" localSheetId="9">#REF!</definedName>
    <definedName name="cxxx" localSheetId="5">#REF!</definedName>
    <definedName name="cxxx">#REF!</definedName>
    <definedName name="d">[88]DistrictMarginContracts!$A$301</definedName>
    <definedName name="d_dated">[82]Valuation!$B$4</definedName>
    <definedName name="d_s">[82]Valuation!$B$2</definedName>
    <definedName name="da" localSheetId="0" hidden="1">{#N/A,#N/A,FALSE,"O&amp;M by processes";#N/A,#N/A,FALSE,"Elec Act vs Bud";#N/A,#N/A,FALSE,"G&amp;A";#N/A,#N/A,FALSE,"BGS";#N/A,#N/A,FALSE,"Res Cost"}</definedName>
    <definedName name="da" localSheetId="2" hidden="1">{#N/A,#N/A,FALSE,"O&amp;M by processes";#N/A,#N/A,FALSE,"Elec Act vs Bud";#N/A,#N/A,FALSE,"G&amp;A";#N/A,#N/A,FALSE,"BGS";#N/A,#N/A,FALSE,"Res Cost"}</definedName>
    <definedName name="da">'[57]PSE&amp;G-IS-MONTH'!$A$1:$J$37</definedName>
    <definedName name="dada" localSheetId="0" hidden="1">{#N/A,#N/A,FALSE,"O&amp;M by processes";#N/A,#N/A,FALSE,"Elec Act vs Bud";#N/A,#N/A,FALSE,"G&amp;A";#N/A,#N/A,FALSE,"BGS";#N/A,#N/A,FALSE,"Res Cost"}</definedName>
    <definedName name="dada" localSheetId="2" hidden="1">{#N/A,#N/A,FALSE,"O&amp;M by processes";#N/A,#N/A,FALSE,"Elec Act vs Bud";#N/A,#N/A,FALSE,"G&amp;A";#N/A,#N/A,FALSE,"BGS";#N/A,#N/A,FALSE,"Res Cost"}</definedName>
    <definedName name="dada" hidden="1">{#N/A,#N/A,FALSE,"O&amp;M by processes";#N/A,#N/A,FALSE,"Elec Act vs Bud";#N/A,#N/A,FALSE,"G&amp;A";#N/A,#N/A,FALSE,"BGS";#N/A,#N/A,FALSE,"Res Cost"}</definedName>
    <definedName name="damage" localSheetId="5">#REF!</definedName>
    <definedName name="damage">#REF!</definedName>
    <definedName name="DASDD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ta" localSheetId="5">#REF!</definedName>
    <definedName name="Data">#REF!</definedName>
    <definedName name="DATA1" localSheetId="8">'[89]Adj # 31 NOX expense'!#REF!</definedName>
    <definedName name="DATA1" localSheetId="9">'[89]Adj # 31 NOX expense'!#REF!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8">'[89]Adj # 31 NOX expense'!#REF!</definedName>
    <definedName name="DATA12" localSheetId="9">'[89]Adj # 31 NOX expense'!#REF!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8">'[89]Adj # 31 NOX expense'!#REF!</definedName>
    <definedName name="DATA2" localSheetId="9">'[89]Adj # 31 NOX expense'!#REF!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23" localSheetId="5">#REF!</definedName>
    <definedName name="DATA23">#REF!</definedName>
    <definedName name="DATA24" localSheetId="5">#REF!</definedName>
    <definedName name="DATA24">#REF!</definedName>
    <definedName name="DATA25" localSheetId="5">#REF!</definedName>
    <definedName name="DATA25">#REF!</definedName>
    <definedName name="DATA26" localSheetId="5">#REF!</definedName>
    <definedName name="DATA26">#REF!</definedName>
    <definedName name="DATA27" localSheetId="5">#REF!</definedName>
    <definedName name="DATA27">#REF!</definedName>
    <definedName name="DATA28" localSheetId="5">#REF!</definedName>
    <definedName name="DATA28">#REF!</definedName>
    <definedName name="DATA29" localSheetId="5">#REF!</definedName>
    <definedName name="DATA29">#REF!</definedName>
    <definedName name="DATA3" localSheetId="5">#REF!</definedName>
    <definedName name="DATA3">#REF!</definedName>
    <definedName name="DATA30" localSheetId="5">#REF!</definedName>
    <definedName name="DATA30">#REF!</definedName>
    <definedName name="DATA31" localSheetId="5">#REF!</definedName>
    <definedName name="DATA31">#REF!</definedName>
    <definedName name="DATA32" localSheetId="5">#REF!</definedName>
    <definedName name="DATA32">#REF!</definedName>
    <definedName name="DATA33" localSheetId="5">#REF!</definedName>
    <definedName name="DATA33">#REF!</definedName>
    <definedName name="DATA34" localSheetId="5">#REF!</definedName>
    <definedName name="DATA34">#REF!</definedName>
    <definedName name="DATA35" localSheetId="5">#REF!</definedName>
    <definedName name="DATA35">#REF!</definedName>
    <definedName name="DATA36" localSheetId="5">#REF!</definedName>
    <definedName name="DATA36">#REF!</definedName>
    <definedName name="DATA37" localSheetId="5">#REF!</definedName>
    <definedName name="DATA37">#REF!</definedName>
    <definedName name="DATA38" localSheetId="5">#REF!</definedName>
    <definedName name="DATA38">#REF!</definedName>
    <definedName name="DATA39" localSheetId="5">#REF!</definedName>
    <definedName name="DATA39">#REF!</definedName>
    <definedName name="DATA4" localSheetId="5">#REF!</definedName>
    <definedName name="DATA4">#REF!</definedName>
    <definedName name="DATA40" localSheetId="5">#REF!</definedName>
    <definedName name="DATA40">#REF!</definedName>
    <definedName name="DATA41" localSheetId="5">#REF!</definedName>
    <definedName name="DATA41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8">'[89]Adj # 31 NOX expense'!#REF!</definedName>
    <definedName name="DATA7" localSheetId="9">'[89]Adj # 31 NOX expense'!#REF!</definedName>
    <definedName name="DATA7" localSheetId="5">#REF!</definedName>
    <definedName name="DATA7">#REF!</definedName>
    <definedName name="DATA8" localSheetId="8">'[89]Adj # 31 NOX expense'!#REF!</definedName>
    <definedName name="DATA8" localSheetId="9">'[89]Adj # 31 NOX expense'!#REF!</definedName>
    <definedName name="DATA8" localSheetId="5">#REF!</definedName>
    <definedName name="DATA8">#REF!</definedName>
    <definedName name="DATA9" localSheetId="5">#REF!</definedName>
    <definedName name="DATA9">#REF!</definedName>
    <definedName name="_xlnm.Database" localSheetId="8">#REF!</definedName>
    <definedName name="_xlnm.Database" localSheetId="9">#REF!</definedName>
    <definedName name="_xlnm.Database" localSheetId="5">#REF!</definedName>
    <definedName name="_xlnm.Database">#REF!</definedName>
    <definedName name="DATAFEEDER">#N/A</definedName>
    <definedName name="DATE" localSheetId="8">#REF!</definedName>
    <definedName name="DATE" localSheetId="9">#REF!</definedName>
    <definedName name="DATE" localSheetId="5">#REF!</definedName>
    <definedName name="DATE">#REF!</definedName>
    <definedName name="DateNumber" localSheetId="8">#REF!</definedName>
    <definedName name="DateNumber" localSheetId="9">#REF!</definedName>
    <definedName name="DateNumber" localSheetId="5">#REF!</definedName>
    <definedName name="DateNumber">#REF!</definedName>
    <definedName name="DateNumberCurrentPrior" localSheetId="8">#REF!</definedName>
    <definedName name="DateNumberCurrentPrior" localSheetId="9">#REF!</definedName>
    <definedName name="DateNumberCurrentPrior" localSheetId="5">#REF!</definedName>
    <definedName name="DateNumberCurrentPrior">#REF!</definedName>
    <definedName name="DateNumberQtrPrior" localSheetId="8">#REF!</definedName>
    <definedName name="DateNumberQtrPrior" localSheetId="9">#REF!</definedName>
    <definedName name="DateNumberQtrPrior" localSheetId="5">#REF!</definedName>
    <definedName name="DateNumberQtrPrior">#REF!</definedName>
    <definedName name="DateNumberYearEndPrior" localSheetId="8">#REF!</definedName>
    <definedName name="DateNumberYearEndPrior" localSheetId="9">#REF!</definedName>
    <definedName name="DateNumberYearEndPrior" localSheetId="5">#REF!</definedName>
    <definedName name="DateNumberYearEndPrior">#REF!</definedName>
    <definedName name="Dates" localSheetId="8">#REF!,#REF!,#REF!</definedName>
    <definedName name="Dates" localSheetId="9">#REF!,#REF!,#REF!</definedName>
    <definedName name="Dates" localSheetId="5">#REF!,#REF!,#REF!</definedName>
    <definedName name="Dates">#REF!,#REF!,#REF!</definedName>
    <definedName name="DateText" localSheetId="8">#REF!</definedName>
    <definedName name="DateText" localSheetId="9">#REF!</definedName>
    <definedName name="DateText" localSheetId="5">#REF!</definedName>
    <definedName name="DateText">#REF!</definedName>
    <definedName name="Day5_Access_Data">'[90]F04 Forecast'!$A$5:$M$900</definedName>
    <definedName name="DB_RANGE">'[52]RESULTS DB'!$A$1:$AG$1</definedName>
    <definedName name="dbbiom" localSheetId="8">#REF!</definedName>
    <definedName name="dbbiom" localSheetId="9">#REF!</definedName>
    <definedName name="dbbiom" localSheetId="5">#REF!</definedName>
    <definedName name="dbbiom">#REF!</definedName>
    <definedName name="DBPRISMA">[91]PRTB!$B$16:$AF$237</definedName>
    <definedName name="DBSM">[91]smTB!$B$16:$AC$444</definedName>
    <definedName name="dd" localSheetId="8">'[92]PSE&amp;G-IS-MONTH'!#REF!</definedName>
    <definedName name="dd" localSheetId="9">'[92]PSE&amp;G-IS-MONTH'!#REF!</definedName>
    <definedName name="dd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5">'[93]PSE&amp;G-IS-MONTH'!#REF!</definedName>
    <definedName name="dd">'[93]PSE&amp;G-IS-MONTH'!#REF!</definedName>
    <definedName name="ddd" hidden="1">{#N/A,#N/A,TRUE,"Income Statement";#N/A,#N/A,TRUE,"Balance Sheet";#N/A,#N/A,TRUE,"Cash Flow";#N/A,#N/A,TRUE,"Interest Schedule";#N/A,#N/A,TRUE,"Ratios"}</definedName>
    <definedName name="dddd" hidden="1">{#N/A,#N/A,FALSE,"Aging Summary";#N/A,#N/A,FALSE,"Ratio Analysis";#N/A,#N/A,FALSE,"Test 120 Day Accts";#N/A,#N/A,FALSE,"Tickmarks"}</definedName>
    <definedName name="ddfsa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e" localSheetId="8">'[94]PSE&amp;G-IS-MONTH'!#REF!</definedName>
    <definedName name="de" localSheetId="9">'[94]PSE&amp;G-IS-MONTH'!#REF!</definedName>
    <definedName name="de" localSheetId="5">'[54]PSE&amp;G-IS-MONTH'!#REF!</definedName>
    <definedName name="de">'[54]PSE&amp;G-IS-MONTH'!#REF!</definedName>
    <definedName name="debt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EBT_EXP" localSheetId="8">#REF!</definedName>
    <definedName name="DEBT_EXP" localSheetId="9">#REF!</definedName>
    <definedName name="DEBT_EXP" localSheetId="5">#REF!</definedName>
    <definedName name="DEBT_EXP">#REF!</definedName>
    <definedName name="DECACCTG" localSheetId="8">#REF!</definedName>
    <definedName name="DECACCTG" localSheetId="9">#REF!</definedName>
    <definedName name="DECACCTG" localSheetId="5">#REF!</definedName>
    <definedName name="DECACCTG">#REF!</definedName>
    <definedName name="decacqui" localSheetId="5">#REF!</definedName>
    <definedName name="decacqui">#REF!</definedName>
    <definedName name="decadd" localSheetId="5">#REF!</definedName>
    <definedName name="decadd">#REF!</definedName>
    <definedName name="Decem" localSheetId="5">#REF!</definedName>
    <definedName name="Decem">#REF!</definedName>
    <definedName name="December" localSheetId="5">#REF!</definedName>
    <definedName name="December">#REF!</definedName>
    <definedName name="DecemberBdgt" localSheetId="5">#REF!</definedName>
    <definedName name="DecemberBdgt">#REF!</definedName>
    <definedName name="DecemberYTD" localSheetId="5">#REF!</definedName>
    <definedName name="DecemberYTD">#REF!</definedName>
    <definedName name="decret" localSheetId="5">#REF!</definedName>
    <definedName name="decret">#REF!</definedName>
    <definedName name="depreciation" localSheetId="5">#REF!</definedName>
    <definedName name="depreciation">#REF!</definedName>
    <definedName name="Depreciation_Amortization" localSheetId="8">'[84]FEES &amp; INTEREST'!#REF!</definedName>
    <definedName name="Depreciation_Amortization" localSheetId="9">'[84]FEES &amp; INTEREST'!#REF!</definedName>
    <definedName name="Depreciation_Amortization" localSheetId="5">'[84]FEES &amp; INTEREST'!#REF!</definedName>
    <definedName name="Depreciation_Amortization">'[84]FEES &amp; INTEREST'!#REF!</definedName>
    <definedName name="depreciationgas" localSheetId="5">#REF!</definedName>
    <definedName name="depreciationgas">#REF!</definedName>
    <definedName name="dept" localSheetId="5">#REF!</definedName>
    <definedName name="dept">#REF!</definedName>
    <definedName name="Derivatives_Gain_Loss_FAS133" localSheetId="8">'[84]FEES &amp; INTEREST'!#REF!</definedName>
    <definedName name="Derivatives_Gain_Loss_FAS133" localSheetId="9">'[84]FEES &amp; INTEREST'!#REF!</definedName>
    <definedName name="Derivatives_Gain_Loss_FAS133" localSheetId="5">'[84]FEES &amp; INTEREST'!#REF!</definedName>
    <definedName name="Derivatives_Gain_Loss_FAS133">'[84]FEES &amp; INTEREST'!#REF!</definedName>
    <definedName name="dert" localSheetId="8">'[6]Cuadro A-4 (1)'!#REF!</definedName>
    <definedName name="dert" localSheetId="9">'[6]Cuadro A-4 (1)'!#REF!</definedName>
    <definedName name="dert" localSheetId="5">'[6]Cuadro A-4 (1)'!#REF!</definedName>
    <definedName name="dert">'[6]Cuadro A-4 (1)'!#REF!</definedName>
    <definedName name="Detail_of_Taxable_Income" localSheetId="5">#REF!</definedName>
    <definedName name="Detail_of_Taxable_Income">#REF!</definedName>
    <definedName name="development">[95]Elcho!$G$21+[95]Konya!$G$23+[95]Trisakthi!$G$13+[95]salalah!$G$14+'[95]Romat Hovav'!$G$21</definedName>
    <definedName name="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tydrtg">[96]Reporting_Period!$B$2</definedName>
    <definedName name="DIFERENCIAS" localSheetId="8">#REF!</definedName>
    <definedName name="DIFERENCIAS" localSheetId="9">#REF!</definedName>
    <definedName name="DIFERENCIAS" localSheetId="5">#REF!</definedName>
    <definedName name="DIFERENCIAS">#REF!</definedName>
    <definedName name="direct" localSheetId="5">#REF!</definedName>
    <definedName name="direct">#REF!</definedName>
    <definedName name="Div_Inc_pb" localSheetId="8" hidden="1">#REF!</definedName>
    <definedName name="Div_Inc_pb" localSheetId="9" hidden="1">#REF!</definedName>
    <definedName name="Div_Inc_pb" localSheetId="5" hidden="1">#REF!</definedName>
    <definedName name="Div_Inc_pb" hidden="1">#REF!</definedName>
    <definedName name="DivApb" localSheetId="8" hidden="1">#REF!</definedName>
    <definedName name="DivApb" localSheetId="9" hidden="1">#REF!</definedName>
    <definedName name="DivApb" localSheetId="5" hidden="1">#REF!</definedName>
    <definedName name="DivApb" hidden="1">#REF!</definedName>
    <definedName name="DivBpb" localSheetId="8" hidden="1">#REF!</definedName>
    <definedName name="DivBpb" localSheetId="9" hidden="1">#REF!</definedName>
    <definedName name="DivBpb" localSheetId="5" hidden="1">#REF!</definedName>
    <definedName name="DivBpb" hidden="1">#REF!</definedName>
    <definedName name="divby" localSheetId="5">'[97]Rabbi Trust'!#REF!</definedName>
    <definedName name="divby">'[97]Rabbi Trust'!#REF!</definedName>
    <definedName name="DivCpb" localSheetId="8" hidden="1">#REF!</definedName>
    <definedName name="DivCpb" localSheetId="9" hidden="1">#REF!</definedName>
    <definedName name="DivCpb" localSheetId="5" hidden="1">#REF!</definedName>
    <definedName name="DivCpb" hidden="1">#REF!</definedName>
    <definedName name="DivDpb" localSheetId="8" hidden="1">#REF!</definedName>
    <definedName name="DivDpb" localSheetId="9" hidden="1">#REF!</definedName>
    <definedName name="DivDpb" localSheetId="5" hidden="1">#REF!</definedName>
    <definedName name="DivDpb" hidden="1">#REF!</definedName>
    <definedName name="DivEpb" localSheetId="8" hidden="1">#REF!</definedName>
    <definedName name="DivEpb" localSheetId="9" hidden="1">#REF!</definedName>
    <definedName name="DivEpb" localSheetId="5" hidden="1">#REF!</definedName>
    <definedName name="DivEpb" hidden="1">#REF!</definedName>
    <definedName name="DivFpb" localSheetId="8" hidden="1">#REF!</definedName>
    <definedName name="DivFpb" localSheetId="9" hidden="1">#REF!</definedName>
    <definedName name="DivFpb" localSheetId="5" hidden="1">#REF!</definedName>
    <definedName name="DivFpb" hidden="1">#REF!</definedName>
    <definedName name="DivGpb" localSheetId="8" hidden="1">#REF!</definedName>
    <definedName name="DivGpb" localSheetId="9" hidden="1">#REF!</definedName>
    <definedName name="DivGpb" localSheetId="5" hidden="1">#REF!</definedName>
    <definedName name="DivGpb" hidden="1">#REF!</definedName>
    <definedName name="DivHpb" localSheetId="8" hidden="1">#REF!</definedName>
    <definedName name="DivHpb" localSheetId="9" hidden="1">#REF!</definedName>
    <definedName name="DivHpb" localSheetId="5" hidden="1">#REF!</definedName>
    <definedName name="DivHpb" hidden="1">#REF!</definedName>
    <definedName name="DIVIDENDS" localSheetId="8">[98]RE!#REF!</definedName>
    <definedName name="DIVIDENDS" localSheetId="9">[98]RE!#REF!</definedName>
    <definedName name="DIVIDENDS" localSheetId="5">[98]RE!#REF!</definedName>
    <definedName name="DIVIDENDS">[98]RE!#REF!</definedName>
    <definedName name="Division_A" localSheetId="8">#REF!</definedName>
    <definedName name="Division_A" localSheetId="9">#REF!</definedName>
    <definedName name="Division_A" localSheetId="5">#REF!</definedName>
    <definedName name="Division_A">#REF!</definedName>
    <definedName name="Division_B" localSheetId="8">#REF!</definedName>
    <definedName name="Division_B" localSheetId="9">#REF!</definedName>
    <definedName name="Division_B" localSheetId="5">#REF!</definedName>
    <definedName name="Division_B">#REF!</definedName>
    <definedName name="Division_C" localSheetId="8">#REF!</definedName>
    <definedName name="Division_C" localSheetId="9">#REF!</definedName>
    <definedName name="Division_C" localSheetId="5">#REF!</definedName>
    <definedName name="Division_C">#REF!</definedName>
    <definedName name="Division_D" localSheetId="8">#REF!</definedName>
    <definedName name="Division_D" localSheetId="9">#REF!</definedName>
    <definedName name="Division_D" localSheetId="5">#REF!</definedName>
    <definedName name="Division_D">#REF!</definedName>
    <definedName name="Division_E" localSheetId="8">#REF!</definedName>
    <definedName name="Division_E" localSheetId="9">#REF!</definedName>
    <definedName name="Division_E" localSheetId="5">#REF!</definedName>
    <definedName name="Division_E">#REF!</definedName>
    <definedName name="Division_F" localSheetId="8">#REF!</definedName>
    <definedName name="Division_F" localSheetId="9">#REF!</definedName>
    <definedName name="Division_F" localSheetId="5">#REF!</definedName>
    <definedName name="Division_F">#REF!</definedName>
    <definedName name="Division_G" localSheetId="8">#REF!</definedName>
    <definedName name="Division_G" localSheetId="9">#REF!</definedName>
    <definedName name="Division_G" localSheetId="5">#REF!</definedName>
    <definedName name="Division_G">#REF!</definedName>
    <definedName name="Division_H" localSheetId="8">#REF!</definedName>
    <definedName name="Division_H" localSheetId="9">#REF!</definedName>
    <definedName name="Division_H" localSheetId="5">#REF!</definedName>
    <definedName name="Division_H">#REF!</definedName>
    <definedName name="Divisional_Toggle" localSheetId="8" hidden="1">#REF!</definedName>
    <definedName name="Divisional_Toggle" localSheetId="9" hidden="1">#REF!</definedName>
    <definedName name="Divisional_Toggle" localSheetId="5" hidden="1">#REF!</definedName>
    <definedName name="Divisional_Toggle" hidden="1">#REF!</definedName>
    <definedName name="DPLBILL" localSheetId="8">#REF!</definedName>
    <definedName name="DPLBILL" localSheetId="9">#REF!</definedName>
    <definedName name="DPLBILL" localSheetId="5">#REF!</definedName>
    <definedName name="DPLBILL">#REF!</definedName>
    <definedName name="ds" localSheetId="8">'[92]PSE&amp;G-IS-MONTH'!#REF!</definedName>
    <definedName name="ds" localSheetId="9">'[92]PSE&amp;G-IS-MONTH'!#REF!</definedName>
    <definedName name="ds" localSheetId="5">'[93]PSE&amp;G-IS-MONTH'!#REF!</definedName>
    <definedName name="ds">'[93]PSE&amp;G-IS-MONTH'!#REF!</definedName>
    <definedName name="dskdls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w" localSheetId="8">'[59]PSE&amp;G-IS-MONTH'!#REF!</definedName>
    <definedName name="dw" localSheetId="9">'[59]PSE&amp;G-IS-MONTH'!#REF!</definedName>
    <definedName name="dw" localSheetId="5">'[57]PSE&amp;G-IS-MONTH'!#REF!</definedName>
    <definedName name="dw">'[57]PSE&amp;G-IS-MONTH'!#REF!</definedName>
    <definedName name="DZ.DropZone" localSheetId="8" hidden="1">#REF!</definedName>
    <definedName name="DZ.DropZone" localSheetId="9" hidden="1">#REF!</definedName>
    <definedName name="DZ.DropZone" localSheetId="5" hidden="1">#REF!</definedName>
    <definedName name="DZ.DropZone" hidden="1">#REF!</definedName>
    <definedName name="DZ.DropZoneIS" localSheetId="8" hidden="1">#REF!</definedName>
    <definedName name="DZ.DropZoneIS" localSheetId="9" hidden="1">#REF!</definedName>
    <definedName name="DZ.DropZoneIS" localSheetId="5" hidden="1">#REF!</definedName>
    <definedName name="DZ.DropZoneIS" hidden="1">#REF!</definedName>
    <definedName name="DZ.IndSpec_Left" localSheetId="8" hidden="1">#REF!</definedName>
    <definedName name="DZ.IndSpec_Left" localSheetId="9" hidden="1">#REF!</definedName>
    <definedName name="DZ.IndSpec_Left" localSheetId="5" hidden="1">#REF!</definedName>
    <definedName name="DZ.IndSpec_Left" hidden="1">#REF!</definedName>
    <definedName name="DZ.IndSpec_Right" localSheetId="8" hidden="1">#REF!</definedName>
    <definedName name="DZ.IndSpec_Right" localSheetId="9" hidden="1">#REF!</definedName>
    <definedName name="DZ.IndSpec_Right" localSheetId="5" hidden="1">#REF!</definedName>
    <definedName name="DZ.IndSpec_Right" hidden="1">#REF!</definedName>
    <definedName name="DZ.LTM" localSheetId="8" hidden="1">#REF!</definedName>
    <definedName name="DZ.LTM" localSheetId="9" hidden="1">#REF!</definedName>
    <definedName name="DZ.LTM" localSheetId="5" hidden="1">#REF!</definedName>
    <definedName name="DZ.LTM" hidden="1">#REF!</definedName>
    <definedName name="dz.LTMDate" localSheetId="8" hidden="1">#REF!</definedName>
    <definedName name="dz.LTMDate" localSheetId="9" hidden="1">#REF!</definedName>
    <definedName name="dz.LTMDate" localSheetId="5" hidden="1">#REF!</definedName>
    <definedName name="dz.LTMDate" hidden="1">#REF!</definedName>
    <definedName name="DZ.LTMPlus" localSheetId="8" hidden="1">#REF!</definedName>
    <definedName name="DZ.LTMPlus" localSheetId="9" hidden="1">#REF!</definedName>
    <definedName name="DZ.LTMPlus" localSheetId="5" hidden="1">#REF!</definedName>
    <definedName name="DZ.LTMPlus" hidden="1">#REF!</definedName>
    <definedName name="e">[99]Month!$A$1:$X$33</definedName>
    <definedName name="e_sam1" localSheetId="5">#REF!</definedName>
    <definedName name="e_sam1">#REF!</definedName>
    <definedName name="EACT" localSheetId="8">#REF!</definedName>
    <definedName name="EACT" localSheetId="9">#REF!</definedName>
    <definedName name="EACT" localSheetId="5">#REF!</definedName>
    <definedName name="EACT">#REF!</definedName>
    <definedName name="EBUD" localSheetId="8">#REF!</definedName>
    <definedName name="EBUD" localSheetId="9">#REF!</definedName>
    <definedName name="EBUD" localSheetId="5">#REF!</definedName>
    <definedName name="EBUD">#REF!</definedName>
    <definedName name="EBYTD" localSheetId="8">#REF!</definedName>
    <definedName name="EBYTD" localSheetId="9">#REF!</definedName>
    <definedName name="EBYTD" localSheetId="5">#REF!</definedName>
    <definedName name="EBYTD">#REF!</definedName>
    <definedName name="EconomicCOpsMonth">'[87]Customer Operations'!$P$44:$AD$83</definedName>
    <definedName name="EconomicCOpsYTD">'[87]Customer Operations'!$A$43:$N$84</definedName>
    <definedName name="EconomicEDMonth">[100]Elec!$P$36:$AA$48</definedName>
    <definedName name="EconomicEDYTD">[100]Elec!$A$36:$N$48</definedName>
    <definedName name="EconomicGasMonth">'[101]Gas Delivery'!$M$38:$X$51</definedName>
    <definedName name="EconomicGasYTD">'[101]Gas Delivery'!$A$38:$L$52</definedName>
    <definedName name="EconomicMonth">'[102]PSE&amp;G_EconomicSummary'!$L$41:$V$52</definedName>
    <definedName name="EconomicResMonth">'[103]PSE&amp;G'!$J$26:$P$33</definedName>
    <definedName name="EconomicResYTD">'[103]PSE&amp;G'!$A$26:$I$33</definedName>
    <definedName name="EconomicYTD">"'PSE&amp;G'!$A$7:$A$56"</definedName>
    <definedName name="EDCTI" localSheetId="8">#REF!</definedName>
    <definedName name="EDCTI" localSheetId="9">#REF!</definedName>
    <definedName name="EDCTI" localSheetId="5">#REF!</definedName>
    <definedName name="EDCTI">#REF!</definedName>
    <definedName name="edred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hidden="1">{#N/A,#N/A,FALSE,"95Act"}</definedName>
    <definedName name="eeee" localSheetId="0" hidden="1">{#N/A,#N/A,FALSE,"O&amp;M by processes";#N/A,#N/A,FALSE,"Elec Act vs Bud";#N/A,#N/A,FALSE,"G&amp;A";#N/A,#N/A,FALSE,"BGS";#N/A,#N/A,FALSE,"Res Cost"}</definedName>
    <definedName name="eeee" localSheetId="2" hidden="1">{#N/A,#N/A,FALSE,"O&amp;M by processes";#N/A,#N/A,FALSE,"Elec Act vs Bud";#N/A,#N/A,FALSE,"G&amp;A";#N/A,#N/A,FALSE,"BGS";#N/A,#N/A,FALSE,"Res Cost"}</definedName>
    <definedName name="eeee" hidden="1">{#N/A,#N/A,FALSE,"Aging Summary";#N/A,#N/A,FALSE,"Ratio Analysis";#N/A,#N/A,FALSE,"Test 120 Day Accts";#N/A,#N/A,FALSE,"Tickmarks"}</definedName>
    <definedName name="EFC" localSheetId="8">#REF!</definedName>
    <definedName name="EFC" localSheetId="9">#REF!</definedName>
    <definedName name="EFC" localSheetId="5">#REF!</definedName>
    <definedName name="EFC">#REF!</definedName>
    <definedName name="EG_NEW" localSheetId="8">#REF!</definedName>
    <definedName name="EG_NEW" localSheetId="9">#REF!</definedName>
    <definedName name="EG_NEW" localSheetId="5">#REF!</definedName>
    <definedName name="EG_NEW">#REF!</definedName>
    <definedName name="EGDCTI" localSheetId="8">#REF!</definedName>
    <definedName name="EGDCTI" localSheetId="9">#REF!</definedName>
    <definedName name="EGDCTI" localSheetId="5">#REF!</definedName>
    <definedName name="EGDCTI">#REF!</definedName>
    <definedName name="EHACT" localSheetId="8">#REF!</definedName>
    <definedName name="EHACT" localSheetId="9">#REF!</definedName>
    <definedName name="EHACT" localSheetId="5">#REF!</definedName>
    <definedName name="EHACT">#REF!</definedName>
    <definedName name="EHEP112" localSheetId="5">#REF!</definedName>
    <definedName name="EHEP112">#REF!</definedName>
    <definedName name="EHEP12" localSheetId="5">#REF!</definedName>
    <definedName name="EHEP12">#REF!</definedName>
    <definedName name="EHEP1WP">[104]bpl:psal!$A$381:$Y$704</definedName>
    <definedName name="EHEP34WONOTES" localSheetId="5">#REF!</definedName>
    <definedName name="EHEP34WONOTES">#REF!</definedName>
    <definedName name="EHVAR" localSheetId="8">#REF!</definedName>
    <definedName name="EHVAR" localSheetId="9">#REF!</definedName>
    <definedName name="EHVAR" localSheetId="5">#REF!</definedName>
    <definedName name="EHVAR">#REF!</definedName>
    <definedName name="Elec_DelMonth">[100]Elec!$P$8:$AA$64</definedName>
    <definedName name="Elec_DelYTD">[105]Elec!$A$8:$O$55</definedName>
    <definedName name="electric" localSheetId="5">#REF!</definedName>
    <definedName name="electric">#REF!</definedName>
    <definedName name="EMEL" localSheetId="8">[106]INDEL1200!#REF!</definedName>
    <definedName name="EMEL" localSheetId="9">[106]INDEL1200!#REF!</definedName>
    <definedName name="EMEL" localSheetId="5">[106]INDEL1200!#REF!</definedName>
    <definedName name="EMEL">[106]INDEL1200!#REF!</definedName>
    <definedName name="Employees">[107]Dates!$A$22:$A$28</definedName>
    <definedName name="end" localSheetId="5">'[108]DC Info'!#REF!</definedName>
    <definedName name="end">'[108]DC Info'!#REF!</definedName>
    <definedName name="end_coal" localSheetId="5">'[62]Input Page'!#REF!</definedName>
    <definedName name="end_coal">'[62]Input Page'!#REF!</definedName>
    <definedName name="end_CWIP" localSheetId="5">'[62]Input Page'!#REF!</definedName>
    <definedName name="end_CWIP">'[62]Input Page'!#REF!</definedName>
    <definedName name="ENTERPRISE" localSheetId="8">#REF!</definedName>
    <definedName name="ENTERPRISE" localSheetId="9">#REF!</definedName>
    <definedName name="ENTERPRISE" localSheetId="5">#REF!</definedName>
    <definedName name="ENTERPRISE">#REF!</definedName>
    <definedName name="EntPlan2009" localSheetId="5">#REF!</definedName>
    <definedName name="EntPlan2009">#REF!</definedName>
    <definedName name="Entry" localSheetId="8">#REF!</definedName>
    <definedName name="Entry" localSheetId="9">#REF!</definedName>
    <definedName name="Entry" localSheetId="5">#REF!</definedName>
    <definedName name="Entry">#REF!</definedName>
    <definedName name="Entry1" localSheetId="8">#REF!</definedName>
    <definedName name="Entry1" localSheetId="9">#REF!</definedName>
    <definedName name="Entry1" localSheetId="5">#REF!</definedName>
    <definedName name="Entry1">#REF!</definedName>
    <definedName name="entry2" localSheetId="8">#REF!</definedName>
    <definedName name="entry2" localSheetId="9">#REF!</definedName>
    <definedName name="entry2" localSheetId="5">#REF!</definedName>
    <definedName name="entry2">#REF!</definedName>
    <definedName name="EntryDate">'[48]Fig1.5'!$A$4:$A$27</definedName>
    <definedName name="EPROJ" localSheetId="8">#REF!</definedName>
    <definedName name="EPROJ" localSheetId="9">#REF!</definedName>
    <definedName name="EPROJ" localSheetId="5">#REF!</definedName>
    <definedName name="EPROJ">#REF!</definedName>
    <definedName name="EPROJSUM" localSheetId="8">#REF!</definedName>
    <definedName name="EPROJSUM" localSheetId="9">#REF!</definedName>
    <definedName name="EPROJSUM" localSheetId="5">#REF!</definedName>
    <definedName name="EPROJSUM">#REF!</definedName>
    <definedName name="EPS" localSheetId="8">#REF!</definedName>
    <definedName name="EPS" localSheetId="9">#REF!</definedName>
    <definedName name="EPS" localSheetId="5">#REF!</definedName>
    <definedName name="EPS">#REF!</definedName>
    <definedName name="EPS_SUM96" localSheetId="8">#REF!</definedName>
    <definedName name="EPS_SUM96" localSheetId="9">#REF!</definedName>
    <definedName name="EPS_SUM96" localSheetId="5">#REF!</definedName>
    <definedName name="EPS_SUM96">#REF!</definedName>
    <definedName name="EPSUM" localSheetId="8">#REF!</definedName>
    <definedName name="EPSUM" localSheetId="9">#REF!</definedName>
    <definedName name="EPSUM" localSheetId="5">#REF!</definedName>
    <definedName name="EPSUM">#REF!</definedName>
    <definedName name="EPYACT" localSheetId="8">#REF!</definedName>
    <definedName name="EPYACT" localSheetId="9">#REF!</definedName>
    <definedName name="EPYACT" localSheetId="5">#REF!</definedName>
    <definedName name="EPYACT">#REF!</definedName>
    <definedName name="EPYVAR" localSheetId="8">#REF!</definedName>
    <definedName name="EPYVAR" localSheetId="9">#REF!</definedName>
    <definedName name="EPYVAR" localSheetId="5">#REF!</definedName>
    <definedName name="EPYVAR">#REF!</definedName>
    <definedName name="Eqiuivalent_Availability" localSheetId="5">'[81]Duquense Operating Profile'!#REF!</definedName>
    <definedName name="Eqiuivalent_Availability">'[81]Duquense Operating Profile'!#REF!</definedName>
    <definedName name="EQUITY_COMMITMENT_GUARANTEES" localSheetId="8">#REF!</definedName>
    <definedName name="EQUITY_COMMITMENT_GUARANTEES" localSheetId="9">#REF!</definedName>
    <definedName name="EQUITY_COMMITMENT_GUARANTEES" localSheetId="5">#REF!</definedName>
    <definedName name="EQUITY_COMMITMENT_GUARANTEES">#REF!</definedName>
    <definedName name="eqweqw" localSheetId="5" hidden="1">[109]JUNIN!#REF!</definedName>
    <definedName name="eqweqw" hidden="1">[109]JUNIN!#REF!</definedName>
    <definedName name="eqwq" localSheetId="8">'[60]PSE&amp;G-IS-MONTH '!#REF!</definedName>
    <definedName name="eqwq" localSheetId="9">'[60]PSE&amp;G-IS-MONTH '!#REF!</definedName>
    <definedName name="eqwq" localSheetId="5">'[60]PSE&amp;G-IS-MONTH '!#REF!</definedName>
    <definedName name="eqwq">'[60]PSE&amp;G-IS-MONTH '!#REF!</definedName>
    <definedName name="er" hidden="1">{#N/A,#N/A,FALSE,"Aging Summary";#N/A,#N/A,FALSE,"Ratio Analysis";#N/A,#N/A,FALSE,"Test 120 Day Accts";#N/A,#N/A,FALSE,"Tickmarks"}</definedName>
    <definedName name="Error_Messages">[52]Config!$E$31:$E$50</definedName>
    <definedName name="erty" localSheetId="8">#REF!</definedName>
    <definedName name="erty" localSheetId="9">#REF!</definedName>
    <definedName name="erty" localSheetId="5">#REF!</definedName>
    <definedName name="erty">#REF!</definedName>
    <definedName name="Euro">1936.27</definedName>
    <definedName name="ev.Calculation" hidden="1">2</definedName>
    <definedName name="ev.Initialized" hidden="1">FALSE</definedName>
    <definedName name="EV__ALLOWSTOPEXPAND__" hidden="1">1</definedName>
    <definedName name="EV__CVPARAMS__" hidden="1">"Trend!$B$17:$C$38;"</definedName>
    <definedName name="EV__DECIMALSYMBOL__" hidden="1">"."</definedName>
    <definedName name="EV__EVCOM_OPTIONS__" hidden="1">10</definedName>
    <definedName name="EV__EXPOPTIONS__" hidden="1">0</definedName>
    <definedName name="EV__LASTREFTIME__" localSheetId="0" hidden="1">40997.505162037</definedName>
    <definedName name="EV__LASTREFTIME__" hidden="1">40228.3180324074</definedName>
    <definedName name="EV__LOCKEDCVW__ACTIVITY_SYSTEM" hidden="1">"ALL_MANAGED,ALL_ACTIVITY,ALL_PROJECT,ALL_PROJTYPE,ACTUAL,ALL_SYSTEM,2005.TOTAL,NUC,PERIODIC,"</definedName>
    <definedName name="EV__LOCKEDCVW__BGE_FP" hidden="1">"INCOMESTATEMENT,ACTUAL,ALL_COMPANIES,TOTALADJ,2002.TOTAL,PERIODIC,"</definedName>
    <definedName name="EV__LOCKEDCVW__CAPITAL" hidden="1">"ACTUAL,MAJOR_CATEGORY,FACTORS,TOTAL_PORTFOLIO,2002.TOTAL,PERIODIC,"</definedName>
    <definedName name="EV__LOCKEDCVW__CGG_PLANNING" hidden="1">"ALL_MANAGED,ALL_CONSOLIDATEDCC,1009,ALL_PAEXP,ALL_PROJECT,ACTUAL,ALL_SYSTEM,2006.TOTAL,ALL_UNIT,PERIODIC,"</definedName>
    <definedName name="EV__LOCKEDCVW__CGG_PLANNING_RPT" hidden="1">"ROLLUP_MANAGED15,ALL_BASENONBASE,ALL_CEFUNCTION,ALL_CONSOLIDATEDCC,ALL_OUTNONOUT,1003,ALL_PAEXP,ALL_PROJECT,ALL_PROJSUBTYPE,ACTUAL,ALL_SYSTEM,2006.NOV,ALL_UNIT,PERIODIC,"</definedName>
    <definedName name="EV__LOCKEDCVW__CGGIR" hidden="1">"ALL_MANAGED,ALL_ACTIVITY,ALL_BASENONBASE,ALL_CONSOLIDATEDCC,ALL_FUELTYP,ALL_INTCO,ALL_INTERCOMPANY,ALL_LEGAL,ALL_MARKET,ALL_OUTNONOUT,1003,ALL_PAEXP,ALL_PRODUCTCAT,ALL_PROJECT,ALL_PROJSUBTYPE,ALL_PROJTYPE,ACTUAL,ALL_SYSTEM,2005.TOTAL,ALL_UNIT,PERIODIC,"</definedName>
    <definedName name="EV__LOCKEDCVW__CGGIR_RPT" hidden="1">"ALL_MANAGED,ALL_ACTIVITY,ALL_BASENONBASE,ALL_CEFUNCTION,ALL_CONSOLIDATEDCC,ALL_FUELTYP,ALL_INTERCOMPANY,ALL_LEGAL,ALL_MARKET,ALL_OUTNONOUT,1003,ALL_PAEXP,ALL_PRODUCTCAT,ALL_PROJECT,ALL_PROJSUBTYPE,ACTUAL,ALL_SYSTEM,2005.TOTAL,ALL_UNIT,PERIODIC,"</definedName>
    <definedName name="EV__LOCKEDCVW__CORPFPA_NEW" hidden="1">"1060,05_09STRATPLANV2,TOTALADJ,313,TOTAL_FUNCTION,BUS,2006.TOTAL,PERIODIC,"</definedName>
    <definedName name="EV__LOCKEDCVW__CPA" hidden="1">"O_M,ALL_ACTIVITIES,2005_ORIGBUDGET,ALL_SPENDERS,ALL_EXPTYPES,ALL_PROCESSES,OM_MAJOR_CATEGORY,2005.TOTAL,PERIODIC,"</definedName>
    <definedName name="EV__LOCKEDCVW__ECB" hidden="1">"ALL_COSTCENTER,ALL_EMPLOYEES,AVAILABLEHRS,1003,ALL_PROJECT,ACTUAL,2004.TOTAL,PERIODIC,"</definedName>
    <definedName name="EV__LOCKEDCVW__ETL" hidden="1">"ACTUAL,PYXIS,POSTCLOSE,2005.TOTAL,PERIODIC,"</definedName>
    <definedName name="EV__LOCKEDCVW__FINANCIAL_REPORTING" hidden="1">"CNE,EBITDA,3Q07FCST,USD,PERIODIC,AllActivities,TotalAdj,AllFunctions,AllProducts,All_Projects,Total_Channel,All_Lines,All_Segments,2007.TOTAL,"</definedName>
    <definedName name="EV__LOCKEDCVW__FUEL_MARKET_PRODUCT" hidden="1">"ALL_MANAGED,ALL_BASENONBASE,ALL_CONSOLIDATEDCC,ALL_FUELTYP,ALL_LEGAL,ALL_MARKET,ALL_OUTNONOUT,ALL_PRODUCTCAT,ALL_PROJTYPE,ACTUAL,2005.TOTAL,NUC,PERIODIC,"</definedName>
    <definedName name="EV__LOCKEDCVW__GROSS_MARGIN" hidden="1">"ACTUAL,Total_Channel,TotalAdj,Tot_GMT,AllProducts,E100,All_Lines,LC,All_Segments,TotalStatus,2007.FEB,PERIODIC,"</definedName>
    <definedName name="EV__LOCKEDCVW__KPI_OPS" hidden="1">"ALL_ACCTKPI,ALL_FUELTYP,ALL_MARKET,ALL_PRODUCTCAT,ACTUAL,KPIOPS_FINAL,2005.TOTAL,NUC,PERIODIC,"</definedName>
    <definedName name="EV__LOCKEDCVW__MANAGED" hidden="1">"ALL_MANAGED,ALL_CONSOLIDATEDCC,ALL_LEGAL,1003,ACTUAL,2005.TOTAL,PERIODIC,"</definedName>
    <definedName name="EV__LOCKEDCVW__MANAGED_3RDPARTY" hidden="1">"EQUITYMETHINVEST,ALL_CONSOLIDATEDCC,ALL_LEGAL,1003,ACTUAL,2005.TOTAL,PERIODIC,"</definedName>
    <definedName name="EV__LOCKEDCVW__PLANT" hidden="1">"ALL_MANAGED,ALL_BASENONBASE,ALL_OUTNONOUT,ALL_PROJECT,ALL_PROJSUBTYPE,ALL_PROJTYPE,ACTUAL,NONALLOC,2005.TOTAL,NUC,PERIODIC,"</definedName>
    <definedName name="EV__LOCKEDCVW__RATE" hidden="1">"ACTUAL,USD,Avg,RateInput,2002.TOTAL,PERIODIC,"</definedName>
    <definedName name="EV__LOCKEDCVW__RESPONSIBILITY" hidden="1">"ROLLUP_MANAGED5,033,1009,16081ZZZ_EXP,ALL_PROJECT,ALL_PROJSUBTYPE,ALL_PROJTYPE,ACTUAL,2006.DEC,PERIODIC,"</definedName>
    <definedName name="EV__LOCKEDCVW__SALES_RATE" hidden="1">"USD,Avg,RateInput,ACTUAL,2005.TOTAL,PERIODIC,"</definedName>
    <definedName name="EV__LOCKEDCVW__SLR" hidden="1">"2005_ORIGBUDGET,ALL_EXPTYPES,STATISTICAL_ACCOUNTS,ALL_COMPANIES,ALL_EMPLOYEES,M10001,2005.TOTAL,PERIODIC,"</definedName>
    <definedName name="EV__LOCKEDCVW__STAFF_PLANNING" hidden="1">"ACTUAL,Total_Channel,TotalAdj,AllEmployment,All_Lines,E100,USD,All_Segments,DATAACCOUNTS,AllFunctions,Total_Location,2002.TOTAL,PERIODIC,"</definedName>
    <definedName name="EV__LOCKEDCVW__WEEKLY_SALES" hidden="1">"All_BDM,Total_Size,Total_Channel,TOTAL_Signings,TotalAdj,Total_LeadSource,All_Lines,USD,Sales_Accounts,ACTUAL,Total_Product,CNI,2005.TOTAL,All_SIC_CODES,Total_Utility,PERIODIC,"</definedName>
    <definedName name="EV__LOCKSTATUS__" hidden="1">1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134217791</definedName>
    <definedName name="EV__WBVERSION__" hidden="1">0</definedName>
    <definedName name="EV__WSINFO__" hidden="1">"cegfpa"</definedName>
    <definedName name="EVAR" localSheetId="8">#REF!</definedName>
    <definedName name="EVAR" localSheetId="9">#REF!</definedName>
    <definedName name="EVAR" localSheetId="5">#REF!</definedName>
    <definedName name="EVAR">#REF!</definedName>
    <definedName name="ewa" hidden="1">{#N/A,#N/A,FALSE,"95Bud"}</definedName>
    <definedName name="ewa_1" hidden="1">{#N/A,#N/A,FALSE,"95Bud"}</definedName>
    <definedName name="ewqeqw" localSheetId="5" hidden="1">#REF!</definedName>
    <definedName name="ewqeqw" hidden="1">#REF!</definedName>
    <definedName name="ewtable">[110]parameters!$A$3:$E$9</definedName>
    <definedName name="ewtgdfgsd" localSheetId="5">#REF!</definedName>
    <definedName name="ewtgdfgsd">#REF!</definedName>
    <definedName name="Exchange_Rates" localSheetId="8" hidden="1">#REF!</definedName>
    <definedName name="Exchange_Rates" localSheetId="9" hidden="1">#REF!</definedName>
    <definedName name="Exchange_Rates" localSheetId="5" hidden="1">#REF!</definedName>
    <definedName name="Exchange_Rates" hidden="1">#REF!</definedName>
    <definedName name="exclude_cap" localSheetId="5">'[62]Input Page'!#REF!</definedName>
    <definedName name="exclude_cap">'[62]Input Page'!#REF!</definedName>
    <definedName name="exp" localSheetId="5">#REF!</definedName>
    <definedName name="exp">#REF!</definedName>
    <definedName name="Expense_PERIOD">"0122008"</definedName>
    <definedName name="Expense_VERSION">"[0VERSION].[F00]"</definedName>
    <definedName name="ExpenseAM">#N/A</definedName>
    <definedName name="ExpenseAM_101_VAR">#N/A</definedName>
    <definedName name="ExpenseAM_102_KF2" localSheetId="5">'[49]Jan Residual'!#REF!</definedName>
    <definedName name="ExpenseAM_102_KF2">'[49]Jan Residual'!#REF!</definedName>
    <definedName name="ExpenseAM_102_VAR">#N/A</definedName>
    <definedName name="ExpenseAM_103_VAR">#N/A</definedName>
    <definedName name="ExpenseAM_104_VAR">#N/A</definedName>
    <definedName name="ExpenseAM_105_KF2" localSheetId="5">'[49]Jan Residual'!#REF!</definedName>
    <definedName name="ExpenseAM_105_KF2">'[49]Jan Residual'!#REF!</definedName>
    <definedName name="ExpenseAM_105_VAR">#N/A</definedName>
    <definedName name="ExpenseAM_106_KF2" localSheetId="5">'[49]Jan Residual'!#REF!</definedName>
    <definedName name="ExpenseAM_106_KF2">'[49]Jan Residual'!#REF!</definedName>
    <definedName name="ExpenseAM_106_VAR">#N/A</definedName>
    <definedName name="ExpenseAM_107_VAR">#N/A</definedName>
    <definedName name="ExpenseAM_109_VAR">#N/A</definedName>
    <definedName name="ExpenseAM_110_VAR">#N/A</definedName>
    <definedName name="ExpenseAM_111_VAR">#N/A</definedName>
    <definedName name="ExpenseAM_112_KF2" localSheetId="5">'[49]Jan Residual'!#REF!</definedName>
    <definedName name="ExpenseAM_112_KF2">'[49]Jan Residual'!#REF!</definedName>
    <definedName name="ExpenseAM_112_VAR">#N/A</definedName>
    <definedName name="ExpenseAM_114_VAR">#N/A</definedName>
    <definedName name="ExpenseAM_115_VAR">#N/A</definedName>
    <definedName name="ExpenseAM_116_VAR">#N/A</definedName>
    <definedName name="ExpenseAM_117_VAR">#N/A</definedName>
    <definedName name="ExpenseAM_118_KF2" localSheetId="5">'[49]Jan Residual'!#REF!</definedName>
    <definedName name="ExpenseAM_118_KF2">'[49]Jan Residual'!#REF!</definedName>
    <definedName name="ExpenseAM_118_VAR">#N/A</definedName>
    <definedName name="ExpenseAM_119_VAR">#N/A</definedName>
    <definedName name="ExpenseAM_120_VAR">#N/A</definedName>
    <definedName name="ExpenseAM_121124_KF2" localSheetId="5">'[49]Jan Residual'!#REF!</definedName>
    <definedName name="ExpenseAM_121124_KF2">'[49]Jan Residual'!#REF!</definedName>
    <definedName name="ExpenseAM_121124_VAR">#N/A</definedName>
    <definedName name="ExpenseAM_122_KF2" localSheetId="5">'[49]Jan Residual'!#REF!</definedName>
    <definedName name="ExpenseAM_122_KF2">'[49]Jan Residual'!#REF!</definedName>
    <definedName name="ExpenseAM_122_VAR">#N/A</definedName>
    <definedName name="ExpenseAM_123_KF2" localSheetId="5">'[49]Jan Residual'!#REF!</definedName>
    <definedName name="ExpenseAM_123_KF2">'[49]Jan Residual'!#REF!</definedName>
    <definedName name="ExpenseAM_123_VAR">#N/A</definedName>
    <definedName name="ExpenseAM_125">#N/A</definedName>
    <definedName name="ExpenseAM_125_KF2">#N/A</definedName>
    <definedName name="ExpenseAM_125_VAR">#N/A</definedName>
    <definedName name="ExpenseAM_126_VAR">#N/A</definedName>
    <definedName name="ExpenseAM_127_VAR">#N/A</definedName>
    <definedName name="ExpenseAM_128_VAR">#N/A</definedName>
    <definedName name="ExpenseAM_129_VAR">#N/A</definedName>
    <definedName name="ExpenseAM_130">#N/A</definedName>
    <definedName name="ExpenseAM_130_KF2">#N/A</definedName>
    <definedName name="ExpenseAM_130_VAR">#N/A</definedName>
    <definedName name="ExpenseAM_131_KF2" localSheetId="5">'[49]Jan Residual'!#REF!</definedName>
    <definedName name="ExpenseAM_131_KF2">'[49]Jan Residual'!#REF!</definedName>
    <definedName name="ExpenseAM_131_VAR">#N/A</definedName>
    <definedName name="ExpenseAM_132_VAR">#N/A</definedName>
    <definedName name="ExpenseAM_133_KF2" localSheetId="5">'[49]Jan Residual'!#REF!</definedName>
    <definedName name="ExpenseAM_133_KF2">'[49]Jan Residual'!#REF!</definedName>
    <definedName name="ExpenseAM_133_VAR">#N/A</definedName>
    <definedName name="ExpenseAM_137_KF2" localSheetId="5">'[49]Jan Residual'!#REF!</definedName>
    <definedName name="ExpenseAM_137_KF2">'[49]Jan Residual'!#REF!</definedName>
    <definedName name="ExpenseAM_999_VAR">#N/A</definedName>
    <definedName name="ExpenseAM_Byrd">#N/A</definedName>
    <definedName name="ExpenseAM_Byrd_KF2">#N/A</definedName>
    <definedName name="ExpenseAM_Byrd_VAR">#N/A</definedName>
    <definedName name="ExpenseAM_LGPA_KF2" localSheetId="5">'[49]Jan Residual'!#REF!</definedName>
    <definedName name="ExpenseAM_LGPA_KF2">'[49]Jan Residual'!#REF!</definedName>
    <definedName name="ExpenseAM_OFlynn">#N/A</definedName>
    <definedName name="ExpenseAM_OFlynn_KF2">#N/A</definedName>
    <definedName name="ExpenseAM_OFlynn_VAR">#N/A</definedName>
    <definedName name="ExpenseAM_Other_VAR">#N/A</definedName>
    <definedName name="ExpenseAM_PA_KF2" localSheetId="5">'[49]Jan Residual'!#REF!</definedName>
    <definedName name="ExpenseAM_PA_KF2">'[49]Jan Residual'!#REF!</definedName>
    <definedName name="ExpenseAM_Selover">#N/A</definedName>
    <definedName name="ExpenseAM_Selover_KF2">#N/A</definedName>
    <definedName name="ExpenseAM_Selover_VAR">#N/A</definedName>
    <definedName name="ExpenseAM_Simpson">#N/A</definedName>
    <definedName name="ExpenseAM_Simpson_KF2">#N/A</definedName>
    <definedName name="ExpenseAM_Simpson_VAR">#N/A</definedName>
    <definedName name="ExpenseAM_Total_KF2" localSheetId="5">'[49]Jan Residual'!#REF!</definedName>
    <definedName name="ExpenseAM_Total_KF2">'[49]Jan Residual'!#REF!</definedName>
    <definedName name="ExpenseAM_Total_VAR">#N/A</definedName>
    <definedName name="ExRate_Yr1" localSheetId="8" hidden="1">#REF!</definedName>
    <definedName name="ExRate_Yr1" localSheetId="9" hidden="1">#REF!</definedName>
    <definedName name="ExRate_Yr1" localSheetId="5" hidden="1">#REF!</definedName>
    <definedName name="ExRate_Yr1" hidden="1">#REF!</definedName>
    <definedName name="ExRate_Yr2" localSheetId="8" hidden="1">#REF!</definedName>
    <definedName name="ExRate_Yr2" localSheetId="9" hidden="1">#REF!</definedName>
    <definedName name="ExRate_Yr2" localSheetId="5" hidden="1">#REF!</definedName>
    <definedName name="ExRate_Yr2" hidden="1">#REF!</definedName>
    <definedName name="ExRate_Yr3" localSheetId="8" hidden="1">#REF!</definedName>
    <definedName name="ExRate_Yr3" localSheetId="9" hidden="1">#REF!</definedName>
    <definedName name="ExRate_Yr3" localSheetId="5" hidden="1">#REF!</definedName>
    <definedName name="ExRate_Yr3" hidden="1">#REF!</definedName>
    <definedName name="ExRate_Yr4" localSheetId="8" hidden="1">#REF!</definedName>
    <definedName name="ExRate_Yr4" localSheetId="9" hidden="1">#REF!</definedName>
    <definedName name="ExRate_Yr4" localSheetId="5" hidden="1">#REF!</definedName>
    <definedName name="ExRate_Yr4" hidden="1">#REF!</definedName>
    <definedName name="ExRate_Yr5" localSheetId="8" hidden="1">#REF!</definedName>
    <definedName name="ExRate_Yr5" localSheetId="9" hidden="1">#REF!</definedName>
    <definedName name="ExRate_Yr5" localSheetId="5" hidden="1">#REF!</definedName>
    <definedName name="ExRate_Yr5" hidden="1">#REF!</definedName>
    <definedName name="ExRate_Yr6" localSheetId="8" hidden="1">#REF!</definedName>
    <definedName name="ExRate_Yr6" localSheetId="9" hidden="1">#REF!</definedName>
    <definedName name="ExRate_Yr6" localSheetId="5" hidden="1">#REF!</definedName>
    <definedName name="ExRate_Yr6" hidden="1">#REF!</definedName>
    <definedName name="ExRate_Yr7" localSheetId="8" hidden="1">#REF!</definedName>
    <definedName name="ExRate_Yr7" localSheetId="9" hidden="1">#REF!</definedName>
    <definedName name="ExRate_Yr7" localSheetId="5" hidden="1">#REF!</definedName>
    <definedName name="ExRate_Yr7" hidden="1">#REF!</definedName>
    <definedName name="ExRateLTM_Yr1" localSheetId="8" hidden="1">#REF!</definedName>
    <definedName name="ExRateLTM_Yr1" localSheetId="9" hidden="1">#REF!</definedName>
    <definedName name="ExRateLTM_Yr1" localSheetId="5" hidden="1">#REF!</definedName>
    <definedName name="ExRateLTM_Yr1" hidden="1">#REF!</definedName>
    <definedName name="ExRateLTM_Yr2" localSheetId="8" hidden="1">#REF!</definedName>
    <definedName name="ExRateLTM_Yr2" localSheetId="9" hidden="1">#REF!</definedName>
    <definedName name="ExRateLTM_Yr2" localSheetId="5" hidden="1">#REF!</definedName>
    <definedName name="ExRateLTM_Yr2" hidden="1">#REF!</definedName>
    <definedName name="ExRateLTM_Yr3" localSheetId="8" hidden="1">#REF!</definedName>
    <definedName name="ExRateLTM_Yr3" localSheetId="9" hidden="1">#REF!</definedName>
    <definedName name="ExRateLTM_Yr3" localSheetId="5" hidden="1">#REF!</definedName>
    <definedName name="ExRateLTM_Yr3" hidden="1">#REF!</definedName>
    <definedName name="_xlnm.Extract">[111]AESMES!$BW$10:$CK$10</definedName>
    <definedName name="EYTD" localSheetId="8">#REF!</definedName>
    <definedName name="EYTD" localSheetId="9">#REF!</definedName>
    <definedName name="EYTD" localSheetId="5">#REF!</definedName>
    <definedName name="EYTD">#REF!</definedName>
    <definedName name="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b" localSheetId="5">#REF!</definedName>
    <definedName name="fb">#REF!</definedName>
    <definedName name="Fcst10_Incurred">'[40]11Fcst - Exp'!$B$11:$J$379</definedName>
    <definedName name="fda" localSheetId="5" hidden="1">#REF!,#REF!</definedName>
    <definedName name="fda" hidden="1">#REF!,#REF!</definedName>
    <definedName name="FDSDFS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E1_">#N/A</definedName>
    <definedName name="febacqui" localSheetId="8">#REF!</definedName>
    <definedName name="febacqui" localSheetId="9">#REF!</definedName>
    <definedName name="febacqui" localSheetId="5">#REF!</definedName>
    <definedName name="febacqui">#REF!</definedName>
    <definedName name="febadds" localSheetId="5">#REF!</definedName>
    <definedName name="febadds">#REF!</definedName>
    <definedName name="febafudc" localSheetId="5">#REF!</definedName>
    <definedName name="febafudc">#REF!</definedName>
    <definedName name="Februa" localSheetId="5">#REF!</definedName>
    <definedName name="Februa">#REF!</definedName>
    <definedName name="February" localSheetId="5">#REF!</definedName>
    <definedName name="February">#REF!</definedName>
    <definedName name="FebruaryBdgt" localSheetId="5">#REF!</definedName>
    <definedName name="FebruaryBdgt">#REF!</definedName>
    <definedName name="FebruaryYTD" localSheetId="5">#REF!</definedName>
    <definedName name="FebruaryYTD">#REF!</definedName>
    <definedName name="Febwbs" localSheetId="5">#REF!</definedName>
    <definedName name="Febwbs">#REF!</definedName>
    <definedName name="Fechamento_US_Balanco" localSheetId="8">#REF!</definedName>
    <definedName name="Fechamento_US_Balanco" localSheetId="9">#REF!</definedName>
    <definedName name="Fechamento_US_Balanco" localSheetId="5">#REF!</definedName>
    <definedName name="Fechamento_US_Balanco">#REF!</definedName>
    <definedName name="Fechamento_US_Caixa" localSheetId="8">#REF!</definedName>
    <definedName name="Fechamento_US_Caixa" localSheetId="9">#REF!</definedName>
    <definedName name="Fechamento_US_Caixa" localSheetId="5">#REF!</definedName>
    <definedName name="Fechamento_US_Caixa">#REF!</definedName>
    <definedName name="Fechamento_US_Resultado" localSheetId="8">#REF!</definedName>
    <definedName name="Fechamento_US_Resultado" localSheetId="9">#REF!</definedName>
    <definedName name="Fechamento_US_Resultado" localSheetId="5">#REF!</definedName>
    <definedName name="Fechamento_US_Resultado">#REF!</definedName>
    <definedName name="fed_inc_tax">'[63]Input Page'!$E$9</definedName>
    <definedName name="ferc.trace">'[112]ferc trace'!$B$2:$C$561</definedName>
    <definedName name="FERNANDO" localSheetId="8">#REF!</definedName>
    <definedName name="FERNANDO" localSheetId="9">#REF!</definedName>
    <definedName name="FERNANDO" localSheetId="5">#REF!</definedName>
    <definedName name="FERNANDO">#REF!</definedName>
    <definedName name="f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fghjghjfgj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ilename">[52]Config!$E$4</definedName>
    <definedName name="FIN_G" localSheetId="8">#REF!</definedName>
    <definedName name="FIN_G" localSheetId="9">#REF!</definedName>
    <definedName name="FIN_G" localSheetId="5">#REF!</definedName>
    <definedName name="FIN_G">#REF!</definedName>
    <definedName name="FINACT" localSheetId="8">#REF!</definedName>
    <definedName name="FINACT" localSheetId="9">#REF!</definedName>
    <definedName name="FINACT" localSheetId="5">#REF!</definedName>
    <definedName name="FINACT">#REF!</definedName>
    <definedName name="FINACTR" localSheetId="8">#REF!</definedName>
    <definedName name="FINACTR" localSheetId="9">#REF!</definedName>
    <definedName name="FINACTR" localSheetId="5">#REF!</definedName>
    <definedName name="FINACTR">#REF!</definedName>
    <definedName name="Final_Consolidation" localSheetId="5">#REF!</definedName>
    <definedName name="Final_Consolidation">#REF!</definedName>
    <definedName name="financing">[95]Elcho!$G$41+[95]Konya!$G$47+[95]Trisakthi!$G$25+[95]salalah!$G$28+[95]Guadalacin!$AG$32+'[95]Romat Hovav'!$G$42</definedName>
    <definedName name="FinGroup">'[113]Forecast Sheet'!$C$3:$C$14</definedName>
    <definedName name="first" localSheetId="5">#REF!</definedName>
    <definedName name="first">#REF!</definedName>
    <definedName name="firstadd" localSheetId="5">#REF!</definedName>
    <definedName name="firstadd">#REF!</definedName>
    <definedName name="FIT_Rate" localSheetId="5">#REF!</definedName>
    <definedName name="FIT_Rate">#REF!</definedName>
    <definedName name="FIX" localSheetId="8">#REF!</definedName>
    <definedName name="FIX" localSheetId="9">#REF!</definedName>
    <definedName name="FIX" localSheetId="5">#REF!</definedName>
    <definedName name="FIX">#REF!</definedName>
    <definedName name="fjkdslfjds" localSheetId="0" hidden="1">[114]Assump!#REF!</definedName>
    <definedName name="fjkdslfjds" localSheetId="5" hidden="1">[114]Assump!#REF!</definedName>
    <definedName name="fjkdslfjds" hidden="1">[114]Assump!#REF!</definedName>
    <definedName name="flat">'[40]escalation rates'!$B$14</definedName>
    <definedName name="fleet_cap" localSheetId="5">'[62]Input Page'!#REF!</definedName>
    <definedName name="fleet_cap">'[62]Input Page'!#REF!</definedName>
    <definedName name="fleet_total" localSheetId="5">'[62]Input Page'!#REF!</definedName>
    <definedName name="fleet_total">'[62]Input Page'!#REF!</definedName>
    <definedName name="Forced_Outage_Rate" localSheetId="5">'[81]Duquense Operating Profile'!#REF!</definedName>
    <definedName name="Forced_Outage_Rate">'[81]Duquense Operating Profile'!#REF!</definedName>
    <definedName name="Forecast_Capacity_Factors">'[115]Duquense Operating Profile'!$A$84:$H$111</definedName>
    <definedName name="Forecast_Data">'[116]Fcst Data'!$A$5:$M$1004</definedName>
    <definedName name="FOREIGN_CURRENCY" localSheetId="8">#REF!</definedName>
    <definedName name="FOREIGN_CURRENCY" localSheetId="9">#REF!</definedName>
    <definedName name="FOREIGN_CURRENCY" localSheetId="5">#REF!</definedName>
    <definedName name="FOREIGN_CURRENCY">#REF!</definedName>
    <definedName name="forget" localSheetId="8">#REF!</definedName>
    <definedName name="forget" localSheetId="9">#REF!</definedName>
    <definedName name="forget" localSheetId="5">#REF!</definedName>
    <definedName name="forget">#REF!</definedName>
    <definedName name="Form" localSheetId="5">'[117]Inactive Codes'!#REF!</definedName>
    <definedName name="Form">'[117]Inactive Codes'!#REF!</definedName>
    <definedName name="Format" localSheetId="5">#REF!</definedName>
    <definedName name="Format">#REF!</definedName>
    <definedName name="FosProjData">[118]PMFosProjData!$B$9:$AH$1999</definedName>
    <definedName name="FosUnitAttrib" localSheetId="5">#REF!</definedName>
    <definedName name="FosUnitAttrib">#REF!</definedName>
    <definedName name="FProjList" localSheetId="5">#REF!</definedName>
    <definedName name="FProjList">#REF!</definedName>
    <definedName name="fr">'[58]US$_US GAAP'!$D$5:$W$5</definedName>
    <definedName name="FrcstResidual09" localSheetId="5">'[119]PA Residual'!#REF!</definedName>
    <definedName name="FrcstResidual09">'[119]PA Residual'!#REF!</definedName>
    <definedName name="FREL" localSheetId="5" hidden="1">#REF!</definedName>
    <definedName name="FREL" hidden="1">#REF!</definedName>
    <definedName name="FREL2" localSheetId="5" hidden="1">#REF!</definedName>
    <definedName name="FREL2" hidden="1">#REF!</definedName>
    <definedName name="FREL3" localSheetId="5" hidden="1">#REF!,#REF!</definedName>
    <definedName name="FREL3" hidden="1">#REF!,#REF!</definedName>
    <definedName name="fringe11">'[40]escalation rates'!$B$24</definedName>
    <definedName name="fringe12">'[40]escalation rates'!$B$25</definedName>
    <definedName name="fringe13">'[40]escalation rates'!$B$26</definedName>
    <definedName name="fringe14">'[40]escalation rates'!$B$27</definedName>
    <definedName name="FRONTEL" localSheetId="8">[120]FRONTEL!#REF!</definedName>
    <definedName name="FRONTEL" localSheetId="9">[120]FRONTEL!#REF!</definedName>
    <definedName name="FRONTEL" localSheetId="5">[120]FRONTEL!#REF!</definedName>
    <definedName name="FRONTEL">[120]FRONTEL!#REF!</definedName>
    <definedName name="fsdafas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dd" localSheetId="5" hidden="1">#REF!</definedName>
    <definedName name="fsfdd" hidden="1">#REF!</definedName>
    <definedName name="fsfsfsafas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TE_08TransOut">'[121]2008PlanSum'!$N$354:$T$403</definedName>
    <definedName name="fuch" localSheetId="5" hidden="1">#REF!</definedName>
    <definedName name="fuch" hidden="1">#REF!</definedName>
    <definedName name="Fuel_Oil_Consumption">'[115]Duquense Operating Profile'!$I$50:$J$76</definedName>
    <definedName name="future" localSheetId="8">#REF!</definedName>
    <definedName name="future" localSheetId="9">#REF!</definedName>
    <definedName name="future" localSheetId="5">#REF!</definedName>
    <definedName name="future">#REF!</definedName>
    <definedName name="futuro" localSheetId="8">#REF!</definedName>
    <definedName name="futuro" localSheetId="9">#REF!</definedName>
    <definedName name="futuro" localSheetId="5">#REF!</definedName>
    <definedName name="futuro">#REF!</definedName>
    <definedName name="fwrwerwerwerwer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X_Rate">'[26]Enerquinta CL$'!$C$47:$W$47</definedName>
    <definedName name="FX_Rate_Average">'[58]US$_US GAAP'!$D$4:$W$4</definedName>
    <definedName name="FX_Rate_YE">'[58]US$_US GAAP'!$D$5:$W$5</definedName>
    <definedName name="G3911001" localSheetId="5">#REF!</definedName>
    <definedName name="G3911001">#REF!</definedName>
    <definedName name="GA_Capitalized_Expenses" localSheetId="8">'[84]FEES &amp; INTEREST'!#REF!</definedName>
    <definedName name="GA_Capitalized_Expenses" localSheetId="9">'[84]FEES &amp; INTEREST'!#REF!</definedName>
    <definedName name="GA_Capitalized_Expenses" localSheetId="5">'[84]FEES &amp; INTEREST'!#REF!</definedName>
    <definedName name="GA_Capitalized_Expenses">'[84]FEES &amp; INTEREST'!#REF!</definedName>
    <definedName name="GA_Depreciation_And_Amortization" localSheetId="8">#REF!</definedName>
    <definedName name="GA_Depreciation_And_Amortization" localSheetId="9">#REF!</definedName>
    <definedName name="GA_Depreciation_And_Amortization" localSheetId="5">#REF!</definedName>
    <definedName name="GA_Depreciation_And_Amortization">#REF!</definedName>
    <definedName name="GA_Other_Expenses" localSheetId="8">#REF!</definedName>
    <definedName name="GA_Other_Expenses" localSheetId="9">#REF!</definedName>
    <definedName name="GA_Other_Expenses" localSheetId="5">#REF!</definedName>
    <definedName name="GA_Other_Expenses">#REF!</definedName>
    <definedName name="GA_Outside_Services" localSheetId="8">#REF!</definedName>
    <definedName name="GA_Outside_Services" localSheetId="9">#REF!</definedName>
    <definedName name="GA_Outside_Services" localSheetId="5">#REF!</definedName>
    <definedName name="GA_Outside_Services">#REF!</definedName>
    <definedName name="GA_PSEG_Allocations" localSheetId="8">#REF!</definedName>
    <definedName name="GA_PSEG_Allocations" localSheetId="9">#REF!</definedName>
    <definedName name="GA_PSEG_Allocations" localSheetId="5">#REF!</definedName>
    <definedName name="GA_PSEG_Allocations">#REF!</definedName>
    <definedName name="GA_Recoveries" localSheetId="8">#REF!</definedName>
    <definedName name="GA_Recoveries" localSheetId="9">#REF!</definedName>
    <definedName name="GA_Recoveries" localSheetId="5">#REF!</definedName>
    <definedName name="GA_Recoveries">#REF!</definedName>
    <definedName name="GA_Travel___Entertainment" localSheetId="8">#REF!</definedName>
    <definedName name="GA_Travel___Entertainment" localSheetId="9">#REF!</definedName>
    <definedName name="GA_Travel___Entertainment" localSheetId="5">#REF!</definedName>
    <definedName name="GA_Travel___Entertainment">#REF!</definedName>
    <definedName name="GA_Wages___Benefits" localSheetId="8">#REF!</definedName>
    <definedName name="GA_Wages___Benefits" localSheetId="9">#REF!</definedName>
    <definedName name="GA_Wages___Benefits" localSheetId="5">#REF!</definedName>
    <definedName name="GA_Wages___Benefits">#REF!</definedName>
    <definedName name="GACT" localSheetId="8">#REF!</definedName>
    <definedName name="GACT" localSheetId="9">#REF!</definedName>
    <definedName name="GACT" localSheetId="5">#REF!</definedName>
    <definedName name="GACT">#REF!</definedName>
    <definedName name="gas" localSheetId="5">#REF!</definedName>
    <definedName name="gas">#REF!</definedName>
    <definedName name="gascor" localSheetId="5">#REF!</definedName>
    <definedName name="gascor">#REF!</definedName>
    <definedName name="gasdec" localSheetId="5">#REF!</definedName>
    <definedName name="gasdec">#REF!</definedName>
    <definedName name="GasMonth">'[101]Gas Delivery'!$M$8:$W$60</definedName>
    <definedName name="GasYTD">'[101]Gas Delivery'!$A$8:$L$60</definedName>
    <definedName name="GBUD" localSheetId="8">#REF!</definedName>
    <definedName name="GBUD" localSheetId="9">#REF!</definedName>
    <definedName name="GBUD" localSheetId="5">#REF!</definedName>
    <definedName name="GBUD">#REF!</definedName>
    <definedName name="GBYTD" localSheetId="8">#REF!</definedName>
    <definedName name="GBYTD" localSheetId="9">#REF!</definedName>
    <definedName name="GBYTD" localSheetId="5">#REF!</definedName>
    <definedName name="GBYTD">#REF!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eneral" localSheetId="5">#REF!</definedName>
    <definedName name="general">#REF!</definedName>
    <definedName name="georaphy_2007">[122]Recap2007!$D$5:$AD$15</definedName>
    <definedName name="getdays">[123]COS!$D$12:$Y$100</definedName>
    <definedName name="gg" hidden="1">{"TotalGeralDespesasPorArea",#N/A,FALSE,"VinculosAccessEfetivo"}</definedName>
    <definedName name="GHACT" localSheetId="8">#REF!</definedName>
    <definedName name="GHACT" localSheetId="9">#REF!</definedName>
    <definedName name="GHACT" localSheetId="5">#REF!</definedName>
    <definedName name="GHACT">#REF!</definedName>
    <definedName name="ghj" localSheetId="8">[5]SE_Paramonga_Nueva!#REF!</definedName>
    <definedName name="ghj" localSheetId="9">[5]SE_Paramonga_Nueva!#REF!</definedName>
    <definedName name="ghj" localSheetId="5">[5]SE_Paramonga_Nueva!#REF!</definedName>
    <definedName name="ghj">[5]SE_Paramonga_Nueva!#REF!</definedName>
    <definedName name="ghjgfj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VAR" localSheetId="8">#REF!</definedName>
    <definedName name="GHVAR" localSheetId="9">#REF!</definedName>
    <definedName name="GHVAR" localSheetId="5">#REF!</definedName>
    <definedName name="GHVAR">#REF!</definedName>
    <definedName name="gita" localSheetId="0" hidden="1">{#N/A,#N/A,FALSE,"O&amp;M by processes";#N/A,#N/A,FALSE,"Elec Act vs Bud";#N/A,#N/A,FALSE,"G&amp;A";#N/A,#N/A,FALSE,"BGS";#N/A,#N/A,FALSE,"Res Cost"}</definedName>
    <definedName name="gita" localSheetId="2" hidden="1">{#N/A,#N/A,FALSE,"O&amp;M by processes";#N/A,#N/A,FALSE,"Elec Act vs Bud";#N/A,#N/A,FALSE,"G&amp;A";#N/A,#N/A,FALSE,"BGS";#N/A,#N/A,FALSE,"Res Cost"}</definedName>
    <definedName name="gita" hidden="1">{#N/A,#N/A,FALSE,"O&amp;M by processes";#N/A,#N/A,FALSE,"Elec Act vs Bud";#N/A,#N/A,FALSE,"G&amp;A";#N/A,#N/A,FALSE,"BGS";#N/A,#N/A,FALSE,"Res Cost"}</definedName>
    <definedName name="gitah" localSheetId="0" hidden="1">{#N/A,#N/A,FALSE,"O&amp;M by processes";#N/A,#N/A,FALSE,"Elec Act vs Bud";#N/A,#N/A,FALSE,"G&amp;A";#N/A,#N/A,FALSE,"BGS";#N/A,#N/A,FALSE,"Res Cost"}</definedName>
    <definedName name="gitah" localSheetId="2" hidden="1">{#N/A,#N/A,FALSE,"O&amp;M by processes";#N/A,#N/A,FALSE,"Elec Act vs Bud";#N/A,#N/A,FALSE,"G&amp;A";#N/A,#N/A,FALSE,"BGS";#N/A,#N/A,FALSE,"Res Cost"}</definedName>
    <definedName name="gitah" hidden="1">{#N/A,#N/A,FALSE,"O&amp;M by processes";#N/A,#N/A,FALSE,"Elec Act vs Bud";#N/A,#N/A,FALSE,"G&amp;A";#N/A,#N/A,FALSE,"BGS";#N/A,#N/A,FALSE,"Res Cost"}</definedName>
    <definedName name="GL_Name" localSheetId="5">#REF!</definedName>
    <definedName name="GL_Name">#REF!</definedName>
    <definedName name="GLAccount" localSheetId="8">[124]Diario!#REF!</definedName>
    <definedName name="GLAccount" localSheetId="9">[124]Diario!#REF!</definedName>
    <definedName name="GLAccount" localSheetId="5">[124]Diario!#REF!</definedName>
    <definedName name="GLAccount">[124]Diario!#REF!</definedName>
    <definedName name="Goldman_Sachs_Floating_Rate_Reset_Dates">'[125]Reset Dates All'!$A:$A</definedName>
    <definedName name="gp">[8]TV!$A$1:$O$46</definedName>
    <definedName name="GPROJ" localSheetId="8">#REF!</definedName>
    <definedName name="GPROJ" localSheetId="9">#REF!</definedName>
    <definedName name="GPROJ" localSheetId="5">#REF!</definedName>
    <definedName name="GPROJ">#REF!</definedName>
    <definedName name="GPYVAR" localSheetId="8">#REF!</definedName>
    <definedName name="GPYVAR" localSheetId="9">#REF!</definedName>
    <definedName name="GPYVAR" localSheetId="5">#REF!</definedName>
    <definedName name="GPYVAR">#REF!</definedName>
    <definedName name="Gráfico_TMA">[78]TMA!$A$58</definedName>
    <definedName name="GrandesClientesJan2000" localSheetId="8">#REF!</definedName>
    <definedName name="GrandesClientesJan2000" localSheetId="9">#REF!</definedName>
    <definedName name="GrandesClientesJan2000" localSheetId="5">#REF!</definedName>
    <definedName name="GrandesClientesJan2000">#REF!</definedName>
    <definedName name="GreenEnergyCOpsMonth">'[87]Customer Operations'!$P$65:$AB$78</definedName>
    <definedName name="GreenEnergyEDMonth">[100]Elec!$P$45:$AA$48</definedName>
    <definedName name="GreenEnergyGasMonth">'[101]Gas Delivery'!$M$49:$X$60</definedName>
    <definedName name="GreenEnergyMonth">'[126]PSE&amp;G_GreenEnergySummary'!$L$55:$V$62</definedName>
    <definedName name="GreenEnergyYTD">'[127]PSE&amp;G_GreenEnergySummary'!$A$55:$J$65</definedName>
    <definedName name="gro" hidden="1">{#N/A,#N/A,FALSE,"Aging Summary";#N/A,#N/A,FALSE,"Ratio Analysis";#N/A,#N/A,FALSE,"Test 120 Day Accts";#N/A,#N/A,FALSE,"Tickmarks"}</definedName>
    <definedName name="GtoOper" localSheetId="8">#REF!</definedName>
    <definedName name="GtoOper" localSheetId="9">#REF!</definedName>
    <definedName name="GtoOper" localSheetId="5">#REF!</definedName>
    <definedName name="GtoOper">#REF!</definedName>
    <definedName name="GVAR" localSheetId="8">#REF!</definedName>
    <definedName name="GVAR" localSheetId="9">#REF!</definedName>
    <definedName name="GVAR" localSheetId="5">#REF!</definedName>
    <definedName name="GVAR">#REF!</definedName>
    <definedName name="gy" hidden="1">{#N/A,#N/A,FALSE,"CONTROLE";#N/A,#N/A,FALSE,"CONTROLE"}</definedName>
    <definedName name="GyP">[8]TV!$A$1:$O$46</definedName>
    <definedName name="GYTACT" localSheetId="8">#REF!</definedName>
    <definedName name="GYTACT" localSheetId="9">#REF!</definedName>
    <definedName name="GYTACT" localSheetId="5">#REF!</definedName>
    <definedName name="GYTACT">#REF!</definedName>
    <definedName name="GYTD" localSheetId="8">#REF!</definedName>
    <definedName name="GYTD" localSheetId="9">#REF!</definedName>
    <definedName name="GYTD" localSheetId="5">#REF!</definedName>
    <definedName name="GYTD">#REF!</definedName>
    <definedName name="h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eader" localSheetId="5">#REF!</definedName>
    <definedName name="Header">#REF!</definedName>
    <definedName name="HEADER_EG_NEW" localSheetId="8">#REF!</definedName>
    <definedName name="HEADER_EG_NEW" localSheetId="9">#REF!</definedName>
    <definedName name="HEADER_EG_NEW" localSheetId="5">#REF!</definedName>
    <definedName name="HEADER_EG_NEW">#REF!</definedName>
    <definedName name="HEADER_PG_10" localSheetId="8">#REF!</definedName>
    <definedName name="HEADER_PG_10" localSheetId="9">#REF!</definedName>
    <definedName name="HEADER_PG_10" localSheetId="5">#REF!</definedName>
    <definedName name="HEADER_PG_10">#REF!</definedName>
    <definedName name="helene" localSheetId="8">#REF!</definedName>
    <definedName name="helene" localSheetId="9">#REF!</definedName>
    <definedName name="helene" localSheetId="5">#REF!</definedName>
    <definedName name="helene">#REF!</definedName>
    <definedName name="help" hidden="1">{"TotalGeralDespesasPorArea",#N/A,FALSE,"VinculosAccessEfetivo"}</definedName>
    <definedName name="HERRERA" localSheetId="8">#REF!</definedName>
    <definedName name="HERRERA" localSheetId="9">#REF!</definedName>
    <definedName name="HERRERA" localSheetId="5">#REF!</definedName>
    <definedName name="HERRERA">#REF!</definedName>
    <definedName name="hh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>'[54]PSE&amp;G-IS-MONTH'!$A$1:$J$37</definedName>
    <definedName name="hjfjghjgfjgj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k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hn._I006" localSheetId="8" hidden="1">#REF!</definedName>
    <definedName name="hn._I006" localSheetId="9" hidden="1">#REF!</definedName>
    <definedName name="hn._I006" localSheetId="5" hidden="1">#REF!</definedName>
    <definedName name="hn._I006" hidden="1">#REF!</definedName>
    <definedName name="hn._I018" localSheetId="8" hidden="1">#REF!</definedName>
    <definedName name="hn._I018" localSheetId="9" hidden="1">#REF!</definedName>
    <definedName name="hn._I018" localSheetId="5" hidden="1">#REF!</definedName>
    <definedName name="hn._I018" hidden="1">#REF!</definedName>
    <definedName name="hn._I024" localSheetId="8" hidden="1">#REF!</definedName>
    <definedName name="hn._I024" localSheetId="9" hidden="1">#REF!</definedName>
    <definedName name="hn._I024" localSheetId="5" hidden="1">#REF!</definedName>
    <definedName name="hn._I024" hidden="1">#REF!</definedName>
    <definedName name="hn._I028" localSheetId="8" hidden="1">#REF!</definedName>
    <definedName name="hn._I028" localSheetId="9" hidden="1">#REF!</definedName>
    <definedName name="hn._I028" localSheetId="5" hidden="1">#REF!</definedName>
    <definedName name="hn._I028" hidden="1">#REF!</definedName>
    <definedName name="hn._I029" localSheetId="8" hidden="1">#REF!</definedName>
    <definedName name="hn._I029" localSheetId="9" hidden="1">#REF!</definedName>
    <definedName name="hn._I029" localSheetId="5" hidden="1">#REF!</definedName>
    <definedName name="hn._I029" hidden="1">#REF!</definedName>
    <definedName name="hn._I030" localSheetId="8" hidden="1">#REF!</definedName>
    <definedName name="hn._I030" localSheetId="9" hidden="1">#REF!</definedName>
    <definedName name="hn._I030" localSheetId="5" hidden="1">#REF!</definedName>
    <definedName name="hn._I030" hidden="1">#REF!</definedName>
    <definedName name="hn._I031" localSheetId="8" hidden="1">#REF!</definedName>
    <definedName name="hn._I031" localSheetId="9" hidden="1">#REF!</definedName>
    <definedName name="hn._I031" localSheetId="5" hidden="1">#REF!</definedName>
    <definedName name="hn._I031" hidden="1">#REF!</definedName>
    <definedName name="hn._I044" localSheetId="8" hidden="1">#REF!</definedName>
    <definedName name="hn._I044" localSheetId="9" hidden="1">#REF!</definedName>
    <definedName name="hn._I044" localSheetId="5" hidden="1">#REF!</definedName>
    <definedName name="hn._I044" hidden="1">#REF!</definedName>
    <definedName name="hn._I051" localSheetId="8" hidden="1">#REF!</definedName>
    <definedName name="hn._I051" localSheetId="9" hidden="1">#REF!</definedName>
    <definedName name="hn._I051" localSheetId="5" hidden="1">#REF!</definedName>
    <definedName name="hn._I051" hidden="1">#REF!</definedName>
    <definedName name="hn._I059" localSheetId="8" hidden="1">#REF!</definedName>
    <definedName name="hn._I059" localSheetId="9" hidden="1">#REF!</definedName>
    <definedName name="hn._I059" localSheetId="5" hidden="1">#REF!</definedName>
    <definedName name="hn._I059" hidden="1">#REF!</definedName>
    <definedName name="hn._I062" localSheetId="8" hidden="1">#REF!</definedName>
    <definedName name="hn._I062" localSheetId="9" hidden="1">#REF!</definedName>
    <definedName name="hn._I062" localSheetId="5" hidden="1">#REF!</definedName>
    <definedName name="hn._I062" hidden="1">#REF!</definedName>
    <definedName name="hn._I070" localSheetId="8" hidden="1">#REF!</definedName>
    <definedName name="hn._I070" localSheetId="9" hidden="1">#REF!</definedName>
    <definedName name="hn._I070" localSheetId="5" hidden="1">#REF!</definedName>
    <definedName name="hn._I070" hidden="1">#REF!</definedName>
    <definedName name="hn._I071" localSheetId="8" hidden="1">#REF!</definedName>
    <definedName name="hn._I071" localSheetId="9" hidden="1">#REF!</definedName>
    <definedName name="hn._I071" localSheetId="5" hidden="1">#REF!</definedName>
    <definedName name="hn._I071" hidden="1">#REF!</definedName>
    <definedName name="hn._I075" localSheetId="8" hidden="1">#REF!</definedName>
    <definedName name="hn._I075" localSheetId="9" hidden="1">#REF!</definedName>
    <definedName name="hn._I075" localSheetId="5" hidden="1">#REF!</definedName>
    <definedName name="hn._I075" hidden="1">#REF!</definedName>
    <definedName name="hn._I077" localSheetId="8" hidden="1">#REF!</definedName>
    <definedName name="hn._I077" localSheetId="9" hidden="1">#REF!</definedName>
    <definedName name="hn._I077" localSheetId="5" hidden="1">#REF!</definedName>
    <definedName name="hn._I077" hidden="1">#REF!</definedName>
    <definedName name="hn._I083" localSheetId="8" hidden="1">#REF!</definedName>
    <definedName name="hn._I083" localSheetId="9" hidden="1">#REF!</definedName>
    <definedName name="hn._I083" localSheetId="5" hidden="1">#REF!</definedName>
    <definedName name="hn._I083" hidden="1">#REF!</definedName>
    <definedName name="hn._I085" localSheetId="8" hidden="1">#REF!</definedName>
    <definedName name="hn._I085" localSheetId="9" hidden="1">#REF!</definedName>
    <definedName name="hn._I085" localSheetId="5" hidden="1">#REF!</definedName>
    <definedName name="hn._I085" hidden="1">#REF!</definedName>
    <definedName name="hn._P001" localSheetId="8" hidden="1">#REF!</definedName>
    <definedName name="hn._P001" localSheetId="9" hidden="1">#REF!</definedName>
    <definedName name="hn._P001" localSheetId="5" hidden="1">#REF!</definedName>
    <definedName name="hn._P001" hidden="1">#REF!</definedName>
    <definedName name="hn._P002" localSheetId="8" hidden="1">#REF!</definedName>
    <definedName name="hn._P002" localSheetId="9" hidden="1">#REF!</definedName>
    <definedName name="hn._P002" localSheetId="5" hidden="1">#REF!</definedName>
    <definedName name="hn._P002" hidden="1">#REF!</definedName>
    <definedName name="hn._P004" localSheetId="8" hidden="1">#REF!</definedName>
    <definedName name="hn._P004" localSheetId="9" hidden="1">#REF!</definedName>
    <definedName name="hn._P004" localSheetId="5" hidden="1">#REF!</definedName>
    <definedName name="hn._P004" hidden="1">#REF!</definedName>
    <definedName name="hn._P014" localSheetId="8" hidden="1">#REF!</definedName>
    <definedName name="hn._P014" localSheetId="9" hidden="1">#REF!</definedName>
    <definedName name="hn._P014" localSheetId="5" hidden="1">#REF!</definedName>
    <definedName name="hn._P014" hidden="1">#REF!</definedName>
    <definedName name="hn._P016" localSheetId="8" hidden="1">#REF!</definedName>
    <definedName name="hn._P016" localSheetId="9" hidden="1">#REF!</definedName>
    <definedName name="hn._P016" localSheetId="5" hidden="1">#REF!</definedName>
    <definedName name="hn._P016" hidden="1">#REF!</definedName>
    <definedName name="hn._P017" localSheetId="8" hidden="1">#REF!</definedName>
    <definedName name="hn._P017" localSheetId="9" hidden="1">#REF!</definedName>
    <definedName name="hn._P017" localSheetId="5" hidden="1">#REF!</definedName>
    <definedName name="hn._P017" hidden="1">#REF!</definedName>
    <definedName name="hn._P017g" localSheetId="8" hidden="1">#REF!</definedName>
    <definedName name="hn._P017g" localSheetId="9" hidden="1">#REF!</definedName>
    <definedName name="hn._P017g" localSheetId="5" hidden="1">#REF!</definedName>
    <definedName name="hn._P017g" hidden="1">#REF!</definedName>
    <definedName name="hn._P021" localSheetId="8" hidden="1">#REF!</definedName>
    <definedName name="hn._P021" localSheetId="9" hidden="1">#REF!</definedName>
    <definedName name="hn._P021" localSheetId="5" hidden="1">#REF!</definedName>
    <definedName name="hn._P021" hidden="1">#REF!</definedName>
    <definedName name="hn._P024" localSheetId="8" hidden="1">#REF!</definedName>
    <definedName name="hn._P024" localSheetId="9" hidden="1">#REF!</definedName>
    <definedName name="hn._P024" localSheetId="5" hidden="1">#REF!</definedName>
    <definedName name="hn._P024" hidden="1">#REF!</definedName>
    <definedName name="hn.Add015" localSheetId="8" hidden="1">#REF!</definedName>
    <definedName name="hn.Add015" localSheetId="9" hidden="1">#REF!</definedName>
    <definedName name="hn.Add015" localSheetId="5" hidden="1">#REF!</definedName>
    <definedName name="hn.Add015" hidden="1">#REF!</definedName>
    <definedName name="hn.Aggregate" localSheetId="8" hidden="1">#REF!</definedName>
    <definedName name="hn.Aggregate" localSheetId="9" hidden="1">#REF!</definedName>
    <definedName name="hn.Aggregate" localSheetId="5" hidden="1">#REF!</definedName>
    <definedName name="hn.Aggregate" hidden="1">#REF!</definedName>
    <definedName name="hn.CompanyInfo" localSheetId="8" hidden="1">#REF!</definedName>
    <definedName name="hn.CompanyInfo" localSheetId="9" hidden="1">#REF!</definedName>
    <definedName name="hn.CompanyInfo" localSheetId="5" hidden="1">#REF!</definedName>
    <definedName name="hn.CompanyInfo" hidden="1">#REF!</definedName>
    <definedName name="hn.CompanyName" localSheetId="8" hidden="1">#REF!</definedName>
    <definedName name="hn.CompanyName" localSheetId="9" hidden="1">#REF!</definedName>
    <definedName name="hn.CompanyName" localSheetId="5" hidden="1">#REF!</definedName>
    <definedName name="hn.CompanyName" hidden="1">#REF!</definedName>
    <definedName name="hn.CompanyUCN" localSheetId="8" hidden="1">#REF!</definedName>
    <definedName name="hn.CompanyUCN" localSheetId="9" hidden="1">#REF!</definedName>
    <definedName name="hn.CompanyUCN" localSheetId="5" hidden="1">#REF!</definedName>
    <definedName name="hn.CompanyUCN" hidden="1">#REF!</definedName>
    <definedName name="hn.ConvertVal1" localSheetId="8" hidden="1">#REF!</definedName>
    <definedName name="hn.ConvertVal1" localSheetId="9" hidden="1">#REF!</definedName>
    <definedName name="hn.ConvertVal1" localSheetId="5" hidden="1">#REF!</definedName>
    <definedName name="hn.ConvertVal1" hidden="1">#REF!</definedName>
    <definedName name="hn.ConvertZero1" localSheetId="8" hidden="1">#REF!,#REF!,#REF!,#REF!,#REF!,#REF!,#REF!,#REF!,#REF!,#REF!</definedName>
    <definedName name="hn.ConvertZero1" localSheetId="9" hidden="1">#REF!,#REF!,#REF!,#REF!,#REF!,#REF!,#REF!,#REF!,#REF!,#REF!</definedName>
    <definedName name="hn.ConvertZero1" localSheetId="5" hidden="1">#REF!,#REF!,#REF!,#REF!,#REF!,#REF!,#REF!,#REF!,#REF!,#REF!</definedName>
    <definedName name="hn.ConvertZero1" hidden="1">#REF!,#REF!,#REF!,#REF!,#REF!,#REF!,#REF!,#REF!,#REF!,#REF!</definedName>
    <definedName name="hn.ConvertZero2" localSheetId="8" hidden="1">#REF!,#REF!,#REF!,#REF!,#REF!,#REF!,#REF!,#REF!</definedName>
    <definedName name="hn.ConvertZero2" localSheetId="9" hidden="1">#REF!,#REF!,#REF!,#REF!,#REF!,#REF!,#REF!,#REF!</definedName>
    <definedName name="hn.ConvertZero2" localSheetId="5" hidden="1">#REF!,#REF!,#REF!,#REF!,#REF!,#REF!,#REF!,#REF!</definedName>
    <definedName name="hn.ConvertZero2" hidden="1">#REF!,#REF!,#REF!,#REF!,#REF!,#REF!,#REF!,#REF!</definedName>
    <definedName name="hn.ConvertZero3" localSheetId="8" hidden="1">#REF!,#REF!,#REF!,#REF!,#REF!</definedName>
    <definedName name="hn.ConvertZero3" localSheetId="9" hidden="1">#REF!,#REF!,#REF!,#REF!,#REF!</definedName>
    <definedName name="hn.ConvertZero3" localSheetId="5" hidden="1">#REF!,#REF!,#REF!,#REF!,#REF!</definedName>
    <definedName name="hn.ConvertZero3" hidden="1">#REF!,#REF!,#REF!,#REF!,#REF!</definedName>
    <definedName name="hn.ConvertZero4" localSheetId="8" hidden="1">#REF!,#REF!,#REF!,#REF!,#REF!,#REF!,#REF!,#REF!</definedName>
    <definedName name="hn.ConvertZero4" localSheetId="9" hidden="1">#REF!,#REF!,#REF!,#REF!,#REF!,#REF!,#REF!,#REF!</definedName>
    <definedName name="hn.ConvertZero4" localSheetId="5" hidden="1">#REF!,#REF!,#REF!,#REF!,#REF!,#REF!,#REF!,#REF!</definedName>
    <definedName name="hn.ConvertZero4" hidden="1">#REF!,#REF!,#REF!,#REF!,#REF!,#REF!,#REF!,#REF!</definedName>
    <definedName name="hn.ConvertZeroUnhide1" localSheetId="8" hidden="1">#REF!,#REF!,#REF!</definedName>
    <definedName name="hn.ConvertZeroUnhide1" localSheetId="9" hidden="1">#REF!,#REF!,#REF!</definedName>
    <definedName name="hn.ConvertZeroUnhide1" localSheetId="5" hidden="1">#REF!,#REF!,#REF!</definedName>
    <definedName name="hn.ConvertZeroUnhide1" hidden="1">#REF!,#REF!,#REF!</definedName>
    <definedName name="hn.CopyforPR" localSheetId="8" hidden="1">#REF!</definedName>
    <definedName name="hn.CopyforPR" localSheetId="9" hidden="1">#REF!</definedName>
    <definedName name="hn.CopyforPR" localSheetId="5" hidden="1">#REF!</definedName>
    <definedName name="hn.CopyforPR" hidden="1">#REF!</definedName>
    <definedName name="hn.Delete015" localSheetId="8" hidden="1">#REF!,#REF!,#REF!,#REF!</definedName>
    <definedName name="hn.Delete015" localSheetId="9" hidden="1">#REF!,#REF!,#REF!,#REF!</definedName>
    <definedName name="hn.Delete015" localSheetId="5" hidden="1">#REF!,#REF!,#REF!,#REF!</definedName>
    <definedName name="hn.Delete015" hidden="1">#REF!,#REF!,#REF!,#REF!</definedName>
    <definedName name="hn.domestic" localSheetId="8" hidden="1">#REF!</definedName>
    <definedName name="hn.domestic" localSheetId="9" hidden="1">#REF!</definedName>
    <definedName name="hn.domestic" localSheetId="5" hidden="1">#REF!</definedName>
    <definedName name="hn.domestic" hidden="1">#REF!</definedName>
    <definedName name="hn.DomesticFlag" localSheetId="8" hidden="1">#REF!</definedName>
    <definedName name="hn.DomesticFlag" localSheetId="9" hidden="1">#REF!</definedName>
    <definedName name="hn.DomesticFlag" localSheetId="5" hidden="1">#REF!</definedName>
    <definedName name="hn.DomesticFlag" hidden="1">#REF!</definedName>
    <definedName name="hn.DZ_MultByFXRates" localSheetId="8" hidden="1">#REF!,#REF!,#REF!,#REF!</definedName>
    <definedName name="hn.DZ_MultByFXRates" localSheetId="9" hidden="1">#REF!,#REF!,#REF!,#REF!</definedName>
    <definedName name="hn.DZ_MultByFXRates" localSheetId="5" hidden="1">#REF!,#REF!,#REF!,#REF!</definedName>
    <definedName name="hn.DZ_MultByFXRates" hidden="1">#REF!,#REF!,#REF!,#REF!</definedName>
    <definedName name="hn.DZdata" localSheetId="8" hidden="1">#REF!</definedName>
    <definedName name="hn.DZdata" localSheetId="9" hidden="1">#REF!</definedName>
    <definedName name="hn.DZdata" localSheetId="5" hidden="1">#REF!</definedName>
    <definedName name="hn.DZdata" hidden="1">#REF!</definedName>
    <definedName name="hn.ExtDb" hidden="1">FALSE</definedName>
    <definedName name="hn.FromMain" localSheetId="8" hidden="1">#REF!</definedName>
    <definedName name="hn.FromMain" localSheetId="9" hidden="1">#REF!</definedName>
    <definedName name="hn.FromMain" localSheetId="5" hidden="1">#REF!</definedName>
    <definedName name="hn.FromMain" hidden="1">#REF!</definedName>
    <definedName name="hn.FromMain1" localSheetId="8" hidden="1">#REF!</definedName>
    <definedName name="hn.FromMain1" localSheetId="9" hidden="1">#REF!</definedName>
    <definedName name="hn.FromMain1" localSheetId="5" hidden="1">#REF!</definedName>
    <definedName name="hn.FromMain1" hidden="1">#REF!</definedName>
    <definedName name="hn.FromMain2" localSheetId="8" hidden="1">#REF!</definedName>
    <definedName name="hn.FromMain2" localSheetId="9" hidden="1">#REF!</definedName>
    <definedName name="hn.FromMain2" localSheetId="5" hidden="1">#REF!</definedName>
    <definedName name="hn.FromMain2" hidden="1">#REF!</definedName>
    <definedName name="hn.FromMain3" localSheetId="8" hidden="1">#REF!</definedName>
    <definedName name="hn.FromMain3" localSheetId="9" hidden="1">#REF!</definedName>
    <definedName name="hn.FromMain3" localSheetId="5" hidden="1">#REF!</definedName>
    <definedName name="hn.FromMain3" hidden="1">#REF!</definedName>
    <definedName name="hn.FromMain4" localSheetId="8" hidden="1">#REF!</definedName>
    <definedName name="hn.FromMain4" localSheetId="9" hidden="1">#REF!</definedName>
    <definedName name="hn.FromMain4" localSheetId="5" hidden="1">#REF!</definedName>
    <definedName name="hn.FromMain4" hidden="1">#REF!</definedName>
    <definedName name="hn.FromMain5" localSheetId="8" hidden="1">#REF!</definedName>
    <definedName name="hn.FromMain5" localSheetId="9" hidden="1">#REF!</definedName>
    <definedName name="hn.FromMain5" localSheetId="5" hidden="1">#REF!</definedName>
    <definedName name="hn.FromMain5" hidden="1">#REF!</definedName>
    <definedName name="hn.Global" localSheetId="8" hidden="1">#REF!</definedName>
    <definedName name="hn.Global" localSheetId="9" hidden="1">#REF!</definedName>
    <definedName name="hn.Global" localSheetId="5" hidden="1">#REF!</definedName>
    <definedName name="hn.Global" hidden="1">#REF!</definedName>
    <definedName name="hn.IssuerID" localSheetId="8" hidden="1">#REF!</definedName>
    <definedName name="hn.IssuerID" localSheetId="9" hidden="1">#REF!</definedName>
    <definedName name="hn.IssuerID" localSheetId="5" hidden="1">#REF!</definedName>
    <definedName name="hn.IssuerID" hidden="1">#REF!</definedName>
    <definedName name="hn.IssuerNameShort" localSheetId="8" hidden="1">#REF!</definedName>
    <definedName name="hn.IssuerNameShort" localSheetId="9" hidden="1">#REF!</definedName>
    <definedName name="hn.IssuerNameShort" localSheetId="5" hidden="1">#REF!</definedName>
    <definedName name="hn.IssuerNameShort" hidden="1">#REF!</definedName>
    <definedName name="hn.LTM_MultByFXRates" localSheetId="8" hidden="1">#REF!,#REF!,#REF!,#REF!,#REF!,#REF!,#REF!</definedName>
    <definedName name="hn.LTM_MultByFXRates" localSheetId="9" hidden="1">#REF!,#REF!,#REF!,#REF!,#REF!,#REF!,#REF!</definedName>
    <definedName name="hn.LTM_MultByFXRates" localSheetId="5" hidden="1">#REF!,#REF!,#REF!,#REF!,#REF!,#REF!,#REF!</definedName>
    <definedName name="hn.LTM_MultByFXRates" hidden="1">#REF!,#REF!,#REF!,#REF!,#REF!,#REF!,#REF!</definedName>
    <definedName name="hn.LTMData" localSheetId="8" hidden="1">#REF!</definedName>
    <definedName name="hn.LTMData" localSheetId="9" hidden="1">#REF!</definedName>
    <definedName name="hn.LTMData" localSheetId="5" hidden="1">#REF!</definedName>
    <definedName name="hn.LTMData" hidden="1">#REF!</definedName>
    <definedName name="hn.ModelType" hidden="1">"DEAL"</definedName>
    <definedName name="hn.ModelVersion" hidden="1">1</definedName>
    <definedName name="hn.MultbyFXRates" localSheetId="8" hidden="1">#REF!,#REF!,#REF!,#REF!,#REF!,#REF!,#REF!</definedName>
    <definedName name="hn.MultbyFXRates" localSheetId="9" hidden="1">#REF!,#REF!,#REF!,#REF!,#REF!,#REF!,#REF!</definedName>
    <definedName name="hn.MultbyFXRates" localSheetId="5" hidden="1">#REF!,#REF!,#REF!,#REF!,#REF!,#REF!,#REF!</definedName>
    <definedName name="hn.MultbyFXRates" hidden="1">#REF!,#REF!,#REF!,#REF!,#REF!,#REF!,#REF!</definedName>
    <definedName name="hn.MultByFXRates1" localSheetId="8" hidden="1">#REF!,#REF!,#REF!,#REF!,#REF!</definedName>
    <definedName name="hn.MultByFXRates1" localSheetId="9" hidden="1">#REF!,#REF!,#REF!,#REF!,#REF!</definedName>
    <definedName name="hn.MultByFXRates1" localSheetId="5" hidden="1">#REF!,#REF!,#REF!,#REF!,#REF!</definedName>
    <definedName name="hn.MultByFXRates1" hidden="1">#REF!,#REF!,#REF!,#REF!,#REF!</definedName>
    <definedName name="hn.MultByFXRates2" localSheetId="8" hidden="1">#REF!,#REF!,#REF!,#REF!,#REF!</definedName>
    <definedName name="hn.MultByFXRates2" localSheetId="9" hidden="1">#REF!,#REF!,#REF!,#REF!,#REF!</definedName>
    <definedName name="hn.MultByFXRates2" localSheetId="5" hidden="1">#REF!,#REF!,#REF!,#REF!,#REF!</definedName>
    <definedName name="hn.MultByFXRates2" hidden="1">#REF!,#REF!,#REF!,#REF!,#REF!</definedName>
    <definedName name="hn.MultByFXRates3" localSheetId="8" hidden="1">#REF!,#REF!,#REF!,#REF!,#REF!</definedName>
    <definedName name="hn.MultByFXRates3" localSheetId="9" hidden="1">#REF!,#REF!,#REF!,#REF!,#REF!</definedName>
    <definedName name="hn.MultByFXRates3" localSheetId="5" hidden="1">#REF!,#REF!,#REF!,#REF!,#REF!</definedName>
    <definedName name="hn.MultByFXRates3" hidden="1">#REF!,#REF!,#REF!,#REF!,#REF!</definedName>
    <definedName name="hn.MultbyFxrates4" localSheetId="8" hidden="1">#REF!,#REF!,#REF!,#REF!,#REF!,#REF!,#REF!</definedName>
    <definedName name="hn.MultbyFxrates4" localSheetId="9" hidden="1">#REF!,#REF!,#REF!,#REF!,#REF!,#REF!,#REF!</definedName>
    <definedName name="hn.MultbyFxrates4" localSheetId="5" hidden="1">#REF!,#REF!,#REF!,#REF!,#REF!,#REF!,#REF!</definedName>
    <definedName name="hn.MultbyFxrates4" hidden="1">#REF!,#REF!,#REF!,#REF!,#REF!,#REF!,#REF!</definedName>
    <definedName name="hn.multbyfxrates5" localSheetId="8" hidden="1">#REF!,#REF!,#REF!,#REF!,#REF!</definedName>
    <definedName name="hn.multbyfxrates5" localSheetId="9" hidden="1">#REF!,#REF!,#REF!,#REF!,#REF!</definedName>
    <definedName name="hn.multbyfxrates5" localSheetId="5" hidden="1">#REF!,#REF!,#REF!,#REF!,#REF!</definedName>
    <definedName name="hn.multbyfxrates5" hidden="1">#REF!,#REF!,#REF!,#REF!,#REF!</definedName>
    <definedName name="hn.multbyfxrates6" localSheetId="8" hidden="1">#REF!,#REF!,#REF!,#REF!,#REF!</definedName>
    <definedName name="hn.multbyfxrates6" localSheetId="9" hidden="1">#REF!,#REF!,#REF!,#REF!,#REF!</definedName>
    <definedName name="hn.multbyfxrates6" localSheetId="5" hidden="1">#REF!,#REF!,#REF!,#REF!,#REF!</definedName>
    <definedName name="hn.multbyfxrates6" hidden="1">#REF!,#REF!,#REF!,#REF!,#REF!</definedName>
    <definedName name="hn.multbyfxrates7" localSheetId="8" hidden="1">#REF!,#REF!,#REF!,#REF!,#REF!</definedName>
    <definedName name="hn.multbyfxrates7" localSheetId="9" hidden="1">#REF!,#REF!,#REF!,#REF!,#REF!</definedName>
    <definedName name="hn.multbyfxrates7" localSheetId="5" hidden="1">#REF!,#REF!,#REF!,#REF!,#REF!</definedName>
    <definedName name="hn.multbyfxrates7" hidden="1">#REF!,#REF!,#REF!,#REF!,#REF!</definedName>
    <definedName name="hn.MultByFXRatesBot1" localSheetId="8" hidden="1">#REF!,#REF!,#REF!,#REF!,#REF!,#REF!,#REF!,#REF!,#REF!,#REF!,#REF!,#REF!</definedName>
    <definedName name="hn.MultByFXRatesBot1" localSheetId="9" hidden="1">#REF!,#REF!,#REF!,#REF!,#REF!,#REF!,#REF!,#REF!,#REF!,#REF!,#REF!,#REF!</definedName>
    <definedName name="hn.MultByFXRatesBot1" localSheetId="5" hidden="1">#REF!,#REF!,#REF!,#REF!,#REF!,#REF!,#REF!,#REF!,#REF!,#REF!,#REF!,#REF!</definedName>
    <definedName name="hn.MultByFXRatesBot1" hidden="1">#REF!,#REF!,#REF!,#REF!,#REF!,#REF!,#REF!,#REF!,#REF!,#REF!,#REF!,#REF!</definedName>
    <definedName name="hn.MultByFXRatesBot2" localSheetId="8" hidden="1">#REF!,#REF!,#REF!,#REF!,#REF!,#REF!,#REF!,#REF!,#REF!,#REF!,#REF!,#REF!</definedName>
    <definedName name="hn.MultByFXRatesBot2" localSheetId="9" hidden="1">#REF!,#REF!,#REF!,#REF!,#REF!,#REF!,#REF!,#REF!,#REF!,#REF!,#REF!,#REF!</definedName>
    <definedName name="hn.MultByFXRatesBot2" localSheetId="5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localSheetId="8" hidden="1">#REF!,#REF!,#REF!,#REF!,#REF!,#REF!,#REF!,#REF!,#REF!,#REF!,#REF!,#REF!</definedName>
    <definedName name="hn.MultByFXRatesBot3" localSheetId="9" hidden="1">#REF!,#REF!,#REF!,#REF!,#REF!,#REF!,#REF!,#REF!,#REF!,#REF!,#REF!,#REF!</definedName>
    <definedName name="hn.MultByFXRatesBot3" localSheetId="5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localSheetId="8" hidden="1">#REF!,#REF!,#REF!,#REF!,#REF!,#REF!,#REF!,#REF!,#REF!,#REF!,#REF!,#REF!,#REF!</definedName>
    <definedName name="hn.MultByFXRatesBot4" localSheetId="9" hidden="1">#REF!,#REF!,#REF!,#REF!,#REF!,#REF!,#REF!,#REF!,#REF!,#REF!,#REF!,#REF!,#REF!</definedName>
    <definedName name="hn.MultByFXRatesBot4" localSheetId="5" hidden="1">#REF!,#REF!,#REF!,#REF!,#REF!,#REF!,#REF!,#REF!,#REF!,#REF!,#REF!,#REF!,#REF!</definedName>
    <definedName name="hn.MultByFXRatesBot4" hidden="1">#REF!,#REF!,#REF!,#REF!,#REF!,#REF!,#REF!,#REF!,#REF!,#REF!,#REF!,#REF!,#REF!</definedName>
    <definedName name="hn.MultByFXRatesBot5" localSheetId="8" hidden="1">#REF!,#REF!,#REF!,#REF!,#REF!,#REF!,#REF!,#REF!,#REF!,#REF!,#REF!</definedName>
    <definedName name="hn.MultByFXRatesBot5" localSheetId="9" hidden="1">#REF!,#REF!,#REF!,#REF!,#REF!,#REF!,#REF!,#REF!,#REF!,#REF!,#REF!</definedName>
    <definedName name="hn.MultByFXRatesBot5" localSheetId="5" hidden="1">#REF!,#REF!,#REF!,#REF!,#REF!,#REF!,#REF!,#REF!,#REF!,#REF!,#REF!</definedName>
    <definedName name="hn.MultByFXRatesBot5" hidden="1">#REF!,#REF!,#REF!,#REF!,#REF!,#REF!,#REF!,#REF!,#REF!,#REF!,#REF!</definedName>
    <definedName name="hn.MultByFXRatesBot6" localSheetId="8" hidden="1">#REF!,#REF!,#REF!,#REF!,#REF!,#REF!,#REF!,#REF!,#REF!,#REF!,#REF!</definedName>
    <definedName name="hn.MultByFXRatesBot6" localSheetId="9" hidden="1">#REF!,#REF!,#REF!,#REF!,#REF!,#REF!,#REF!,#REF!,#REF!,#REF!,#REF!</definedName>
    <definedName name="hn.MultByFXRatesBot6" localSheetId="5" hidden="1">#REF!,#REF!,#REF!,#REF!,#REF!,#REF!,#REF!,#REF!,#REF!,#REF!,#REF!</definedName>
    <definedName name="hn.MultByFXRatesBot6" hidden="1">#REF!,#REF!,#REF!,#REF!,#REF!,#REF!,#REF!,#REF!,#REF!,#REF!,#REF!</definedName>
    <definedName name="hn.MultByFXRatesBot7" localSheetId="8" hidden="1">#REF!,#REF!,#REF!,#REF!,#REF!,#REF!,#REF!,#REF!,#REF!,#REF!,#REF!</definedName>
    <definedName name="hn.MultByFXRatesBot7" localSheetId="9" hidden="1">#REF!,#REF!,#REF!,#REF!,#REF!,#REF!,#REF!,#REF!,#REF!,#REF!,#REF!</definedName>
    <definedName name="hn.MultByFXRatesBot7" localSheetId="5" hidden="1">#REF!,#REF!,#REF!,#REF!,#REF!,#REF!,#REF!,#REF!,#REF!,#REF!,#REF!</definedName>
    <definedName name="hn.MultByFXRatesBot7" hidden="1">#REF!,#REF!,#REF!,#REF!,#REF!,#REF!,#REF!,#REF!,#REF!,#REF!,#REF!</definedName>
    <definedName name="hn.MultByFXRatesTop1" localSheetId="8" hidden="1">#REF!,#REF!,#REF!,#REF!,#REF!,#REF!,#REF!,#REF!,#REF!,#REF!,#REF!,#REF!</definedName>
    <definedName name="hn.MultByFXRatesTop1" localSheetId="9" hidden="1">#REF!,#REF!,#REF!,#REF!,#REF!,#REF!,#REF!,#REF!,#REF!,#REF!,#REF!,#REF!</definedName>
    <definedName name="hn.MultByFXRatesTop1" localSheetId="5" hidden="1">#REF!,#REF!,#REF!,#REF!,#REF!,#REF!,#REF!,#REF!,#REF!,#REF!,#REF!,#REF!</definedName>
    <definedName name="hn.MultByFXRatesTop1" hidden="1">#REF!,#REF!,#REF!,#REF!,#REF!,#REF!,#REF!,#REF!,#REF!,#REF!,#REF!,#REF!</definedName>
    <definedName name="hn.MultByFXRatesTop2" localSheetId="8" hidden="1">#REF!,#REF!,#REF!,#REF!,#REF!,#REF!,#REF!,#REF!,#REF!,#REF!,#REF!,#REF!,#REF!,#REF!,#REF!</definedName>
    <definedName name="hn.MultByFXRatesTop2" localSheetId="9" hidden="1">#REF!,#REF!,#REF!,#REF!,#REF!,#REF!,#REF!,#REF!,#REF!,#REF!,#REF!,#REF!,#REF!,#REF!,#REF!</definedName>
    <definedName name="hn.MultByFXRatesTop2" localSheetId="5" hidden="1">#REF!,#REF!,#REF!,#REF!,#REF!,#REF!,#REF!,#REF!,#REF!,#REF!,#REF!,#REF!,#REF!,#REF!,#REF!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localSheetId="8" hidden="1">#REF!,#REF!,#REF!,#REF!,#REF!,#REF!,#REF!,#REF!,#REF!,#REF!,#REF!,#REF!,#REF!,#REF!,#REF!</definedName>
    <definedName name="hn.MultByFXRatesTop3" localSheetId="9" hidden="1">#REF!,#REF!,#REF!,#REF!,#REF!,#REF!,#REF!,#REF!,#REF!,#REF!,#REF!,#REF!,#REF!,#REF!,#REF!</definedName>
    <definedName name="hn.MultByFXRatesTop3" localSheetId="5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localSheetId="8" hidden="1">#REF!,#REF!,#REF!,#REF!,#REF!,#REF!,#REF!,#REF!,#REF!,#REF!,#REF!,#REF!,#REF!,#REF!,#REF!</definedName>
    <definedName name="hn.MultByFXRatesTop4" localSheetId="9" hidden="1">#REF!,#REF!,#REF!,#REF!,#REF!,#REF!,#REF!,#REF!,#REF!,#REF!,#REF!,#REF!,#REF!,#REF!,#REF!</definedName>
    <definedName name="hn.MultByFXRatesTop4" localSheetId="5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localSheetId="8" hidden="1">#REF!,#REF!,#REF!,#REF!,#REF!,#REF!,#REF!,#REF!,#REF!,#REF!,#REF!,#REF!</definedName>
    <definedName name="hn.MultByFXRatesTop5" localSheetId="9" hidden="1">#REF!,#REF!,#REF!,#REF!,#REF!,#REF!,#REF!,#REF!,#REF!,#REF!,#REF!,#REF!</definedName>
    <definedName name="hn.MultByFXRatesTop5" localSheetId="5" hidden="1">#REF!,#REF!,#REF!,#REF!,#REF!,#REF!,#REF!,#REF!,#REF!,#REF!,#REF!,#REF!</definedName>
    <definedName name="hn.MultByFXRatesTop5" hidden="1">#REF!,#REF!,#REF!,#REF!,#REF!,#REF!,#REF!,#REF!,#REF!,#REF!,#REF!,#REF!</definedName>
    <definedName name="hn.MultByFXRatesTop6" localSheetId="8" hidden="1">#REF!,#REF!,#REF!,#REF!,#REF!,#REF!,#REF!,#REF!,#REF!,#REF!,#REF!,#REF!,#REF!,#REF!,#REF!</definedName>
    <definedName name="hn.MultByFXRatesTop6" localSheetId="9" hidden="1">#REF!,#REF!,#REF!,#REF!,#REF!,#REF!,#REF!,#REF!,#REF!,#REF!,#REF!,#REF!,#REF!,#REF!,#REF!</definedName>
    <definedName name="hn.MultByFXRatesTop6" localSheetId="5" hidden="1">#REF!,#REF!,#REF!,#REF!,#REF!,#REF!,#REF!,#REF!,#REF!,#REF!,#REF!,#REF!,#REF!,#REF!,#REF!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localSheetId="8" hidden="1">#REF!,#REF!,#REF!,#REF!,#REF!,#REF!,#REF!,#REF!,#REF!,#REF!,#REF!,#REF!,#REF!,#REF!,#REF!</definedName>
    <definedName name="hn.MultByFXRatesTop7" localSheetId="9" hidden="1">#REF!,#REF!,#REF!,#REF!,#REF!,#REF!,#REF!,#REF!,#REF!,#REF!,#REF!,#REF!,#REF!,#REF!,#REF!</definedName>
    <definedName name="hn.MultByFXRatesTop7" localSheetId="5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localSheetId="8" hidden="1">#REF!</definedName>
    <definedName name="hn.ObligorGrade" localSheetId="9" hidden="1">#REF!</definedName>
    <definedName name="hn.ObligorGrade" localSheetId="5" hidden="1">#REF!</definedName>
    <definedName name="hn.ObligorGrade" hidden="1">#REF!</definedName>
    <definedName name="hn.ParentName" localSheetId="8" hidden="1">#REF!</definedName>
    <definedName name="hn.ParentName" localSheetId="9" hidden="1">#REF!</definedName>
    <definedName name="hn.ParentName" localSheetId="5" hidden="1">#REF!</definedName>
    <definedName name="hn.ParentName" hidden="1">#REF!</definedName>
    <definedName name="hn.ParentUCN" localSheetId="8" hidden="1">#REF!</definedName>
    <definedName name="hn.ParentUCN" localSheetId="9" hidden="1">#REF!</definedName>
    <definedName name="hn.ParentUCN" localSheetId="5" hidden="1">#REF!</definedName>
    <definedName name="hn.ParentUCN" hidden="1">#REF!</definedName>
    <definedName name="hn.ParityCheck" localSheetId="8" hidden="1">#REF!</definedName>
    <definedName name="hn.ParityCheck" localSheetId="9" hidden="1">#REF!</definedName>
    <definedName name="hn.ParityCheck" localSheetId="5" hidden="1">#REF!</definedName>
    <definedName name="hn.ParityCheck" hidden="1">#REF!</definedName>
    <definedName name="hn.PrivateEndMonth" localSheetId="8" hidden="1">#REF!</definedName>
    <definedName name="hn.PrivateEndMonth" localSheetId="9" hidden="1">#REF!</definedName>
    <definedName name="hn.PrivateEndMonth" localSheetId="5" hidden="1">#REF!</definedName>
    <definedName name="hn.PrivateEndMonth" hidden="1">#REF!</definedName>
    <definedName name="hn.PrivateLTM" localSheetId="8" hidden="1">#REF!</definedName>
    <definedName name="hn.PrivateLTM" localSheetId="9" hidden="1">#REF!</definedName>
    <definedName name="hn.PrivateLTM" localSheetId="5" hidden="1">#REF!</definedName>
    <definedName name="hn.PrivateLTM" hidden="1">#REF!</definedName>
    <definedName name="hn.PrivateLTMYear" localSheetId="8" hidden="1">#REF!</definedName>
    <definedName name="hn.PrivateLTMYear" localSheetId="9" hidden="1">#REF!</definedName>
    <definedName name="hn.PrivateLTMYear" localSheetId="5" hidden="1">#REF!</definedName>
    <definedName name="hn.PrivateLTMYear" hidden="1">#REF!</definedName>
    <definedName name="hn.PrivateQuarter" localSheetId="8" hidden="1">#REF!</definedName>
    <definedName name="hn.PrivateQuarter" localSheetId="9" hidden="1">#REF!</definedName>
    <definedName name="hn.PrivateQuarter" localSheetId="5" hidden="1">#REF!</definedName>
    <definedName name="hn.PrivateQuarter" hidden="1">#REF!</definedName>
    <definedName name="hn.PrivateYear" localSheetId="8" hidden="1">#REF!</definedName>
    <definedName name="hn.PrivateYear" localSheetId="9" hidden="1">#REF!</definedName>
    <definedName name="hn.PrivateYear" localSheetId="5" hidden="1">#REF!</definedName>
    <definedName name="hn.PrivateYear" hidden="1">#REF!</definedName>
    <definedName name="hn.PrivateYearEnd" localSheetId="8" hidden="1">#REF!</definedName>
    <definedName name="hn.PrivateYearEnd" localSheetId="9" hidden="1">#REF!</definedName>
    <definedName name="hn.PrivateYearEnd" localSheetId="5" hidden="1">#REF!</definedName>
    <definedName name="hn.PrivateYearEnd" hidden="1">#REF!</definedName>
    <definedName name="hn.PublicFlag" localSheetId="8" hidden="1">#REF!</definedName>
    <definedName name="hn.PublicFlag" localSheetId="9" hidden="1">#REF!</definedName>
    <definedName name="hn.PublicFlag" localSheetId="5" hidden="1">#REF!</definedName>
    <definedName name="hn.PublicFlag" hidden="1">#REF!</definedName>
    <definedName name="hn.ReviewDescription" localSheetId="8" hidden="1">#REF!</definedName>
    <definedName name="hn.ReviewDescription" localSheetId="9" hidden="1">#REF!</definedName>
    <definedName name="hn.ReviewDescription" localSheetId="5" hidden="1">#REF!</definedName>
    <definedName name="hn.ReviewDescription" hidden="1">#REF!</definedName>
    <definedName name="hn.ReviewID" localSheetId="8" hidden="1">#REF!</definedName>
    <definedName name="hn.ReviewID" localSheetId="9" hidden="1">#REF!</definedName>
    <definedName name="hn.ReviewID" localSheetId="5" hidden="1">#REF!</definedName>
    <definedName name="hn.ReviewID" hidden="1">#REF!</definedName>
    <definedName name="hn.ReviewYear" localSheetId="8" hidden="1">#REF!</definedName>
    <definedName name="hn.ReviewYear" localSheetId="9" hidden="1">#REF!</definedName>
    <definedName name="hn.ReviewYear" localSheetId="5" hidden="1">#REF!</definedName>
    <definedName name="hn.ReviewYear" hidden="1">#REF!</definedName>
    <definedName name="hn.Segment" localSheetId="8" hidden="1">#REF!</definedName>
    <definedName name="hn.Segment" localSheetId="9" hidden="1">#REF!</definedName>
    <definedName name="hn.Segment" localSheetId="5" hidden="1">#REF!</definedName>
    <definedName name="hn.Segment" hidden="1">#REF!</definedName>
    <definedName name="hn.SegmentDesc" localSheetId="8" hidden="1">#REF!</definedName>
    <definedName name="hn.SegmentDesc" localSheetId="9" hidden="1">#REF!</definedName>
    <definedName name="hn.SegmentDesc" localSheetId="5" hidden="1">#REF!</definedName>
    <definedName name="hn.SegmentDesc" hidden="1">#REF!</definedName>
    <definedName name="hn.SegmentID" localSheetId="8" hidden="1">#REF!</definedName>
    <definedName name="hn.SegmentID" localSheetId="9" hidden="1">#REF!</definedName>
    <definedName name="hn.SegmentID" localSheetId="5" hidden="1">#REF!</definedName>
    <definedName name="hn.SegmentID" hidden="1">#REF!</definedName>
    <definedName name="hn.Ticker" localSheetId="8" hidden="1">#REF!</definedName>
    <definedName name="hn.Ticker" localSheetId="9" hidden="1">#REF!</definedName>
    <definedName name="hn.Ticker" localSheetId="5" hidden="1">#REF!</definedName>
    <definedName name="hn.Ticker" hidden="1">#REF!</definedName>
    <definedName name="hn.UserLogin" localSheetId="8" hidden="1">#REF!</definedName>
    <definedName name="hn.UserLogin" localSheetId="9" hidden="1">#REF!</definedName>
    <definedName name="hn.UserLogin" localSheetId="5" hidden="1">#REF!</definedName>
    <definedName name="hn.UserLogin" hidden="1">#REF!</definedName>
    <definedName name="hn.USLast" localSheetId="8" hidden="1">#REF!</definedName>
    <definedName name="hn.USLast" localSheetId="9" hidden="1">#REF!</definedName>
    <definedName name="hn.USLast" localSheetId="5" hidden="1">#REF!</definedName>
    <definedName name="hn.USLast" hidden="1">#REF!</definedName>
    <definedName name="hn.Version">"Version 2.14"</definedName>
    <definedName name="hn.YearLabel" localSheetId="8" hidden="1">#REF!</definedName>
    <definedName name="hn.YearLabel" localSheetId="9" hidden="1">#REF!</definedName>
    <definedName name="hn.YearLabel" localSheetId="5" hidden="1">#REF!</definedName>
    <definedName name="hn.YearLabel" hidden="1">#REF!</definedName>
    <definedName name="hold2010">'[40]Residual %s'!$B$4</definedName>
    <definedName name="hold2011">'[40]Residual %s'!$F$4</definedName>
    <definedName name="hold2012">'[40]Residual %s'!$F$11</definedName>
    <definedName name="hold2013">'[40]Residual %s'!$F$18</definedName>
    <definedName name="hold2014">'[40]Residual %s'!$F$25</definedName>
    <definedName name="hold2015">'[40]Residual %s'!$F$32</definedName>
    <definedName name="HoldingsTransf">[128]Flash_Holdings_ByPA!$B$39:$BW$923</definedName>
    <definedName name="HOLDINT" localSheetId="8">#REF!</definedName>
    <definedName name="HOLDINT" localSheetId="9">#REF!</definedName>
    <definedName name="HOLDINT" localSheetId="5">#REF!</definedName>
    <definedName name="HOLDINT">#REF!</definedName>
    <definedName name="HPROJ" localSheetId="8">#REF!</definedName>
    <definedName name="HPROJ" localSheetId="9">#REF!</definedName>
    <definedName name="HPROJ" localSheetId="5">#REF!</definedName>
    <definedName name="HPROJ">#REF!</definedName>
    <definedName name="HTML_CodePage" hidden="1">1252</definedName>
    <definedName name="HTML_Control" localSheetId="0" hidden="1">{"'Metretek HTML'!$A$7:$W$42"}</definedName>
    <definedName name="HTML_Control" localSheetId="2" hidden="1">{"'Metretek HTML'!$A$7:$W$42"}</definedName>
    <definedName name="HTML_Control" hidden="1">{"'Metretek HTML'!$A$7:$W$42"}</definedName>
    <definedName name="HTML_Description" hidden="1">"volumes shown are sendout = sales + line loss (KDths - wet)"</definedName>
    <definedName name="HTML_Email" hidden="1">""</definedName>
    <definedName name="HTML_Header" hidden="1">"Firm &amp; Interruptible Delivery Service &amp; Bundled Sales"</definedName>
    <definedName name="HTML_LastUpdate" hidden="1">"1/18/01"</definedName>
    <definedName name="HTML_LineAfter" hidden="1">FALSE</definedName>
    <definedName name="HTML_LineBefore" hidden="1">FALSE</definedName>
    <definedName name="HTML_Name" hidden="1">"Dispatch Operations  --  7-4371"</definedName>
    <definedName name="HTML_OBDlg2" hidden="1">TRUE</definedName>
    <definedName name="HTML_OBDlg4" hidden="1">TRUE</definedName>
    <definedName name="HTML_OS" hidden="1">0</definedName>
    <definedName name="HTML_PathFile" hidden="1">"I:\COMMON\DISPATCH\Daily Reports\HTML files FY 2000\metretekDec00.htm"</definedName>
    <definedName name="HTML_Title" hidden="1">"Metretek Readings - December 2000"</definedName>
    <definedName name="hy" localSheetId="8">'[94]PSE&amp;G-IS-MONTH'!#REF!</definedName>
    <definedName name="hy" localSheetId="9">'[94]PSE&amp;G-IS-MONTH'!#REF!</definedName>
    <definedName name="hy" localSheetId="5">'[54]PSE&amp;G-IS-MONTH'!#REF!</definedName>
    <definedName name="hy">'[54]PSE&amp;G-IS-MONTH'!#REF!</definedName>
    <definedName name="i">[99]Month!$Z$1:$AH$32</definedName>
    <definedName name="IDS" localSheetId="5" hidden="1">#REF!</definedName>
    <definedName name="IDS" hidden="1">#REF!</definedName>
    <definedName name="IFD" localSheetId="5" hidden="1">#REF!</definedName>
    <definedName name="IFD" hidden="1">#REF!</definedName>
    <definedName name="IMPACT_PLN" localSheetId="5">#REF!</definedName>
    <definedName name="IMPACT_PLN">#REF!</definedName>
    <definedName name="impresion" localSheetId="8">#REF!</definedName>
    <definedName name="impresion" localSheetId="9">#REF!</definedName>
    <definedName name="impresion" localSheetId="5">#REF!</definedName>
    <definedName name="impresion">#REF!</definedName>
    <definedName name="In_2008">'[129]2008PlanSum'!$A$355:$M$470</definedName>
    <definedName name="IN_ADJ_CRITERIA">[52]IN_ADJUSTMENTS!$A$5:$A$6</definedName>
    <definedName name="IN_ADJUSTMENT_TABLE">OFFSET([52]IN_ADJUSTMENTS!$A$9,0,0,COUNTA([52]IN_ADJUSTMENTS!$A$9:$A$8333),5)</definedName>
    <definedName name="IN_INT_CRITERIA">[52]IN_INTEREST!$A$5:$A$6</definedName>
    <definedName name="IN_INT_TABLE">OFFSET([52]IN_INTEREST!$A$9,0,0,COUNTA([52]IN_INTEREST!$A$9:$A$9563),3)</definedName>
    <definedName name="IN_PART_REDEMP_CRITERIA">[52]IN_PART_REDEMP!$A$5:$A$6</definedName>
    <definedName name="IN_PART_REDEMP_TABLE">OFFSET([52]IN_PART_REDEMP!$A$9,0,0,COUNTA([52]IN_PART_REDEMP!$A$9:$A$9159),3)</definedName>
    <definedName name="IN_SERVICE_TRANSFER">'[50]101 &amp;106 BY MON'!$B$77:$Q$132</definedName>
    <definedName name="IN_SF_CRITERIA">[52]IN_SINKING_FUND!$A$5:$A$6</definedName>
    <definedName name="IN_SF_TABLE">OFFSET([52]IN_SINKING_FUND!$A$9,0,0,COUNTA([52]IN_SINKING_FUND!$A$9:$A$9413),4)</definedName>
    <definedName name="Inc_Stat_Chilquinta_5year">'[61]Income Statement Analysis'!$O$5</definedName>
    <definedName name="Inc_Stat_Chilquinta_Budget">'[61]Income Statement Analysis'!$A$4</definedName>
    <definedName name="Inc_Stat_Inversiones_5year">'[61]Income Statement Inversiones'!$J$6</definedName>
    <definedName name="Inc_Stat_Inversiones_Budget">'[61]Income Statement Inversiones'!$B$6</definedName>
    <definedName name="Income_Loss_Discontinued_Operations" localSheetId="8">'[84]FEES &amp; INTEREST'!#REF!</definedName>
    <definedName name="Income_Loss_Discontinued_Operations" localSheetId="9">'[84]FEES &amp; INTEREST'!#REF!</definedName>
    <definedName name="Income_Loss_Discontinued_Operations" localSheetId="5">'[84]FEES &amp; INTEREST'!#REF!</definedName>
    <definedName name="Income_Loss_Discontinued_Operations">'[84]FEES &amp; INTEREST'!#REF!</definedName>
    <definedName name="Income_Loss_Disposal_of_Disc_Operations" localSheetId="8">'[84]FEES &amp; INTEREST'!#REF!</definedName>
    <definedName name="Income_Loss_Disposal_of_Disc_Operations" localSheetId="9">'[84]FEES &amp; INTEREST'!#REF!</definedName>
    <definedName name="Income_Loss_Disposal_of_Disc_Operations" localSheetId="5">'[84]FEES &amp; INTEREST'!#REF!</definedName>
    <definedName name="Income_Loss_Disposal_of_Disc_Operations">'[84]FEES &amp; INTEREST'!#REF!</definedName>
    <definedName name="Income_Statement" localSheetId="5">#REF!</definedName>
    <definedName name="Income_Statement">#REF!</definedName>
    <definedName name="Income_Statement_10_years" localSheetId="8">'[13]Income Statement Parral'!#REF!</definedName>
    <definedName name="Income_Statement_10_years" localSheetId="9">'[13]Income Statement Parral'!#REF!</definedName>
    <definedName name="Income_Statement_10_years" localSheetId="5">'[13]Income Statement Parral'!#REF!</definedName>
    <definedName name="Income_Statement_10_years">'[13]Income Statement Parral'!#REF!</definedName>
    <definedName name="Income_Statement_2001_2006">'[61]Income Statement Analysis'!$O$1:$W$45</definedName>
    <definedName name="Income_Statement_Analisis" localSheetId="8">'[42]CE Income Statement 2001-2006'!#REF!</definedName>
    <definedName name="Income_Statement_Analisis" localSheetId="9">'[42]CE Income Statement 2001-2006'!#REF!</definedName>
    <definedName name="Income_Statement_Analisis" localSheetId="5">'[42]CE Income Statement 2001-2006'!#REF!</definedName>
    <definedName name="Income_Statement_Analisis">'[42]CE Income Statement 2001-2006'!#REF!</definedName>
    <definedName name="Index" localSheetId="5">#REF!</definedName>
    <definedName name="Index">#REF!</definedName>
    <definedName name="INDIANA" localSheetId="8">#REF!</definedName>
    <definedName name="INDIANA" localSheetId="9">#REF!</definedName>
    <definedName name="INDIANA" localSheetId="5">#REF!</definedName>
    <definedName name="INDIANA">#REF!</definedName>
    <definedName name="indice" localSheetId="8">#REF!</definedName>
    <definedName name="indice" localSheetId="9">#REF!</definedName>
    <definedName name="indice" localSheetId="5">#REF!</definedName>
    <definedName name="indice">#REF!</definedName>
    <definedName name="inf">'[130]O&amp;M from July EOG'!$I$2</definedName>
    <definedName name="info" localSheetId="5">#REF!</definedName>
    <definedName name="info">#REF!</definedName>
    <definedName name="info2">{" ","","","","","";"2","Oracle 7",1,1,TRUE,"";"Cap Expense","Oracle 7",0,2,FALSE,""}</definedName>
    <definedName name="INMP">[28]Presup!$AQ$1</definedName>
    <definedName name="INPUT" localSheetId="8">#REF!</definedName>
    <definedName name="INPUT" localSheetId="9">#REF!</definedName>
    <definedName name="INPUT" localSheetId="5">#REF!</definedName>
    <definedName name="INPUT">#REF!</definedName>
    <definedName name="input_called">OFFSET([52]IN_CALLED_ISSUES!$A$1,0,0,COUNTA([52]IN_CALLED_ISSUES!$A$1:$A$9888),9)</definedName>
    <definedName name="INSTR" localSheetId="8">#REF!</definedName>
    <definedName name="INSTR" localSheetId="9">#REF!</definedName>
    <definedName name="INSTR" localSheetId="5">#REF!</definedName>
    <definedName name="INSTR">#REF!</definedName>
    <definedName name="INSTROLD" localSheetId="8">#REF!</definedName>
    <definedName name="INSTROLD" localSheetId="9">#REF!</definedName>
    <definedName name="INSTROLD" localSheetId="5">#REF!</definedName>
    <definedName name="INSTROLD">#REF!</definedName>
    <definedName name="insurance">'[95]London G&amp;A'!$G$22+'[95]London G&amp;A'!$G$23+'[95]India G&amp;A details'!$D$8</definedName>
    <definedName name="int_ext_sel">1</definedName>
    <definedName name="int_rate" localSheetId="5">#REF!</definedName>
    <definedName name="int_rate">#REF!</definedName>
    <definedName name="interes" localSheetId="8">#REF!</definedName>
    <definedName name="interes" localSheetId="9">#REF!</definedName>
    <definedName name="interes" localSheetId="5">#REF!</definedName>
    <definedName name="interes">#REF!</definedName>
    <definedName name="INTEREST__INCOME__EXPENSE" localSheetId="8">#REF!</definedName>
    <definedName name="INTEREST__INCOME__EXPENSE" localSheetId="9">#REF!</definedName>
    <definedName name="INTEREST__INCOME__EXPENSE" localSheetId="5">#REF!</definedName>
    <definedName name="INTEREST__INCOME__EXPENSE">#REF!</definedName>
    <definedName name="INTEREST_EXPENSE_NR_DEBT" localSheetId="8">#REF!</definedName>
    <definedName name="INTEREST_EXPENSE_NR_DEBT" localSheetId="9">#REF!</definedName>
    <definedName name="INTEREST_EXPENSE_NR_DEBT" localSheetId="5">#REF!</definedName>
    <definedName name="INTEREST_EXPENSE_NR_DEBT">#REF!</definedName>
    <definedName name="INTEREST_INCOME_EXPENSES" localSheetId="8">'[84]FEES &amp; INTEREST'!#REF!</definedName>
    <definedName name="INTEREST_INCOME_EXPENSES" localSheetId="9">'[84]FEES &amp; INTEREST'!#REF!</definedName>
    <definedName name="INTEREST_INCOME_EXPENSES" localSheetId="5">'[84]FEES &amp; INTEREST'!#REF!</definedName>
    <definedName name="INTEREST_INCOME_EXPENSES">'[84]FEES &amp; INTEREST'!#REF!</definedName>
    <definedName name="INTEREST_PAID" localSheetId="8">#REF!</definedName>
    <definedName name="INTEREST_PAID" localSheetId="9">#REF!</definedName>
    <definedName name="INTEREST_PAID" localSheetId="5">#REF!</definedName>
    <definedName name="INTEREST_PAID">#REF!</definedName>
    <definedName name="INVEST_CLASSIFICATION">OFFSET([66]INVEST_AC!$A$1,0,0,COUNTA([66]INVEST_AC!$A:$A),COUNTA([66]INVEST_AC!$1:$1))</definedName>
    <definedName name="IOLD" localSheetId="5" hidden="1">#REF!</definedName>
    <definedName name="IOLD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"XLL"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localSheetId="0" hidden="1">"c3460"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0" hidden="1">"c116"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localSheetId="0" hidden="1">"c2205"</definedName>
    <definedName name="IQ_DIV_PAYMENT_DATE" hidden="1">"c2106"</definedName>
    <definedName name="IQ_DIV_RECORD_DATE" localSheetId="0" hidden="1">"c2204"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41143.5067939815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0" hidden="1">"c1023"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39420.5644328704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localSheetId="0" hidden="1">"c2203"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ACCOUNTS">OFFSET([66]IS_AC!$A$1,0,0,COUNTA([66]IS_AC!$A:$A),COUNTA([66]IS_AC!$1:$1))</definedName>
    <definedName name="IsColHidden" hidden="1">FALSE</definedName>
    <definedName name="IsLTMColHidden" hidden="1">FALSE</definedName>
    <definedName name="J">'[131]PSE&amp;G-IS-MONTH'!$A$1:$J$37</definedName>
    <definedName name="jamakr" hidden="1">{#N/A,#N/A,FALSE,"95Bud"}</definedName>
    <definedName name="jamakr_1" hidden="1">{#N/A,#N/A,FALSE,"95Bud"}</definedName>
    <definedName name="jamakr1" hidden="1">{#N/A,#N/A,FALSE,"95Bud"}</definedName>
    <definedName name="jan" localSheetId="5">#REF!</definedName>
    <definedName name="jan">#REF!</definedName>
    <definedName name="Jan_99" localSheetId="8">#REF!</definedName>
    <definedName name="Jan_99" localSheetId="9">#REF!</definedName>
    <definedName name="Jan_99" localSheetId="5">#REF!</definedName>
    <definedName name="Jan_99">#REF!</definedName>
    <definedName name="Jan_991" localSheetId="8">#REF!</definedName>
    <definedName name="Jan_991" localSheetId="9">#REF!</definedName>
    <definedName name="Jan_991" localSheetId="5">#REF!</definedName>
    <definedName name="Jan_991">#REF!</definedName>
    <definedName name="janacqui" localSheetId="5">#REF!</definedName>
    <definedName name="janacqui">#REF!</definedName>
    <definedName name="janasset" localSheetId="5">#REF!</definedName>
    <definedName name="janasset">#REF!</definedName>
    <definedName name="janret" localSheetId="5">#REF!</definedName>
    <definedName name="janret">#REF!</definedName>
    <definedName name="jantrans" localSheetId="5">#REF!</definedName>
    <definedName name="jantrans">#REF!</definedName>
    <definedName name="January" localSheetId="5">#REF!</definedName>
    <definedName name="January">#REF!</definedName>
    <definedName name="JanuaryBdgt" localSheetId="5">#REF!</definedName>
    <definedName name="JanuaryBdgt">#REF!</definedName>
    <definedName name="JanuaryYTD" localSheetId="5">#REF!</definedName>
    <definedName name="JanuaryYTD">#REF!</definedName>
    <definedName name="jef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k" localSheetId="8">'[94]PSE&amp;G-IS-MONTH'!#REF!</definedName>
    <definedName name="jk" localSheetId="9">'[94]PSE&amp;G-IS-MONTH'!#REF!</definedName>
    <definedName name="jk" localSheetId="5">'[54]PSE&amp;G-IS-MONTH'!#REF!</definedName>
    <definedName name="jk">'[54]PSE&amp;G-IS-MONTH'!#REF!</definedName>
    <definedName name="jkl" localSheetId="8">[5]SE_Chavarria!#REF!</definedName>
    <definedName name="jkl" localSheetId="9">[5]SE_Chavarria!#REF!</definedName>
    <definedName name="jkl" localSheetId="5">[5]SE_Chavarria!#REF!</definedName>
    <definedName name="jkl">[5]SE_Chavarria!#REF!</definedName>
    <definedName name="John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urnalDebits">'[48]Fig1.5'!$D$4:$D$27</definedName>
    <definedName name="JR" localSheetId="0" hidden="1">{"Cash - Products",#N/A,FALSE,"SUB BS Flux"}</definedName>
    <definedName name="JR" localSheetId="2" hidden="1">{"Cash - Products",#N/A,FALSE,"SUB BS Flux"}</definedName>
    <definedName name="JR" hidden="1">{"Cash - Products",#N/A,FALSE,"SUB BS Flux"}</definedName>
    <definedName name="juladd" localSheetId="5">#REF!</definedName>
    <definedName name="juladd">#REF!</definedName>
    <definedName name="July" localSheetId="5">#REF!</definedName>
    <definedName name="July">#REF!</definedName>
    <definedName name="JulyBdgt" localSheetId="5">#REF!</definedName>
    <definedName name="JulyBdgt">#REF!</definedName>
    <definedName name="JulyYTD" localSheetId="5">#REF!</definedName>
    <definedName name="JulyYTD">#REF!</definedName>
    <definedName name="June" localSheetId="5">#REF!</definedName>
    <definedName name="June">#REF!</definedName>
    <definedName name="JuneBdgt" localSheetId="5">#REF!</definedName>
    <definedName name="JuneBdgt">#REF!</definedName>
    <definedName name="JuneYTD" localSheetId="5">#REF!</definedName>
    <definedName name="JuneYTD">#REF!</definedName>
    <definedName name="jutyurt" localSheetId="5">#REF!</definedName>
    <definedName name="jutyurt">#REF!</definedName>
    <definedName name="k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2_WBEVMODE" hidden="1">-1</definedName>
    <definedName name="KeepA" localSheetId="8">#REF!</definedName>
    <definedName name="KeepA" localSheetId="9">#REF!</definedName>
    <definedName name="KeepA" localSheetId="5">#REF!</definedName>
    <definedName name="KeepA">#REF!</definedName>
    <definedName name="KeepB" localSheetId="8">#REF!</definedName>
    <definedName name="KeepB" localSheetId="9">#REF!</definedName>
    <definedName name="KeepB" localSheetId="5">#REF!</definedName>
    <definedName name="KeepB">#REF!</definedName>
    <definedName name="KeepC" localSheetId="8">#REF!</definedName>
    <definedName name="KeepC" localSheetId="9">#REF!</definedName>
    <definedName name="KeepC" localSheetId="5">#REF!</definedName>
    <definedName name="KeepC">#REF!</definedName>
    <definedName name="KeepD" localSheetId="8">#REF!</definedName>
    <definedName name="KeepD" localSheetId="9">#REF!</definedName>
    <definedName name="KeepD" localSheetId="5">#REF!</definedName>
    <definedName name="KeepD">#REF!</definedName>
    <definedName name="KeepE" localSheetId="8">#REF!</definedName>
    <definedName name="KeepE" localSheetId="9">#REF!</definedName>
    <definedName name="KeepE" localSheetId="5">#REF!</definedName>
    <definedName name="KeepE">#REF!</definedName>
    <definedName name="KeepF" localSheetId="8">#REF!</definedName>
    <definedName name="KeepF" localSheetId="9">#REF!</definedName>
    <definedName name="KeepF" localSheetId="5">#REF!</definedName>
    <definedName name="KeepF">#REF!</definedName>
    <definedName name="KeepG" localSheetId="8">#REF!</definedName>
    <definedName name="KeepG" localSheetId="9">#REF!</definedName>
    <definedName name="KeepG" localSheetId="5">#REF!</definedName>
    <definedName name="KeepG">#REF!</definedName>
    <definedName name="KeepH" localSheetId="8">#REF!</definedName>
    <definedName name="KeepH" localSheetId="9">#REF!</definedName>
    <definedName name="KeepH" localSheetId="5">#REF!</definedName>
    <definedName name="KeepH">#REF!</definedName>
    <definedName name="kfhjukuyikuyi" localSheetId="5">#REF!</definedName>
    <definedName name="kfhjukuyikuyi">#REF!</definedName>
    <definedName name="kggkggg">[132]RE!$B$1:$O$26</definedName>
    <definedName name="KI" localSheetId="8">'[131]PSE&amp;G-IS-MONTH'!#REF!</definedName>
    <definedName name="KI" localSheetId="9">'[131]PSE&amp;G-IS-MONTH'!#REF!</definedName>
    <definedName name="KI" localSheetId="5">'[131]PSE&amp;G-IS-MONTH'!#REF!</definedName>
    <definedName name="KI">'[131]PSE&amp;G-IS-MONTH'!#REF!</definedName>
    <definedName name="kjgh" localSheetId="5">#REF!</definedName>
    <definedName name="kjgh">#REF!</definedName>
    <definedName name="kjlklj">'[133]PSE&amp;G Income Stmt'!$A$7:$V$44</definedName>
    <definedName name="kk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>'[133]PSE&amp;G Income Stmt'!$A$7:$V$44</definedName>
    <definedName name="klio" localSheetId="0" hidden="1">{"'Metretek HTML'!$A$7:$W$42"}</definedName>
    <definedName name="klio" localSheetId="2" hidden="1">{"'Metretek HTML'!$A$7:$W$42"}</definedName>
    <definedName name="klio" hidden="1">{"'Metretek HTML'!$A$7:$W$42"}</definedName>
    <definedName name="klo" localSheetId="8">[5]SE_Chavarria!#REF!</definedName>
    <definedName name="klo" localSheetId="9">[5]SE_Chavarria!#REF!</definedName>
    <definedName name="klo" localSheetId="5">[5]SE_Chavarria!#REF!</definedName>
    <definedName name="klo">[5]SE_Chavarria!#REF!</definedName>
    <definedName name="kwh">'[134]Commercial System Inputs'!$A$33:$C$45</definedName>
    <definedName name="L">'[131]PSE&amp;G-IS-MONTH'!$A$1:$J$37</definedName>
    <definedName name="Land" localSheetId="8">#REF!</definedName>
    <definedName name="Land" localSheetId="9">#REF!</definedName>
    <definedName name="Land" localSheetId="5">#REF!</definedName>
    <definedName name="Land">#REF!</definedName>
    <definedName name="LastQry">2</definedName>
    <definedName name="lastqtrdate" localSheetId="8">#REF!</definedName>
    <definedName name="lastqtrdate" localSheetId="9">#REF!</definedName>
    <definedName name="lastqtrdate" localSheetId="5">#REF!</definedName>
    <definedName name="lastqtrdate">#REF!</definedName>
    <definedName name="LastSource">"Oracle 7"</definedName>
    <definedName name="law" localSheetId="5">#REF!</definedName>
    <definedName name="law">#REF!</definedName>
    <definedName name="legal">[95]Elcho!$G$14+[95]Konya!$G$16+[95]Trisakthi!$G$10+[95]salalah!$G$10+[95]Guadalacin!$AG$36+'[95]Romat Hovav'!$G$14</definedName>
    <definedName name="lia" localSheetId="8">#REF!</definedName>
    <definedName name="lia" localSheetId="9">#REF!</definedName>
    <definedName name="lia" localSheetId="5">#REF!</definedName>
    <definedName name="lia">#REF!</definedName>
    <definedName name="liacompar" localSheetId="8">#REF!</definedName>
    <definedName name="liacompar" localSheetId="9">#REF!</definedName>
    <definedName name="liacompar" localSheetId="5">#REF!</definedName>
    <definedName name="liacompar">#REF!</definedName>
    <definedName name="ListOffset" hidden="1">1</definedName>
    <definedName name="LK" localSheetId="0" hidden="1">{"'Metretek HTML'!$A$7:$W$42"}</definedName>
    <definedName name="LK" localSheetId="2" hidden="1">{"'Metretek HTML'!$A$7:$W$42"}</definedName>
    <definedName name="LK" hidden="1">{"'Metretek HTML'!$A$7:$W$42"}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NE" hidden="1">{#N/A,#N/A,TRUE,"Income Statement";#N/A,#N/A,TRUE,"Balance Sheet";#N/A,#N/A,TRUE,"Cash Flow";#N/A,#N/A,TRUE,"Interest Schedule";#N/A,#N/A,TRUE,"Ratios"}</definedName>
    <definedName name="loader">[40]BPRs!$A$279</definedName>
    <definedName name="locate" localSheetId="8">#REF!</definedName>
    <definedName name="locate" localSheetId="9">#REF!</definedName>
    <definedName name="locate" localSheetId="5">#REF!</definedName>
    <definedName name="locate">#REF!</definedName>
    <definedName name="Locations">[135]Master!$G$4:$G$23</definedName>
    <definedName name="Logic_Path_Call_Close">[52]Config!$F$15</definedName>
    <definedName name="Logic_Path_Emb_Close">[52]Config!$F$14</definedName>
    <definedName name="loilpuioopy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ss_Reserves" localSheetId="5">#REF!</definedName>
    <definedName name="Loss_Reserves">#REF!</definedName>
    <definedName name="lplp" localSheetId="8">'[92]PSE&amp;G-IS-MONTH'!#REF!</definedName>
    <definedName name="lplp" localSheetId="9">'[92]PSE&amp;G-IS-MONTH'!#REF!</definedName>
    <definedName name="lplp" localSheetId="5">'[92]PSE&amp;G-IS-MONTH'!#REF!</definedName>
    <definedName name="lplp">'[92]PSE&amp;G-IS-MONTH'!#REF!</definedName>
    <definedName name="lsdfj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ss22" localSheetId="8">#REF!</definedName>
    <definedName name="lsss22" localSheetId="9">#REF!</definedName>
    <definedName name="lsss22" localSheetId="5">#REF!</definedName>
    <definedName name="lsss22">#REF!</definedName>
    <definedName name="lsst1" localSheetId="8">#REF!</definedName>
    <definedName name="lsst1" localSheetId="9">#REF!</definedName>
    <definedName name="lsst1" localSheetId="5">#REF!</definedName>
    <definedName name="lsst1">#REF!</definedName>
    <definedName name="lsst2" localSheetId="8">#REF!</definedName>
    <definedName name="lsst2" localSheetId="9">#REF!</definedName>
    <definedName name="lsst2" localSheetId="5">#REF!</definedName>
    <definedName name="lsst2">#REF!</definedName>
    <definedName name="LT_DEBT_CNR" localSheetId="8">#REF!</definedName>
    <definedName name="LT_DEBT_CNR" localSheetId="9">#REF!</definedName>
    <definedName name="LT_DEBT_CNR" localSheetId="5">#REF!</definedName>
    <definedName name="LT_DEBT_CNR">#REF!</definedName>
    <definedName name="LTIP">'[40]2011 YE fringe update'!$D$5:$F$34</definedName>
    <definedName name="ltm_BalanceSheet" localSheetId="8" hidden="1">#REF!</definedName>
    <definedName name="ltm_BalanceSheet" localSheetId="9" hidden="1">#REF!</definedName>
    <definedName name="ltm_BalanceSheet" localSheetId="5" hidden="1">#REF!</definedName>
    <definedName name="ltm_BalanceSheet" hidden="1">#REF!</definedName>
    <definedName name="ltm_IncomeStatement" localSheetId="8" hidden="1">#REF!</definedName>
    <definedName name="ltm_IncomeStatement" localSheetId="9" hidden="1">#REF!</definedName>
    <definedName name="ltm_IncomeStatement" localSheetId="5" hidden="1">#REF!</definedName>
    <definedName name="ltm_IncomeStatement" hidden="1">#REF!</definedName>
    <definedName name="LTMDate" localSheetId="8">#REF!</definedName>
    <definedName name="LTMDate" localSheetId="9">#REF!</definedName>
    <definedName name="LTMDate" localSheetId="5">#REF!</definedName>
    <definedName name="LTMDate">#REF!</definedName>
    <definedName name="lula">#N/A</definedName>
    <definedName name="lvl">#N/A</definedName>
    <definedName name="MACROS" localSheetId="8">#REF!</definedName>
    <definedName name="MACROS" localSheetId="9">#REF!</definedName>
    <definedName name="MACROS" localSheetId="5">#REF!</definedName>
    <definedName name="MACROS">#REF!</definedName>
    <definedName name="maex">'[11]FORMA-LS1-LS2'!$A$17:$Q$83</definedName>
    <definedName name="MAIN" localSheetId="8">#REF!</definedName>
    <definedName name="MAIN" localSheetId="9">#REF!</definedName>
    <definedName name="MAIN" localSheetId="5">#REF!</definedName>
    <definedName name="MAIN">#REF!</definedName>
    <definedName name="maradd" localSheetId="5">#REF!</definedName>
    <definedName name="maradd">#REF!</definedName>
    <definedName name="March" localSheetId="5">#REF!</definedName>
    <definedName name="March">#REF!</definedName>
    <definedName name="marchadd" localSheetId="5">#REF!</definedName>
    <definedName name="marchadd">#REF!</definedName>
    <definedName name="MarchBdgt" localSheetId="5">#REF!</definedName>
    <definedName name="MarchBdgt">#REF!</definedName>
    <definedName name="MarchYTD" localSheetId="5">#REF!</definedName>
    <definedName name="MarchYTD">#REF!</definedName>
    <definedName name="marcor" localSheetId="5">#REF!</definedName>
    <definedName name="marcor">#REF!</definedName>
    <definedName name="MARI">'[11]FORMA-LS3'!$A$1:$M$53</definedName>
    <definedName name="MARI1">'[11]FORMA-LS1-LS2'!$A$17:$Q$83</definedName>
    <definedName name="MARI2">'[11]FORMA- RE1'!$A$3:$H$52</definedName>
    <definedName name="MARI3">'[11]FORMA-RL1'!$B$1:$L$46</definedName>
    <definedName name="MARI4">'[11]FORMA-SE2'!$M$5</definedName>
    <definedName name="MARI5" localSheetId="8">'[11]FORMA-SE2'!#REF!</definedName>
    <definedName name="MARI5" localSheetId="9">'[11]FORMA-SE2'!#REF!</definedName>
    <definedName name="MARI5" localSheetId="5">'[11]FORMA-SE2'!#REF!</definedName>
    <definedName name="MARI5">'[11]FORMA-SE2'!#REF!</definedName>
    <definedName name="MARI7" localSheetId="8">'[11]FORMA-SE2'!#REF!</definedName>
    <definedName name="MARI7" localSheetId="9">'[11]FORMA-SE2'!#REF!</definedName>
    <definedName name="MARI7" localSheetId="5">'[11]FORMA-SE2'!#REF!</definedName>
    <definedName name="MARI7">'[11]FORMA-SE2'!#REF!</definedName>
    <definedName name="MARI8">'[11]FORMA-LS1-LS2'!$A$98:$Q$170</definedName>
    <definedName name="Market_Cases">[136]Inputs!$B$168</definedName>
    <definedName name="maro">'[11]FORMA-LS3'!$A$1:$M$53</definedName>
    <definedName name="marty" localSheetId="5">#REF!</definedName>
    <definedName name="marty">#REF!</definedName>
    <definedName name="master">'[137]PP - WO Data'!$A$2:$P$1507</definedName>
    <definedName name="material">'[40]escalation rates'!$B$6</definedName>
    <definedName name="May" localSheetId="5">#REF!</definedName>
    <definedName name="May">#REF!</definedName>
    <definedName name="mayadd" localSheetId="5">#REF!</definedName>
    <definedName name="mayadd">#REF!</definedName>
    <definedName name="MayBdgt" localSheetId="5">#REF!</definedName>
    <definedName name="MayBdgt">#REF!</definedName>
    <definedName name="maycor" localSheetId="5">#REF!</definedName>
    <definedName name="maycor">#REF!</definedName>
    <definedName name="MayYTD" localSheetId="5">#REF!</definedName>
    <definedName name="MayYTD">#REF!</definedName>
    <definedName name="mcykwh" localSheetId="8">#REF!</definedName>
    <definedName name="mcykwh" localSheetId="9">#REF!</definedName>
    <definedName name="mcykwh" localSheetId="5">#REF!</definedName>
    <definedName name="mcykwh">#REF!</definedName>
    <definedName name="mcysales" localSheetId="8">#REF!</definedName>
    <definedName name="mcysales" localSheetId="9">#REF!</definedName>
    <definedName name="mcysales" localSheetId="5">#REF!</definedName>
    <definedName name="mcysales">#REF!</definedName>
    <definedName name="MDA" localSheetId="8">#REF!</definedName>
    <definedName name="MDA" localSheetId="9">#REF!</definedName>
    <definedName name="MDA" localSheetId="5">#REF!</definedName>
    <definedName name="MDA">#REF!</definedName>
    <definedName name="me">"Button 5"</definedName>
    <definedName name="MESSAGE" localSheetId="8">#REF!</definedName>
    <definedName name="MESSAGE" localSheetId="9">#REF!</definedName>
    <definedName name="MESSAGE" localSheetId="5">#REF!</definedName>
    <definedName name="MESSAGE">#REF!</definedName>
    <definedName name="metro" localSheetId="5">#REF!</definedName>
    <definedName name="metro">#REF!</definedName>
    <definedName name="Metropolitan" localSheetId="5">#REF!</definedName>
    <definedName name="Metropolitan">#REF!</definedName>
    <definedName name="mil">[28]Presup!$AQ$1</definedName>
    <definedName name="MillionR">1000000</definedName>
    <definedName name="Minority_Interest" localSheetId="8">[83]Bridgewater!#REF!</definedName>
    <definedName name="Minority_Interest" localSheetId="9">[83]Bridgewater!#REF!</definedName>
    <definedName name="Minority_Interest" localSheetId="5">[83]Bridgewater!#REF!</definedName>
    <definedName name="Minority_Interest">[83]Bridgewater!#REF!</definedName>
    <definedName name="misc_other">SUM('[95]London G&amp;A'!$G$14:$G$17)+SUM('[95]London G&amp;A'!$G$24:$G$34)+'[95]India G&amp;A details'!$D$15+'[95]India G&amp;A details'!$D$16-'[95]India G&amp;A details'!$D$20-'[95]India G&amp;A details'!$D$21</definedName>
    <definedName name="mix_cap" localSheetId="5">'[62]Input Page'!#REF!</definedName>
    <definedName name="mix_cap">'[62]Input Page'!#REF!</definedName>
    <definedName name="mix_total" localSheetId="5">'[62]Input Page'!#REF!</definedName>
    <definedName name="mix_total">'[62]Input Page'!#REF!</definedName>
    <definedName name="mm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m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m" hidden="1">{"TotalGeralDespesasPorArea",#N/A,FALSE,"VinculosAccessEfetivo"}</definedName>
    <definedName name="mmmm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mmm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mmm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MR" localSheetId="8">#REF!</definedName>
    <definedName name="MMR" localSheetId="9">#REF!</definedName>
    <definedName name="MMR" localSheetId="5">#REF!</definedName>
    <definedName name="MMR">#REF!</definedName>
    <definedName name="MMR_E_G" localSheetId="8">#REF!</definedName>
    <definedName name="MMR_E_G" localSheetId="9">#REF!</definedName>
    <definedName name="MMR_E_G" localSheetId="5">#REF!</definedName>
    <definedName name="MMR_E_G">#REF!</definedName>
    <definedName name="MMR_ENT" localSheetId="8">#REF!</definedName>
    <definedName name="MMR_ENT" localSheetId="9">#REF!</definedName>
    <definedName name="MMR_ENT" localSheetId="5">#REF!</definedName>
    <definedName name="MMR_ENT">#REF!</definedName>
    <definedName name="Mnthlyspred" localSheetId="5">#REF!</definedName>
    <definedName name="Mnthlyspred">#REF!</definedName>
    <definedName name="mobilization">[95]Konya!$G$39+'[95]Romat Hovav'!$G$34</definedName>
    <definedName name="ModelName">[138]Constants!$E$5</definedName>
    <definedName name="Module_Name">[52]Config!$E$5</definedName>
    <definedName name="month" localSheetId="8">#REF!</definedName>
    <definedName name="month" localSheetId="9">#REF!</definedName>
    <definedName name="Month" localSheetId="5">#REF!</definedName>
    <definedName name="Month">#REF!</definedName>
    <definedName name="Monthly_Income_Statement" localSheetId="8">#REF!</definedName>
    <definedName name="Monthly_Income_Statement" localSheetId="9">#REF!</definedName>
    <definedName name="Monthly_Income_Statement" localSheetId="5">#REF!</definedName>
    <definedName name="Monthly_Income_Statement">#REF!</definedName>
    <definedName name="MONTHLY_INCOME_STATEMENT_2001">'[61]Monthly Budget'!$A$4</definedName>
    <definedName name="Monthly_Income_Statement_Outlook" localSheetId="8">#REF!</definedName>
    <definedName name="Monthly_Income_Statement_Outlook" localSheetId="9">#REF!</definedName>
    <definedName name="Monthly_Income_Statement_Outlook" localSheetId="5">#REF!</definedName>
    <definedName name="Monthly_Income_Statement_Outlook">#REF!</definedName>
    <definedName name="MonthlySpread" localSheetId="5">#REF!</definedName>
    <definedName name="MonthlySpread">#REF!</definedName>
    <definedName name="monthnumber" localSheetId="8">#REF!</definedName>
    <definedName name="monthnumber" localSheetId="9">#REF!</definedName>
    <definedName name="monthnumber" localSheetId="5">#REF!</definedName>
    <definedName name="monthnumber">#REF!</definedName>
    <definedName name="months">[139]Month!$B$1:$B$12</definedName>
    <definedName name="monto" localSheetId="8">#REF!</definedName>
    <definedName name="monto" localSheetId="9">#REF!</definedName>
    <definedName name="monto" localSheetId="5">#REF!</definedName>
    <definedName name="monto">#REF!</definedName>
    <definedName name="Mortality" localSheetId="5">#REF!</definedName>
    <definedName name="Mortality">#REF!</definedName>
    <definedName name="MPRINT" localSheetId="8">#REF!</definedName>
    <definedName name="MPRINT" localSheetId="9">#REF!</definedName>
    <definedName name="MPRINT" localSheetId="5">#REF!</definedName>
    <definedName name="MPRINT">#REF!</definedName>
    <definedName name="n" localSheetId="8">#REF!</definedName>
    <definedName name="n" localSheetId="9">#REF!</definedName>
    <definedName name="n" localSheetId="5">#REF!</definedName>
    <definedName name="n">#REF!</definedName>
    <definedName name="nb" hidden="1">{"TotalGeralDespesasPorArea",#N/A,FALSE,"VinculosAccessEfetivo"}</definedName>
    <definedName name="Net_Heat_Rate__Btu_kWh">'[115]Duquense Operating Profile'!$I$49:$I$76</definedName>
    <definedName name="NetIncome_103A" localSheetId="8">[140]Sheet1!#REF!</definedName>
    <definedName name="NetIncome_103A" localSheetId="9">[140]Sheet1!#REF!</definedName>
    <definedName name="NetIncome_103A" localSheetId="5">[140]Sheet1!#REF!</definedName>
    <definedName name="NetIncome_103A">[140]Sheet1!#REF!</definedName>
    <definedName name="NetIncome_103B" localSheetId="8">[140]Sheet1!#REF!</definedName>
    <definedName name="NetIncome_103B" localSheetId="9">[140]Sheet1!#REF!</definedName>
    <definedName name="NetIncome_103B" localSheetId="5">[140]Sheet1!#REF!</definedName>
    <definedName name="NetIncome_103B">[140]Sheet1!#REF!</definedName>
    <definedName name="NetIncome_103C" localSheetId="8">[140]Sheet1!#REF!</definedName>
    <definedName name="NetIncome_103C" localSheetId="9">[140]Sheet1!#REF!</definedName>
    <definedName name="NetIncome_103C" localSheetId="5">[140]Sheet1!#REF!</definedName>
    <definedName name="NetIncome_103C">[140]Sheet1!#REF!</definedName>
    <definedName name="NetIncome_103D" localSheetId="8">[140]Sheet1!#REF!</definedName>
    <definedName name="NetIncome_103D" localSheetId="9">[140]Sheet1!#REF!</definedName>
    <definedName name="NetIncome_103D" localSheetId="5">[140]Sheet1!#REF!</definedName>
    <definedName name="NetIncome_103D">[140]Sheet1!#REF!</definedName>
    <definedName name="NetIncome_103E" localSheetId="8">[140]Sheet1!#REF!</definedName>
    <definedName name="NetIncome_103E" localSheetId="9">[140]Sheet1!#REF!</definedName>
    <definedName name="NetIncome_103E" localSheetId="5">[140]Sheet1!#REF!</definedName>
    <definedName name="NetIncome_103E">[140]Sheet1!#REF!</definedName>
    <definedName name="NetIncome_103F" localSheetId="8">[140]Sheet1!#REF!</definedName>
    <definedName name="NetIncome_103F" localSheetId="9">[140]Sheet1!#REF!</definedName>
    <definedName name="NetIncome_103F" localSheetId="5">[140]Sheet1!#REF!</definedName>
    <definedName name="NetIncome_103F">[140]Sheet1!#REF!</definedName>
    <definedName name="NetIncome_103G" localSheetId="8">[140]Sheet1!#REF!</definedName>
    <definedName name="NetIncome_103G" localSheetId="9">[140]Sheet1!#REF!</definedName>
    <definedName name="NetIncome_103G" localSheetId="5">[140]Sheet1!#REF!</definedName>
    <definedName name="NetIncome_103G">[140]Sheet1!#REF!</definedName>
    <definedName name="NetIncome_103GZ" localSheetId="8">[140]Sheet1!#REF!</definedName>
    <definedName name="NetIncome_103GZ" localSheetId="9">[140]Sheet1!#REF!</definedName>
    <definedName name="NetIncome_103GZ" localSheetId="5">[140]Sheet1!#REF!</definedName>
    <definedName name="NetIncome_103GZ">[140]Sheet1!#REF!</definedName>
    <definedName name="NetIncome_103H" localSheetId="8">[140]Sheet1!#REF!</definedName>
    <definedName name="NetIncome_103H" localSheetId="9">[140]Sheet1!#REF!</definedName>
    <definedName name="NetIncome_103H" localSheetId="5">[140]Sheet1!#REF!</definedName>
    <definedName name="NetIncome_103H">[140]Sheet1!#REF!</definedName>
    <definedName name="NetIncome_103HZ" localSheetId="8">[140]Sheet1!#REF!</definedName>
    <definedName name="NetIncome_103HZ" localSheetId="9">[140]Sheet1!#REF!</definedName>
    <definedName name="NetIncome_103HZ" localSheetId="5">[140]Sheet1!#REF!</definedName>
    <definedName name="NetIncome_103HZ">[140]Sheet1!#REF!</definedName>
    <definedName name="NetIncome_103IA" localSheetId="8">[140]Sheet1!#REF!</definedName>
    <definedName name="NetIncome_103IA" localSheetId="9">[140]Sheet1!#REF!</definedName>
    <definedName name="NetIncome_103IA" localSheetId="5">[140]Sheet1!#REF!</definedName>
    <definedName name="NetIncome_103IA">[140]Sheet1!#REF!</definedName>
    <definedName name="NetIncome_103IB" localSheetId="8">[140]Sheet1!#REF!</definedName>
    <definedName name="NetIncome_103IB" localSheetId="9">[140]Sheet1!#REF!</definedName>
    <definedName name="NetIncome_103IB" localSheetId="5">[140]Sheet1!#REF!</definedName>
    <definedName name="NetIncome_103IB">[140]Sheet1!#REF!</definedName>
    <definedName name="NetIncome_103IC" localSheetId="8">[140]Sheet1!#REF!</definedName>
    <definedName name="NetIncome_103IC" localSheetId="9">[140]Sheet1!#REF!</definedName>
    <definedName name="NetIncome_103IC" localSheetId="5">[140]Sheet1!#REF!</definedName>
    <definedName name="NetIncome_103IC">[140]Sheet1!#REF!</definedName>
    <definedName name="NetIncome_103ID" localSheetId="8">[140]Sheet1!#REF!</definedName>
    <definedName name="NetIncome_103ID" localSheetId="9">[140]Sheet1!#REF!</definedName>
    <definedName name="NetIncome_103ID" localSheetId="5">[140]Sheet1!#REF!</definedName>
    <definedName name="NetIncome_103ID">[140]Sheet1!#REF!</definedName>
    <definedName name="NetIncome_103IG" localSheetId="8">[140]Sheet1!#REF!</definedName>
    <definedName name="NetIncome_103IG" localSheetId="9">[140]Sheet1!#REF!</definedName>
    <definedName name="NetIncome_103IG" localSheetId="5">[140]Sheet1!#REF!</definedName>
    <definedName name="NetIncome_103IG">[140]Sheet1!#REF!</definedName>
    <definedName name="NetIncome_103IGZ" localSheetId="8">[140]Sheet1!#REF!</definedName>
    <definedName name="NetIncome_103IGZ" localSheetId="9">[140]Sheet1!#REF!</definedName>
    <definedName name="NetIncome_103IGZ" localSheetId="5">[140]Sheet1!#REF!</definedName>
    <definedName name="NetIncome_103IGZ">[140]Sheet1!#REF!</definedName>
    <definedName name="NetIncome_104A1" localSheetId="8">[140]Sheet1!#REF!</definedName>
    <definedName name="NetIncome_104A1" localSheetId="9">[140]Sheet1!#REF!</definedName>
    <definedName name="NetIncome_104A1" localSheetId="5">[140]Sheet1!#REF!</definedName>
    <definedName name="NetIncome_104A1">[140]Sheet1!#REF!</definedName>
    <definedName name="NetIncome_104A1A" localSheetId="8">[140]Sheet1!#REF!</definedName>
    <definedName name="NetIncome_104A1A" localSheetId="9">[140]Sheet1!#REF!</definedName>
    <definedName name="NetIncome_104A1A" localSheetId="5">[140]Sheet1!#REF!</definedName>
    <definedName name="NetIncome_104A1A">[140]Sheet1!#REF!</definedName>
    <definedName name="NetIncome_104A1C" localSheetId="8">[140]Sheet1!#REF!</definedName>
    <definedName name="NetIncome_104A1C" localSheetId="9">[140]Sheet1!#REF!</definedName>
    <definedName name="NetIncome_104A1C" localSheetId="5">[140]Sheet1!#REF!</definedName>
    <definedName name="NetIncome_104A1C">[140]Sheet1!#REF!</definedName>
    <definedName name="NetIncome_104A1FA2" localSheetId="8">[140]Sheet1!#REF!</definedName>
    <definedName name="NetIncome_104A1FA2" localSheetId="9">[140]Sheet1!#REF!</definedName>
    <definedName name="NetIncome_104A1FA2" localSheetId="5">[140]Sheet1!#REF!</definedName>
    <definedName name="NetIncome_104A1FA2">[140]Sheet1!#REF!</definedName>
    <definedName name="NetIncome_104A1G" localSheetId="8">[140]Sheet1!#REF!</definedName>
    <definedName name="NetIncome_104A1G" localSheetId="9">[140]Sheet1!#REF!</definedName>
    <definedName name="NetIncome_104A1G" localSheetId="5">[140]Sheet1!#REF!</definedName>
    <definedName name="NetIncome_104A1G">[140]Sheet1!#REF!</definedName>
    <definedName name="NetIncome_104A1GA" localSheetId="8">[140]Sheet1!#REF!</definedName>
    <definedName name="NetIncome_104A1GA" localSheetId="9">[140]Sheet1!#REF!</definedName>
    <definedName name="NetIncome_104A1GA" localSheetId="5">[140]Sheet1!#REF!</definedName>
    <definedName name="NetIncome_104A1GA">[140]Sheet1!#REF!</definedName>
    <definedName name="NetIncome_104A1I" localSheetId="8">[140]Sheet1!#REF!</definedName>
    <definedName name="NetIncome_104A1I" localSheetId="9">[140]Sheet1!#REF!</definedName>
    <definedName name="NetIncome_104A1I" localSheetId="5">[140]Sheet1!#REF!</definedName>
    <definedName name="NetIncome_104A1I">[140]Sheet1!#REF!</definedName>
    <definedName name="NetIncome_104A1J" localSheetId="8">[140]Sheet1!#REF!</definedName>
    <definedName name="NetIncome_104A1J" localSheetId="9">[140]Sheet1!#REF!</definedName>
    <definedName name="NetIncome_104A1J" localSheetId="5">[140]Sheet1!#REF!</definedName>
    <definedName name="NetIncome_104A1J">[140]Sheet1!#REF!</definedName>
    <definedName name="NetIncome_104A1K" localSheetId="8">[140]Sheet1!#REF!</definedName>
    <definedName name="NetIncome_104A1K" localSheetId="9">[140]Sheet1!#REF!</definedName>
    <definedName name="NetIncome_104A1K" localSheetId="5">[140]Sheet1!#REF!</definedName>
    <definedName name="NetIncome_104A1K">[140]Sheet1!#REF!</definedName>
    <definedName name="NetIncome_104A1L" localSheetId="8">[140]Sheet1!#REF!</definedName>
    <definedName name="NetIncome_104A1L" localSheetId="9">[140]Sheet1!#REF!</definedName>
    <definedName name="NetIncome_104A1L" localSheetId="5">[140]Sheet1!#REF!</definedName>
    <definedName name="NetIncome_104A1L">[140]Sheet1!#REF!</definedName>
    <definedName name="NetIncome_104A1M" localSheetId="8">[140]Sheet1!#REF!</definedName>
    <definedName name="NetIncome_104A1M" localSheetId="9">[140]Sheet1!#REF!</definedName>
    <definedName name="NetIncome_104A1M" localSheetId="5">[140]Sheet1!#REF!</definedName>
    <definedName name="NetIncome_104A1M">[140]Sheet1!#REF!</definedName>
    <definedName name="NetIncome_104A1N" localSheetId="8">[140]Sheet1!#REF!</definedName>
    <definedName name="NetIncome_104A1N" localSheetId="9">[140]Sheet1!#REF!</definedName>
    <definedName name="NetIncome_104A1N" localSheetId="5">[140]Sheet1!#REF!</definedName>
    <definedName name="NetIncome_104A1N">[140]Sheet1!#REF!</definedName>
    <definedName name="NetIncome_104B1A1" localSheetId="8">[140]Sheet1!#REF!</definedName>
    <definedName name="NetIncome_104B1A1" localSheetId="9">[140]Sheet1!#REF!</definedName>
    <definedName name="NetIncome_104B1A1" localSheetId="5">[140]Sheet1!#REF!</definedName>
    <definedName name="NetIncome_104B1A1">[140]Sheet1!#REF!</definedName>
    <definedName name="NetIncome_104B1D" localSheetId="8">[140]Sheet1!#REF!</definedName>
    <definedName name="NetIncome_104B1D" localSheetId="9">[140]Sheet1!#REF!</definedName>
    <definedName name="NetIncome_104B1D" localSheetId="5">[140]Sheet1!#REF!</definedName>
    <definedName name="NetIncome_104B1D">[140]Sheet1!#REF!</definedName>
    <definedName name="NetIncome_104D22" localSheetId="8">[140]Sheet1!#REF!</definedName>
    <definedName name="NetIncome_104D22" localSheetId="9">[140]Sheet1!#REF!</definedName>
    <definedName name="NetIncome_104D22" localSheetId="5">[140]Sheet1!#REF!</definedName>
    <definedName name="NetIncome_104D22">[140]Sheet1!#REF!</definedName>
    <definedName name="NetIncome_104D26" localSheetId="8">[140]Sheet1!#REF!</definedName>
    <definedName name="NetIncome_104D26" localSheetId="9">[140]Sheet1!#REF!</definedName>
    <definedName name="NetIncome_104D26" localSheetId="5">[140]Sheet1!#REF!</definedName>
    <definedName name="NetIncome_104D26">[140]Sheet1!#REF!</definedName>
    <definedName name="NetIncome_104D27" localSheetId="8">[140]Sheet1!#REF!</definedName>
    <definedName name="NetIncome_104D27" localSheetId="9">[140]Sheet1!#REF!</definedName>
    <definedName name="NetIncome_104D27" localSheetId="5">[140]Sheet1!#REF!</definedName>
    <definedName name="NetIncome_104D27">[140]Sheet1!#REF!</definedName>
    <definedName name="NetIncome_104D2A" localSheetId="8">[140]Sheet1!#REF!</definedName>
    <definedName name="NetIncome_104D2A" localSheetId="9">[140]Sheet1!#REF!</definedName>
    <definedName name="NetIncome_104D2A" localSheetId="5">[140]Sheet1!#REF!</definedName>
    <definedName name="NetIncome_104D2A">[140]Sheet1!#REF!</definedName>
    <definedName name="NetIncome_104D2A1" localSheetId="8">[140]Sheet1!#REF!</definedName>
    <definedName name="NetIncome_104D2A1" localSheetId="9">[140]Sheet1!#REF!</definedName>
    <definedName name="NetIncome_104D2A1" localSheetId="5">[140]Sheet1!#REF!</definedName>
    <definedName name="NetIncome_104D2A1">[140]Sheet1!#REF!</definedName>
    <definedName name="NetIncome_104D2A2" localSheetId="8">[140]Sheet1!#REF!</definedName>
    <definedName name="NetIncome_104D2A2" localSheetId="9">[140]Sheet1!#REF!</definedName>
    <definedName name="NetIncome_104D2A2" localSheetId="5">[140]Sheet1!#REF!</definedName>
    <definedName name="NetIncome_104D2A2">[140]Sheet1!#REF!</definedName>
    <definedName name="NetIncome_104DA" localSheetId="8">[140]Sheet1!#REF!</definedName>
    <definedName name="NetIncome_104DA" localSheetId="9">[140]Sheet1!#REF!</definedName>
    <definedName name="NetIncome_104DA" localSheetId="5">[140]Sheet1!#REF!</definedName>
    <definedName name="NetIncome_104DA">[140]Sheet1!#REF!</definedName>
    <definedName name="NetIncome_104DB" localSheetId="8">[140]Sheet1!#REF!</definedName>
    <definedName name="NetIncome_104DB" localSheetId="9">[140]Sheet1!#REF!</definedName>
    <definedName name="NetIncome_104DB" localSheetId="5">[140]Sheet1!#REF!</definedName>
    <definedName name="NetIncome_104DB">[140]Sheet1!#REF!</definedName>
    <definedName name="NetIncome_11060" localSheetId="8">[140]Sheet1!#REF!</definedName>
    <definedName name="NetIncome_11060" localSheetId="9">[140]Sheet1!#REF!</definedName>
    <definedName name="NetIncome_11060" localSheetId="5">[140]Sheet1!#REF!</definedName>
    <definedName name="NetIncome_11060">[140]Sheet1!#REF!</definedName>
    <definedName name="NetIncome_112" localSheetId="8">[140]Sheet1!#REF!</definedName>
    <definedName name="NetIncome_112" localSheetId="9">[140]Sheet1!#REF!</definedName>
    <definedName name="NetIncome_112" localSheetId="5">[140]Sheet1!#REF!</definedName>
    <definedName name="NetIncome_112">[140]Sheet1!#REF!</definedName>
    <definedName name="NetIncome_12302" localSheetId="8">[140]Sheet1!#REF!</definedName>
    <definedName name="NetIncome_12302" localSheetId="9">[140]Sheet1!#REF!</definedName>
    <definedName name="NetIncome_12302" localSheetId="5">[140]Sheet1!#REF!</definedName>
    <definedName name="NetIncome_12302">[140]Sheet1!#REF!</definedName>
    <definedName name="NetIncome_12305" localSheetId="8">[140]Sheet1!#REF!</definedName>
    <definedName name="NetIncome_12305" localSheetId="9">[140]Sheet1!#REF!</definedName>
    <definedName name="NetIncome_12305" localSheetId="5">[140]Sheet1!#REF!</definedName>
    <definedName name="NetIncome_12305">[140]Sheet1!#REF!</definedName>
    <definedName name="NetIncome_12317" localSheetId="8">[140]Sheet1!#REF!</definedName>
    <definedName name="NetIncome_12317" localSheetId="9">[140]Sheet1!#REF!</definedName>
    <definedName name="NetIncome_12317" localSheetId="5">[140]Sheet1!#REF!</definedName>
    <definedName name="NetIncome_12317">[140]Sheet1!#REF!</definedName>
    <definedName name="NetIncome_125" localSheetId="8">[140]Sheet1!#REF!</definedName>
    <definedName name="NetIncome_125" localSheetId="9">[140]Sheet1!#REF!</definedName>
    <definedName name="NetIncome_125" localSheetId="5">[140]Sheet1!#REF!</definedName>
    <definedName name="NetIncome_125">[140]Sheet1!#REF!</definedName>
    <definedName name="NetIncome_126" localSheetId="8">[140]Sheet1!#REF!</definedName>
    <definedName name="NetIncome_126" localSheetId="9">[140]Sheet1!#REF!</definedName>
    <definedName name="NetIncome_126" localSheetId="5">[140]Sheet1!#REF!</definedName>
    <definedName name="NetIncome_126">[140]Sheet1!#REF!</definedName>
    <definedName name="NetIncome_12801A" localSheetId="8">[140]Sheet1!#REF!</definedName>
    <definedName name="NetIncome_12801A" localSheetId="9">[140]Sheet1!#REF!</definedName>
    <definedName name="NetIncome_12801A" localSheetId="5">[140]Sheet1!#REF!</definedName>
    <definedName name="NetIncome_12801A">[140]Sheet1!#REF!</definedName>
    <definedName name="NetIncome_1280204A" localSheetId="8">[140]Sheet1!#REF!</definedName>
    <definedName name="NetIncome_1280204A" localSheetId="9">[140]Sheet1!#REF!</definedName>
    <definedName name="NetIncome_1280204A" localSheetId="5">[140]Sheet1!#REF!</definedName>
    <definedName name="NetIncome_1280204A">[140]Sheet1!#REF!</definedName>
    <definedName name="NetIncome_1280204AZ" localSheetId="8">[140]Sheet1!#REF!</definedName>
    <definedName name="NetIncome_1280204AZ" localSheetId="9">[140]Sheet1!#REF!</definedName>
    <definedName name="NetIncome_1280204AZ" localSheetId="5">[140]Sheet1!#REF!</definedName>
    <definedName name="NetIncome_1280204AZ">[140]Sheet1!#REF!</definedName>
    <definedName name="NetIncome_128020C" localSheetId="8">[140]Sheet1!#REF!</definedName>
    <definedName name="NetIncome_128020C" localSheetId="9">[140]Sheet1!#REF!</definedName>
    <definedName name="NetIncome_128020C" localSheetId="5">[140]Sheet1!#REF!</definedName>
    <definedName name="NetIncome_128020C">[140]Sheet1!#REF!</definedName>
    <definedName name="NetIncome_12806A" localSheetId="8">[140]Sheet1!#REF!</definedName>
    <definedName name="NetIncome_12806A" localSheetId="9">[140]Sheet1!#REF!</definedName>
    <definedName name="NetIncome_12806A" localSheetId="5">[140]Sheet1!#REF!</definedName>
    <definedName name="NetIncome_12806A">[140]Sheet1!#REF!</definedName>
    <definedName name="NetIncome_12807" localSheetId="8">[140]Sheet1!#REF!</definedName>
    <definedName name="NetIncome_12807" localSheetId="9">[140]Sheet1!#REF!</definedName>
    <definedName name="NetIncome_12807" localSheetId="5">[140]Sheet1!#REF!</definedName>
    <definedName name="NetIncome_12807">[140]Sheet1!#REF!</definedName>
    <definedName name="NetIncome_15" localSheetId="8">[140]Sheet1!#REF!</definedName>
    <definedName name="NetIncome_15" localSheetId="9">[140]Sheet1!#REF!</definedName>
    <definedName name="NetIncome_15" localSheetId="5">[140]Sheet1!#REF!</definedName>
    <definedName name="NetIncome_15">[140]Sheet1!#REF!</definedName>
    <definedName name="NetIncome_16" localSheetId="8">[140]Sheet1!#REF!</definedName>
    <definedName name="NetIncome_16" localSheetId="9">[140]Sheet1!#REF!</definedName>
    <definedName name="NetIncome_16" localSheetId="5">[140]Sheet1!#REF!</definedName>
    <definedName name="NetIncome_16">[140]Sheet1!#REF!</definedName>
    <definedName name="NetIncome_17" localSheetId="8">[140]Sheet1!#REF!</definedName>
    <definedName name="NetIncome_17" localSheetId="9">[140]Sheet1!#REF!</definedName>
    <definedName name="NetIncome_17" localSheetId="5">[140]Sheet1!#REF!</definedName>
    <definedName name="NetIncome_17">[140]Sheet1!#REF!</definedName>
    <definedName name="NetIncome_22" localSheetId="8">[140]Sheet1!#REF!</definedName>
    <definedName name="NetIncome_22" localSheetId="9">[140]Sheet1!#REF!</definedName>
    <definedName name="NetIncome_22" localSheetId="5">[140]Sheet1!#REF!</definedName>
    <definedName name="NetIncome_22">[140]Sheet1!#REF!</definedName>
    <definedName name="NetIncome_25" localSheetId="8">[140]Sheet1!#REF!</definedName>
    <definedName name="NetIncome_25" localSheetId="9">[140]Sheet1!#REF!</definedName>
    <definedName name="NetIncome_25" localSheetId="5">[140]Sheet1!#REF!</definedName>
    <definedName name="NetIncome_25">[140]Sheet1!#REF!</definedName>
    <definedName name="NetIncome_2601" localSheetId="8">[140]Sheet1!#REF!</definedName>
    <definedName name="NetIncome_2601" localSheetId="9">[140]Sheet1!#REF!</definedName>
    <definedName name="NetIncome_2601" localSheetId="5">[140]Sheet1!#REF!</definedName>
    <definedName name="NetIncome_2601">[140]Sheet1!#REF!</definedName>
    <definedName name="NetIncome_2601701" localSheetId="8">[140]Sheet1!#REF!</definedName>
    <definedName name="NetIncome_2601701" localSheetId="9">[140]Sheet1!#REF!</definedName>
    <definedName name="NetIncome_2601701" localSheetId="5">[140]Sheet1!#REF!</definedName>
    <definedName name="NetIncome_2601701">[140]Sheet1!#REF!</definedName>
    <definedName name="NetIncome_260171" localSheetId="8">[140]Sheet1!#REF!</definedName>
    <definedName name="NetIncome_260171" localSheetId="9">[140]Sheet1!#REF!</definedName>
    <definedName name="NetIncome_260171" localSheetId="5">[140]Sheet1!#REF!</definedName>
    <definedName name="NetIncome_260171">[140]Sheet1!#REF!</definedName>
    <definedName name="NetIncome_2601731" localSheetId="8">[140]Sheet1!#REF!</definedName>
    <definedName name="NetIncome_2601731" localSheetId="9">[140]Sheet1!#REF!</definedName>
    <definedName name="NetIncome_2601731" localSheetId="5">[140]Sheet1!#REF!</definedName>
    <definedName name="NetIncome_2601731">[140]Sheet1!#REF!</definedName>
    <definedName name="NetIncome_2601732" localSheetId="8">[140]Sheet1!#REF!</definedName>
    <definedName name="NetIncome_2601732" localSheetId="9">[140]Sheet1!#REF!</definedName>
    <definedName name="NetIncome_2601732" localSheetId="5">[140]Sheet1!#REF!</definedName>
    <definedName name="NetIncome_2601732">[140]Sheet1!#REF!</definedName>
    <definedName name="NetIncome_26017321" localSheetId="8">[140]Sheet1!#REF!</definedName>
    <definedName name="NetIncome_26017321" localSheetId="9">[140]Sheet1!#REF!</definedName>
    <definedName name="NetIncome_26017321" localSheetId="5">[140]Sheet1!#REF!</definedName>
    <definedName name="NetIncome_26017321">[140]Sheet1!#REF!</definedName>
    <definedName name="NetIncome_26017322" localSheetId="8">[140]Sheet1!#REF!</definedName>
    <definedName name="NetIncome_26017322" localSheetId="9">[140]Sheet1!#REF!</definedName>
    <definedName name="NetIncome_26017322" localSheetId="5">[140]Sheet1!#REF!</definedName>
    <definedName name="NetIncome_26017322">[140]Sheet1!#REF!</definedName>
    <definedName name="NetIncome_2601732A" localSheetId="8">[140]Sheet1!#REF!</definedName>
    <definedName name="NetIncome_2601732A" localSheetId="9">[140]Sheet1!#REF!</definedName>
    <definedName name="NetIncome_2601732A" localSheetId="5">[140]Sheet1!#REF!</definedName>
    <definedName name="NetIncome_2601732A">[140]Sheet1!#REF!</definedName>
    <definedName name="NetIncome_2601733" localSheetId="8">[140]Sheet1!#REF!</definedName>
    <definedName name="NetIncome_2601733" localSheetId="9">[140]Sheet1!#REF!</definedName>
    <definedName name="NetIncome_2601733" localSheetId="5">[140]Sheet1!#REF!</definedName>
    <definedName name="NetIncome_2601733">[140]Sheet1!#REF!</definedName>
    <definedName name="NetIncome_2601734" localSheetId="8">[140]Sheet1!#REF!</definedName>
    <definedName name="NetIncome_2601734" localSheetId="9">[140]Sheet1!#REF!</definedName>
    <definedName name="NetIncome_2601734" localSheetId="5">[140]Sheet1!#REF!</definedName>
    <definedName name="NetIncome_2601734">[140]Sheet1!#REF!</definedName>
    <definedName name="NetIncome_2601735" localSheetId="8">[140]Sheet1!#REF!</definedName>
    <definedName name="NetIncome_2601735" localSheetId="9">[140]Sheet1!#REF!</definedName>
    <definedName name="NetIncome_2601735" localSheetId="5">[140]Sheet1!#REF!</definedName>
    <definedName name="NetIncome_2601735">[140]Sheet1!#REF!</definedName>
    <definedName name="NetIncome_260174" localSheetId="8">[140]Sheet1!#REF!</definedName>
    <definedName name="NetIncome_260174" localSheetId="9">[140]Sheet1!#REF!</definedName>
    <definedName name="NetIncome_260174" localSheetId="5">[140]Sheet1!#REF!</definedName>
    <definedName name="NetIncome_260174">[140]Sheet1!#REF!</definedName>
    <definedName name="NetIncome_260175" localSheetId="8">[140]Sheet1!#REF!</definedName>
    <definedName name="NetIncome_260175" localSheetId="9">[140]Sheet1!#REF!</definedName>
    <definedName name="NetIncome_260175" localSheetId="5">[140]Sheet1!#REF!</definedName>
    <definedName name="NetIncome_260175">[140]Sheet1!#REF!</definedName>
    <definedName name="NetIncome_260176" localSheetId="8">[140]Sheet1!#REF!</definedName>
    <definedName name="NetIncome_260176" localSheetId="9">[140]Sheet1!#REF!</definedName>
    <definedName name="NetIncome_260176" localSheetId="5">[140]Sheet1!#REF!</definedName>
    <definedName name="NetIncome_260176">[140]Sheet1!#REF!</definedName>
    <definedName name="NetIncome_260179" localSheetId="8">[140]Sheet1!#REF!</definedName>
    <definedName name="NetIncome_260179" localSheetId="9">[140]Sheet1!#REF!</definedName>
    <definedName name="NetIncome_260179" localSheetId="5">[140]Sheet1!#REF!</definedName>
    <definedName name="NetIncome_260179">[140]Sheet1!#REF!</definedName>
    <definedName name="NetIncome_26018" localSheetId="8">[140]Sheet1!#REF!</definedName>
    <definedName name="NetIncome_26018" localSheetId="9">[140]Sheet1!#REF!</definedName>
    <definedName name="NetIncome_26018" localSheetId="5">[140]Sheet1!#REF!</definedName>
    <definedName name="NetIncome_26018">[140]Sheet1!#REF!</definedName>
    <definedName name="NetIncome_26018A" localSheetId="8">[140]Sheet1!#REF!</definedName>
    <definedName name="NetIncome_26018A" localSheetId="9">[140]Sheet1!#REF!</definedName>
    <definedName name="NetIncome_26018A" localSheetId="5">[140]Sheet1!#REF!</definedName>
    <definedName name="NetIncome_26018A">[140]Sheet1!#REF!</definedName>
    <definedName name="NETTING1" localSheetId="8">[141]Netting1!#REF!</definedName>
    <definedName name="NETTING1" localSheetId="9">[141]Netting1!#REF!</definedName>
    <definedName name="NETTING1" localSheetId="5">[141]Netting1!#REF!</definedName>
    <definedName name="NETTING1">[141]Netting1!#REF!</definedName>
    <definedName name="NEW" localSheetId="8">#REF!</definedName>
    <definedName name="NEW" localSheetId="9">#REF!</definedName>
    <definedName name="new" localSheetId="0" hidden="1">{#N/A,#N/A,FALSE,"O&amp;M by processes";#N/A,#N/A,FALSE,"Elec Act vs Bud";#N/A,#N/A,FALSE,"G&amp;A";#N/A,#N/A,FALSE,"BGS";#N/A,#N/A,FALSE,"Res Cost"}</definedName>
    <definedName name="new" localSheetId="2" hidden="1">{#N/A,#N/A,FALSE,"O&amp;M by processes";#N/A,#N/A,FALSE,"Elec Act vs Bud";#N/A,#N/A,FALSE,"G&amp;A";#N/A,#N/A,FALSE,"BGS";#N/A,#N/A,FALSE,"Res Cost"}</definedName>
    <definedName name="NEW" localSheetId="5">#REF!</definedName>
    <definedName name="NEW">#REF!</definedName>
    <definedName name="newco">'[142]Newco '!$A$3:$N$30</definedName>
    <definedName name="NEWHEAD" localSheetId="8">#REF!</definedName>
    <definedName name="NEWHEAD" localSheetId="9">#REF!</definedName>
    <definedName name="NEWHEAD" localSheetId="5">#REF!</definedName>
    <definedName name="NEWHEAD">#REF!</definedName>
    <definedName name="newproj" localSheetId="5">#REF!</definedName>
    <definedName name="newproj">#REF!</definedName>
    <definedName name="NewWacc" localSheetId="5">'[143]PS Inputs'!#REF!</definedName>
    <definedName name="NewWacc">'[143]PS Inputs'!#REF!</definedName>
    <definedName name="nn" hidden="1">38343.6211805556</definedName>
    <definedName name="non_cap_int">'[63]Input Page'!$E$11</definedName>
    <definedName name="Non_Current_Assets" localSheetId="8">[83]Bridgewater!#REF!</definedName>
    <definedName name="Non_Current_Assets" localSheetId="9">[83]Bridgewater!#REF!</definedName>
    <definedName name="Non_Current_Assets" localSheetId="5">[83]Bridgewater!#REF!</definedName>
    <definedName name="Non_Current_Assets">[83]Bridgewater!#REF!</definedName>
    <definedName name="none" localSheetId="8">[1]Database!#REF!</definedName>
    <definedName name="none" localSheetId="9">[1]Database!#REF!</definedName>
    <definedName name="none" localSheetId="5">[1]Database!#REF!</definedName>
    <definedName name="none">[1]Database!#REF!</definedName>
    <definedName name="note" hidden="1">{#N/A,#N/A,FALSE,"Aging Summary";#N/A,#N/A,FALSE,"Ratio Analysis";#N/A,#N/A,FALSE,"Test 120 Day Accts";#N/A,#N/A,FALSE,"Tickmarks"}</definedName>
    <definedName name="NOTECKLST" localSheetId="5">[104]notes!#REF!</definedName>
    <definedName name="NOTECKLST">[104]notes!#REF!</definedName>
    <definedName name="novadd" localSheetId="8">#REF!</definedName>
    <definedName name="novadd" localSheetId="9">#REF!</definedName>
    <definedName name="novadd" localSheetId="5">#REF!</definedName>
    <definedName name="novadd">#REF!</definedName>
    <definedName name="November" localSheetId="5">#REF!</definedName>
    <definedName name="November">#REF!</definedName>
    <definedName name="NovemberBdgt" localSheetId="5">#REF!</definedName>
    <definedName name="NovemberBdgt">#REF!</definedName>
    <definedName name="NovemberYTD" localSheetId="5">#REF!</definedName>
    <definedName name="NovemberYTD">#REF!</definedName>
    <definedName name="NucGPEPer0">[144]NucGPEPer0!$C$7:$E$36</definedName>
    <definedName name="NucProdPer0">[145]NucProdPer0!$C$6:$E$100</definedName>
    <definedName name="nufringe">'[40]2011 YE fringe update'!$D$5:$E$34</definedName>
    <definedName name="nuincentive">'[40]2011 YE incentive update'!$D$5:$E$34</definedName>
    <definedName name="NvsASD">"V2001-09-30"</definedName>
    <definedName name="NvsAutoDrillOk">"VN"</definedName>
    <definedName name="NvsElapsedTime">0.0000616898105363362</definedName>
    <definedName name="NvsEndTime">36781.8106135417</definedName>
    <definedName name="NvsInstSpec">"%,LACTUALS,SBAL,FACCOUNT,V205100,FBUSINESS_UNIT,V10100"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[142]Sheet1!$I$106</definedName>
    <definedName name="NvsReqBU">"V10100"</definedName>
    <definedName name="NvsReqBUOnly">"VN"</definedName>
    <definedName name="NvsTransLed">"VN"</definedName>
    <definedName name="NvsTreeASD">"V2001-09-30"</definedName>
    <definedName name="o" localSheetId="0" hidden="1">{"Cash - Products",#N/A,FALSE,"SUB BS Flux"}</definedName>
    <definedName name="o" localSheetId="2" hidden="1">{"Cash - Products",#N/A,FALSE,"SUB BS Flux"}</definedName>
    <definedName name="o">[99]Month!$A$1:$X$33</definedName>
    <definedName name="OandM" localSheetId="5">#REF!</definedName>
    <definedName name="OandM">#REF!</definedName>
    <definedName name="OCAM_104_VAR">[146]Variance!$D$18,[146]Variance!$F$18</definedName>
    <definedName name="OCI_DERIVATIVES">OFFSET([66]OCI_DER!$A$1,0,0,COUNTA([66]OCI_DER!$A:$A),COUNTA([66]OCI_DER!$1:$1))</definedName>
    <definedName name="OCOMAM">#N/A</definedName>
    <definedName name="OCOMAM_101_VAR">#N/A</definedName>
    <definedName name="OCOMAM_102_VAR">#N/A</definedName>
    <definedName name="OCOMAM_103_VAR">#N/A</definedName>
    <definedName name="OCOMAM_104_VAR">#N/A</definedName>
    <definedName name="OCOMAM_105_VAR">#N/A</definedName>
    <definedName name="OCOMAM_106_VAR">#N/A</definedName>
    <definedName name="OCOMAM_107_VAR">#N/A</definedName>
    <definedName name="OCOMAM_109_VAR">#N/A</definedName>
    <definedName name="OCOMAM_110_VAR">#N/A</definedName>
    <definedName name="OCOMAM_111_VAR">#N/A</definedName>
    <definedName name="OCOMAM_112_VAR">#N/A</definedName>
    <definedName name="OCOMAM_114_VAR">#N/A</definedName>
    <definedName name="OCOMAM_115_VAR">#N/A</definedName>
    <definedName name="OCOMAM_116_VAR">#N/A</definedName>
    <definedName name="OCOMAM_117_VAR">#N/A</definedName>
    <definedName name="OCOMAM_118_VAR">#N/A</definedName>
    <definedName name="OCOMAM_119_VAR">#N/A</definedName>
    <definedName name="OCOMAM_120_VAR">#N/A</definedName>
    <definedName name="OCOMAM_121124_VAR">#N/A</definedName>
    <definedName name="OCOMAM_122_VAR">#N/A</definedName>
    <definedName name="OCOMAM_123_VAR">#N/A</definedName>
    <definedName name="OCOMAM_125">#N/A</definedName>
    <definedName name="OCOMAM_125_KF2">#N/A</definedName>
    <definedName name="OCOMAM_125_VAR">#N/A</definedName>
    <definedName name="OCOMAM_126_VAR">#N/A</definedName>
    <definedName name="OCOMAM_127_VAR">#N/A</definedName>
    <definedName name="OCOMAM_128_VAR">#N/A</definedName>
    <definedName name="OCOMAM_129_VAR">#N/A</definedName>
    <definedName name="OCOMAM_130">#N/A</definedName>
    <definedName name="OCOMAM_130_KF2">#N/A</definedName>
    <definedName name="OCOMAM_130_VAR">#N/A</definedName>
    <definedName name="OCOMAM_131_VAR">#N/A</definedName>
    <definedName name="OCOMAM_132_VAR">#N/A</definedName>
    <definedName name="OCOMAM_133_VAR">#N/A</definedName>
    <definedName name="OCOMAM_999_VAR">#N/A</definedName>
    <definedName name="OCOMAM_Byrd">#N/A</definedName>
    <definedName name="OCOMAM_Byrd_KF2">#N/A</definedName>
    <definedName name="OCOMAM_Byrd_VAR">#N/A</definedName>
    <definedName name="OCOMAM_OFlynn">#N/A</definedName>
    <definedName name="OCOMAM_OFlynn_KF2">#N/A</definedName>
    <definedName name="OCOMAM_OFlynn_VAR">#N/A</definedName>
    <definedName name="OCOMAM_Other_VAR">#N/A</definedName>
    <definedName name="OCOMAM_Selover">#N/A</definedName>
    <definedName name="OCOMAM_Selover_KF2">#N/A</definedName>
    <definedName name="OCOMAM_Selover_VAR">#N/A</definedName>
    <definedName name="OCOMAM_Simpson">#N/A</definedName>
    <definedName name="OCOMAM_Simpson_KF2">#N/A</definedName>
    <definedName name="OCOMAM_Simpson_VAR">#N/A</definedName>
    <definedName name="OCOMAM_Total_VAR">#N/A</definedName>
    <definedName name="OCOMETAM">#N/A</definedName>
    <definedName name="OCOMETAM_101_VAR">#N/A</definedName>
    <definedName name="OCOMETAM_102_VAR">#N/A</definedName>
    <definedName name="OCOMETAM_103_VAR">#N/A</definedName>
    <definedName name="OCOMETAM_104_VAR">#N/A</definedName>
    <definedName name="OCOMETAM_105_VAR">#N/A</definedName>
    <definedName name="OCOMETAM_106_VAR">#N/A</definedName>
    <definedName name="OCOMETAM_107_VAR">#N/A</definedName>
    <definedName name="OCOMETAM_109_VAR">#N/A</definedName>
    <definedName name="OCOMETAM_110_VAR">#N/A</definedName>
    <definedName name="OCOMETAM_111_VAR">#N/A</definedName>
    <definedName name="OCOMETAM_112_VAR">#N/A</definedName>
    <definedName name="OCOMETAM_114_VAR">#N/A</definedName>
    <definedName name="OCOMETAM_115_VAR">#N/A</definedName>
    <definedName name="OCOMETAM_116_VAR">#N/A</definedName>
    <definedName name="OCOMETAM_117_VAR">#N/A</definedName>
    <definedName name="OCOMETAM_118_VAR">#N/A</definedName>
    <definedName name="OCOMETAM_119_VAR">#N/A</definedName>
    <definedName name="OCOMETAM_120_VAR">#N/A</definedName>
    <definedName name="OCOMETAM_121124_VAR">#N/A</definedName>
    <definedName name="OCOMETAM_122_VAR">#N/A</definedName>
    <definedName name="OCOMETAM_123_VAR">#N/A</definedName>
    <definedName name="OCOMETAM_125">#N/A</definedName>
    <definedName name="OCOMETAM_125_KF2">#N/A</definedName>
    <definedName name="OCOMETAM_125_VAR">#N/A</definedName>
    <definedName name="OCOMETAM_126_VAR">#N/A</definedName>
    <definedName name="OCOMETAM_127_VAR">#N/A</definedName>
    <definedName name="OCOMETAM_128">'[147]Annual Plan'!$I$11</definedName>
    <definedName name="OCOMETAM_128_VAR">#N/A</definedName>
    <definedName name="OCOMETAM_129_VAR">#N/A</definedName>
    <definedName name="OCOMETAM_130">#N/A</definedName>
    <definedName name="OCOMETAM_130_KF2">#N/A</definedName>
    <definedName name="OCOMETAM_130_VAR">#N/A</definedName>
    <definedName name="OCOMETAM_131_VAR">#N/A</definedName>
    <definedName name="OCOMETAM_132_VAR">#N/A</definedName>
    <definedName name="OCOMETAM_133_VAR">#N/A</definedName>
    <definedName name="OCOMETAM_999_VAR">#N/A</definedName>
    <definedName name="OCOMETAM_Byrd">#N/A</definedName>
    <definedName name="OCOMETAM_Byrd_KF2">#N/A</definedName>
    <definedName name="OCOMETAM_Byrd_VAR">#N/A</definedName>
    <definedName name="OCOMETAM_OFlynn">#N/A</definedName>
    <definedName name="OCOMETAM_OFlynn_KF2">#N/A</definedName>
    <definedName name="OCOMETAM_OFlynn_VAR">#N/A</definedName>
    <definedName name="OCOMETAM_Other_VAR">#N/A</definedName>
    <definedName name="OCOMETAM_Selover">#N/A</definedName>
    <definedName name="OCOMETAM_Selover_KF2">#N/A</definedName>
    <definedName name="OCOMETAM_Selover_VAR">#N/A</definedName>
    <definedName name="OCOMETAM_Simpson">#N/A</definedName>
    <definedName name="OCOMETAM_Simpson_KF2">#N/A</definedName>
    <definedName name="OCOMETAM_Simpson_VAR">#N/A</definedName>
    <definedName name="OCOMETAM_Total_VAR">#N/A</definedName>
    <definedName name="OCOMHDAM">#N/A</definedName>
    <definedName name="OCOMHDAM_101_VAR">#N/A</definedName>
    <definedName name="OCOMHDAM_102_VAR">#N/A</definedName>
    <definedName name="OCOMHDAM_103_VAR">#N/A</definedName>
    <definedName name="OCOMHDAM_104_VAR">#N/A</definedName>
    <definedName name="OCOMHDAM_105_VAR">#N/A</definedName>
    <definedName name="OCOMHDAM_106_VAR">#N/A</definedName>
    <definedName name="OCOMHDAM_107_VAR">#N/A</definedName>
    <definedName name="OCOMHDAM_109_VAR">#N/A</definedName>
    <definedName name="OCOMHDAM_110_VAR">#N/A</definedName>
    <definedName name="OCOMHDAM_111_VAR">#N/A</definedName>
    <definedName name="OCOMHDAM_112_VAR">#N/A</definedName>
    <definedName name="OCOMHDAM_114_VAR">#N/A</definedName>
    <definedName name="OCOMHDAM_115_VAR">#N/A</definedName>
    <definedName name="OCOMHDAM_116_VAR">#N/A</definedName>
    <definedName name="OCOMHDAM_117_VAR">#N/A</definedName>
    <definedName name="OCOMHDAM_118_VAR">#N/A</definedName>
    <definedName name="OCOMHDAM_119_VAR">#N/A</definedName>
    <definedName name="OCOMHDAM_120_VAR">#N/A</definedName>
    <definedName name="OCOMHDAM_121124_VAR">#N/A</definedName>
    <definedName name="OCOMHDAM_122_VAR">#N/A</definedName>
    <definedName name="OCOMHDAM_123_VAR">#N/A</definedName>
    <definedName name="OCOMHDAM_125">#N/A</definedName>
    <definedName name="OCOMHDAM_125_KF2">#N/A</definedName>
    <definedName name="OCOMHDAM_125_VAR">#N/A</definedName>
    <definedName name="OCOMHDAM_126_VAR">#N/A</definedName>
    <definedName name="OCOMHDAM_127_VAR">#N/A</definedName>
    <definedName name="OCOMHDAM_128_VAR">#N/A</definedName>
    <definedName name="OCOMHDAM_129_VAR">#N/A</definedName>
    <definedName name="OCOMHDAM_130">#N/A</definedName>
    <definedName name="OCOMHDAM_130_KF2">#N/A</definedName>
    <definedName name="OCOMHDAM_130_VAR">#N/A</definedName>
    <definedName name="OCOMHDAM_131_VAR">#N/A</definedName>
    <definedName name="OCOMHDAM_132_VAR">#N/A</definedName>
    <definedName name="OCOMHDAM_133_VAR">#N/A</definedName>
    <definedName name="OCOMHDAM_999_VAR">#N/A</definedName>
    <definedName name="OCOMHDAM_Byrd">#N/A</definedName>
    <definedName name="OCOMHDAM_Byrd_KF2">#N/A</definedName>
    <definedName name="OCOMHDAM_Byrd_VAR">#N/A</definedName>
    <definedName name="OCOMHDAM_OFlynn">#N/A</definedName>
    <definedName name="OCOMHDAM_OFlynn_KF2">#N/A</definedName>
    <definedName name="OCOMHDAM_OFlynn_VAR">#N/A</definedName>
    <definedName name="OCOMHDAM_Other_VAR">#N/A</definedName>
    <definedName name="OCOMHDAM_Selover">#N/A</definedName>
    <definedName name="OCOMHDAM_Selover_KF2">#N/A</definedName>
    <definedName name="OCOMHDAM_Selover_VAR">#N/A</definedName>
    <definedName name="OCOMHDAM_Simpson">#N/A</definedName>
    <definedName name="OCOMHDAM_Simpson_KF2">#N/A</definedName>
    <definedName name="OCOMHDAM_Simpson_VAR">#N/A</definedName>
    <definedName name="OCOMHDAM_Total_VAR">#N/A</definedName>
    <definedName name="OCOMPWAM">#N/A</definedName>
    <definedName name="OCOMPWAM_101_VAR">#N/A</definedName>
    <definedName name="OCOMPWAM_102_VAR">#N/A</definedName>
    <definedName name="OCOMPWAM_103_VAR">#N/A</definedName>
    <definedName name="OCOMPWAM_104_VAR">#N/A</definedName>
    <definedName name="OCOMPWAM_105_VAR">#N/A</definedName>
    <definedName name="OCOMPWAM_106_VAR">#N/A</definedName>
    <definedName name="OCOMPWAM_107_VAR">#N/A</definedName>
    <definedName name="OCOMPWAM_109_VAR">#N/A</definedName>
    <definedName name="OCOMPWAM_110_VAR">#N/A</definedName>
    <definedName name="OCOMPWAM_111_VAR">#N/A</definedName>
    <definedName name="OCOMPWAM_112_VAR">#N/A</definedName>
    <definedName name="OCOMPWAM_114_VAR">#N/A</definedName>
    <definedName name="OCOMPWAM_115_VAR">#N/A</definedName>
    <definedName name="OCOMPWAM_116_VAR">#N/A</definedName>
    <definedName name="OCOMPWAM_117_VAR">#N/A</definedName>
    <definedName name="OCOMPWAM_118_VAR">#N/A</definedName>
    <definedName name="OCOMPWAM_119_VAR">#N/A</definedName>
    <definedName name="OCOMPWAM_120_VAR">#N/A</definedName>
    <definedName name="OCOMPWAM_121124_VAR">#N/A</definedName>
    <definedName name="OCOMPWAM_122_VAR">#N/A</definedName>
    <definedName name="OCOMPWAM_123_VAR">#N/A</definedName>
    <definedName name="OCOMPWAM_125">#N/A</definedName>
    <definedName name="OCOMPWAM_125_KF2">#N/A</definedName>
    <definedName name="OCOMPWAM_125_VAR">#N/A</definedName>
    <definedName name="OCOMPWAM_126_VAR">#N/A</definedName>
    <definedName name="OCOMPWAM_127_VAR">#N/A</definedName>
    <definedName name="OCOMPWAM_128_VAR">#N/A</definedName>
    <definedName name="OCOMPWAM_129_VAR">#N/A</definedName>
    <definedName name="OCOMPWAM_130">#N/A</definedName>
    <definedName name="OCOMPWAM_130_KF2">#N/A</definedName>
    <definedName name="OCOMPWAM_130_VAR">#N/A</definedName>
    <definedName name="OCOMPWAM_131_VAR">#N/A</definedName>
    <definedName name="OCOMPWAM_132_VAR">#N/A</definedName>
    <definedName name="OCOMPWAM_133_VAR">#N/A</definedName>
    <definedName name="OCOMPWAM_999_VAR">#N/A</definedName>
    <definedName name="OCOMPWAM_Byrd">#N/A</definedName>
    <definedName name="OCOMPWAM_Byrd_KF2">#N/A</definedName>
    <definedName name="OCOMPWAM_Byrd_VAR">#N/A</definedName>
    <definedName name="OCOMPWAM_OFlynn">#N/A</definedName>
    <definedName name="OCOMPWAM_OFlynn_KF2">#N/A</definedName>
    <definedName name="OCOMPWAM_OFlynn_VAR">#N/A</definedName>
    <definedName name="OCOMPWAM_Other_VAR">#N/A</definedName>
    <definedName name="OCOMPWAM_Selover">#N/A</definedName>
    <definedName name="OCOMPWAM_Selover_KF2">#N/A</definedName>
    <definedName name="OCOMPWAM_Selover_VAR">#N/A</definedName>
    <definedName name="OCOMPWAM_Simpson">#N/A</definedName>
    <definedName name="OCOMPWAM_Simpson_KF2">#N/A</definedName>
    <definedName name="OCOMPWAM_Simpson_VAR">#N/A</definedName>
    <definedName name="OCOMPWAM_Total_VAR">#N/A</definedName>
    <definedName name="OCOMUTAM">#N/A</definedName>
    <definedName name="OCOMUTAM_101_VAR">#N/A</definedName>
    <definedName name="OCOMUTAM_102_VAR">#N/A</definedName>
    <definedName name="OCOMUTAM_103_VAR">#N/A</definedName>
    <definedName name="OCOMUTAM_104_VAR">#N/A</definedName>
    <definedName name="OCOMUTAM_105_VAR">#N/A</definedName>
    <definedName name="OCOMUTAM_106_VAR">#N/A</definedName>
    <definedName name="OCOMUTAM_107_VAR">#N/A</definedName>
    <definedName name="OCOMUTAM_109_VAR">#N/A</definedName>
    <definedName name="OCOMUTAM_110_VAR">#N/A</definedName>
    <definedName name="OCOMUTAM_111_VAR">#N/A</definedName>
    <definedName name="OCOMUTAM_112_VAR">#N/A</definedName>
    <definedName name="OCOMUTAM_114_VAR">#N/A</definedName>
    <definedName name="OCOMUTAM_115_VAR">#N/A</definedName>
    <definedName name="OCOMUTAM_116_VAR">#N/A</definedName>
    <definedName name="OCOMUTAM_117_VAR">#N/A</definedName>
    <definedName name="OCOMUTAM_118_VAR">#N/A</definedName>
    <definedName name="OCOMUTAM_119_VAR">#N/A</definedName>
    <definedName name="OCOMUTAM_120_VAR">#N/A</definedName>
    <definedName name="OCOMUTAM_121124_VAR">#N/A</definedName>
    <definedName name="OCOMUTAM_122_VAR">#N/A</definedName>
    <definedName name="OCOMUTAM_123_VAR">#N/A</definedName>
    <definedName name="OCOMUTAM_125">#N/A</definedName>
    <definedName name="OCOMUTAM_125_KF2">#N/A</definedName>
    <definedName name="OCOMUTAM_125_VAR">#N/A</definedName>
    <definedName name="OCOMUTAM_126_VAR">#N/A</definedName>
    <definedName name="OCOMUTAM_127_VAR">#N/A</definedName>
    <definedName name="OCOMUTAM_128_VAR">#N/A</definedName>
    <definedName name="OCOMUTAM_129_VAR">#N/A</definedName>
    <definedName name="OCOMUTAM_130">#N/A</definedName>
    <definedName name="OCOMUTAM_130_KF2">#N/A</definedName>
    <definedName name="OCOMUTAM_130_VAR">#N/A</definedName>
    <definedName name="OCOMUTAM_131_VAR">#N/A</definedName>
    <definedName name="OCOMUTAM_132_VAR">#N/A</definedName>
    <definedName name="OCOMUTAM_133_VAR">#N/A</definedName>
    <definedName name="OCOMUTAM_999_VAR">#N/A</definedName>
    <definedName name="OCOMUTAM_Byrd">#N/A</definedName>
    <definedName name="OCOMUTAM_Byrd_KF2">#N/A</definedName>
    <definedName name="OCOMUTAM_Byrd_VAR">#N/A</definedName>
    <definedName name="OCOMUTAM_OFlynn">#N/A</definedName>
    <definedName name="OCOMUTAM_OFlynn_KF2">#N/A</definedName>
    <definedName name="OCOMUTAM_OFlynn_VAR">#N/A</definedName>
    <definedName name="OCOMUTAM_Other_VAR">#N/A</definedName>
    <definedName name="OCOMUTAM_Selover">#N/A</definedName>
    <definedName name="OCOMUTAM_Selover_KF2">#N/A</definedName>
    <definedName name="OCOMUTAM_Selover_VAR">#N/A</definedName>
    <definedName name="OCOMUTAM_Simpson">#N/A</definedName>
    <definedName name="OCOMUTAM_Simpson_KF2">#N/A</definedName>
    <definedName name="OCOMUTAM_Simpson_VAR">#N/A</definedName>
    <definedName name="OCOMUTAM_Total_VAR">#N/A</definedName>
    <definedName name="octadd" localSheetId="5">#REF!</definedName>
    <definedName name="octadd">#REF!</definedName>
    <definedName name="octo" localSheetId="5">#REF!</definedName>
    <definedName name="octo">#REF!</definedName>
    <definedName name="October" localSheetId="5">#REF!</definedName>
    <definedName name="October">#REF!</definedName>
    <definedName name="OctoberBdgt" localSheetId="5">#REF!</definedName>
    <definedName name="OctoberBdgt">#REF!</definedName>
    <definedName name="OctoberYTD" localSheetId="5">#REF!</definedName>
    <definedName name="OctoberYTD">#REF!</definedName>
    <definedName name="OFF_SHORE_CASH" localSheetId="8">'[84]FEES &amp; INTEREST'!#REF!</definedName>
    <definedName name="OFF_SHORE_CASH" localSheetId="9">'[84]FEES &amp; INTEREST'!#REF!</definedName>
    <definedName name="OFF_SHORE_CASH" localSheetId="5">'[84]FEES &amp; INTEREST'!#REF!</definedName>
    <definedName name="OFF_SHORE_CASH">'[84]FEES &amp; INTEREST'!#REF!</definedName>
    <definedName name="office_supply">'[95]London G&amp;A'!$G$9+'[95]London G&amp;A'!$G$10+'[95]London G&amp;A'!$G$11+'[95]London G&amp;A'!$G$12+'[95]London G&amp;A'!$G$13+'[95]India G&amp;A details'!$D$14</definedName>
    <definedName name="ok" localSheetId="8">#REF!</definedName>
    <definedName name="ok" localSheetId="9">#REF!</definedName>
    <definedName name="ok" localSheetId="5">#REF!</definedName>
    <definedName name="ok">#REF!</definedName>
    <definedName name="OLDINSTR" localSheetId="8">#REF!</definedName>
    <definedName name="OLDINSTR" localSheetId="9">#REF!</definedName>
    <definedName name="OLDINSTR" localSheetId="5">#REF!</definedName>
    <definedName name="OLDINSTR">#REF!</definedName>
    <definedName name="Operator_Fee" localSheetId="8">#REF!</definedName>
    <definedName name="Operator_Fee" localSheetId="9">#REF!</definedName>
    <definedName name="Operator_Fee" localSheetId="5">#REF!</definedName>
    <definedName name="Operator_Fee">#REF!</definedName>
    <definedName name="orden" localSheetId="8">#REF!</definedName>
    <definedName name="orden" localSheetId="9">#REF!</definedName>
    <definedName name="orden" localSheetId="5">#REF!</definedName>
    <definedName name="orden">#REF!</definedName>
    <definedName name="orden2" localSheetId="8">#REF!</definedName>
    <definedName name="orden2" localSheetId="9">#REF!</definedName>
    <definedName name="orden2" localSheetId="5">#REF!</definedName>
    <definedName name="orden2">#REF!</definedName>
    <definedName name="order" localSheetId="5">#REF!</definedName>
    <definedName name="order">#REF!</definedName>
    <definedName name="other" localSheetId="0" hidden="1">#REF!</definedName>
    <definedName name="other" localSheetId="2" hidden="1">#REF!</definedName>
    <definedName name="Other">'[148]escalation rates'!$B$10</definedName>
    <definedName name="Other_Expenses" localSheetId="8">'[84]FEES &amp; INTEREST'!#REF!</definedName>
    <definedName name="Other_Expenses" localSheetId="9">'[84]FEES &amp; INTEREST'!#REF!</definedName>
    <definedName name="Other_Expenses" localSheetId="5">'[84]FEES &amp; INTEREST'!#REF!</definedName>
    <definedName name="Other_Expenses">'[84]FEES &amp; INTEREST'!#REF!</definedName>
    <definedName name="OTHER_INCOME__EXPENSE" localSheetId="8">#REF!</definedName>
    <definedName name="OTHER_INCOME__EXPENSE" localSheetId="9">#REF!</definedName>
    <definedName name="OTHER_INCOME__EXPENSE" localSheetId="5">#REF!</definedName>
    <definedName name="OTHER_INCOME__EXPENSE">#REF!</definedName>
    <definedName name="OTHER_INCOME_EXPENSES" localSheetId="8">'[84]FEES &amp; INTEREST'!#REF!</definedName>
    <definedName name="OTHER_INCOME_EXPENSES" localSheetId="9">'[84]FEES &amp; INTEREST'!#REF!</definedName>
    <definedName name="OTHER_INCOME_EXPENSES" localSheetId="5">'[84]FEES &amp; INTEREST'!#REF!</definedName>
    <definedName name="OTHER_INCOME_EXPENSES">'[84]FEES &amp; INTEREST'!#REF!</definedName>
    <definedName name="Other_Liabilities" localSheetId="8">[83]Bridgewater!#REF!</definedName>
    <definedName name="Other_Liabilities" localSheetId="9">[83]Bridgewater!#REF!</definedName>
    <definedName name="Other_Liabilities" localSheetId="5">[83]Bridgewater!#REF!</definedName>
    <definedName name="Other_Liabilities">[83]Bridgewater!#REF!</definedName>
    <definedName name="other_misc_os">[95]Elcho!$G$49+[95]Elcho!$G$52+[95]Konya!$G$59+[95]Konya!$G$56+[95]Trisakthi!$G$30+[95]Trisakthi!$G$32+[95]salalah!$G$33+[95]salalah!$G$35+[95]Guadalacin!$AG$8+[95]Guadalacin!$AG$20+[95]Guadalacin!$AG$28+'[95]Romat Hovav'!$G$50+'[95]Romat Hovav'!$G$53</definedName>
    <definedName name="OTHER_OPERATING_REVENUES" localSheetId="8">#REF!</definedName>
    <definedName name="OTHER_OPERATING_REVENUES" localSheetId="9">#REF!</definedName>
    <definedName name="OTHER_OPERATING_REVENUES" localSheetId="5">#REF!</definedName>
    <definedName name="OTHER_OPERATING_REVENUES">#REF!</definedName>
    <definedName name="Out_2008">'[129]2008PlanSum'!$O$355:$AI$406</definedName>
    <definedName name="Outage_Factor" localSheetId="5">'[145]Major Maintenance_without Hud 2'!#REF!</definedName>
    <definedName name="Outage_Factor">'[145]Major Maintenance_without Hud 2'!#REF!</definedName>
    <definedName name="OUTLOOK">'[61]Budget vs Outlook Analysis'!$I$8</definedName>
    <definedName name="OUTLOOK_ANALYSIS">[61]Energ_Outlook_Anal!$B$8</definedName>
    <definedName name="Outlook_USGAAP_Pesos" localSheetId="8">#REF!</definedName>
    <definedName name="Outlook_USGAAP_Pesos" localSheetId="9">#REF!</definedName>
    <definedName name="Outlook_USGAAP_Pesos" localSheetId="5">#REF!</definedName>
    <definedName name="Outlook_USGAAP_Pesos">#REF!</definedName>
    <definedName name="outside">'[40]escalation rates'!$B$8</definedName>
    <definedName name="Outside_Services" localSheetId="8">'[84]FEES &amp; INTEREST'!#REF!</definedName>
    <definedName name="Outside_Services" localSheetId="9">'[84]FEES &amp; INTEREST'!#REF!</definedName>
    <definedName name="Outside_Services" localSheetId="5">'[84]FEES &amp; INTEREST'!#REF!</definedName>
    <definedName name="Outside_Services">'[84]FEES &amp; INTEREST'!#REF!</definedName>
    <definedName name="Outstanding_Issue_Index">[52]Run!$B$14</definedName>
    <definedName name="OUTTT" localSheetId="8">#REF!</definedName>
    <definedName name="OUTTT" localSheetId="9">#REF!</definedName>
    <definedName name="OUTTT" localSheetId="5">#REF!</definedName>
    <definedName name="OUTTT">#REF!</definedName>
    <definedName name="Own_Share" localSheetId="5">[149]ProForma!#REF!</definedName>
    <definedName name="Own_Share">[149]ProForma!#REF!</definedName>
    <definedName name="p.Covenants" localSheetId="8" hidden="1">#REF!</definedName>
    <definedName name="p.Covenants" localSheetId="9" hidden="1">#REF!</definedName>
    <definedName name="p.Covenants" localSheetId="5" hidden="1">#REF!</definedName>
    <definedName name="p.Covenants" hidden="1">#REF!</definedName>
    <definedName name="p.Covenants_Titles" localSheetId="8" hidden="1">#REF!</definedName>
    <definedName name="p.Covenants_Titles" localSheetId="9" hidden="1">#REF!</definedName>
    <definedName name="p.Covenants_Titles" localSheetId="5" hidden="1">#REF!</definedName>
    <definedName name="p.Covenants_Titles" hidden="1">#REF!</definedName>
    <definedName name="p.CreditStats" localSheetId="8" hidden="1">#REF!</definedName>
    <definedName name="p.CreditStats" localSheetId="9" hidden="1">#REF!</definedName>
    <definedName name="p.CreditStats" localSheetId="5" hidden="1">#REF!</definedName>
    <definedName name="p.CreditStats" hidden="1">#REF!</definedName>
    <definedName name="p.DCF" localSheetId="8" hidden="1">#REF!</definedName>
    <definedName name="p.DCF" localSheetId="9" hidden="1">#REF!</definedName>
    <definedName name="p.DCF" localSheetId="5" hidden="1">#REF!</definedName>
    <definedName name="p.DCF" hidden="1">#REF!</definedName>
    <definedName name="p.DCF_Titles" localSheetId="8" hidden="1">#REF!</definedName>
    <definedName name="p.DCF_Titles" localSheetId="9" hidden="1">#REF!</definedName>
    <definedName name="p.DCF_Titles" localSheetId="5" hidden="1">#REF!</definedName>
    <definedName name="p.DCF_Titles" hidden="1">#REF!</definedName>
    <definedName name="p.DivisionA" localSheetId="8" hidden="1">#REF!</definedName>
    <definedName name="p.DivisionA" localSheetId="9" hidden="1">#REF!</definedName>
    <definedName name="p.DivisionA" localSheetId="5" hidden="1">#REF!</definedName>
    <definedName name="p.DivisionA" hidden="1">#REF!</definedName>
    <definedName name="p.DivisionB" localSheetId="8" hidden="1">#REF!</definedName>
    <definedName name="p.DivisionB" localSheetId="9" hidden="1">#REF!</definedName>
    <definedName name="p.DivisionB" localSheetId="5" hidden="1">#REF!</definedName>
    <definedName name="p.DivisionB" hidden="1">#REF!</definedName>
    <definedName name="p.DivisionC" localSheetId="8" hidden="1">#REF!</definedName>
    <definedName name="p.DivisionC" localSheetId="9" hidden="1">#REF!</definedName>
    <definedName name="p.DivisionC" localSheetId="5" hidden="1">#REF!</definedName>
    <definedName name="p.DivisionC" hidden="1">#REF!</definedName>
    <definedName name="p.DivisionD" localSheetId="8" hidden="1">#REF!</definedName>
    <definedName name="p.DivisionD" localSheetId="9" hidden="1">#REF!</definedName>
    <definedName name="p.DivisionD" localSheetId="5" hidden="1">#REF!</definedName>
    <definedName name="p.DivisionD" hidden="1">#REF!</definedName>
    <definedName name="p.DivisionE" localSheetId="8" hidden="1">#REF!</definedName>
    <definedName name="p.DivisionE" localSheetId="9" hidden="1">#REF!</definedName>
    <definedName name="p.DivisionE" localSheetId="5" hidden="1">#REF!</definedName>
    <definedName name="p.DivisionE" hidden="1">#REF!</definedName>
    <definedName name="p.DivisionF" localSheetId="8" hidden="1">#REF!</definedName>
    <definedName name="p.DivisionF" localSheetId="9" hidden="1">#REF!</definedName>
    <definedName name="p.DivisionF" localSheetId="5" hidden="1">#REF!</definedName>
    <definedName name="p.DivisionF" hidden="1">#REF!</definedName>
    <definedName name="p.DivisionG" localSheetId="8" hidden="1">#REF!</definedName>
    <definedName name="p.DivisionG" localSheetId="9" hidden="1">#REF!</definedName>
    <definedName name="p.DivisionG" localSheetId="5" hidden="1">#REF!</definedName>
    <definedName name="p.DivisionG" hidden="1">#REF!</definedName>
    <definedName name="p.DivisionH" localSheetId="8" hidden="1">#REF!</definedName>
    <definedName name="p.DivisionH" localSheetId="9" hidden="1">#REF!</definedName>
    <definedName name="p.DivisionH" localSheetId="5" hidden="1">#REF!</definedName>
    <definedName name="p.DivisionH" hidden="1">#REF!</definedName>
    <definedName name="p.IRR" localSheetId="8" hidden="1">#REF!</definedName>
    <definedName name="p.IRR" localSheetId="9" hidden="1">#REF!</definedName>
    <definedName name="p.IRR" localSheetId="5" hidden="1">#REF!</definedName>
    <definedName name="p.IRR" hidden="1">#REF!</definedName>
    <definedName name="p.IRR_Titles" localSheetId="8" hidden="1">#REF!</definedName>
    <definedName name="p.IRR_Titles" localSheetId="9" hidden="1">#REF!</definedName>
    <definedName name="p.IRR_Titles" localSheetId="5" hidden="1">#REF!</definedName>
    <definedName name="p.IRR_Titles" hidden="1">#REF!</definedName>
    <definedName name="p.LTM_BS" localSheetId="8" hidden="1">#REF!</definedName>
    <definedName name="p.LTM_BS" localSheetId="9" hidden="1">#REF!</definedName>
    <definedName name="p.LTM_BS" localSheetId="5" hidden="1">#REF!</definedName>
    <definedName name="p.LTM_BS" hidden="1">#REF!</definedName>
    <definedName name="p.LTM_IS" localSheetId="8" hidden="1">#REF!</definedName>
    <definedName name="p.LTM_IS" localSheetId="9" hidden="1">#REF!</definedName>
    <definedName name="p.LTM_IS" localSheetId="5" hidden="1">#REF!</definedName>
    <definedName name="p.LTM_IS" hidden="1">#REF!</definedName>
    <definedName name="p.SP" localSheetId="8" hidden="1">#REF!</definedName>
    <definedName name="p.SP" localSheetId="9" hidden="1">#REF!</definedName>
    <definedName name="p.SP" localSheetId="5" hidden="1">#REF!</definedName>
    <definedName name="p.SP" hidden="1">#REF!</definedName>
    <definedName name="p.Summary" localSheetId="8" hidden="1">#REF!</definedName>
    <definedName name="p.Summary" localSheetId="9" hidden="1">#REF!</definedName>
    <definedName name="p.Summary" localSheetId="5" hidden="1">#REF!</definedName>
    <definedName name="p.Summary" hidden="1">#REF!</definedName>
    <definedName name="p.Summary_Titles" localSheetId="8" hidden="1">#REF!</definedName>
    <definedName name="p.Summary_Titles" localSheetId="9" hidden="1">#REF!</definedName>
    <definedName name="p.Summary_Titles" localSheetId="5" hidden="1">#REF!</definedName>
    <definedName name="p.Summary_Titles" hidden="1">#REF!</definedName>
    <definedName name="P_DATE">[150]Control!$Q$1</definedName>
    <definedName name="P_YEAR" localSheetId="8">#REF!</definedName>
    <definedName name="P_YEAR" localSheetId="9">#REF!</definedName>
    <definedName name="P_YEAR" localSheetId="5">#REF!</definedName>
    <definedName name="P_YEAR">#REF!</definedName>
    <definedName name="P_YEAR_END">[73]Month!$A$2</definedName>
    <definedName name="P1_STR1_S" localSheetId="5">#REF!</definedName>
    <definedName name="P1_STR1_S">#REF!</definedName>
    <definedName name="P2_STR1_S" localSheetId="5">#REF!</definedName>
    <definedName name="P2_STR1_S">#REF!</definedName>
    <definedName name="PA" localSheetId="8">#REF!</definedName>
    <definedName name="PA" localSheetId="9">#REF!</definedName>
    <definedName name="PA" localSheetId="5">#REF!</definedName>
    <definedName name="PA">#REF!</definedName>
    <definedName name="page1" localSheetId="8">#REF!</definedName>
    <definedName name="page1" localSheetId="9">#REF!</definedName>
    <definedName name="page1" localSheetId="5">#REF!</definedName>
    <definedName name="page1">#REF!</definedName>
    <definedName name="page1a" localSheetId="8">#REF!</definedName>
    <definedName name="page1a" localSheetId="9">#REF!</definedName>
    <definedName name="page1a" localSheetId="5">#REF!</definedName>
    <definedName name="page1a">#REF!</definedName>
    <definedName name="page2" localSheetId="8">#REF!</definedName>
    <definedName name="page2" localSheetId="9">#REF!</definedName>
    <definedName name="page2" localSheetId="5">#REF!</definedName>
    <definedName name="page2">#REF!</definedName>
    <definedName name="page2a" localSheetId="8">#REF!</definedName>
    <definedName name="page2a" localSheetId="9">#REF!</definedName>
    <definedName name="page2a" localSheetId="5">#REF!</definedName>
    <definedName name="page2a">#REF!</definedName>
    <definedName name="page3" localSheetId="8">#REF!</definedName>
    <definedName name="page3" localSheetId="9">#REF!</definedName>
    <definedName name="page3" localSheetId="5">#REF!</definedName>
    <definedName name="page3">#REF!</definedName>
    <definedName name="page4" localSheetId="8">#REF!</definedName>
    <definedName name="page4" localSheetId="9">#REF!</definedName>
    <definedName name="page4" localSheetId="5">#REF!</definedName>
    <definedName name="page4">#REF!</definedName>
    <definedName name="page4a" localSheetId="8">#REF!</definedName>
    <definedName name="page4a" localSheetId="9">#REF!</definedName>
    <definedName name="page4a" localSheetId="5">#REF!</definedName>
    <definedName name="page4a">#REF!</definedName>
    <definedName name="page5" localSheetId="8">#REF!</definedName>
    <definedName name="page5" localSheetId="9">#REF!</definedName>
    <definedName name="page5" localSheetId="5">#REF!</definedName>
    <definedName name="page5">#REF!</definedName>
    <definedName name="PAGINA1" localSheetId="8">#REF!</definedName>
    <definedName name="PAGINA1" localSheetId="9">#REF!</definedName>
    <definedName name="PAGINA1" localSheetId="5">#REF!</definedName>
    <definedName name="PAGINA1">#REF!</definedName>
    <definedName name="PAGINA2" localSheetId="8">#REF!</definedName>
    <definedName name="PAGINA2" localSheetId="9">#REF!</definedName>
    <definedName name="PAGINA2" localSheetId="5">#REF!</definedName>
    <definedName name="PAGINA2">#REF!</definedName>
    <definedName name="PAGINA3" localSheetId="8">#REF!</definedName>
    <definedName name="PAGINA3" localSheetId="9">#REF!</definedName>
    <definedName name="PAGINA3" localSheetId="5">#REF!</definedName>
    <definedName name="PAGINA3">#REF!</definedName>
    <definedName name="pal" localSheetId="5">#REF!</definedName>
    <definedName name="pal">#REF!</definedName>
    <definedName name="Palisades" localSheetId="5">#REF!</definedName>
    <definedName name="Palisades">#REF!</definedName>
    <definedName name="Pay_Type" localSheetId="5">'[117]Inactive Codes'!#REF!</definedName>
    <definedName name="Pay_Type">'[117]Inactive Codes'!#REF!</definedName>
    <definedName name="Payments">[74]Info!$A$3:$A$7</definedName>
    <definedName name="PayType" localSheetId="5">#REF!</definedName>
    <definedName name="PayType">#REF!</definedName>
    <definedName name="PEGACT" localSheetId="8">#REF!</definedName>
    <definedName name="PEGACT" localSheetId="9">#REF!</definedName>
    <definedName name="PEGACT" localSheetId="5">#REF!</definedName>
    <definedName name="PEGACT">#REF!</definedName>
    <definedName name="PEGBUD" localSheetId="8">#REF!</definedName>
    <definedName name="PEGBUD" localSheetId="9">#REF!</definedName>
    <definedName name="PEGBUD" localSheetId="5">#REF!</definedName>
    <definedName name="PEGBUD">#REF!</definedName>
    <definedName name="PEGPYACT" localSheetId="8">#REF!</definedName>
    <definedName name="PEGPYACT" localSheetId="9">#REF!</definedName>
    <definedName name="PEGPYACT" localSheetId="5">#REF!</definedName>
    <definedName name="PEGPYACT">#REF!</definedName>
    <definedName name="PEGPYVAR" localSheetId="8">#REF!</definedName>
    <definedName name="PEGPYVAR" localSheetId="9">#REF!</definedName>
    <definedName name="PEGPYVAR" localSheetId="5">#REF!</definedName>
    <definedName name="PEGPYVAR">#REF!</definedName>
    <definedName name="PEGVAR" localSheetId="8">#REF!</definedName>
    <definedName name="PEGVAR" localSheetId="9">#REF!</definedName>
    <definedName name="PEGVAR" localSheetId="5">#REF!</definedName>
    <definedName name="PEGVAR">#REF!</definedName>
    <definedName name="PEGYTD" localSheetId="8">#REF!</definedName>
    <definedName name="PEGYTD" localSheetId="9">#REF!</definedName>
    <definedName name="PEGYTD" localSheetId="5">#REF!</definedName>
    <definedName name="PEGYTD">#REF!</definedName>
    <definedName name="PeopleCOpsMonth">'[151]Customer Operations'!$P$9:$AC$18</definedName>
    <definedName name="PeopleCOpsYTD">'[151]Customer Operations'!$A$9:$O$18</definedName>
    <definedName name="PeopleEDMonth">[152]Elec!$P$8:$AC$17</definedName>
    <definedName name="PeopleEDYTD">[152]Elec!$A$8:$O$17</definedName>
    <definedName name="PeopleGasMonth">'[153]Gas Delivery'!$M$8:$W$15</definedName>
    <definedName name="PeopleGasYTD">'[153]Gas Delivery'!$A$8:$K$15</definedName>
    <definedName name="PeopleMonth">'[154]PSE&amp;GPeopleSummary'!$L$8:$V$18</definedName>
    <definedName name="PeopleResMonth">'[155]PSE&amp;G'!$H$8:$M$14</definedName>
    <definedName name="PeopleResYTD">'[155]PSE&amp;G'!$A$8:$G$14</definedName>
    <definedName name="PeopleYTD">'[154]PSE&amp;GPeopleSummary'!$A$8:$K$21</definedName>
    <definedName name="PERCENT" localSheetId="8">#REF!</definedName>
    <definedName name="PERCENT" localSheetId="9">#REF!</definedName>
    <definedName name="PERCENT" localSheetId="5">#REF!</definedName>
    <definedName name="PERCENT">#REF!</definedName>
    <definedName name="PercentageRows" localSheetId="8">#REF!,#REF!,#REF!,#REF!,#REF!,#REF!,#REF!,#REF!,#REF!,#REF!,#REF!,#REF!,#REF!,#REF!,#REF!,#REF!,#REF!,#REF!,#REF!,#REF!,#REF!,#REF!,#REF!</definedName>
    <definedName name="PercentageRows" localSheetId="9">#REF!,#REF!,#REF!,#REF!,#REF!,#REF!,#REF!,#REF!,#REF!,#REF!,#REF!,#REF!,#REF!,#REF!,#REF!,#REF!,#REF!,#REF!,#REF!,#REF!,#REF!,#REF!,#REF!</definedName>
    <definedName name="PercentageRows" localSheetId="5">#REF!,#REF!,#REF!,#REF!,#REF!,#REF!,#REF!,#REF!,#REF!,#REF!,#REF!,#REF!,#REF!,#REF!,#REF!,#REF!,#REF!,#REF!,#REF!,#REF!,#REF!,#REF!,#REF!</definedName>
    <definedName name="PercentageRows">#REF!,#REF!,#REF!,#REF!,#REF!,#REF!,#REF!,#REF!,#REF!,#REF!,#REF!,#REF!,#REF!,#REF!,#REF!,#REF!,#REF!,#REF!,#REF!,#REF!,#REF!,#REF!,#REF!</definedName>
    <definedName name="periodo" localSheetId="8">#REF!</definedName>
    <definedName name="periodo" localSheetId="9">#REF!</definedName>
    <definedName name="periodo" localSheetId="5">#REF!</definedName>
    <definedName name="periodo">#REF!</definedName>
    <definedName name="PERUVIAN_OPPORTUNITY_COMPANY" localSheetId="8">#REF!</definedName>
    <definedName name="PERUVIAN_OPPORTUNITY_COMPANY" localSheetId="9">#REF!</definedName>
    <definedName name="PERUVIAN_OPPORTUNITY_COMPANY" localSheetId="5">#REF!</definedName>
    <definedName name="PERUVIAN_OPPORTUNITY_COMPANY">#REF!</definedName>
    <definedName name="PG_10" localSheetId="8">#REF!</definedName>
    <definedName name="PG_10" localSheetId="9">#REF!</definedName>
    <definedName name="PG_10" localSheetId="5">#REF!</definedName>
    <definedName name="PG_10">#REF!</definedName>
    <definedName name="PG_10A" localSheetId="8">#REF!</definedName>
    <definedName name="PG_10A" localSheetId="9">#REF!</definedName>
    <definedName name="PG_10A" localSheetId="5">#REF!</definedName>
    <definedName name="PG_10A">#REF!</definedName>
    <definedName name="PG_10B" localSheetId="8">#REF!</definedName>
    <definedName name="PG_10B" localSheetId="9">#REF!</definedName>
    <definedName name="PG_10B" localSheetId="5">#REF!</definedName>
    <definedName name="PG_10B">#REF!</definedName>
    <definedName name="PG_6" localSheetId="8">#REF!</definedName>
    <definedName name="PG_6" localSheetId="9">#REF!</definedName>
    <definedName name="PG_6" localSheetId="5">#REF!</definedName>
    <definedName name="PG_6">#REF!</definedName>
    <definedName name="PG_8" localSheetId="8">#REF!</definedName>
    <definedName name="PG_8" localSheetId="9">#REF!</definedName>
    <definedName name="PG_8" localSheetId="5">#REF!</definedName>
    <definedName name="PG_8">#REF!</definedName>
    <definedName name="pivot_527" localSheetId="8">#REF!</definedName>
    <definedName name="pivot_527" localSheetId="9">#REF!</definedName>
    <definedName name="pivot_527" localSheetId="5">#REF!</definedName>
    <definedName name="pivot_527">#REF!</definedName>
    <definedName name="pivot_data" localSheetId="5">#REF!</definedName>
    <definedName name="pivot_data">#REF!</definedName>
    <definedName name="pivot_ferc" localSheetId="8">#REF!</definedName>
    <definedName name="pivot_ferc" localSheetId="9">#REF!</definedName>
    <definedName name="pivot_ferc" localSheetId="5">#REF!</definedName>
    <definedName name="pivot_ferc">#REF!</definedName>
    <definedName name="PIVOT_RANGE" localSheetId="8">OFFSET('[156]RESULTS DB'!#REF!,0,0,COUNTA('[156]RESULTS DB'!#REF!),86)</definedName>
    <definedName name="PIVOT_RANGE" localSheetId="9">OFFSET('[156]RESULTS DB'!#REF!,0,0,COUNTA('[156]RESULTS DB'!#REF!),86)</definedName>
    <definedName name="PIVOT_RANGE" localSheetId="5">OFFSET('[52]RESULTS DB'!#REF!,0,0,COUNTA('[52]RESULTS DB'!#REF!),86)</definedName>
    <definedName name="PIVOT_RANGE">OFFSET('[52]RESULTS DB'!#REF!,0,0,COUNTA('[52]RESULTS DB'!#REF!),86)</definedName>
    <definedName name="p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Plan">'[157]Sel Assign Match %'!$M$2</definedName>
    <definedName name="plan2003" localSheetId="5">#REF!</definedName>
    <definedName name="plan2003">#REF!</definedName>
    <definedName name="Planned_Outage_Hours" localSheetId="5">#REF!</definedName>
    <definedName name="Planned_Outage_Hours">#REF!</definedName>
    <definedName name="PlanResidual09" localSheetId="5">[49]Residual!#REF!</definedName>
    <definedName name="PlanResidual09">[49]Residual!#REF!</definedName>
    <definedName name="PlanResidual10" localSheetId="5">[49]Residual!#REF!</definedName>
    <definedName name="PlanResidual10">[49]Residual!#REF!</definedName>
    <definedName name="PlanResidual2009" localSheetId="5">#REF!</definedName>
    <definedName name="PlanResidual2009">#REF!</definedName>
    <definedName name="plus" localSheetId="5">#REF!</definedName>
    <definedName name="plus">#REF!</definedName>
    <definedName name="PmtForm" localSheetId="5">#REF!</definedName>
    <definedName name="PmtForm">#REF!</definedName>
    <definedName name="pol" localSheetId="8">#REF!</definedName>
    <definedName name="pol" localSheetId="9">#REF!</definedName>
    <definedName name="pol" localSheetId="5">#REF!</definedName>
    <definedName name="pol">#REF!</definedName>
    <definedName name="pono" localSheetId="8">#REF!</definedName>
    <definedName name="pono" localSheetId="9">#REF!</definedName>
    <definedName name="pono" localSheetId="5">#REF!</definedName>
    <definedName name="pono">#REF!</definedName>
    <definedName name="PowerTransf">[128]Flash_Power_ByPA!$B$39:$BX$927</definedName>
    <definedName name="pribt" localSheetId="8">#REF!</definedName>
    <definedName name="pribt" localSheetId="9">#REF!</definedName>
    <definedName name="pribt" localSheetId="5">#REF!</definedName>
    <definedName name="pribt">#REF!</definedName>
    <definedName name="prices" localSheetId="5">#REF!</definedName>
    <definedName name="prices">#REF!</definedName>
    <definedName name="prime" localSheetId="5">'[108]DC Info'!#REF!</definedName>
    <definedName name="prime">'[108]DC Info'!#REF!</definedName>
    <definedName name="PRIMERA" localSheetId="8">#REF!</definedName>
    <definedName name="PRIMERA" localSheetId="9">#REF!</definedName>
    <definedName name="PRIMERA" localSheetId="5">#REF!</definedName>
    <definedName name="PRIMERA">#REF!</definedName>
    <definedName name="primero" localSheetId="8">#REF!</definedName>
    <definedName name="primero" localSheetId="9">#REF!</definedName>
    <definedName name="primero" localSheetId="5">#REF!</definedName>
    <definedName name="primero">#REF!</definedName>
    <definedName name="princ_m">[82]Valuation!$B$8</definedName>
    <definedName name="prino" localSheetId="8">#REF!</definedName>
    <definedName name="prino" localSheetId="9">#REF!</definedName>
    <definedName name="prino" localSheetId="5">#REF!</definedName>
    <definedName name="prino">#REF!</definedName>
    <definedName name="print" localSheetId="8">#REF!</definedName>
    <definedName name="print" localSheetId="9">#REF!</definedName>
    <definedName name="print" localSheetId="5">#REF!</definedName>
    <definedName name="print">#REF!</definedName>
    <definedName name="_xlnm.Print_Area" localSheetId="8">'2019 ADIT Proration - trans'!$C$3:$K$45</definedName>
    <definedName name="_xlnm.Print_Area" localSheetId="9">'ADIT Proration - common'!$C$3:$K$45</definedName>
    <definedName name="_xlnm.Print_Area" localSheetId="4">'Exhibit V'!$A$1:$L$43</definedName>
    <definedName name="_xlnm.Print_Area">#REF!</definedName>
    <definedName name="Print_Area_MI" localSheetId="8">[36]A!#REF!</definedName>
    <definedName name="Print_Area_MI" localSheetId="9">[36]A!#REF!</definedName>
    <definedName name="Print_Area_MI" localSheetId="5">[36]A!#REF!</definedName>
    <definedName name="Print_Area_MI">[36]A!#REF!</definedName>
    <definedName name="Print_Area1" localSheetId="8">#REF!</definedName>
    <definedName name="Print_Area1" localSheetId="9">#REF!</definedName>
    <definedName name="Print_Area1" localSheetId="5">#REF!</definedName>
    <definedName name="Print_Area1">#REF!</definedName>
    <definedName name="Print_Area2" localSheetId="8">#REF!</definedName>
    <definedName name="Print_Area2" localSheetId="9">#REF!</definedName>
    <definedName name="Print_Area2" localSheetId="5">#REF!</definedName>
    <definedName name="Print_Area2">#REF!</definedName>
    <definedName name="Print_Area3" localSheetId="8">#REF!</definedName>
    <definedName name="Print_Area3" localSheetId="9">#REF!</definedName>
    <definedName name="Print_Area3" localSheetId="5">#REF!</definedName>
    <definedName name="Print_Area3">#REF!</definedName>
    <definedName name="Print_Area4" localSheetId="8">#REF!</definedName>
    <definedName name="Print_Area4" localSheetId="9">#REF!</definedName>
    <definedName name="Print_Area4" localSheetId="5">#REF!</definedName>
    <definedName name="Print_Area4">#REF!</definedName>
    <definedName name="Print_COR" localSheetId="8">#REF!</definedName>
    <definedName name="Print_COR" localSheetId="9">#REF!</definedName>
    <definedName name="Print_COR" localSheetId="5">#REF!</definedName>
    <definedName name="Print_COR">#REF!</definedName>
    <definedName name="PRINT_MENU_1" localSheetId="8">#REF!</definedName>
    <definedName name="PRINT_MENU_1" localSheetId="9">#REF!</definedName>
    <definedName name="PRINT_MENU_1" localSheetId="5">#REF!</definedName>
    <definedName name="PRINT_MENU_1">#REF!</definedName>
    <definedName name="PRINT_MENU_2" localSheetId="8">#REF!</definedName>
    <definedName name="PRINT_MENU_2" localSheetId="9">#REF!</definedName>
    <definedName name="PRINT_MENU_2" localSheetId="5">#REF!</definedName>
    <definedName name="PRINT_MENU_2">#REF!</definedName>
    <definedName name="PRINT_MENU_3" localSheetId="8">#REF!</definedName>
    <definedName name="PRINT_MENU_3" localSheetId="9">#REF!</definedName>
    <definedName name="PRINT_MENU_3" localSheetId="5">#REF!</definedName>
    <definedName name="PRINT_MENU_3">#REF!</definedName>
    <definedName name="print_plan" localSheetId="5">#REF!,#REF!,#REF!,#REF!</definedName>
    <definedName name="print_plan">#REF!,#REF!,#REF!,#REF!</definedName>
    <definedName name="PRINT_SA" localSheetId="8">#REF!</definedName>
    <definedName name="PRINT_SA" localSheetId="9">#REF!</definedName>
    <definedName name="PRINT_SA" localSheetId="5">#REF!</definedName>
    <definedName name="PRINT_SA">#REF!</definedName>
    <definedName name="_xlnm.Print_Titles" localSheetId="8">'2019 ADIT Proration - trans'!$3:$4</definedName>
    <definedName name="_xlnm.Print_Titles" localSheetId="9">'ADIT Proration - common'!$3:$4</definedName>
    <definedName name="_xlnm.Print_Titles" localSheetId="1">'Exhibit II'!$A:$A,'Exhibit II'!$8:$9</definedName>
    <definedName name="print1" localSheetId="8">#REF!</definedName>
    <definedName name="print1" localSheetId="9">#REF!</definedName>
    <definedName name="print1" localSheetId="5">#REF!</definedName>
    <definedName name="print1">#REF!</definedName>
    <definedName name="Print10" localSheetId="8">#REF!</definedName>
    <definedName name="Print10" localSheetId="9">#REF!</definedName>
    <definedName name="Print10" localSheetId="5">#REF!</definedName>
    <definedName name="Print10">#REF!</definedName>
    <definedName name="print1223" localSheetId="8">#REF!</definedName>
    <definedName name="print1223" localSheetId="9">#REF!</definedName>
    <definedName name="print1223" localSheetId="5">#REF!</definedName>
    <definedName name="print1223">#REF!</definedName>
    <definedName name="Print2" localSheetId="8">#REF!</definedName>
    <definedName name="Print2" localSheetId="9">#REF!</definedName>
    <definedName name="Print2" localSheetId="5">#REF!</definedName>
    <definedName name="Print2">#REF!</definedName>
    <definedName name="print23" localSheetId="8">#REF!</definedName>
    <definedName name="print23" localSheetId="9">#REF!</definedName>
    <definedName name="print23" localSheetId="5">#REF!</definedName>
    <definedName name="print23">#REF!</definedName>
    <definedName name="Print3" localSheetId="8">#REF!</definedName>
    <definedName name="Print3" localSheetId="9">#REF!</definedName>
    <definedName name="Print3" localSheetId="5">#REF!</definedName>
    <definedName name="Print3">#REF!</definedName>
    <definedName name="print49" localSheetId="8">#REF!</definedName>
    <definedName name="print49" localSheetId="9">#REF!</definedName>
    <definedName name="print49" localSheetId="5">#REF!</definedName>
    <definedName name="print49">#REF!</definedName>
    <definedName name="print53" localSheetId="8">#REF!</definedName>
    <definedName name="print53" localSheetId="9">#REF!</definedName>
    <definedName name="print53" localSheetId="5">#REF!</definedName>
    <definedName name="print53">#REF!</definedName>
    <definedName name="print56" localSheetId="8">#REF!</definedName>
    <definedName name="print56" localSheetId="9">#REF!</definedName>
    <definedName name="print56" localSheetId="5">#REF!</definedName>
    <definedName name="print56">#REF!</definedName>
    <definedName name="print58" localSheetId="8">#REF!</definedName>
    <definedName name="print58" localSheetId="9">#REF!</definedName>
    <definedName name="print58" localSheetId="5">#REF!</definedName>
    <definedName name="print58">#REF!</definedName>
    <definedName name="print63" localSheetId="8">#REF!</definedName>
    <definedName name="print63" localSheetId="9">#REF!</definedName>
    <definedName name="print63" localSheetId="5">#REF!</definedName>
    <definedName name="print63">#REF!</definedName>
    <definedName name="print67" localSheetId="8">#REF!</definedName>
    <definedName name="print67" localSheetId="9">#REF!</definedName>
    <definedName name="print67" localSheetId="5">#REF!</definedName>
    <definedName name="print67">#REF!</definedName>
    <definedName name="PRINTA" localSheetId="8">#REF!</definedName>
    <definedName name="PRINTA" localSheetId="9">#REF!</definedName>
    <definedName name="PRINTA" localSheetId="5">#REF!</definedName>
    <definedName name="PRINTA">#REF!</definedName>
    <definedName name="PrintArea2" localSheetId="8">#REF!</definedName>
    <definedName name="PrintArea2" localSheetId="9">#REF!</definedName>
    <definedName name="PrintArea2" localSheetId="5">#REF!</definedName>
    <definedName name="PrintArea2">#REF!</definedName>
    <definedName name="PrintArea4" localSheetId="8">#REF!</definedName>
    <definedName name="PrintArea4" localSheetId="9">#REF!</definedName>
    <definedName name="PrintArea4" localSheetId="5">#REF!</definedName>
    <definedName name="PrintArea4">#REF!</definedName>
    <definedName name="PrintAreaIS" localSheetId="8">#REF!</definedName>
    <definedName name="PrintAreaIS" localSheetId="9">#REF!</definedName>
    <definedName name="PrintAreaIS" localSheetId="5">#REF!</definedName>
    <definedName name="PrintAreaIS">#REF!</definedName>
    <definedName name="PRINTCF" localSheetId="8">#REF!</definedName>
    <definedName name="PRINTCF" localSheetId="9">#REF!</definedName>
    <definedName name="PRINTCF" localSheetId="5">#REF!</definedName>
    <definedName name="PRINTCF">#REF!</definedName>
    <definedName name="printsss" localSheetId="8">#REF!</definedName>
    <definedName name="printsss" localSheetId="9">#REF!</definedName>
    <definedName name="printsss" localSheetId="5">#REF!</definedName>
    <definedName name="printsss">#REF!</definedName>
    <definedName name="PrinttArea3" localSheetId="8">#REF!</definedName>
    <definedName name="PrinttArea3" localSheetId="9">#REF!</definedName>
    <definedName name="PrinttArea3" localSheetId="5">#REF!</definedName>
    <definedName name="PrinttArea3">#REF!</definedName>
    <definedName name="PriorQTREnd" localSheetId="8">#REF!</definedName>
    <definedName name="PriorQTREnd" localSheetId="9">#REF!</definedName>
    <definedName name="PriorQTREnd" localSheetId="5">#REF!</definedName>
    <definedName name="PriorQTREnd">#REF!</definedName>
    <definedName name="prm_Month" hidden="1">"February"</definedName>
    <definedName name="prm_Year" hidden="1">"2008"</definedName>
    <definedName name="prmYear" hidden="1">"2010"</definedName>
    <definedName name="PROD_CON" localSheetId="8">#REF!</definedName>
    <definedName name="PROD_CON" localSheetId="9">#REF!</definedName>
    <definedName name="PROD_CON" localSheetId="5">#REF!</definedName>
    <definedName name="PROD_CON">#REF!</definedName>
    <definedName name="prod_depr" localSheetId="5">'[62]Input Page'!#REF!</definedName>
    <definedName name="prod_depr">'[62]Input Page'!#REF!</definedName>
    <definedName name="Proforma_Gains" localSheetId="5">#REF!</definedName>
    <definedName name="Proforma_Gains">#REF!</definedName>
    <definedName name="PROJ" localSheetId="5">#REF!</definedName>
    <definedName name="PROJ">#REF!</definedName>
    <definedName name="project" localSheetId="5">#REF!</definedName>
    <definedName name="project">#REF!</definedName>
    <definedName name="PROJECTS">OFFSET([66]PROJECTS!$A$1,0,0,COUNTA([66]PROJECTS!$A:$A),COUNTA([66]PROJECTS!$1:$1))</definedName>
    <definedName name="PROJECTS_FEES" localSheetId="8">#REF!</definedName>
    <definedName name="PROJECTS_FEES" localSheetId="9">#REF!</definedName>
    <definedName name="PROJECTS_FEES" localSheetId="5">#REF!</definedName>
    <definedName name="PROJECTS_FEES">#REF!</definedName>
    <definedName name="PROJSUM" localSheetId="8">#REF!</definedName>
    <definedName name="PROJSUM" localSheetId="9">#REF!</definedName>
    <definedName name="PROJSUM" localSheetId="5">#REF!</definedName>
    <definedName name="PROJSUM">#REF!</definedName>
    <definedName name="prueba">[12]FRECUENCY!$HU$5:$IV$9</definedName>
    <definedName name="PSEG" localSheetId="8">#REF!</definedName>
    <definedName name="PSEG" localSheetId="9">#REF!</definedName>
    <definedName name="PSEG" localSheetId="5">#REF!</definedName>
    <definedName name="PSEG">#REF!</definedName>
    <definedName name="PSEG_Allocation" localSheetId="8">'[84]FEES &amp; INTEREST'!#REF!</definedName>
    <definedName name="PSEG_Allocation" localSheetId="9">'[84]FEES &amp; INTEREST'!#REF!</definedName>
    <definedName name="PSEG_Allocation" localSheetId="5">'[84]FEES &amp; INTEREST'!#REF!</definedName>
    <definedName name="PSEG_Allocation">'[84]FEES &amp; INTEREST'!#REF!</definedName>
    <definedName name="PSEG_LI_SERVCO">'[158]SERVCO Billings-Plan'!$A$48:$I$64</definedName>
    <definedName name="PSRCIS" localSheetId="5">#REF!</definedName>
    <definedName name="PSRCIS">#REF!</definedName>
    <definedName name="PSRCTI" localSheetId="8">#REF!</definedName>
    <definedName name="PSRCTI" localSheetId="9">#REF!</definedName>
    <definedName name="PSRCTI" localSheetId="5">#REF!</definedName>
    <definedName name="PSRCTI">#REF!</definedName>
    <definedName name="PUBLIC_SERVICE__ELECTRIC_AND_GAS_COMPANY" localSheetId="8">#REF!</definedName>
    <definedName name="PUBLIC_SERVICE__ELECTRIC_AND_GAS_COMPANY" localSheetId="9">#REF!</definedName>
    <definedName name="PUBLIC_SERVICE__ELECTRIC_AND_GAS_COMPANY" localSheetId="5">#REF!</definedName>
    <definedName name="PUBLIC_SERVICE__ELECTRIC_AND_GAS_COMPANY">#REF!</definedName>
    <definedName name="PUBLIC_SERVICE__ENTERPRISE_GROUP_INCORPORATED" localSheetId="8">#REF!</definedName>
    <definedName name="PUBLIC_SERVICE__ENTERPRISE_GROUP_INCORPORATED" localSheetId="9">#REF!</definedName>
    <definedName name="PUBLIC_SERVICE__ENTERPRISE_GROUP_INCORPORATED" localSheetId="5">#REF!</definedName>
    <definedName name="PUBLIC_SERVICE__ENTERPRISE_GROUP_INCORPORATED">#REF!</definedName>
    <definedName name="puo" localSheetId="8">#REF!</definedName>
    <definedName name="puo" localSheetId="9">#REF!</definedName>
    <definedName name="puo" localSheetId="5">#REF!</definedName>
    <definedName name="puo">#REF!</definedName>
    <definedName name="PwrPlan2009" localSheetId="5">#REF!</definedName>
    <definedName name="PwrPlan2009">#REF!</definedName>
    <definedName name="PYF" localSheetId="8">#REF!</definedName>
    <definedName name="PYF" localSheetId="9">#REF!</definedName>
    <definedName name="PYF" localSheetId="5">#REF!</definedName>
    <definedName name="PYF">#REF!</definedName>
    <definedName name="PYF__1st._Stage" localSheetId="8">#REF!</definedName>
    <definedName name="PYF__1st._Stage" localSheetId="9">#REF!</definedName>
    <definedName name="PYF__1st._Stage" localSheetId="5">#REF!</definedName>
    <definedName name="PYF__1st._Stage">#REF!</definedName>
    <definedName name="PYF__2nd._Stage" localSheetId="8">#REF!</definedName>
    <definedName name="PYF__2nd._Stage" localSheetId="9">#REF!</definedName>
    <definedName name="PYF__2nd._Stage" localSheetId="5">#REF!</definedName>
    <definedName name="PYF__2nd._Stage">#REF!</definedName>
    <definedName name="pymonth" localSheetId="8">#REF!</definedName>
    <definedName name="pymonth" localSheetId="9">#REF!</definedName>
    <definedName name="pymonth" localSheetId="5">#REF!</definedName>
    <definedName name="pymonth">#REF!</definedName>
    <definedName name="pyqtrenddate" localSheetId="8">#REF!</definedName>
    <definedName name="pyqtrenddate" localSheetId="9">#REF!</definedName>
    <definedName name="pyqtrenddate" localSheetId="5">#REF!</definedName>
    <definedName name="pyqtrenddate">#REF!</definedName>
    <definedName name="q" localSheetId="8">'[159]PSE&amp;G-IS-MONTH'!#REF!</definedName>
    <definedName name="q" localSheetId="9">'[159]PSE&amp;G-IS-MONTH'!#REF!</definedName>
    <definedName name="q" localSheetId="5">'[159]PSE&amp;G-IS-MONTH'!#REF!</definedName>
    <definedName name="q">'[159]PSE&amp;G-IS-MONTH'!#REF!</definedName>
    <definedName name="qa">'[54]PSE&amp;G-IS-MONTH'!$A$1:$J$37</definedName>
    <definedName name="Qe" localSheetId="5">#REF!</definedName>
    <definedName name="Qe">#REF!</definedName>
    <definedName name="qeru">{" ","","","","","";";kjbihjvg","Oracle 7",4,2,FALSE,"";"adfdsf","Oracle 7",1,2,FALSE,"";"adslfjasldgh","Oracle 7",2,2,FALSE,"";"dfnlkabg","Oracle 7",3,2,FALSE,"";"kjgvuyfc","Oracle 7",5,2,FALSE,"";"sfgdfg","Oracle 7",0,2,FALSE,""}</definedName>
    <definedName name="qexlLastXCTREF_0">'[160]Account Listing'!$A$1:$D$3318</definedName>
    <definedName name="qexlLastXCTREF_1" localSheetId="8">#REF!</definedName>
    <definedName name="qexlLastXCTREF_1" localSheetId="9">#REF!</definedName>
    <definedName name="qexlLastXCTREF_1" localSheetId="5">#REF!</definedName>
    <definedName name="qexlLastXCTREF_1">#REF!</definedName>
    <definedName name="qexlLastXCTREF_2" localSheetId="8">#REF!</definedName>
    <definedName name="qexlLastXCTREF_2" localSheetId="9">#REF!</definedName>
    <definedName name="qexlLastXCTREF_2" localSheetId="5">#REF!</definedName>
    <definedName name="qexlLastXCTREF_2">#REF!</definedName>
    <definedName name="qexlLastXCTREF_3" localSheetId="8">'[161]PROJ MAPPING'!#REF!</definedName>
    <definedName name="qexlLastXCTREF_3" localSheetId="9">'[161]PROJ MAPPING'!#REF!</definedName>
    <definedName name="qexlLastXCTREF_3" localSheetId="5">'[161]PROJ MAPPING'!#REF!</definedName>
    <definedName name="qexlLastXCTREF_3">'[161]PROJ MAPPING'!#REF!</definedName>
    <definedName name="qexlLastXCTREF_4" localSheetId="8">#REF!</definedName>
    <definedName name="qexlLastXCTREF_4" localSheetId="9">#REF!</definedName>
    <definedName name="qexlLastXCTREF_4" localSheetId="5">#REF!</definedName>
    <definedName name="qexlLastXCTREF_4">#REF!</definedName>
    <definedName name="qexlLastXCTREF_5" localSheetId="8">#REF!</definedName>
    <definedName name="qexlLastXCTREF_5" localSheetId="9">#REF!</definedName>
    <definedName name="qexlLastXCTREF_5" localSheetId="5">#REF!</definedName>
    <definedName name="qexlLastXCTREF_5">#REF!</definedName>
    <definedName name="qexlOrigXCTREF_0" localSheetId="8">#REF!</definedName>
    <definedName name="qexlOrigXCTREF_0" localSheetId="9">#REF!</definedName>
    <definedName name="qexlOrigXCTREF_0" localSheetId="5">#REF!</definedName>
    <definedName name="qexlOrigXCTREF_0">#REF!</definedName>
    <definedName name="qexlOrigXCTREF_1" localSheetId="8">#REF!</definedName>
    <definedName name="qexlOrigXCTREF_1" localSheetId="9">#REF!</definedName>
    <definedName name="qexlOrigXCTREF_1" localSheetId="5">#REF!</definedName>
    <definedName name="qexlOrigXCTREF_1">#REF!</definedName>
    <definedName name="qexlOrigXCTREF_2" localSheetId="8">#REF!</definedName>
    <definedName name="qexlOrigXCTREF_2" localSheetId="9">#REF!</definedName>
    <definedName name="qexlOrigXCTREF_2" localSheetId="5">#REF!</definedName>
    <definedName name="qexlOrigXCTREF_2">#REF!</definedName>
    <definedName name="qexlOrigXCTREF_3" localSheetId="8">'[161]PROJ MAPPING'!#REF!</definedName>
    <definedName name="qexlOrigXCTREF_3" localSheetId="9">'[161]PROJ MAPPING'!#REF!</definedName>
    <definedName name="qexlOrigXCTREF_3" localSheetId="5">'[161]PROJ MAPPING'!#REF!</definedName>
    <definedName name="qexlOrigXCTREF_3">'[161]PROJ MAPPING'!#REF!</definedName>
    <definedName name="qexlOrigXCTREF_4" localSheetId="8">#REF!</definedName>
    <definedName name="qexlOrigXCTREF_4" localSheetId="9">#REF!</definedName>
    <definedName name="qexlOrigXCTREF_4" localSheetId="5">#REF!</definedName>
    <definedName name="qexlOrigXCTREF_4">#REF!</definedName>
    <definedName name="qexlOrigXCTREF_5" localSheetId="8">#REF!</definedName>
    <definedName name="qexlOrigXCTREF_5" localSheetId="9">#REF!</definedName>
    <definedName name="qexlOrigXCTREF_5" localSheetId="5">#REF!</definedName>
    <definedName name="qexlOrigXCTREF_5">#REF!</definedName>
    <definedName name="qexlQryInfo">{" ","","","","","";"2","Oracle 7",1,1,TRUE,"";"Cap Expense","Oracle 7",0,2,FALSE,""}</definedName>
    <definedName name="qryyy">{" ","","","","","";"2","Oracle 7",1,1,TRUE,"";"Cap Expense","Oracle 7",0,2,FALSE,""}</definedName>
    <definedName name="qtrenddate" localSheetId="8">#REF!</definedName>
    <definedName name="qtrenddate" localSheetId="9">#REF!</definedName>
    <definedName name="qtrenddate" localSheetId="5">#REF!</definedName>
    <definedName name="qtrenddate">#REF!</definedName>
    <definedName name="QuarterEndDate" localSheetId="8">#REF!</definedName>
    <definedName name="QuarterEndDate" localSheetId="9">#REF!</definedName>
    <definedName name="QuarterEndDate" localSheetId="5">#REF!</definedName>
    <definedName name="QuarterEndDate">#REF!</definedName>
    <definedName name="query">'[137]PP Query - CWIP BALANCE'!$A$6:$C$801</definedName>
    <definedName name="qw" localSheetId="0" hidden="1">{"'Metretek HTML'!$A$7:$W$42"}</definedName>
    <definedName name="qw" localSheetId="2" hidden="1">{"'Metretek HTML'!$A$7:$W$42"}</definedName>
    <definedName name="qw" hidden="1">{"'Metretek HTML'!$A$7:$W$42"}</definedName>
    <definedName name="qwe">'[11]FORMA-ST1'!$A$2:$S$55</definedName>
    <definedName name="r.BSAssets" localSheetId="8" hidden="1">#REF!</definedName>
    <definedName name="r.BSAssets" localSheetId="9" hidden="1">#REF!</definedName>
    <definedName name="r.BSAssets" localSheetId="5" hidden="1">#REF!</definedName>
    <definedName name="r.BSAssets" hidden="1">#REF!</definedName>
    <definedName name="r.BSEquity" localSheetId="8" hidden="1">#REF!</definedName>
    <definedName name="r.BSEquity" localSheetId="9" hidden="1">#REF!</definedName>
    <definedName name="r.BSEquity" localSheetId="5" hidden="1">#REF!</definedName>
    <definedName name="r.BSEquity" hidden="1">#REF!</definedName>
    <definedName name="r.BSLiabilities" localSheetId="8" hidden="1">#REF!</definedName>
    <definedName name="r.BSLiabilities" localSheetId="9" hidden="1">#REF!</definedName>
    <definedName name="r.BSLiabilities" localSheetId="5" hidden="1">#REF!</definedName>
    <definedName name="r.BSLiabilities" hidden="1">#REF!</definedName>
    <definedName name="r.CashFlow" localSheetId="8" hidden="1">#REF!</definedName>
    <definedName name="r.CashFlow" localSheetId="9" hidden="1">#REF!</definedName>
    <definedName name="r.CashFlow" localSheetId="5" hidden="1">#REF!</definedName>
    <definedName name="r.CashFlow" hidden="1">#REF!</definedName>
    <definedName name="r.ISGrossProfit" localSheetId="8" hidden="1">#REF!</definedName>
    <definedName name="r.ISGrossProfit" localSheetId="9" hidden="1">#REF!</definedName>
    <definedName name="r.ISGrossProfit" localSheetId="5" hidden="1">#REF!</definedName>
    <definedName name="r.ISGrossProfit" hidden="1">#REF!</definedName>
    <definedName name="r.ISInterest" localSheetId="8" hidden="1">#REF!</definedName>
    <definedName name="r.ISInterest" localSheetId="9" hidden="1">#REF!</definedName>
    <definedName name="r.ISInterest" localSheetId="5" hidden="1">#REF!</definedName>
    <definedName name="r.ISInterest" hidden="1">#REF!</definedName>
    <definedName name="r.ISNetIncome" localSheetId="8" hidden="1">#REF!</definedName>
    <definedName name="r.ISNetIncome" localSheetId="9" hidden="1">#REF!</definedName>
    <definedName name="r.ISNetIncome" localSheetId="5" hidden="1">#REF!</definedName>
    <definedName name="r.ISNetIncome" hidden="1">#REF!</definedName>
    <definedName name="r.Leverage" localSheetId="8" hidden="1">#REF!</definedName>
    <definedName name="r.Leverage" localSheetId="9" hidden="1">#REF!</definedName>
    <definedName name="r.Leverage" localSheetId="5" hidden="1">#REF!</definedName>
    <definedName name="r.Leverage" hidden="1">#REF!</definedName>
    <definedName name="r.Liquidity" localSheetId="8" hidden="1">#REF!</definedName>
    <definedName name="r.Liquidity" localSheetId="9" hidden="1">#REF!</definedName>
    <definedName name="r.Liquidity" localSheetId="5" hidden="1">#REF!</definedName>
    <definedName name="r.Liquidity" hidden="1">#REF!</definedName>
    <definedName name="r.LTM" localSheetId="8" hidden="1">#REF!</definedName>
    <definedName name="r.LTM" localSheetId="9" hidden="1">#REF!</definedName>
    <definedName name="r.LTM" localSheetId="5" hidden="1">#REF!</definedName>
    <definedName name="r.LTM" hidden="1">#REF!</definedName>
    <definedName name="r.LTMInterim" localSheetId="8" hidden="1">#REF!</definedName>
    <definedName name="r.LTMInterim" localSheetId="9" hidden="1">#REF!</definedName>
    <definedName name="r.LTMInterim" localSheetId="5" hidden="1">#REF!</definedName>
    <definedName name="r.LTMInterim" hidden="1">#REF!</definedName>
    <definedName name="r.Market" localSheetId="8" hidden="1">#REF!</definedName>
    <definedName name="r.Market" localSheetId="9" hidden="1">#REF!</definedName>
    <definedName name="r.Market" localSheetId="5" hidden="1">#REF!</definedName>
    <definedName name="r.Market" hidden="1">#REF!</definedName>
    <definedName name="r.Miscellaneous" localSheetId="8" hidden="1">#REF!</definedName>
    <definedName name="r.Miscellaneous" localSheetId="9" hidden="1">#REF!</definedName>
    <definedName name="r.Miscellaneous" localSheetId="5" hidden="1">#REF!</definedName>
    <definedName name="r.Miscellaneous" hidden="1">#REF!</definedName>
    <definedName name="r.Profitability" localSheetId="8" hidden="1">#REF!</definedName>
    <definedName name="r.Profitability" localSheetId="9" hidden="1">#REF!</definedName>
    <definedName name="r.Profitability" localSheetId="5" hidden="1">#REF!</definedName>
    <definedName name="r.Profitability" hidden="1">#REF!</definedName>
    <definedName name="r.Summary" localSheetId="8" hidden="1">#REF!</definedName>
    <definedName name="r.Summary" localSheetId="9" hidden="1">#REF!</definedName>
    <definedName name="r.Summary" localSheetId="5" hidden="1">#REF!</definedName>
    <definedName name="r.Summary" hidden="1">#REF!</definedName>
    <definedName name="RAMPFAS109" localSheetId="0" hidden="1">#REF!</definedName>
    <definedName name="RAMPFAS109" localSheetId="2" hidden="1">#REF!</definedName>
    <definedName name="RAMPFAS109" localSheetId="5" hidden="1">#REF!</definedName>
    <definedName name="RAMPFAS109" hidden="1">#REF!</definedName>
    <definedName name="range">'[162]WBS detail'!$A$8:$E$289</definedName>
    <definedName name="rangofro">[163]Balancefrontel!$A$1:$R$3503</definedName>
    <definedName name="rate" localSheetId="5">#REF!</definedName>
    <definedName name="rate">#REF!</definedName>
    <definedName name="Rate_A" localSheetId="8">#REF!</definedName>
    <definedName name="Rate_A" localSheetId="9">#REF!</definedName>
    <definedName name="Rate_A" localSheetId="5">#REF!</definedName>
    <definedName name="Rate_A">#REF!</definedName>
    <definedName name="Rate_B" localSheetId="8">#REF!</definedName>
    <definedName name="Rate_B" localSheetId="9">#REF!</definedName>
    <definedName name="Rate_B" localSheetId="5">#REF!</definedName>
    <definedName name="Rate_B">#REF!</definedName>
    <definedName name="Rate_C" localSheetId="8">#REF!</definedName>
    <definedName name="Rate_C" localSheetId="9">#REF!</definedName>
    <definedName name="Rate_C" localSheetId="5">#REF!</definedName>
    <definedName name="Rate_C">#REF!</definedName>
    <definedName name="Rate_D" localSheetId="8">#REF!</definedName>
    <definedName name="Rate_D" localSheetId="9">#REF!</definedName>
    <definedName name="Rate_D" localSheetId="5">#REF!</definedName>
    <definedName name="Rate_D">#REF!</definedName>
    <definedName name="Rate_E" localSheetId="8">#REF!</definedName>
    <definedName name="Rate_E" localSheetId="9">#REF!</definedName>
    <definedName name="Rate_E" localSheetId="5">#REF!</definedName>
    <definedName name="Rate_E">#REF!</definedName>
    <definedName name="Rate_F" localSheetId="8">#REF!</definedName>
    <definedName name="Rate_F" localSheetId="9">#REF!</definedName>
    <definedName name="Rate_F" localSheetId="5">#REF!</definedName>
    <definedName name="Rate_F">#REF!</definedName>
    <definedName name="Rate_G" localSheetId="8">#REF!</definedName>
    <definedName name="Rate_G" localSheetId="9">#REF!</definedName>
    <definedName name="Rate_G" localSheetId="5">#REF!</definedName>
    <definedName name="Rate_G">#REF!</definedName>
    <definedName name="Rate_H" localSheetId="8">#REF!</definedName>
    <definedName name="Rate_H" localSheetId="9">#REF!</definedName>
    <definedName name="Rate_H" localSheetId="5">#REF!</definedName>
    <definedName name="Rate_H">#REF!</definedName>
    <definedName name="RawData" localSheetId="5">#REF!</definedName>
    <definedName name="RawData">#REF!</definedName>
    <definedName name="reawreqw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LASSES">'[50]101 &amp;106 BY MON'!$B$280:$Q$326</definedName>
    <definedName name="record" localSheetId="5">'[108]DC Info'!#REF!</definedName>
    <definedName name="record">'[108]DC Info'!#REF!</definedName>
    <definedName name="RECORD_TYPE">[52]IN_ISSUES!$F$2:$F$26</definedName>
    <definedName name="_xlnm.Recorder" localSheetId="5">#REF!</definedName>
    <definedName name="_xlnm.Recorder">#REF!</definedName>
    <definedName name="records" localSheetId="8">#REF!</definedName>
    <definedName name="records" localSheetId="9">#REF!</definedName>
    <definedName name="records" localSheetId="5">#REF!</definedName>
    <definedName name="records">#REF!</definedName>
    <definedName name="records1" localSheetId="8">#REF!</definedName>
    <definedName name="records1" localSheetId="9">#REF!</definedName>
    <definedName name="records1" localSheetId="5">#REF!</definedName>
    <definedName name="records1">#REF!</definedName>
    <definedName name="Recoveries" localSheetId="8">'[84]FEES &amp; INTEREST'!#REF!</definedName>
    <definedName name="Recoveries" localSheetId="9">'[84]FEES &amp; INTEREST'!#REF!</definedName>
    <definedName name="Recoveries" localSheetId="5">'[84]FEES &amp; INTEREST'!#REF!</definedName>
    <definedName name="Recoveries">'[84]FEES &amp; INTEREST'!#REF!</definedName>
    <definedName name="recruitment">'[95]London G&amp;A'!$G$36+'[95]India G&amp;A details'!$D$13</definedName>
    <definedName name="Refresh_Report">#N/A</definedName>
    <definedName name="rent">'[95]London G&amp;A'!$G$6+'[95]London G&amp;A'!$G$7+'[95]London G&amp;A'!$G$8+'[95]India G&amp;A details'!$D$9</definedName>
    <definedName name="report">[96]Reporting_Period!$B$4</definedName>
    <definedName name="report_month">[164]PeopleMenu!$D$4</definedName>
    <definedName name="report_month_new">[165]Reporting_Period!$B$4</definedName>
    <definedName name="report_quarter">[164]PeopleMenu!$D$3</definedName>
    <definedName name="report_quarter_new">[165]Reporting_Period!$B$3</definedName>
    <definedName name="report_year">[166]PeopleMenu!$D$2</definedName>
    <definedName name="ReportingDate" localSheetId="8">#REF!</definedName>
    <definedName name="ReportingDate" localSheetId="9">#REF!</definedName>
    <definedName name="ReportingDate" localSheetId="5">#REF!</definedName>
    <definedName name="ReportingDate">#REF!</definedName>
    <definedName name="RepotDate">'[167]SETUP and Steps'!$E$9</definedName>
    <definedName name="RES_Month">'[103]PSE&amp;G'!$J$8:$P$44</definedName>
    <definedName name="RES_PY" localSheetId="8">#REF!</definedName>
    <definedName name="RES_PY" localSheetId="9">#REF!</definedName>
    <definedName name="RES_PY" localSheetId="5">#REF!</definedName>
    <definedName name="RES_PY">#REF!</definedName>
    <definedName name="RES_YTD">'[103]PSE&amp;G'!$A$8:$H$44</definedName>
    <definedName name="Residual_PERIOD">"0122009"</definedName>
    <definedName name="Residual_VERSION">"[0VERSION].[F00]"</definedName>
    <definedName name="ResidualAM">#N/A</definedName>
    <definedName name="ResidualAM_101_VAR">#N/A</definedName>
    <definedName name="ResidualAM_102_VAR">#N/A</definedName>
    <definedName name="ResidualAM_103_VAR">#N/A</definedName>
    <definedName name="ResidualAM_104_VAR">#N/A</definedName>
    <definedName name="ResidualAM_105_VAR">#N/A</definedName>
    <definedName name="ResidualAM_106_VAR">#N/A</definedName>
    <definedName name="ResidualAM_107_VAR">#N/A</definedName>
    <definedName name="ResidualAM_109_VAR">#N/A</definedName>
    <definedName name="ResidualAM_110_VAR">#N/A</definedName>
    <definedName name="ResidualAM_111_VAR">#N/A</definedName>
    <definedName name="ResidualAM_112_VAR">#N/A</definedName>
    <definedName name="ResidualAM_114_VAR">#N/A</definedName>
    <definedName name="ResidualAM_115_VAR">#N/A</definedName>
    <definedName name="ResidualAM_116_VAR">#N/A</definedName>
    <definedName name="ResidualAM_117_VAR">#N/A</definedName>
    <definedName name="ResidualAM_118_VAR">#N/A</definedName>
    <definedName name="ResidualAM_119_VAR">#N/A</definedName>
    <definedName name="ResidualAM_120_VAR">#N/A</definedName>
    <definedName name="ResidualAM_121124_VAR">#N/A</definedName>
    <definedName name="ResidualAM_122_VAR">#N/A</definedName>
    <definedName name="ResidualAM_123_VAR">#N/A</definedName>
    <definedName name="ResidualAM_125">#N/A</definedName>
    <definedName name="ResidualAM_125_KF2">#N/A</definedName>
    <definedName name="ResidualAM_125_VAR">#N/A</definedName>
    <definedName name="ResidualAM_126_KF2" localSheetId="5">#REF!</definedName>
    <definedName name="ResidualAM_126_KF2">#REF!</definedName>
    <definedName name="ResidualAM_126_VAR">#N/A</definedName>
    <definedName name="ResidualAM_127_KF2" localSheetId="5">#REF!</definedName>
    <definedName name="ResidualAM_127_KF2">#REF!</definedName>
    <definedName name="ResidualAM_127_VAR">#N/A</definedName>
    <definedName name="ResidualAM_128_KF2" localSheetId="5">#REF!</definedName>
    <definedName name="ResidualAM_128_KF2">#REF!</definedName>
    <definedName name="ResidualAM_128_VAR">#N/A</definedName>
    <definedName name="ResidualAM_129_KF2" localSheetId="5">#REF!</definedName>
    <definedName name="ResidualAM_129_KF2">#REF!</definedName>
    <definedName name="ResidualAM_129_VAR">#N/A</definedName>
    <definedName name="ResidualAM_130">#N/A</definedName>
    <definedName name="ResidualAM_130_KF2">#N/A</definedName>
    <definedName name="ResidualAM_130_VAR">#N/A</definedName>
    <definedName name="ResidualAM_131_KF2" localSheetId="5">#REF!</definedName>
    <definedName name="ResidualAM_131_KF2">#REF!</definedName>
    <definedName name="ResidualAM_131_VAR">#N/A</definedName>
    <definedName name="ResidualAM_132_KF2" localSheetId="5">#REF!</definedName>
    <definedName name="ResidualAM_132_KF2">#REF!</definedName>
    <definedName name="ResidualAM_132_VAR">#N/A</definedName>
    <definedName name="ResidualAM_133_KF2" localSheetId="5">#REF!</definedName>
    <definedName name="ResidualAM_133_KF2">#REF!</definedName>
    <definedName name="ResidualAM_133_VAR">#N/A</definedName>
    <definedName name="ResidualAM_134_KF2" localSheetId="5">#REF!</definedName>
    <definedName name="ResidualAM_134_KF2">#REF!</definedName>
    <definedName name="ResidualAM_999_KF2" localSheetId="5">#REF!</definedName>
    <definedName name="ResidualAM_999_KF2">#REF!</definedName>
    <definedName name="ResidualAM_999_VAR">#N/A</definedName>
    <definedName name="ResidualAM_Byrd">#N/A</definedName>
    <definedName name="ResidualAM_Byrd_KF2">#N/A</definedName>
    <definedName name="ResidualAM_Byrd_VAR">#N/A</definedName>
    <definedName name="ResidualAM_FSVC_KF2" localSheetId="5">#REF!</definedName>
    <definedName name="ResidualAM_FSVC_KF2">#REF!</definedName>
    <definedName name="ResidualAM_LGPA_KF2" localSheetId="5">#REF!</definedName>
    <definedName name="ResidualAM_LGPA_KF2">#REF!</definedName>
    <definedName name="ResidualAM_OFlynn">#N/A</definedName>
    <definedName name="ResidualAM_OFlynn_KF2">#N/A</definedName>
    <definedName name="ResidualAM_OFlynn_VAR">#N/A</definedName>
    <definedName name="ResidualAM_Other_KF2" localSheetId="5">#REF!</definedName>
    <definedName name="ResidualAM_Other_KF2">#REF!</definedName>
    <definedName name="ResidualAM_Other_VAR">#N/A</definedName>
    <definedName name="ResidualAM_PA_KF2" localSheetId="5">#REF!</definedName>
    <definedName name="ResidualAM_PA_KF2">#REF!</definedName>
    <definedName name="ResidualAM_SCOps_KF2" localSheetId="5">#REF!</definedName>
    <definedName name="ResidualAM_SCOps_KF2">#REF!</definedName>
    <definedName name="ResidualAM_Selover">#N/A</definedName>
    <definedName name="ResidualAM_Selover_KF2">#N/A</definedName>
    <definedName name="ResidualAM_Selover_VAR">#N/A</definedName>
    <definedName name="ResidualAM_Simpson">#N/A</definedName>
    <definedName name="ResidualAM_Simpson_KF2">#N/A</definedName>
    <definedName name="ResidualAM_Simpson_VAR">#N/A</definedName>
    <definedName name="ResidualAM_Total_KF2" localSheetId="5">#REF!</definedName>
    <definedName name="ResidualAM_Total_KF2">#REF!</definedName>
    <definedName name="ResidualAM_Total_VAR">#N/A</definedName>
    <definedName name="RESULT_RANGE">OFFSET('[52]RESULTS DB'!$A$1,1,0,COUNTA('[52]RESULTS DB'!$A:$A)-1,86)</definedName>
    <definedName name="RESULTADOS" localSheetId="8">#REF!</definedName>
    <definedName name="RESULTADOS" localSheetId="9">#REF!</definedName>
    <definedName name="RESULTADOS" localSheetId="5">#REF!</definedName>
    <definedName name="RESULTADOS">#REF!</definedName>
    <definedName name="RETIR" localSheetId="8">#REF!</definedName>
    <definedName name="RETIR" localSheetId="9">#REF!</definedName>
    <definedName name="RETIR" localSheetId="5">#REF!</definedName>
    <definedName name="RETIR">#REF!</definedName>
    <definedName name="retire" localSheetId="5">#REF!</definedName>
    <definedName name="retire">#REF!</definedName>
    <definedName name="retired" localSheetId="5">#REF!</definedName>
    <definedName name="retired">#REF!</definedName>
    <definedName name="retirement" localSheetId="5">#REF!</definedName>
    <definedName name="retirement">#REF!</definedName>
    <definedName name="RETIREMENTS">'[50]101 &amp;106 BY MON'!$B$213:$Q$266</definedName>
    <definedName name="Revenue_PERIOD">"0122008"</definedName>
    <definedName name="Revenue_VERSION">"[0VERSION].[F00]"</definedName>
    <definedName name="RevenueAM">#N/A</definedName>
    <definedName name="RevenueAM_101_VAR">#N/A</definedName>
    <definedName name="RevenueAM_102_KF2" localSheetId="5">'[49]Jan Residual'!#REF!</definedName>
    <definedName name="RevenueAM_102_KF2">'[49]Jan Residual'!#REF!</definedName>
    <definedName name="RevenueAM_102_VAR">#N/A</definedName>
    <definedName name="RevenueAM_103_VAR">#N/A</definedName>
    <definedName name="RevenueAM_104_VAR">#N/A</definedName>
    <definedName name="RevenueAM_105_KF2" localSheetId="5">'[49]Jan Residual'!#REF!</definedName>
    <definedName name="RevenueAM_105_KF2">'[49]Jan Residual'!#REF!</definedName>
    <definedName name="RevenueAM_105_VAR">#N/A</definedName>
    <definedName name="RevenueAM_106_KF2" localSheetId="5">'[49]Jan Residual'!#REF!</definedName>
    <definedName name="RevenueAM_106_KF2">'[49]Jan Residual'!#REF!</definedName>
    <definedName name="RevenueAM_106_VAR">#N/A</definedName>
    <definedName name="RevenueAM_107_VAR">#N/A</definedName>
    <definedName name="RevenueAM_109_VAR">#N/A</definedName>
    <definedName name="RevenueAM_110_VAR">#N/A</definedName>
    <definedName name="RevenueAM_111_VAR">#N/A</definedName>
    <definedName name="RevenueAM_112_KF2" localSheetId="5">'[49]Jan Residual'!#REF!</definedName>
    <definedName name="RevenueAM_112_KF2">'[49]Jan Residual'!#REF!</definedName>
    <definedName name="RevenueAM_112_VAR">#N/A</definedName>
    <definedName name="RevenueAM_114_VAR">#N/A</definedName>
    <definedName name="RevenueAM_115_VAR">#N/A</definedName>
    <definedName name="RevenueAM_116_VAR">#N/A</definedName>
    <definedName name="RevenueAM_117_VAR">#N/A</definedName>
    <definedName name="RevenueAM_118_KF2" localSheetId="5">'[49]Jan Residual'!#REF!</definedName>
    <definedName name="RevenueAM_118_KF2">'[49]Jan Residual'!#REF!</definedName>
    <definedName name="RevenueAM_118_VAR">#N/A</definedName>
    <definedName name="RevenueAM_119_VAR">#N/A</definedName>
    <definedName name="RevenueAM_120_VAR">#N/A</definedName>
    <definedName name="RevenueAM_121124_KF2" localSheetId="5">'[49]Jan Residual'!#REF!</definedName>
    <definedName name="RevenueAM_121124_KF2">'[49]Jan Residual'!#REF!</definedName>
    <definedName name="RevenueAM_121124_VAR">#N/A</definedName>
    <definedName name="RevenueAM_122_KF2" localSheetId="5">'[49]Jan Residual'!#REF!</definedName>
    <definedName name="RevenueAM_122_KF2">'[49]Jan Residual'!#REF!</definedName>
    <definedName name="RevenueAM_122_VAR">#N/A</definedName>
    <definedName name="RevenueAM_123_KF2" localSheetId="5">'[49]Jan Residual'!#REF!</definedName>
    <definedName name="RevenueAM_123_KF2">'[49]Jan Residual'!#REF!</definedName>
    <definedName name="RevenueAM_123_VAR">#N/A</definedName>
    <definedName name="RevenueAM_125">#N/A</definedName>
    <definedName name="RevenueAM_125_KF2">#N/A</definedName>
    <definedName name="RevenueAM_125_VAR">#N/A</definedName>
    <definedName name="RevenueAM_126_VAR">#N/A</definedName>
    <definedName name="RevenueAM_127_VAR">#N/A</definedName>
    <definedName name="RevenueAM_128_VAR">#N/A</definedName>
    <definedName name="RevenueAM_129_VAR">#N/A</definedName>
    <definedName name="RevenueAM_130">#N/A</definedName>
    <definedName name="RevenueAM_130_KF2">#N/A</definedName>
    <definedName name="RevenueAM_130_VAR">#N/A</definedName>
    <definedName name="RevenueAM_131_KF2" localSheetId="5">'[49]Jan Residual'!#REF!</definedName>
    <definedName name="RevenueAM_131_KF2">'[49]Jan Residual'!#REF!</definedName>
    <definedName name="RevenueAM_131_VAR">#N/A</definedName>
    <definedName name="RevenueAM_132_VAR">#N/A</definedName>
    <definedName name="RevenueAM_133_KF2" localSheetId="5">'[49]Jan Residual'!#REF!</definedName>
    <definedName name="RevenueAM_133_KF2">'[49]Jan Residual'!#REF!</definedName>
    <definedName name="RevenueAM_133_VAR">#N/A</definedName>
    <definedName name="RevenueAM_137_KF2" localSheetId="5">'[49]Jan Residual'!#REF!</definedName>
    <definedName name="RevenueAM_137_KF2">'[49]Jan Residual'!#REF!</definedName>
    <definedName name="RevenueAM_999_VAR">#N/A</definedName>
    <definedName name="RevenueAM_Byrd">#N/A</definedName>
    <definedName name="RevenueAM_Byrd_KF2">#N/A</definedName>
    <definedName name="RevenueAM_Byrd_VAR">#N/A</definedName>
    <definedName name="RevenueAM_LGPA_KF2" localSheetId="5">'[49]Jan Residual'!#REF!</definedName>
    <definedName name="RevenueAM_LGPA_KF2">'[49]Jan Residual'!#REF!</definedName>
    <definedName name="RevenueAM_OFlynn">#N/A</definedName>
    <definedName name="RevenueAM_OFlynn_KF2">#N/A</definedName>
    <definedName name="RevenueAM_OFlynn_VAR">#N/A</definedName>
    <definedName name="RevenueAM_Other_VAR">#N/A</definedName>
    <definedName name="RevenueAM_PA_KF2" localSheetId="5">'[49]Jan Residual'!#REF!</definedName>
    <definedName name="RevenueAM_PA_KF2">'[49]Jan Residual'!#REF!</definedName>
    <definedName name="RevenueAM_Selover">#N/A</definedName>
    <definedName name="RevenueAM_Selover_KF2">#N/A</definedName>
    <definedName name="RevenueAM_Selover_VAR">#N/A</definedName>
    <definedName name="RevenueAM_Simpson">#N/A</definedName>
    <definedName name="RevenueAM_Simpson_KF2">#N/A</definedName>
    <definedName name="RevenueAM_Simpson_VAR">#N/A</definedName>
    <definedName name="RevenueAM_Total_KF2" localSheetId="5">'[49]Jan Residual'!#REF!</definedName>
    <definedName name="RevenueAM_Total_KF2">'[49]Jan Residual'!#REF!</definedName>
    <definedName name="RevenueAM_Total_VAR">#N/A</definedName>
    <definedName name="revenues" localSheetId="8">#REF!</definedName>
    <definedName name="revenues" localSheetId="9">#REF!</definedName>
    <definedName name="revenues" localSheetId="5">#REF!</definedName>
    <definedName name="revenues">#REF!</definedName>
    <definedName name="RJDPROJ" localSheetId="8">#REF!</definedName>
    <definedName name="RJDPROJ" localSheetId="9">#REF!</definedName>
    <definedName name="RJDPROJ" localSheetId="5">#REF!</definedName>
    <definedName name="RJDPROJ">#REF!</definedName>
    <definedName name="RJDPROJ2" localSheetId="8">#REF!</definedName>
    <definedName name="RJDPROJ2" localSheetId="9">#REF!</definedName>
    <definedName name="RJDPROJ2" localSheetId="5">#REF!</definedName>
    <definedName name="RJDPROJ2">#REF!</definedName>
    <definedName name="RJDPROJ3" localSheetId="8">#REF!</definedName>
    <definedName name="RJDPROJ3" localSheetId="9">#REF!</definedName>
    <definedName name="RJDPROJ3" localSheetId="5">#REF!</definedName>
    <definedName name="RJDPROJ3">#REF!</definedName>
    <definedName name="rngShowNames" localSheetId="8" hidden="1">#REF!</definedName>
    <definedName name="rngShowNames" localSheetId="9" hidden="1">#REF!</definedName>
    <definedName name="rngShowNames" localSheetId="5" hidden="1">#REF!</definedName>
    <definedName name="rngShowNames" hidden="1">#REF!</definedName>
    <definedName name="rngToggles" localSheetId="8" hidden="1">#REF!</definedName>
    <definedName name="rngToggles" localSheetId="9" hidden="1">#REF!</definedName>
    <definedName name="rngToggles" localSheetId="5" hidden="1">#REF!</definedName>
    <definedName name="rngToggles" hidden="1">#REF!</definedName>
    <definedName name="ROLLPG" localSheetId="8">#REF!</definedName>
    <definedName name="ROLLPG" localSheetId="9">#REF!</definedName>
    <definedName name="ROLLPG" localSheetId="5">#REF!</definedName>
    <definedName name="ROLLPG">#REF!</definedName>
    <definedName name="RoundCompanySplit">'[108]Split by company'!$K$1</definedName>
    <definedName name="rounding" localSheetId="5">'[97]Rabbi Trust'!#REF!</definedName>
    <definedName name="rounding">'[97]Rabbi Trust'!#REF!</definedName>
    <definedName name="row" localSheetId="8" hidden="1">#REF!</definedName>
    <definedName name="row" localSheetId="9" hidden="1">#REF!</definedName>
    <definedName name="row" localSheetId="5" hidden="1">#REF!</definedName>
    <definedName name="row" hidden="1">#REF!</definedName>
    <definedName name="RptBudget" localSheetId="5">'[85]Work Plan'!#REF!</definedName>
    <definedName name="RptBudget">'[85]Work Plan'!#REF!</definedName>
    <definedName name="RptMonth">'[168]Work Plan'!$H$303</definedName>
    <definedName name="rqrwqfas" localSheetId="5">#REF!</definedName>
    <definedName name="rqrwqfas">#REF!</definedName>
    <definedName name="rr" localSheetId="8">'[28]PSE&amp;G-IS-MONTH'!#REF!</definedName>
    <definedName name="rr" localSheetId="9">'[28]PSE&amp;G-IS-MONTH'!#REF!</definedName>
    <definedName name="rr" localSheetId="5">'[169]PSE&amp;G-IS-MONTH'!#REF!</definedName>
    <definedName name="rr">'[169]PSE&amp;G-IS-MONTH'!#REF!</definedName>
    <definedName name="rrrr" localSheetId="0" hidden="1">{#N/A,#N/A,FALSE,"O&amp;M by processes";#N/A,#N/A,FALSE,"Elec Act vs Bud";#N/A,#N/A,FALSE,"G&amp;A";#N/A,#N/A,FALSE,"BGS";#N/A,#N/A,FALSE,"Res Cost"}</definedName>
    <definedName name="rrrr" localSheetId="2" hidden="1">{#N/A,#N/A,FALSE,"O&amp;M by processes";#N/A,#N/A,FALSE,"Elec Act vs Bud";#N/A,#N/A,FALSE,"G&amp;A";#N/A,#N/A,FALSE,"BGS";#N/A,#N/A,FALSE,"Res Cost"}</definedName>
    <definedName name="rrrr" hidden="1">{#N/A,#N/A,FALSE,"O&amp;M by processes";#N/A,#N/A,FALSE,"Elec Act vs Bud";#N/A,#N/A,FALSE,"G&amp;A";#N/A,#N/A,FALSE,"BGS";#N/A,#N/A,FALSE,"Res Cost"}</definedName>
    <definedName name="rterteq" localSheetId="5">#REF!</definedName>
    <definedName name="rterteq">#REF!</definedName>
    <definedName name="rti" localSheetId="8">[5]SE_Chavarria!#REF!</definedName>
    <definedName name="rti" localSheetId="9">[5]SE_Chavarria!#REF!</definedName>
    <definedName name="rti" localSheetId="5">[5]SE_Chavarria!#REF!</definedName>
    <definedName name="rti">[5]SE_Chavarria!#REF!</definedName>
    <definedName name="rtm" localSheetId="8">[5]SE_Chimbote1!#REF!</definedName>
    <definedName name="rtm" localSheetId="9">[5]SE_Chimbote1!#REF!</definedName>
    <definedName name="rtm" localSheetId="5">[5]SE_Chimbote1!#REF!</definedName>
    <definedName name="rtm">[5]SE_Chimbote1!#REF!</definedName>
    <definedName name="rty" localSheetId="8">#REF!</definedName>
    <definedName name="rty" localSheetId="9">#REF!</definedName>
    <definedName name="rty" localSheetId="5">#REF!</definedName>
    <definedName name="rty">#REF!</definedName>
    <definedName name="Run_Report">#N/A</definedName>
    <definedName name="s" hidden="1">{#N/A,#N/A,FALSE,"95Act"}</definedName>
    <definedName name="s33333333" localSheetId="8">[5]SE_Piura_Oeste!#REF!</definedName>
    <definedName name="s33333333" localSheetId="9">[5]SE_Piura_Oeste!#REF!</definedName>
    <definedName name="s33333333" localSheetId="5">[5]SE_Piura_Oeste!#REF!</definedName>
    <definedName name="s33333333">[5]SE_Piura_Oeste!#REF!</definedName>
    <definedName name="SA" localSheetId="5">#REF!</definedName>
    <definedName name="SA">#REF!</definedName>
    <definedName name="SAESA">#N/A</definedName>
    <definedName name="SafeReliableCOpsMonth">'[86]Customer Operations'!$P$20:$AD$42</definedName>
    <definedName name="SafeReliableCOpsYTD">'[86]Customer Operations'!$A$20:$O$42</definedName>
    <definedName name="SafeReliableEDMonth">[105]Elec!$P$20:$AC$33</definedName>
    <definedName name="SafeReliableEDYTD">[105]Elec!$A$20:$N$34</definedName>
    <definedName name="SafeReliableGasMonth">'[170]Gas Delivery'!$M$18:$W$35</definedName>
    <definedName name="SafeReliableGasYTD">'[170]Gas Delivery'!$A$18:$K$37</definedName>
    <definedName name="SafeReliableMonth">'[171]PSE&amp;GSafeReliableSummary'!$L$21:$V$38</definedName>
    <definedName name="SafeReliableResMonth">'[155]PSE&amp;G'!$J$17:$R$23</definedName>
    <definedName name="SafeReliableResYTD">'[155]PSE&amp;G'!$A$17:$I$25</definedName>
    <definedName name="SafeReliableYTD">'[171]PSE&amp;GSafeReliableSummary'!$A$21:$K$38</definedName>
    <definedName name="Sale" localSheetId="8">#REF!</definedName>
    <definedName name="Sale" localSheetId="9">#REF!</definedName>
    <definedName name="Sale" localSheetId="5">#REF!</definedName>
    <definedName name="Sale">#REF!</definedName>
    <definedName name="Sales" localSheetId="8">#REF!</definedName>
    <definedName name="Sales" localSheetId="9">#REF!</definedName>
    <definedName name="Sales" localSheetId="5">#REF!</definedName>
    <definedName name="Sales">#REF!</definedName>
    <definedName name="SALESTC" localSheetId="8">#REF!</definedName>
    <definedName name="SALESTC" localSheetId="9">#REF!</definedName>
    <definedName name="SALESTC" localSheetId="5">#REF!</definedName>
    <definedName name="SALESTC">#REF!</definedName>
    <definedName name="sample1" localSheetId="5">#REF!</definedName>
    <definedName name="sample1">#REF!</definedName>
    <definedName name="Sample2" localSheetId="5">#REF!</definedName>
    <definedName name="Sample2">#REF!</definedName>
    <definedName name="SAP" localSheetId="5">#REF!</definedName>
    <definedName name="SAP">#REF!</definedName>
    <definedName name="SAPBEXhrIndnt" hidden="1">"Wide"</definedName>
    <definedName name="SAPBEXrevision" localSheetId="0" hidden="1">18</definedName>
    <definedName name="SAPBEXrevision" hidden="1">0</definedName>
    <definedName name="SAPBEXsysID" localSheetId="0" hidden="1">"BWP"</definedName>
    <definedName name="SAPBEXsysID" hidden="1">"BP0"</definedName>
    <definedName name="SAPBEXwbID" localSheetId="0" hidden="1">"3PHPFV8FO7PRQRDHFGKHVVOKV"</definedName>
    <definedName name="SAPBEXwbID" hidden="1">"45D3UH8M8LM52O14IHYK4WKKZ"</definedName>
    <definedName name="SAPsysID" hidden="1">"708C5W7SBKP804JT78WJ0JNKI"</definedName>
    <definedName name="SAPwbID" hidden="1">"ARS"</definedName>
    <definedName name="saSAs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B" localSheetId="5">#REF!</definedName>
    <definedName name="SB">#REF!</definedName>
    <definedName name="SC" localSheetId="5">#REF!</definedName>
    <definedName name="SC">#REF!</definedName>
    <definedName name="SCCPPOOL_101_KF2" localSheetId="5">#REF!</definedName>
    <definedName name="SCCPPOOL_101_KF2">#REF!</definedName>
    <definedName name="SCCPPOOL_102_KF2" localSheetId="5">#REF!</definedName>
    <definedName name="SCCPPOOL_102_KF2">#REF!</definedName>
    <definedName name="SCCPPOOL_103_KF2" localSheetId="5">#REF!</definedName>
    <definedName name="SCCPPOOL_103_KF2">#REF!</definedName>
    <definedName name="SCCPPOOL_104_KF2" localSheetId="5">#REF!</definedName>
    <definedName name="SCCPPOOL_104_KF2">#REF!</definedName>
    <definedName name="SCCPPOOL_105_KF2" localSheetId="5">#REF!</definedName>
    <definedName name="SCCPPOOL_105_KF2">#REF!</definedName>
    <definedName name="SCCPPOOL_106_KF2" localSheetId="5">#REF!</definedName>
    <definedName name="SCCPPOOL_106_KF2">#REF!</definedName>
    <definedName name="SCCPPOOL_107_KF2" localSheetId="5">#REF!</definedName>
    <definedName name="SCCPPOOL_107_KF2">#REF!</definedName>
    <definedName name="SCCPPOOL_109_KF2" localSheetId="5">#REF!</definedName>
    <definedName name="SCCPPOOL_109_KF2">#REF!</definedName>
    <definedName name="SCCPPOOL_110_KF2" localSheetId="5">#REF!</definedName>
    <definedName name="SCCPPOOL_110_KF2">#REF!</definedName>
    <definedName name="SCCPPOOL_111_KF2" localSheetId="5">#REF!</definedName>
    <definedName name="SCCPPOOL_111_KF2">#REF!</definedName>
    <definedName name="SCCPPOOL_112_KF2" localSheetId="5">#REF!</definedName>
    <definedName name="SCCPPOOL_112_KF2">#REF!</definedName>
    <definedName name="SCCPPOOL_114_KF2" localSheetId="5">#REF!</definedName>
    <definedName name="SCCPPOOL_114_KF2">#REF!</definedName>
    <definedName name="SCCPPOOL_115_KF2" localSheetId="5">#REF!</definedName>
    <definedName name="SCCPPOOL_115_KF2">#REF!</definedName>
    <definedName name="SCCPPOOL_116_KF2" localSheetId="5">#REF!</definedName>
    <definedName name="SCCPPOOL_116_KF2">#REF!</definedName>
    <definedName name="SCCPPOOL_117_KF2" localSheetId="5">#REF!</definedName>
    <definedName name="SCCPPOOL_117_KF2">#REF!</definedName>
    <definedName name="SCCPPOOL_118_KF2" localSheetId="5">#REF!</definedName>
    <definedName name="SCCPPOOL_118_KF2">#REF!</definedName>
    <definedName name="SCCPPOOL_119_KF2" localSheetId="5">#REF!</definedName>
    <definedName name="SCCPPOOL_119_KF2">#REF!</definedName>
    <definedName name="SCCPPOOL_120_KF2" localSheetId="5">#REF!</definedName>
    <definedName name="SCCPPOOL_120_KF2">#REF!</definedName>
    <definedName name="SCCPPOOL_121124_KF2" localSheetId="5">#REF!</definedName>
    <definedName name="SCCPPOOL_121124_KF2">#REF!</definedName>
    <definedName name="SCCPPOOL_122_KF2" localSheetId="5">#REF!</definedName>
    <definedName name="SCCPPOOL_122_KF2">#REF!</definedName>
    <definedName name="SCCPPOOL_123_KF2" localSheetId="5">#REF!</definedName>
    <definedName name="SCCPPOOL_123_KF2">#REF!</definedName>
    <definedName name="SCCPPOOL_126_KF2" localSheetId="5">#REF!</definedName>
    <definedName name="SCCPPOOL_126_KF2">#REF!</definedName>
    <definedName name="SCCPPOOL_127_KF2" localSheetId="5">#REF!</definedName>
    <definedName name="SCCPPOOL_127_KF2">#REF!</definedName>
    <definedName name="SCCPPOOL_128_KF2" localSheetId="5">#REF!</definedName>
    <definedName name="SCCPPOOL_128_KF2">#REF!</definedName>
    <definedName name="SCCPPOOL_129_KF2" localSheetId="5">#REF!</definedName>
    <definedName name="SCCPPOOL_129_KF2">#REF!</definedName>
    <definedName name="SCCPPOOL_131_KF2" localSheetId="5">#REF!</definedName>
    <definedName name="SCCPPOOL_131_KF2">#REF!</definedName>
    <definedName name="SCCPPOOL_132_KF2" localSheetId="5">#REF!</definedName>
    <definedName name="SCCPPOOL_132_KF2">#REF!</definedName>
    <definedName name="SCCPPOOL_133_KF2" localSheetId="5">#REF!</definedName>
    <definedName name="SCCPPOOL_133_KF2">#REF!</definedName>
    <definedName name="SCCPPOOL_134_KF2" localSheetId="5">#REF!</definedName>
    <definedName name="SCCPPOOL_134_KF2">#REF!</definedName>
    <definedName name="SCCPPOOL_999_KF2" localSheetId="5">#REF!</definedName>
    <definedName name="SCCPPOOL_999_KF2">#REF!</definedName>
    <definedName name="SCCPPOOL_FSVC_KF2" localSheetId="5">#REF!</definedName>
    <definedName name="SCCPPOOL_FSVC_KF2">#REF!</definedName>
    <definedName name="SCCPPOOL_LGPA_KF2" localSheetId="5">#REF!</definedName>
    <definedName name="SCCPPOOL_LGPA_KF2">#REF!</definedName>
    <definedName name="SCCPPOOL_Other_KF2" localSheetId="5">#REF!</definedName>
    <definedName name="SCCPPOOL_Other_KF2">#REF!</definedName>
    <definedName name="SCCPPOOL_PA_KF2" localSheetId="5">#REF!</definedName>
    <definedName name="SCCPPOOL_PA_KF2">#REF!</definedName>
    <definedName name="SCCPPOOL_SCOps_KF2" localSheetId="5">#REF!</definedName>
    <definedName name="SCCPPOOL_SCOps_KF2">#REF!</definedName>
    <definedName name="SCCPPOOL_Total_KF2" localSheetId="5">#REF!</definedName>
    <definedName name="SCCPPOOL_Total_KF2">#REF!</definedName>
    <definedName name="SCdirect08Frcst">'[172]08Forecast - Billing'!$P$2834:$S$2837</definedName>
    <definedName name="Scenario_Date">[52]Config!$E$10</definedName>
    <definedName name="Scenario_Name">[52]Config!$E$9</definedName>
    <definedName name="SCHNO">[123]COS!$M$13:$N$83</definedName>
    <definedName name="SCImpact_101_KF2" localSheetId="5">#REF!</definedName>
    <definedName name="SCImpact_101_KF2">#REF!</definedName>
    <definedName name="SCImpact_102_KF2" localSheetId="5">#REF!</definedName>
    <definedName name="SCImpact_102_KF2">#REF!</definedName>
    <definedName name="SCImpact_103_KF2" localSheetId="5">#REF!</definedName>
    <definedName name="SCImpact_103_KF2">#REF!</definedName>
    <definedName name="SCImpact_104_KF2" localSheetId="5">#REF!</definedName>
    <definedName name="SCImpact_104_KF2">#REF!</definedName>
    <definedName name="SCImpact_105_KF2" localSheetId="5">#REF!</definedName>
    <definedName name="SCImpact_105_KF2">#REF!</definedName>
    <definedName name="SCImpact_106_KF2" localSheetId="5">#REF!</definedName>
    <definedName name="SCImpact_106_KF2">#REF!</definedName>
    <definedName name="SCImpact_107_KF2" localSheetId="5">#REF!</definedName>
    <definedName name="SCImpact_107_KF2">#REF!</definedName>
    <definedName name="SCImpact_109_KF2" localSheetId="5">#REF!</definedName>
    <definedName name="SCImpact_109_KF2">#REF!</definedName>
    <definedName name="SCImpact_110_KF2" localSheetId="5">#REF!</definedName>
    <definedName name="SCImpact_110_KF2">#REF!</definedName>
    <definedName name="SCImpact_111_KF2" localSheetId="5">#REF!</definedName>
    <definedName name="SCImpact_111_KF2">#REF!</definedName>
    <definedName name="SCImpact_112_KF2" localSheetId="5">#REF!</definedName>
    <definedName name="SCImpact_112_KF2">#REF!</definedName>
    <definedName name="SCImpact_114_KF2" localSheetId="5">#REF!</definedName>
    <definedName name="SCImpact_114_KF2">#REF!</definedName>
    <definedName name="SCImpact_115_KF2" localSheetId="5">#REF!</definedName>
    <definedName name="SCImpact_115_KF2">#REF!</definedName>
    <definedName name="SCImpact_116_KF2" localSheetId="5">#REF!</definedName>
    <definedName name="SCImpact_116_KF2">#REF!</definedName>
    <definedName name="SCImpact_117_KF2" localSheetId="5">#REF!</definedName>
    <definedName name="SCImpact_117_KF2">#REF!</definedName>
    <definedName name="SCImpact_118_KF2" localSheetId="5">#REF!</definedName>
    <definedName name="SCImpact_118_KF2">#REF!</definedName>
    <definedName name="SCImpact_119_KF2" localSheetId="5">#REF!</definedName>
    <definedName name="SCImpact_119_KF2">#REF!</definedName>
    <definedName name="SCImpact_120_KF2" localSheetId="5">#REF!</definedName>
    <definedName name="SCImpact_120_KF2">#REF!</definedName>
    <definedName name="SCImpact_121124_KF2" localSheetId="5">#REF!</definedName>
    <definedName name="SCImpact_121124_KF2">#REF!</definedName>
    <definedName name="SCImpact_122_KF2" localSheetId="5">#REF!</definedName>
    <definedName name="SCImpact_122_KF2">#REF!</definedName>
    <definedName name="SCImpact_123_KF2" localSheetId="5">#REF!</definedName>
    <definedName name="SCImpact_123_KF2">#REF!</definedName>
    <definedName name="SCImpact_126_KF2" localSheetId="5">#REF!</definedName>
    <definedName name="SCImpact_126_KF2">#REF!</definedName>
    <definedName name="SCImpact_127_KF2" localSheetId="5">#REF!</definedName>
    <definedName name="SCImpact_127_KF2">#REF!</definedName>
    <definedName name="SCImpact_128_KF2" localSheetId="5">#REF!</definedName>
    <definedName name="SCImpact_128_KF2">#REF!</definedName>
    <definedName name="SCImpact_129_KF2" localSheetId="5">#REF!</definedName>
    <definedName name="SCImpact_129_KF2">#REF!</definedName>
    <definedName name="SCImpact_131_KF2" localSheetId="5">#REF!</definedName>
    <definedName name="SCImpact_131_KF2">#REF!</definedName>
    <definedName name="SCImpact_132_KF2" localSheetId="5">#REF!</definedName>
    <definedName name="SCImpact_132_KF2">#REF!</definedName>
    <definedName name="SCImpact_133_KF2" localSheetId="5">#REF!</definedName>
    <definedName name="SCImpact_133_KF2">#REF!</definedName>
    <definedName name="SCImpact_134_KF2" localSheetId="5">#REF!</definedName>
    <definedName name="SCImpact_134_KF2">#REF!</definedName>
    <definedName name="SCImpact_999_KF2" localSheetId="5">#REF!</definedName>
    <definedName name="SCImpact_999_KF2">#REF!</definedName>
    <definedName name="SCImpact_FSVC_KF2" localSheetId="5">#REF!</definedName>
    <definedName name="SCImpact_FSVC_KF2">#REF!</definedName>
    <definedName name="SCImpact_LGPA_KF2" localSheetId="5">#REF!</definedName>
    <definedName name="SCImpact_LGPA_KF2">#REF!</definedName>
    <definedName name="SCImpact_Other_KF2" localSheetId="5">#REF!</definedName>
    <definedName name="SCImpact_Other_KF2">#REF!</definedName>
    <definedName name="SCImpact_PA_KF2" localSheetId="5">#REF!</definedName>
    <definedName name="SCImpact_PA_KF2">#REF!</definedName>
    <definedName name="SCImpact_SCOps_KF2" localSheetId="5">#REF!</definedName>
    <definedName name="SCImpact_SCOps_KF2">#REF!</definedName>
    <definedName name="SCImpact_Total_KF2" localSheetId="5">#REF!</definedName>
    <definedName name="SCImpact_Total_KF2">#REF!</definedName>
    <definedName name="SCOMPOOL_101_KF2" localSheetId="5">#REF!</definedName>
    <definedName name="SCOMPOOL_101_KF2">#REF!</definedName>
    <definedName name="SCOMPOOL_102_KF2" localSheetId="5">#REF!</definedName>
    <definedName name="SCOMPOOL_102_KF2">#REF!</definedName>
    <definedName name="SCOMPOOL_103_KF2" localSheetId="5">#REF!</definedName>
    <definedName name="SCOMPOOL_103_KF2">#REF!</definedName>
    <definedName name="SCOMPOOL_104_KF2" localSheetId="5">#REF!</definedName>
    <definedName name="SCOMPOOL_104_KF2">#REF!</definedName>
    <definedName name="SCOMPOOL_105_KF2" localSheetId="5">#REF!</definedName>
    <definedName name="SCOMPOOL_105_KF2">#REF!</definedName>
    <definedName name="SCOMPOOL_106_KF2" localSheetId="5">#REF!</definedName>
    <definedName name="SCOMPOOL_106_KF2">#REF!</definedName>
    <definedName name="SCOMPOOL_107_KF2" localSheetId="5">#REF!</definedName>
    <definedName name="SCOMPOOL_107_KF2">#REF!</definedName>
    <definedName name="SCOMPOOL_109_KF2" localSheetId="5">#REF!</definedName>
    <definedName name="SCOMPOOL_109_KF2">#REF!</definedName>
    <definedName name="SCOMPOOL_110_KF2" localSheetId="5">#REF!</definedName>
    <definedName name="SCOMPOOL_110_KF2">#REF!</definedName>
    <definedName name="SCOMPOOL_111_KF2" localSheetId="5">#REF!</definedName>
    <definedName name="SCOMPOOL_111_KF2">#REF!</definedName>
    <definedName name="SCOMPOOL_112_KF2" localSheetId="5">#REF!</definedName>
    <definedName name="SCOMPOOL_112_KF2">#REF!</definedName>
    <definedName name="SCOMPOOL_114_KF2" localSheetId="5">#REF!</definedName>
    <definedName name="SCOMPOOL_114_KF2">#REF!</definedName>
    <definedName name="SCOMPOOL_115_KF2" localSheetId="5">#REF!</definedName>
    <definedName name="SCOMPOOL_115_KF2">#REF!</definedName>
    <definedName name="SCOMPOOL_116_KF2" localSheetId="5">#REF!</definedName>
    <definedName name="SCOMPOOL_116_KF2">#REF!</definedName>
    <definedName name="SCOMPOOL_117_KF2" localSheetId="5">#REF!</definedName>
    <definedName name="SCOMPOOL_117_KF2">#REF!</definedName>
    <definedName name="SCOMPOOL_118_KF2" localSheetId="5">#REF!</definedName>
    <definedName name="SCOMPOOL_118_KF2">#REF!</definedName>
    <definedName name="SCOMPOOL_119_KF2" localSheetId="5">#REF!</definedName>
    <definedName name="SCOMPOOL_119_KF2">#REF!</definedName>
    <definedName name="SCOMPOOL_120_KF2" localSheetId="5">#REF!</definedName>
    <definedName name="SCOMPOOL_120_KF2">#REF!</definedName>
    <definedName name="SCOMPOOL_121124_KF2" localSheetId="5">#REF!</definedName>
    <definedName name="SCOMPOOL_121124_KF2">#REF!</definedName>
    <definedName name="SCOMPOOL_122_KF2" localSheetId="5">#REF!</definedName>
    <definedName name="SCOMPOOL_122_KF2">#REF!</definedName>
    <definedName name="SCOMPOOL_123_KF2" localSheetId="5">#REF!</definedName>
    <definedName name="SCOMPOOL_123_KF2">#REF!</definedName>
    <definedName name="SCOMPOOL_126_KF2" localSheetId="5">#REF!</definedName>
    <definedName name="SCOMPOOL_126_KF2">#REF!</definedName>
    <definedName name="SCOMPOOL_127_KF2" localSheetId="5">#REF!</definedName>
    <definedName name="SCOMPOOL_127_KF2">#REF!</definedName>
    <definedName name="SCOMPOOL_128_KF2" localSheetId="5">#REF!</definedName>
    <definedName name="SCOMPOOL_128_KF2">#REF!</definedName>
    <definedName name="SCOMPOOL_129_KF2" localSheetId="5">#REF!</definedName>
    <definedName name="SCOMPOOL_129_KF2">#REF!</definedName>
    <definedName name="SCOMPOOL_131_KF2" localSheetId="5">#REF!</definedName>
    <definedName name="SCOMPOOL_131_KF2">#REF!</definedName>
    <definedName name="SCOMPOOL_132_KF2" localSheetId="5">#REF!</definedName>
    <definedName name="SCOMPOOL_132_KF2">#REF!</definedName>
    <definedName name="SCOMPOOL_133_KF2" localSheetId="5">#REF!</definedName>
    <definedName name="SCOMPOOL_133_KF2">#REF!</definedName>
    <definedName name="SCOMPOOL_134_KF2" localSheetId="5">#REF!</definedName>
    <definedName name="SCOMPOOL_134_KF2">#REF!</definedName>
    <definedName name="SCOMPOOL_999_KF2" localSheetId="5">#REF!</definedName>
    <definedName name="SCOMPOOL_999_KF2">#REF!</definedName>
    <definedName name="SCOMPOOL_FSVC_KF2" localSheetId="5">#REF!</definedName>
    <definedName name="SCOMPOOL_FSVC_KF2">#REF!</definedName>
    <definedName name="SCOMPOOL_LGPA_KF2" localSheetId="5">#REF!</definedName>
    <definedName name="SCOMPOOL_LGPA_KF2">#REF!</definedName>
    <definedName name="SCOMPOOL_Other_KF2" localSheetId="5">#REF!</definedName>
    <definedName name="SCOMPOOL_Other_KF2">#REF!</definedName>
    <definedName name="SCOMPOOL_PA_KF2" localSheetId="5">#REF!</definedName>
    <definedName name="SCOMPOOL_PA_KF2">#REF!</definedName>
    <definedName name="SCOMPOOL_PLN" localSheetId="5">#REF!</definedName>
    <definedName name="SCOMPOOL_PLN">#REF!</definedName>
    <definedName name="SCOMPOOL_SCOps_KF2" localSheetId="5">#REF!</definedName>
    <definedName name="SCOMPOOL_SCOps_KF2">#REF!</definedName>
    <definedName name="SCOMPOOL_Total_KF2" localSheetId="5">#REF!</definedName>
    <definedName name="SCOMPOOL_Total_KF2">#REF!</definedName>
    <definedName name="SCpool08CapFrcst" localSheetId="5">#REF!</definedName>
    <definedName name="SCpool08CapFrcst">#REF!</definedName>
    <definedName name="SCPool2009Plan" localSheetId="5">#REF!</definedName>
    <definedName name="SCPool2009Plan">#REF!</definedName>
    <definedName name="SD" localSheetId="5">#REF!</definedName>
    <definedName name="SD">#REF!</definedName>
    <definedName name="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" localSheetId="0" hidden="1">[20]Masterdata!#REF!</definedName>
    <definedName name="sdfasdfasd" localSheetId="5" hidden="1">[20]Masterdata!#REF!</definedName>
    <definedName name="sdfasdfasd" hidden="1">[20]Masterdata!#REF!</definedName>
    <definedName name="sdfasdfasdfasdfasdf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y">'[11]FORMA-LS1-LS2'!$A$98:$Q$168</definedName>
    <definedName name="SE" localSheetId="8">#REF!</definedName>
    <definedName name="SE" localSheetId="9">#REF!</definedName>
    <definedName name="SE" localSheetId="5">#REF!</definedName>
    <definedName name="SE">#REF!</definedName>
    <definedName name="se_220_60_1" localSheetId="8">[5]SE_Piura_Oeste!#REF!</definedName>
    <definedName name="se_220_60_1" localSheetId="9">[5]SE_Piura_Oeste!#REF!</definedName>
    <definedName name="se_220_60_1" localSheetId="5">[5]SE_Piura_Oeste!#REF!</definedName>
    <definedName name="se_220_60_1">[5]SE_Piura_Oeste!#REF!</definedName>
    <definedName name="se_r1" localSheetId="8">#REF!</definedName>
    <definedName name="se_r1" localSheetId="9">#REF!</definedName>
    <definedName name="se_r1" localSheetId="5">#REF!</definedName>
    <definedName name="se_r1">#REF!</definedName>
    <definedName name="se_r2" localSheetId="8">#REF!</definedName>
    <definedName name="se_r2" localSheetId="9">#REF!</definedName>
    <definedName name="se_r2" localSheetId="5">#REF!</definedName>
    <definedName name="se_r2">#REF!</definedName>
    <definedName name="se_r3" localSheetId="8">#REF!</definedName>
    <definedName name="se_r3" localSheetId="9">#REF!</definedName>
    <definedName name="se_r3" localSheetId="5">#REF!</definedName>
    <definedName name="se_r3">#REF!</definedName>
    <definedName name="se_r4" localSheetId="8">#REF!</definedName>
    <definedName name="se_r4" localSheetId="9">#REF!</definedName>
    <definedName name="se_r4" localSheetId="5">#REF!</definedName>
    <definedName name="se_r4">#REF!</definedName>
    <definedName name="se_r5" localSheetId="8">#REF!</definedName>
    <definedName name="se_r5" localSheetId="9">#REF!</definedName>
    <definedName name="se_r5" localSheetId="5">#REF!</definedName>
    <definedName name="se_r5">#REF!</definedName>
    <definedName name="se_r6" localSheetId="8">#REF!</definedName>
    <definedName name="se_r6" localSheetId="9">#REF!</definedName>
    <definedName name="se_r6" localSheetId="5">#REF!</definedName>
    <definedName name="se_r6">#REF!</definedName>
    <definedName name="SE_SICN_1" localSheetId="8">#REF!</definedName>
    <definedName name="SE_SICN_1" localSheetId="9">#REF!</definedName>
    <definedName name="SE_SICN_1" localSheetId="5">#REF!</definedName>
    <definedName name="SE_SICN_1">#REF!</definedName>
    <definedName name="SE_SICN_2" localSheetId="8">#REF!</definedName>
    <definedName name="SE_SICN_2" localSheetId="9">#REF!</definedName>
    <definedName name="SE_SICN_2" localSheetId="5">#REF!</definedName>
    <definedName name="SE_SICN_2">#REF!</definedName>
    <definedName name="se1_1" localSheetId="8">[5]SE_Piura_Oeste!#REF!</definedName>
    <definedName name="se1_1" localSheetId="9">[5]SE_Piura_Oeste!#REF!</definedName>
    <definedName name="se1_1" localSheetId="5">[5]SE_Piura_Oeste!#REF!</definedName>
    <definedName name="se1_1">[5]SE_Piura_Oeste!#REF!</definedName>
    <definedName name="se1_2" localSheetId="8">[5]SE_Piura_Oeste!#REF!</definedName>
    <definedName name="se1_2" localSheetId="9">[5]SE_Piura_Oeste!#REF!</definedName>
    <definedName name="se1_2" localSheetId="5">[5]SE_Piura_Oeste!#REF!</definedName>
    <definedName name="se1_2">[5]SE_Piura_Oeste!#REF!</definedName>
    <definedName name="se1_3" localSheetId="8">[5]SE_Piura_Oeste!#REF!</definedName>
    <definedName name="se1_3" localSheetId="9">[5]SE_Piura_Oeste!#REF!</definedName>
    <definedName name="se1_3" localSheetId="5">[5]SE_Piura_Oeste!#REF!</definedName>
    <definedName name="se1_3">[5]SE_Piura_Oeste!#REF!</definedName>
    <definedName name="se1_4" localSheetId="8">[5]SE_Piura_Oeste!#REF!</definedName>
    <definedName name="se1_4" localSheetId="9">[5]SE_Piura_Oeste!#REF!</definedName>
    <definedName name="se1_4" localSheetId="5">[5]SE_Piura_Oeste!#REF!</definedName>
    <definedName name="se1_4">[5]SE_Piura_Oeste!#REF!</definedName>
    <definedName name="se10_1" localSheetId="8">[5]SE_Santa_Rosa!#REF!</definedName>
    <definedName name="se10_1" localSheetId="9">[5]SE_Santa_Rosa!#REF!</definedName>
    <definedName name="se10_1" localSheetId="5">[5]SE_Santa_Rosa!#REF!</definedName>
    <definedName name="se10_1">[5]SE_Santa_Rosa!#REF!</definedName>
    <definedName name="se10_2" localSheetId="8">[5]SE_Santa_Rosa!#REF!</definedName>
    <definedName name="se10_2" localSheetId="9">[5]SE_Santa_Rosa!#REF!</definedName>
    <definedName name="se10_2" localSheetId="5">[5]SE_Santa_Rosa!#REF!</definedName>
    <definedName name="se10_2">[5]SE_Santa_Rosa!#REF!</definedName>
    <definedName name="se11_1" localSheetId="8">[5]SE_San_Juan!#REF!</definedName>
    <definedName name="se11_1" localSheetId="9">[5]SE_San_Juan!#REF!</definedName>
    <definedName name="se11_1" localSheetId="5">[5]SE_San_Juan!#REF!</definedName>
    <definedName name="se11_1">[5]SE_San_Juan!#REF!</definedName>
    <definedName name="se12_1" localSheetId="8">[5]SE_Independencia!#REF!</definedName>
    <definedName name="se12_1" localSheetId="9">[5]SE_Independencia!#REF!</definedName>
    <definedName name="se12_1" localSheetId="5">[5]SE_Independencia!#REF!</definedName>
    <definedName name="se12_1">[5]SE_Independencia!#REF!</definedName>
    <definedName name="se12_2" localSheetId="8">[5]SE_Independencia!#REF!</definedName>
    <definedName name="se12_2" localSheetId="9">[5]SE_Independencia!#REF!</definedName>
    <definedName name="se12_2" localSheetId="5">[5]SE_Independencia!#REF!</definedName>
    <definedName name="se12_2">[5]SE_Independencia!#REF!</definedName>
    <definedName name="se13_1" localSheetId="8">[5]SE_Ica!#REF!</definedName>
    <definedName name="se13_1" localSheetId="9">[5]SE_Ica!#REF!</definedName>
    <definedName name="se13_1" localSheetId="5">[5]SE_Ica!#REF!</definedName>
    <definedName name="se13_1">[5]SE_Ica!#REF!</definedName>
    <definedName name="se13_2" localSheetId="8">[5]SE_Ica!#REF!</definedName>
    <definedName name="se13_2" localSheetId="9">[5]SE_Ica!#REF!</definedName>
    <definedName name="se13_2" localSheetId="5">[5]SE_Ica!#REF!</definedName>
    <definedName name="se13_2">[5]SE_Ica!#REF!</definedName>
    <definedName name="se2_1" localSheetId="8">[5]SE_Chiclayo_Oeste!#REF!</definedName>
    <definedName name="se2_1" localSheetId="9">[5]SE_Chiclayo_Oeste!#REF!</definedName>
    <definedName name="se2_1" localSheetId="5">[5]SE_Chiclayo_Oeste!#REF!</definedName>
    <definedName name="se2_1">[5]SE_Chiclayo_Oeste!#REF!</definedName>
    <definedName name="se2_2" localSheetId="8">[5]SE_Chiclayo_Oeste!#REF!</definedName>
    <definedName name="se2_2" localSheetId="9">[5]SE_Chiclayo_Oeste!#REF!</definedName>
    <definedName name="se2_2" localSheetId="5">[5]SE_Chiclayo_Oeste!#REF!</definedName>
    <definedName name="se2_2">[5]SE_Chiclayo_Oeste!#REF!</definedName>
    <definedName name="se3_1" localSheetId="8">'[6]Cuadro A-10'!#REF!</definedName>
    <definedName name="se3_1" localSheetId="9">'[6]Cuadro A-10'!#REF!</definedName>
    <definedName name="se3_1" localSheetId="5">'[6]Cuadro A-10'!#REF!</definedName>
    <definedName name="se3_1">'[6]Cuadro A-10'!#REF!</definedName>
    <definedName name="se3_2" localSheetId="8">'[6]Cuadro A-10'!#REF!</definedName>
    <definedName name="se3_2" localSheetId="9">'[6]Cuadro A-10'!#REF!</definedName>
    <definedName name="se3_2" localSheetId="5">'[6]Cuadro A-10'!#REF!</definedName>
    <definedName name="se3_2">'[6]Cuadro A-10'!#REF!</definedName>
    <definedName name="se4_1" localSheetId="8">[5]SE_Trujillo_Norte!#REF!</definedName>
    <definedName name="se4_1" localSheetId="9">[5]SE_Trujillo_Norte!#REF!</definedName>
    <definedName name="se4_1" localSheetId="5">[5]SE_Trujillo_Norte!#REF!</definedName>
    <definedName name="se4_1">[5]SE_Trujillo_Norte!#REF!</definedName>
    <definedName name="se4_2" localSheetId="8">[5]SE_Trujillo_Norte!#REF!</definedName>
    <definedName name="se4_2" localSheetId="9">[5]SE_Trujillo_Norte!#REF!</definedName>
    <definedName name="se4_2" localSheetId="5">[5]SE_Trujillo_Norte!#REF!</definedName>
    <definedName name="se4_2">[5]SE_Trujillo_Norte!#REF!</definedName>
    <definedName name="se4_3" localSheetId="8">[5]SE_Trujillo_Norte!#REF!</definedName>
    <definedName name="se4_3" localSheetId="9">[5]SE_Trujillo_Norte!#REF!</definedName>
    <definedName name="se4_3" localSheetId="5">[5]SE_Trujillo_Norte!#REF!</definedName>
    <definedName name="se4_3">[5]SE_Trujillo_Norte!#REF!</definedName>
    <definedName name="se4_4" localSheetId="8">[5]SE_Trujillo_Norte!#REF!</definedName>
    <definedName name="se4_4" localSheetId="9">[5]SE_Trujillo_Norte!#REF!</definedName>
    <definedName name="se4_4" localSheetId="5">[5]SE_Trujillo_Norte!#REF!</definedName>
    <definedName name="se4_4">[5]SE_Trujillo_Norte!#REF!</definedName>
    <definedName name="se5_1" localSheetId="8">[5]SE_Chimbote1!#REF!</definedName>
    <definedName name="se5_1" localSheetId="9">[5]SE_Chimbote1!#REF!</definedName>
    <definedName name="se5_1" localSheetId="5">[5]SE_Chimbote1!#REF!</definedName>
    <definedName name="se5_1">[5]SE_Chimbote1!#REF!</definedName>
    <definedName name="se5_2" localSheetId="8">[5]SE_Chimbote1!#REF!</definedName>
    <definedName name="se5_2" localSheetId="9">[5]SE_Chimbote1!#REF!</definedName>
    <definedName name="se5_2" localSheetId="5">[5]SE_Chimbote1!#REF!</definedName>
    <definedName name="se5_2">[5]SE_Chimbote1!#REF!</definedName>
    <definedName name="se5_3" localSheetId="8">[5]SE_Chimbote1!#REF!</definedName>
    <definedName name="se5_3" localSheetId="9">[5]SE_Chimbote1!#REF!</definedName>
    <definedName name="se5_3" localSheetId="5">[5]SE_Chimbote1!#REF!</definedName>
    <definedName name="se5_3">[5]SE_Chimbote1!#REF!</definedName>
    <definedName name="se5_4" localSheetId="8">[5]SE_Chimbote1!#REF!</definedName>
    <definedName name="se5_4" localSheetId="9">[5]SE_Chimbote1!#REF!</definedName>
    <definedName name="se5_4" localSheetId="5">[5]SE_Chimbote1!#REF!</definedName>
    <definedName name="se5_4">[5]SE_Chimbote1!#REF!</definedName>
    <definedName name="se6_1" localSheetId="8">[5]SE_Paramonga_Nueva!#REF!</definedName>
    <definedName name="se6_1" localSheetId="9">[5]SE_Paramonga_Nueva!#REF!</definedName>
    <definedName name="se6_1" localSheetId="5">[5]SE_Paramonga_Nueva!#REF!</definedName>
    <definedName name="se6_1">[5]SE_Paramonga_Nueva!#REF!</definedName>
    <definedName name="se6_2" localSheetId="8">[5]SE_Paramonga_Nueva!#REF!</definedName>
    <definedName name="se6_2" localSheetId="9">[5]SE_Paramonga_Nueva!#REF!</definedName>
    <definedName name="se6_2" localSheetId="5">[5]SE_Paramonga_Nueva!#REF!</definedName>
    <definedName name="se6_2">[5]SE_Paramonga_Nueva!#REF!</definedName>
    <definedName name="se9_1" localSheetId="8">[5]SE_Chavarria!#REF!</definedName>
    <definedName name="se9_1" localSheetId="9">[5]SE_Chavarria!#REF!</definedName>
    <definedName name="se9_1" localSheetId="5">[5]SE_Chavarria!#REF!</definedName>
    <definedName name="se9_1">[5]SE_Chavarria!#REF!</definedName>
    <definedName name="se9_2" localSheetId="8">[5]SE_Chavarria!#REF!</definedName>
    <definedName name="se9_2" localSheetId="9">[5]SE_Chavarria!#REF!</definedName>
    <definedName name="se9_2" localSheetId="5">[5]SE_Chavarria!#REF!</definedName>
    <definedName name="se9_2">[5]SE_Chavarria!#REF!</definedName>
    <definedName name="se9_3" localSheetId="8">[5]SE_Chavarria!#REF!</definedName>
    <definedName name="se9_3" localSheetId="9">[5]SE_Chavarria!#REF!</definedName>
    <definedName name="se9_3" localSheetId="5">[5]SE_Chavarria!#REF!</definedName>
    <definedName name="se9_3">[5]SE_Chavarria!#REF!</definedName>
    <definedName name="SecNames">OFFSET([52]IN_ISSUES!$A$1,1,0,(COUNTA([52]IN_ISSUES!$A$1:$A$964)-1),1)</definedName>
    <definedName name="SecType">OFFSET([52]IN_ISSUES!$B$1,1,0,(COUNTA([52]IN_ISSUES!$B$1:$B$964)-1),1)</definedName>
    <definedName name="sed">[8]TV!$A$49:$O$77</definedName>
    <definedName name="SEGUN" localSheetId="8">'[6]Cuadro A-4 (1)'!#REF!</definedName>
    <definedName name="SEGUN" localSheetId="9">'[6]Cuadro A-4 (1)'!#REF!</definedName>
    <definedName name="SEGUN" localSheetId="5">'[6]Cuadro A-4 (1)'!#REF!</definedName>
    <definedName name="SEGUN">'[6]Cuadro A-4 (1)'!#REF!</definedName>
    <definedName name="SEGUNDA" localSheetId="8">#REF!</definedName>
    <definedName name="SEGUNDA" localSheetId="9">#REF!</definedName>
    <definedName name="SEGUNDA" localSheetId="5">#REF!</definedName>
    <definedName name="SEGUNDA">#REF!</definedName>
    <definedName name="SEGUNDO" localSheetId="8">'[6]Cuadro A-4 (1)'!#REF!</definedName>
    <definedName name="SEGUNDO" localSheetId="9">'[6]Cuadro A-4 (1)'!#REF!</definedName>
    <definedName name="SEGUNDO" localSheetId="5">'[6]Cuadro A-4 (1)'!#REF!</definedName>
    <definedName name="SEGUNDO">'[6]Cuadro A-4 (1)'!#REF!</definedName>
    <definedName name="Selected_Financial_Data" localSheetId="5">#REF!</definedName>
    <definedName name="Selected_Financial_Data">#REF!</definedName>
    <definedName name="sencount" hidden="1">1</definedName>
    <definedName name="sept" localSheetId="5">#REF!</definedName>
    <definedName name="sept">#REF!</definedName>
    <definedName name="September" localSheetId="5">#REF!</definedName>
    <definedName name="September">#REF!</definedName>
    <definedName name="SeptemberBdgt" localSheetId="5">#REF!</definedName>
    <definedName name="SeptemberBdgt">#REF!</definedName>
    <definedName name="SeptemberYTD" localSheetId="5">#REF!</definedName>
    <definedName name="SeptemberYTD">#REF!</definedName>
    <definedName name="ser" localSheetId="8">[5]SE_Ica!#REF!</definedName>
    <definedName name="ser" localSheetId="9">[5]SE_Ica!#REF!</definedName>
    <definedName name="ser" localSheetId="5">[5]SE_Ica!#REF!</definedName>
    <definedName name="ser">[5]SE_Ica!#REF!</definedName>
    <definedName name="service" localSheetId="5">#REF!</definedName>
    <definedName name="service">#REF!</definedName>
    <definedName name="Service_Hours" localSheetId="5">#REF!</definedName>
    <definedName name="Service_Hours">#REF!</definedName>
    <definedName name="sesinmmm" localSheetId="8">#REF!</definedName>
    <definedName name="sesinmmm" localSheetId="9">#REF!</definedName>
    <definedName name="sesinmmm" localSheetId="5">#REF!</definedName>
    <definedName name="sesinmmm">#REF!</definedName>
    <definedName name="SF" localSheetId="5">#REF!</definedName>
    <definedName name="SF">#REF!</definedName>
    <definedName name="sffsfa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r" hidden="1">{#N/A,#N/A,FALSE,"Aging Summary";#N/A,#N/A,FALSE,"Ratio Analysis";#N/A,#N/A,FALSE,"Test 120 Day Accts";#N/A,#N/A,FALSE,"Tickmarks"}</definedName>
    <definedName name="SFSFD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G" localSheetId="5">#REF!</definedName>
    <definedName name="SG">#REF!</definedName>
    <definedName name="SGUN">'[11]FORMA-LS1-LS2'!$A$98:$Q$168</definedName>
    <definedName name="SH" localSheetId="8">#REF!</definedName>
    <definedName name="SH" localSheetId="9">#REF!</definedName>
    <definedName name="SH" localSheetId="5">#REF!</definedName>
    <definedName name="SH">#REF!</definedName>
    <definedName name="Sheet">#N/A</definedName>
    <definedName name="Sheet1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2">#N/A</definedName>
    <definedName name="SHHIST" localSheetId="8">#REF!</definedName>
    <definedName name="SHHIST" localSheetId="9">#REF!</definedName>
    <definedName name="SHHIST" localSheetId="5">#REF!</definedName>
    <definedName name="SHHIST">#REF!</definedName>
    <definedName name="shiva" localSheetId="0" hidden="1">{#N/A,#N/A,FALSE,"O&amp;M by processes";#N/A,#N/A,FALSE,"Elec Act vs Bud";#N/A,#N/A,FALSE,"G&amp;A";#N/A,#N/A,FALSE,"BGS";#N/A,#N/A,FALSE,"Res Cost"}</definedName>
    <definedName name="shiva" localSheetId="2" hidden="1">{#N/A,#N/A,FALSE,"O&amp;M by processes";#N/A,#N/A,FALSE,"Elec Act vs Bud";#N/A,#N/A,FALSE,"G&amp;A";#N/A,#N/A,FALSE,"BGS";#N/A,#N/A,FALSE,"Res Cost"}</definedName>
    <definedName name="shiva" hidden="1">{#N/A,#N/A,FALSE,"O&amp;M by processes";#N/A,#N/A,FALSE,"Elec Act vs Bud";#N/A,#N/A,FALSE,"G&amp;A";#N/A,#N/A,FALSE,"BGS";#N/A,#N/A,FALSE,"Res Cost"}</definedName>
    <definedName name="SI" localSheetId="5">#REF!</definedName>
    <definedName name="SI">#REF!</definedName>
    <definedName name="SJ" localSheetId="5">#REF!</definedName>
    <definedName name="SJ">#REF!</definedName>
    <definedName name="SK" localSheetId="5">#REF!</definedName>
    <definedName name="SK">#REF!</definedName>
    <definedName name="SL" localSheetId="5">#REF!</definedName>
    <definedName name="SL">#REF!</definedName>
    <definedName name="slldk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m">[8]TV!$A$81:$N$110</definedName>
    <definedName name="SN" localSheetId="5">#REF!</definedName>
    <definedName name="SN">#REF!</definedName>
    <definedName name="solver_adj" localSheetId="8" hidden="1">#REF!,#REF!</definedName>
    <definedName name="solver_adj" localSheetId="9" hidden="1">#REF!,#REF!</definedName>
    <definedName name="solver_adj" localSheetId="0" hidden="1">[173]Database!#REF!,[173]Database!#REF!,[173]Database!#REF!,[173]Database!#REF!,[173]Database!#REF!,[173]Database!#REF!,[173]Database!#REF!</definedName>
    <definedName name="solver_adj" localSheetId="2" hidden="1">[173]Database!#REF!,[173]Database!#REF!,[173]Database!#REF!,[173]Database!#REF!,[173]Database!#REF!,[173]Database!#REF!,[173]Database!#REF!</definedName>
    <definedName name="solver_adj" localSheetId="5" hidden="1">#REF!,#REF!</definedName>
    <definedName name="solver_adj" hidden="1">#REF!,#REF!</definedName>
    <definedName name="solver_adj2" localSheetId="8" hidden="1">#REF!,#REF!</definedName>
    <definedName name="solver_adj2" localSheetId="9" hidden="1">#REF!,#REF!</definedName>
    <definedName name="solver_adj2" localSheetId="5" hidden="1">#REF!,#REF!</definedName>
    <definedName name="solver_adj2" hidden="1">#REF!,#REF!</definedName>
    <definedName name="solver_lin" hidden="1">0</definedName>
    <definedName name="solver_num" hidden="1">0</definedName>
    <definedName name="solver_opt" localSheetId="8" hidden="1">#REF!</definedName>
    <definedName name="solver_opt" localSheetId="9" hidden="1">#REF!</definedName>
    <definedName name="solver_opt" localSheetId="5" hidden="1">#REF!</definedName>
    <definedName name="solver_opt" hidden="1">#REF!</definedName>
    <definedName name="solver_opt2" localSheetId="8" hidden="1">#REF!</definedName>
    <definedName name="solver_opt2" localSheetId="9" hidden="1">#REF!</definedName>
    <definedName name="solver_opt2" localSheetId="5" hidden="1">#REF!</definedName>
    <definedName name="solver_opt2" hidden="1">#REF!</definedName>
    <definedName name="solver_tmp" localSheetId="0" hidden="1">[173]Database!#REF!,[173]Database!#REF!,[173]Database!#REF!,[173]Database!#REF!,[173]Database!#REF!,[173]Database!#REF!,[173]Database!#REF!</definedName>
    <definedName name="solver_tmp" localSheetId="2" hidden="1">[173]Database!#REF!,[173]Database!#REF!,[173]Database!#REF!,[173]Database!#REF!,[173]Database!#REF!,[173]Database!#REF!,[173]Database!#REF!</definedName>
    <definedName name="solver_tmp" localSheetId="5" hidden="1">[174]Database!#REF!,[174]Database!#REF!,[174]Database!#REF!,[174]Database!#REF!,[174]Database!#REF!,[174]Database!#REF!,[174]Database!#REF!</definedName>
    <definedName name="solver_tmp" hidden="1">[174]Database!#REF!,[174]Database!#REF!,[174]Database!#REF!,[174]Database!#REF!,[174]Database!#REF!,[174]Database!#REF!,[174]Database!#REF!</definedName>
    <definedName name="solver_typ" hidden="1">1</definedName>
    <definedName name="solver_val" hidden="1">0</definedName>
    <definedName name="SOPOR">'[11]FORMA-LS1-LS2'!$A$86:$P$169</definedName>
    <definedName name="SOPORTE" localSheetId="8">'[6]Cuadro A-4 (1)'!#REF!</definedName>
    <definedName name="SOPORTE" localSheetId="9">'[6]Cuadro A-4 (1)'!#REF!</definedName>
    <definedName name="SOPORTE" localSheetId="5">'[6]Cuadro A-4 (1)'!#REF!</definedName>
    <definedName name="SOPORTE">'[6]Cuadro A-4 (1)'!#REF!</definedName>
    <definedName name="Sort" localSheetId="5">#REF!</definedName>
    <definedName name="Sort">#REF!</definedName>
    <definedName name="sou" localSheetId="5">#REF!</definedName>
    <definedName name="sou">#REF!</definedName>
    <definedName name="Southern" localSheetId="5">#REF!</definedName>
    <definedName name="Southern">#REF!</definedName>
    <definedName name="space">'[40]escalation rates'!$B$16</definedName>
    <definedName name="SPWS_WBID">"DE759C87-E8AB-4010-938A-A453AA4EC74A"</definedName>
    <definedName name="ss">'[159]PSE&amp;G-IS-MONTH'!$A$1:$J$37</definedName>
    <definedName name="SSEE">'[11]FORMA-ST1'!$A$2:$S$55</definedName>
    <definedName name="ssssssssss" localSheetId="0" hidden="1">{"'Metretek HTML'!$A$7:$W$42"}</definedName>
    <definedName name="ssssssssss" localSheetId="2" hidden="1">{"'Metretek HTML'!$A$7:$W$42"}</definedName>
    <definedName name="ssssssssss" hidden="1">{"'Metretek HTML'!$A$7:$W$42"}</definedName>
    <definedName name="start" localSheetId="5">'[108]DC Info'!#REF!</definedName>
    <definedName name="start">'[108]DC Info'!#REF!</definedName>
    <definedName name="Start_13" localSheetId="5">#REF!</definedName>
    <definedName name="Start_13">#REF!</definedName>
    <definedName name="Start_3" localSheetId="5">#REF!</definedName>
    <definedName name="Start_3">#REF!</definedName>
    <definedName name="stat" localSheetId="8">#REF!</definedName>
    <definedName name="stat" localSheetId="9">#REF!</definedName>
    <definedName name="stat" localSheetId="5">#REF!</definedName>
    <definedName name="stat">#REF!</definedName>
    <definedName name="STATE1" localSheetId="8">#REF!</definedName>
    <definedName name="STATE1" localSheetId="9">#REF!</definedName>
    <definedName name="STATE1" localSheetId="5">#REF!</definedName>
    <definedName name="STATE1">#REF!</definedName>
    <definedName name="Station_Performance_Data">'[115]Duquense Operating Profile'!$A$50:$E$76</definedName>
    <definedName name="statsrevised" localSheetId="0" hidden="1">{#N/A,#N/A,FALSE,"O&amp;M by processes";#N/A,#N/A,FALSE,"Elec Act vs Bud";#N/A,#N/A,FALSE,"G&amp;A";#N/A,#N/A,FALSE,"BGS";#N/A,#N/A,FALSE,"Res Cost"}</definedName>
    <definedName name="statsrevised" localSheetId="2" hidden="1">{#N/A,#N/A,FALSE,"O&amp;M by processes";#N/A,#N/A,FALSE,"Elec Act vs Bud";#N/A,#N/A,FALSE,"G&amp;A";#N/A,#N/A,FALSE,"BGS";#N/A,#N/A,FALSE,"Res Cost"}</definedName>
    <definedName name="statsrevised" hidden="1">{#N/A,#N/A,FALSE,"O&amp;M by processes";#N/A,#N/A,FALSE,"Elec Act vs Bud";#N/A,#N/A,FALSE,"G&amp;A";#N/A,#N/A,FALSE,"BGS";#N/A,#N/A,FALSE,"Res Cost"}</definedName>
    <definedName name="Status">[135]Master!$E$4:$E$9</definedName>
    <definedName name="STILL1040">'[175]Addt''l 1040 Exclusions'!$A$5:$U$44</definedName>
    <definedName name="stim" localSheetId="5">#REF!</definedName>
    <definedName name="stim">#REF!</definedName>
    <definedName name="stimulus" localSheetId="5">#REF!</definedName>
    <definedName name="stimulus">#REF!</definedName>
    <definedName name="store_cap" localSheetId="5">'[62]Input Page'!#REF!</definedName>
    <definedName name="store_cap">'[62]Input Page'!#REF!</definedName>
    <definedName name="store_total" localSheetId="5">'[62]Input Page'!#REF!</definedName>
    <definedName name="store_total">'[62]Input Page'!#REF!</definedName>
    <definedName name="Stores_by_Division__R__D__S" localSheetId="5">#REF!</definedName>
    <definedName name="Stores_by_Division__R__D__S">#REF!</definedName>
    <definedName name="Stores_by_State__City" localSheetId="5">#REF!</definedName>
    <definedName name="Stores_by_State__City">#REF!</definedName>
    <definedName name="strat1" localSheetId="5">#REF!</definedName>
    <definedName name="strat1">#REF!</definedName>
    <definedName name="Study_Description">[52]Config!$E$11</definedName>
    <definedName name="Study_Name">[52]Config!$E$7</definedName>
    <definedName name="submission07">'[176]Impact 2008-12'!$A$3:$H$32</definedName>
    <definedName name="summary" localSheetId="5">#REF!</definedName>
    <definedName name="summary">#REF!</definedName>
    <definedName name="Summary_Statistics_Template_April_2005_Update_ROCE_List" localSheetId="5">#REF!</definedName>
    <definedName name="Summary_Statistics_Template_April_2005_Update_ROCE_List">#REF!</definedName>
    <definedName name="support" localSheetId="0" hidden="1">{#N/A,#N/A,FALSE,"O&amp;M by processes";#N/A,#N/A,FALSE,"Elec Act vs Bud";#N/A,#N/A,FALSE,"G&amp;A";#N/A,#N/A,FALSE,"BGS";#N/A,#N/A,FALSE,"Res Cost"}</definedName>
    <definedName name="support" localSheetId="2" hidden="1">{#N/A,#N/A,FALSE,"O&amp;M by processes";#N/A,#N/A,FALSE,"Elec Act vs Bud";#N/A,#N/A,FALSE,"G&amp;A";#N/A,#N/A,FALSE,"BGS";#N/A,#N/A,FALSE,"Res Cost"}</definedName>
    <definedName name="support" hidden="1">{#N/A,#N/A,FALSE,"O&amp;M by processes";#N/A,#N/A,FALSE,"Elec Act vs Bud";#N/A,#N/A,FALSE,"G&amp;A";#N/A,#N/A,FALSE,"BGS";#N/A,#N/A,FALSE,"Res Cost"}</definedName>
    <definedName name="supporti" localSheetId="0" hidden="1">{#N/A,#N/A,FALSE,"O&amp;M by processes";#N/A,#N/A,FALSE,"Elec Act vs Bud";#N/A,#N/A,FALSE,"G&amp;A";#N/A,#N/A,FALSE,"BGS";#N/A,#N/A,FALSE,"Res Cost"}</definedName>
    <definedName name="supporti" localSheetId="2" hidden="1">{#N/A,#N/A,FALSE,"O&amp;M by processes";#N/A,#N/A,FALSE,"Elec Act vs Bud";#N/A,#N/A,FALSE,"G&amp;A";#N/A,#N/A,FALSE,"BGS";#N/A,#N/A,FALSE,"Res Cost"}</definedName>
    <definedName name="supporti" hidden="1">{#N/A,#N/A,FALSE,"O&amp;M by processes";#N/A,#N/A,FALSE,"Elec Act vs Bud";#N/A,#N/A,FALSE,"G&amp;A";#N/A,#N/A,FALSE,"BGS";#N/A,#N/A,FALSE,"Res Cost"}</definedName>
    <definedName name="sw" localSheetId="8">'[94]PSE&amp;G-IS-MONTH'!#REF!</definedName>
    <definedName name="sw" localSheetId="9">'[94]PSE&amp;G-IS-MONTH'!#REF!</definedName>
    <definedName name="sw" localSheetId="5">'[54]PSE&amp;G-IS-MONTH'!#REF!</definedName>
    <definedName name="sw">'[54]PSE&amp;G-IS-MONTH'!#REF!</definedName>
    <definedName name="sw_17_list">'[177]FC switches'!$A$2:$A$3</definedName>
    <definedName name="sw_631_list">'[177]FC switches'!$A$5:$A$12</definedName>
    <definedName name="swc" localSheetId="8">'[6]Cuadro A-4 (1)'!#REF!</definedName>
    <definedName name="swc" localSheetId="9">'[6]Cuadro A-4 (1)'!#REF!</definedName>
    <definedName name="swc" localSheetId="5">'[6]Cuadro A-4 (1)'!#REF!</definedName>
    <definedName name="swc">'[6]Cuadro A-4 (1)'!#REF!</definedName>
    <definedName name="SWITCHES" localSheetId="5">#REF!</definedName>
    <definedName name="SWITCHES">#REF!</definedName>
    <definedName name="SWITCHES__a" localSheetId="5">#REF!</definedName>
    <definedName name="SWITCHES__a">#REF!</definedName>
    <definedName name="SX" localSheetId="5">#REF!</definedName>
    <definedName name="SX">#REF!</definedName>
    <definedName name="SY" localSheetId="5">#REF!</definedName>
    <definedName name="SY">#REF!</definedName>
    <definedName name="SZ" localSheetId="5">#REF!</definedName>
    <definedName name="SZ">#REF!</definedName>
    <definedName name="szzz22" localSheetId="8">#REF!</definedName>
    <definedName name="szzz22" localSheetId="9">#REF!</definedName>
    <definedName name="szzz22" localSheetId="5">#REF!</definedName>
    <definedName name="szzz22">#REF!</definedName>
    <definedName name="T" localSheetId="8">#REF!</definedName>
    <definedName name="T" localSheetId="9">#REF!</definedName>
    <definedName name="T" localSheetId="5">#REF!</definedName>
    <definedName name="T">#REF!</definedName>
    <definedName name="t_and_d_exp" localSheetId="5">'[62]Input Page'!#REF!</definedName>
    <definedName name="t_and_d_exp">'[62]Input Page'!#REF!</definedName>
    <definedName name="tab" localSheetId="5">#REF!</definedName>
    <definedName name="tab">#REF!</definedName>
    <definedName name="TABLE" localSheetId="8">#REF!</definedName>
    <definedName name="TABLE" localSheetId="9">#REF!</definedName>
    <definedName name="TABLE" localSheetId="5">#REF!</definedName>
    <definedName name="TABLE">#REF!</definedName>
    <definedName name="TableName">"Dummy"</definedName>
    <definedName name="target">#N/A</definedName>
    <definedName name="Target_09">'[178]PSE&amp;G'!$A$8:$Z$64</definedName>
    <definedName name="TAX" localSheetId="8">#REF!</definedName>
    <definedName name="TAX" localSheetId="9">#REF!</definedName>
    <definedName name="TAX" localSheetId="5">#REF!</definedName>
    <definedName name="TAX">#REF!</definedName>
    <definedName name="tax_base_on_inc">'[63]Input Page'!$E$10</definedName>
    <definedName name="tax_basis">'[63]Input Page'!$E$13</definedName>
    <definedName name="Tax_Rate" localSheetId="5">#REF!</definedName>
    <definedName name="Tax_Rate">#REF!</definedName>
    <definedName name="Tax1997b" localSheetId="5">#REF!</definedName>
    <definedName name="Tax1997b">#REF!</definedName>
    <definedName name="TaxableIncome_103A" localSheetId="8">[140]Sheet1!#REF!</definedName>
    <definedName name="TaxableIncome_103A" localSheetId="9">[140]Sheet1!#REF!</definedName>
    <definedName name="TaxableIncome_103A" localSheetId="5">[140]Sheet1!#REF!</definedName>
    <definedName name="TaxableIncome_103A">[140]Sheet1!#REF!</definedName>
    <definedName name="TaxableIncome_103B" localSheetId="8">[140]Sheet1!#REF!</definedName>
    <definedName name="TaxableIncome_103B" localSheetId="9">[140]Sheet1!#REF!</definedName>
    <definedName name="TaxableIncome_103B" localSheetId="5">[140]Sheet1!#REF!</definedName>
    <definedName name="TaxableIncome_103B">[140]Sheet1!#REF!</definedName>
    <definedName name="TaxableIncome_103C" localSheetId="8">[140]Sheet1!#REF!</definedName>
    <definedName name="TaxableIncome_103C" localSheetId="9">[140]Sheet1!#REF!</definedName>
    <definedName name="TaxableIncome_103C" localSheetId="5">[140]Sheet1!#REF!</definedName>
    <definedName name="TaxableIncome_103C">[140]Sheet1!#REF!</definedName>
    <definedName name="TaxableIncome_103D" localSheetId="8">[140]Sheet1!#REF!</definedName>
    <definedName name="TaxableIncome_103D" localSheetId="9">[140]Sheet1!#REF!</definedName>
    <definedName name="TaxableIncome_103D" localSheetId="5">[140]Sheet1!#REF!</definedName>
    <definedName name="TaxableIncome_103D">[140]Sheet1!#REF!</definedName>
    <definedName name="TaxableIncome_103E" localSheetId="8">[140]Sheet1!#REF!</definedName>
    <definedName name="TaxableIncome_103E" localSheetId="9">[140]Sheet1!#REF!</definedName>
    <definedName name="TaxableIncome_103E" localSheetId="5">[140]Sheet1!#REF!</definedName>
    <definedName name="TaxableIncome_103E">[140]Sheet1!#REF!</definedName>
    <definedName name="TaxableIncome_103F" localSheetId="8">[140]Sheet1!#REF!</definedName>
    <definedName name="TaxableIncome_103F" localSheetId="9">[140]Sheet1!#REF!</definedName>
    <definedName name="TaxableIncome_103F" localSheetId="5">[140]Sheet1!#REF!</definedName>
    <definedName name="TaxableIncome_103F">[140]Sheet1!#REF!</definedName>
    <definedName name="TaxableIncome_103G" localSheetId="8">[140]Sheet1!#REF!</definedName>
    <definedName name="TaxableIncome_103G" localSheetId="9">[140]Sheet1!#REF!</definedName>
    <definedName name="TaxableIncome_103G" localSheetId="5">[140]Sheet1!#REF!</definedName>
    <definedName name="TaxableIncome_103G">[140]Sheet1!#REF!</definedName>
    <definedName name="TaxableIncome_103GZ" localSheetId="8">[140]Sheet1!#REF!</definedName>
    <definedName name="TaxableIncome_103GZ" localSheetId="9">[140]Sheet1!#REF!</definedName>
    <definedName name="TaxableIncome_103GZ" localSheetId="5">[140]Sheet1!#REF!</definedName>
    <definedName name="TaxableIncome_103GZ">[140]Sheet1!#REF!</definedName>
    <definedName name="TaxableIncome_103H" localSheetId="8">[140]Sheet1!#REF!</definedName>
    <definedName name="TaxableIncome_103H" localSheetId="9">[140]Sheet1!#REF!</definedName>
    <definedName name="TaxableIncome_103H" localSheetId="5">[140]Sheet1!#REF!</definedName>
    <definedName name="TaxableIncome_103H">[140]Sheet1!#REF!</definedName>
    <definedName name="TaxableIncome_103HZ" localSheetId="8">[140]Sheet1!#REF!</definedName>
    <definedName name="TaxableIncome_103HZ" localSheetId="9">[140]Sheet1!#REF!</definedName>
    <definedName name="TaxableIncome_103HZ" localSheetId="5">[140]Sheet1!#REF!</definedName>
    <definedName name="TaxableIncome_103HZ">[140]Sheet1!#REF!</definedName>
    <definedName name="TaxableIncome_103IA" localSheetId="8">[140]Sheet1!#REF!</definedName>
    <definedName name="TaxableIncome_103IA" localSheetId="9">[140]Sheet1!#REF!</definedName>
    <definedName name="TaxableIncome_103IA" localSheetId="5">[140]Sheet1!#REF!</definedName>
    <definedName name="TaxableIncome_103IA">[140]Sheet1!#REF!</definedName>
    <definedName name="TaxableIncome_103IB" localSheetId="8">[140]Sheet1!#REF!</definedName>
    <definedName name="TaxableIncome_103IB" localSheetId="9">[140]Sheet1!#REF!</definedName>
    <definedName name="TaxableIncome_103IB" localSheetId="5">[140]Sheet1!#REF!</definedName>
    <definedName name="TaxableIncome_103IB">[140]Sheet1!#REF!</definedName>
    <definedName name="TaxableIncome_103IC" localSheetId="8">[140]Sheet1!#REF!</definedName>
    <definedName name="TaxableIncome_103IC" localSheetId="9">[140]Sheet1!#REF!</definedName>
    <definedName name="TaxableIncome_103IC" localSheetId="5">[140]Sheet1!#REF!</definedName>
    <definedName name="TaxableIncome_103IC">[140]Sheet1!#REF!</definedName>
    <definedName name="TaxableIncome_103ID" localSheetId="8">[140]Sheet1!#REF!</definedName>
    <definedName name="TaxableIncome_103ID" localSheetId="9">[140]Sheet1!#REF!</definedName>
    <definedName name="TaxableIncome_103ID" localSheetId="5">[140]Sheet1!#REF!</definedName>
    <definedName name="TaxableIncome_103ID">[140]Sheet1!#REF!</definedName>
    <definedName name="TaxableIncome_103IG" localSheetId="8">[140]Sheet1!#REF!</definedName>
    <definedName name="TaxableIncome_103IG" localSheetId="9">[140]Sheet1!#REF!</definedName>
    <definedName name="TaxableIncome_103IG" localSheetId="5">[140]Sheet1!#REF!</definedName>
    <definedName name="TaxableIncome_103IG">[140]Sheet1!#REF!</definedName>
    <definedName name="TaxableIncome_103IGZ" localSheetId="8">[140]Sheet1!#REF!</definedName>
    <definedName name="TaxableIncome_103IGZ" localSheetId="9">[140]Sheet1!#REF!</definedName>
    <definedName name="TaxableIncome_103IGZ" localSheetId="5">[140]Sheet1!#REF!</definedName>
    <definedName name="TaxableIncome_103IGZ">[140]Sheet1!#REF!</definedName>
    <definedName name="TaxableIncome_104A1" localSheetId="8">[140]Sheet1!#REF!</definedName>
    <definedName name="TaxableIncome_104A1" localSheetId="9">[140]Sheet1!#REF!</definedName>
    <definedName name="TaxableIncome_104A1" localSheetId="5">[140]Sheet1!#REF!</definedName>
    <definedName name="TaxableIncome_104A1">[140]Sheet1!#REF!</definedName>
    <definedName name="TaxableIncome_104A1A" localSheetId="8">[140]Sheet1!#REF!</definedName>
    <definedName name="TaxableIncome_104A1A" localSheetId="9">[140]Sheet1!#REF!</definedName>
    <definedName name="TaxableIncome_104A1A" localSheetId="5">[140]Sheet1!#REF!</definedName>
    <definedName name="TaxableIncome_104A1A">[140]Sheet1!#REF!</definedName>
    <definedName name="TaxableIncome_104A1C" localSheetId="8">[140]Sheet1!#REF!</definedName>
    <definedName name="TaxableIncome_104A1C" localSheetId="9">[140]Sheet1!#REF!</definedName>
    <definedName name="TaxableIncome_104A1C" localSheetId="5">[140]Sheet1!#REF!</definedName>
    <definedName name="TaxableIncome_104A1C">[140]Sheet1!#REF!</definedName>
    <definedName name="TaxableIncome_104A1FA2" localSheetId="8">[140]Sheet1!#REF!</definedName>
    <definedName name="TaxableIncome_104A1FA2" localSheetId="9">[140]Sheet1!#REF!</definedName>
    <definedName name="TaxableIncome_104A1FA2" localSheetId="5">[140]Sheet1!#REF!</definedName>
    <definedName name="TaxableIncome_104A1FA2">[140]Sheet1!#REF!</definedName>
    <definedName name="TaxableIncome_104A1G" localSheetId="8">[140]Sheet1!#REF!</definedName>
    <definedName name="TaxableIncome_104A1G" localSheetId="9">[140]Sheet1!#REF!</definedName>
    <definedName name="TaxableIncome_104A1G" localSheetId="5">[140]Sheet1!#REF!</definedName>
    <definedName name="TaxableIncome_104A1G">[140]Sheet1!#REF!</definedName>
    <definedName name="TaxableIncome_104A1GA" localSheetId="8">[140]Sheet1!#REF!</definedName>
    <definedName name="TaxableIncome_104A1GA" localSheetId="9">[140]Sheet1!#REF!</definedName>
    <definedName name="TaxableIncome_104A1GA" localSheetId="5">[140]Sheet1!#REF!</definedName>
    <definedName name="TaxableIncome_104A1GA">[140]Sheet1!#REF!</definedName>
    <definedName name="TaxableIncome_104A1I" localSheetId="8">[140]Sheet1!#REF!</definedName>
    <definedName name="TaxableIncome_104A1I" localSheetId="9">[140]Sheet1!#REF!</definedName>
    <definedName name="TaxableIncome_104A1I" localSheetId="5">[140]Sheet1!#REF!</definedName>
    <definedName name="TaxableIncome_104A1I">[140]Sheet1!#REF!</definedName>
    <definedName name="TaxableIncome_104A1J" localSheetId="8">[140]Sheet1!#REF!</definedName>
    <definedName name="TaxableIncome_104A1J" localSheetId="9">[140]Sheet1!#REF!</definedName>
    <definedName name="TaxableIncome_104A1J" localSheetId="5">[140]Sheet1!#REF!</definedName>
    <definedName name="TaxableIncome_104A1J">[140]Sheet1!#REF!</definedName>
    <definedName name="TaxableIncome_104A1K" localSheetId="8">[140]Sheet1!#REF!</definedName>
    <definedName name="TaxableIncome_104A1K" localSheetId="9">[140]Sheet1!#REF!</definedName>
    <definedName name="TaxableIncome_104A1K" localSheetId="5">[140]Sheet1!#REF!</definedName>
    <definedName name="TaxableIncome_104A1K">[140]Sheet1!#REF!</definedName>
    <definedName name="TaxableIncome_104A1L" localSheetId="8">[140]Sheet1!#REF!</definedName>
    <definedName name="TaxableIncome_104A1L" localSheetId="9">[140]Sheet1!#REF!</definedName>
    <definedName name="TaxableIncome_104A1L" localSheetId="5">[140]Sheet1!#REF!</definedName>
    <definedName name="TaxableIncome_104A1L">[140]Sheet1!#REF!</definedName>
    <definedName name="TaxableIncome_104A1M" localSheetId="8">[140]Sheet1!#REF!</definedName>
    <definedName name="TaxableIncome_104A1M" localSheetId="9">[140]Sheet1!#REF!</definedName>
    <definedName name="TaxableIncome_104A1M" localSheetId="5">[140]Sheet1!#REF!</definedName>
    <definedName name="TaxableIncome_104A1M">[140]Sheet1!#REF!</definedName>
    <definedName name="TaxableIncome_104A1N" localSheetId="8">[140]Sheet1!#REF!</definedName>
    <definedName name="TaxableIncome_104A1N" localSheetId="9">[140]Sheet1!#REF!</definedName>
    <definedName name="TaxableIncome_104A1N" localSheetId="5">[140]Sheet1!#REF!</definedName>
    <definedName name="TaxableIncome_104A1N">[140]Sheet1!#REF!</definedName>
    <definedName name="TaxableIncome_104B1A1" localSheetId="8">[140]Sheet1!#REF!</definedName>
    <definedName name="TaxableIncome_104B1A1" localSheetId="9">[140]Sheet1!#REF!</definedName>
    <definedName name="TaxableIncome_104B1A1" localSheetId="5">[140]Sheet1!#REF!</definedName>
    <definedName name="TaxableIncome_104B1A1">[140]Sheet1!#REF!</definedName>
    <definedName name="TaxableIncome_104B1D" localSheetId="8">[140]Sheet1!#REF!</definedName>
    <definedName name="TaxableIncome_104B1D" localSheetId="9">[140]Sheet1!#REF!</definedName>
    <definedName name="TaxableIncome_104B1D" localSheetId="5">[140]Sheet1!#REF!</definedName>
    <definedName name="TaxableIncome_104B1D">[140]Sheet1!#REF!</definedName>
    <definedName name="TaxableIncome_104D22" localSheetId="8">[140]Sheet1!#REF!</definedName>
    <definedName name="TaxableIncome_104D22" localSheetId="9">[140]Sheet1!#REF!</definedName>
    <definedName name="TaxableIncome_104D22" localSheetId="5">[140]Sheet1!#REF!</definedName>
    <definedName name="TaxableIncome_104D22">[140]Sheet1!#REF!</definedName>
    <definedName name="TaxableIncome_104D26" localSheetId="8">[140]Sheet1!#REF!</definedName>
    <definedName name="TaxableIncome_104D26" localSheetId="9">[140]Sheet1!#REF!</definedName>
    <definedName name="TaxableIncome_104D26" localSheetId="5">[140]Sheet1!#REF!</definedName>
    <definedName name="TaxableIncome_104D26">[140]Sheet1!#REF!</definedName>
    <definedName name="TaxableIncome_104D27" localSheetId="8">[140]Sheet1!#REF!</definedName>
    <definedName name="TaxableIncome_104D27" localSheetId="9">[140]Sheet1!#REF!</definedName>
    <definedName name="TaxableIncome_104D27" localSheetId="5">[140]Sheet1!#REF!</definedName>
    <definedName name="TaxableIncome_104D27">[140]Sheet1!#REF!</definedName>
    <definedName name="TaxableIncome_104D2A" localSheetId="8">[140]Sheet1!#REF!</definedName>
    <definedName name="TaxableIncome_104D2A" localSheetId="9">[140]Sheet1!#REF!</definedName>
    <definedName name="TaxableIncome_104D2A" localSheetId="5">[140]Sheet1!#REF!</definedName>
    <definedName name="TaxableIncome_104D2A">[140]Sheet1!#REF!</definedName>
    <definedName name="TaxableIncome_104D2A1" localSheetId="8">[140]Sheet1!#REF!</definedName>
    <definedName name="TaxableIncome_104D2A1" localSheetId="9">[140]Sheet1!#REF!</definedName>
    <definedName name="TaxableIncome_104D2A1" localSheetId="5">[140]Sheet1!#REF!</definedName>
    <definedName name="TaxableIncome_104D2A1">[140]Sheet1!#REF!</definedName>
    <definedName name="TaxableIncome_104D2A2" localSheetId="8">[140]Sheet1!#REF!</definedName>
    <definedName name="TaxableIncome_104D2A2" localSheetId="9">[140]Sheet1!#REF!</definedName>
    <definedName name="TaxableIncome_104D2A2" localSheetId="5">[140]Sheet1!#REF!</definedName>
    <definedName name="TaxableIncome_104D2A2">[140]Sheet1!#REF!</definedName>
    <definedName name="TaxableIncome_104DA" localSheetId="8">[140]Sheet1!#REF!</definedName>
    <definedName name="TaxableIncome_104DA" localSheetId="9">[140]Sheet1!#REF!</definedName>
    <definedName name="TaxableIncome_104DA" localSheetId="5">[140]Sheet1!#REF!</definedName>
    <definedName name="TaxableIncome_104DA">[140]Sheet1!#REF!</definedName>
    <definedName name="TaxableIncome_104DB" localSheetId="8">[140]Sheet1!#REF!</definedName>
    <definedName name="TaxableIncome_104DB" localSheetId="9">[140]Sheet1!#REF!</definedName>
    <definedName name="TaxableIncome_104DB" localSheetId="5">[140]Sheet1!#REF!</definedName>
    <definedName name="TaxableIncome_104DB">[140]Sheet1!#REF!</definedName>
    <definedName name="TaxableIncome_11060" localSheetId="8">[140]Sheet1!#REF!</definedName>
    <definedName name="TaxableIncome_11060" localSheetId="9">[140]Sheet1!#REF!</definedName>
    <definedName name="TaxableIncome_11060" localSheetId="5">[140]Sheet1!#REF!</definedName>
    <definedName name="TaxableIncome_11060">[140]Sheet1!#REF!</definedName>
    <definedName name="TaxableIncome_112" localSheetId="8">[140]Sheet1!#REF!</definedName>
    <definedName name="TaxableIncome_112" localSheetId="9">[140]Sheet1!#REF!</definedName>
    <definedName name="TaxableIncome_112" localSheetId="5">[140]Sheet1!#REF!</definedName>
    <definedName name="TaxableIncome_112">[140]Sheet1!#REF!</definedName>
    <definedName name="TaxableIncome_12302" localSheetId="8">[140]Sheet1!#REF!</definedName>
    <definedName name="TaxableIncome_12302" localSheetId="9">[140]Sheet1!#REF!</definedName>
    <definedName name="TaxableIncome_12302" localSheetId="5">[140]Sheet1!#REF!</definedName>
    <definedName name="TaxableIncome_12302">[140]Sheet1!#REF!</definedName>
    <definedName name="TaxableIncome_12305" localSheetId="8">[140]Sheet1!#REF!</definedName>
    <definedName name="TaxableIncome_12305" localSheetId="9">[140]Sheet1!#REF!</definedName>
    <definedName name="TaxableIncome_12305" localSheetId="5">[140]Sheet1!#REF!</definedName>
    <definedName name="TaxableIncome_12305">[140]Sheet1!#REF!</definedName>
    <definedName name="TaxableIncome_12317" localSheetId="8">[140]Sheet1!#REF!</definedName>
    <definedName name="TaxableIncome_12317" localSheetId="9">[140]Sheet1!#REF!</definedName>
    <definedName name="TaxableIncome_12317" localSheetId="5">[140]Sheet1!#REF!</definedName>
    <definedName name="TaxableIncome_12317">[140]Sheet1!#REF!</definedName>
    <definedName name="TaxableIncome_125" localSheetId="8">[140]Sheet1!#REF!</definedName>
    <definedName name="TaxableIncome_125" localSheetId="9">[140]Sheet1!#REF!</definedName>
    <definedName name="TaxableIncome_125" localSheetId="5">[140]Sheet1!#REF!</definedName>
    <definedName name="TaxableIncome_125">[140]Sheet1!#REF!</definedName>
    <definedName name="TaxableIncome_126" localSheetId="8">[140]Sheet1!#REF!</definedName>
    <definedName name="TaxableIncome_126" localSheetId="9">[140]Sheet1!#REF!</definedName>
    <definedName name="TaxableIncome_126" localSheetId="5">[140]Sheet1!#REF!</definedName>
    <definedName name="TaxableIncome_126">[140]Sheet1!#REF!</definedName>
    <definedName name="TaxableIncome_12801A" localSheetId="8">[140]Sheet1!#REF!</definedName>
    <definedName name="TaxableIncome_12801A" localSheetId="9">[140]Sheet1!#REF!</definedName>
    <definedName name="TaxableIncome_12801A" localSheetId="5">[140]Sheet1!#REF!</definedName>
    <definedName name="TaxableIncome_12801A">[140]Sheet1!#REF!</definedName>
    <definedName name="TaxableIncome_1280204A" localSheetId="8">[140]Sheet1!#REF!</definedName>
    <definedName name="TaxableIncome_1280204A" localSheetId="9">[140]Sheet1!#REF!</definedName>
    <definedName name="TaxableIncome_1280204A" localSheetId="5">[140]Sheet1!#REF!</definedName>
    <definedName name="TaxableIncome_1280204A">[140]Sheet1!#REF!</definedName>
    <definedName name="TaxableIncome_1280204AZ" localSheetId="8">[140]Sheet1!#REF!</definedName>
    <definedName name="TaxableIncome_1280204AZ" localSheetId="9">[140]Sheet1!#REF!</definedName>
    <definedName name="TaxableIncome_1280204AZ" localSheetId="5">[140]Sheet1!#REF!</definedName>
    <definedName name="TaxableIncome_1280204AZ">[140]Sheet1!#REF!</definedName>
    <definedName name="TaxableIncome_128020C" localSheetId="8">[140]Sheet1!#REF!</definedName>
    <definedName name="TaxableIncome_128020C" localSheetId="9">[140]Sheet1!#REF!</definedName>
    <definedName name="TaxableIncome_128020C" localSheetId="5">[140]Sheet1!#REF!</definedName>
    <definedName name="TaxableIncome_128020C">[140]Sheet1!#REF!</definedName>
    <definedName name="TaxableIncome_12806A" localSheetId="8">[140]Sheet1!#REF!</definedName>
    <definedName name="TaxableIncome_12806A" localSheetId="9">[140]Sheet1!#REF!</definedName>
    <definedName name="TaxableIncome_12806A" localSheetId="5">[140]Sheet1!#REF!</definedName>
    <definedName name="TaxableIncome_12806A">[140]Sheet1!#REF!</definedName>
    <definedName name="TaxableIncome_12807" localSheetId="8">[140]Sheet1!#REF!</definedName>
    <definedName name="TaxableIncome_12807" localSheetId="9">[140]Sheet1!#REF!</definedName>
    <definedName name="TaxableIncome_12807" localSheetId="5">[140]Sheet1!#REF!</definedName>
    <definedName name="TaxableIncome_12807">[140]Sheet1!#REF!</definedName>
    <definedName name="TaxableIncome_15" localSheetId="8">[140]Sheet1!#REF!</definedName>
    <definedName name="TaxableIncome_15" localSheetId="9">[140]Sheet1!#REF!</definedName>
    <definedName name="TaxableIncome_15" localSheetId="5">[140]Sheet1!#REF!</definedName>
    <definedName name="TaxableIncome_15">[140]Sheet1!#REF!</definedName>
    <definedName name="TaxableIncome_16" localSheetId="8">[140]Sheet1!#REF!</definedName>
    <definedName name="TaxableIncome_16" localSheetId="9">[140]Sheet1!#REF!</definedName>
    <definedName name="TaxableIncome_16" localSheetId="5">[140]Sheet1!#REF!</definedName>
    <definedName name="TaxableIncome_16">[140]Sheet1!#REF!</definedName>
    <definedName name="TaxableIncome_17" localSheetId="8">[140]Sheet1!#REF!</definedName>
    <definedName name="TaxableIncome_17" localSheetId="9">[140]Sheet1!#REF!</definedName>
    <definedName name="TaxableIncome_17" localSheetId="5">[140]Sheet1!#REF!</definedName>
    <definedName name="TaxableIncome_17">[140]Sheet1!#REF!</definedName>
    <definedName name="TaxableIncome_22" localSheetId="8">[140]Sheet1!#REF!</definedName>
    <definedName name="TaxableIncome_22" localSheetId="9">[140]Sheet1!#REF!</definedName>
    <definedName name="TaxableIncome_22" localSheetId="5">[140]Sheet1!#REF!</definedName>
    <definedName name="TaxableIncome_22">[140]Sheet1!#REF!</definedName>
    <definedName name="TaxableIncome_25" localSheetId="8">[140]Sheet1!#REF!</definedName>
    <definedName name="TaxableIncome_25" localSheetId="9">[140]Sheet1!#REF!</definedName>
    <definedName name="TaxableIncome_25" localSheetId="5">[140]Sheet1!#REF!</definedName>
    <definedName name="TaxableIncome_25">[140]Sheet1!#REF!</definedName>
    <definedName name="TaxableIncome_2601" localSheetId="8">[140]Sheet1!#REF!</definedName>
    <definedName name="TaxableIncome_2601" localSheetId="9">[140]Sheet1!#REF!</definedName>
    <definedName name="TaxableIncome_2601" localSheetId="5">[140]Sheet1!#REF!</definedName>
    <definedName name="TaxableIncome_2601">[140]Sheet1!#REF!</definedName>
    <definedName name="TaxableIncome_2601701" localSheetId="8">[140]Sheet1!#REF!</definedName>
    <definedName name="TaxableIncome_2601701" localSheetId="9">[140]Sheet1!#REF!</definedName>
    <definedName name="TaxableIncome_2601701" localSheetId="5">[140]Sheet1!#REF!</definedName>
    <definedName name="TaxableIncome_2601701">[140]Sheet1!#REF!</definedName>
    <definedName name="TaxableIncome_260171" localSheetId="8">[140]Sheet1!#REF!</definedName>
    <definedName name="TaxableIncome_260171" localSheetId="9">[140]Sheet1!#REF!</definedName>
    <definedName name="TaxableIncome_260171" localSheetId="5">[140]Sheet1!#REF!</definedName>
    <definedName name="TaxableIncome_260171">[140]Sheet1!#REF!</definedName>
    <definedName name="TaxableIncome_2601731" localSheetId="8">[140]Sheet1!#REF!</definedName>
    <definedName name="TaxableIncome_2601731" localSheetId="9">[140]Sheet1!#REF!</definedName>
    <definedName name="TaxableIncome_2601731" localSheetId="5">[140]Sheet1!#REF!</definedName>
    <definedName name="TaxableIncome_2601731">[140]Sheet1!#REF!</definedName>
    <definedName name="TaxableIncome_2601732" localSheetId="8">[140]Sheet1!#REF!</definedName>
    <definedName name="TaxableIncome_2601732" localSheetId="9">[140]Sheet1!#REF!</definedName>
    <definedName name="TaxableIncome_2601732" localSheetId="5">[140]Sheet1!#REF!</definedName>
    <definedName name="TaxableIncome_2601732">[140]Sheet1!#REF!</definedName>
    <definedName name="taxableIncome_26017321" localSheetId="8">[140]Sheet1!#REF!</definedName>
    <definedName name="taxableIncome_26017321" localSheetId="9">[140]Sheet1!#REF!</definedName>
    <definedName name="taxableIncome_26017321" localSheetId="5">[140]Sheet1!#REF!</definedName>
    <definedName name="taxableIncome_26017321">[140]Sheet1!#REF!</definedName>
    <definedName name="TaxableIncome_26017322" localSheetId="8">[140]Sheet1!#REF!</definedName>
    <definedName name="TaxableIncome_26017322" localSheetId="9">[140]Sheet1!#REF!</definedName>
    <definedName name="TaxableIncome_26017322" localSheetId="5">[140]Sheet1!#REF!</definedName>
    <definedName name="TaxableIncome_26017322">[140]Sheet1!#REF!</definedName>
    <definedName name="TaxableIncome_2601732A" localSheetId="8">[140]Sheet1!#REF!</definedName>
    <definedName name="TaxableIncome_2601732A" localSheetId="9">[140]Sheet1!#REF!</definedName>
    <definedName name="TaxableIncome_2601732A" localSheetId="5">[140]Sheet1!#REF!</definedName>
    <definedName name="TaxableIncome_2601732A">[140]Sheet1!#REF!</definedName>
    <definedName name="TaxableIncome_2601733" localSheetId="8">[140]Sheet1!#REF!</definedName>
    <definedName name="TaxableIncome_2601733" localSheetId="9">[140]Sheet1!#REF!</definedName>
    <definedName name="TaxableIncome_2601733" localSheetId="5">[140]Sheet1!#REF!</definedName>
    <definedName name="TaxableIncome_2601733">[140]Sheet1!#REF!</definedName>
    <definedName name="TaxableIncome_2601734" localSheetId="8">[140]Sheet1!#REF!</definedName>
    <definedName name="TaxableIncome_2601734" localSheetId="9">[140]Sheet1!#REF!</definedName>
    <definedName name="TaxableIncome_2601734" localSheetId="5">[140]Sheet1!#REF!</definedName>
    <definedName name="TaxableIncome_2601734">[140]Sheet1!#REF!</definedName>
    <definedName name="TaxableIncome_2601735" localSheetId="8">[140]Sheet1!#REF!</definedName>
    <definedName name="TaxableIncome_2601735" localSheetId="9">[140]Sheet1!#REF!</definedName>
    <definedName name="TaxableIncome_2601735" localSheetId="5">[140]Sheet1!#REF!</definedName>
    <definedName name="TaxableIncome_2601735">[140]Sheet1!#REF!</definedName>
    <definedName name="TaxableIncome_260174" localSheetId="8">[140]Sheet1!#REF!</definedName>
    <definedName name="TaxableIncome_260174" localSheetId="9">[140]Sheet1!#REF!</definedName>
    <definedName name="TaxableIncome_260174" localSheetId="5">[140]Sheet1!#REF!</definedName>
    <definedName name="TaxableIncome_260174">[140]Sheet1!#REF!</definedName>
    <definedName name="TaxableIncome_260175" localSheetId="8">[140]Sheet1!#REF!</definedName>
    <definedName name="TaxableIncome_260175" localSheetId="9">[140]Sheet1!#REF!</definedName>
    <definedName name="TaxableIncome_260175" localSheetId="5">[140]Sheet1!#REF!</definedName>
    <definedName name="TaxableIncome_260175">[140]Sheet1!#REF!</definedName>
    <definedName name="TaxableIncome_260176" localSheetId="8">[140]Sheet1!#REF!</definedName>
    <definedName name="TaxableIncome_260176" localSheetId="9">[140]Sheet1!#REF!</definedName>
    <definedName name="TaxableIncome_260176" localSheetId="5">[140]Sheet1!#REF!</definedName>
    <definedName name="TaxableIncome_260176">[140]Sheet1!#REF!</definedName>
    <definedName name="TaxableIncome_260179" localSheetId="8">[140]Sheet1!#REF!</definedName>
    <definedName name="TaxableIncome_260179" localSheetId="9">[140]Sheet1!#REF!</definedName>
    <definedName name="TaxableIncome_260179" localSheetId="5">[140]Sheet1!#REF!</definedName>
    <definedName name="TaxableIncome_260179">[140]Sheet1!#REF!</definedName>
    <definedName name="TaxableIncome_26018" localSheetId="8">[140]Sheet1!#REF!</definedName>
    <definedName name="TaxableIncome_26018" localSheetId="9">[140]Sheet1!#REF!</definedName>
    <definedName name="TaxableIncome_26018" localSheetId="5">[140]Sheet1!#REF!</definedName>
    <definedName name="TaxableIncome_26018">[140]Sheet1!#REF!</definedName>
    <definedName name="TaxableIncome_26018A" localSheetId="8">[140]Sheet1!#REF!</definedName>
    <definedName name="TaxableIncome_26018A" localSheetId="9">[140]Sheet1!#REF!</definedName>
    <definedName name="TaxableIncome_26018A" localSheetId="5">[140]Sheet1!#REF!</definedName>
    <definedName name="TaxableIncome_26018A">[140]Sheet1!#REF!</definedName>
    <definedName name="TaxableIncome_Total">[140]Sheet1!$FV$233</definedName>
    <definedName name="TAXES_PAID" localSheetId="8">#REF!</definedName>
    <definedName name="TAXES_PAID" localSheetId="9">#REF!</definedName>
    <definedName name="TAXES_PAID" localSheetId="5">#REF!</definedName>
    <definedName name="TAXES_PAID">#REF!</definedName>
    <definedName name="TBLReforecastPM" localSheetId="5">#REF!</definedName>
    <definedName name="TBLReforecastPM">#REF!</definedName>
    <definedName name="TC" localSheetId="8">#REF!</definedName>
    <definedName name="TC" localSheetId="9">#REF!</definedName>
    <definedName name="TC" localSheetId="5">#REF!</definedName>
    <definedName name="TC">#REF!</definedName>
    <definedName name="te" hidden="1">{#N/A,#N/A,FALSE,"ELEC"}</definedName>
    <definedName name="TEFA">'[37]INPUT - delivery rates:compsum'!$A$1:$S$150</definedName>
    <definedName name="telephones">'[95]London G&amp;A'!$G$18+'[95]London G&amp;A'!$G$19+'[95]India G&amp;A details'!$D$11</definedName>
    <definedName name="temp_res1_db">OFFSET([52]Temp_Results_1!$A$1,0,0,COUNTA([52]Temp_Results_1!$A$1:$A$9897),230)</definedName>
    <definedName name="temp_res3_db">OFFSET([52]Temp_Results_3!$A$1,0,0,COUNTA([52]Temp_Results_3!$A$1:$A$9897),230)</definedName>
    <definedName name="TERCERA" localSheetId="8">#REF!</definedName>
    <definedName name="TERCERA" localSheetId="9">#REF!</definedName>
    <definedName name="TERCERA" localSheetId="5">#REF!</definedName>
    <definedName name="TERCERA">#REF!</definedName>
    <definedName name="terminal" localSheetId="5">#REF!</definedName>
    <definedName name="terminal">#REF!</definedName>
    <definedName name="Terminal_Value">[179]NPV!$B$2</definedName>
    <definedName name="test" hidden="1">{"TotalGeralDespesasPorArea",#N/A,FALSE,"VinculosAccessEfetivo"}</definedName>
    <definedName name="TEST0" localSheetId="8">[17]Capital!#REF!</definedName>
    <definedName name="TEST0" localSheetId="9">[17]Capital!#REF!</definedName>
    <definedName name="TEST0" localSheetId="5">#REF!</definedName>
    <definedName name="TEST0">#REF!</definedName>
    <definedName name="TEST1" localSheetId="5">#REF!</definedName>
    <definedName name="TEST1">#REF!</definedName>
    <definedName name="TESTHKEY" localSheetId="8">[17]Capital!#REF!</definedName>
    <definedName name="TESTHKEY" localSheetId="9">[17]Capital!#REF!</definedName>
    <definedName name="TESTHKEY" localSheetId="5">#REF!</definedName>
    <definedName name="TESTHKEY">#REF!</definedName>
    <definedName name="TESTKEYS" localSheetId="8">[17]Capital!#REF!</definedName>
    <definedName name="TESTKEYS" localSheetId="9">[17]Capital!#REF!</definedName>
    <definedName name="TESTKEYS" localSheetId="5">#REF!</definedName>
    <definedName name="TESTKEYS">#REF!</definedName>
    <definedName name="TESTVKEY" localSheetId="8">[17]Capital!#REF!</definedName>
    <definedName name="TESTVKEY" localSheetId="9">[17]Capital!#REF!</definedName>
    <definedName name="TESTVKEY" localSheetId="5">#REF!</definedName>
    <definedName name="TESTVKEY">#REF!</definedName>
    <definedName name="tetyhdrt">[96]Reporting_Period!$B$3</definedName>
    <definedName name="TEXT" localSheetId="0" hidden="1">{"'Metretek HTML'!$A$7:$W$42"}</definedName>
    <definedName name="TEXT" localSheetId="2" hidden="1">{"'Metretek HTML'!$A$7:$W$42"}</definedName>
    <definedName name="TEXT" hidden="1">{"'Metretek HTML'!$A$7:$W$42"}</definedName>
    <definedName name="TextRefCopy13" localSheetId="8">#REF!</definedName>
    <definedName name="TextRefCopy13" localSheetId="9">#REF!</definedName>
    <definedName name="TextRefCopy13" localSheetId="5">#REF!</definedName>
    <definedName name="TextRefCopy13">#REF!</definedName>
    <definedName name="TextRefCopy14" localSheetId="8">'[177]Movto.11.00{PPC}'!#REF!</definedName>
    <definedName name="TextRefCopy14" localSheetId="9">'[177]Movto.11.00{PPC}'!#REF!</definedName>
    <definedName name="TextRefCopy14" localSheetId="5">'[177]Movto.11.00{PPC}'!#REF!</definedName>
    <definedName name="TextRefCopy14">'[177]Movto.11.00{PPC}'!#REF!</definedName>
    <definedName name="TextRefCopy24" localSheetId="8">#REF!</definedName>
    <definedName name="TextRefCopy24" localSheetId="9">#REF!</definedName>
    <definedName name="TextRefCopy24" localSheetId="5">#REF!</definedName>
    <definedName name="TextRefCopy24">#REF!</definedName>
    <definedName name="TextRefCopy28" localSheetId="8">#REF!</definedName>
    <definedName name="TextRefCopy28" localSheetId="9">#REF!</definedName>
    <definedName name="TextRefCopy28" localSheetId="5">#REF!</definedName>
    <definedName name="TextRefCopy28">#REF!</definedName>
    <definedName name="TextRefCopy3">'[180]BALANCE{1}'!$CE$118</definedName>
    <definedName name="TextRefCopyRangeCount" hidden="1">1</definedName>
    <definedName name="tg">'[54]PSE&amp;G-IS-MONTH'!$A$1:$J$37</definedName>
    <definedName name="tgr">'[181]PSE&amp;G'!$A$6:$Z$67</definedName>
    <definedName name="THERMS" localSheetId="8">#REF!</definedName>
    <definedName name="THERMS" localSheetId="9">#REF!</definedName>
    <definedName name="THERMS" localSheetId="5">#REF!</definedName>
    <definedName name="THERMS">#REF!</definedName>
    <definedName name="third" localSheetId="5">#REF!</definedName>
    <definedName name="third">#REF!</definedName>
    <definedName name="tick" localSheetId="8" hidden="1">#REF!</definedName>
    <definedName name="tick" localSheetId="9" hidden="1">#REF!</definedName>
    <definedName name="tick" localSheetId="5" hidden="1">#REF!</definedName>
    <definedName name="tick" hidden="1">#REF!</definedName>
    <definedName name="Ticker">""</definedName>
    <definedName name="TimeList" localSheetId="5">#REF!</definedName>
    <definedName name="TimeList">#REF!</definedName>
    <definedName name="TODO" localSheetId="8">#REF!</definedName>
    <definedName name="TODO" localSheetId="9">#REF!</definedName>
    <definedName name="TODO" localSheetId="5">#REF!</definedName>
    <definedName name="TODO">#REF!</definedName>
    <definedName name="toma" localSheetId="0" hidden="1">{#N/A,#N/A,FALSE,"O&amp;M by processes";#N/A,#N/A,FALSE,"Elec Act vs Bud";#N/A,#N/A,FALSE,"G&amp;A";#N/A,#N/A,FALSE,"BGS";#N/A,#N/A,FALSE,"Res Cost"}</definedName>
    <definedName name="toma" localSheetId="2" hidden="1">{#N/A,#N/A,FALSE,"O&amp;M by processes";#N/A,#N/A,FALSE,"Elec Act vs Bud";#N/A,#N/A,FALSE,"G&amp;A";#N/A,#N/A,FALSE,"BGS";#N/A,#N/A,FALSE,"Res Cost"}</definedName>
    <definedName name="toma" hidden="1">{#N/A,#N/A,FALSE,"O&amp;M by processes";#N/A,#N/A,FALSE,"Elec Act vs Bud";#N/A,#N/A,FALSE,"G&amp;A";#N/A,#N/A,FALSE,"BGS";#N/A,#N/A,FALSE,"Res Cost"}</definedName>
    <definedName name="tomb" localSheetId="0" hidden="1">{#N/A,#N/A,FALSE,"O&amp;M by processes";#N/A,#N/A,FALSE,"Elec Act vs Bud";#N/A,#N/A,FALSE,"G&amp;A";#N/A,#N/A,FALSE,"BGS";#N/A,#N/A,FALSE,"Res Cost"}</definedName>
    <definedName name="tomb" localSheetId="2" hidden="1">{#N/A,#N/A,FALSE,"O&amp;M by processes";#N/A,#N/A,FALSE,"Elec Act vs Bud";#N/A,#N/A,FALSE,"G&amp;A";#N/A,#N/A,FALSE,"BGS";#N/A,#N/A,FALSE,"Res Cost"}</definedName>
    <definedName name="tomb" hidden="1">{#N/A,#N/A,FALSE,"O&amp;M by processes";#N/A,#N/A,FALSE,"Elec Act vs Bud";#N/A,#N/A,FALSE,"G&amp;A";#N/A,#N/A,FALSE,"BGS";#N/A,#N/A,FALSE,"Res Cost"}</definedName>
    <definedName name="tomc" localSheetId="0" hidden="1">{#N/A,#N/A,FALSE,"O&amp;M by processes";#N/A,#N/A,FALSE,"Elec Act vs Bud";#N/A,#N/A,FALSE,"G&amp;A";#N/A,#N/A,FALSE,"BGS";#N/A,#N/A,FALSE,"Res Cost"}</definedName>
    <definedName name="tomc" localSheetId="2" hidden="1">{#N/A,#N/A,FALSE,"O&amp;M by processes";#N/A,#N/A,FALSE,"Elec Act vs Bud";#N/A,#N/A,FALSE,"G&amp;A";#N/A,#N/A,FALSE,"BGS";#N/A,#N/A,FALSE,"Res Cost"}</definedName>
    <definedName name="tomc" hidden="1">{#N/A,#N/A,FALSE,"O&amp;M by processes";#N/A,#N/A,FALSE,"Elec Act vs Bud";#N/A,#N/A,FALSE,"G&amp;A";#N/A,#N/A,FALSE,"BGS";#N/A,#N/A,FALSE,"Res Cost"}</definedName>
    <definedName name="tomd" localSheetId="0" hidden="1">{#N/A,#N/A,FALSE,"O&amp;M by processes";#N/A,#N/A,FALSE,"Elec Act vs Bud";#N/A,#N/A,FALSE,"G&amp;A";#N/A,#N/A,FALSE,"BGS";#N/A,#N/A,FALSE,"Res Cost"}</definedName>
    <definedName name="tomd" localSheetId="2" hidden="1">{#N/A,#N/A,FALSE,"O&amp;M by processes";#N/A,#N/A,FALSE,"Elec Act vs Bud";#N/A,#N/A,FALSE,"G&amp;A";#N/A,#N/A,FALSE,"BGS";#N/A,#N/A,FALSE,"Res Cost"}</definedName>
    <definedName name="tomd" hidden="1">{#N/A,#N/A,FALSE,"O&amp;M by processes";#N/A,#N/A,FALSE,"Elec Act vs Bud";#N/A,#N/A,FALSE,"G&amp;A";#N/A,#N/A,FALSE,"BGS";#N/A,#N/A,FALSE,"Res Cost"}</definedName>
    <definedName name="tomx" localSheetId="0" hidden="1">{#N/A,#N/A,FALSE,"O&amp;M by processes";#N/A,#N/A,FALSE,"Elec Act vs Bud";#N/A,#N/A,FALSE,"G&amp;A";#N/A,#N/A,FALSE,"BGS";#N/A,#N/A,FALSE,"Res Cost"}</definedName>
    <definedName name="tomx" localSheetId="2" hidden="1">{#N/A,#N/A,FALSE,"O&amp;M by processes";#N/A,#N/A,FALSE,"Elec Act vs Bud";#N/A,#N/A,FALSE,"G&amp;A";#N/A,#N/A,FALSE,"BGS";#N/A,#N/A,FALSE,"Res Cost"}</definedName>
    <definedName name="tomx" hidden="1">{#N/A,#N/A,FALSE,"O&amp;M by processes";#N/A,#N/A,FALSE,"Elec Act vs Bud";#N/A,#N/A,FALSE,"G&amp;A";#N/A,#N/A,FALSE,"BGS";#N/A,#N/A,FALSE,"Res Cost"}</definedName>
    <definedName name="tomy" localSheetId="0" hidden="1">{#N/A,#N/A,FALSE,"O&amp;M by processes";#N/A,#N/A,FALSE,"Elec Act vs Bud";#N/A,#N/A,FALSE,"G&amp;A";#N/A,#N/A,FALSE,"BGS";#N/A,#N/A,FALSE,"Res Cost"}</definedName>
    <definedName name="tomy" localSheetId="2" hidden="1">{#N/A,#N/A,FALSE,"O&amp;M by processes";#N/A,#N/A,FALSE,"Elec Act vs Bud";#N/A,#N/A,FALSE,"G&amp;A";#N/A,#N/A,FALSE,"BGS";#N/A,#N/A,FALSE,"Res Cost"}</definedName>
    <definedName name="tomy" hidden="1">{#N/A,#N/A,FALSE,"O&amp;M by processes";#N/A,#N/A,FALSE,"Elec Act vs Bud";#N/A,#N/A,FALSE,"G&amp;A";#N/A,#N/A,FALSE,"BGS";#N/A,#N/A,FALSE,"Res Cost"}</definedName>
    <definedName name="tomz" localSheetId="0" hidden="1">{#N/A,#N/A,FALSE,"O&amp;M by processes";#N/A,#N/A,FALSE,"Elec Act vs Bud";#N/A,#N/A,FALSE,"G&amp;A";#N/A,#N/A,FALSE,"BGS";#N/A,#N/A,FALSE,"Res Cost"}</definedName>
    <definedName name="tomz" localSheetId="2" hidden="1">{#N/A,#N/A,FALSE,"O&amp;M by processes";#N/A,#N/A,FALSE,"Elec Act vs Bud";#N/A,#N/A,FALSE,"G&amp;A";#N/A,#N/A,FALSE,"BGS";#N/A,#N/A,FALSE,"Res Cost"}</definedName>
    <definedName name="tomz" hidden="1">{#N/A,#N/A,FALSE,"O&amp;M by processes";#N/A,#N/A,FALSE,"Elec Act vs Bud";#N/A,#N/A,FALSE,"G&amp;A";#N/A,#N/A,FALSE,"BGS";#N/A,#N/A,FALSE,"Res Cost"}</definedName>
    <definedName name="tot_ded">'[63]Input Page'!$E$8</definedName>
    <definedName name="Tot_FO" localSheetId="5">#REF!</definedName>
    <definedName name="Tot_FO">#REF!</definedName>
    <definedName name="Tot_FR" localSheetId="5">#REF!</definedName>
    <definedName name="Tot_FR">#REF!</definedName>
    <definedName name="Tot_HCUFO" localSheetId="5">#REF!</definedName>
    <definedName name="Tot_HCUFO">#REF!</definedName>
    <definedName name="Tot_HCUFR" localSheetId="5">#REF!</definedName>
    <definedName name="Tot_HCUFR">#REF!</definedName>
    <definedName name="TOT_IMPACT_PLN" localSheetId="5">#REF!</definedName>
    <definedName name="TOT_IMPACT_PLN">#REF!</definedName>
    <definedName name="TOT_SCOMPOOL_PLN" localSheetId="5">#REF!</definedName>
    <definedName name="TOT_SCOMPOOL_PLN">#REF!</definedName>
    <definedName name="total" localSheetId="5">#REF!</definedName>
    <definedName name="total">#REF!</definedName>
    <definedName name="TOTAL_GA_EXPENSES" localSheetId="8">'[84]FEES &amp; INTEREST'!#REF!</definedName>
    <definedName name="TOTAL_GA_EXPENSES" localSheetId="9">'[84]FEES &amp; INTEREST'!#REF!</definedName>
    <definedName name="TOTAL_GA_EXPENSES" localSheetId="5">'[84]FEES &amp; INTEREST'!#REF!</definedName>
    <definedName name="TOTAL_GA_EXPENSES">'[84]FEES &amp; INTEREST'!#REF!</definedName>
    <definedName name="total_mixed" localSheetId="5">'[62]Input Page'!#REF!</definedName>
    <definedName name="total_mixed">'[62]Input Page'!#REF!</definedName>
    <definedName name="toy" localSheetId="5">#REF!</definedName>
    <definedName name="toy">#REF!</definedName>
    <definedName name="TP_Footer_Path" hidden="1">"S:\74639\03RET\(417) 2004 Cost Projection\"</definedName>
    <definedName name="TP_Footer_Path1" hidden="1">"S:\74639\03RET\(852) Pension Val - OOS\Contribution Allocations\"</definedName>
    <definedName name="TP_Footer_User" hidden="1">"Mary Lou Barrios"</definedName>
    <definedName name="TP_Footer_Version" hidden="1">"v3.00"</definedName>
    <definedName name="trafo_1" localSheetId="8">#REF!</definedName>
    <definedName name="trafo_1" localSheetId="9">#REF!</definedName>
    <definedName name="trafo_1" localSheetId="5">#REF!</definedName>
    <definedName name="trafo_1">#REF!</definedName>
    <definedName name="trafo_2" localSheetId="8">#REF!</definedName>
    <definedName name="trafo_2" localSheetId="9">#REF!</definedName>
    <definedName name="trafo_2" localSheetId="5">#REF!</definedName>
    <definedName name="trafo_2">#REF!</definedName>
    <definedName name="trafo_3" localSheetId="8">#REF!</definedName>
    <definedName name="trafo_3" localSheetId="9">#REF!</definedName>
    <definedName name="trafo_3" localSheetId="5">#REF!</definedName>
    <definedName name="trafo_3">#REF!</definedName>
    <definedName name="training_dev">'[95]London G&amp;A'!$G$35</definedName>
    <definedName name="trand" hidden="1">{#N/A,#N/A,FALSE,"Aging Summary";#N/A,#N/A,FALSE,"Ratio Analysis";#N/A,#N/A,FALSE,"Test 120 Day Accts";#N/A,#N/A,FALSE,"Tickmarks"}</definedName>
    <definedName name="trans" localSheetId="5">#REF!</definedName>
    <definedName name="trans">#REF!</definedName>
    <definedName name="TRANSFER">'[50]101 &amp;106 BY MON'!$B$145:$Q$200</definedName>
    <definedName name="transfers">'[176]Impact 2008-12'!$A$35:$H$63</definedName>
    <definedName name="transrev" localSheetId="8">#REF!</definedName>
    <definedName name="transrev" localSheetId="9">#REF!</definedName>
    <definedName name="transrev" localSheetId="5">#REF!</definedName>
    <definedName name="transrev">#REF!</definedName>
    <definedName name="transsal" localSheetId="8">#REF!</definedName>
    <definedName name="transsal" localSheetId="9">#REF!</definedName>
    <definedName name="transsal" localSheetId="5">#REF!</definedName>
    <definedName name="transsal">#REF!</definedName>
    <definedName name="Travel_Entertainment" localSheetId="8">'[84]FEES &amp; INTEREST'!#REF!</definedName>
    <definedName name="Travel_Entertainment" localSheetId="9">'[84]FEES &amp; INTEREST'!#REF!</definedName>
    <definedName name="Travel_Entertainment" localSheetId="5">'[84]FEES &amp; INTEREST'!#REF!</definedName>
    <definedName name="Travel_Entertainment">'[84]FEES &amp; INTEREST'!#REF!</definedName>
    <definedName name="TREAS" localSheetId="8">#REF!</definedName>
    <definedName name="TREAS" localSheetId="9">#REF!</definedName>
    <definedName name="TREAS" localSheetId="5">#REF!</definedName>
    <definedName name="TREAS">#REF!</definedName>
    <definedName name="TRIAL_BALANCE">OFFSET([66]TB!$A$1,0,0,COUNTA([66]TB!$A:$A),COUNTA([66]TB!$1:$1))</definedName>
    <definedName name="trueup" localSheetId="5">#REF!</definedName>
    <definedName name="trueup">#REF!</definedName>
    <definedName name="TRUST" localSheetId="8">#REF!</definedName>
    <definedName name="TRUST" localSheetId="9">#REF!</definedName>
    <definedName name="TRUST" localSheetId="5">#REF!</definedName>
    <definedName name="TRUST">#REF!</definedName>
    <definedName name="tyertre" localSheetId="5">#REF!</definedName>
    <definedName name="tyertre">#REF!</definedName>
    <definedName name="tyetyrt">'[181]PSE&amp;G'!$A$6:$Z$67</definedName>
    <definedName name="tyeye">[96]Reporting_Period!$B$4</definedName>
    <definedName name="TYPE1" localSheetId="8">#REF!</definedName>
    <definedName name="TYPE1" localSheetId="9">#REF!</definedName>
    <definedName name="TYPE1" localSheetId="5">#REF!</definedName>
    <definedName name="TYPE1">#REF!</definedName>
    <definedName name="TYPE2" localSheetId="8">#REF!</definedName>
    <definedName name="TYPE2" localSheetId="9">#REF!</definedName>
    <definedName name="TYPE2" localSheetId="5">#REF!</definedName>
    <definedName name="TYPE2">#REF!</definedName>
    <definedName name="TYPE3" localSheetId="8">#REF!</definedName>
    <definedName name="TYPE3" localSheetId="9">#REF!</definedName>
    <definedName name="TYPE3" localSheetId="5">#REF!</definedName>
    <definedName name="TYPE3">#REF!</definedName>
    <definedName name="TYPE4" localSheetId="8">#REF!</definedName>
    <definedName name="TYPE4" localSheetId="9">#REF!</definedName>
    <definedName name="TYPE4" localSheetId="5">#REF!</definedName>
    <definedName name="TYPE4">#REF!</definedName>
    <definedName name="TYPE5" localSheetId="8">#REF!</definedName>
    <definedName name="TYPE5" localSheetId="9">#REF!</definedName>
    <definedName name="TYPE5" localSheetId="5">#REF!</definedName>
    <definedName name="TYPE5">#REF!</definedName>
    <definedName name="TYPE6" localSheetId="8">#REF!</definedName>
    <definedName name="TYPE6" localSheetId="9">#REF!</definedName>
    <definedName name="TYPE6" localSheetId="5">#REF!</definedName>
    <definedName name="TYPE6">#REF!</definedName>
    <definedName name="TYPE7" localSheetId="8">#REF!</definedName>
    <definedName name="TYPE7" localSheetId="9">#REF!</definedName>
    <definedName name="TYPE7" localSheetId="5">#REF!</definedName>
    <definedName name="TYPE7">#REF!</definedName>
    <definedName name="TYPE8" localSheetId="8">#REF!</definedName>
    <definedName name="TYPE8" localSheetId="9">#REF!</definedName>
    <definedName name="TYPE8" localSheetId="5">#REF!</definedName>
    <definedName name="TYPE8">#REF!</definedName>
    <definedName name="tyty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8">[5]SE_Paramonga_Nueva!#REF!</definedName>
    <definedName name="tyu" localSheetId="9">[5]SE_Paramonga_Nueva!#REF!</definedName>
    <definedName name="tyu" localSheetId="5">[5]SE_Paramonga_Nueva!#REF!</definedName>
    <definedName name="tyu">[5]SE_Paramonga_Nueva!#REF!</definedName>
    <definedName name="tyui" localSheetId="8">'[6]Cuadro A-4 (1)'!#REF!</definedName>
    <definedName name="tyui" localSheetId="9">'[6]Cuadro A-4 (1)'!#REF!</definedName>
    <definedName name="tyui" localSheetId="5">'[6]Cuadro A-4 (1)'!#REF!</definedName>
    <definedName name="tyui">'[6]Cuadro A-4 (1)'!#REF!</definedName>
    <definedName name="UACT" localSheetId="8">#REF!</definedName>
    <definedName name="UACT" localSheetId="9">#REF!</definedName>
    <definedName name="UACT" localSheetId="5">#REF!</definedName>
    <definedName name="UACT">#REF!</definedName>
    <definedName name="UBUD" localSheetId="8">#REF!</definedName>
    <definedName name="UBUD" localSheetId="9">#REF!</definedName>
    <definedName name="UBUD" localSheetId="5">#REF!</definedName>
    <definedName name="UBUD">#REF!</definedName>
    <definedName name="UBYTD" localSheetId="8">#REF!</definedName>
    <definedName name="UBYTD" localSheetId="9">#REF!</definedName>
    <definedName name="UBYTD" localSheetId="5">#REF!</definedName>
    <definedName name="UBYTD">#REF!</definedName>
    <definedName name="UHACT" localSheetId="8">#REF!</definedName>
    <definedName name="UHACT" localSheetId="9">#REF!</definedName>
    <definedName name="UHACT" localSheetId="5">#REF!</definedName>
    <definedName name="UHACT">#REF!</definedName>
    <definedName name="UHVAR" localSheetId="8">#REF!</definedName>
    <definedName name="UHVAR" localSheetId="9">#REF!</definedName>
    <definedName name="UHVAR" localSheetId="5">#REF!</definedName>
    <definedName name="UHVAR">#REF!</definedName>
    <definedName name="UI" localSheetId="8">'[131]PSE&amp;G-IS-MONTH'!#REF!</definedName>
    <definedName name="UI" localSheetId="9">'[131]PSE&amp;G-IS-MONTH'!#REF!</definedName>
    <definedName name="UI" localSheetId="5">'[131]PSE&amp;G-IS-MONTH'!#REF!</definedName>
    <definedName name="UI">'[131]PSE&amp;G-IS-MONTH'!#REF!</definedName>
    <definedName name="uio" localSheetId="8">#REF!</definedName>
    <definedName name="uio" localSheetId="9">#REF!</definedName>
    <definedName name="uio" localSheetId="5">#REF!</definedName>
    <definedName name="uio">#REF!</definedName>
    <definedName name="Unit_Profiles">'[115]Duquense Operating Profile'!$A$5:$H$44</definedName>
    <definedName name="UNREALIZED" localSheetId="8">#REF!</definedName>
    <definedName name="UNREALIZED" localSheetId="9">#REF!</definedName>
    <definedName name="UNREALIZED" localSheetId="5">#REF!</definedName>
    <definedName name="UNREALIZED">#REF!</definedName>
    <definedName name="UP" localSheetId="8">#REF!</definedName>
    <definedName name="UP" localSheetId="9">#REF!</definedName>
    <definedName name="UP" localSheetId="5">#REF!</definedName>
    <definedName name="UP">#REF!</definedName>
    <definedName name="UP_ADD" localSheetId="8">#REF!</definedName>
    <definedName name="UP_ADD" localSheetId="9">#REF!</definedName>
    <definedName name="UP_ADD" localSheetId="5">#REF!</definedName>
    <definedName name="UP_ADD">#REF!</definedName>
    <definedName name="Update">'[176]Impact 2008-12'!$A$35:$H$63</definedName>
    <definedName name="UPROJ" localSheetId="8">#REF!</definedName>
    <definedName name="UPROJ" localSheetId="9">#REF!</definedName>
    <definedName name="UPROJ" localSheetId="5">#REF!</definedName>
    <definedName name="UPROJ">#REF!</definedName>
    <definedName name="ups" localSheetId="5">#REF!</definedName>
    <definedName name="ups">#REF!</definedName>
    <definedName name="UPYACT" localSheetId="8">#REF!</definedName>
    <definedName name="UPYACT" localSheetId="9">#REF!</definedName>
    <definedName name="UPYACT" localSheetId="5">#REF!</definedName>
    <definedName name="UPYACT">#REF!</definedName>
    <definedName name="UPYVAR" localSheetId="8">#REF!</definedName>
    <definedName name="UPYVAR" localSheetId="9">#REF!</definedName>
    <definedName name="UPYVAR" localSheetId="5">#REF!</definedName>
    <definedName name="UPYVAR">#REF!</definedName>
    <definedName name="us_earnings" localSheetId="8">'[182]Equity Investment Input'!#REF!</definedName>
    <definedName name="us_earnings" localSheetId="9">'[182]Equity Investment Input'!#REF!</definedName>
    <definedName name="us_earnings" localSheetId="5">'[182]Equity Investment Input'!#REF!</definedName>
    <definedName name="us_earnings">'[182]Equity Investment Input'!#REF!</definedName>
    <definedName name="US_tax_gross_up_unspecified" localSheetId="8">#REF!</definedName>
    <definedName name="US_tax_gross_up_unspecified" localSheetId="9">#REF!</definedName>
    <definedName name="US_tax_gross_up_unspecified" localSheetId="5">#REF!</definedName>
    <definedName name="US_tax_gross_up_unspecified">#REF!</definedName>
    <definedName name="USDollar" localSheetId="8" hidden="1">#REF!</definedName>
    <definedName name="USDollar" localSheetId="9" hidden="1">#REF!</definedName>
    <definedName name="USDollar" localSheetId="5" hidden="1">#REF!</definedName>
    <definedName name="USDollar" hidden="1">#REF!</definedName>
    <definedName name="User_Name">[52]Config!$E$3</definedName>
    <definedName name="util2010">'[40]Residual %s'!$B$2</definedName>
    <definedName name="util2011">'[40]Residual %s'!$F$2</definedName>
    <definedName name="util2012">'[40]Residual %s'!$F$9</definedName>
    <definedName name="util2013">'[40]Residual %s'!$F$16</definedName>
    <definedName name="util2014">'[40]Residual %s'!$F$23</definedName>
    <definedName name="util2015">'[40]Residual %s'!$F$30</definedName>
    <definedName name="utilities">'[95]London G&amp;A'!$G$20+'[95]London G&amp;A'!$G$21+'[95]India G&amp;A details'!$D$10</definedName>
    <definedName name="UtilityTransf">[128]Flash_Utility_ByPA!$B$39:$BV$931</definedName>
    <definedName name="UtilPlan2009" localSheetId="5">#REF!</definedName>
    <definedName name="UtilPlan2009">#REF!</definedName>
    <definedName name="UTImpact_101_KF2" localSheetId="5">#REF!</definedName>
    <definedName name="UTImpact_101_KF2">#REF!</definedName>
    <definedName name="UTImpact_102_KF2" localSheetId="5">#REF!</definedName>
    <definedName name="UTImpact_102_KF2">#REF!</definedName>
    <definedName name="UTImpact_103_KF2" localSheetId="5">#REF!</definedName>
    <definedName name="UTImpact_103_KF2">#REF!</definedName>
    <definedName name="UTImpact_104_KF2" localSheetId="5">#REF!</definedName>
    <definedName name="UTImpact_104_KF2">#REF!</definedName>
    <definedName name="UTImpact_105_KF2" localSheetId="5">#REF!</definedName>
    <definedName name="UTImpact_105_KF2">#REF!</definedName>
    <definedName name="UTImpact_106_KF2" localSheetId="5">#REF!</definedName>
    <definedName name="UTImpact_106_KF2">#REF!</definedName>
    <definedName name="UTImpact_107_KF2" localSheetId="5">#REF!</definedName>
    <definedName name="UTImpact_107_KF2">#REF!</definedName>
    <definedName name="UTImpact_109_KF2" localSheetId="5">#REF!</definedName>
    <definedName name="UTImpact_109_KF2">#REF!</definedName>
    <definedName name="UTImpact_110_KF2" localSheetId="5">#REF!</definedName>
    <definedName name="UTImpact_110_KF2">#REF!</definedName>
    <definedName name="UTImpact_111_KF2" localSheetId="5">#REF!</definedName>
    <definedName name="UTImpact_111_KF2">#REF!</definedName>
    <definedName name="UTImpact_112_KF2" localSheetId="5">#REF!</definedName>
    <definedName name="UTImpact_112_KF2">#REF!</definedName>
    <definedName name="UTImpact_114_KF2" localSheetId="5">#REF!</definedName>
    <definedName name="UTImpact_114_KF2">#REF!</definedName>
    <definedName name="UTImpact_115_KF2" localSheetId="5">#REF!</definedName>
    <definedName name="UTImpact_115_KF2">#REF!</definedName>
    <definedName name="UTImpact_116_KF2" localSheetId="5">#REF!</definedName>
    <definedName name="UTImpact_116_KF2">#REF!</definedName>
    <definedName name="UTImpact_117_KF2" localSheetId="5">#REF!</definedName>
    <definedName name="UTImpact_117_KF2">#REF!</definedName>
    <definedName name="UTImpact_118_KF2" localSheetId="5">#REF!</definedName>
    <definedName name="UTImpact_118_KF2">#REF!</definedName>
    <definedName name="UTImpact_119_KF2" localSheetId="5">#REF!</definedName>
    <definedName name="UTImpact_119_KF2">#REF!</definedName>
    <definedName name="UTImpact_120_KF2" localSheetId="5">#REF!</definedName>
    <definedName name="UTImpact_120_KF2">#REF!</definedName>
    <definedName name="UTImpact_121124_KF2" localSheetId="5">#REF!</definedName>
    <definedName name="UTImpact_121124_KF2">#REF!</definedName>
    <definedName name="UTImpact_122_KF2" localSheetId="5">#REF!</definedName>
    <definedName name="UTImpact_122_KF2">#REF!</definedName>
    <definedName name="UTImpact_123_KF2" localSheetId="5">#REF!</definedName>
    <definedName name="UTImpact_123_KF2">#REF!</definedName>
    <definedName name="UTImpact_126_KF2" localSheetId="5">#REF!</definedName>
    <definedName name="UTImpact_126_KF2">#REF!</definedName>
    <definedName name="UTImpact_127_KF2" localSheetId="5">#REF!</definedName>
    <definedName name="UTImpact_127_KF2">#REF!</definedName>
    <definedName name="UTImpact_128_KF2" localSheetId="5">#REF!</definedName>
    <definedName name="UTImpact_128_KF2">#REF!</definedName>
    <definedName name="UTImpact_129_KF2" localSheetId="5">#REF!</definedName>
    <definedName name="UTImpact_129_KF2">#REF!</definedName>
    <definedName name="UTImpact_131_KF2" localSheetId="5">#REF!</definedName>
    <definedName name="UTImpact_131_KF2">#REF!</definedName>
    <definedName name="UTImpact_132_KF2" localSheetId="5">#REF!</definedName>
    <definedName name="UTImpact_132_KF2">#REF!</definedName>
    <definedName name="UTImpact_133_KF2" localSheetId="5">#REF!</definedName>
    <definedName name="UTImpact_133_KF2">#REF!</definedName>
    <definedName name="UTImpact_134_KF2" localSheetId="5">#REF!</definedName>
    <definedName name="UTImpact_134_KF2">#REF!</definedName>
    <definedName name="UTImpact_999_KF2" localSheetId="5">#REF!</definedName>
    <definedName name="UTImpact_999_KF2">#REF!</definedName>
    <definedName name="UTImpact_FSVC_KF2" localSheetId="5">#REF!</definedName>
    <definedName name="UTImpact_FSVC_KF2">#REF!</definedName>
    <definedName name="UTImpact_LGPA_KF2" localSheetId="5">#REF!</definedName>
    <definedName name="UTImpact_LGPA_KF2">#REF!</definedName>
    <definedName name="UTImpact_Other_KF2" localSheetId="5">#REF!</definedName>
    <definedName name="UTImpact_Other_KF2">#REF!</definedName>
    <definedName name="UTImpact_PA_KF2" localSheetId="5">#REF!</definedName>
    <definedName name="UTImpact_PA_KF2">#REF!</definedName>
    <definedName name="UTImpact_SCOps_KF2" localSheetId="5">#REF!</definedName>
    <definedName name="UTImpact_SCOps_KF2">#REF!</definedName>
    <definedName name="UTImpact_Total_KF2" localSheetId="5">#REF!</definedName>
    <definedName name="UTImpact_Total_KF2">#REF!</definedName>
    <definedName name="UVAR" localSheetId="8">#REF!</definedName>
    <definedName name="UVAR" localSheetId="9">#REF!</definedName>
    <definedName name="UVAR" localSheetId="5">#REF!</definedName>
    <definedName name="UVAR">#REF!</definedName>
    <definedName name="UYTD" localSheetId="8">#REF!</definedName>
    <definedName name="UYTD" localSheetId="9">#REF!</definedName>
    <definedName name="UYTD" localSheetId="5">#REF!</definedName>
    <definedName name="UYTD">#REF!</definedName>
    <definedName name="ValDate" localSheetId="5">#REF!</definedName>
    <definedName name="ValDate">#REF!</definedName>
    <definedName name="ValyHolding" localSheetId="8">#REF!</definedName>
    <definedName name="ValyHolding" localSheetId="9">#REF!</definedName>
    <definedName name="ValyHolding" localSheetId="5">#REF!</definedName>
    <definedName name="ValyHolding">#REF!</definedName>
    <definedName name="v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vbn" localSheetId="8">[5]SE_Santa_Rosa!#REF!</definedName>
    <definedName name="vbn" localSheetId="9">[5]SE_Santa_Rosa!#REF!</definedName>
    <definedName name="vbn" localSheetId="5">[5]SE_Santa_Rosa!#REF!</definedName>
    <definedName name="vbn">[5]SE_Santa_Rosa!#REF!</definedName>
    <definedName name="vcbcvbcv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ersion">"[0VERSION].[F00]"</definedName>
    <definedName name="vtsmcy" localSheetId="8">#REF!</definedName>
    <definedName name="vtsmcy" localSheetId="9">#REF!</definedName>
    <definedName name="vtsmcy" localSheetId="5">#REF!</definedName>
    <definedName name="vtsmcy">#REF!</definedName>
    <definedName name="w">'[93]PSE&amp;G-IS-MONTH'!$A$1:$J$37</definedName>
    <definedName name="Wages_Benefits" localSheetId="8">'[84]FEES &amp; INTEREST'!#REF!</definedName>
    <definedName name="Wages_Benefits" localSheetId="9">'[84]FEES &amp; INTEREST'!#REF!</definedName>
    <definedName name="Wages_Benefits" localSheetId="5">'[84]FEES &amp; INTEREST'!#REF!</definedName>
    <definedName name="Wages_Benefits">'[84]FEES &amp; INTEREST'!#REF!</definedName>
    <definedName name="wbs" localSheetId="5">#REF!</definedName>
    <definedName name="wbs">#REF!</definedName>
    <definedName name="wbsgas" localSheetId="5">#REF!</definedName>
    <definedName name="wbsgas">#REF!</definedName>
    <definedName name="we" localSheetId="0" hidden="1">{"'Metretek HTML'!$A$7:$W$42"}</definedName>
    <definedName name="we" localSheetId="2" hidden="1">{"'Metretek HTML'!$A$7:$W$42"}</definedName>
    <definedName name="we" hidden="1">{"'Metretek HTML'!$A$7:$W$42"}</definedName>
    <definedName name="Weather" localSheetId="8">#REF!</definedName>
    <definedName name="Weather" localSheetId="9">#REF!</definedName>
    <definedName name="Weather" localSheetId="5">#REF!</definedName>
    <definedName name="Weather">#REF!</definedName>
    <definedName name="WEATHERADJ_CALENDAR" localSheetId="8">#REF!</definedName>
    <definedName name="WEATHERADJ_CALENDAR" localSheetId="9">#REF!</definedName>
    <definedName name="WEATHERADJ_CALENDAR" localSheetId="5">#REF!</definedName>
    <definedName name="WEATHERADJ_CALENDAR">#REF!</definedName>
    <definedName name="wer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h" localSheetId="0" hidden="1">{#N/A,#N/A,FALSE,"O&amp;M by processes";#N/A,#N/A,FALSE,"Elec Act vs Bud";#N/A,#N/A,FALSE,"G&amp;A";#N/A,#N/A,FALSE,"BGS";#N/A,#N/A,FALSE,"Res Cost"}</definedName>
    <definedName name="wh" localSheetId="2" hidden="1">{#N/A,#N/A,FALSE,"O&amp;M by processes";#N/A,#N/A,FALSE,"Elec Act vs Bud";#N/A,#N/A,FALSE,"G&amp;A";#N/A,#N/A,FALSE,"BGS";#N/A,#N/A,FALSE,"Res Cost"}</definedName>
    <definedName name="wh" hidden="1">{#N/A,#N/A,FALSE,"O&amp;M by processes";#N/A,#N/A,FALSE,"Elec Act vs Bud";#N/A,#N/A,FALSE,"G&amp;A";#N/A,#N/A,FALSE,"BGS";#N/A,#N/A,FALSE,"Res Cost"}</definedName>
    <definedName name="what" localSheetId="0" hidden="1">#REF!</definedName>
    <definedName name="what" localSheetId="2" hidden="1">#REF!</definedName>
    <definedName name="what" localSheetId="5" hidden="1">#REF!</definedName>
    <definedName name="what" hidden="1">#REF!</definedName>
    <definedName name="Whatwhat" localSheetId="0" hidden="1">{#N/A,#N/A,FALSE,"O&amp;M by processes";#N/A,#N/A,FALSE,"Elec Act vs Bud";#N/A,#N/A,FALSE,"G&amp;A";#N/A,#N/A,FALSE,"BGS";#N/A,#N/A,FALSE,"Res Cost"}</definedName>
    <definedName name="Whatwhat" localSheetId="2" hidden="1">{#N/A,#N/A,FALSE,"O&amp;M by processes";#N/A,#N/A,FALSE,"Elec Act vs Bud";#N/A,#N/A,FALSE,"G&amp;A";#N/A,#N/A,FALSE,"BGS";#N/A,#N/A,FALSE,"Res Cost"}</definedName>
    <definedName name="Whatwhat" hidden="1">{#N/A,#N/A,FALSE,"O&amp;M by processes";#N/A,#N/A,FALSE,"Elec Act vs Bud";#N/A,#N/A,FALSE,"G&amp;A";#N/A,#N/A,FALSE,"BGS";#N/A,#N/A,FALSE,"Res Cost"}</definedName>
    <definedName name="whowho" localSheetId="0" hidden="1">{#N/A,#N/A,FALSE,"O&amp;M by processes";#N/A,#N/A,FALSE,"Elec Act vs Bud";#N/A,#N/A,FALSE,"G&amp;A";#N/A,#N/A,FALSE,"BGS";#N/A,#N/A,FALSE,"Res Cost"}</definedName>
    <definedName name="whowho" localSheetId="2" hidden="1">{#N/A,#N/A,FALSE,"O&amp;M by processes";#N/A,#N/A,FALSE,"Elec Act vs Bud";#N/A,#N/A,FALSE,"G&amp;A";#N/A,#N/A,FALSE,"BGS";#N/A,#N/A,FALSE,"Res Cost"}</definedName>
    <definedName name="whowho" hidden="1">{#N/A,#N/A,FALSE,"O&amp;M by processes";#N/A,#N/A,FALSE,"Elec Act vs Bud";#N/A,#N/A,FALSE,"G&amp;A";#N/A,#N/A,FALSE,"BGS";#N/A,#N/A,FALSE,"Res Cost"}</definedName>
    <definedName name="whwh" localSheetId="0" hidden="1">{#N/A,#N/A,FALSE,"O&amp;M by processes";#N/A,#N/A,FALSE,"Elec Act vs Bud";#N/A,#N/A,FALSE,"G&amp;A";#N/A,#N/A,FALSE,"BGS";#N/A,#N/A,FALSE,"Res Cost"}</definedName>
    <definedName name="whwh" localSheetId="2" hidden="1">{#N/A,#N/A,FALSE,"O&amp;M by processes";#N/A,#N/A,FALSE,"Elec Act vs Bud";#N/A,#N/A,FALSE,"G&amp;A";#N/A,#N/A,FALSE,"BGS";#N/A,#N/A,FALSE,"Res Cost"}</definedName>
    <definedName name="whwh" hidden="1">{#N/A,#N/A,FALSE,"O&amp;M by processes";#N/A,#N/A,FALSE,"Elec Act vs Bud";#N/A,#N/A,FALSE,"G&amp;A";#N/A,#N/A,FALSE,"BGS";#N/A,#N/A,FALSE,"Res Cost"}</definedName>
    <definedName name="why" localSheetId="0" hidden="1">{#N/A,#N/A,FALSE,"O&amp;M by processes";#N/A,#N/A,FALSE,"Elec Act vs Bud";#N/A,#N/A,FALSE,"G&amp;A";#N/A,#N/A,FALSE,"BGS";#N/A,#N/A,FALSE,"Res Cost"}</definedName>
    <definedName name="why" localSheetId="2" hidden="1">{#N/A,#N/A,FALSE,"O&amp;M by processes";#N/A,#N/A,FALSE,"Elec Act vs Bud";#N/A,#N/A,FALSE,"G&amp;A";#N/A,#N/A,FALSE,"BGS";#N/A,#N/A,FALSE,"Res Cost"}</definedName>
    <definedName name="why" hidden="1">{#N/A,#N/A,FALSE,"O&amp;M by processes";#N/A,#N/A,FALSE,"Elec Act vs Bud";#N/A,#N/A,FALSE,"G&amp;A";#N/A,#N/A,FALSE,"BGS";#N/A,#N/A,FALSE,"Res Cost"}</definedName>
    <definedName name="Withholding_Tax_on_Distributions" localSheetId="8">[80]Bridgewater!#REF!</definedName>
    <definedName name="Withholding_Tax_on_Distributions" localSheetId="9">[80]Bridgewater!#REF!</definedName>
    <definedName name="Withholding_Tax_on_Distributions" localSheetId="5">[80]Bridgewater!#REF!</definedName>
    <definedName name="Withholding_Tax_on_Distributions">[80]Bridgewater!#REF!</definedName>
    <definedName name="WO_Description">'[175]WO Info'!$A$1:$F$17972</definedName>
    <definedName name="Working_Capital_Actual">'[61]Working Capital (Actual)'!$A$3</definedName>
    <definedName name="Working_Capital_Budget">'[61]Working Capital (Budget)'!$A$3</definedName>
    <definedName name="workpaper" localSheetId="0" hidden="1">{#N/A,#N/A,FALSE,"Month";#N/A,#N/A,FALSE,"Period";#N/A,#N/A,FALSE,"12 Month";#N/A,#N/A,FALSE,"Quarter"}</definedName>
    <definedName name="workpaper" localSheetId="2" hidden="1">{#N/A,#N/A,FALSE,"Month";#N/A,#N/A,FALSE,"Period";#N/A,#N/A,FALSE,"12 Month";#N/A,#N/A,FALSE,"Quarter"}</definedName>
    <definedName name="workpaper" hidden="1">{#N/A,#N/A,FALSE,"Month";#N/A,#N/A,FALSE,"Period";#N/A,#N/A,FALSE,"12 Month";#N/A,#N/A,FALSE,"Quarter"}</definedName>
    <definedName name="WORKSHT" localSheetId="8">#REF!</definedName>
    <definedName name="WORKSHT" localSheetId="9">#REF!</definedName>
    <definedName name="WORKSHT" localSheetId="5">#REF!</definedName>
    <definedName name="WORKSHT">#REF!</definedName>
    <definedName name="wrn" localSheetId="0" hidden="1">{#N/A,#N/A,FALSE,"O&amp;M by processes";#N/A,#N/A,FALSE,"Elec Act vs Bud";#N/A,#N/A,FALSE,"G&amp;A";#N/A,#N/A,FALSE,"BGS";#N/A,#N/A,FALSE,"Res Cost"}</definedName>
    <definedName name="wrn" localSheetId="2" hidden="1">{#N/A,#N/A,FALSE,"O&amp;M by processes";#N/A,#N/A,FALSE,"Elec Act vs Bud";#N/A,#N/A,FALSE,"G&amp;A";#N/A,#N/A,FALSE,"BGS";#N/A,#N/A,FALSE,"Res Cost"}</definedName>
    <definedName name="wrn" hidden="1">{#N/A,#N/A,FALSE,"O&amp;M by processes";#N/A,#N/A,FALSE,"Elec Act vs Bud";#N/A,#N/A,FALSE,"G&amp;A";#N/A,#N/A,FALSE,"BGS";#N/A,#N/A,FALSE,"Res Cost"}</definedName>
    <definedName name="wrn.2009._.Summary._.Statistics." hidden="1">{#N/A,#N/A,FALSE,"Table of Contents";#N/A,#N/A,FALSE,"Assumptions";#N/A,#N/A,FALSE,"Earnings by Business";#N/A,#N/A,FALSE,"Credit Stats-PSEG Case#1";#N/A,#N/A,FALSE,"Capitalization-Case#1";#N/A,#N/A,FALSE,"Cashflow+dividendsCurrent";#N/A,#N/A,FALSE,"Dividends(Capital Contribution)";#N/A,#N/A,FALSE,"Capital Spending";#N/A,#N/A,FALSE,"Returns-ROE &amp; ROIC";#N/A,#N/A,FALSE,"EBITDA ";#N/A,#N/A,FALSE,"O&amp;M By Business";#N/A,#N/A,FALSE,"Service IS ";#N/A,#N/A,FALSE,"Pension &amp; OPEB";#N/A,#N/A,FALSE,"LOB Earnings VS BP";#N/A,#N/A,FALSE,"Credit Stats-graph-Base";#N/A,#N/A,FALSE,"PSEG IS";#N/A,#N/A,FALSE,"PSEG BS";#N/A,#N/A,FALSE,"PSEG CF"}</definedName>
    <definedName name="wrn.2010._.Summary._.Statistics." hidden="1">{#N/A,#N/A,FALSE,"Table of Contents";#N/A,#N/A,FALSE,"Assumptions";#N/A,#N/A,FALSE,"Earnings by Business";#N/A,#N/A,FALSE,"Credit Stats-PSEG Case#1";#N/A,#N/A,FALSE,"Capitalization-Case#1";#N/A,#N/A,FALSE,"Cashflow+dividendsCurrent";#N/A,#N/A,FALSE,"Dividends(Capital Contribution)";#N/A,#N/A,FALSE,"Capital Spending";#N/A,#N/A,FALSE,"Returns-ROE &amp; ROIC";#N/A,#N/A,FALSE,"O&amp;M By Business";#N/A,#N/A,FALSE,"Service IS ";#N/A,#N/A,FALSE,"Pension &amp; OPEB";#N/A,#N/A,FALSE,"Credit Statistics (PSEG View)";#N/A,#N/A,FALSE,"PSEG IS";#N/A,#N/A,FALSE,"PSEG BS";#N/A,#N/A,FALSE,"PSEG CF";#N/A,#N/A,FALSE,"P&amp;L Mgmt View";#N/A,#N/A,FALSE,"P&amp;L Mgmt View Variance"}</definedName>
    <definedName name="wrn.722." localSheetId="0" hidden="1">{#N/A,#N/A,FALSE,"CURRENT"}</definedName>
    <definedName name="wrn.722." localSheetId="2" hidden="1">{#N/A,#N/A,FALSE,"CURRENT"}</definedName>
    <definedName name="wrn.722." hidden="1">{#N/A,#N/A,FALSE,"CURRENT"}</definedName>
    <definedName name="wrn.95Act." hidden="1">{#N/A,#N/A,FALSE,"95Act"}</definedName>
    <definedName name="wrn.95Act._1" hidden="1">{#N/A,#N/A,FALSE,"95Act"}</definedName>
    <definedName name="wrn.95Bud." hidden="1">{#N/A,#N/A,FALSE,"95Bud"}</definedName>
    <definedName name="wrn.95Bud._1" hidden="1">{#N/A,#N/A,FALSE,"95Bud"}</definedName>
    <definedName name="wrn.Account._.Analysis." localSheetId="0" hidden="1">{#N/A,#N/A,FALSE,"June"}</definedName>
    <definedName name="wrn.Account._.Analysis." localSheetId="2" hidden="1">{#N/A,#N/A,FALSE,"June"}</definedName>
    <definedName name="wrn.Account._.Analysis." hidden="1">{#N/A,#N/A,FALSE,"June"}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T." localSheetId="0" hidden="1">{"AGT",#N/A,FALSE,"Revenue"}</definedName>
    <definedName name="wrn.AGT." localSheetId="2" hidden="1">{"AGT",#N/A,FALSE,"Revenue"}</definedName>
    <definedName name="wrn.AGT." hidden="1">{"AGT",#N/A,FALSE,"Revenue"}</definedName>
    <definedName name="wrn.ALL." hidden="1">{#N/A,#N/A,FALSE,"OC Earnings";#N/A,#N/A,FALSE,"Summary_All";#N/A,#N/A,FALSE,"MiscAccounting";#N/A,#N/A,FALSE,"SCM Summary";#N/A,#N/A,FALSE,"1841";#N/A,#N/A,FALSE,"EH&amp;S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wrn.All._.but._.beginning._.balances." hidden="1">{#N/A,#N/A,TRUE,"Income Statement";#N/A,#N/A,TRUE,"Balance Sheet";#N/A,#N/A,TRUE,"Cash Flow";#N/A,#N/A,TRUE,"Ratios";#N/A,#N/A,TRUE,"Plant Schedule";#N/A,#N/A,TRUE,"Interest Schedule"}</definedName>
    <definedName name="wrn.All._.but._.Plant." hidden="1">{#N/A,#N/A,TRUE,"Income Statement";#N/A,#N/A,TRUE,"Balance Sheet";#N/A,#N/A,TRUE,"Cash Flow";#N/A,#N/A,TRUE,"Interest Schedule";#N/A,#N/A,TRUE,"Ratios"}</definedName>
    <definedName name="wrn.allowrates." localSheetId="0" hidden="1">{"rates",#N/A,FALSE,"COSSUM"}</definedName>
    <definedName name="wrn.allowrates." localSheetId="2" hidden="1">{"rates",#N/A,FALSE,"COSSUM"}</definedName>
    <definedName name="wrn.allowrates." hidden="1">{"rates",#N/A,FALSE,"COSSUM"}</definedName>
    <definedName name="wrn.APLICAÇÃO." hidden="1">{#N/A,#N/A,FALSE,"CONTROLE"}</definedName>
    <definedName name="wrn.August._.1._.2003._.Rate._.Change." localSheetId="0" hidden="1">{"JFJ-1",#N/A,FALSE,"JFJ-1 Deferral Recovery Rate";"JFJ-2",#N/A,FALSE,"JFJ-2 NNC Rates";"JFJ-3",#N/A,FALSE,"JFJ-3 MTC Rate";"JFJ-4",#N/A,FALSE,"JFJ-4 CEP Rate";"JFJ-5",#N/A,FALSE,"JFJ-5 USF Rate";"JFJ-6",#N/A,FALSE,"JFJ-6 CRA Rate";"JFJ-7",#N/A,FALSE,"JFJ-7 2003 Rate Impact Summary";"JFJ-8",#N/A,FALSE,"ACE 25 Year Sales Forecast"}</definedName>
    <definedName name="wrn.August._.1._.2003._.Rate._.Change." localSheetId="2" hidden="1">{"JFJ-1",#N/A,FALSE,"JFJ-1 Deferral Recovery Rate";"JFJ-2",#N/A,FALSE,"JFJ-2 NNC Rates";"JFJ-3",#N/A,FALSE,"JFJ-3 MTC Rate";"JFJ-4",#N/A,FALSE,"JFJ-4 CEP Rate";"JFJ-5",#N/A,FALSE,"JFJ-5 USF Rate";"JFJ-6",#N/A,FALSE,"JFJ-6 CRA Rate";"JFJ-7",#N/A,FALSE,"JFJ-7 2003 Rate Impact Summary";"JFJ-8",#N/A,FALSE,"ACE 25 Year Sales Forecast"}</definedName>
    <definedName name="wrn.August._.1._.2003._.Rate._.Change." hidden="1">{"JFJ-1",#N/A,FALSE,"JFJ-1 Deferral Recovery Rate";"JFJ-2",#N/A,FALSE,"JFJ-2 NNC Rates";"JFJ-3",#N/A,FALSE,"JFJ-3 MTC Rate";"JFJ-4",#N/A,FALSE,"JFJ-4 CEP Rate";"JFJ-5",#N/A,FALSE,"JFJ-5 USF Rate";"JFJ-6",#N/A,FALSE,"JFJ-6 CRA Rate";"JFJ-7",#N/A,FALSE,"JFJ-7 2003 Rate Impact Summary";"JFJ-8",#N/A,FALSE,"ACE 25 Year Sales Forecast"}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ck._.Up._.Book._.Revised." hidden="1">{#N/A,#N/A,TRUE,"ToC Back-up Book Revised";#N/A,#N/A,TRUE,"LOB Earnings Revised";#N/A,#N/A,TRUE,"Credit Stats-PSEG Case#1";#N/A,#N/A,TRUE,"Capitalization-Case#1";#N/A,#N/A,TRUE,"Share Equity Change Revised";#N/A,#N/A,TRUE,"LOB Earnings VS Revised";#N/A,#N/A,TRUE,"Profitability Summary Revised";#N/A,#N/A,TRUE,"CFandFFO Revised";#N/A,#N/A,TRUE,"Credit Stats-graph-Base"}</definedName>
    <definedName name="wrn.Backup._.Book." hidden="1">{#N/A,#N/A,FALSE,"ToC Back-up Book";#N/A,#N/A,FALSE,"LOB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asic." localSheetId="0" hidden="1">{#N/A,#N/A,FALSE,"O&amp;M by processes";#N/A,#N/A,FALSE,"Elec Act vs Bud";#N/A,#N/A,FALSE,"G&amp;A";#N/A,#N/A,FALSE,"BGS";#N/A,#N/A,FALSE,"Res Cost"}</definedName>
    <definedName name="wrn.Basic." localSheetId="2" hidden="1">{#N/A,#N/A,FALSE,"O&amp;M by processes";#N/A,#N/A,FALSE,"Elec Act vs Bud";#N/A,#N/A,FALSE,"G&amp;A";#N/A,#N/A,FALSE,"BGS";#N/A,#N/A,FALSE,"Res Cost"}</definedName>
    <definedName name="wrn.Basic." hidden="1">{#N/A,#N/A,FALSE,"O&amp;M by processes";#N/A,#N/A,FALSE,"Elec Act vs Bud";#N/A,#N/A,FALSE,"G&amp;A";#N/A,#N/A,FALSE,"BGS";#N/A,#N/A,FALSE,"Res Cost"}</definedName>
    <definedName name="wrn.Brad." hidden="1">{#N/A,#N/A,FALSE,"IS-Current";#N/A,#N/A,FALSE,"BS Current";#N/A,#N/A,FALSE,"CF Current";#N/A,#N/A,FALSE,"IS-Diff";#N/A,#N/A,FALSE,"BS-Diff";#N/A,#N/A,FALSE,"CF-Diff"}</definedName>
    <definedName name="wrn.Brenda." hidden="1">{#N/A,#N/A,FALSE,"OC Earnings";#N/A,#N/A,FALSE,"1841";#N/A,#N/A,FALSE,"EH&amp;S Summary";#N/A,#N/A,FALSE,"Business Center Summary";#N/A,#N/A,FALSE,"1879";#N/A,#N/A,FALSE,"1918";#N/A,#N/A,FALSE,"Law Summary";#N/A,#N/A,FALSE,"1890";#N/A,#N/A,FALSE,"1886";#N/A,#N/A,FALSE,"SCM Summary";#N/A,#N/A,FALSE,"Treasury Summary";#N/A,#N/A,FALSE,"1856";#N/A,#N/A,FALSE,"1877";#N/A,#N/A,FALSE,"1878";#N/A,#N/A,FALSE,"2181";#N/A,#N/A,FALSE,"1857";#N/A,#N/A,FALSE,"1884";#N/A,#N/A,FALSE,"1882";#N/A,#N/A,FALSE,"2236";#N/A,#N/A,FALSE,"1858"}</definedName>
    <definedName name="wrn.Business._.with._.2001._.by._.Month." hidden="1">{"Income Statement 2001-2005",#N/A,TRUE,"IS-Gas Distribution";"Balance Sheet 2001-2005",#N/A,TRUE,"BS-Gas Distribution";"Cash Flow 2001-2005",#N/A,TRUE,"CF-Gas Distribution";#N/A,#N/A,TRUE,"Ratios-Gas Distribution";"Income Statement Months 2001",#N/A,TRUE,"IS-Gas Distribution";"Balance Sheet 2001 Months",#N/A,TRUE,"BS-Gas Distribution";"Cash Flow 2001 Months",#N/A,TRUE,"CF-Gas Distribution";#N/A,#N/A,TRUE,"Plant Schedule-GDist";#N/A,#N/A,TRUE,"Interest Schedule-GDist"}</definedName>
    <definedName name="wrn.Cash._.Products." localSheetId="0" hidden="1">{"Cash - Products",#N/A,FALSE,"SUB BS Flux"}</definedName>
    <definedName name="wrn.Cash._.Products." localSheetId="2" hidden="1">{"Cash - Products",#N/A,FALSE,"SUB BS Flux"}</definedName>
    <definedName name="wrn.Cash._.Products." hidden="1">{"Cash - Products",#N/A,FALSE,"SUB BS Flux"}</definedName>
    <definedName name="wrn.ChartSet." localSheetId="0" hidden="1">{#N/A,#N/A,FALSE,"Elec Deliv";#N/A,#N/A,FALSE,"Atlantic Pie";#N/A,#N/A,FALSE,"Bay Pie";#N/A,#N/A,FALSE,"New Castle Pie";#N/A,#N/A,FALSE,"Transmission Pie"}</definedName>
    <definedName name="wrn.ChartSet." localSheetId="2" hidden="1">{#N/A,#N/A,FALSE,"Elec Deliv";#N/A,#N/A,FALSE,"Atlantic Pie";#N/A,#N/A,FALSE,"Bay Pie";#N/A,#N/A,FALSE,"New Castle Pie";#N/A,#N/A,FALSE,"Transmission Pie"}</definedName>
    <definedName name="wrn.ChartSet." hidden="1">{#N/A,#N/A,FALSE,"Elec Deliv";#N/A,#N/A,FALSE,"Atlantic Pie";#N/A,#N/A,FALSE,"Bay Pie";#N/A,#N/A,FALSE,"New Castle Pie";#N/A,#N/A,FALSE,"Transmission Pie"}</definedName>
    <definedName name="wrn.COKE." hidden="1">{#N/A,#N/A,FALSE,"COKE"}</definedName>
    <definedName name="wrn.COS." localSheetId="0" hidden="1">{"detail",#N/A,FALSE,"COSSUM"}</definedName>
    <definedName name="wrn.COS." localSheetId="2" hidden="1">{"detail",#N/A,FALSE,"COSSUM"}</definedName>
    <definedName name="wrn.COS." hidden="1">{"detail",#N/A,FALSE,"COSSUM"}</definedName>
    <definedName name="wrn.Current." hidden="1">{#N/A,#N/A,FALSE,"KeyStatsCurrent";#N/A,#N/A,FALSE,"RATIOS New";#N/A,#N/A,FALSE,"IS New";#N/A,#N/A,FALSE,"BS New";#N/A,#N/A,FALSE,"CF New"}</definedName>
    <definedName name="wrn.Current._.Plan." hidden="1">{#N/A,#N/A,TRUE,"Ratio-ED-Current";#N/A,#N/A,TRUE,"IS-ED-Current";#N/A,#N/A,TRUE,"BS-ED-Current";#N/A,#N/A,TRUE,"CF-ED-Current ";#N/A,#N/A,TRUE,"Plant-ED-Current"}</definedName>
    <definedName name="wrn.Current._.View._.and._.Differences." hidden="1">{#N/A,#N/A,FALSE,"SummaryStats";#N/A,#N/A,FALSE,"SumtatsDIFFvsPrior";#N/A,#N/A,FALSE,"Drivers";#N/A,#N/A,FALSE,"IS Update";#N/A,#N/A,FALSE,"IS UpdateBGSS";#N/A,#N/A,FALSE,"IS DIFF";#N/A,#N/A,FALSE,"IS 2 DIFF";#N/A,#N/A,FALSE,"BS Update";#N/A,#N/A,FALSE,"BS DIFFvsPrior";#N/A,#N/A,FALSE,"CF Update";#N/A,#N/A,FALSE,"CF DIFFvsPrior"}</definedName>
    <definedName name="wrn.Data._.dump." localSheetId="0" hidden="1">{"Input Data",#N/A,FALSE,"Input";"Income and Cash Flow",#N/A,FALSE,"Calculations"}</definedName>
    <definedName name="wrn.Data._.dump." localSheetId="2" hidden="1">{"Input Data",#N/A,FALSE,"Input";"Income and Cash Flow",#N/A,FALSE,"Calculations"}</definedName>
    <definedName name="wrn.Data._.dump." hidden="1">{"Input Data",#N/A,FALSE,"Input";"Income and Cash Flow",#N/A,FALSE,"Calculations"}</definedName>
    <definedName name="wrn.Deferral._.Forecast." localSheetId="0" hidden="1">{"Summary Deferral Forecast",#N/A,FALSE,"Deferral Forecast";"BGS Deferral Forecast",#N/A,FALSE,"BGS Deferral";"NNC Deferral Forecast",#N/A,FALSE,"NNC Deferral";"MTCDeferralForecast",#N/A,FALSE,"MTC Deferral";"SBC Deferral Forecast",#N/A,FALSE,"SBC Deferral"}</definedName>
    <definedName name="wrn.Deferral._.Forecast." localSheetId="2" hidden="1">{"Summary Deferral Forecast",#N/A,FALSE,"Deferral Forecast";"BGS Deferral Forecast",#N/A,FALSE,"BGS Deferral";"NNC Deferral Forecast",#N/A,FALSE,"NNC Deferral";"MTCDeferralForecast",#N/A,FALSE,"MTC Deferral";"SBC Deferral Forecast",#N/A,FALSE,"SBC Deferral"}</definedName>
    <definedName name="wrn.Deferral._.Forecast." hidden="1">{"Summary Deferral Forecast",#N/A,FALSE,"Deferral Forecast";"BGS Deferral Forecast",#N/A,FALSE,"BGS Deferral";"NNC Deferral Forecast",#N/A,FALSE,"NNC Deferral";"MTCDeferralForecast",#N/A,FALSE,"MTC Deferral";"SBC Deferral Forecast",#N/A,FALSE,"SBC Deferral"}</definedName>
    <definedName name="wrn.Dept_Income_Statement." localSheetId="0" hidden="1">{#N/A,#N/A,FALSE,"Month";#N/A,#N/A,FALSE,"Period";#N/A,#N/A,FALSE,"12 Month";#N/A,#N/A,FALSE,"Quarter"}</definedName>
    <definedName name="wrn.Dept_Income_Statement." localSheetId="2" hidden="1">{#N/A,#N/A,FALSE,"Month";#N/A,#N/A,FALSE,"Period";#N/A,#N/A,FALSE,"12 Month";#N/A,#N/A,FALSE,"Quarter"}</definedName>
    <definedName name="wrn.Dept_Income_Statement." hidden="1">{#N/A,#N/A,FALSE,"Month";#N/A,#N/A,FALSE,"Period";#N/A,#N/A,FALSE,"12 Month";#N/A,#N/A,FALSE,"Quarter"}</definedName>
    <definedName name="wrn.DespesasPorArea." hidden="1">{"TotalGeralDespesasPorArea",#N/A,FALSE,"VinculosAccessEfetivo"}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ELEC." hidden="1">{#N/A,#N/A,FALSE,"ELEC"}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iling." localSheetId="0" hidden="1">{#N/A,#N/A,FALSE,"Summary";#N/A,#N/A,FALSE,"Unbundled Revenue Summary ";#N/A,#N/A,FALSE,"Unbundled Rev Summary with Tax";"August Rates with Tax",#N/A,FALSE,"Rate Class Detail";"August Revenue with Tax",#N/A,FALSE,"Rate Class Detail";"August Rates wo Tax",#N/A,FALSE,"Rate Class Detail with Tax";"August Revenue wo Tax",#N/A,FALSE,"Rate Class Detail with Tax"}</definedName>
    <definedName name="wrn.Filing." localSheetId="2" hidden="1">{#N/A,#N/A,FALSE,"Summary";#N/A,#N/A,FALSE,"Unbundled Revenue Summary ";#N/A,#N/A,FALSE,"Unbundled Rev Summary with Tax";"August Rates with Tax",#N/A,FALSE,"Rate Class Detail";"August Revenue with Tax",#N/A,FALSE,"Rate Class Detail";"August Rates wo Tax",#N/A,FALSE,"Rate Class Detail with Tax";"August Revenue wo Tax",#N/A,FALSE,"Rate Class Detail with Tax"}</definedName>
    <definedName name="wrn.Filing." hidden="1">{#N/A,#N/A,FALSE,"Summary";#N/A,#N/A,FALSE,"Unbundled Revenue Summary ";#N/A,#N/A,FALSE,"Unbundled Rev Summary with Tax";"August Rates with Tax",#N/A,FALSE,"Rate Class Detail";"August Revenue with Tax",#N/A,FALSE,"Rate Class Detail";"August Rates wo Tax",#N/A,FALSE,"Rate Class Detail with Tax";"August Revenue wo Tax",#N/A,FALSE,"Rate Class Detail with Tax"}</definedName>
    <definedName name="wrn.Financial._.Summary." hidden="1">{#N/A,#N/A,FALSE,"Gas Utility Sum";#N/A,#N/A,FALSE,"UtilitySum";#N/A,#N/A,FALSE,"Elect Summary";#N/A,#N/A,FALSE,"TransmSum"}</definedName>
    <definedName name="wrn.For._.filling._.out._.assessments." localSheetId="0" hidden="1">{"Print Empty Template",#N/A,FALSE,"Input"}</definedName>
    <definedName name="wrn.For._.filling._.out._.assessments." localSheetId="2" hidden="1">{"Print Empty Template",#N/A,FALSE,"Input"}</definedName>
    <definedName name="wrn.For._.filling._.out._.assessments." hidden="1">{"Print Empty Template",#N/A,FALSE,"Input"}</definedName>
    <definedName name="wrn.FS." hidden="1">{#N/A,#N/A,FALSE,"Balance Sheet";#N/A,#N/A,FALSE,"Income Stmt";#N/A,#N/A,FALSE,"CGS Schedule";#N/A,#N/A,FALSE,"Selling Expense";#N/A,#N/A,FALSE,"Gen Admin Exp";#N/A,#N/A,FALSE,"Cash Flows";#N/A,#N/A,FALSE,"Officer_loan"}</definedName>
    <definedName name="wrn.GAC._.PRINT._.OUT." localSheetId="0" hidden="1">{#N/A,#N/A,FALSE,"JE051 PAGE 1 OF 3";#N/A,#N/A,FALSE,"JE051 PAGE 2 OF 3";#N/A,#N/A,FALSE,"JE051 PAGE 3 OF 3"}</definedName>
    <definedName name="wrn.GAC._.PRINT._.OUT." localSheetId="2" hidden="1">{#N/A,#N/A,FALSE,"JE051 PAGE 1 OF 3";#N/A,#N/A,FALSE,"JE051 PAGE 2 OF 3";#N/A,#N/A,FALSE,"JE051 PAGE 3 OF 3"}</definedName>
    <definedName name="wrn.GAC._.PRINT._.OUT." hidden="1">{#N/A,#N/A,FALSE,"JE051 PAGE 1 OF 3";#N/A,#N/A,FALSE,"JE051 PAGE 2 OF 3";#N/A,#N/A,FALSE,"JE051 PAGE 3 OF 3"}</definedName>
    <definedName name="wrn.heco." localSheetId="0" hidden="1">{"hecosum",#N/A,FALSE,"88-89"}</definedName>
    <definedName name="wrn.heco." localSheetId="2" hidden="1">{"hecosum",#N/A,FALSE,"88-89"}</definedName>
    <definedName name="wrn.heco." hidden="1">{"hecosum",#N/A,FALSE,"88-89"}</definedName>
    <definedName name="wrn.HLP._.Detail." localSheetId="0" hidden="1">{"2002 - 2006 Detail Income Statement",#N/A,FALSE,"TUB Income Statement wo DW";"BGS Deferral",#N/A,FALSE,"BGS Deferral";"NNC Deferral",#N/A,FALSE,"NNC Deferral";"MTC Deferral",#N/A,FALSE,"MTC Deferral";#N/A,#N/A,FALSE,"Schedule D"}</definedName>
    <definedName name="wrn.HLP._.Detail." localSheetId="2" hidden="1">{"2002 - 2006 Detail Income Statement",#N/A,FALSE,"TUB Income Statement wo DW";"BGS Deferral",#N/A,FALSE,"BGS Deferral";"NNC Deferral",#N/A,FALSE,"NNC Deferral";"MTC Deferral",#N/A,FALSE,"MTC Deferral";#N/A,#N/A,FALSE,"Schedule D"}</definedName>
    <definedName name="wrn.HLP._.Detail." hidden="1">{"2002 - 2006 Detail Income Statement",#N/A,FALSE,"TUB Income Statement wo DW";"BGS Deferral",#N/A,FALSE,"BGS Deferral";"NNC Deferral",#N/A,FALSE,"NNC Deferral";"MTC Deferral",#N/A,FALSE,"MTC Deferral";#N/A,#N/A,FALSE,"Schedule D"}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ventory." localSheetId="0" hidden="1">{"summary",#N/A,TRUE,"Coal Inventory Summary";"view 1",#N/A,TRUE,"Coal Inv. By Station";"view 2",#N/A,TRUE,"Coal inv by sta 2";"view 3",#N/A,TRUE,"Coal inv by sta 3";"oil",#N/A,TRUE,"Oil Purchases"}</definedName>
    <definedName name="wrn.inventory." localSheetId="2" hidden="1">{"summary",#N/A,TRUE,"Coal Inventory Summary";"view 1",#N/A,TRUE,"Coal Inv. By Station";"view 2",#N/A,TRUE,"Coal inv by sta 2";"view 3",#N/A,TRUE,"Coal inv by sta 3";"oil",#N/A,TRUE,"Oil Purchases"}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JPW._.GR._.Report." localSheetId="0" hidden="1">{#N/A,#N/A,FALSE,"P1 Vs P2 Summary";#N/A,#N/A,FALSE,"99 Vs 00 Summary";#N/A,#N/A,FALSE,"EF Summary";#N/A,#N/A,FALSE,"HUST Summary";#N/A,#N/A,FALSE,"Hawk Summary";#N/A,#N/A,FALSE,"Fut Sys Summary";#N/A,#N/A,FALSE,"Nimrod Summary";#N/A,#N/A,FALSE,"Gripen Summary";#N/A,#N/A,FALSE,"Land &amp; Naval Summary";#N/A,#N/A,FALSE,"Others Summary"}</definedName>
    <definedName name="wrn.JPW._.GR._.Report." localSheetId="2" hidden="1">{#N/A,#N/A,FALSE,"P1 Vs P2 Summary";#N/A,#N/A,FALSE,"99 Vs 00 Summary";#N/A,#N/A,FALSE,"EF Summary";#N/A,#N/A,FALSE,"HUST Summary";#N/A,#N/A,FALSE,"Hawk Summary";#N/A,#N/A,FALSE,"Fut Sys Summary";#N/A,#N/A,FALSE,"Nimrod Summary";#N/A,#N/A,FALSE,"Gripen Summary";#N/A,#N/A,FALSE,"Land &amp; Naval Summary";#N/A,#N/A,FALSE,"Others Summary"}</definedName>
    <definedName name="wrn.JPW._.GR._.Report." hidden="1">{#N/A,#N/A,FALSE,"P1 Vs P2 Summary";#N/A,#N/A,FALSE,"99 Vs 00 Summary";#N/A,#N/A,FALSE,"EF Summary";#N/A,#N/A,FALSE,"HUST Summary";#N/A,#N/A,FALSE,"Hawk Summary";#N/A,#N/A,FALSE,"Fut Sys Summary";#N/A,#N/A,FALSE,"Nimrod Summary";#N/A,#N/A,FALSE,"Gripen Summary";#N/A,#N/A,FALSE,"Land &amp; Naval Summary";#N/A,#N/A,FALSE,"Others Summary"}</definedName>
    <definedName name="wrn.live._.model._.and._.variances." hidden="1">{#N/A,#N/A,FALSE,"IS-NewRun";#N/A,#N/A,FALSE,"IS-Diff";#N/A,#N/A,FALSE,"BS-NewRun";#N/A,#N/A,FALSE,"BS-Diff";#N/A,#N/A,FALSE,"CF-NewRun";#N/A,#N/A,FALSE,"CF-Diff";#N/A,#N/A,FALSE,"Ratios-Newrun";#N/A,#N/A,FALSE,"Ratios-Diff";#N/A,#N/A,FALSE,"Plant Schedule-ED-NewRun";#N/A,#N/A,FALSE,"Plant Schedule-ED-Diff"}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New._.Plan." hidden="1">{#N/A,#N/A,FALSE,"IS Current";#N/A,#N/A,FALSE,"BS Current";#N/A,#N/A,FALSE,"CF Current";#N/A,#N/A,FALSE,"FinanceCube"}</definedName>
    <definedName name="wrn.NTC._.Deferred._.Asset." hidden="1">{#N/A,#N/A,FALSE,"NTC Coversheet";#N/A,#N/A,FALSE,"NTC Deferred";#N/A,#N/A,FALSE,"Exhibit 1";#N/A,#N/A,FALSE,"Exhibit 2";#N/A,#N/A,FALSE,"Exhibit 3"}</definedName>
    <definedName name="wrn.Old._.Plan." hidden="1">{#N/A,#N/A,FALSE,"IS LYP";#N/A,#N/A,FALSE,"BS LYP";#N/A,#N/A,FALSE,"CF LYP"}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NT." hidden="1">{#N/A,#N/A,TRUE,"DATA";#N/A,#N/A,TRUE,"COSTS";#N/A,#N/A,TRUE,"PROB COST";#N/A,#N/A,TRUE,"RATE";#N/A,#N/A,TRUE,"JE";#N/A,#N/A,TRUE,"EXP";#N/A,#N/A,TRUE,"ARO S1";#N/A,#N/A,TRUE,"ARO S2";#N/A,#N/A,TRUE,"ARO HC";#N/A,#N/A,TRUE,"ARO PB2";#N/A,#N/A,TRUE,"ARO PB3"}</definedName>
    <definedName name="wrn.PrintAll.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oject._.Criteria." localSheetId="0" hidden="1">{#N/A,#N/A,FALSE,"Sheet1"}</definedName>
    <definedName name="wrn.Project._.Criteria." localSheetId="2" hidden="1">{#N/A,#N/A,FALSE,"Sheet1"}</definedName>
    <definedName name="wrn.Project._.Criteria." hidden="1">{#N/A,#N/A,FALSE,"Sheet1"}</definedName>
    <definedName name="wrn.R_D._.Tax._.Services." localSheetId="0" hidden="1">{#N/A,#N/A,FALSE,"R&amp;D Quick Calc";#N/A,#N/A,FALSE,"DOE Fee Schedule"}</definedName>
    <definedName name="wrn.R_D._.Tax._.Services." localSheetId="2" hidden="1">{#N/A,#N/A,FALSE,"R&amp;D Quick Calc";#N/A,#N/A,FALSE,"DOE Fee Schedule"}</definedName>
    <definedName name="wrn.R_D._.Tax._.Services." hidden="1">{#N/A,#N/A,FALSE,"R&amp;D Quick Calc";#N/A,#N/A,FALSE,"DOE Fee Schedule"}</definedName>
    <definedName name="wrn.Receipt._.Stats." localSheetId="0" hidden="1">{"CM Dollars",#N/A,FALSE,"Rec Dollars";"YTD Dollars",#N/A,FALSE,"Rec Dollars";"CM Rec Stats",#N/A,FALSE,"Rec Dollars";"YTD Rec Stats",#N/A,FALSE,"Rec Dollars"}</definedName>
    <definedName name="wrn.Receipt._.Stats." localSheetId="2" hidden="1">{"CM Dollars",#N/A,FALSE,"Rec Dollars";"YTD Dollars",#N/A,FALSE,"Rec Dollars";"CM Rec Stats",#N/A,FALSE,"Rec Dollars";"YTD Rec Stats",#N/A,FALSE,"Rec Dollars"}</definedName>
    <definedName name="wrn.Receipt._.Stats." hidden="1">{"CM Dollars",#N/A,FALSE,"Rec Dollars";"YTD Dollars",#N/A,FALSE,"Rec Dollars";"CM Rec Stats",#N/A,FALSE,"Rec Dollars";"YTD Rec Stats",#N/A,FALSE,"Rec Dollars"}</definedName>
    <definedName name="wrn.RELATORIO." hidden="1">{#N/A,#N/A,FALSE,"CONTROLE";#N/A,#N/A,FALSE,"CONTROLE"}</definedName>
    <definedName name="wrn.Report." localSheetId="0" hidden="1">{#N/A,#N/A,FALSE,"Work performed";#N/A,#N/A,FALSE,"Resources"}</definedName>
    <definedName name="wrn.Report." localSheetId="2" hidden="1">{#N/A,#N/A,FALSE,"Work performed";#N/A,#N/A,FALSE,"Resources"}</definedName>
    <definedName name="wrn.Report." hidden="1">{#N/A,#N/A,FALSE,"Work performed";#N/A,#N/A,FALSE,"Resources"}</definedName>
    <definedName name="wrn.Revenue._.Analysis." localSheetId="0" hidden="1">{"High Level Summary",#N/A,FALSE,"High Level Summary";"Summary",#N/A,FALSE,"Summary";"Post Restructuring Revenue",#N/A,FALSE,"NEW RATE REV BY RATE CLASS";"Pre-Restructuring Revenue",#N/A,FALSE,"OLD RATE REV BY RATE CLASS";"1998 Sales",#N/A,FALSE,"NEW RATE REV BY RATE CLASS";"1999 Sales",#N/A,FALSE,"7 and 5 RATE REV BY RATE CLASS";"1999 7&amp;5 Revenue",#N/A,FALSE,"7 and 5 RATE REV BY RATE CLASS";"2000 Revenue",#N/A,FALSE,"2000 RATE REV BY RATE CLASS";"2001 Revenue",#N/A,FALSE,"2001 RATE REV BY RATE CLASS";"Post Restructuring Rates",#N/A,FALSE,"1999 NEW RATE SHAPING";"Pre-Restructuring Rates",#N/A,FALSE,"1999 OLD RATE SHAPING";"2000 Rates",#N/A,FALSE,"2000 NEW RATE SHAPING"}</definedName>
    <definedName name="wrn.Revenue._.Analysis." localSheetId="2" hidden="1">{"High Level Summary",#N/A,FALSE,"High Level Summary";"Summary",#N/A,FALSE,"Summary";"Post Restructuring Revenue",#N/A,FALSE,"NEW RATE REV BY RATE CLASS";"Pre-Restructuring Revenue",#N/A,FALSE,"OLD RATE REV BY RATE CLASS";"1998 Sales",#N/A,FALSE,"NEW RATE REV BY RATE CLASS";"1999 Sales",#N/A,FALSE,"7 and 5 RATE REV BY RATE CLASS";"1999 7&amp;5 Revenue",#N/A,FALSE,"7 and 5 RATE REV BY RATE CLASS";"2000 Revenue",#N/A,FALSE,"2000 RATE REV BY RATE CLASS";"2001 Revenue",#N/A,FALSE,"2001 RATE REV BY RATE CLASS";"Post Restructuring Rates",#N/A,FALSE,"1999 NEW RATE SHAPING";"Pre-Restructuring Rates",#N/A,FALSE,"1999 OLD RATE SHAPING";"2000 Rates",#N/A,FALSE,"2000 NEW RATE SHAPING"}</definedName>
    <definedName name="wrn.Revenue._.Analysis." hidden="1">{"High Level Summary",#N/A,FALSE,"High Level Summary";"Summary",#N/A,FALSE,"Summary";"Post Restructuring Revenue",#N/A,FALSE,"NEW RATE REV BY RATE CLASS";"Pre-Restructuring Revenue",#N/A,FALSE,"OLD RATE REV BY RATE CLASS";"1998 Sales",#N/A,FALSE,"NEW RATE REV BY RATE CLASS";"1999 Sales",#N/A,FALSE,"7 and 5 RATE REV BY RATE CLASS";"1999 7&amp;5 Revenue",#N/A,FALSE,"7 and 5 RATE REV BY RATE CLASS";"2000 Revenue",#N/A,FALSE,"2000 RATE REV BY RATE CLASS";"2001 Revenue",#N/A,FALSE,"2001 RATE REV BY RATE CLASS";"Post Restructuring Rates",#N/A,FALSE,"1999 NEW RATE SHAPING";"Pre-Restructuring Rates",#N/A,FALSE,"1999 OLD RATE SHAPING";"2000 Rates",#N/A,FALSE,"2000 NEW RATE SHAPING"}</definedName>
    <definedName name="wrn.Statements." hidden="1">{#N/A,#N/A,FALSE,"IS-Utility";#N/A,#N/A,FALSE,"BS-Utility";#N/A,#N/A,FALSE,"CF-Utility";#N/A,#N/A,FALSE,"Ratios-Utility"}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{#N/A,#N/A,FALSE,"ToC - Summary";#N/A,#N/A,FALSE,"LOB Earnings";#N/A,#N/A,FALSE,"Capitalization-Case#1";#N/A,#N/A,FALSE,"Dividends";#N/A,#N/A,FALSE,"Share Equity Change";#N/A,#N/A,FALSE,"ROE";#N/A,#N/A,FALSE,"ROCE";#N/A,#N/A,FALSE,"Credit Stats-graph-b&amp;Y";#N/A,#N/A,FALSE,"Credit Stats-PSEG Case#1"}</definedName>
    <definedName name="wrn.Summary._.Financial._.Information." hidden="1">{#N/A,#N/A,FALSE,"Table of Contents";#N/A,#N/A,FALSE,"Earnings by Business";#N/A,#N/A,FALSE,"Credit Stats-PSEG Case#1";#N/A,#N/A,FALSE,"Capitalization-Case#1";#N/A,#N/A,FALSE,"Common Stock Activity";#N/A,#N/A,FALSE,"Dividends(Capital Contribution)";#N/A,#N/A,FALSE,"Capital Spending";#N/A,#N/A,FALSE,"Returns-ROE &amp; ROIC";#N/A,#N/A,FALSE,"LOB Earnings VS BP";#N/A,#N/A,FALSE,"Credit Stats-graph-Base"}</definedName>
    <definedName name="wrn.Summary._.Print." localSheetId="0" hidden="1">{#N/A,#N/A,TRUE,"OUTPUT 2.7 Total Programmes";#N/A,#N/A,TRUE,"Sales P1 Vs P2";#N/A,#N/A,TRUE,"Profit P1 Vs P2";#N/A,#N/A,TRUE,"Order Intake P1 Vs P2";#N/A,#N/A,TRUE,"OCF P1 Vs P2";#N/A,#N/A,TRUE,"Sales 99 Vs 00";#N/A,#N/A,TRUE,"Profit 99 Vs 00";#N/A,#N/A,TRUE,"Order Intake 99 Vs 00";#N/A,#N/A,TRUE,"ProfitvSLMTarget";#N/A,#N/A,TRUE,"OCFvSLMTarget";#N/A,#N/A,TRUE,"Orders Analysis";#N/A,#N/A,TRUE,"Output 2.12";#N/A,#N/A,TRUE,"OUTPUT 2.7A Total Programmes";#N/A,#N/A,TRUE,"OUTPUT 2.8 Total Programmes"}</definedName>
    <definedName name="wrn.Summary._.Print." localSheetId="2" hidden="1">{#N/A,#N/A,TRUE,"OUTPUT 2.7 Total Programmes";#N/A,#N/A,TRUE,"Sales P1 Vs P2";#N/A,#N/A,TRUE,"Profit P1 Vs P2";#N/A,#N/A,TRUE,"Order Intake P1 Vs P2";#N/A,#N/A,TRUE,"OCF P1 Vs P2";#N/A,#N/A,TRUE,"Sales 99 Vs 00";#N/A,#N/A,TRUE,"Profit 99 Vs 00";#N/A,#N/A,TRUE,"Order Intake 99 Vs 00";#N/A,#N/A,TRUE,"ProfitvSLMTarget";#N/A,#N/A,TRUE,"OCFvSLMTarget";#N/A,#N/A,TRUE,"Orders Analysis";#N/A,#N/A,TRUE,"Output 2.12";#N/A,#N/A,TRUE,"OUTPUT 2.7A Total Programmes";#N/A,#N/A,TRUE,"OUTPUT 2.8 Total Programmes"}</definedName>
    <definedName name="wrn.Summary._.Print." hidden="1">{#N/A,#N/A,TRUE,"OUTPUT 2.7 Total Programmes";#N/A,#N/A,TRUE,"Sales P1 Vs P2";#N/A,#N/A,TRUE,"Profit P1 Vs P2";#N/A,#N/A,TRUE,"Order Intake P1 Vs P2";#N/A,#N/A,TRUE,"OCF P1 Vs P2";#N/A,#N/A,TRUE,"Sales 99 Vs 00";#N/A,#N/A,TRUE,"Profit 99 Vs 00";#N/A,#N/A,TRUE,"Order Intake 99 Vs 00";#N/A,#N/A,TRUE,"ProfitvSLMTarget";#N/A,#N/A,TRUE,"OCFvSLMTarget";#N/A,#N/A,TRUE,"Orders Analysis";#N/A,#N/A,TRUE,"Output 2.12";#N/A,#N/A,TRUE,"OUTPUT 2.7A Total Programmes";#N/A,#N/A,TRUE,"OUTPUT 2.8 Total Programmes"}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Supporting._.Calculations." localSheetId="0" hidden="1">{#N/A,#N/A,FALSE,"Work performed";#N/A,#N/A,FALSE,"Resources"}</definedName>
    <definedName name="wrn.Supporting._.Calculations." localSheetId="2" hidden="1">{#N/A,#N/A,FALSE,"Work performed";#N/A,#N/A,FALSE,"Resources"}</definedName>
    <definedName name="wrn.Supporting._.Calculations." hidden="1">{#N/A,#N/A,FALSE,"Work performed";#N/A,#N/A,FALSE,"Resources"}</definedName>
    <definedName name="wrn.Tax._.Accrual." localSheetId="0" hidden="1">{#N/A,#N/A,TRUE,"TAXPROV";#N/A,#N/A,TRUE,"FLOWTHRU";#N/A,#N/A,TRUE,"SCHEDULE M'S";#N/A,#N/A,TRUE,"PLANT M'S";#N/A,#N/A,TRUE,"TAXJE"}</definedName>
    <definedName name="wrn.Tax._.Accrual." localSheetId="2" hidden="1">{#N/A,#N/A,TRUE,"TAXPROV";#N/A,#N/A,TRUE,"FLOWTHRU";#N/A,#N/A,TRUE,"SCHEDULE M'S";#N/A,#N/A,TRUE,"PLANT M'S";#N/A,#N/A,TRUE,"TAXJE"}</definedName>
    <definedName name="wrn.Tax._.Accrual." hidden="1">{#N/A,#N/A,TRUE,"TAXPROV";#N/A,#N/A,TRUE,"FLOWTHRU";#N/A,#N/A,TRUE,"SCHEDULE M'S";#N/A,#N/A,TRUE,"PLANT M'S";#N/A,#N/A,TRUE,"TAXJE"}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{#N/A,#N/A,FALSE,"IS-Diff";#N/A,#N/A,FALSE,"BS-Diff";#N/A,#N/A,FALSE,"CF-Diff";#N/A,#N/A,FALSE,"Ratios-Diff";#N/A,#N/A,FALSE,"Adaytum RatiosDIFF"}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TF" hidden="1">{#N/A,#N/A,FALSE,"COKE"}</definedName>
    <definedName name="www" hidden="1">{#N/A,#N/A,FALSE,"Aging Summary";#N/A,#N/A,FALSE,"Ratio Analysis";#N/A,#N/A,FALSE,"Test 120 Day Accts";#N/A,#N/A,FALSE,"Tickmarks"}</definedName>
    <definedName name="x" localSheetId="8" hidden="1">#REF!,#REF!</definedName>
    <definedName name="x" localSheetId="9" hidden="1">#REF!,#REF!</definedName>
    <definedName name="x" localSheetId="5" hidden="1">#REF!,#REF!</definedName>
    <definedName name="x" hidden="1">#REF!,#REF!</definedName>
    <definedName name="xa" localSheetId="0" hidden="1">{"'Metretek HTML'!$A$7:$W$42"}</definedName>
    <definedName name="xa" localSheetId="2" hidden="1">{"'Metretek HTML'!$A$7:$W$42"}</definedName>
    <definedName name="xa" hidden="1">{"'Metretek HTML'!$A$7:$W$42"}</definedName>
    <definedName name="xls" localSheetId="0" hidden="1">{"'Metretek HTML'!$A$7:$W$42"}</definedName>
    <definedName name="xls" localSheetId="2" hidden="1">{"'Metretek HTML'!$A$7:$W$42"}</definedName>
    <definedName name="xls" hidden="1">{"'Metretek HTML'!$A$7:$W$42"}</definedName>
    <definedName name="XO" localSheetId="0" hidden="1">{"'Metretek HTML'!$A$7:$W$42"}</definedName>
    <definedName name="XO" localSheetId="2" hidden="1">{"'Metretek HTML'!$A$7:$W$42"}</definedName>
    <definedName name="XO" hidden="1">{"'Metretek HTML'!$A$7:$W$42"}</definedName>
    <definedName name="XREF_COLUMN_1" localSheetId="8" hidden="1">#REF!</definedName>
    <definedName name="XREF_COLUMN_1" localSheetId="9" hidden="1">#REF!</definedName>
    <definedName name="XREF_COLUMN_1" localSheetId="5" hidden="1">#REF!</definedName>
    <definedName name="XREF_COLUMN_1" hidden="1">#REF!</definedName>
    <definedName name="XREF_COLUMN_2" localSheetId="8" hidden="1">[183]Equity!#REF!</definedName>
    <definedName name="XREF_COLUMN_2" localSheetId="9" hidden="1">[183]Equity!#REF!</definedName>
    <definedName name="XREF_COLUMN_2" localSheetId="5" hidden="1">[183]Equity!#REF!</definedName>
    <definedName name="XREF_COLUMN_2" hidden="1">[183]Equity!#REF!</definedName>
    <definedName name="XREF_COLUMN_21" localSheetId="5" hidden="1">#REF!</definedName>
    <definedName name="XREF_COLUMN_21" hidden="1">#REF!</definedName>
    <definedName name="XREF_COLUMN_3" localSheetId="8" hidden="1">[183]Equity!#REF!</definedName>
    <definedName name="XREF_COLUMN_3" localSheetId="9" hidden="1">[183]Equity!#REF!</definedName>
    <definedName name="XREF_COLUMN_3" localSheetId="5" hidden="1">[183]Equity!#REF!</definedName>
    <definedName name="XREF_COLUMN_3" hidden="1">[183]Equity!#REF!</definedName>
    <definedName name="XREF_COLUMN_4" localSheetId="5" hidden="1">#REF!</definedName>
    <definedName name="XREF_COLUMN_4" hidden="1">#REF!</definedName>
    <definedName name="XREF_COLUMN_5" localSheetId="5" hidden="1">[184]Lead!#REF!</definedName>
    <definedName name="XREF_COLUMN_5" hidden="1">[184]Lead!#REF!</definedName>
    <definedName name="XREF_COLUMN_6" localSheetId="5" hidden="1">'[185]Teste de Adições'!#REF!</definedName>
    <definedName name="XREF_COLUMN_6" hidden="1">'[185]Teste de Adições'!#REF!</definedName>
    <definedName name="XRefActiveRow" localSheetId="8" hidden="1">#REF!</definedName>
    <definedName name="XRefActiveRow" localSheetId="9" hidden="1">#REF!</definedName>
    <definedName name="XRefActiveRow" localSheetId="5" hidden="1">#REF!</definedName>
    <definedName name="XRefActiveRow" hidden="1">#REF!</definedName>
    <definedName name="XRefColumnsCount" hidden="1">1</definedName>
    <definedName name="XRefCopy1" localSheetId="8" hidden="1">#REF!</definedName>
    <definedName name="XRefCopy1" localSheetId="9" hidden="1">#REF!</definedName>
    <definedName name="XRefCopy1" localSheetId="5" hidden="1">#REF!</definedName>
    <definedName name="XRefCopy1" hidden="1">#REF!</definedName>
    <definedName name="XRefCopy14" localSheetId="5" hidden="1">#REF!</definedName>
    <definedName name="XRefCopy14" hidden="1">#REF!</definedName>
    <definedName name="XRefCopy15" localSheetId="5" hidden="1">#REF!</definedName>
    <definedName name="XRefCopy15" hidden="1">#REF!</definedName>
    <definedName name="XRefCopy16" localSheetId="5" hidden="1">#REF!</definedName>
    <definedName name="XRefCopy16" hidden="1">#REF!</definedName>
    <definedName name="XRefCopy18" localSheetId="5" hidden="1">#REF!</definedName>
    <definedName name="XRefCopy18" hidden="1">#REF!</definedName>
    <definedName name="XRefCopy1Row" localSheetId="8" hidden="1">#REF!</definedName>
    <definedName name="XRefCopy1Row" localSheetId="9" hidden="1">#REF!</definedName>
    <definedName name="XRefCopy1Row" localSheetId="5" hidden="1">#REF!</definedName>
    <definedName name="XRefCopy1Row" hidden="1">#REF!</definedName>
    <definedName name="XRefCopy2" localSheetId="5" hidden="1">'[186]Mvt Imobilizado'!#REF!</definedName>
    <definedName name="XRefCopy2" hidden="1">'[186]Mvt Imobilizado'!#REF!</definedName>
    <definedName name="XRefCopy3" localSheetId="5" hidden="1">#REF!</definedName>
    <definedName name="XRefCopy3" hidden="1">#REF!</definedName>
    <definedName name="XRefCopy4" localSheetId="5" hidden="1">#REF!</definedName>
    <definedName name="XRefCopy4" hidden="1">#REF!</definedName>
    <definedName name="XRefCopy5" localSheetId="5" hidden="1">'[185]Teste de Adições'!#REF!</definedName>
    <definedName name="XRefCopy5" hidden="1">'[185]Teste de Adições'!#REF!</definedName>
    <definedName name="XRefCopy6" localSheetId="5" hidden="1">#REF!</definedName>
    <definedName name="XRefCopy6" hidden="1">#REF!</definedName>
    <definedName name="XRefCopyRangeCount" hidden="1">1</definedName>
    <definedName name="XRefPaste1" localSheetId="5" hidden="1">[187]Empréstimos!#REF!</definedName>
    <definedName name="XRefPaste1" hidden="1">[187]Empréstimos!#REF!</definedName>
    <definedName name="XRefPaste18" localSheetId="5" hidden="1">#REF!</definedName>
    <definedName name="XRefPaste18" hidden="1">#REF!</definedName>
    <definedName name="XRefPaste2" localSheetId="5" hidden="1">[187]Empréstimos!#REF!</definedName>
    <definedName name="XRefPaste2" hidden="1">[187]Empréstimos!#REF!</definedName>
    <definedName name="XRefPaste3" localSheetId="5" hidden="1">#REF!</definedName>
    <definedName name="XRefPaste3" hidden="1">#REF!</definedName>
    <definedName name="XRefPaste4" localSheetId="5" hidden="1">[187]Empréstimos!#REF!</definedName>
    <definedName name="XRefPaste4" hidden="1">[187]Empréstimos!#REF!</definedName>
    <definedName name="XRefPaste5" localSheetId="5" hidden="1">'[187]BB PCH''s'!#REF!</definedName>
    <definedName name="XRefPaste5" hidden="1">'[187]BB PCH''s'!#REF!</definedName>
    <definedName name="XRefPaste6" localSheetId="5" hidden="1">[187]Empréstimos!#REF!</definedName>
    <definedName name="XRefPaste6" hidden="1">[187]Empréstimos!#REF!</definedName>
    <definedName name="XRefPaste9" localSheetId="5" hidden="1">#REF!</definedName>
    <definedName name="XRefPaste9" hidden="1">#REF!</definedName>
    <definedName name="XRefPaste9Row" localSheetId="8" hidden="1">#REF!</definedName>
    <definedName name="XRefPaste9Row" localSheetId="9" hidden="1">#REF!</definedName>
    <definedName name="XRefPaste9Row" localSheetId="5" hidden="1">#REF!</definedName>
    <definedName name="XRefPaste9Row" hidden="1">#REF!</definedName>
    <definedName name="XRefPasteRangeCount" hidden="1">7</definedName>
    <definedName name="xs" localSheetId="0" hidden="1">{"'Metretek HTML'!$A$7:$W$42"}</definedName>
    <definedName name="xs" localSheetId="2" hidden="1">{"'Metretek HTML'!$A$7:$W$42"}</definedName>
    <definedName name="xs" hidden="1">{"'Metretek HTML'!$A$7:$W$42"}</definedName>
    <definedName name="xx" localSheetId="8">#REF!</definedName>
    <definedName name="xx" localSheetId="9">#REF!</definedName>
    <definedName name="xx" localSheetId="5">#REF!</definedName>
    <definedName name="xx">#REF!</definedName>
    <definedName name="xxx" localSheetId="0" hidden="1">{#N/A,#N/A,FALSE,"O&amp;M by processes";#N/A,#N/A,FALSE,"Elec Act vs Bud";#N/A,#N/A,FALSE,"G&amp;A";#N/A,#N/A,FALSE,"BGS";#N/A,#N/A,FALSE,"Res Cost"}</definedName>
    <definedName name="xxx" localSheetId="2" hidden="1">{#N/A,#N/A,FALSE,"O&amp;M by processes";#N/A,#N/A,FALSE,"Elec Act vs Bud";#N/A,#N/A,FALSE,"G&amp;A";#N/A,#N/A,FALSE,"BGS";#N/A,#N/A,FALSE,"Res Cost"}</definedName>
    <definedName name="xxx" hidden="1">{#N/A,#N/A,FALSE,"O&amp;M by processes";#N/A,#N/A,FALSE,"Elec Act vs Bud";#N/A,#N/A,FALSE,"G&amp;A";#N/A,#N/A,FALSE,"BGS";#N/A,#N/A,FALSE,"Res Cost"}</definedName>
    <definedName name="xxxaxa" localSheetId="5" hidden="1">#REF!</definedName>
    <definedName name="xxxaxa" hidden="1">#REF!</definedName>
    <definedName name="xxxx" localSheetId="0" hidden="1">{#N/A,#N/A,FALSE,"O&amp;M by processes";#N/A,#N/A,FALSE,"Elec Act vs Bud";#N/A,#N/A,FALSE,"G&amp;A";#N/A,#N/A,FALSE,"BGS";#N/A,#N/A,FALSE,"Res Cost"}</definedName>
    <definedName name="xxxx" localSheetId="2" hidden="1">{#N/A,#N/A,FALSE,"O&amp;M by processes";#N/A,#N/A,FALSE,"Elec Act vs Bud";#N/A,#N/A,FALSE,"G&amp;A";#N/A,#N/A,FALSE,"BGS";#N/A,#N/A,FALSE,"Res Cost"}</definedName>
    <definedName name="xxxx" hidden="1">{#N/A,#N/A,FALSE,"O&amp;M by processes";#N/A,#N/A,FALSE,"Elec Act vs Bud";#N/A,#N/A,FALSE,"G&amp;A";#N/A,#N/A,FALSE,"BGS";#N/A,#N/A,FALSE,"Res Cost"}</definedName>
    <definedName name="xxxxxxx" localSheetId="0" hidden="1">{"'Metretek HTML'!$A$7:$W$42"}</definedName>
    <definedName name="xxxxxxx" localSheetId="2" hidden="1">{"'Metretek HTML'!$A$7:$W$42"}</definedName>
    <definedName name="xxxxxxx" hidden="1">{"'Metretek HTML'!$A$7:$W$42"}</definedName>
    <definedName name="xxxxxxxxxxxx" hidden="1">{#N/A,#N/A,TRUE,"Income Statement";#N/A,#N/A,TRUE,"Balance Sheet";#N/A,#N/A,TRUE,"Cash Flow";#N/A,#N/A,TRUE,"Interest Schedule";#N/A,#N/A,TRUE,"Ratios"}</definedName>
    <definedName name="XXXXXXXXXXXXXX" localSheetId="0" hidden="1">{"'Metretek HTML'!$A$7:$W$42"}</definedName>
    <definedName name="XXXXXXXXXXXXXX" localSheetId="2" hidden="1">{"'Metretek HTML'!$A$7:$W$42"}</definedName>
    <definedName name="XXXXXXXXXXXXXX" hidden="1">{"'Metretek HTML'!$A$7:$W$42"}</definedName>
    <definedName name="xy" localSheetId="0" hidden="1">{"'Metretek HTML'!$A$7:$W$42"}</definedName>
    <definedName name="xy" localSheetId="2" hidden="1">{"'Metretek HTML'!$A$7:$W$42"}</definedName>
    <definedName name="xy" hidden="1">{"'Metretek HTML'!$A$7:$W$42"}</definedName>
    <definedName name="xyz" localSheetId="8">#REF!</definedName>
    <definedName name="xyz" localSheetId="9">#REF!</definedName>
    <definedName name="xyz" localSheetId="5">#REF!</definedName>
    <definedName name="xyz">#REF!</definedName>
    <definedName name="XZ" localSheetId="0" hidden="1">{"'Metretek HTML'!$A$7:$W$42"}</definedName>
    <definedName name="XZ" localSheetId="2" hidden="1">{"'Metretek HTML'!$A$7:$W$42"}</definedName>
    <definedName name="XZ" hidden="1">{"'Metretek HTML'!$A$7:$W$42"}</definedName>
    <definedName name="xzzz" localSheetId="8">'[6]Cuadro A-10'!#REF!</definedName>
    <definedName name="xzzz" localSheetId="9">'[6]Cuadro A-10'!#REF!</definedName>
    <definedName name="xzzz" localSheetId="5">'[6]Cuadro A-10'!#REF!</definedName>
    <definedName name="xzzz">'[6]Cuadro A-10'!#REF!</definedName>
    <definedName name="y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ear">[188]Data!$B$18</definedName>
    <definedName name="yryryrr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y" localSheetId="0" hidden="1">{"'Metretek HTML'!$A$7:$W$42"}</definedName>
    <definedName name="yy" localSheetId="2" hidden="1">{"'Metretek HTML'!$A$7:$W$42"}</definedName>
    <definedName name="yy" hidden="1">{"'Metretek HTML'!$A$7:$W$42"}</definedName>
    <definedName name="yyy" localSheetId="0" hidden="1">{#N/A,#N/A,FALSE,"Sheet1"}</definedName>
    <definedName name="yyy" localSheetId="2" hidden="1">{#N/A,#N/A,FALSE,"Sheet1"}</definedName>
    <definedName name="yyy" hidden="1">{#N/A,#N/A,FALSE,"Sheet1"}</definedName>
    <definedName name="z" localSheetId="0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2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_0F31EE74_9E67_46FB_A48E_0B8C7956D38D_.wvu.Cols" localSheetId="0" hidden="1">#REF!</definedName>
    <definedName name="Z_0F31EE74_9E67_46FB_A48E_0B8C7956D38D_.wvu.Cols" localSheetId="2" hidden="1">#REF!</definedName>
    <definedName name="Z_0F31EE74_9E67_46FB_A48E_0B8C7956D38D_.wvu.Cols" localSheetId="5" hidden="1">#REF!</definedName>
    <definedName name="Z_0F31EE74_9E67_46FB_A48E_0B8C7956D38D_.wvu.Cols" hidden="1">#REF!</definedName>
    <definedName name="Z_0F31EE74_9E67_46FB_A48E_0B8C7956D38D_.wvu.PrintArea" localSheetId="0" hidden="1">#REF!</definedName>
    <definedName name="Z_0F31EE74_9E67_46FB_A48E_0B8C7956D38D_.wvu.PrintArea" localSheetId="2" hidden="1">#REF!</definedName>
    <definedName name="Z_0F31EE74_9E67_46FB_A48E_0B8C7956D38D_.wvu.PrintArea" localSheetId="5" hidden="1">#REF!</definedName>
    <definedName name="Z_0F31EE74_9E67_46FB_A48E_0B8C7956D38D_.wvu.PrintArea" hidden="1">#REF!</definedName>
    <definedName name="Z_0F31EE74_9E67_46FB_A48E_0B8C7956D38D_.wvu.PrintTitles" localSheetId="0" hidden="1">#REF!</definedName>
    <definedName name="Z_0F31EE74_9E67_46FB_A48E_0B8C7956D38D_.wvu.PrintTitles" localSheetId="2" hidden="1">#REF!</definedName>
    <definedName name="Z_0F31EE74_9E67_46FB_A48E_0B8C7956D38D_.wvu.PrintTitles" localSheetId="5" hidden="1">#REF!</definedName>
    <definedName name="Z_0F31EE74_9E67_46FB_A48E_0B8C7956D38D_.wvu.PrintTitles" hidden="1">#REF!</definedName>
    <definedName name="Z_2AB7E035_F651_11D6_AD9F_005004545556_.wvu.PrintTitles" hidden="1">'[189]Time Phased Hours'!$A$1:$C$65536,'[189]Time Phased Hours'!$A$3:$IV$5</definedName>
    <definedName name="Z_B7A05E1E_93CE_40AF_8215_EED8EE94C1F4_.wvu.PrintArea" hidden="1">'[189]Risk Profile'!$A$1:$AA$187</definedName>
    <definedName name="zero" localSheetId="5">#REF!</definedName>
    <definedName name="zero">#REF!</definedName>
    <definedName name="zxfg" localSheetId="0" hidden="1">#REF!</definedName>
    <definedName name="zxfg" localSheetId="2" hidden="1">#REF!</definedName>
    <definedName name="zxfg" localSheetId="5" hidden="1">#REF!</definedName>
    <definedName name="zxfg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5" i="20" l="1"/>
  <c r="G29" i="24"/>
  <c r="G30" i="24" s="1"/>
  <c r="A32" i="24"/>
  <c r="A29" i="24"/>
  <c r="K15" i="24"/>
  <c r="D11" i="32"/>
  <c r="D9" i="32"/>
  <c r="C14" i="22"/>
  <c r="D14" i="22" s="1"/>
  <c r="F14" i="22" s="1"/>
  <c r="C13" i="22"/>
  <c r="F10" i="22"/>
  <c r="F11" i="22"/>
  <c r="F18" i="22"/>
  <c r="F19" i="22"/>
  <c r="F20" i="22"/>
  <c r="F21" i="22"/>
  <c r="F23" i="22"/>
  <c r="F24" i="22"/>
  <c r="F27" i="22"/>
  <c r="F28" i="22"/>
  <c r="F9" i="22"/>
  <c r="C10" i="22"/>
  <c r="D10" i="22" s="1"/>
  <c r="C11" i="22"/>
  <c r="D12" i="22"/>
  <c r="F12" i="22" s="1"/>
  <c r="D15" i="22"/>
  <c r="F15" i="22" s="1"/>
  <c r="D18" i="22"/>
  <c r="D20" i="22"/>
  <c r="D23" i="22"/>
  <c r="D25" i="22"/>
  <c r="F25" i="22" s="1"/>
  <c r="D26" i="22"/>
  <c r="F26" i="22" s="1"/>
  <c r="D28" i="22"/>
  <c r="C9" i="22"/>
  <c r="D9" i="22" s="1"/>
  <c r="D27" i="22"/>
  <c r="D24" i="22"/>
  <c r="D22" i="22"/>
  <c r="F22" i="22" s="1"/>
  <c r="D21" i="22"/>
  <c r="D19" i="22"/>
  <c r="D17" i="22"/>
  <c r="F17" i="22" s="1"/>
  <c r="D16" i="22"/>
  <c r="F16" i="22" s="1"/>
  <c r="D13" i="22"/>
  <c r="F13" i="22" s="1"/>
  <c r="D11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Z53" i="21"/>
  <c r="Y53" i="21"/>
  <c r="X53" i="21"/>
  <c r="Z17" i="21"/>
  <c r="Y17" i="21"/>
  <c r="X17" i="21"/>
  <c r="Z103" i="21"/>
  <c r="Z102" i="21"/>
  <c r="Y96" i="21"/>
  <c r="Z95" i="21"/>
  <c r="X95" i="21"/>
  <c r="Z94" i="21"/>
  <c r="X94" i="21" s="1"/>
  <c r="Z93" i="21"/>
  <c r="X93" i="21" s="1"/>
  <c r="Z92" i="21"/>
  <c r="X92" i="21"/>
  <c r="Z91" i="21"/>
  <c r="X91" i="21"/>
  <c r="Z90" i="21"/>
  <c r="X90" i="21" s="1"/>
  <c r="Z89" i="21"/>
  <c r="X89" i="21" s="1"/>
  <c r="Z88" i="21"/>
  <c r="X88" i="21"/>
  <c r="Z87" i="21"/>
  <c r="X87" i="21"/>
  <c r="Z86" i="21"/>
  <c r="X86" i="21" s="1"/>
  <c r="Z85" i="21"/>
  <c r="X85" i="21" s="1"/>
  <c r="Z84" i="21"/>
  <c r="X84" i="21"/>
  <c r="Z83" i="21"/>
  <c r="X83" i="21"/>
  <c r="Z82" i="21"/>
  <c r="X82" i="21" s="1"/>
  <c r="Z81" i="21"/>
  <c r="X81" i="21" s="1"/>
  <c r="Z80" i="21"/>
  <c r="X80" i="21"/>
  <c r="Z79" i="21"/>
  <c r="X79" i="21"/>
  <c r="Z78" i="21"/>
  <c r="X78" i="21" s="1"/>
  <c r="Z77" i="21"/>
  <c r="X77" i="21" s="1"/>
  <c r="Z76" i="21"/>
  <c r="X76" i="21"/>
  <c r="Z75" i="21"/>
  <c r="X75" i="21"/>
  <c r="Z74" i="21"/>
  <c r="X74" i="21" s="1"/>
  <c r="Z73" i="21"/>
  <c r="X73" i="21" s="1"/>
  <c r="Z72" i="21"/>
  <c r="X72" i="21"/>
  <c r="Z71" i="21"/>
  <c r="X71" i="21"/>
  <c r="Z70" i="21"/>
  <c r="X70" i="21" s="1"/>
  <c r="Z69" i="21"/>
  <c r="X69" i="21" s="1"/>
  <c r="Z68" i="21"/>
  <c r="X68" i="21"/>
  <c r="Z67" i="21"/>
  <c r="X67" i="21"/>
  <c r="Z66" i="21"/>
  <c r="X66" i="21" s="1"/>
  <c r="Z65" i="21"/>
  <c r="X65" i="21" s="1"/>
  <c r="Z64" i="21"/>
  <c r="X64" i="21"/>
  <c r="Z63" i="21"/>
  <c r="X63" i="21"/>
  <c r="Z62" i="21"/>
  <c r="X62" i="21" s="1"/>
  <c r="Z61" i="21"/>
  <c r="X61" i="21" s="1"/>
  <c r="Z60" i="21"/>
  <c r="X60" i="21"/>
  <c r="Z59" i="21"/>
  <c r="X59" i="21"/>
  <c r="Z58" i="21"/>
  <c r="X58" i="21" s="1"/>
  <c r="Z57" i="21"/>
  <c r="X57" i="21" s="1"/>
  <c r="Z56" i="21"/>
  <c r="Z96" i="21" s="1"/>
  <c r="X56" i="21"/>
  <c r="Z52" i="21"/>
  <c r="Y52" i="21"/>
  <c r="X52" i="21" s="1"/>
  <c r="Z51" i="21"/>
  <c r="Y51" i="21"/>
  <c r="X51" i="21" s="1"/>
  <c r="Z50" i="21"/>
  <c r="Y50" i="21"/>
  <c r="X50" i="21" s="1"/>
  <c r="Z49" i="21"/>
  <c r="X49" i="21" s="1"/>
  <c r="Y49" i="21"/>
  <c r="Z48" i="21"/>
  <c r="Y48" i="21"/>
  <c r="X48" i="21"/>
  <c r="Z47" i="21"/>
  <c r="Y47" i="21"/>
  <c r="X47" i="21"/>
  <c r="Z46" i="21"/>
  <c r="Y46" i="21"/>
  <c r="X46" i="21"/>
  <c r="Z45" i="21"/>
  <c r="Y45" i="21"/>
  <c r="X45" i="21"/>
  <c r="Z44" i="21"/>
  <c r="Y44" i="21"/>
  <c r="X44" i="21" s="1"/>
  <c r="Z43" i="21"/>
  <c r="Y43" i="21"/>
  <c r="X43" i="21" s="1"/>
  <c r="Z42" i="21"/>
  <c r="Y42" i="21"/>
  <c r="X42" i="21"/>
  <c r="Z41" i="21"/>
  <c r="X41" i="21" s="1"/>
  <c r="Y41" i="21"/>
  <c r="Z40" i="21"/>
  <c r="Y40" i="21"/>
  <c r="X40" i="21"/>
  <c r="Z39" i="21"/>
  <c r="Y39" i="21"/>
  <c r="X39" i="21"/>
  <c r="Z38" i="21"/>
  <c r="Y38" i="21"/>
  <c r="X38" i="21"/>
  <c r="Z37" i="21"/>
  <c r="Y37" i="21"/>
  <c r="X37" i="21"/>
  <c r="Z36" i="21"/>
  <c r="Y36" i="21"/>
  <c r="X36" i="21" s="1"/>
  <c r="Z35" i="21"/>
  <c r="Y35" i="21"/>
  <c r="X35" i="21" s="1"/>
  <c r="Z34" i="21"/>
  <c r="Y34" i="21"/>
  <c r="X34" i="21"/>
  <c r="Z33" i="21"/>
  <c r="X33" i="21" s="1"/>
  <c r="Y33" i="21"/>
  <c r="Z32" i="21"/>
  <c r="Y32" i="21"/>
  <c r="X32" i="21"/>
  <c r="Z31" i="21"/>
  <c r="Y31" i="21"/>
  <c r="X31" i="21"/>
  <c r="Z30" i="21"/>
  <c r="Y30" i="21"/>
  <c r="X30" i="21"/>
  <c r="Z29" i="21"/>
  <c r="Y29" i="21"/>
  <c r="X29" i="21"/>
  <c r="Z28" i="21"/>
  <c r="Y28" i="21"/>
  <c r="X28" i="21" s="1"/>
  <c r="Z27" i="21"/>
  <c r="Y27" i="21"/>
  <c r="X27" i="21" s="1"/>
  <c r="Z26" i="21"/>
  <c r="Y26" i="21"/>
  <c r="X26" i="21"/>
  <c r="Z25" i="21"/>
  <c r="X25" i="21" s="1"/>
  <c r="Y25" i="21"/>
  <c r="Z24" i="21"/>
  <c r="Y24" i="21"/>
  <c r="X24" i="21"/>
  <c r="Z23" i="21"/>
  <c r="Y23" i="21"/>
  <c r="X23" i="21"/>
  <c r="Z22" i="21"/>
  <c r="Y22" i="21"/>
  <c r="X22" i="21"/>
  <c r="Z21" i="21"/>
  <c r="Y21" i="21"/>
  <c r="X21" i="21"/>
  <c r="Z20" i="21"/>
  <c r="Y20" i="21"/>
  <c r="X20" i="21" s="1"/>
  <c r="Z19" i="21"/>
  <c r="Y19" i="21"/>
  <c r="X19" i="21" s="1"/>
  <c r="Z18" i="21"/>
  <c r="Y18" i="21"/>
  <c r="X18" i="21"/>
  <c r="V105" i="21"/>
  <c r="V104" i="21"/>
  <c r="C29" i="22" l="1"/>
  <c r="D29" i="22"/>
  <c r="Y99" i="21"/>
  <c r="Y101" i="21" s="1"/>
  <c r="Z105" i="21" s="1"/>
  <c r="X96" i="21"/>
  <c r="X99" i="21"/>
  <c r="X101" i="21" s="1"/>
  <c r="Z99" i="21"/>
  <c r="Z101" i="21" s="1"/>
  <c r="Z104" i="21" s="1"/>
  <c r="V96" i="21"/>
  <c r="U96" i="21"/>
  <c r="T95" i="21"/>
  <c r="T94" i="21"/>
  <c r="T93" i="21"/>
  <c r="T92" i="21"/>
  <c r="T91" i="21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3" i="21"/>
  <c r="T22" i="21"/>
  <c r="T21" i="21"/>
  <c r="T20" i="21"/>
  <c r="T19" i="21"/>
  <c r="R106" i="21"/>
  <c r="R105" i="21"/>
  <c r="R104" i="21"/>
  <c r="R103" i="21"/>
  <c r="R102" i="21"/>
  <c r="R95" i="21"/>
  <c r="Q95" i="21"/>
  <c r="R94" i="21"/>
  <c r="Q94" i="21"/>
  <c r="R93" i="21"/>
  <c r="Q93" i="21"/>
  <c r="R92" i="21"/>
  <c r="Q92" i="21"/>
  <c r="R91" i="21"/>
  <c r="Q91" i="21"/>
  <c r="R90" i="21"/>
  <c r="Q90" i="21"/>
  <c r="R89" i="21"/>
  <c r="Q89" i="21"/>
  <c r="R88" i="21"/>
  <c r="Q88" i="21"/>
  <c r="R87" i="21"/>
  <c r="Q87" i="21"/>
  <c r="R86" i="21"/>
  <c r="Q86" i="21"/>
  <c r="R85" i="21"/>
  <c r="Q85" i="21"/>
  <c r="R84" i="21"/>
  <c r="Q84" i="21"/>
  <c r="R83" i="21"/>
  <c r="Q83" i="21"/>
  <c r="R82" i="21"/>
  <c r="Q82" i="21"/>
  <c r="R81" i="21"/>
  <c r="Q81" i="21"/>
  <c r="R80" i="21"/>
  <c r="Q80" i="21"/>
  <c r="R79" i="21"/>
  <c r="Q79" i="21"/>
  <c r="R78" i="21"/>
  <c r="Q78" i="21"/>
  <c r="R77" i="21"/>
  <c r="Q77" i="21"/>
  <c r="R76" i="21"/>
  <c r="Q76" i="21"/>
  <c r="R75" i="21"/>
  <c r="Q75" i="21"/>
  <c r="R74" i="21"/>
  <c r="Q74" i="21"/>
  <c r="R73" i="21"/>
  <c r="Q73" i="21"/>
  <c r="R72" i="21"/>
  <c r="Q72" i="21"/>
  <c r="R71" i="21"/>
  <c r="Q71" i="21"/>
  <c r="R70" i="21"/>
  <c r="Q70" i="21"/>
  <c r="R69" i="21"/>
  <c r="Q69" i="21"/>
  <c r="R68" i="21"/>
  <c r="Q68" i="21"/>
  <c r="R67" i="21"/>
  <c r="Q67" i="21"/>
  <c r="R66" i="21"/>
  <c r="Q66" i="21"/>
  <c r="R65" i="21"/>
  <c r="Q65" i="21"/>
  <c r="R64" i="21"/>
  <c r="Q64" i="21"/>
  <c r="R63" i="21"/>
  <c r="Q63" i="21"/>
  <c r="R62" i="21"/>
  <c r="Q62" i="21"/>
  <c r="R61" i="21"/>
  <c r="Q61" i="21"/>
  <c r="R60" i="21"/>
  <c r="Q60" i="21"/>
  <c r="R59" i="21"/>
  <c r="Q59" i="21"/>
  <c r="R58" i="21"/>
  <c r="Q58" i="21"/>
  <c r="R57" i="21"/>
  <c r="Q57" i="21"/>
  <c r="R56" i="21"/>
  <c r="Q56" i="21"/>
  <c r="R52" i="21"/>
  <c r="Q52" i="21"/>
  <c r="R51" i="21"/>
  <c r="Q51" i="21"/>
  <c r="R50" i="21"/>
  <c r="Q50" i="21"/>
  <c r="R49" i="21"/>
  <c r="Q49" i="21"/>
  <c r="R48" i="21"/>
  <c r="Q48" i="21"/>
  <c r="R47" i="21"/>
  <c r="Q47" i="21"/>
  <c r="R46" i="21"/>
  <c r="Q46" i="21"/>
  <c r="R45" i="21"/>
  <c r="Q45" i="21"/>
  <c r="R44" i="21"/>
  <c r="Q44" i="21"/>
  <c r="R43" i="21"/>
  <c r="Q43" i="21"/>
  <c r="R42" i="21"/>
  <c r="Q42" i="21"/>
  <c r="R41" i="21"/>
  <c r="Q41" i="21"/>
  <c r="R40" i="21"/>
  <c r="Q40" i="21"/>
  <c r="R39" i="21"/>
  <c r="Q39" i="21"/>
  <c r="R38" i="21"/>
  <c r="Q38" i="21"/>
  <c r="R37" i="21"/>
  <c r="Q37" i="21"/>
  <c r="R36" i="21"/>
  <c r="Q36" i="21"/>
  <c r="R35" i="21"/>
  <c r="Q35" i="21"/>
  <c r="R34" i="21"/>
  <c r="Q34" i="21"/>
  <c r="R33" i="21"/>
  <c r="Q33" i="21"/>
  <c r="R32" i="21"/>
  <c r="Q32" i="21"/>
  <c r="R31" i="21"/>
  <c r="Q31" i="21"/>
  <c r="R30" i="21"/>
  <c r="Q30" i="21"/>
  <c r="R29" i="21"/>
  <c r="Q29" i="21"/>
  <c r="R28" i="21"/>
  <c r="Q28" i="21"/>
  <c r="R27" i="21"/>
  <c r="Q27" i="21"/>
  <c r="R26" i="21"/>
  <c r="Q26" i="21"/>
  <c r="R25" i="21"/>
  <c r="Q25" i="21"/>
  <c r="R24" i="21"/>
  <c r="Q24" i="21"/>
  <c r="R23" i="21"/>
  <c r="Q23" i="21"/>
  <c r="R22" i="21"/>
  <c r="Q22" i="21"/>
  <c r="R21" i="21"/>
  <c r="Q21" i="21"/>
  <c r="R20" i="21"/>
  <c r="Q20" i="21"/>
  <c r="R19" i="21"/>
  <c r="Q19" i="21"/>
  <c r="R18" i="21"/>
  <c r="Q18" i="21"/>
  <c r="R17" i="21"/>
  <c r="Q17" i="21"/>
  <c r="N106" i="21"/>
  <c r="N105" i="21"/>
  <c r="N104" i="21"/>
  <c r="Z106" i="21" l="1"/>
  <c r="T96" i="21"/>
  <c r="V53" i="21"/>
  <c r="V99" i="21" s="1"/>
  <c r="V101" i="21" s="1"/>
  <c r="U53" i="21"/>
  <c r="T17" i="21"/>
  <c r="T18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Q53" i="21"/>
  <c r="R53" i="21"/>
  <c r="R99" i="21" s="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4" i="21"/>
  <c r="P85" i="21"/>
  <c r="P86" i="21"/>
  <c r="P87" i="21"/>
  <c r="P88" i="21"/>
  <c r="P89" i="21"/>
  <c r="P90" i="21"/>
  <c r="P91" i="21"/>
  <c r="P92" i="21"/>
  <c r="P93" i="21"/>
  <c r="P94" i="21"/>
  <c r="P95" i="21"/>
  <c r="Q96" i="21"/>
  <c r="R96" i="21"/>
  <c r="Q99" i="21"/>
  <c r="T24" i="21" l="1"/>
  <c r="T53" i="21"/>
  <c r="T99" i="21" s="1"/>
  <c r="T101" i="21" s="1"/>
  <c r="U99" i="21"/>
  <c r="U101" i="21" s="1"/>
  <c r="V106" i="21" s="1"/>
  <c r="R101" i="21"/>
  <c r="Q101" i="21"/>
  <c r="P96" i="21"/>
  <c r="P53" i="21"/>
  <c r="P99" i="21" s="1"/>
  <c r="L17" i="20"/>
  <c r="P101" i="21" l="1"/>
  <c r="D12" i="32"/>
  <c r="H11" i="32"/>
  <c r="F58" i="31" l="1"/>
  <c r="D66" i="31" l="1"/>
  <c r="D68" i="31" s="1"/>
  <c r="F59" i="31" s="1"/>
  <c r="F60" i="31" l="1"/>
  <c r="C28" i="24" l="1"/>
  <c r="C27" i="24"/>
  <c r="C26" i="24"/>
  <c r="C25" i="24"/>
  <c r="C24" i="24"/>
  <c r="C23" i="24"/>
  <c r="C22" i="24"/>
  <c r="C21" i="24"/>
  <c r="C20" i="24"/>
  <c r="C19" i="24"/>
  <c r="C18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33" i="24" s="1"/>
  <c r="A17" i="24"/>
  <c r="M96" i="21" l="1"/>
  <c r="B96" i="21"/>
  <c r="I95" i="21"/>
  <c r="H95" i="21"/>
  <c r="J95" i="21" s="1"/>
  <c r="C95" i="21"/>
  <c r="D95" i="21" s="1"/>
  <c r="I94" i="21"/>
  <c r="H94" i="21"/>
  <c r="C94" i="21"/>
  <c r="D94" i="21" s="1"/>
  <c r="I93" i="21"/>
  <c r="H93" i="21"/>
  <c r="C93" i="21"/>
  <c r="D93" i="21" s="1"/>
  <c r="I92" i="21"/>
  <c r="H92" i="21"/>
  <c r="J92" i="21" s="1"/>
  <c r="C92" i="21"/>
  <c r="D92" i="21" s="1"/>
  <c r="I91" i="21"/>
  <c r="H91" i="21"/>
  <c r="C91" i="21"/>
  <c r="D91" i="21" s="1"/>
  <c r="I90" i="21"/>
  <c r="H90" i="21"/>
  <c r="J90" i="21" s="1"/>
  <c r="C90" i="21"/>
  <c r="D90" i="21" s="1"/>
  <c r="I89" i="21"/>
  <c r="H89" i="21"/>
  <c r="C89" i="21"/>
  <c r="D89" i="21" s="1"/>
  <c r="I88" i="21"/>
  <c r="H88" i="21"/>
  <c r="C88" i="21"/>
  <c r="D88" i="21" s="1"/>
  <c r="I87" i="21"/>
  <c r="H87" i="21"/>
  <c r="C87" i="21"/>
  <c r="D87" i="21" s="1"/>
  <c r="I86" i="21"/>
  <c r="H86" i="21"/>
  <c r="C86" i="21"/>
  <c r="D86" i="21" s="1"/>
  <c r="I85" i="21"/>
  <c r="H85" i="21"/>
  <c r="C85" i="21"/>
  <c r="D85" i="21" s="1"/>
  <c r="I84" i="21"/>
  <c r="H84" i="21"/>
  <c r="J84" i="21" s="1"/>
  <c r="C84" i="21"/>
  <c r="D84" i="21" s="1"/>
  <c r="I83" i="21"/>
  <c r="H83" i="21"/>
  <c r="C83" i="21"/>
  <c r="D83" i="21" s="1"/>
  <c r="I82" i="21"/>
  <c r="H82" i="21"/>
  <c r="C82" i="21"/>
  <c r="D82" i="21" s="1"/>
  <c r="I81" i="21"/>
  <c r="H81" i="21"/>
  <c r="C81" i="21"/>
  <c r="D81" i="21" s="1"/>
  <c r="I80" i="21"/>
  <c r="H80" i="21"/>
  <c r="C80" i="21"/>
  <c r="D80" i="21" s="1"/>
  <c r="I79" i="21"/>
  <c r="H79" i="21"/>
  <c r="C79" i="21"/>
  <c r="D79" i="21" s="1"/>
  <c r="I78" i="21"/>
  <c r="H78" i="21"/>
  <c r="C78" i="21"/>
  <c r="D78" i="21" s="1"/>
  <c r="I77" i="21"/>
  <c r="H77" i="21"/>
  <c r="C77" i="21"/>
  <c r="D77" i="21" s="1"/>
  <c r="I76" i="21"/>
  <c r="H76" i="21"/>
  <c r="J76" i="21" s="1"/>
  <c r="C76" i="21"/>
  <c r="D76" i="21" s="1"/>
  <c r="I75" i="21"/>
  <c r="H75" i="21"/>
  <c r="J75" i="21" s="1"/>
  <c r="C75" i="21"/>
  <c r="D75" i="21" s="1"/>
  <c r="I74" i="21"/>
  <c r="H74" i="21"/>
  <c r="J74" i="21" s="1"/>
  <c r="C74" i="21"/>
  <c r="D74" i="21" s="1"/>
  <c r="I73" i="21"/>
  <c r="H73" i="21"/>
  <c r="C73" i="21"/>
  <c r="D73" i="21" s="1"/>
  <c r="I72" i="21"/>
  <c r="H72" i="21"/>
  <c r="C72" i="21"/>
  <c r="D72" i="21" s="1"/>
  <c r="I71" i="21"/>
  <c r="H71" i="21"/>
  <c r="C71" i="21"/>
  <c r="D71" i="21" s="1"/>
  <c r="I70" i="21"/>
  <c r="H70" i="21"/>
  <c r="C70" i="21"/>
  <c r="D70" i="21" s="1"/>
  <c r="I69" i="21"/>
  <c r="H69" i="21"/>
  <c r="C69" i="21"/>
  <c r="D69" i="21" s="1"/>
  <c r="I68" i="21"/>
  <c r="H68" i="21"/>
  <c r="C68" i="21"/>
  <c r="D68" i="21" s="1"/>
  <c r="I67" i="21"/>
  <c r="H67" i="21"/>
  <c r="C67" i="21"/>
  <c r="D67" i="21" s="1"/>
  <c r="I66" i="21"/>
  <c r="H66" i="21"/>
  <c r="C66" i="21"/>
  <c r="D66" i="21" s="1"/>
  <c r="I65" i="21"/>
  <c r="H65" i="21"/>
  <c r="C65" i="21"/>
  <c r="D65" i="21" s="1"/>
  <c r="I64" i="21"/>
  <c r="H64" i="21"/>
  <c r="C64" i="21"/>
  <c r="D64" i="21" s="1"/>
  <c r="I63" i="21"/>
  <c r="H63" i="21"/>
  <c r="C63" i="21"/>
  <c r="D63" i="21" s="1"/>
  <c r="I62" i="21"/>
  <c r="H62" i="21"/>
  <c r="C62" i="21"/>
  <c r="D62" i="21" s="1"/>
  <c r="I61" i="21"/>
  <c r="H61" i="21"/>
  <c r="C61" i="21"/>
  <c r="D61" i="21" s="1"/>
  <c r="I60" i="21"/>
  <c r="H60" i="21"/>
  <c r="C60" i="21"/>
  <c r="D60" i="21" s="1"/>
  <c r="I59" i="21"/>
  <c r="H59" i="21"/>
  <c r="C59" i="21"/>
  <c r="D59" i="21" s="1"/>
  <c r="I58" i="21"/>
  <c r="H58" i="21"/>
  <c r="C58" i="21"/>
  <c r="D58" i="21" s="1"/>
  <c r="I57" i="21"/>
  <c r="H57" i="21"/>
  <c r="C57" i="21"/>
  <c r="D57" i="21" s="1"/>
  <c r="I56" i="21"/>
  <c r="H56" i="21"/>
  <c r="C56" i="21"/>
  <c r="D56" i="21" s="1"/>
  <c r="B53" i="21"/>
  <c r="H52" i="21"/>
  <c r="C52" i="21"/>
  <c r="D52" i="21" s="1"/>
  <c r="I51" i="21"/>
  <c r="H51" i="21"/>
  <c r="C51" i="21"/>
  <c r="D51" i="21" s="1"/>
  <c r="H50" i="21"/>
  <c r="C50" i="21"/>
  <c r="D50" i="21" s="1"/>
  <c r="I49" i="21"/>
  <c r="H49" i="21"/>
  <c r="C49" i="21"/>
  <c r="D49" i="21" s="1"/>
  <c r="H48" i="21"/>
  <c r="C48" i="21"/>
  <c r="D48" i="21" s="1"/>
  <c r="H47" i="21"/>
  <c r="I47" i="21" s="1"/>
  <c r="C47" i="21"/>
  <c r="D47" i="21" s="1"/>
  <c r="I46" i="21"/>
  <c r="H46" i="21"/>
  <c r="C46" i="21"/>
  <c r="D46" i="21" s="1"/>
  <c r="H45" i="21"/>
  <c r="I45" i="21" s="1"/>
  <c r="C45" i="21"/>
  <c r="D45" i="21" s="1"/>
  <c r="H44" i="21"/>
  <c r="I44" i="21" s="1"/>
  <c r="J44" i="21" s="1"/>
  <c r="C44" i="21"/>
  <c r="D44" i="21" s="1"/>
  <c r="H43" i="21"/>
  <c r="I43" i="21" s="1"/>
  <c r="C43" i="21"/>
  <c r="D43" i="21" s="1"/>
  <c r="H42" i="21"/>
  <c r="I42" i="21" s="1"/>
  <c r="C42" i="21"/>
  <c r="D42" i="21" s="1"/>
  <c r="H41" i="21"/>
  <c r="I41" i="21" s="1"/>
  <c r="C41" i="21"/>
  <c r="D41" i="21" s="1"/>
  <c r="H40" i="21"/>
  <c r="I40" i="21" s="1"/>
  <c r="J40" i="21" s="1"/>
  <c r="C40" i="21"/>
  <c r="D40" i="21" s="1"/>
  <c r="I39" i="21"/>
  <c r="H39" i="21"/>
  <c r="C39" i="21"/>
  <c r="D39" i="21" s="1"/>
  <c r="H38" i="21"/>
  <c r="C38" i="21"/>
  <c r="D38" i="21" s="1"/>
  <c r="I37" i="21"/>
  <c r="H37" i="21"/>
  <c r="C37" i="21"/>
  <c r="D37" i="21" s="1"/>
  <c r="I36" i="21"/>
  <c r="H36" i="21"/>
  <c r="C36" i="21"/>
  <c r="D36" i="21" s="1"/>
  <c r="I35" i="21"/>
  <c r="H35" i="21"/>
  <c r="C35" i="21"/>
  <c r="D35" i="21" s="1"/>
  <c r="H34" i="21"/>
  <c r="I34" i="21" s="1"/>
  <c r="C34" i="21"/>
  <c r="D34" i="21" s="1"/>
  <c r="H33" i="21"/>
  <c r="C33" i="21"/>
  <c r="D33" i="21" s="1"/>
  <c r="I32" i="21"/>
  <c r="H32" i="21"/>
  <c r="C32" i="21"/>
  <c r="D32" i="21" s="1"/>
  <c r="I31" i="21"/>
  <c r="H31" i="21"/>
  <c r="C31" i="21"/>
  <c r="D31" i="21" s="1"/>
  <c r="I30" i="21"/>
  <c r="H30" i="21"/>
  <c r="C30" i="21"/>
  <c r="D30" i="21" s="1"/>
  <c r="I29" i="21"/>
  <c r="H29" i="21"/>
  <c r="C29" i="21"/>
  <c r="D29" i="21" s="1"/>
  <c r="H28" i="21"/>
  <c r="C28" i="21"/>
  <c r="D28" i="21" s="1"/>
  <c r="I27" i="21"/>
  <c r="H27" i="21"/>
  <c r="C27" i="21"/>
  <c r="D27" i="21" s="1"/>
  <c r="H26" i="21"/>
  <c r="I26" i="21" s="1"/>
  <c r="C26" i="21"/>
  <c r="D26" i="21" s="1"/>
  <c r="I25" i="21"/>
  <c r="H25" i="21"/>
  <c r="C25" i="21"/>
  <c r="D25" i="21" s="1"/>
  <c r="H24" i="21"/>
  <c r="C24" i="21"/>
  <c r="D24" i="21" s="1"/>
  <c r="I23" i="21"/>
  <c r="H23" i="21"/>
  <c r="C23" i="21"/>
  <c r="D23" i="21" s="1"/>
  <c r="H22" i="21"/>
  <c r="I22" i="21" s="1"/>
  <c r="C22" i="21"/>
  <c r="D22" i="21" s="1"/>
  <c r="I21" i="21"/>
  <c r="H21" i="21"/>
  <c r="C21" i="21"/>
  <c r="D21" i="21" s="1"/>
  <c r="I20" i="21"/>
  <c r="H20" i="21"/>
  <c r="C20" i="21"/>
  <c r="D20" i="21" s="1"/>
  <c r="H19" i="21"/>
  <c r="C19" i="21"/>
  <c r="D19" i="21" s="1"/>
  <c r="H18" i="21"/>
  <c r="I18" i="21" s="1"/>
  <c r="C18" i="21"/>
  <c r="D18" i="21" s="1"/>
  <c r="H17" i="21"/>
  <c r="I17" i="21" s="1"/>
  <c r="C17" i="21"/>
  <c r="J25" i="21" l="1"/>
  <c r="J70" i="21"/>
  <c r="J78" i="21"/>
  <c r="J37" i="21"/>
  <c r="J71" i="21"/>
  <c r="L71" i="21" s="1"/>
  <c r="J79" i="21"/>
  <c r="L79" i="21" s="1"/>
  <c r="J87" i="21"/>
  <c r="L87" i="21" s="1"/>
  <c r="J63" i="21"/>
  <c r="L63" i="21" s="1"/>
  <c r="J91" i="21"/>
  <c r="J94" i="21"/>
  <c r="J59" i="21"/>
  <c r="I28" i="21"/>
  <c r="J28" i="21" s="1"/>
  <c r="J49" i="21"/>
  <c r="J31" i="21"/>
  <c r="L31" i="21" s="1"/>
  <c r="J67" i="21"/>
  <c r="L67" i="21" s="1"/>
  <c r="J36" i="21"/>
  <c r="J72" i="21"/>
  <c r="J68" i="21"/>
  <c r="L68" i="21" s="1"/>
  <c r="J80" i="21"/>
  <c r="L80" i="21" s="1"/>
  <c r="J64" i="21"/>
  <c r="L64" i="21" s="1"/>
  <c r="J66" i="21"/>
  <c r="L66" i="21" s="1"/>
  <c r="J73" i="21"/>
  <c r="L73" i="21" s="1"/>
  <c r="J83" i="21"/>
  <c r="L83" i="21" s="1"/>
  <c r="J88" i="21"/>
  <c r="L88" i="21" s="1"/>
  <c r="J93" i="21"/>
  <c r="J46" i="21"/>
  <c r="L46" i="21" s="1"/>
  <c r="J86" i="21"/>
  <c r="L86" i="21" s="1"/>
  <c r="L72" i="21"/>
  <c r="L75" i="21"/>
  <c r="J52" i="21"/>
  <c r="L92" i="21"/>
  <c r="J21" i="21"/>
  <c r="L21" i="21" s="1"/>
  <c r="I33" i="21"/>
  <c r="J33" i="21" s="1"/>
  <c r="I52" i="21"/>
  <c r="J60" i="21"/>
  <c r="L60" i="21" s="1"/>
  <c r="J69" i="21"/>
  <c r="L69" i="21" s="1"/>
  <c r="J77" i="21"/>
  <c r="L77" i="21" s="1"/>
  <c r="L84" i="21"/>
  <c r="J85" i="21"/>
  <c r="L85" i="21" s="1"/>
  <c r="J22" i="21"/>
  <c r="J30" i="21"/>
  <c r="J32" i="21"/>
  <c r="J34" i="21"/>
  <c r="J56" i="21"/>
  <c r="J61" i="21"/>
  <c r="L61" i="21" s="1"/>
  <c r="J65" i="21"/>
  <c r="L65" i="21" s="1"/>
  <c r="H53" i="21"/>
  <c r="H99" i="21" s="1"/>
  <c r="J17" i="21"/>
  <c r="J23" i="21"/>
  <c r="J35" i="21"/>
  <c r="J58" i="21"/>
  <c r="L58" i="21" s="1"/>
  <c r="J81" i="21"/>
  <c r="L81" i="21" s="1"/>
  <c r="J82" i="21"/>
  <c r="L59" i="21"/>
  <c r="L76" i="21"/>
  <c r="L91" i="21"/>
  <c r="L95" i="21"/>
  <c r="L93" i="21"/>
  <c r="J18" i="21"/>
  <c r="I24" i="21"/>
  <c r="J24" i="21" s="1"/>
  <c r="J26" i="21"/>
  <c r="L94" i="21"/>
  <c r="I38" i="21"/>
  <c r="J38" i="21" s="1"/>
  <c r="J41" i="21"/>
  <c r="D17" i="21"/>
  <c r="D53" i="21" s="1"/>
  <c r="C53" i="21"/>
  <c r="I19" i="21"/>
  <c r="J19" i="21"/>
  <c r="J29" i="21"/>
  <c r="I50" i="21"/>
  <c r="H96" i="21"/>
  <c r="J57" i="21"/>
  <c r="L57" i="21" s="1"/>
  <c r="I96" i="21"/>
  <c r="J27" i="21"/>
  <c r="L27" i="21" s="1"/>
  <c r="J39" i="21"/>
  <c r="L39" i="21" s="1"/>
  <c r="J42" i="21"/>
  <c r="L44" i="21"/>
  <c r="J45" i="21"/>
  <c r="I48" i="21"/>
  <c r="J48" i="21" s="1"/>
  <c r="J51" i="21"/>
  <c r="C96" i="21"/>
  <c r="L70" i="21"/>
  <c r="L74" i="21"/>
  <c r="L78" i="21"/>
  <c r="L82" i="21"/>
  <c r="J89" i="21"/>
  <c r="L89" i="21" s="1"/>
  <c r="J47" i="21"/>
  <c r="J20" i="21"/>
  <c r="L37" i="21"/>
  <c r="J43" i="21"/>
  <c r="L49" i="21"/>
  <c r="D96" i="21"/>
  <c r="J62" i="21"/>
  <c r="L90" i="21"/>
  <c r="L28" i="21" l="1"/>
  <c r="J50" i="21"/>
  <c r="J96" i="21"/>
  <c r="L45" i="21"/>
  <c r="L40" i="21"/>
  <c r="L36" i="21"/>
  <c r="L18" i="21"/>
  <c r="L25" i="21"/>
  <c r="L22" i="21"/>
  <c r="L29" i="21"/>
  <c r="L30" i="21"/>
  <c r="L33" i="21"/>
  <c r="L52" i="21"/>
  <c r="L43" i="21"/>
  <c r="L51" i="21"/>
  <c r="L20" i="21"/>
  <c r="L26" i="21"/>
  <c r="H101" i="21"/>
  <c r="I53" i="21"/>
  <c r="I99" i="21" s="1"/>
  <c r="I101" i="21" s="1"/>
  <c r="J105" i="21" s="1"/>
  <c r="L62" i="21"/>
  <c r="L34" i="21"/>
  <c r="L50" i="21"/>
  <c r="N53" i="21"/>
  <c r="N99" i="21" s="1"/>
  <c r="J53" i="21"/>
  <c r="J99" i="21" s="1"/>
  <c r="L56" i="21"/>
  <c r="L35" i="21"/>
  <c r="L23" i="21"/>
  <c r="L41" i="21"/>
  <c r="L42" i="21"/>
  <c r="L32" i="21"/>
  <c r="L17" i="21"/>
  <c r="L47" i="21"/>
  <c r="L19" i="21" l="1"/>
  <c r="L48" i="21"/>
  <c r="L38" i="21"/>
  <c r="J101" i="21"/>
  <c r="J104" i="21" s="1"/>
  <c r="J106" i="21" s="1"/>
  <c r="L96" i="21"/>
  <c r="N96" i="21"/>
  <c r="N101" i="21" s="1"/>
  <c r="L24" i="21"/>
  <c r="M53" i="21"/>
  <c r="M99" i="21" s="1"/>
  <c r="M101" i="21" s="1"/>
  <c r="B29" i="22" l="1"/>
  <c r="L53" i="21"/>
  <c r="L99" i="21" s="1"/>
  <c r="L101" i="21"/>
  <c r="E29" i="20" l="1"/>
  <c r="L28" i="20"/>
  <c r="L27" i="20"/>
  <c r="L26" i="20"/>
  <c r="L25" i="20"/>
  <c r="L24" i="20"/>
  <c r="L23" i="20"/>
  <c r="L22" i="20"/>
  <c r="L21" i="20"/>
  <c r="L20" i="20"/>
  <c r="L19" i="20"/>
  <c r="L18" i="20"/>
  <c r="B17" i="20"/>
  <c r="B18" i="20" s="1"/>
  <c r="A17" i="20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B20" i="20" l="1"/>
  <c r="B24" i="20"/>
  <c r="B28" i="20"/>
  <c r="B19" i="20"/>
  <c r="B21" i="20"/>
  <c r="B23" i="20"/>
  <c r="B25" i="20"/>
  <c r="B27" i="20"/>
  <c r="B22" i="20"/>
  <c r="B26" i="20"/>
  <c r="L29" i="20"/>
  <c r="F19" i="10" l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B18" i="11"/>
  <c r="B23" i="11" s="1"/>
  <c r="B18" i="12"/>
  <c r="E30" i="12"/>
  <c r="L29" i="12"/>
  <c r="F29" i="12"/>
  <c r="G29" i="12" s="1"/>
  <c r="B29" i="12"/>
  <c r="L28" i="12"/>
  <c r="F28" i="12"/>
  <c r="B28" i="12"/>
  <c r="L27" i="12"/>
  <c r="F27" i="12"/>
  <c r="B27" i="12"/>
  <c r="L26" i="12"/>
  <c r="F26" i="12"/>
  <c r="B26" i="12"/>
  <c r="L25" i="12"/>
  <c r="F25" i="12"/>
  <c r="B25" i="12"/>
  <c r="L24" i="12"/>
  <c r="F24" i="12"/>
  <c r="B24" i="12"/>
  <c r="L23" i="12"/>
  <c r="F23" i="12"/>
  <c r="B23" i="12"/>
  <c r="L22" i="12"/>
  <c r="F22" i="12"/>
  <c r="B22" i="12"/>
  <c r="L21" i="12"/>
  <c r="F21" i="12"/>
  <c r="B21" i="12"/>
  <c r="L20" i="12"/>
  <c r="F20" i="12"/>
  <c r="B20" i="12"/>
  <c r="L19" i="12"/>
  <c r="F19" i="12"/>
  <c r="B19" i="12"/>
  <c r="L18" i="12"/>
  <c r="F18" i="12"/>
  <c r="A18" i="12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2" i="12" s="1"/>
  <c r="L29" i="11"/>
  <c r="L28" i="11"/>
  <c r="L27" i="11"/>
  <c r="L26" i="11"/>
  <c r="L25" i="11"/>
  <c r="L23" i="11"/>
  <c r="L21" i="11"/>
  <c r="L20" i="11"/>
  <c r="L19" i="11"/>
  <c r="A18" i="1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2" i="11" s="1"/>
  <c r="I29" i="10"/>
  <c r="H29" i="10"/>
  <c r="I28" i="10"/>
  <c r="H28" i="10"/>
  <c r="H27" i="10"/>
  <c r="I27" i="10"/>
  <c r="H26" i="10"/>
  <c r="I26" i="10"/>
  <c r="I25" i="10"/>
  <c r="H25" i="10"/>
  <c r="I24" i="10"/>
  <c r="H24" i="10"/>
  <c r="H23" i="10"/>
  <c r="I23" i="10"/>
  <c r="H22" i="10"/>
  <c r="I22" i="10"/>
  <c r="I21" i="10"/>
  <c r="H21" i="10"/>
  <c r="I20" i="10"/>
  <c r="H20" i="10"/>
  <c r="C20" i="10"/>
  <c r="C21" i="10" s="1"/>
  <c r="C22" i="10" s="1"/>
  <c r="C23" i="10" s="1"/>
  <c r="C24" i="10" s="1"/>
  <c r="C25" i="10" s="1"/>
  <c r="C26" i="10" s="1"/>
  <c r="C27" i="10" s="1"/>
  <c r="C28" i="10" s="1"/>
  <c r="C29" i="10" s="1"/>
  <c r="C32" i="10" s="1"/>
  <c r="C33" i="10" s="1"/>
  <c r="C34" i="10" s="1"/>
  <c r="I19" i="10"/>
  <c r="H19" i="10"/>
  <c r="C19" i="10"/>
  <c r="I18" i="10"/>
  <c r="H18" i="10"/>
  <c r="G18" i="10"/>
  <c r="F30" i="10"/>
  <c r="D18" i="10"/>
  <c r="D28" i="10" s="1"/>
  <c r="C18" i="10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C20" i="9"/>
  <c r="C21" i="9" s="1"/>
  <c r="C22" i="9" s="1"/>
  <c r="C23" i="9" s="1"/>
  <c r="C24" i="9" s="1"/>
  <c r="C25" i="9" s="1"/>
  <c r="C26" i="9" s="1"/>
  <c r="C27" i="9" s="1"/>
  <c r="C28" i="9" s="1"/>
  <c r="C29" i="9" s="1"/>
  <c r="C32" i="9" s="1"/>
  <c r="C33" i="9" s="1"/>
  <c r="C34" i="9" s="1"/>
  <c r="H19" i="9"/>
  <c r="C19" i="9"/>
  <c r="H18" i="9"/>
  <c r="G18" i="9"/>
  <c r="D18" i="9"/>
  <c r="D19" i="9" s="1"/>
  <c r="C18" i="9"/>
  <c r="F6" i="9"/>
  <c r="B19" i="11" l="1"/>
  <c r="B21" i="11"/>
  <c r="B26" i="11"/>
  <c r="B28" i="11"/>
  <c r="B24" i="11"/>
  <c r="B20" i="11"/>
  <c r="B22" i="11"/>
  <c r="B25" i="11"/>
  <c r="B27" i="11"/>
  <c r="B29" i="11"/>
  <c r="F26" i="20"/>
  <c r="G26" i="20" s="1"/>
  <c r="F25" i="20"/>
  <c r="F18" i="11"/>
  <c r="G18" i="11" s="1"/>
  <c r="J18" i="11" s="1"/>
  <c r="F27" i="20"/>
  <c r="G27" i="20" s="1"/>
  <c r="I19" i="9"/>
  <c r="F19" i="11"/>
  <c r="G19" i="11" s="1"/>
  <c r="I19" i="11" s="1"/>
  <c r="I24" i="9"/>
  <c r="I27" i="9"/>
  <c r="I18" i="9"/>
  <c r="J18" i="9" s="1"/>
  <c r="I22" i="9"/>
  <c r="I26" i="9"/>
  <c r="I20" i="9"/>
  <c r="I28" i="9"/>
  <c r="I23" i="9"/>
  <c r="I21" i="9"/>
  <c r="I25" i="9"/>
  <c r="I29" i="9"/>
  <c r="L22" i="11"/>
  <c r="L30" i="12"/>
  <c r="L24" i="11"/>
  <c r="F30" i="9"/>
  <c r="E30" i="11"/>
  <c r="L18" i="11"/>
  <c r="F30" i="12"/>
  <c r="G21" i="12"/>
  <c r="I21" i="12" s="1"/>
  <c r="G25" i="12"/>
  <c r="I25" i="12" s="1"/>
  <c r="G19" i="12"/>
  <c r="I19" i="12" s="1"/>
  <c r="G23" i="12"/>
  <c r="I23" i="12" s="1"/>
  <c r="G27" i="12"/>
  <c r="I27" i="12" s="1"/>
  <c r="I30" i="10"/>
  <c r="D30" i="12"/>
  <c r="D19" i="10"/>
  <c r="D20" i="10"/>
  <c r="D22" i="10"/>
  <c r="D24" i="10"/>
  <c r="D26" i="10"/>
  <c r="D29" i="10"/>
  <c r="D21" i="10"/>
  <c r="D23" i="10"/>
  <c r="D25" i="10"/>
  <c r="D27" i="10"/>
  <c r="J29" i="12"/>
  <c r="I29" i="12"/>
  <c r="G18" i="12"/>
  <c r="G20" i="12"/>
  <c r="I20" i="12" s="1"/>
  <c r="G22" i="12"/>
  <c r="I22" i="12" s="1"/>
  <c r="G24" i="12"/>
  <c r="I24" i="12" s="1"/>
  <c r="G26" i="12"/>
  <c r="I26" i="12" s="1"/>
  <c r="G28" i="12"/>
  <c r="I28" i="12" s="1"/>
  <c r="J19" i="9" l="1"/>
  <c r="J27" i="20"/>
  <c r="I27" i="20"/>
  <c r="J26" i="20"/>
  <c r="I26" i="20"/>
  <c r="G25" i="20"/>
  <c r="I25" i="20" s="1"/>
  <c r="I30" i="9"/>
  <c r="J20" i="9"/>
  <c r="J21" i="9" s="1"/>
  <c r="J22" i="9" s="1"/>
  <c r="J23" i="9" s="1"/>
  <c r="J24" i="9" s="1"/>
  <c r="J25" i="9" s="1"/>
  <c r="J26" i="9" s="1"/>
  <c r="J27" i="9" s="1"/>
  <c r="J28" i="9" s="1"/>
  <c r="J29" i="9" s="1"/>
  <c r="K32" i="9" s="1"/>
  <c r="K34" i="9" s="1"/>
  <c r="F7" i="9" s="1"/>
  <c r="L30" i="11"/>
  <c r="J19" i="12"/>
  <c r="K19" i="12" s="1"/>
  <c r="J19" i="11"/>
  <c r="K19" i="11" s="1"/>
  <c r="J23" i="12"/>
  <c r="K23" i="12" s="1"/>
  <c r="J25" i="12"/>
  <c r="K25" i="12" s="1"/>
  <c r="K29" i="12"/>
  <c r="J27" i="12"/>
  <c r="K27" i="12" s="1"/>
  <c r="J21" i="12"/>
  <c r="K21" i="12" s="1"/>
  <c r="J20" i="12"/>
  <c r="K20" i="12" s="1"/>
  <c r="I18" i="12"/>
  <c r="G30" i="12"/>
  <c r="I18" i="11"/>
  <c r="J18" i="12"/>
  <c r="J26" i="12"/>
  <c r="K26" i="12" s="1"/>
  <c r="J28" i="12"/>
  <c r="K28" i="12" s="1"/>
  <c r="J22" i="12"/>
  <c r="K22" i="12" s="1"/>
  <c r="J24" i="12"/>
  <c r="K24" i="12" s="1"/>
  <c r="K27" i="20" l="1"/>
  <c r="K26" i="20"/>
  <c r="J25" i="20"/>
  <c r="K25" i="20" s="1"/>
  <c r="I30" i="12"/>
  <c r="K18" i="12"/>
  <c r="J30" i="12"/>
  <c r="K18" i="11"/>
  <c r="K30" i="12" l="1"/>
  <c r="F24" i="20" l="1"/>
  <c r="F23" i="20"/>
  <c r="F22" i="20"/>
  <c r="F21" i="20"/>
  <c r="F20" i="20"/>
  <c r="F18" i="20"/>
  <c r="G22" i="20" l="1"/>
  <c r="I22" i="20" s="1"/>
  <c r="G23" i="20"/>
  <c r="I23" i="20" s="1"/>
  <c r="G18" i="20"/>
  <c r="I18" i="20" s="1"/>
  <c r="G20" i="20"/>
  <c r="I20" i="20" s="1"/>
  <c r="G24" i="20"/>
  <c r="I24" i="20" s="1"/>
  <c r="F17" i="20"/>
  <c r="G21" i="20"/>
  <c r="I21" i="20" s="1"/>
  <c r="J24" i="20" l="1"/>
  <c r="K24" i="20" s="1"/>
  <c r="J22" i="20"/>
  <c r="K22" i="20" s="1"/>
  <c r="J18" i="20"/>
  <c r="K18" i="20" s="1"/>
  <c r="J21" i="20"/>
  <c r="K21" i="20" s="1"/>
  <c r="G17" i="20"/>
  <c r="J20" i="20"/>
  <c r="K20" i="20" s="1"/>
  <c r="J23" i="20"/>
  <c r="K23" i="20" s="1"/>
  <c r="I17" i="20" l="1"/>
  <c r="J17" i="20"/>
  <c r="K17" i="20" l="1"/>
  <c r="F19" i="20" l="1"/>
  <c r="G19" i="20" l="1"/>
  <c r="J19" i="20" l="1"/>
  <c r="I19" i="20"/>
  <c r="K19" i="20"/>
  <c r="F28" i="20" l="1"/>
  <c r="D29" i="20"/>
  <c r="G28" i="20" l="1"/>
  <c r="J28" i="20" s="1"/>
  <c r="F29" i="20"/>
  <c r="J29" i="20" l="1"/>
  <c r="E29" i="22"/>
  <c r="H9" i="32" s="1"/>
  <c r="H12" i="32" s="1"/>
  <c r="I28" i="20"/>
  <c r="I29" i="20" s="1"/>
  <c r="G29" i="20"/>
  <c r="K28" i="20" l="1"/>
  <c r="K29" i="20" s="1"/>
  <c r="F29" i="22"/>
  <c r="I17" i="24" l="1"/>
  <c r="I18" i="24" s="1"/>
  <c r="I19" i="24" s="1"/>
  <c r="I20" i="24" s="1"/>
  <c r="I21" i="24" s="1"/>
  <c r="I22" i="24" s="1"/>
  <c r="I23" i="24" s="1"/>
  <c r="I24" i="24" s="1"/>
  <c r="I25" i="24" s="1"/>
  <c r="I26" i="24" s="1"/>
  <c r="I27" i="24" s="1"/>
  <c r="I28" i="24" s="1"/>
  <c r="I29" i="24" s="1"/>
  <c r="K32" i="24" s="1"/>
  <c r="K33" i="24" l="1"/>
  <c r="D7" i="11"/>
  <c r="M18" i="11"/>
  <c r="M19" i="11" s="1"/>
  <c r="M17" i="20"/>
  <c r="M18" i="20" s="1"/>
  <c r="M19" i="20" s="1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J7" i="24" l="1"/>
  <c r="N31" i="20"/>
  <c r="D7" i="20" l="1"/>
  <c r="D7" i="12" l="1"/>
  <c r="M18" i="12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N32" i="12" s="1"/>
  <c r="D8" i="12" l="1"/>
  <c r="F6" i="10" l="1"/>
  <c r="J18" i="10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K32" i="10" s="1"/>
  <c r="K34" i="10" s="1"/>
  <c r="F7" i="10" s="1"/>
  <c r="F29" i="11" l="1"/>
  <c r="F21" i="11"/>
  <c r="F22" i="11"/>
  <c r="F23" i="11"/>
  <c r="F24" i="11"/>
  <c r="F25" i="11"/>
  <c r="G25" i="11" s="1"/>
  <c r="F26" i="11"/>
  <c r="F27" i="11"/>
  <c r="F28" i="11"/>
  <c r="G27" i="11" l="1"/>
  <c r="I27" i="11" s="1"/>
  <c r="G23" i="11"/>
  <c r="I23" i="11" s="1"/>
  <c r="J23" i="11"/>
  <c r="K23" i="11" s="1"/>
  <c r="G26" i="11"/>
  <c r="I26" i="11" s="1"/>
  <c r="G22" i="11"/>
  <c r="I22" i="11" s="1"/>
  <c r="J22" i="11"/>
  <c r="K22" i="11" s="1"/>
  <c r="F20" i="11"/>
  <c r="D30" i="11"/>
  <c r="G21" i="11"/>
  <c r="I21" i="11" s="1"/>
  <c r="J21" i="11"/>
  <c r="K21" i="11" s="1"/>
  <c r="J25" i="11"/>
  <c r="I25" i="11"/>
  <c r="G28" i="11"/>
  <c r="I28" i="11" s="1"/>
  <c r="G24" i="11"/>
  <c r="I24" i="11" s="1"/>
  <c r="G29" i="11"/>
  <c r="I29" i="11" s="1"/>
  <c r="J29" i="11" l="1"/>
  <c r="K29" i="11" s="1"/>
  <c r="K25" i="11"/>
  <c r="J26" i="11"/>
  <c r="K26" i="11" s="1"/>
  <c r="J27" i="11"/>
  <c r="K27" i="11" s="1"/>
  <c r="J24" i="11"/>
  <c r="K24" i="11" s="1"/>
  <c r="J28" i="11"/>
  <c r="K28" i="11" s="1"/>
  <c r="G20" i="11"/>
  <c r="J20" i="11" s="1"/>
  <c r="F30" i="11"/>
  <c r="J30" i="11" l="1"/>
  <c r="I20" i="11"/>
  <c r="I30" i="11" s="1"/>
  <c r="G30" i="11"/>
  <c r="K20" i="11" l="1"/>
  <c r="K30" i="11" l="1"/>
  <c r="M20" i="1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N32" i="11" s="1"/>
  <c r="D8" i="11" l="1"/>
</calcChain>
</file>

<file path=xl/comments1.xml><?xml version="1.0" encoding="utf-8"?>
<comments xmlns="http://schemas.openxmlformats.org/spreadsheetml/2006/main">
  <authors>
    <author>Nagashima, Junko</author>
  </authors>
  <commentList>
    <comment ref="Q33" authorId="0" shapeId="0">
      <text>
        <r>
          <rPr>
            <b/>
            <sz val="9"/>
            <color indexed="81"/>
            <rFont val="Tahoma"/>
            <family val="2"/>
          </rPr>
          <t>Nagashima, Junko:</t>
        </r>
        <r>
          <rPr>
            <sz val="9"/>
            <color indexed="81"/>
            <rFont val="Tahoma"/>
            <family val="2"/>
          </rPr>
          <t xml:space="preserve">
including reclass bet protected and unprotected</t>
        </r>
      </text>
    </comment>
    <comment ref="Y33" authorId="0" shapeId="0">
      <text>
        <r>
          <rPr>
            <b/>
            <sz val="9"/>
            <color indexed="81"/>
            <rFont val="Tahoma"/>
            <family val="2"/>
          </rPr>
          <t>Nagashima, Junko:</t>
        </r>
        <r>
          <rPr>
            <sz val="9"/>
            <color indexed="81"/>
            <rFont val="Tahoma"/>
            <family val="2"/>
          </rPr>
          <t xml:space="preserve">
including reclass bet protected and unprotected</t>
        </r>
      </text>
    </comment>
  </commentList>
</comments>
</file>

<file path=xl/comments2.xml><?xml version="1.0" encoding="utf-8"?>
<comments xmlns="http://schemas.openxmlformats.org/spreadsheetml/2006/main">
  <authors>
    <author>J Nagashima</author>
  </authors>
  <commentList>
    <comment ref="F23" authorId="0" shapeId="0">
      <text>
        <r>
          <rPr>
            <b/>
            <sz val="9"/>
            <color indexed="81"/>
            <rFont val="Tahoma"/>
            <family val="2"/>
          </rPr>
          <t>J Nagashima:</t>
        </r>
        <r>
          <rPr>
            <sz val="9"/>
            <color indexed="81"/>
            <rFont val="Tahoma"/>
            <family val="2"/>
          </rPr>
          <t xml:space="preserve">
Does this represents true-up for 2018 depr expense, reflecting bonus guidance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J Nagashima:</t>
        </r>
        <r>
          <rPr>
            <sz val="9"/>
            <color indexed="81"/>
            <rFont val="Tahoma"/>
            <family val="2"/>
          </rPr>
          <t xml:space="preserve">
Does this represents true-up for 2017 (as opposed to 2018) depr expense, reflecting bonus guidance</t>
        </r>
      </text>
    </comment>
  </commentList>
</comments>
</file>

<file path=xl/sharedStrings.xml><?xml version="1.0" encoding="utf-8"?>
<sst xmlns="http://schemas.openxmlformats.org/spreadsheetml/2006/main" count="864" uniqueCount="342">
  <si>
    <t>Public Service Electric and Gas Company</t>
  </si>
  <si>
    <t>Total</t>
  </si>
  <si>
    <t>ADIT</t>
  </si>
  <si>
    <t>A</t>
  </si>
  <si>
    <t>B</t>
  </si>
  <si>
    <t>Activity</t>
  </si>
  <si>
    <t>TC Fed AFUDC Debt</t>
  </si>
  <si>
    <t>TC Fed AFUDC Equity FT</t>
  </si>
  <si>
    <t>TC Fed Book Cap Pension</t>
  </si>
  <si>
    <t>TC Fed Cap Interest</t>
  </si>
  <si>
    <t>TC Fed Connection Fees</t>
  </si>
  <si>
    <t>TC Fed COR</t>
  </si>
  <si>
    <t>TC Fed IDD</t>
  </si>
  <si>
    <t>TC Fed OPEB</t>
  </si>
  <si>
    <t>TC Fed Repairs</t>
  </si>
  <si>
    <t>TC Fed Tax Cap Pension</t>
  </si>
  <si>
    <t>HYPOTHETICAL EXAMPLE OF THE PRORATION RULES</t>
  </si>
  <si>
    <t>Accumulated Deferred Income Taxes Using The Proration Methodolgy - Tax Basis</t>
  </si>
  <si>
    <t>A - below</t>
  </si>
  <si>
    <t>Amounts Reflected in the formual filing</t>
  </si>
  <si>
    <t>2018 EOY Amount</t>
  </si>
  <si>
    <t>B - below</t>
  </si>
  <si>
    <t xml:space="preserve">    Line 1</t>
  </si>
  <si>
    <t>Number of Days in Year:</t>
  </si>
  <si>
    <t xml:space="preserve">  (Enter 365, or for Leap Year enter 366)</t>
  </si>
  <si>
    <t>(1)</t>
  </si>
  <si>
    <t>(2)</t>
  </si>
  <si>
    <t>(3)</t>
  </si>
  <si>
    <t>(4)</t>
  </si>
  <si>
    <t>(5)</t>
  </si>
  <si>
    <t>(6)</t>
  </si>
  <si>
    <t>(7)</t>
  </si>
  <si>
    <t>(8)</t>
  </si>
  <si>
    <t>Estimated Monthly (Increase) In  ADIT - Depreciable Tax Basis</t>
  </si>
  <si>
    <t>Days Outstanding During the Year</t>
  </si>
  <si>
    <t xml:space="preserve">Proration Percentage </t>
  </si>
  <si>
    <t xml:space="preserve">Monthly Prorated Amount </t>
  </si>
  <si>
    <t>Cummulative "prorated" ADIT</t>
  </si>
  <si>
    <t>Line</t>
  </si>
  <si>
    <t>Year</t>
  </si>
  <si>
    <t>Month</t>
  </si>
  <si>
    <t>Days</t>
  </si>
  <si>
    <t>Ratio - column 4 divided by 365</t>
  </si>
  <si>
    <t xml:space="preserve">Beginning &amp; Ending ADIT Balance 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</si>
  <si>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</si>
  <si>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</si>
  <si>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</si>
  <si>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</si>
  <si>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</si>
  <si>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</si>
  <si>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</si>
  <si>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</si>
  <si>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</si>
  <si>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</si>
  <si>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</si>
  <si>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</si>
  <si>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Ending ADIT used in the FERC Formula Filing:</t>
  </si>
  <si>
    <r>
      <t>Explanations</t>
    </r>
    <r>
      <rPr>
        <b/>
        <sz val="11"/>
        <color indexed="8"/>
        <rFont val="Arial"/>
        <family val="2"/>
      </rPr>
      <t>:</t>
    </r>
  </si>
  <si>
    <t>Col. 1, Line 1</t>
  </si>
  <si>
    <t>Represents the estimated beginning  ADIT balance as of 1/1/2018</t>
  </si>
  <si>
    <t>Col. 1, Lines 2 - 13</t>
  </si>
  <si>
    <t>Represents the Forecasted Rate period (e.g. 2018)</t>
  </si>
  <si>
    <t>Col. 3</t>
  </si>
  <si>
    <t>Represents the monthly estimated federal 2018 (increase) to the ADIT balance associated with depreciatable tax basis before proration</t>
  </si>
  <si>
    <t>Col. 4</t>
  </si>
  <si>
    <t>Number of days remaining in the year as of and including the last day of the month.</t>
  </si>
  <si>
    <t>Col. 5</t>
  </si>
  <si>
    <t>Col. 4 divided by the number of days in the year, 365</t>
  </si>
  <si>
    <t>Col. 6</t>
  </si>
  <si>
    <t>Col. 7</t>
  </si>
  <si>
    <t>Col. 3 multiplied by col. 5.</t>
  </si>
  <si>
    <t>Col. 6 of previous month plus col. 7; represents the cummulative balance</t>
  </si>
  <si>
    <t>Col. 8, Line 14</t>
  </si>
  <si>
    <t xml:space="preserve">Amount to be used for the ending ADIT balance related to depreciable tax basis. </t>
  </si>
  <si>
    <t>Col. 8, Line 15</t>
  </si>
  <si>
    <t>Amount of plant ADIT that is not subjected to the proration rules</t>
  </si>
  <si>
    <t>The amount of ending ADIT that is applied to the formual filing</t>
  </si>
  <si>
    <t>Accumulated Deferred Income Taxes Using The Proration Methodology - Tax Basis</t>
  </si>
  <si>
    <t>Amounts reflected in Annual True-up Filing</t>
  </si>
  <si>
    <t xml:space="preserve">A </t>
  </si>
  <si>
    <t xml:space="preserve">B </t>
  </si>
  <si>
    <t>(9)</t>
  </si>
  <si>
    <t>(10)</t>
  </si>
  <si>
    <t>(11)</t>
  </si>
  <si>
    <t>(12)</t>
  </si>
  <si>
    <t>(13)</t>
  </si>
  <si>
    <t>Actual Monthly (Increase)/Decrease In ADIT - Depreciable Tax Basis</t>
  </si>
  <si>
    <t>Projected Monthly (Increase) In ADIT - Depreciable Tax Basis (Non-prorated)</t>
  </si>
  <si>
    <t>ADIT                Variance</t>
  </si>
  <si>
    <t>Under Projected Monthly ADIT</t>
  </si>
  <si>
    <t>Over Projected Monthly ADIT</t>
  </si>
  <si>
    <t>Projected Monthly (Increase) In ADIT - Depreciable Tax Basis (Prorated)</t>
  </si>
  <si>
    <t>Monthly ADIT for True-up</t>
  </si>
  <si>
    <t>Prorated Amount</t>
  </si>
  <si>
    <t>ADIT Balances for True-up</t>
  </si>
  <si>
    <t>Col. 13, Line 1</t>
  </si>
  <si>
    <t>Col. 3 less Col. 4.</t>
  </si>
  <si>
    <t>Col. 8</t>
  </si>
  <si>
    <t>Col. 9</t>
  </si>
  <si>
    <t>Represents months when the actual monthly ADIT balance exceeded the projected amount</t>
  </si>
  <si>
    <t>Col. 10</t>
  </si>
  <si>
    <t>Col. 11</t>
  </si>
  <si>
    <t>Col. 12</t>
  </si>
  <si>
    <t>2019 True-Up Filing</t>
  </si>
  <si>
    <t>2019 FERC Formula - Computation of ADIT under IRC regulation 1.167(l) - Proration Rules</t>
  </si>
  <si>
    <t>2019 EOY Amount</t>
  </si>
  <si>
    <t>Actual 2019 EOY Federal and State Liberalized Depreciation ADIT included in the FERC Formula Filing:</t>
  </si>
  <si>
    <t>Projected 2019 ADIT Associated with Proration Liberalized Depreciation:</t>
  </si>
  <si>
    <t xml:space="preserve">Plus: 2019 activity for state and other property related ADIT: </t>
  </si>
  <si>
    <t>Account 282, Transmission Plant-related Liberalized Depreciation, for 2019</t>
  </si>
  <si>
    <t>PSEG Transmission</t>
  </si>
  <si>
    <t>Grouped By: Total Tax Classes</t>
  </si>
  <si>
    <t>Jurisdiction: Federal</t>
  </si>
  <si>
    <t>Federal Amortization</t>
  </si>
  <si>
    <t>TC Fed Method/Life</t>
  </si>
  <si>
    <t>TC Fed 2010 481a Repairs 2</t>
  </si>
  <si>
    <t>TC Fed 2010 481a Repairs 3</t>
  </si>
  <si>
    <t>TC Fed 2011 Casualty Loss</t>
  </si>
  <si>
    <t>TC Fed 2012 481a O&amp;M Recap 3</t>
  </si>
  <si>
    <t>TC Fed 2012 Casualty Loss</t>
  </si>
  <si>
    <t>TC Fed 2013 481a Repairs 2</t>
  </si>
  <si>
    <t>TC Fed 2013 481a Repairs 3</t>
  </si>
  <si>
    <t>TC Fed 481a IDD 2</t>
  </si>
  <si>
    <t>TC Fed 481a IDD 3</t>
  </si>
  <si>
    <t>TC Fed Cap Depreciation</t>
  </si>
  <si>
    <t>TC Fed Other Book</t>
  </si>
  <si>
    <t>TC Fed Other Tax</t>
  </si>
  <si>
    <t>TC Fed Prescription Drug</t>
  </si>
  <si>
    <t>TC Fed Repair Adjustment</t>
  </si>
  <si>
    <t>TC Fed Repairs for Tax</t>
  </si>
  <si>
    <t>TC Fed Repairs Retire</t>
  </si>
  <si>
    <t>TC Fed 2010 Casualty Loss</t>
  </si>
  <si>
    <t>TC Fed 2012 481a O&amp;M Recap Bonus</t>
  </si>
  <si>
    <t>TC Fed 481a OPEB Fed</t>
  </si>
  <si>
    <t>TC Fed 481a Pension</t>
  </si>
  <si>
    <t>TC Fed 481a Pension Bonus</t>
  </si>
  <si>
    <t>TC Fed 481a Repairs Bonus</t>
  </si>
  <si>
    <t>TC Fed 481a Repairs Retire</t>
  </si>
  <si>
    <t>TC Fed Cap Depreciation Tax</t>
  </si>
  <si>
    <t>TC Fed Insurance Proceeds</t>
  </si>
  <si>
    <t>TC Fed Tax Repairs Reversal - CPI</t>
  </si>
  <si>
    <t>Jurisdiction: NJ Offset</t>
  </si>
  <si>
    <t>TC NJ Off Method/Life</t>
  </si>
  <si>
    <t>TC NJ Off Pre-1998 Method/Life</t>
  </si>
  <si>
    <t>TC NJ Off COR</t>
  </si>
  <si>
    <t>TC NJ Off 2010 481a Repairs 2</t>
  </si>
  <si>
    <t>TC NJ Off 2010 481a Repairs 3</t>
  </si>
  <si>
    <t>TC NJ Off 2011 Casualty Loss</t>
  </si>
  <si>
    <t>TC NJ Off 2012 481a O&amp;M Recap 3</t>
  </si>
  <si>
    <t>TC NJ Off 2012 Casualty Loss</t>
  </si>
  <si>
    <t>TC NJ Off 2013 481a Repairs 2</t>
  </si>
  <si>
    <t>TC NJ Off 2013 481a Repairs 3</t>
  </si>
  <si>
    <t>TC NJ Off 481a IDD 2</t>
  </si>
  <si>
    <t>TC NJ Off 481a IDD 3</t>
  </si>
  <si>
    <t>TC NJ Off AFUDC Debt</t>
  </si>
  <si>
    <t>TC NJ Off Book Cap Pension</t>
  </si>
  <si>
    <t>TC NJ Off Cap Depreciation</t>
  </si>
  <si>
    <t>TC NJ Off IDD</t>
  </si>
  <si>
    <t>TC NJ Off Other Book</t>
  </si>
  <si>
    <t>TC NJ Off Prescription Drug</t>
  </si>
  <si>
    <t>TC NJ Off Repair Adjustment</t>
  </si>
  <si>
    <t>TC NJ Off Repairs</t>
  </si>
  <si>
    <t>TC NJ Off Repairs for Tax</t>
  </si>
  <si>
    <t>TC NJ Off Repairs Retire</t>
  </si>
  <si>
    <t>TC NJ Off  481a OPEB NJ</t>
  </si>
  <si>
    <t>TC NJ Off 2010 Casualty Loss</t>
  </si>
  <si>
    <t>TC NJ Off 2012 481a O&amp;M Recap NJ</t>
  </si>
  <si>
    <t>TC NJ Off 2012 Casualty Loss NJ</t>
  </si>
  <si>
    <t>TC NJ Off 481a IDD NJ Adj</t>
  </si>
  <si>
    <t>TC NJ Off 481a Pension</t>
  </si>
  <si>
    <t>TC NJ Off 481a Pension NJ Bonus</t>
  </si>
  <si>
    <t>TC NJ Off 481a Repairs Bonus NJ</t>
  </si>
  <si>
    <t>TC NJ Off 481a Repairs Ret</t>
  </si>
  <si>
    <t>TC NJ Off 481a Repairs Ret NJ</t>
  </si>
  <si>
    <t>TC NJ Off Cap Depr Tax</t>
  </si>
  <si>
    <t>TC NJ Off Cap Interest</t>
  </si>
  <si>
    <t>TC NJ Off Connection Fees</t>
  </si>
  <si>
    <t>TC NJ Off Insurance Proceeds NJ</t>
  </si>
  <si>
    <t>TC NJ Off OPEB</t>
  </si>
  <si>
    <t>TC NJ Off Repairs Retire NJ</t>
  </si>
  <si>
    <t>TC NJ Off Tax Cap Pension</t>
  </si>
  <si>
    <t>TC NJ Off Tax Repairs Reversal -CPI</t>
  </si>
  <si>
    <t>PowerTax Deferred Tax Summary Report</t>
  </si>
  <si>
    <t>Jurisdiction Totals:</t>
  </si>
  <si>
    <t>FIT on SIT</t>
  </si>
  <si>
    <t>Lines 2 - 13</t>
  </si>
  <si>
    <t>Account 254, Transmission-related Unprotected Excess Deferred Income Tax Regulatory Liability, for 2019</t>
  </si>
  <si>
    <t>Account 254, Transmission-related Excess Deferred Income Tax Regulatory Liability, for 2019</t>
  </si>
  <si>
    <t xml:space="preserve"> Protected and Unprotected Excess Deferred Income Taxes </t>
  </si>
  <si>
    <t>Change In Excess ADIT From 2018 to 2019</t>
  </si>
  <si>
    <t>3 = 1-2</t>
  </si>
  <si>
    <t>Break Out Between Protected and Unprotected
As Originally Filed</t>
  </si>
  <si>
    <t>Break Out Between Protected and Unprotected
Updated (Tax Return)</t>
  </si>
  <si>
    <t>Break Out Between Protected and Unprotected
Return to Accrual</t>
  </si>
  <si>
    <t>Ending Deferred Tax Balance @ 35%</t>
  </si>
  <si>
    <t>Ending Deferred Tax Balance @ 21%</t>
  </si>
  <si>
    <t>Excess Deferred Tax</t>
  </si>
  <si>
    <t>P = Protected Under The Normalization Rules</t>
  </si>
  <si>
    <t>Total Excess Deferred</t>
  </si>
  <si>
    <t>Protected</t>
  </si>
  <si>
    <t>Unprotected</t>
  </si>
  <si>
    <t>Tax Year: 2017</t>
  </si>
  <si>
    <t xml:space="preserve"> New Master Utility</t>
  </si>
  <si>
    <t>TOTAL TC10 2017 12-0 ACCRUAL</t>
  </si>
  <si>
    <t>P</t>
  </si>
  <si>
    <t>Total Federal</t>
  </si>
  <si>
    <t>Total NJ Offset</t>
  </si>
  <si>
    <t>Federal (above)</t>
  </si>
  <si>
    <t>Total Federal and NJ Offset</t>
  </si>
  <si>
    <t xml:space="preserve">Other Plant Related Excess Deferred Tax </t>
  </si>
  <si>
    <t>Other Excess Deferred Tax (Non-Rate Base Items)</t>
  </si>
  <si>
    <t>Total Unprotected Plant Related Excess Deferred Taxes</t>
  </si>
  <si>
    <t>Plus: Protected</t>
  </si>
  <si>
    <t>Total Excess Deferred Taxes</t>
  </si>
  <si>
    <t xml:space="preserve">Excess Protected Deferred Income Tax Balance </t>
  </si>
  <si>
    <t>1/1/2019 Protected Excess Def Tax Balance</t>
  </si>
  <si>
    <t>Actual 2019 Amortization</t>
  </si>
  <si>
    <t>Account 282, Common Plant-related Liberalized Depreciation, for 2019</t>
  </si>
  <si>
    <t>Represents the actual ending plant-related Liberalized Depreciation ADIT balance as of 12/31/2018.</t>
  </si>
  <si>
    <t>Represents the actual (increase)/decrease in the monthly ADIT balance associated with depreciable tax basis.</t>
  </si>
  <si>
    <t>Represents the projected monthly (increase) additions to the ADIT balance associated with depreciable tax basis before proration.</t>
  </si>
  <si>
    <t>Reflects months when the actual was lower than the projected monthly activity.</t>
  </si>
  <si>
    <t>Col. 6 times Col. 7.</t>
  </si>
  <si>
    <t>Represents months when the actual monthly ADIT balance exceeded the projected amount.</t>
  </si>
  <si>
    <t>Col. 8 plus Col. 9.</t>
  </si>
  <si>
    <t>Represents the projected monthly (increase) times the proration percentage (sum of Col. 4 * Col. 7).</t>
  </si>
  <si>
    <t xml:space="preserve">Total cumulative monthly total actual depreciable ADIT balance (Col. 10 plus Col. 11 plus prior cumulative month). </t>
  </si>
  <si>
    <t>Col. 13, Line 14</t>
  </si>
  <si>
    <t>Col 8 plus Col 9.</t>
  </si>
  <si>
    <t>Represents the projected monthly (increase) times the proration percentage (sum of Col. 4 * Col. 7)</t>
  </si>
  <si>
    <t xml:space="preserve">Total cumulative monthly total actual depreciable ADIT balance (Col. 10 plus Col. 11 plus prior cumulative month) </t>
  </si>
  <si>
    <t>Protected Excess Deferred Income Tax Regulatory Liability Using The Proration Methodology - Tax Basis</t>
  </si>
  <si>
    <t>Represents the actual monthly amortization of the Protected EDIT balance before proration.</t>
  </si>
  <si>
    <t>Represents the projected monthly amortization of the Protected EDIT balance before proration.</t>
  </si>
  <si>
    <t>Reflects months when the actual amortization was lower than the projected monthly amortization.</t>
  </si>
  <si>
    <t>Represents months when the actual monthly Protected EDIT amortization balance exceeded the projected Protected EDIT amortization amount.</t>
  </si>
  <si>
    <t>Col. 8 plus Col. 9</t>
  </si>
  <si>
    <t>Represents the projected monthly Protected EDIT Amortization times the proration percentage (sum of Col. 4 * Col. 7).</t>
  </si>
  <si>
    <t>Total cumulative monthly Protected EDIT Regulatory Liability balance (Col. 10 plus Col. 11 plus prior cumulative month).</t>
  </si>
  <si>
    <t>Unprotected Excess Deferred Income Tax Regulatory Liability</t>
  </si>
  <si>
    <t>Average Unprotected Excess Deferred Income Tax Regulatory Liability balance</t>
  </si>
  <si>
    <t>Cumulative Unprotected EDIT Balance</t>
  </si>
  <si>
    <t xml:space="preserve">Beginning &amp; Ending Unprotected EDIT Balance </t>
  </si>
  <si>
    <t>Average Unprotected Excess Deferred Income Tax Regulatory Liability balance included in the FERC Formula Filing:</t>
  </si>
  <si>
    <t>Col. 5, Line 1</t>
  </si>
  <si>
    <t>Represents the Actual Rate period (e.g. 2019).</t>
  </si>
  <si>
    <t>Represents the actual monthly amortization of the Unprotected EDIT balance.</t>
  </si>
  <si>
    <t>Represents the actual cumulative Unprotected EDIT Regulatory Liability balance; Col. 4 of previous month plus Col. 3 of current month.</t>
  </si>
  <si>
    <t>Col. 5, Line 15</t>
  </si>
  <si>
    <t>Average Unprotected Excess Deferred Income Tax Regulatory Liability balance that is included in the formula rate.</t>
  </si>
  <si>
    <t>Actual EOY plant-related Liberalized Depreciation ADIT that is subjected to the proration rules and included in the formula rate.</t>
  </si>
  <si>
    <t xml:space="preserve">Tax </t>
  </si>
  <si>
    <t xml:space="preserve">Normalization </t>
  </si>
  <si>
    <t xml:space="preserve">Reconcile </t>
  </si>
  <si>
    <t>Deferred Income</t>
  </si>
  <si>
    <t>Company</t>
  </si>
  <si>
    <t>Schema</t>
  </si>
  <si>
    <t>Item</t>
  </si>
  <si>
    <t>Vintage</t>
  </si>
  <si>
    <t>Tax Provision</t>
  </si>
  <si>
    <t>AFUDC Equity</t>
  </si>
  <si>
    <t>2010</t>
  </si>
  <si>
    <t>2010 Q1</t>
  </si>
  <si>
    <t>2010 Q1 50%</t>
  </si>
  <si>
    <t>2010 Q2</t>
  </si>
  <si>
    <t>2010 Q2 50%</t>
  </si>
  <si>
    <t>2010 Q3</t>
  </si>
  <si>
    <t>2010 Q3 100%</t>
  </si>
  <si>
    <t>2010 Q3 50%</t>
  </si>
  <si>
    <t>2010 Q4</t>
  </si>
  <si>
    <t>2010 Q4 100%</t>
  </si>
  <si>
    <t>2010 Q4 50%</t>
  </si>
  <si>
    <t>2011</t>
  </si>
  <si>
    <t>2011 100%</t>
  </si>
  <si>
    <t>2011 50%</t>
  </si>
  <si>
    <t>2012</t>
  </si>
  <si>
    <t>2013</t>
  </si>
  <si>
    <t>2013 50%</t>
  </si>
  <si>
    <t>2014</t>
  </si>
  <si>
    <t>2014 50%</t>
  </si>
  <si>
    <t>2015</t>
  </si>
  <si>
    <t>2015 50%</t>
  </si>
  <si>
    <t>2015 EXP</t>
  </si>
  <si>
    <t>2016</t>
  </si>
  <si>
    <t>2016 50%</t>
  </si>
  <si>
    <t>2017</t>
  </si>
  <si>
    <t>2017 100%</t>
  </si>
  <si>
    <t>2017 50%</t>
  </si>
  <si>
    <t>2018</t>
  </si>
  <si>
    <t>2018 50%</t>
  </si>
  <si>
    <t>2019</t>
  </si>
  <si>
    <t>2019 50%</t>
  </si>
  <si>
    <t>Tax Rate</t>
  </si>
  <si>
    <t>Tax Rate Calculation</t>
  </si>
  <si>
    <t>Federal Rate</t>
  </si>
  <si>
    <t>State Rate</t>
  </si>
  <si>
    <t>Statutory Tax Rate</t>
  </si>
  <si>
    <t>PowerTax Report of 2019 Depreciation Associated with AFUDC Equity</t>
  </si>
  <si>
    <t>2019 Actual Total Book Depreciation Associated With AFUDC-Equity</t>
  </si>
  <si>
    <t>2019 EXP</t>
  </si>
  <si>
    <t>2018 40%</t>
  </si>
  <si>
    <t>2019 40%</t>
  </si>
  <si>
    <t>Notes</t>
  </si>
  <si>
    <t>Protected Property Rate Base</t>
  </si>
  <si>
    <t>ARAM</t>
  </si>
  <si>
    <t>Unprotected Property Rate Base</t>
  </si>
  <si>
    <t>1 Year (2019)</t>
  </si>
  <si>
    <t>Total Excess Deferred Income Taxes</t>
  </si>
  <si>
    <t>Notes:</t>
  </si>
  <si>
    <t xml:space="preserve">    Rate Assumption Method (ARAM).  Not using ARAM would result in a violation of the tax normalization rules. </t>
  </si>
  <si>
    <t xml:space="preserve">Excess Deferred Income Taxes </t>
  </si>
  <si>
    <t xml:space="preserve">1 - Protected means that the normalization rules provide that excess deferred taxes to be flowed-back to customers must use the IRS mandated Average </t>
  </si>
  <si>
    <t>2 - Unprotected excess deferred taxes are not subject to the normalization rules.</t>
  </si>
  <si>
    <t>Summary of Actual Excess Deferred Income Tax Amortizations</t>
  </si>
  <si>
    <t>2019 Actual Tax Effected Total Book Depreciation Associated With AFUDC-Equity</t>
  </si>
  <si>
    <r>
      <t>Explanations</t>
    </r>
    <r>
      <rPr>
        <b/>
        <sz val="10"/>
        <color indexed="8"/>
        <rFont val="Arial"/>
        <family val="2"/>
      </rPr>
      <t>:</t>
    </r>
  </si>
  <si>
    <t>Amount reflected in Annual True-up Filing:</t>
  </si>
  <si>
    <t>Amount reflected in Annual Update Filing:</t>
  </si>
  <si>
    <t>Amounts reflected in Annual True-up Filing:</t>
  </si>
  <si>
    <t>Monthly proration percentage based on 365-day year.</t>
  </si>
  <si>
    <t xml:space="preserve">
Amortization  Period</t>
  </si>
  <si>
    <t>Reversal of Projected ADIT      Not Realized with Proration</t>
  </si>
  <si>
    <t>2019 Amortization</t>
  </si>
  <si>
    <t>1/1/2019 balance per FERC Form 1</t>
  </si>
  <si>
    <t>Break Out Between Protected and Unprotected
IRS - Private Letter Ruling</t>
  </si>
  <si>
    <t>Break Out Between Protected and Unprotected
Updated for PLR</t>
  </si>
  <si>
    <t>Adjusted 1/1/2019 balance</t>
  </si>
  <si>
    <t>IRS-PLR Reclass to Unprotected</t>
  </si>
  <si>
    <t>Adjusted 1/1/2019 Protected Excess Def Tax Balance</t>
  </si>
  <si>
    <t>Adjusted 12/31/2019 Protected Excess Def Tax Balance</t>
  </si>
  <si>
    <t xml:space="preserve">12/31/2018                  Adjusted Excess Deferred Income Taxes </t>
  </si>
  <si>
    <t>Dec-PLR</t>
  </si>
  <si>
    <t>Col. 5, Line 16</t>
  </si>
  <si>
    <t>Adjusted Actual Monthly Unprotected EDIT Amortization</t>
  </si>
  <si>
    <t>Adjusted Actual 2019 EOY Unprotected Excess Deferred Income Tax Regulatory Liability balance:</t>
  </si>
  <si>
    <t>Adjusted Actual Unprotected Excess Deferred Income Tax Regulatory Liability balance as of 12/31/2019.</t>
  </si>
  <si>
    <t>Col. 3, Line 14</t>
  </si>
  <si>
    <t>Represents the adjusted actual beginning Protected EDIT Regulatory Liability balance as of 12/31/2018.</t>
  </si>
  <si>
    <t>Represents the adjusted actual beginning Unprotected EDIT Regulatory Liability balance as of 12/31/2018.</t>
  </si>
  <si>
    <t>Represents the amortization of the EDIT balance reclassed from Protected to Unprotected per PSE&amp;G's IRS PLR-122510-19.</t>
  </si>
  <si>
    <t>Adjusted Actual 2019 EOY Protected Excess Deferred Income Tax Regulatory Liability based on the Proration Methodology included in the FERC Formula Filing:</t>
  </si>
  <si>
    <t>Adjusted Actual EOY Protected Excess Deferred Income Tax Regulatory Liability that is subjected to the proration rules and included in the formula rate.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</si>
</sst>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#,##0.000000_);\(#,##0.000000\)"/>
    <numFmt numFmtId="167" formatCode="0.0000000%"/>
    <numFmt numFmtId="168" formatCode="#,##0.0000000000_);\(#,##0.0000000000\)"/>
    <numFmt numFmtId="169" formatCode="0.0%"/>
    <numFmt numFmtId="170" formatCode="_(&quot;$&quot;* #,##0_);_(&quot;$&quot;* \(#,##0\);_(&quot;$&quot;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b/>
      <u/>
      <sz val="11"/>
      <color theme="1"/>
      <name val="Arial"/>
      <family val="2"/>
    </font>
    <font>
      <b/>
      <sz val="11"/>
      <color indexed="8"/>
      <name val="Arial"/>
      <family val="2"/>
    </font>
    <font>
      <b/>
      <i/>
      <sz val="12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color theme="0" tint="-0.249977111117893"/>
      <name val="Arial"/>
      <family val="2"/>
    </font>
    <font>
      <sz val="11"/>
      <color theme="0" tint="-0.14999847407452621"/>
      <name val="Arial"/>
      <family val="2"/>
    </font>
    <font>
      <sz val="10"/>
      <name val="Arial"/>
    </font>
    <font>
      <u/>
      <sz val="10"/>
      <color theme="10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9" fillId="0" borderId="0"/>
    <xf numFmtId="9" fontId="8" fillId="0" borderId="0" applyFont="0" applyFill="0" applyBorder="0" applyAlignment="0" applyProtection="0"/>
    <xf numFmtId="0" fontId="9" fillId="0" borderId="0"/>
    <xf numFmtId="0" fontId="7" fillId="0" borderId="0"/>
    <xf numFmtId="43" fontId="7" fillId="0" borderId="0" applyFont="0" applyFill="0" applyBorder="0" applyAlignment="0" applyProtection="0"/>
    <xf numFmtId="0" fontId="9" fillId="0" borderId="0"/>
    <xf numFmtId="0" fontId="7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00">
    <xf numFmtId="0" fontId="0" fillId="0" borderId="0" xfId="0"/>
    <xf numFmtId="0" fontId="7" fillId="0" borderId="0" xfId="8"/>
    <xf numFmtId="164" fontId="7" fillId="0" borderId="0" xfId="8" applyNumberFormat="1"/>
    <xf numFmtId="8" fontId="7" fillId="0" borderId="0" xfId="8" applyNumberFormat="1"/>
    <xf numFmtId="37" fontId="7" fillId="0" borderId="0" xfId="8" applyNumberFormat="1"/>
    <xf numFmtId="37" fontId="15" fillId="0" borderId="0" xfId="11" applyNumberFormat="1" applyFont="1"/>
    <xf numFmtId="0" fontId="9" fillId="0" borderId="0" xfId="10" applyFont="1"/>
    <xf numFmtId="0" fontId="9" fillId="0" borderId="0" xfId="10"/>
    <xf numFmtId="0" fontId="16" fillId="0" borderId="0" xfId="10" applyFont="1" applyAlignment="1">
      <alignment horizontal="center"/>
    </xf>
    <xf numFmtId="0" fontId="17" fillId="0" borderId="0" xfId="10" applyFont="1" applyAlignment="1"/>
    <xf numFmtId="0" fontId="11" fillId="0" borderId="0" xfId="10" applyFont="1" applyAlignment="1"/>
    <xf numFmtId="0" fontId="17" fillId="0" borderId="12" xfId="10" applyFont="1" applyBorder="1" applyAlignment="1"/>
    <xf numFmtId="37" fontId="15" fillId="0" borderId="13" xfId="11" applyNumberFormat="1" applyFont="1" applyBorder="1" applyAlignment="1">
      <alignment horizontal="center"/>
    </xf>
    <xf numFmtId="37" fontId="15" fillId="0" borderId="14" xfId="11" applyNumberFormat="1" applyFont="1" applyBorder="1"/>
    <xf numFmtId="0" fontId="9" fillId="0" borderId="0" xfId="10" applyAlignment="1"/>
    <xf numFmtId="0" fontId="17" fillId="0" borderId="18" xfId="10" applyFont="1" applyBorder="1" applyAlignment="1"/>
    <xf numFmtId="37" fontId="15" fillId="0" borderId="11" xfId="11" applyNumberFormat="1" applyFont="1" applyBorder="1" applyAlignment="1">
      <alignment horizontal="center"/>
    </xf>
    <xf numFmtId="37" fontId="15" fillId="0" borderId="19" xfId="11" applyNumberFormat="1" applyFont="1" applyBorder="1"/>
    <xf numFmtId="37" fontId="15" fillId="0" borderId="0" xfId="11" applyNumberFormat="1" applyFont="1" applyAlignment="1">
      <alignment horizontal="center"/>
    </xf>
    <xf numFmtId="0" fontId="17" fillId="0" borderId="0" xfId="10" applyFont="1" applyAlignment="1">
      <alignment horizontal="right"/>
    </xf>
    <xf numFmtId="0" fontId="17" fillId="2" borderId="0" xfId="10" applyFont="1" applyFill="1" applyAlignment="1"/>
    <xf numFmtId="0" fontId="18" fillId="0" borderId="0" xfId="10" applyFont="1" applyAlignment="1"/>
    <xf numFmtId="37" fontId="15" fillId="0" borderId="0" xfId="11" quotePrefix="1" applyNumberFormat="1" applyFont="1" applyAlignment="1">
      <alignment horizontal="center"/>
    </xf>
    <xf numFmtId="37" fontId="15" fillId="0" borderId="11" xfId="11" applyNumberFormat="1" applyFont="1" applyBorder="1" applyAlignment="1">
      <alignment horizontal="center" wrapText="1"/>
    </xf>
    <xf numFmtId="0" fontId="15" fillId="0" borderId="0" xfId="11" applyNumberFormat="1" applyFont="1" applyFill="1" applyAlignment="1">
      <alignment horizontal="center"/>
    </xf>
    <xf numFmtId="0" fontId="15" fillId="0" borderId="0" xfId="11" applyNumberFormat="1" applyFont="1"/>
    <xf numFmtId="37" fontId="15" fillId="0" borderId="0" xfId="11" applyNumberFormat="1" applyFont="1" applyFill="1"/>
    <xf numFmtId="0" fontId="15" fillId="0" borderId="0" xfId="11" applyNumberFormat="1" applyFont="1" applyAlignment="1">
      <alignment horizontal="center"/>
    </xf>
    <xf numFmtId="0" fontId="15" fillId="0" borderId="0" xfId="11" applyNumberFormat="1" applyFont="1" applyFill="1"/>
    <xf numFmtId="1" fontId="15" fillId="0" borderId="0" xfId="11" applyNumberFormat="1" applyFont="1" applyFill="1"/>
    <xf numFmtId="10" fontId="15" fillId="0" borderId="0" xfId="12" applyNumberFormat="1" applyFont="1"/>
    <xf numFmtId="0" fontId="15" fillId="0" borderId="0" xfId="13" applyNumberFormat="1" applyFont="1"/>
    <xf numFmtId="165" fontId="15" fillId="0" borderId="0" xfId="13" applyNumberFormat="1" applyFont="1" applyFill="1"/>
    <xf numFmtId="166" fontId="15" fillId="0" borderId="0" xfId="11" applyNumberFormat="1" applyFont="1"/>
    <xf numFmtId="167" fontId="15" fillId="0" borderId="0" xfId="13" applyNumberFormat="1" applyFont="1"/>
    <xf numFmtId="37" fontId="15" fillId="0" borderId="1" xfId="11" applyNumberFormat="1" applyFont="1" applyBorder="1"/>
    <xf numFmtId="37" fontId="19" fillId="0" borderId="0" xfId="11" applyNumberFormat="1" applyFont="1" applyBorder="1"/>
    <xf numFmtId="37" fontId="15" fillId="0" borderId="0" xfId="11" applyNumberFormat="1" applyFont="1" applyBorder="1"/>
    <xf numFmtId="37" fontId="15" fillId="0" borderId="0" xfId="11" applyNumberFormat="1" applyFont="1" applyAlignment="1">
      <alignment horizontal="left"/>
    </xf>
    <xf numFmtId="37" fontId="15" fillId="0" borderId="1" xfId="11" applyNumberFormat="1" applyFont="1" applyFill="1" applyBorder="1"/>
    <xf numFmtId="37" fontId="20" fillId="0" borderId="0" xfId="11" applyNumberFormat="1" applyFont="1"/>
    <xf numFmtId="168" fontId="15" fillId="0" borderId="0" xfId="11" applyNumberFormat="1" applyFont="1"/>
    <xf numFmtId="0" fontId="9" fillId="0" borderId="0" xfId="10" applyAlignment="1">
      <alignment wrapText="1"/>
    </xf>
    <xf numFmtId="37" fontId="15" fillId="0" borderId="0" xfId="11" applyNumberFormat="1" applyFont="1" applyFill="1" applyBorder="1"/>
    <xf numFmtId="37" fontId="15" fillId="0" borderId="0" xfId="11" applyNumberFormat="1" applyFont="1" applyFill="1" applyBorder="1" applyAlignment="1">
      <alignment horizontal="center"/>
    </xf>
    <xf numFmtId="37" fontId="15" fillId="0" borderId="0" xfId="11" applyNumberFormat="1" applyFont="1" applyFill="1" applyBorder="1" applyAlignment="1">
      <alignment horizontal="right"/>
    </xf>
    <xf numFmtId="0" fontId="17" fillId="0" borderId="0" xfId="10" applyFont="1" applyFill="1" applyBorder="1" applyAlignment="1">
      <alignment horizontal="left"/>
    </xf>
    <xf numFmtId="0" fontId="17" fillId="0" borderId="0" xfId="10" applyFont="1" applyFill="1" applyBorder="1" applyAlignment="1">
      <alignment horizontal="right"/>
    </xf>
    <xf numFmtId="0" fontId="17" fillId="0" borderId="0" xfId="10" applyFont="1" applyFill="1" applyBorder="1" applyAlignment="1"/>
    <xf numFmtId="0" fontId="11" fillId="0" borderId="0" xfId="10" applyFont="1" applyFill="1" applyBorder="1" applyAlignment="1">
      <alignment horizontal="left"/>
    </xf>
    <xf numFmtId="0" fontId="9" fillId="0" borderId="0" xfId="10" applyFill="1" applyBorder="1" applyAlignment="1">
      <alignment horizontal="left"/>
    </xf>
    <xf numFmtId="37" fontId="15" fillId="0" borderId="0" xfId="11" quotePrefix="1" applyNumberFormat="1" applyFont="1" applyFill="1" applyBorder="1" applyAlignment="1">
      <alignment horizontal="center"/>
    </xf>
    <xf numFmtId="0" fontId="15" fillId="0" borderId="0" xfId="11" applyNumberFormat="1" applyFont="1" applyFill="1" applyBorder="1" applyAlignment="1">
      <alignment horizontal="center"/>
    </xf>
    <xf numFmtId="0" fontId="15" fillId="0" borderId="0" xfId="11" applyNumberFormat="1" applyFont="1" applyFill="1" applyBorder="1"/>
    <xf numFmtId="1" fontId="15" fillId="0" borderId="0" xfId="11" applyNumberFormat="1" applyFont="1" applyFill="1" applyBorder="1"/>
    <xf numFmtId="165" fontId="15" fillId="0" borderId="0" xfId="13" applyNumberFormat="1" applyFont="1" applyFill="1" applyBorder="1"/>
    <xf numFmtId="0" fontId="11" fillId="0" borderId="0" xfId="10" applyFont="1" applyAlignment="1">
      <alignment horizontal="center"/>
    </xf>
    <xf numFmtId="0" fontId="9" fillId="0" borderId="0" xfId="10" applyFont="1" applyAlignment="1"/>
    <xf numFmtId="0" fontId="23" fillId="0" borderId="0" xfId="10" applyFont="1" applyAlignment="1"/>
    <xf numFmtId="0" fontId="9" fillId="0" borderId="0" xfId="10" applyAlignment="1"/>
    <xf numFmtId="0" fontId="11" fillId="0" borderId="0" xfId="10" applyFont="1" applyAlignment="1">
      <alignment horizontal="center"/>
    </xf>
    <xf numFmtId="0" fontId="11" fillId="0" borderId="0" xfId="10" applyFont="1" applyFill="1" applyBorder="1" applyAlignment="1">
      <alignment horizontal="left"/>
    </xf>
    <xf numFmtId="0" fontId="9" fillId="0" borderId="0" xfId="10" applyFill="1" applyBorder="1" applyAlignment="1">
      <alignment horizontal="left"/>
    </xf>
    <xf numFmtId="37" fontId="15" fillId="0" borderId="0" xfId="15" applyNumberFormat="1" applyFont="1"/>
    <xf numFmtId="37" fontId="15" fillId="0" borderId="0" xfId="15" applyNumberFormat="1" applyFont="1" applyAlignment="1">
      <alignment horizontal="center"/>
    </xf>
    <xf numFmtId="37" fontId="15" fillId="0" borderId="0" xfId="15" applyNumberFormat="1" applyFont="1" applyFill="1" applyBorder="1"/>
    <xf numFmtId="37" fontId="15" fillId="0" borderId="0" xfId="15" applyNumberFormat="1" applyFont="1" applyFill="1" applyBorder="1" applyAlignment="1">
      <alignment horizontal="center"/>
    </xf>
    <xf numFmtId="37" fontId="15" fillId="0" borderId="0" xfId="15" quotePrefix="1" applyNumberFormat="1" applyFont="1" applyFill="1" applyBorder="1" applyAlignment="1">
      <alignment horizontal="center"/>
    </xf>
    <xf numFmtId="37" fontId="15" fillId="0" borderId="0" xfId="15" applyNumberFormat="1" applyFont="1" applyFill="1" applyBorder="1" applyAlignment="1">
      <alignment horizontal="right"/>
    </xf>
    <xf numFmtId="0" fontId="15" fillId="0" borderId="0" xfId="15" applyNumberFormat="1" applyFont="1" applyFill="1" applyBorder="1" applyAlignment="1">
      <alignment horizontal="center"/>
    </xf>
    <xf numFmtId="166" fontId="15" fillId="0" borderId="0" xfId="15" applyNumberFormat="1" applyFont="1"/>
    <xf numFmtId="168" fontId="15" fillId="0" borderId="0" xfId="15" applyNumberFormat="1" applyFont="1"/>
    <xf numFmtId="0" fontId="24" fillId="0" borderId="0" xfId="17" applyFont="1"/>
    <xf numFmtId="0" fontId="24" fillId="0" borderId="0" xfId="17" applyFont="1" applyBorder="1"/>
    <xf numFmtId="0" fontId="24" fillId="0" borderId="0" xfId="17" applyFont="1" applyBorder="1" applyAlignment="1">
      <alignment horizontal="center"/>
    </xf>
    <xf numFmtId="0" fontId="24" fillId="0" borderId="0" xfId="17" applyFont="1" applyFill="1" applyBorder="1"/>
    <xf numFmtId="0" fontId="25" fillId="0" borderId="0" xfId="17" applyFont="1" applyBorder="1" applyAlignment="1">
      <alignment horizontal="center"/>
    </xf>
    <xf numFmtId="0" fontId="24" fillId="0" borderId="0" xfId="17" applyFont="1" applyBorder="1" applyAlignment="1">
      <alignment horizontal="center" wrapText="1"/>
    </xf>
    <xf numFmtId="0" fontId="24" fillId="0" borderId="0" xfId="17" applyFont="1" applyBorder="1" applyAlignment="1">
      <alignment wrapText="1"/>
    </xf>
    <xf numFmtId="164" fontId="26" fillId="0" borderId="0" xfId="18" applyNumberFormat="1" applyFont="1" applyBorder="1" applyAlignment="1">
      <alignment horizontal="center" wrapText="1"/>
    </xf>
    <xf numFmtId="164" fontId="24" fillId="0" borderId="0" xfId="18" applyNumberFormat="1" applyFont="1" applyBorder="1"/>
    <xf numFmtId="164" fontId="24" fillId="0" borderId="0" xfId="18" applyNumberFormat="1" applyFont="1" applyFill="1" applyBorder="1"/>
    <xf numFmtId="5" fontId="24" fillId="0" borderId="0" xfId="18" applyNumberFormat="1" applyFont="1" applyBorder="1"/>
    <xf numFmtId="8" fontId="24" fillId="0" borderId="0" xfId="17" applyNumberFormat="1" applyFont="1" applyBorder="1"/>
    <xf numFmtId="5" fontId="24" fillId="0" borderId="0" xfId="18" applyNumberFormat="1" applyFont="1" applyFill="1" applyBorder="1"/>
    <xf numFmtId="5" fontId="24" fillId="0" borderId="0" xfId="17" applyNumberFormat="1" applyFont="1" applyBorder="1"/>
    <xf numFmtId="43" fontId="24" fillId="0" borderId="0" xfId="18" applyNumberFormat="1" applyFont="1" applyFill="1" applyBorder="1"/>
    <xf numFmtId="0" fontId="24" fillId="0" borderId="0" xfId="17" applyFont="1" applyFill="1" applyBorder="1" applyAlignment="1">
      <alignment horizontal="center"/>
    </xf>
    <xf numFmtId="0" fontId="25" fillId="0" borderId="0" xfId="17" applyFont="1" applyFill="1" applyBorder="1"/>
    <xf numFmtId="5" fontId="25" fillId="0" borderId="1" xfId="18" applyNumberFormat="1" applyFont="1" applyBorder="1"/>
    <xf numFmtId="5" fontId="25" fillId="0" borderId="10" xfId="18" applyNumberFormat="1" applyFont="1" applyFill="1" applyBorder="1"/>
    <xf numFmtId="5" fontId="24" fillId="0" borderId="3" xfId="18" applyNumberFormat="1" applyFont="1" applyFill="1" applyBorder="1"/>
    <xf numFmtId="0" fontId="24" fillId="0" borderId="0" xfId="17" applyFont="1" applyFill="1"/>
    <xf numFmtId="5" fontId="24" fillId="0" borderId="0" xfId="18" applyNumberFormat="1" applyFont="1"/>
    <xf numFmtId="8" fontId="24" fillId="0" borderId="0" xfId="17" applyNumberFormat="1" applyFont="1"/>
    <xf numFmtId="5" fontId="24" fillId="0" borderId="0" xfId="18" applyNumberFormat="1" applyFont="1" applyFill="1"/>
    <xf numFmtId="5" fontId="24" fillId="0" borderId="0" xfId="17" applyNumberFormat="1" applyFont="1"/>
    <xf numFmtId="43" fontId="24" fillId="0" borderId="0" xfId="18" applyNumberFormat="1" applyFont="1" applyFill="1"/>
    <xf numFmtId="0" fontId="25" fillId="0" borderId="0" xfId="17" applyFont="1" applyFill="1"/>
    <xf numFmtId="0" fontId="25" fillId="0" borderId="0" xfId="17" applyFont="1"/>
    <xf numFmtId="5" fontId="24" fillId="0" borderId="1" xfId="18" applyNumberFormat="1" applyFont="1" applyFill="1" applyBorder="1"/>
    <xf numFmtId="164" fontId="24" fillId="0" borderId="0" xfId="18" applyNumberFormat="1" applyFont="1"/>
    <xf numFmtId="0" fontId="24" fillId="0" borderId="0" xfId="17" applyFont="1" applyAlignment="1">
      <alignment wrapText="1"/>
    </xf>
    <xf numFmtId="164" fontId="24" fillId="0" borderId="0" xfId="18" applyNumberFormat="1" applyFont="1" applyFill="1"/>
    <xf numFmtId="43" fontId="24" fillId="0" borderId="0" xfId="18" applyFont="1"/>
    <xf numFmtId="5" fontId="24" fillId="0" borderId="10" xfId="18" applyNumberFormat="1" applyFont="1" applyBorder="1"/>
    <xf numFmtId="164" fontId="24" fillId="0" borderId="0" xfId="17" applyNumberFormat="1" applyFont="1"/>
    <xf numFmtId="0" fontId="24" fillId="0" borderId="0" xfId="17" applyFont="1" applyAlignment="1"/>
    <xf numFmtId="0" fontId="23" fillId="0" borderId="0" xfId="19" applyFont="1" applyFill="1" applyAlignment="1"/>
    <xf numFmtId="0" fontId="24" fillId="0" borderId="0" xfId="17" applyFont="1" applyAlignment="1">
      <alignment horizontal="center"/>
    </xf>
    <xf numFmtId="0" fontId="25" fillId="0" borderId="0" xfId="17" applyFont="1" applyFill="1" applyAlignment="1">
      <alignment horizontal="center" wrapText="1"/>
    </xf>
    <xf numFmtId="5" fontId="24" fillId="0" borderId="0" xfId="17" applyNumberFormat="1" applyFont="1" applyFill="1"/>
    <xf numFmtId="5" fontId="25" fillId="0" borderId="1" xfId="17" applyNumberFormat="1" applyFont="1" applyFill="1" applyBorder="1"/>
    <xf numFmtId="8" fontId="25" fillId="0" borderId="0" xfId="17" applyNumberFormat="1" applyFont="1" applyFill="1"/>
    <xf numFmtId="0" fontId="11" fillId="0" borderId="0" xfId="10" applyFont="1" applyFill="1" applyBorder="1" applyAlignment="1">
      <alignment horizontal="left"/>
    </xf>
    <xf numFmtId="0" fontId="9" fillId="0" borderId="0" xfId="10" applyFill="1" applyBorder="1" applyAlignment="1">
      <alignment horizontal="left"/>
    </xf>
    <xf numFmtId="0" fontId="9" fillId="0" borderId="0" xfId="10" applyAlignment="1"/>
    <xf numFmtId="0" fontId="11" fillId="0" borderId="0" xfId="10" applyFont="1" applyAlignment="1">
      <alignment horizontal="center"/>
    </xf>
    <xf numFmtId="37" fontId="28" fillId="0" borderId="0" xfId="15" applyNumberFormat="1" applyFont="1"/>
    <xf numFmtId="37" fontId="9" fillId="0" borderId="0" xfId="10" applyNumberFormat="1" applyAlignment="1"/>
    <xf numFmtId="0" fontId="3" fillId="0" borderId="0" xfId="8" applyFont="1"/>
    <xf numFmtId="164" fontId="7" fillId="0" borderId="0" xfId="1" applyNumberFormat="1" applyFont="1"/>
    <xf numFmtId="0" fontId="9" fillId="0" borderId="0" xfId="22"/>
    <xf numFmtId="43" fontId="0" fillId="0" borderId="0" xfId="23" applyFont="1"/>
    <xf numFmtId="0" fontId="23" fillId="0" borderId="0" xfId="22" applyFont="1"/>
    <xf numFmtId="0" fontId="23" fillId="0" borderId="0" xfId="22" applyFont="1" applyAlignment="1">
      <alignment horizontal="center"/>
    </xf>
    <xf numFmtId="5" fontId="23" fillId="0" borderId="1" xfId="23" applyNumberFormat="1" applyFont="1" applyBorder="1"/>
    <xf numFmtId="0" fontId="23" fillId="0" borderId="0" xfId="19" applyFont="1" applyFill="1"/>
    <xf numFmtId="0" fontId="9" fillId="0" borderId="0" xfId="19" applyFont="1" applyFill="1"/>
    <xf numFmtId="0" fontId="9" fillId="0" borderId="20" xfId="19" applyFont="1" applyFill="1" applyBorder="1"/>
    <xf numFmtId="0" fontId="9" fillId="0" borderId="9" xfId="19" applyFont="1" applyFill="1" applyBorder="1"/>
    <xf numFmtId="0" fontId="9" fillId="0" borderId="21" xfId="19" applyFont="1" applyFill="1" applyBorder="1"/>
    <xf numFmtId="0" fontId="9" fillId="0" borderId="5" xfId="19" applyFont="1" applyFill="1" applyBorder="1" applyAlignment="1">
      <alignment horizontal="left"/>
    </xf>
    <xf numFmtId="0" fontId="9" fillId="0" borderId="0" xfId="19" applyFont="1" applyFill="1" applyBorder="1"/>
    <xf numFmtId="169" fontId="9" fillId="0" borderId="0" xfId="24" applyNumberFormat="1" applyFont="1" applyFill="1" applyBorder="1"/>
    <xf numFmtId="0" fontId="9" fillId="0" borderId="6" xfId="19" applyFont="1" applyFill="1" applyBorder="1"/>
    <xf numFmtId="10" fontId="9" fillId="0" borderId="1" xfId="24" applyNumberFormat="1" applyFont="1" applyFill="1" applyBorder="1"/>
    <xf numFmtId="0" fontId="9" fillId="0" borderId="7" xfId="19" applyFont="1" applyFill="1" applyBorder="1"/>
    <xf numFmtId="0" fontId="9" fillId="0" borderId="3" xfId="19" applyFont="1" applyFill="1" applyBorder="1"/>
    <xf numFmtId="0" fontId="9" fillId="0" borderId="8" xfId="19" applyFont="1" applyFill="1" applyBorder="1"/>
    <xf numFmtId="0" fontId="14" fillId="0" borderId="0" xfId="22" applyFont="1"/>
    <xf numFmtId="164" fontId="27" fillId="0" borderId="0" xfId="1" applyNumberFormat="1" applyFont="1"/>
    <xf numFmtId="0" fontId="27" fillId="0" borderId="0" xfId="17" applyFont="1"/>
    <xf numFmtId="0" fontId="9" fillId="0" borderId="0" xfId="22" applyFill="1" applyAlignment="1">
      <alignment horizontal="center"/>
    </xf>
    <xf numFmtId="0" fontId="9" fillId="0" borderId="0" xfId="22" applyFill="1"/>
    <xf numFmtId="170" fontId="0" fillId="0" borderId="0" xfId="25" applyNumberFormat="1" applyFont="1" applyFill="1"/>
    <xf numFmtId="0" fontId="23" fillId="0" borderId="0" xfId="26" applyFont="1" applyFill="1"/>
    <xf numFmtId="0" fontId="9" fillId="0" borderId="0" xfId="26" applyFont="1" applyFill="1"/>
    <xf numFmtId="0" fontId="23" fillId="0" borderId="0" xfId="10" applyFont="1" applyFill="1" applyBorder="1" applyAlignment="1">
      <alignment horizontal="right"/>
    </xf>
    <xf numFmtId="0" fontId="25" fillId="0" borderId="11" xfId="26" applyFont="1" applyFill="1" applyBorder="1" applyAlignment="1">
      <alignment horizontal="left" wrapText="1"/>
    </xf>
    <xf numFmtId="0" fontId="23" fillId="0" borderId="11" xfId="26" applyFont="1" applyFill="1" applyBorder="1" applyAlignment="1">
      <alignment horizontal="center" wrapText="1"/>
    </xf>
    <xf numFmtId="0" fontId="23" fillId="0" borderId="0" xfId="26" applyFont="1" applyFill="1" applyAlignment="1"/>
    <xf numFmtId="0" fontId="9" fillId="0" borderId="0" xfId="26" applyFont="1" applyFill="1" applyAlignment="1">
      <alignment horizontal="center" vertical="center"/>
    </xf>
    <xf numFmtId="0" fontId="24" fillId="0" borderId="0" xfId="26" applyFont="1" applyFill="1" applyAlignment="1">
      <alignment horizontal="left" vertical="center" wrapText="1"/>
    </xf>
    <xf numFmtId="0" fontId="9" fillId="0" borderId="0" xfId="26" applyFont="1" applyFill="1" applyAlignment="1"/>
    <xf numFmtId="170" fontId="9" fillId="0" borderId="0" xfId="27" applyNumberFormat="1" applyFont="1" applyFill="1" applyAlignment="1"/>
    <xf numFmtId="164" fontId="9" fillId="0" borderId="0" xfId="28" applyNumberFormat="1" applyFont="1" applyFill="1" applyAlignment="1"/>
    <xf numFmtId="164" fontId="9" fillId="0" borderId="0" xfId="28" applyNumberFormat="1" applyFont="1" applyFill="1" applyAlignment="1">
      <alignment horizontal="center"/>
    </xf>
    <xf numFmtId="170" fontId="9" fillId="0" borderId="0" xfId="27" applyNumberFormat="1" applyFont="1" applyFill="1" applyAlignment="1">
      <alignment horizontal="center"/>
    </xf>
    <xf numFmtId="164" fontId="9" fillId="0" borderId="0" xfId="28" applyNumberFormat="1" applyFont="1" applyFill="1" applyAlignment="1">
      <alignment vertical="center"/>
    </xf>
    <xf numFmtId="164" fontId="9" fillId="0" borderId="0" xfId="28" applyNumberFormat="1" applyFont="1" applyFill="1" applyBorder="1"/>
    <xf numFmtId="0" fontId="9" fillId="0" borderId="0" xfId="26" applyFont="1" applyFill="1" applyAlignment="1">
      <alignment horizontal="center"/>
    </xf>
    <xf numFmtId="0" fontId="24" fillId="0" borderId="0" xfId="26" applyFont="1" applyFill="1" applyAlignment="1">
      <alignment horizontal="left" vertical="top"/>
    </xf>
    <xf numFmtId="170" fontId="9" fillId="0" borderId="0" xfId="27" applyNumberFormat="1" applyFont="1" applyFill="1" applyAlignment="1">
      <alignment vertical="center"/>
    </xf>
    <xf numFmtId="170" fontId="9" fillId="0" borderId="0" xfId="27" applyNumberFormat="1" applyFont="1" applyFill="1" applyAlignment="1">
      <alignment horizontal="center" vertical="center"/>
    </xf>
    <xf numFmtId="0" fontId="9" fillId="0" borderId="0" xfId="26" applyFont="1" applyFill="1" applyBorder="1"/>
    <xf numFmtId="0" fontId="9" fillId="0" borderId="0" xfId="26" applyFont="1" applyFill="1" applyAlignment="1">
      <alignment horizontal="center" vertical="center" wrapText="1"/>
    </xf>
    <xf numFmtId="170" fontId="9" fillId="0" borderId="0" xfId="27" applyNumberFormat="1" applyFont="1" applyFill="1" applyBorder="1"/>
    <xf numFmtId="170" fontId="9" fillId="0" borderId="1" xfId="27" applyNumberFormat="1" applyFont="1" applyFill="1" applyBorder="1"/>
    <xf numFmtId="164" fontId="9" fillId="0" borderId="0" xfId="28" applyNumberFormat="1" applyFont="1" applyFill="1"/>
    <xf numFmtId="41" fontId="9" fillId="0" borderId="0" xfId="29" applyFont="1" applyFill="1"/>
    <xf numFmtId="164" fontId="9" fillId="0" borderId="0" xfId="26" applyNumberFormat="1" applyFont="1" applyFill="1"/>
    <xf numFmtId="41" fontId="9" fillId="0" borderId="0" xfId="26" applyNumberFormat="1" applyFont="1" applyFill="1"/>
    <xf numFmtId="0" fontId="9" fillId="0" borderId="0" xfId="26" applyFont="1" applyFill="1" applyAlignment="1">
      <alignment horizontal="right"/>
    </xf>
    <xf numFmtId="0" fontId="23" fillId="0" borderId="11" xfId="26" applyFont="1" applyFill="1" applyBorder="1"/>
    <xf numFmtId="0" fontId="9" fillId="0" borderId="0" xfId="26" applyFont="1" applyFill="1" applyAlignment="1">
      <alignment horizontal="left" vertical="top"/>
    </xf>
    <xf numFmtId="0" fontId="1" fillId="0" borderId="0" xfId="26" applyAlignment="1"/>
    <xf numFmtId="0" fontId="9" fillId="0" borderId="0" xfId="26" applyFont="1" applyFill="1" applyAlignment="1">
      <alignment vertical="top"/>
    </xf>
    <xf numFmtId="0" fontId="9" fillId="0" borderId="0" xfId="26" applyFont="1" applyFill="1" applyAlignment="1">
      <alignment vertical="top" wrapText="1"/>
    </xf>
    <xf numFmtId="0" fontId="1" fillId="0" borderId="0" xfId="26" applyAlignment="1">
      <alignment wrapText="1"/>
    </xf>
    <xf numFmtId="41" fontId="9" fillId="0" borderId="0" xfId="30" applyFont="1" applyFill="1"/>
    <xf numFmtId="0" fontId="30" fillId="0" borderId="0" xfId="31"/>
    <xf numFmtId="5" fontId="23" fillId="0" borderId="10" xfId="23" applyNumberFormat="1" applyFont="1" applyBorder="1"/>
    <xf numFmtId="37" fontId="24" fillId="0" borderId="0" xfId="15" applyNumberFormat="1" applyFont="1"/>
    <xf numFmtId="37" fontId="24" fillId="0" borderId="0" xfId="15" quotePrefix="1" applyNumberFormat="1" applyFont="1" applyAlignment="1">
      <alignment horizontal="center"/>
    </xf>
    <xf numFmtId="37" fontId="24" fillId="0" borderId="0" xfId="15" applyNumberFormat="1" applyFont="1" applyAlignment="1">
      <alignment horizontal="center" wrapText="1"/>
    </xf>
    <xf numFmtId="37" fontId="24" fillId="0" borderId="0" xfId="15" applyNumberFormat="1" applyFont="1" applyAlignment="1">
      <alignment horizontal="center"/>
    </xf>
    <xf numFmtId="37" fontId="24" fillId="0" borderId="11" xfId="15" applyNumberFormat="1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37" fontId="24" fillId="0" borderId="11" xfId="15" applyNumberFormat="1" applyFont="1" applyBorder="1" applyAlignment="1">
      <alignment horizontal="center" wrapText="1"/>
    </xf>
    <xf numFmtId="0" fontId="24" fillId="0" borderId="0" xfId="15" applyNumberFormat="1" applyFont="1" applyFill="1" applyAlignment="1">
      <alignment horizontal="center"/>
    </xf>
    <xf numFmtId="37" fontId="24" fillId="0" borderId="0" xfId="11" applyNumberFormat="1" applyFont="1" applyFill="1"/>
    <xf numFmtId="37" fontId="24" fillId="0" borderId="0" xfId="15" applyNumberFormat="1" applyFont="1" applyFill="1"/>
    <xf numFmtId="0" fontId="24" fillId="0" borderId="0" xfId="15" applyNumberFormat="1" applyFont="1" applyAlignment="1">
      <alignment horizontal="center"/>
    </xf>
    <xf numFmtId="165" fontId="24" fillId="0" borderId="0" xfId="13" applyNumberFormat="1" applyFont="1"/>
    <xf numFmtId="37" fontId="24" fillId="0" borderId="1" xfId="15" applyNumberFormat="1" applyFont="1" applyBorder="1"/>
    <xf numFmtId="37" fontId="24" fillId="0" borderId="0" xfId="15" applyNumberFormat="1" applyFont="1" applyBorder="1"/>
    <xf numFmtId="37" fontId="24" fillId="0" borderId="0" xfId="15" applyNumberFormat="1" applyFont="1" applyAlignment="1">
      <alignment horizontal="left"/>
    </xf>
    <xf numFmtId="37" fontId="24" fillId="0" borderId="1" xfId="15" applyNumberFormat="1" applyFont="1" applyFill="1" applyBorder="1"/>
    <xf numFmtId="37" fontId="26" fillId="0" borderId="0" xfId="15" applyNumberFormat="1" applyFont="1"/>
    <xf numFmtId="37" fontId="24" fillId="0" borderId="0" xfId="15" applyNumberFormat="1" applyFont="1" applyAlignment="1"/>
    <xf numFmtId="0" fontId="31" fillId="0" borderId="0" xfId="10" applyFont="1" applyAlignment="1">
      <alignment horizontal="center"/>
    </xf>
    <xf numFmtId="0" fontId="9" fillId="0" borderId="15" xfId="10" applyFont="1" applyBorder="1" applyAlignment="1"/>
    <xf numFmtId="0" fontId="9" fillId="0" borderId="16" xfId="10" applyFont="1" applyBorder="1" applyAlignment="1"/>
    <xf numFmtId="37" fontId="24" fillId="0" borderId="16" xfId="15" applyNumberFormat="1" applyFont="1" applyBorder="1" applyAlignment="1">
      <alignment horizontal="center"/>
    </xf>
    <xf numFmtId="37" fontId="24" fillId="0" borderId="16" xfId="15" applyNumberFormat="1" applyFont="1" applyBorder="1"/>
    <xf numFmtId="37" fontId="24" fillId="0" borderId="17" xfId="15" applyNumberFormat="1" applyFont="1" applyBorder="1"/>
    <xf numFmtId="0" fontId="9" fillId="0" borderId="0" xfId="10" applyFont="1" applyAlignment="1">
      <alignment horizontal="left"/>
    </xf>
    <xf numFmtId="0" fontId="33" fillId="0" borderId="0" xfId="8" applyFont="1"/>
    <xf numFmtId="37" fontId="24" fillId="0" borderId="16" xfId="11" applyNumberFormat="1" applyFont="1" applyBorder="1" applyAlignment="1">
      <alignment horizontal="center"/>
    </xf>
    <xf numFmtId="37" fontId="24" fillId="0" borderId="17" xfId="11" applyNumberFormat="1" applyFont="1" applyBorder="1"/>
    <xf numFmtId="37" fontId="24" fillId="0" borderId="0" xfId="11" applyNumberFormat="1" applyFont="1"/>
    <xf numFmtId="37" fontId="24" fillId="0" borderId="0" xfId="11" applyNumberFormat="1" applyFont="1" applyAlignment="1">
      <alignment horizontal="center"/>
    </xf>
    <xf numFmtId="37" fontId="24" fillId="0" borderId="0" xfId="11" quotePrefix="1" applyNumberFormat="1" applyFont="1" applyAlignment="1">
      <alignment horizontal="center"/>
    </xf>
    <xf numFmtId="37" fontId="24" fillId="0" borderId="0" xfId="11" applyNumberFormat="1" applyFont="1" applyAlignment="1">
      <alignment horizontal="center" wrapText="1"/>
    </xf>
    <xf numFmtId="37" fontId="24" fillId="0" borderId="11" xfId="11" applyNumberFormat="1" applyFont="1" applyBorder="1" applyAlignment="1">
      <alignment horizontal="center"/>
    </xf>
    <xf numFmtId="37" fontId="24" fillId="0" borderId="11" xfId="11" applyNumberFormat="1" applyFont="1" applyFill="1" applyBorder="1" applyAlignment="1">
      <alignment horizontal="center" wrapText="1"/>
    </xf>
    <xf numFmtId="37" fontId="24" fillId="0" borderId="11" xfId="11" applyNumberFormat="1" applyFont="1" applyBorder="1" applyAlignment="1">
      <alignment horizontal="center" wrapText="1"/>
    </xf>
    <xf numFmtId="0" fontId="24" fillId="0" borderId="0" xfId="11" applyNumberFormat="1" applyFont="1" applyFill="1" applyAlignment="1">
      <alignment horizontal="center"/>
    </xf>
    <xf numFmtId="0" fontId="24" fillId="0" borderId="0" xfId="11" applyNumberFormat="1" applyFont="1"/>
    <xf numFmtId="164" fontId="9" fillId="0" borderId="0" xfId="9" applyNumberFormat="1" applyFont="1"/>
    <xf numFmtId="0" fontId="24" fillId="0" borderId="0" xfId="11" applyNumberFormat="1" applyFont="1" applyAlignment="1">
      <alignment horizontal="center"/>
    </xf>
    <xf numFmtId="0" fontId="24" fillId="0" borderId="0" xfId="11" applyNumberFormat="1" applyFont="1" applyFill="1"/>
    <xf numFmtId="37" fontId="24" fillId="0" borderId="0" xfId="11" applyNumberFormat="1" applyFont="1" applyAlignment="1">
      <alignment horizontal="right"/>
    </xf>
    <xf numFmtId="10" fontId="24" fillId="0" borderId="0" xfId="12" applyNumberFormat="1" applyFont="1"/>
    <xf numFmtId="164" fontId="24" fillId="0" borderId="0" xfId="9" applyNumberFormat="1" applyFont="1"/>
    <xf numFmtId="37" fontId="24" fillId="0" borderId="1" xfId="11" applyNumberFormat="1" applyFont="1" applyFill="1" applyBorder="1"/>
    <xf numFmtId="37" fontId="24" fillId="0" borderId="1" xfId="11" applyNumberFormat="1" applyFont="1" applyBorder="1"/>
    <xf numFmtId="37" fontId="24" fillId="0" borderId="0" xfId="11" applyNumberFormat="1" applyFont="1" applyBorder="1"/>
    <xf numFmtId="37" fontId="24" fillId="0" borderId="0" xfId="11" applyNumberFormat="1" applyFont="1" applyAlignment="1">
      <alignment horizontal="left"/>
    </xf>
    <xf numFmtId="37" fontId="26" fillId="0" borderId="0" xfId="11" applyNumberFormat="1" applyFont="1"/>
    <xf numFmtId="37" fontId="24" fillId="0" borderId="0" xfId="15" applyNumberFormat="1" applyFont="1" applyAlignment="1">
      <alignment vertical="top"/>
    </xf>
    <xf numFmtId="37" fontId="24" fillId="0" borderId="0" xfId="11" applyNumberFormat="1" applyFont="1" applyFill="1" applyBorder="1"/>
    <xf numFmtId="37" fontId="24" fillId="0" borderId="0" xfId="11" applyNumberFormat="1" applyFont="1" applyFill="1" applyBorder="1" applyAlignment="1">
      <alignment horizontal="center"/>
    </xf>
    <xf numFmtId="37" fontId="24" fillId="0" borderId="0" xfId="11" applyNumberFormat="1" applyFont="1" applyFill="1" applyBorder="1" applyAlignment="1">
      <alignment horizontal="left"/>
    </xf>
    <xf numFmtId="37" fontId="24" fillId="0" borderId="0" xfId="11" applyNumberFormat="1" applyFont="1" applyFill="1" applyBorder="1" applyAlignment="1">
      <alignment horizontal="right"/>
    </xf>
    <xf numFmtId="0" fontId="9" fillId="0" borderId="0" xfId="10" applyFont="1" applyFill="1" applyBorder="1" applyAlignment="1"/>
    <xf numFmtId="0" fontId="9" fillId="0" borderId="0" xfId="10" applyFont="1" applyFill="1" applyBorder="1" applyAlignment="1">
      <alignment horizontal="left"/>
    </xf>
    <xf numFmtId="0" fontId="34" fillId="0" borderId="0" xfId="10" applyFont="1" applyAlignment="1"/>
    <xf numFmtId="0" fontId="9" fillId="0" borderId="12" xfId="10" applyFont="1" applyBorder="1" applyAlignment="1"/>
    <xf numFmtId="37" fontId="24" fillId="0" borderId="13" xfId="11" applyNumberFormat="1" applyFont="1" applyBorder="1" applyAlignment="1">
      <alignment horizontal="center"/>
    </xf>
    <xf numFmtId="37" fontId="24" fillId="0" borderId="14" xfId="11" applyNumberFormat="1" applyFont="1" applyBorder="1"/>
    <xf numFmtId="0" fontId="9" fillId="0" borderId="18" xfId="10" applyFont="1" applyBorder="1" applyAlignment="1"/>
    <xf numFmtId="37" fontId="24" fillId="0" borderId="19" xfId="11" applyNumberFormat="1" applyFont="1" applyBorder="1"/>
    <xf numFmtId="37" fontId="9" fillId="0" borderId="0" xfId="10" applyNumberFormat="1" applyFont="1" applyAlignment="1"/>
    <xf numFmtId="37" fontId="24" fillId="0" borderId="0" xfId="11" applyNumberFormat="1" applyFont="1" applyAlignment="1"/>
    <xf numFmtId="0" fontId="34" fillId="0" borderId="0" xfId="10" applyFont="1" applyFill="1" applyBorder="1" applyAlignment="1">
      <alignment horizontal="left"/>
    </xf>
    <xf numFmtId="37" fontId="24" fillId="0" borderId="0" xfId="11" quotePrefix="1" applyNumberFormat="1" applyFont="1" applyFill="1" applyBorder="1" applyAlignment="1">
      <alignment horizontal="center"/>
    </xf>
    <xf numFmtId="0" fontId="24" fillId="0" borderId="0" xfId="11" applyNumberFormat="1" applyFont="1" applyFill="1" applyBorder="1" applyAlignment="1">
      <alignment horizontal="center"/>
    </xf>
    <xf numFmtId="0" fontId="24" fillId="0" borderId="0" xfId="11" applyNumberFormat="1" applyFont="1" applyFill="1" applyBorder="1"/>
    <xf numFmtId="1" fontId="24" fillId="0" borderId="0" xfId="11" applyNumberFormat="1" applyFont="1" applyFill="1" applyBorder="1"/>
    <xf numFmtId="165" fontId="24" fillId="0" borderId="0" xfId="13" applyNumberFormat="1" applyFont="1" applyFill="1" applyBorder="1"/>
    <xf numFmtId="5" fontId="9" fillId="0" borderId="0" xfId="25" applyNumberFormat="1" applyFont="1" applyFill="1"/>
    <xf numFmtId="10" fontId="9" fillId="0" borderId="0" xfId="23" applyNumberFormat="1" applyFont="1"/>
    <xf numFmtId="43" fontId="25" fillId="0" borderId="0" xfId="23" applyFont="1" applyAlignment="1">
      <alignment horizontal="center"/>
    </xf>
    <xf numFmtId="37" fontId="24" fillId="0" borderId="0" xfId="15" applyNumberFormat="1" applyFont="1" applyAlignment="1">
      <alignment horizontal="left"/>
    </xf>
    <xf numFmtId="0" fontId="24" fillId="0" borderId="0" xfId="17" applyFont="1" applyBorder="1" applyAlignment="1"/>
    <xf numFmtId="0" fontId="25" fillId="0" borderId="0" xfId="17" applyFont="1" applyBorder="1" applyAlignment="1"/>
    <xf numFmtId="5" fontId="24" fillId="0" borderId="0" xfId="18" applyNumberFormat="1" applyFont="1" applyFill="1" applyAlignment="1">
      <alignment horizontal="right"/>
    </xf>
    <xf numFmtId="43" fontId="24" fillId="0" borderId="0" xfId="1" applyFont="1" applyBorder="1"/>
    <xf numFmtId="5" fontId="27" fillId="0" borderId="0" xfId="17" applyNumberFormat="1" applyFont="1"/>
    <xf numFmtId="37" fontId="15" fillId="0" borderId="0" xfId="15" applyNumberFormat="1" applyFont="1" applyAlignment="1"/>
    <xf numFmtId="37" fontId="24" fillId="0" borderId="0" xfId="15" applyNumberFormat="1" applyFont="1" applyAlignment="1">
      <alignment horizontal="left" wrapText="1"/>
    </xf>
    <xf numFmtId="37" fontId="24" fillId="0" borderId="0" xfId="15" applyNumberFormat="1" applyFont="1" applyFill="1" applyAlignment="1">
      <alignment horizontal="left"/>
    </xf>
    <xf numFmtId="37" fontId="24" fillId="0" borderId="0" xfId="15" applyNumberFormat="1" applyFont="1" applyFill="1" applyAlignment="1">
      <alignment horizontal="left" wrapText="1"/>
    </xf>
    <xf numFmtId="0" fontId="23" fillId="0" borderId="0" xfId="26" applyFont="1" applyFill="1" applyAlignment="1">
      <alignment horizontal="center"/>
    </xf>
    <xf numFmtId="164" fontId="25" fillId="0" borderId="4" xfId="18" applyNumberFormat="1" applyFont="1" applyBorder="1" applyAlignment="1">
      <alignment horizontal="center" wrapText="1"/>
    </xf>
    <xf numFmtId="164" fontId="25" fillId="0" borderId="10" xfId="18" applyNumberFormat="1" applyFont="1" applyBorder="1" applyAlignment="1">
      <alignment horizontal="center"/>
    </xf>
    <xf numFmtId="164" fontId="25" fillId="0" borderId="2" xfId="18" applyNumberFormat="1" applyFont="1" applyBorder="1" applyAlignment="1">
      <alignment horizontal="center"/>
    </xf>
    <xf numFmtId="164" fontId="25" fillId="0" borderId="10" xfId="18" applyNumberFormat="1" applyFont="1" applyBorder="1" applyAlignment="1">
      <alignment horizontal="center" wrapText="1"/>
    </xf>
    <xf numFmtId="164" fontId="25" fillId="0" borderId="2" xfId="18" applyNumberFormat="1" applyFont="1" applyBorder="1" applyAlignment="1">
      <alignment horizontal="center" wrapText="1"/>
    </xf>
    <xf numFmtId="0" fontId="25" fillId="0" borderId="0" xfId="17" applyFont="1" applyAlignment="1">
      <alignment horizontal="center"/>
    </xf>
    <xf numFmtId="0" fontId="25" fillId="0" borderId="0" xfId="17" applyFont="1" applyBorder="1" applyAlignment="1">
      <alignment horizontal="center"/>
    </xf>
    <xf numFmtId="0" fontId="23" fillId="0" borderId="0" xfId="19" applyFont="1" applyFill="1" applyAlignment="1">
      <alignment horizontal="center"/>
    </xf>
    <xf numFmtId="0" fontId="23" fillId="0" borderId="0" xfId="22" applyFont="1" applyAlignment="1">
      <alignment horizontal="center"/>
    </xf>
    <xf numFmtId="37" fontId="24" fillId="0" borderId="0" xfId="15" applyNumberFormat="1" applyFont="1" applyAlignment="1">
      <alignment horizontal="left"/>
    </xf>
    <xf numFmtId="0" fontId="9" fillId="0" borderId="0" xfId="10" applyFont="1" applyAlignment="1">
      <alignment horizontal="left"/>
    </xf>
    <xf numFmtId="37" fontId="24" fillId="0" borderId="0" xfId="15" applyNumberFormat="1" applyFont="1" applyAlignment="1">
      <alignment horizontal="left" wrapText="1"/>
    </xf>
    <xf numFmtId="0" fontId="22" fillId="0" borderId="0" xfId="14" applyNumberFormat="1" applyFont="1" applyFill="1" applyBorder="1" applyAlignment="1">
      <alignment horizontal="left"/>
    </xf>
    <xf numFmtId="0" fontId="11" fillId="0" borderId="0" xfId="14" applyNumberFormat="1" applyFont="1" applyFill="1" applyBorder="1" applyAlignment="1">
      <alignment horizontal="left"/>
    </xf>
    <xf numFmtId="0" fontId="11" fillId="0" borderId="0" xfId="10" applyFont="1" applyFill="1" applyBorder="1" applyAlignment="1">
      <alignment horizontal="left"/>
    </xf>
    <xf numFmtId="0" fontId="9" fillId="0" borderId="0" xfId="10" applyFill="1" applyBorder="1" applyAlignment="1">
      <alignment horizontal="left"/>
    </xf>
    <xf numFmtId="0" fontId="23" fillId="0" borderId="0" xfId="10" applyFont="1" applyAlignment="1">
      <alignment horizontal="center"/>
    </xf>
    <xf numFmtId="37" fontId="24" fillId="0" borderId="0" xfId="15" applyNumberFormat="1" applyFont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37" fontId="24" fillId="0" borderId="0" xfId="11" applyNumberFormat="1" applyFont="1" applyAlignment="1">
      <alignment horizontal="center" wrapText="1"/>
    </xf>
    <xf numFmtId="37" fontId="24" fillId="0" borderId="11" xfId="11" applyNumberFormat="1" applyFont="1" applyBorder="1" applyAlignment="1">
      <alignment horizontal="center" wrapText="1"/>
    </xf>
    <xf numFmtId="37" fontId="24" fillId="0" borderId="0" xfId="11" applyNumberFormat="1" applyFont="1" applyAlignment="1">
      <alignment horizontal="left" vertical="top"/>
    </xf>
    <xf numFmtId="37" fontId="24" fillId="0" borderId="0" xfId="11" applyNumberFormat="1" applyFont="1" applyAlignment="1">
      <alignment horizontal="left"/>
    </xf>
    <xf numFmtId="0" fontId="9" fillId="0" borderId="0" xfId="10" applyFont="1" applyAlignment="1">
      <alignment horizontal="left" vertical="top"/>
    </xf>
    <xf numFmtId="37" fontId="24" fillId="0" borderId="0" xfId="11" applyNumberFormat="1" applyFont="1" applyAlignment="1">
      <alignment horizontal="left" vertical="top" wrapText="1"/>
    </xf>
    <xf numFmtId="37" fontId="15" fillId="0" borderId="0" xfId="11" applyNumberFormat="1" applyFont="1" applyAlignment="1">
      <alignment horizontal="left" vertical="top"/>
    </xf>
    <xf numFmtId="0" fontId="9" fillId="0" borderId="0" xfId="10" applyAlignment="1">
      <alignment horizontal="left" vertical="top"/>
    </xf>
    <xf numFmtId="37" fontId="15" fillId="0" borderId="0" xfId="11" applyNumberFormat="1" applyFont="1" applyAlignment="1">
      <alignment horizontal="left"/>
    </xf>
    <xf numFmtId="0" fontId="10" fillId="0" borderId="0" xfId="10" applyFont="1" applyAlignment="1">
      <alignment horizontal="center"/>
    </xf>
    <xf numFmtId="0" fontId="9" fillId="0" borderId="0" xfId="10" applyAlignment="1"/>
    <xf numFmtId="0" fontId="11" fillId="0" borderId="0" xfId="10" applyFont="1" applyAlignment="1">
      <alignment horizontal="center"/>
    </xf>
    <xf numFmtId="37" fontId="15" fillId="0" borderId="0" xfId="11" applyNumberFormat="1" applyFont="1" applyAlignment="1">
      <alignment horizontal="center" wrapText="1"/>
    </xf>
    <xf numFmtId="0" fontId="7" fillId="0" borderId="11" xfId="8" applyBorder="1" applyAlignment="1">
      <alignment horizontal="center" wrapText="1"/>
    </xf>
    <xf numFmtId="37" fontId="15" fillId="0" borderId="0" xfId="11" applyNumberFormat="1" applyFont="1" applyAlignment="1">
      <alignment horizontal="left" vertical="top" wrapText="1"/>
    </xf>
  </cellXfs>
  <cellStyles count="32">
    <cellStyle name="_x0013_ 4 2" xfId="5"/>
    <cellStyle name="A3 297 x 420 mm 2" xfId="2"/>
    <cellStyle name="A3 297 x 420 mm 2 2" xfId="7"/>
    <cellStyle name="Comma" xfId="1" builtinId="3"/>
    <cellStyle name="Comma [0] 2" xfId="30"/>
    <cellStyle name="Comma [0] 5" xfId="29"/>
    <cellStyle name="Comma 10 2 2" xfId="23"/>
    <cellStyle name="Comma 2" xfId="4"/>
    <cellStyle name="Comma 2 2 2" xfId="14"/>
    <cellStyle name="Comma 3" xfId="9"/>
    <cellStyle name="Comma 4" xfId="18"/>
    <cellStyle name="Comma 5" xfId="21"/>
    <cellStyle name="Comma 6" xfId="28"/>
    <cellStyle name="Currency" xfId="25" builtinId="4"/>
    <cellStyle name="Currency 2" xfId="27"/>
    <cellStyle name="Hyperlink" xfId="31" builtinId="8"/>
    <cellStyle name="Normal" xfId="0" builtinId="0"/>
    <cellStyle name="Normal 10 10" xfId="22"/>
    <cellStyle name="Normal 2" xfId="3"/>
    <cellStyle name="Normal 2 3" xfId="10"/>
    <cellStyle name="Normal 3" xfId="8"/>
    <cellStyle name="Normal 3 7" xfId="19"/>
    <cellStyle name="Normal 3 7 2" xfId="26"/>
    <cellStyle name="Normal 4" xfId="17"/>
    <cellStyle name="Normal 5" xfId="20"/>
    <cellStyle name="Normal 7 2" xfId="11"/>
    <cellStyle name="Normal 7 2 2" xfId="15"/>
    <cellStyle name="Percent 2" xfId="6"/>
    <cellStyle name="Percent 2 2" xfId="13"/>
    <cellStyle name="Percent 2 3" xfId="24"/>
    <cellStyle name="Percent 3" xfId="12"/>
    <cellStyle name="Percent 4" xfId="16"/>
  </cellStyles>
  <dxfs count="0"/>
  <tableStyles count="0" defaultTableStyle="TableStyleMedium2" defaultPivotStyle="PivotStyleLight16"/>
  <colors>
    <mruColors>
      <color rgb="FFFFFF99"/>
      <color rgb="FFF2D8EF"/>
      <color rgb="FFE2A8DB"/>
      <color rgb="FFE7A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196" Type="http://schemas.openxmlformats.org/officeDocument/2006/relationships/externalLink" Target="externalLinks/externalLink186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6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28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4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65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1.xml"/><Relationship Id="rId186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18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4.xml"/><Relationship Id="rId139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55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1.xml"/><Relationship Id="rId176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2.xml"/><Relationship Id="rId197" Type="http://schemas.openxmlformats.org/officeDocument/2006/relationships/externalLink" Target="externalLinks/externalLink187.xml"/><Relationship Id="rId201" Type="http://schemas.openxmlformats.org/officeDocument/2006/relationships/styles" Target="styles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08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4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45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1.xml"/><Relationship Id="rId166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2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1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2" Type="http://schemas.openxmlformats.org/officeDocument/2006/relationships/sharedStrings" Target="sharedStrings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1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199" Type="http://schemas.openxmlformats.org/officeDocument/2006/relationships/externalLink" Target="externalLinks/externalLink189.xml"/><Relationship Id="rId203" Type="http://schemas.openxmlformats.org/officeDocument/2006/relationships/calcChain" Target="calcChain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190" Type="http://schemas.openxmlformats.org/officeDocument/2006/relationships/externalLink" Target="externalLinks/externalLink180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E0S\EPS\EPS-2005\EPS%20DEC-05-Merger%20Costs%20Jan%202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External%20Reports\FERC%20Form1\2014\4Q\FERC%202014%20Utility%20ADIT%203-16-15%20v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ies_SC\2010\Utility\LOB'sCurrentScoreCard\2010_ED_ScoreCar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ies_SC\2010\Utility\LOB'sCurrentScoreCard\2010_GD_ScoreCar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k8b\Local%20Settings\Temporary%20Internet%20Files\OLK1C\Economic_Metrics_Maste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ies_SC\2010\Utility\LOB'sCurrentScoreCard\2010_RES_ScoreCar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o\2017%20Rate%20Case\RateDesign\Electric\Rate%20Case%20Design\2017%20Electric%20POR%20with%202012%20BD%209.1.17%20-%20NEW%20DZ-SS1%20DZ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10\Utility\LOB'sCurrentScoreCard\2010_ED_ScoreCar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fa\Sector%20El&#233;ctrico\Comparativo%20Saesa%20vs%20CE%20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2%20Tax%20Payments\2012_FIT%20Forecast_-%2012&amp;0%20v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2001\SERPVal\AVL_results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urrent%20PPA\Panda%20internal-Guadalupe%20PPA%20Reliant%2050%20MW%2009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TEMP\E7917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1999\serp\actcal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ayr\CLAYR\MERCADO\MERCLA\DADOS%20VARIA&#199;.RGE\AESME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pdz\Local%20Settings\Temporary%20Internet%20Files\OLK45D\2007%20Form%201%20Support%203%2018%20(version%201)%20(2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cprcv\Local%20Settings\Temporary%20Internet%20Files\OLKC\2011%20monthly%20forecast%20%20IT-%20RES%2012032010v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c1p\AppData\Local\Microsoft\Windows\Temporary%20Internet%20Files\Content.Outlook\2MSP0RTY\Documents%20and%20Settings\Yang.Li\Local%20Settings\Temporary%20Internet%20Files\OLK35\NQ04_M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09%20Return\Depreciation\UPS%20Dec%202009%20TC10_cdb_combined%201010040%20Revised%20on%20Mar18%2020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5%20May\5&amp;7%20forecast%20as%20of%2006-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2991\123\2006\SERPVal\Expected%20Benefit%20Payments%20Analysis_NQ_202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Corporate%20Development\Cost\Capital\Forecast\2006\9n4\FossilSpendInput2006-2010_8n4%20-%20Fin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\SC%20Management%20Reports\2010%20Reports\04%20Apr%202010\Rhonda\FlashByOC%20Apr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PACKAGE\Antecedentes%20Package\FMIK%20-%20TTIK%20II%20(1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2003\09Sep03\Reports\SAESA\Documents%20and%20Settings\FIN243\Configuraci&#243;n%20local\Archivos%20temporales%20de%20Internet\Content.IE5\IJ2L4567\WINDOWS\TEMP\Credito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07Reforecast\WIP\Budget_TransfersBacku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07Reforecast\backup\Budget_TransfersJune19thFil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g1s\AppData\Local\Microsoft\Windows\Temporary%20Internet%20Files\Content.Outlook\D6IJWKS0\PSEG%20Schedules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ecursos%20Humano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NTROLADORIA\Planejamento\Or&#231;amento\1999\Or&#231;amento_1999\Versao\Calculo_ultimo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eenEnergy_Metrics_Maste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k8b\Local%20Settings\Temporary%20Internet%20Files\OLK1C\GreenEnergy_Metrics_Master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G\BPR\SC%20Management%20Reports\2007%20Reports\07%20July%202007\Peter%20N\FlashByOC_July200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07Reforecast\Budget_Transfer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vanceF&#205;SICOActiv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y%20Planning\Utility%20Planning\2011\O&amp;M%20Targets\OM%20Targets%202012-2016%20%7bv20110922%7d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Documents%20and%20Settings\cpgdr\Local%20Settings\Temporary%20Internet%20Files\OLK13\PSEG%200404%20Financials%20and%20Analytic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NTROLADORIA\My%20Documents\PSEG%20Models\2000%20Business%20Plan\RGE2000BP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Shardata\Financial%20Accounting\Analytics%202005\PSE&amp;G\PSEG%200205%20Financials%20and%20Analytic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Renewables%20&amp;%20Energy%20Solutions\Shared%20Folder\SolarLoan3\SLP%20III%20Amorts\Archive\Model%20with%20Declinging%20Floor%20Prices\SLIII%20Com%20Loan%20Forecast%20-%20Q7-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Corporate%20Model%20Stuff\Adaytum%202004\NucCapSpendAdayInput20040304C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arshare\Utility\Rosanna\Power%20plant\2014\04-Apr\DC10%20CWIP%20reclass-Ma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Financial%20Accounting\Analytics%202005\PSE&amp;G\PSEG%200205%20Financials%20and%20Analytic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Valuation%20and%20Planning\Project%20Evaluation\PSE&amp;G\PEEM\PSEnG%20PEEM%20Rev.%2010.00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ckb\Local%20Settings\Temporary%20Internet%20Files\OLK1C0\Copy%20of%209-2011%20Combined%20Net%20dow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C%20Filings\FAS%20133\2004\Quarterly%20Process\2Q04\Valuations%20from%20FRM\Super%20Summary%20Files%20for%20Accountants%2006300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lp0l\Local%20Settings\Temporary%20Internet%20Files\OLK8D\Income%20Tax%20mar%20'05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1\DATA1\Share\nVision\Genco\Trial%20Balance\2001-9\10100-GCOTB-BU-Trial%20Balance-Sep-200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Marzocash%20flo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\2017%20EE%20Filing\Revenue%20Requirement\WP-SS-EE17-1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NING%20&amp;%20BUDGETING\business%20planning\2005%20Business%20Plan\CAPEX%20Template\NucCapSpendAdayInput20040304E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Hudson%20Unit%201%20Long%20term%20maint%20plan.6-16-20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\SC%20Management%20Reports\2008%20Reports\12%20Dec%202008\Cindy\Annual%202008%20BPR_BW_YTD_ACTvsPLAN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04%20Apr%202009\Cindy\F04%20050809%2012%20noon%20%20BPR_BW_ANNUAL_PLANvsFCAST%20WAVE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11%20Integrated%20Plan\EPS%20Submissions\2011%2001%20Jan\012511\2010-15%20Rev%20&amp;%20Exp%205%20Year%20Model%20020111%20unlinked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Documents%20and%20Settings\cpbsd\Local%20Settings\Temporary%20Internet%20Files\OLK84\PAM%202%2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pgdr\Local%20Settings\Temporary%20Internet%20Files\OLK13\6.2005%20tb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6%20Accrual\External%20Reports\FIN48\TX-8%20PSEG%20FIN%2048%2012-2016%20v4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09\Utility\LOB'sCurrentScoreCard\2009_COps_ScoreCard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09\Utility\LOB'sCurrentScoreCard\2009_ED_ScoreCard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09\Utility\LOB'sCurrentScoreCard\2009_Gas_ScoreCard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k8b\Local%20Settings\Temporary%20Internet%20Files\OLK1C\People_Metrics_Maste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09\Utility\LOB'sCurrentScoreCard\2009_RES_ScoreCard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C0G\12LTDanlysi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istrib%20Month%20Rpt%20Package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2014\02%20February\February%202014%20Actual%20Reporting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Reporting\G&amp;A%20Reporting\0801\Reporting%20Tool%200601%20-%20Income%20Stateme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hmk\CashFlows\ExelonMethod\ETC&amp;Derivatives-Condensed20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p%20M+1\Real%20USA%200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00KM8\Local%20Settings\Temporary%20Internet%20Files\OLK61\Dec%20EXC%20Reserve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0%20Return\Depreciation\UPS%20Dec%20'10%20TC1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GE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j3s\Local%20Settings\Temporary%20Internet%20Files\OLK8E9\People_Metrics_MasterSampl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ies_SC\2009\Utility\CurrentFolder\GreenEnergy_Metrics_Mast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Documents%20and%20Settings\spj3s\Local%20Settings\Temporary%20Internet%20Files\OLK8E9\People_Metrics_MasterSample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Julio-03.Consol%20US%20GAAP%20POC-%20PSEG%20cons..xls;%20LDS.xls;%20ONTARIO%20cons.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EDST\Asset_Integ\WorkPlanCapital%20Frcst\2009\05-2009\2009%20ED%20Capital%20Projects%20By%20Month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Nov03_draf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hmk\CashFlows\Feb08Cash%20Flow\PS10-Acct%20Recs-200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10\Utility\LOB'sCurrentScoreCard\2010_GD_ScoreCard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k8b\Local%20Settings\Temporary%20Internet%20Files\OLK1C\SafeReliable_Metrics_Master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09_2013_5YrPlan\2009%20Rev%20&amp;%20Exp%205%20Year%20Model%201-20-0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c1p\AppData\Local\Microsoft\Windows\Temporary%20Internet%20Files\Content.Outlook\2MSP0RTY\WINDOWS\TEMP\NEW_OPU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FF\jdm\misc\2002%201Q\Earnings%20release\Old%20Earnings%20Release%20Worksheet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xchange\MP%20Adds%2020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09%20Integrated%20Plan\EPS%20Submissions\Nov\111908\5yearPlan%20Sept%20EOG%20Analysis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TECNICA\WINDOWS\TEMP\RGE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pj3s\Local%20Settings\Temporary%20Internet%20Files\OLK8E9\2009_PSE&amp;G_BSC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7\ENTDATA\Documents%20and%20Settings\ias0l\Local%20Settings\Temporary%20Internet%20Files\OLK8F\PEAKER%20ProForma%20-%20Kearny14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hilquinta\Financing\2003%20projections\Budget%202003%20and%20Projection%202004-2007%20(24-06-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INVESTMENT%20RECONCILIATIONS\2003\RGE\RGE%20investment%20rec%2009-30-03%20Interest%20Income12(vs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m6j\Local%20Settings\Temporary%20Internet%20Files\OLK282\2010_PSE&amp;G_BSC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RGE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1%20Accrual\Reconciliations\Rollforwards\DFTX201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outurier\Documents\Microsoft%20User%20Data\Saved%20Attachments\Electroandes\Documents%20and%20Settings\mcouturier\Configuraci&#243;n%20local\Archivos%20temporales%20de%20Internet\OLK7E\windows\TEMP\vequi-dic2k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ss.pseg.com/Documents%20and%20Settings/cml0o/Local%20Settings/Temporary%20Internet%20Files/OLKA8/EOG%20Meetings/July/PROJECTS/2002%20October%20EOG%20Presentation/PROJECTS/Cedar%20Creek/rate%20case%20detail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sams01\projects\INTERNAL_SUPPLY_MANUFACTURING\ISM%20FINANCE\2006%20Project%20Accounting\2006%20Airbus\Airbus%20CSR\Pd%2003%20March\Airbus%20CSR%20New%20Contrac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OUTLOOK/12&amp;0_COU/96ACTU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8.deloitteonline.com/CLIENTS/Clients/STR/Indirect%20Cost/Conectiv/Contractors/2000%20Orders%20with%20vendo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dat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TAX\cpkmb\2011%20Est-Ext%20Payments\2011%20PSE&amp;G%20State%20Tax%20Payment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502765%20GM\2005\WD05_Capital\NQ05_M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2003\09Sep03\Reports\SAESA\windows\TEMP\vequi-dic2k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29.deloitteonline.com/Documents%20and%20Settings/Yang.Li/Local%20Settings/Temporary%20Internet%20Files/OLK35/NQ04_M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ARTI~1\LOCALS~1\Temp\EEE%20forecast%20distro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couturier\Documents\Microsoft%20User%20Data\Saved%20Attachments\JAIME\excel-financ\Mayor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10\entdata10\2000%20Cost%20Plan\99BUD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Nov03_draf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UTLOOK\12&amp;0_COU\96ACTU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Shardata\CPE0S\EPS\EPS-2005\EPS%20DEC-05-Merger%20Costs%20Jan%202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c1p\AppData\Local\Microsoft\Windows\Temporary%20Internet%20Files\Content.Outlook\2MSP0RTY\Documents%20and%20Settings\kyeh001\My%20Documents\Agouron\Ready%20for%20Review\Executive%20Summary\california%20Agouron%20Supermodel@10%2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apps.exeloncorp.com/Documents%20and%20Settings/kyeh001/My%20Documents/Agouron/Ready%20for%20Review/Executive%20Summary/california%20Agouron%20Supermodel@10%2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d1gtsfp01\tls_snd1_grp\Documents%20and%20Settings\kyeh001\My%20Documents\Agouron\Ready%20for%20Review\Executive%20Summary\california%20Agouron%20Supermodel@10%2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msfs13.energy.power.corp\CCCCLSTR2_VOL16\Documents%20and%20Settings\kyeh001\My%20Documents\Agouron\Ready%20for%20Review\Executive%20Summary\california%20Agouron%20Supermodel@10%2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um/Viewed/OUTLOOK/12&amp;0_COU/96ACTU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BNW301\VOL5\STAFF\jdm\KMH\Merge\FERC%20Filing\FERC%20stmts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%20Archive\10k&amp;282\External%20Reporting\2010\Q3\Global%20Deferred%20Taxes%202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o\2017%20Rate%20Case\RateDesign\Gas\Copy%20of%202017%20GAS%20POR%20Rate%20Case%202017%20V3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PSEG\Package\Nov%20'01\unzipped\Board%20Package%20Oct%20'01\WINDOWS\TEMP\TEMP\Marzocash%20flo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windows\TEMP\pptoop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odkey\Local%20Settings\Temporary%20Internet%20Files\OLK138\Item%20I%20c_%20CMP%202006%20Retiremen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2012%20Integrated%20Plan\EPS%20Submissions\05%20May\051811\2010-15%20Rev%20&amp;%20Exp%205%20Year%20Model%20051911%20Unlinked%20Normaliz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80\3RD%20Q%20EST%20COMPARISO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Documento%20Budget%2020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SI_PHB3_28Restruc(DRI_7_14)w_Changes)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windows\TEMP\LineasTransm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ACCT/EXCEL/TAX/1997/97RTRNS/97PAMP/97TBC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P%20Data\2007\SAFETY\ED_Sept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11%20Reporting\07%20July\July%202011%20Actual%20Reportin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couturier\Documents\Microsoft%20User%20Data\Saved%20Attachments\JAIME\excel-financ\BUSAEXCL\CHAP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COG\BPR\SC%20Management%20Reports\2011%20Reports\02%20Feb%202011\Rhonda\FlashByOC%20Feb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TEMP\rosa\cte\FORMA-V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Account%20Recs\Dec%202014\UPS%20Dec%202014%20TC10%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8.deloitteonline.com/Documents%20and%20Settings/joryan/My%20Documents/Company/Cinergy/263A/SSCM%20Settlements/2002%20M-1%20Calc/PSI%20M1%20Non%20R&amp;R-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CPC0G\12LTDanlys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Utility%20Planning\2015\2015%20Rebasing\2015%20Utility%20Master%20Rebase%20v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Sept-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10\Acc%20Recs\11-Nov-2010\101%20adds%20rets%20trans%20by%20month%20dc10%202010%20not%20comple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chiquito\Local%20Settings\Temporary%20Internet%20Files\OLK629\Documents%20and%20Settings\administrador\Configuraci&#243;n%20local\Archivos%20temporales%20de%20Internet\Content.IE5\0V8R4Z6P\Program%20Files\IQSC\Q+E\qe32.xla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August-03%20Draft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RCHIQU~1\LOCALS~1\Temp\Robin%20Consolidator%20Saesa%20Individual%20base.115F.52.7-16-01.Board%20Proforma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August-03%20Draft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spto%202002\PSPTO_OPER_2002\windows\TEMP\FORMULARIOS%20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data\cpc0g\Analytics\2003\Oct_2003Analytics_PSE&amp;G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TEMP\Reportes%20Gerencial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pleskac\Local%20Settings\Temp\2002%20M-1%20Calc\CGE%20M1%20Non%20R&amp;R-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F\Documents%20and%20Settings\Greg%20Lormand\My%20Documents\My%20Business\Clients\Exelon\Exdelon%20project%20mgt\EXE-BRAIDWOOD-U3-P11-v2-ROADMAP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um/Viewed/2008%20New%20Method%20263A%20Calculatio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~1/KMARS001/LOCALS~1/Temp/notes335BF6/WBS%20by%20Profit%20Center%20CE%20Summary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4\9&amp;3%20Forecast\NOV%20EOG\Trial%20Balance%20-%2009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1%20January\Februrary%20Actual%20Reporting%2001-2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06%20June\Day%203+%20BPR%20-%20June%20F06%20Updated%202013-07-10%20as%20of%203-00P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vc%20Corp%20Cost%20Planning\2014%20Reporting\06%20June\Day%203+%20BPR%20-%202014%20June%20F06%20updated%2007-15%20%2010%2014%20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chiquito\Local%20Settings\Temporary%20Internet%20Files\OLK629\Program%20Files\IQSC\Q+E\qe32.xla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BPR%20Reports\08%20August\Day%203+%20BPR%20-%20August%20F08%20Updated%202013-09-13%2011_30am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1%20January\January%20Actual%20Reporting%2001-2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External%20Reports\Annual%20Report\2014\Q4\FIN48%20Footnote\TX-8%20DRAFT%20PSEG%20FIN%2048%202014%2012%20v8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TAX\FEDERAL\2012%20Accrual\Reconciliations\Rollforwards\D&amp;T%20Rollforward%20Schedules%20-%20Utility%202012-December%20v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cdt\Desktop\Extension\Memos%20New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martinez\Local%20Settings\Temporary%20Internet%20Files\OLK24F\pptoope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ayr\CLAYR\MERCADO\MERCLA\DADOS%20VARIA&#199;.RGE\CEEM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5\3&amp;9%20Forecast\Plan%20Model%200305%20-%20NO%20CASH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Qual.Produtividad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martinez\Local%20Settings\Temporary%20Internet%20Files\OLK24F\modeloNEW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Closings-RAC\BP2001_seasonalized_w_new%20LD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2002-%20templates\Project%20Templat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Resource_Allocations\Resource%20Allocation%202005\O&amp;M%20Planning%20and%20Forms\FORMS%201-5\2005%20-%202009%20Targets\My%20Documents\Third%20Party%20Work\Duquesne%20Light%20Company\Duquense%20Assumptions\Assumptions%20and%20Profile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isk%20Management\FRM%20SWAPS\Chilquinta\Chilquint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33\data2_glbl\Accounting\STRATEGY\Forecast%2004\8&amp;4%20Forecast\8&amp;4%20SEPT%20EOG\2004%20Forecast%208&amp;4%20(FINAL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lp0l\Local%20Settings\Temporary%20Internet%20Files\OLK8D\Project%20Detail%20-%202005%20Pla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dsjs\Local%20Settings\Temporary%20Internet%20Files\OLK770\YE%20Forecast%20CWIP%20AFUDCSummary_April13%20FINAL%20SUBMISS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ies_SC\2010\Utility\LOB'sCurrentScoreCard\2010_CO_ScoreCard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6\PSE&amp;G\Utilities_SC\2010\Utility\LOB'sCurrentScoreCard\2010_CO_ScoreCard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PLFDFD01\EntData01\ASB%20Reports\Reports%202002\Monthly%20reports\Ops%20Monthly%202002\AS%20FINANCIAL%20&amp;%20INCOME%20REPO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\data_is.tax\TAX\Audit%20-%20IRS\2007-10%20IRS%20Audit\PSEG%20Proposed%20Audit%20Adjustments\Control-PSEG%20Proposed%20IRS%20Audit%20Adjs%202007-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pgdr\Local%20Settings\Temporary%20Internet%20Files\OLK13\6.2005%20t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fp05\Services%20Corporation\COG\Day%202%20BPR\04%20April\April%202011%20Day5%20F03%20and%20F04%20as%20of%2005-1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International%20Compliance\2007\Non-Oracle%20Financial%20Statements\Italy\Financials%20for%20Filing%20-%20Bioenegie%20(Actual%2012.07%20booked%2001.08)-%2012-07%20def%20v0updated%20by%20AGR%20with%20US%20GAAP%20Adj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July03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Analytics_PSEG-July03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CPM1C\Local%20Settings\Temporary%20Internet%20Files\OLK27\Analytics_PSEG-Sept-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STRATEGY\plan_00\2000%20budget\eams%202000%20g&amp;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m6j\Local%20Settings\Temporary%20Internet%20Files\OLK282\SafeReliable_Metrics_Master%20(3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ning%202011\Fringe%20&amp;%20Taxes%20Plan\2011%20Business%20Plan\Corp%20Planning%20Pension%20Exp%20Fringe%20Benefits%20Projections%202010%20Nov%20BOD%20vs%202010%20October%20EOG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C%20Filings\2009%20Cash%20Flows\June09CashFlow\PSE&amp;G%20June%2009%20SCF\PSE&amp;G_SCF_June09_V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NWKAPS13V\Data_IS.TAX\WINNT\Profiles\CPM1C\Local%20Settings\Temporary%20Internet%20Files\OLK27\ISAnalytics_Feb02_PSE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Database"/>
      <sheetName val="Accum"/>
      <sheetName val="C"/>
      <sheetName val="Quarter"/>
      <sheetName val="Page 131"/>
      <sheetName val="NEW 3"/>
      <sheetName val="NEW 9"/>
      <sheetName val="12 Mths Ended Check"/>
      <sheetName val="Checking"/>
      <sheetName val="Page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K reconciliation to FERC"/>
      <sheetName val="Utility 2012-2013 TB"/>
      <sheetName val="SAB99"/>
      <sheetName val="SAP to FERC"/>
      <sheetName val="190 Footnote"/>
      <sheetName val="282 Footnotes"/>
      <sheetName val="283 Footnotes"/>
      <sheetName val="190"/>
      <sheetName val="282"/>
      <sheetName val="283"/>
      <sheetName val="clause"/>
      <sheetName val="PSE&amp;G CWIP"/>
      <sheetName val="Rpt 257 DC10 TC10 2014 accrual "/>
      <sheetName val="Rpt 257 Gas only"/>
      <sheetName val="2014 Footnote Plant"/>
      <sheetName val="2014 Footnote CA"/>
      <sheetName val="2014 Footnote CL"/>
      <sheetName val="2014 Footnote other"/>
      <sheetName val="2013Footnote"/>
      <sheetName val="2012Footnote"/>
      <sheetName val="Ratebase"/>
      <sheetName val="Sheet1"/>
      <sheetName val="2013Cumulative TD"/>
      <sheetName val="2013Accrual"/>
      <sheetName val="2012 RTA"/>
      <sheetName val="PY Adjustments"/>
      <sheetName val="Other Adjustments"/>
      <sheetName val="Plant"/>
      <sheetName val="2014 CTD"/>
      <sheetName val="Question list"/>
      <sheetName val="2014 Accrual"/>
      <sheetName val="2013 RTA"/>
      <sheetName val="Pension"/>
      <sheetName val="2014 TB"/>
      <sheetName val="Enerquinta CL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736">
          <cell r="V3736">
            <v>17826673.300493483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"/>
      <sheetName val="Reporting_Period"/>
      <sheetName val="Definitions"/>
      <sheetName val="2010_ED_ScoreCard"/>
      <sheetName val="PSE&amp;GSafeReliableSummary"/>
      <sheetName val="SafeReliableMenu"/>
      <sheetName val="IndexSafeReliableMenu"/>
      <sheetName val="Data_SAIFI"/>
      <sheetName val="Data_MAIFI"/>
      <sheetName val="Data_CAIDI"/>
      <sheetName val="Data_GasLeaks"/>
      <sheetName val="Data_Damages"/>
      <sheetName val="Data_LeakRespRate"/>
      <sheetName val="Data_MeterReads"/>
      <sheetName val="Data_InqServLevel"/>
      <sheetName val="Data_RegInqNonCollections"/>
      <sheetName val="Data_PerceptionSurvRes"/>
      <sheetName val="Data_PerceptionSurvSmall"/>
      <sheetName val="Data_PerceptionSurveyLarge"/>
      <sheetName val="Data_MOT"/>
      <sheetName val="SAIFI_Qtr_YTD"/>
      <sheetName val="MAIFI_Qtr_YTD"/>
      <sheetName val="CAIDI_Qtr_YTD"/>
      <sheetName val="GasLeaks_Qtr_YTD"/>
      <sheetName val="Damages_Qtr_YTD"/>
      <sheetName val="LeakRespRate_Qtr_YTD"/>
      <sheetName val="MeterReads_Qtr_YTD"/>
      <sheetName val="InqServLevel_Qtr_YTD"/>
      <sheetName val="Reg_InqNonCollections_Qtr_YTD"/>
      <sheetName val="PerceptionSurveyRes_Qtr_YTD"/>
      <sheetName val="PerceptionSurveySmall_Qtr_YTD"/>
    </sheetNames>
    <sheetDataSet>
      <sheetData sheetId="0" refreshError="1">
        <row r="8">
          <cell r="P8">
            <v>131.73510800899999</v>
          </cell>
          <cell r="Q8">
            <v>9.44</v>
          </cell>
          <cell r="R8" t="str">
            <v>-</v>
          </cell>
          <cell r="S8">
            <v>13.049499699</v>
          </cell>
          <cell r="T8">
            <v>76.599950581000002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P9">
            <v>7.1631236663159124</v>
          </cell>
          <cell r="Q9">
            <v>3.75</v>
          </cell>
          <cell r="R9" t="str">
            <v>-</v>
          </cell>
          <cell r="S9">
            <v>7.4100832708107554</v>
          </cell>
          <cell r="T9">
            <v>9.1982569303117057</v>
          </cell>
          <cell r="U9">
            <v>10.011112334691507</v>
          </cell>
          <cell r="V9">
            <v>4.8329023995360414</v>
          </cell>
          <cell r="W9">
            <v>5.3496104146215551</v>
          </cell>
          <cell r="X9">
            <v>0</v>
          </cell>
          <cell r="Y9">
            <v>0</v>
          </cell>
          <cell r="Z9">
            <v>9.7490116939395275</v>
          </cell>
          <cell r="AA9">
            <v>20.036064916850332</v>
          </cell>
        </row>
        <row r="10">
          <cell r="P10">
            <v>0.97004986091539491</v>
          </cell>
          <cell r="Q10">
            <v>0.97299999999999998</v>
          </cell>
          <cell r="R10" t="str">
            <v>-</v>
          </cell>
          <cell r="S10">
            <v>0.96780520487253363</v>
          </cell>
          <cell r="T10">
            <v>0.9582043896400686</v>
          </cell>
          <cell r="U10">
            <v>0.96996324084797825</v>
          </cell>
          <cell r="V10">
            <v>0.96419252412839129</v>
          </cell>
          <cell r="W10">
            <v>0.9666851429192479</v>
          </cell>
          <cell r="X10">
            <v>0.95949950609153767</v>
          </cell>
          <cell r="Y10">
            <v>0.9635348371222725</v>
          </cell>
          <cell r="Z10">
            <v>0.98642810287498017</v>
          </cell>
          <cell r="AA10">
            <v>0.98734594345218485</v>
          </cell>
        </row>
        <row r="11">
          <cell r="P11">
            <v>0.21069636160105629</v>
          </cell>
          <cell r="Q11">
            <v>0.20032984245195637</v>
          </cell>
          <cell r="R11" t="str">
            <v xml:space="preserve"> -</v>
          </cell>
          <cell r="S11">
            <v>0.22403327065806986</v>
          </cell>
          <cell r="T11">
            <v>0.23003594553418397</v>
          </cell>
          <cell r="U11">
            <v>0.32032214613021803</v>
          </cell>
          <cell r="V11">
            <v>0.28557364267974472</v>
          </cell>
          <cell r="W11">
            <v>0.24899141397674165</v>
          </cell>
          <cell r="X11">
            <v>0.23641751728679619</v>
          </cell>
          <cell r="Y11">
            <v>0.10807979608975588</v>
          </cell>
          <cell r="Z11">
            <v>0.17845008934832274</v>
          </cell>
          <cell r="AA11">
            <v>3.9214393989323137E-2</v>
          </cell>
        </row>
        <row r="17">
          <cell r="P17" t="str">
            <v>Dec '09</v>
          </cell>
          <cell r="Q17" t="str">
            <v>2010 Plan</v>
          </cell>
          <cell r="R17" t="str">
            <v>Monthly Status</v>
          </cell>
          <cell r="S17" t="str">
            <v>ED</v>
          </cell>
          <cell r="T17" t="str">
            <v>CEN</v>
          </cell>
          <cell r="U17" t="str">
            <v>MET</v>
          </cell>
          <cell r="V17" t="str">
            <v>PAL</v>
          </cell>
          <cell r="W17" t="str">
            <v>SOU</v>
          </cell>
          <cell r="X17" t="str">
            <v>TC&amp;M</v>
          </cell>
          <cell r="Y17" t="str">
            <v>UOS</v>
          </cell>
          <cell r="Z17" t="str">
            <v>DP&amp;C</v>
          </cell>
        </row>
        <row r="18">
          <cell r="P18">
            <v>0.05</v>
          </cell>
          <cell r="Q18">
            <v>4.6455846222121365E-2</v>
          </cell>
          <cell r="R18" t="str">
            <v>o</v>
          </cell>
          <cell r="S18">
            <v>0.05</v>
          </cell>
          <cell r="T18">
            <v>0.06</v>
          </cell>
          <cell r="U18">
            <v>0.05</v>
          </cell>
          <cell r="V18">
            <v>0.04</v>
          </cell>
          <cell r="W18">
            <v>7.0000000000000007E-2</v>
          </cell>
        </row>
        <row r="19">
          <cell r="P19">
            <v>0.08</v>
          </cell>
          <cell r="Q19">
            <v>8.0346504248562808E-2</v>
          </cell>
          <cell r="R19" t="str">
            <v>+</v>
          </cell>
          <cell r="S19">
            <v>7.0000000000000007E-2</v>
          </cell>
          <cell r="T19">
            <v>0.09</v>
          </cell>
          <cell r="U19">
            <v>0.06</v>
          </cell>
          <cell r="V19">
            <v>0.04</v>
          </cell>
          <cell r="W19">
            <v>0.09</v>
          </cell>
          <cell r="X19">
            <v>3.2511263359225433E-2</v>
          </cell>
        </row>
        <row r="20">
          <cell r="P20">
            <v>64.52</v>
          </cell>
          <cell r="Q20">
            <v>55.621787737250557</v>
          </cell>
          <cell r="R20" t="str">
            <v>-</v>
          </cell>
          <cell r="S20">
            <v>66.510000000000005</v>
          </cell>
          <cell r="T20">
            <v>59.15</v>
          </cell>
          <cell r="U20">
            <v>67.34</v>
          </cell>
          <cell r="V20">
            <v>97.61</v>
          </cell>
          <cell r="W20">
            <v>53.67</v>
          </cell>
          <cell r="X20" t="str">
            <v>Pal</v>
          </cell>
          <cell r="Y20" t="str">
            <v>South</v>
          </cell>
          <cell r="Z20" t="str">
            <v>TC&amp;M</v>
          </cell>
          <cell r="AA20" t="str">
            <v>UOS</v>
          </cell>
        </row>
        <row r="21">
          <cell r="P21">
            <v>6.6225165562913907E-3</v>
          </cell>
          <cell r="Q21">
            <v>6.6225165562913907E-3</v>
          </cell>
          <cell r="R21" t="str">
            <v>+</v>
          </cell>
          <cell r="S21">
            <v>0</v>
          </cell>
          <cell r="T21" t="str">
            <v>+</v>
          </cell>
          <cell r="U21">
            <v>0.04</v>
          </cell>
          <cell r="V21">
            <v>0.03</v>
          </cell>
          <cell r="W21">
            <v>0.03</v>
          </cell>
          <cell r="X21">
            <v>0</v>
          </cell>
          <cell r="Y21">
            <v>0.05</v>
          </cell>
        </row>
        <row r="22">
          <cell r="P22">
            <v>0.62307692307692308</v>
          </cell>
          <cell r="Q22">
            <v>0.55600000000000005</v>
          </cell>
          <cell r="R22" t="str">
            <v>+</v>
          </cell>
          <cell r="S22">
            <v>0.56478405315614622</v>
          </cell>
          <cell r="T22">
            <v>0.5757575757575758</v>
          </cell>
          <cell r="U22">
            <v>0.53488372093023251</v>
          </cell>
          <cell r="V22">
            <v>0.48484848484848486</v>
          </cell>
          <cell r="W22">
            <v>0.6506024096385542</v>
          </cell>
          <cell r="X22">
            <v>7.0000000000000007E-2</v>
          </cell>
          <cell r="Y22">
            <v>0.1</v>
          </cell>
          <cell r="Z22">
            <v>3.5651092039635075E-2</v>
          </cell>
        </row>
        <row r="23">
          <cell r="P23">
            <v>72.946189949688105</v>
          </cell>
          <cell r="Q23">
            <v>76</v>
          </cell>
          <cell r="R23" t="str">
            <v>o</v>
          </cell>
          <cell r="S23">
            <v>76.298553283852698</v>
          </cell>
          <cell r="T23" t="str">
            <v>-</v>
          </cell>
          <cell r="U23">
            <v>70.39</v>
          </cell>
          <cell r="V23">
            <v>53.15</v>
          </cell>
          <cell r="W23">
            <v>136.38999999999999</v>
          </cell>
          <cell r="X23">
            <v>53.49</v>
          </cell>
          <cell r="Y23">
            <v>49.89</v>
          </cell>
        </row>
        <row r="24">
          <cell r="P24">
            <v>73.827362997590299</v>
          </cell>
          <cell r="Q24">
            <v>76</v>
          </cell>
          <cell r="R24" t="str">
            <v>+</v>
          </cell>
          <cell r="S24">
            <v>78.664250974889498</v>
          </cell>
        </row>
        <row r="25">
          <cell r="P25">
            <v>0.88868810986628122</v>
          </cell>
          <cell r="Q25">
            <v>0.84</v>
          </cell>
          <cell r="R25" t="str">
            <v>-</v>
          </cell>
          <cell r="S25">
            <v>0.70885341074020314</v>
          </cell>
          <cell r="T25">
            <v>0.62</v>
          </cell>
          <cell r="U25">
            <v>0.8</v>
          </cell>
          <cell r="V25">
            <v>0.88</v>
          </cell>
          <cell r="W25">
            <v>0.56000000000000005</v>
          </cell>
          <cell r="Z25">
            <v>0</v>
          </cell>
        </row>
        <row r="26">
          <cell r="P26">
            <v>8.69</v>
          </cell>
          <cell r="Q26">
            <v>9</v>
          </cell>
          <cell r="R26" t="str">
            <v>-</v>
          </cell>
          <cell r="S26">
            <v>8.5500000000000007</v>
          </cell>
          <cell r="T26">
            <v>8.56</v>
          </cell>
          <cell r="U26">
            <v>8.36</v>
          </cell>
          <cell r="V26">
            <v>8.5399999999999991</v>
          </cell>
          <cell r="W26">
            <v>8.73</v>
          </cell>
          <cell r="X26">
            <v>0.77142857142857146</v>
          </cell>
          <cell r="Y26">
            <v>0.65384615384615385</v>
          </cell>
          <cell r="Z26">
            <v>8.9499999999999993</v>
          </cell>
        </row>
        <row r="27">
          <cell r="P27">
            <v>18</v>
          </cell>
          <cell r="Q27">
            <v>19.497146998755639</v>
          </cell>
          <cell r="R27" t="str">
            <v>-</v>
          </cell>
          <cell r="S27">
            <v>22</v>
          </cell>
          <cell r="T27">
            <v>9</v>
          </cell>
          <cell r="U27">
            <v>9</v>
          </cell>
          <cell r="V27">
            <v>4</v>
          </cell>
          <cell r="W27">
            <v>0</v>
          </cell>
          <cell r="X27">
            <v>0</v>
          </cell>
          <cell r="Z27">
            <v>0</v>
          </cell>
          <cell r="AA27">
            <v>43.17</v>
          </cell>
        </row>
        <row r="28">
          <cell r="P28" t="str">
            <v xml:space="preserve">Perception Survey (Res/Sm Business) </v>
          </cell>
          <cell r="Q28" t="str">
            <v>H</v>
          </cell>
          <cell r="R28">
            <v>75.437069158065299</v>
          </cell>
          <cell r="S28">
            <v>76</v>
          </cell>
          <cell r="T28" t="str">
            <v>-</v>
          </cell>
          <cell r="U28">
            <v>73.253084911504601</v>
          </cell>
        </row>
        <row r="29">
          <cell r="P29" t="str">
            <v>Dec '09</v>
          </cell>
          <cell r="Q29" t="str">
            <v>2010 Plan</v>
          </cell>
          <cell r="R29" t="str">
            <v>Monthly Status</v>
          </cell>
          <cell r="S29" t="str">
            <v>ED</v>
          </cell>
          <cell r="T29" t="str">
            <v>CEN</v>
          </cell>
          <cell r="U29" t="str">
            <v>MET</v>
          </cell>
          <cell r="V29" t="str">
            <v>PAL</v>
          </cell>
          <cell r="W29" t="str">
            <v>SOU</v>
          </cell>
          <cell r="X29" t="str">
            <v>TC&amp;M</v>
          </cell>
          <cell r="Y29" t="str">
            <v>UOS</v>
          </cell>
          <cell r="Z29" t="str">
            <v>DP&amp;C</v>
          </cell>
          <cell r="AA29" t="str">
            <v>VP&amp;O</v>
          </cell>
        </row>
        <row r="30">
          <cell r="P30">
            <v>70.176370000000006</v>
          </cell>
          <cell r="Q30">
            <v>126.55934499999999</v>
          </cell>
          <cell r="R30" t="str">
            <v>+</v>
          </cell>
          <cell r="S30">
            <v>98.875302000000005</v>
          </cell>
          <cell r="T30">
            <v>8.0386159999999993</v>
          </cell>
          <cell r="U30">
            <v>7.3736800000000002</v>
          </cell>
          <cell r="V30">
            <v>10.796146</v>
          </cell>
          <cell r="W30">
            <v>10.021238</v>
          </cell>
          <cell r="X30">
            <v>0.221744</v>
          </cell>
          <cell r="Y30">
            <v>2.5366740000000001</v>
          </cell>
          <cell r="Z30">
            <v>50.760264999999997</v>
          </cell>
          <cell r="AA30">
            <v>9.1269390000000001</v>
          </cell>
        </row>
        <row r="31">
          <cell r="P31">
            <v>38.283583990000004</v>
          </cell>
          <cell r="Q31">
            <v>31.964803289999999</v>
          </cell>
          <cell r="R31" t="str">
            <v>-</v>
          </cell>
          <cell r="S31">
            <v>34.256933150000002</v>
          </cell>
          <cell r="T31">
            <v>2.3566097999999998</v>
          </cell>
          <cell r="U31">
            <v>1.9251653999999998</v>
          </cell>
          <cell r="V31">
            <v>1.8044302700000001</v>
          </cell>
          <cell r="W31">
            <v>2.2296226099999998</v>
          </cell>
          <cell r="X31">
            <v>1.21570387</v>
          </cell>
          <cell r="Y31">
            <v>2.3618132799999998</v>
          </cell>
          <cell r="Z31">
            <v>5.9068916900000001</v>
          </cell>
          <cell r="AA31">
            <v>16.456696230000002</v>
          </cell>
        </row>
        <row r="32">
          <cell r="P32" t="str">
            <v>Number of Regulatory Inquiries</v>
          </cell>
          <cell r="Q32" t="str">
            <v>L</v>
          </cell>
          <cell r="R32">
            <v>9</v>
          </cell>
          <cell r="S32">
            <v>19.88649262202043</v>
          </cell>
          <cell r="T32" t="str">
            <v>+</v>
          </cell>
          <cell r="U32">
            <v>18</v>
          </cell>
          <cell r="V32">
            <v>6</v>
          </cell>
          <cell r="W32">
            <v>8</v>
          </cell>
          <cell r="X32">
            <v>1</v>
          </cell>
          <cell r="Y32">
            <v>2</v>
          </cell>
          <cell r="Z32">
            <v>1</v>
          </cell>
        </row>
        <row r="33">
          <cell r="Q33">
            <v>1.3483108788979365</v>
          </cell>
          <cell r="R33" t="str">
            <v>-</v>
          </cell>
          <cell r="S33">
            <v>1.0976894847298717</v>
          </cell>
        </row>
        <row r="36">
          <cell r="A36" t="str">
            <v>Total CapEx ($M)</v>
          </cell>
          <cell r="B36" t="str">
            <v>L</v>
          </cell>
          <cell r="C36">
            <v>465.84120000000001</v>
          </cell>
          <cell r="D36">
            <v>588.20000000000005</v>
          </cell>
          <cell r="E36" t="str">
            <v>ê</v>
          </cell>
          <cell r="F36">
            <v>565.36101299999996</v>
          </cell>
          <cell r="G36">
            <v>57.642246999999998</v>
          </cell>
          <cell r="H36">
            <v>72.520971000000003</v>
          </cell>
          <cell r="I36">
            <v>70.654605000000004</v>
          </cell>
          <cell r="J36">
            <v>65.823378000000005</v>
          </cell>
          <cell r="K36">
            <v>9.7949929999999998</v>
          </cell>
          <cell r="L36">
            <v>11.990888999999999</v>
          </cell>
          <cell r="M36">
            <v>251.60314700000001</v>
          </cell>
          <cell r="N36">
            <v>25.149084999999999</v>
          </cell>
        </row>
        <row r="37">
          <cell r="A37" t="str">
            <v>GREEN ENERGY</v>
          </cell>
          <cell r="B37" t="str">
            <v>L/H</v>
          </cell>
          <cell r="C37" t="str">
            <v>Dec '09 YTD</v>
          </cell>
          <cell r="D37" t="str">
            <v>2010 Target</v>
          </cell>
          <cell r="E37" t="str">
            <v>YE Forecast</v>
          </cell>
          <cell r="F37" t="str">
            <v>ED</v>
          </cell>
          <cell r="G37" t="str">
            <v>CEN</v>
          </cell>
          <cell r="H37" t="str">
            <v>MET</v>
          </cell>
          <cell r="I37" t="str">
            <v>PAL</v>
          </cell>
          <cell r="J37" t="str">
            <v>SOU</v>
          </cell>
          <cell r="K37" t="str">
            <v>TC&amp;M</v>
          </cell>
          <cell r="L37" t="str">
            <v>UOS</v>
          </cell>
          <cell r="M37" t="str">
            <v>DP&amp;C</v>
          </cell>
          <cell r="N37" t="str">
            <v>VP&amp;O</v>
          </cell>
          <cell r="P37" t="str">
            <v>Dec '09</v>
          </cell>
          <cell r="Q37" t="str">
            <v>2010 Plan</v>
          </cell>
          <cell r="R37" t="str">
            <v>Monthly Status</v>
          </cell>
          <cell r="S37" t="str">
            <v>ED</v>
          </cell>
          <cell r="T37" t="str">
            <v>CEN</v>
          </cell>
          <cell r="U37" t="str">
            <v>MET</v>
          </cell>
          <cell r="V37" t="str">
            <v>PAL</v>
          </cell>
          <cell r="W37" t="str">
            <v>SOU</v>
          </cell>
          <cell r="X37" t="str">
            <v>TC&amp;M</v>
          </cell>
          <cell r="Y37" t="str">
            <v>UOS</v>
          </cell>
          <cell r="Z37" t="str">
            <v>DP&amp;C</v>
          </cell>
          <cell r="AA37" t="str">
            <v>VP&amp;O</v>
          </cell>
        </row>
        <row r="38">
          <cell r="A38" t="str">
            <v>Fleet MPG</v>
          </cell>
          <cell r="B38" t="str">
            <v>H</v>
          </cell>
          <cell r="C38">
            <v>8.8774625332983828</v>
          </cell>
          <cell r="D38">
            <v>263</v>
          </cell>
          <cell r="E38" t="str">
            <v>é</v>
          </cell>
          <cell r="F38">
            <v>249.49952089599998</v>
          </cell>
          <cell r="L38">
            <v>9.1999999999999993</v>
          </cell>
          <cell r="M38">
            <v>249.49952089599998</v>
          </cell>
          <cell r="P38">
            <v>7.5416792827344903</v>
          </cell>
          <cell r="Q38">
            <v>9.1999999999999993</v>
          </cell>
          <cell r="R38" t="str">
            <v>-</v>
          </cell>
          <cell r="S38">
            <v>8.4895110890309926</v>
          </cell>
          <cell r="Y38">
            <v>8.4895110890309926</v>
          </cell>
        </row>
        <row r="39">
          <cell r="A39" t="str">
            <v>% Landfill Disposal</v>
          </cell>
          <cell r="B39" t="str">
            <v>L</v>
          </cell>
          <cell r="C39">
            <v>3.456220417979268E-2</v>
          </cell>
          <cell r="D39">
            <v>3.4000000000000002E-2</v>
          </cell>
          <cell r="E39" t="str">
            <v>ê</v>
          </cell>
          <cell r="F39">
            <v>5.0346557451101975E-2</v>
          </cell>
          <cell r="G39">
            <v>6.8685369275619607E-2</v>
          </cell>
          <cell r="H39">
            <v>4.6027103280768908E-2</v>
          </cell>
          <cell r="I39">
            <v>5.7550132155136692E-2</v>
          </cell>
          <cell r="J39">
            <v>5.7752540907539049E-2</v>
          </cell>
          <cell r="K39">
            <v>1.0362783099317345E-2</v>
          </cell>
          <cell r="L39">
            <v>8.1153892955502405E-2</v>
          </cell>
          <cell r="M39">
            <v>0.52450691727272736</v>
          </cell>
          <cell r="N39">
            <v>0.47020614027815949</v>
          </cell>
          <cell r="P39">
            <v>6.7489381134526558E-2</v>
          </cell>
          <cell r="Q39">
            <v>3.4000000000000002E-2</v>
          </cell>
          <cell r="R39" t="str">
            <v>-</v>
          </cell>
          <cell r="S39">
            <v>4.6161213844463304E-2</v>
          </cell>
          <cell r="T39">
            <v>9.1186056681353031E-2</v>
          </cell>
          <cell r="U39">
            <v>3.5766209114339517E-2</v>
          </cell>
          <cell r="V39">
            <v>2.997889276915194E-2</v>
          </cell>
          <cell r="W39">
            <v>1.4007346806395435E-2</v>
          </cell>
          <cell r="X39">
            <v>9.3243560752975848E-3</v>
          </cell>
          <cell r="Y39">
            <v>6.6545003579314586E-3</v>
          </cell>
          <cell r="AA39">
            <v>0.75374966567797508</v>
          </cell>
        </row>
        <row r="40">
          <cell r="A40" t="str">
            <v>Solar for All Earnings ($M)*</v>
          </cell>
          <cell r="B40" t="str">
            <v>H</v>
          </cell>
          <cell r="C40">
            <v>0.7228306053652146</v>
          </cell>
          <cell r="D40">
            <v>5.2</v>
          </cell>
          <cell r="E40" t="str">
            <v>ê</v>
          </cell>
          <cell r="F40">
            <v>3.4674900000000002</v>
          </cell>
          <cell r="M40">
            <v>0.92644702465783213</v>
          </cell>
          <cell r="N40">
            <v>0</v>
          </cell>
          <cell r="Q40">
            <v>0.43333333333333335</v>
          </cell>
          <cell r="R40" t="str">
            <v>+</v>
          </cell>
          <cell r="S40">
            <v>0.71524152766152627</v>
          </cell>
        </row>
        <row r="41">
          <cell r="A41" t="str">
            <v>Current Capital Performance</v>
          </cell>
          <cell r="B41" t="str">
            <v>H</v>
          </cell>
          <cell r="D41">
            <v>1</v>
          </cell>
          <cell r="E41" t="str">
            <v>é</v>
          </cell>
          <cell r="F41">
            <v>1.0474094141460659</v>
          </cell>
          <cell r="M41">
            <v>1.0474094141460659</v>
          </cell>
        </row>
        <row r="42">
          <cell r="A42" t="str">
            <v>* Color coding for Solar for all reflects revised target of 3.8</v>
          </cell>
        </row>
        <row r="43">
          <cell r="A43" t="str">
            <v>LEGEND:            On track to meet Target   é               Meeting Target at risk   çè               Not expected to meet Target   ê</v>
          </cell>
          <cell r="B43" t="str">
            <v>ELECTRIC DELIVERY</v>
          </cell>
          <cell r="P43" t="str">
            <v>LEGEND:       Monthly Status:     +  = Better than Plan,     o  = On Plan,      -  = Worse than Plan</v>
          </cell>
        </row>
        <row r="44">
          <cell r="A44" t="str">
            <v>GREEN ENERGY</v>
          </cell>
          <cell r="B44" t="str">
            <v>L/H</v>
          </cell>
          <cell r="C44" t="str">
            <v>Nov 08 YTD</v>
          </cell>
          <cell r="D44" t="str">
            <v>2009 Target</v>
          </cell>
          <cell r="E44" t="str">
            <v>YE Forecast</v>
          </cell>
          <cell r="F44" t="str">
            <v>Electric Delivery</v>
          </cell>
          <cell r="G44" t="str">
            <v>Central</v>
          </cell>
          <cell r="H44" t="str">
            <v>Metro</v>
          </cell>
          <cell r="I44" t="str">
            <v>Pal</v>
          </cell>
          <cell r="J44" t="str">
            <v>South</v>
          </cell>
          <cell r="K44" t="str">
            <v>TC&amp;M</v>
          </cell>
          <cell r="L44" t="str">
            <v>UOS</v>
          </cell>
          <cell r="M44" t="str">
            <v>DPCG</v>
          </cell>
          <cell r="N44" t="str">
            <v>VP &amp;
Other</v>
          </cell>
        </row>
        <row r="45">
          <cell r="A45" t="str">
            <v>Fleet MPG</v>
          </cell>
          <cell r="B45" t="str">
            <v>H</v>
          </cell>
          <cell r="C45">
            <v>8.9209439931870556</v>
          </cell>
          <cell r="D45">
            <v>8.9</v>
          </cell>
          <cell r="E45" t="str">
            <v>é</v>
          </cell>
          <cell r="F45">
            <v>8.9570602114278799</v>
          </cell>
          <cell r="L45">
            <v>8.9570602114278799</v>
          </cell>
        </row>
        <row r="46">
          <cell r="A46" t="str">
            <v>Non-Hazardous Waste</v>
          </cell>
          <cell r="B46" t="str">
            <v>H</v>
          </cell>
          <cell r="C46">
            <v>0.90732662071486347</v>
          </cell>
          <cell r="D46">
            <v>0.93799999999999994</v>
          </cell>
          <cell r="E46" t="str">
            <v>é</v>
          </cell>
          <cell r="F46">
            <v>0.96672648230640068</v>
          </cell>
          <cell r="G46">
            <v>0.93401577664008528</v>
          </cell>
          <cell r="H46">
            <v>0.95547171814378495</v>
          </cell>
          <cell r="I46">
            <v>0.94451781694458659</v>
          </cell>
          <cell r="J46">
            <v>0.94245263197025497</v>
          </cell>
          <cell r="K46">
            <v>0.99559258914189197</v>
          </cell>
          <cell r="L46">
            <v>0.76243251262600054</v>
          </cell>
          <cell r="N46">
            <v>0.25552218082346839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livery"/>
      <sheetName val="MainMenu"/>
      <sheetName val="Northern Div"/>
      <sheetName val="Central Div"/>
      <sheetName val="Southern Div"/>
      <sheetName val="GSOC M&amp;R"/>
      <sheetName val="DATA INPUT SHT"/>
    </sheetNames>
    <sheetDataSet>
      <sheetData sheetId="0" refreshError="1">
        <row r="8">
          <cell r="A8" t="str">
            <v>OSHA Days Away Rate (Severity)</v>
          </cell>
          <cell r="B8" t="str">
            <v>L</v>
          </cell>
          <cell r="C8">
            <v>20.54</v>
          </cell>
          <cell r="D8">
            <v>10.26</v>
          </cell>
          <cell r="E8" t="str">
            <v>ê</v>
          </cell>
          <cell r="F8">
            <v>14.69</v>
          </cell>
          <cell r="G8">
            <v>5.15</v>
          </cell>
          <cell r="H8">
            <v>7.96</v>
          </cell>
          <cell r="I8">
            <v>23.87</v>
          </cell>
          <cell r="J8">
            <v>0</v>
          </cell>
          <cell r="K8">
            <v>0</v>
          </cell>
          <cell r="M8" t="str">
            <v>OSHA Days Away Rate (Severity)</v>
          </cell>
          <cell r="N8" t="str">
            <v>L</v>
          </cell>
          <cell r="O8">
            <v>88.69</v>
          </cell>
          <cell r="P8">
            <v>10.26</v>
          </cell>
          <cell r="Q8" t="str">
            <v>+</v>
          </cell>
          <cell r="R8">
            <v>20.46</v>
          </cell>
          <cell r="S8">
            <v>12.54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Motor Vehicle Accident Rate</v>
          </cell>
          <cell r="B9" t="str">
            <v>L</v>
          </cell>
          <cell r="C9">
            <v>4.51</v>
          </cell>
          <cell r="D9">
            <v>3.87</v>
          </cell>
          <cell r="E9" t="str">
            <v>ê</v>
          </cell>
          <cell r="F9">
            <v>4.6399999999999997</v>
          </cell>
          <cell r="G9">
            <v>4.2</v>
          </cell>
          <cell r="H9">
            <v>6.05</v>
          </cell>
          <cell r="I9">
            <v>4.12</v>
          </cell>
          <cell r="J9">
            <v>7.54</v>
          </cell>
          <cell r="K9">
            <v>3.34</v>
          </cell>
          <cell r="M9" t="str">
            <v>Motor Vehicle Accident Rate</v>
          </cell>
          <cell r="N9" t="str">
            <v>L</v>
          </cell>
          <cell r="O9">
            <v>9.2899999999999991</v>
          </cell>
          <cell r="P9">
            <v>3.87</v>
          </cell>
          <cell r="Q9" t="str">
            <v>-</v>
          </cell>
          <cell r="R9">
            <v>6.22</v>
          </cell>
          <cell r="S9">
            <v>3.72</v>
          </cell>
          <cell r="T9">
            <v>15.13</v>
          </cell>
          <cell r="U9">
            <v>4.04</v>
          </cell>
          <cell r="V9">
            <v>0</v>
          </cell>
          <cell r="W9">
            <v>0</v>
          </cell>
        </row>
        <row r="10">
          <cell r="A10" t="str">
            <v>Staffing Levels - Permanent</v>
          </cell>
          <cell r="B10" t="str">
            <v>L</v>
          </cell>
          <cell r="C10">
            <v>2056</v>
          </cell>
          <cell r="D10">
            <v>2090</v>
          </cell>
          <cell r="E10" t="str">
            <v>é</v>
          </cell>
          <cell r="F10">
            <v>1973</v>
          </cell>
          <cell r="G10">
            <v>644</v>
          </cell>
          <cell r="H10">
            <v>481</v>
          </cell>
          <cell r="I10">
            <v>709</v>
          </cell>
          <cell r="J10">
            <v>66</v>
          </cell>
          <cell r="K10">
            <v>73</v>
          </cell>
          <cell r="M10" t="str">
            <v>Staffing Levels - Permanent</v>
          </cell>
          <cell r="N10" t="str">
            <v>L</v>
          </cell>
          <cell r="O10">
            <v>2056</v>
          </cell>
          <cell r="P10">
            <v>2090</v>
          </cell>
          <cell r="Q10" t="str">
            <v>+</v>
          </cell>
          <cell r="R10">
            <v>1973</v>
          </cell>
          <cell r="S10">
            <v>644</v>
          </cell>
          <cell r="T10">
            <v>481</v>
          </cell>
          <cell r="U10">
            <v>709</v>
          </cell>
          <cell r="V10">
            <v>66</v>
          </cell>
          <cell r="W10">
            <v>73</v>
          </cell>
        </row>
        <row r="11">
          <cell r="A11" t="str">
            <v>Availability - Illness</v>
          </cell>
          <cell r="B11" t="str">
            <v>H</v>
          </cell>
          <cell r="C11">
            <v>0.96799999999999997</v>
          </cell>
          <cell r="D11">
            <v>0.97299999999999998</v>
          </cell>
          <cell r="E11" t="str">
            <v>ê</v>
          </cell>
          <cell r="F11">
            <v>0.97099999999999997</v>
          </cell>
          <cell r="G11">
            <v>0.97099999999999997</v>
          </cell>
          <cell r="H11">
            <v>0.96499999999999997</v>
          </cell>
          <cell r="I11">
            <v>0.97299999999999998</v>
          </cell>
          <cell r="J11">
            <v>0.97799999999999998</v>
          </cell>
          <cell r="K11">
            <v>0.97499999999999998</v>
          </cell>
          <cell r="M11" t="str">
            <v>Availability - Illness</v>
          </cell>
          <cell r="N11" t="str">
            <v>H</v>
          </cell>
          <cell r="O11">
            <v>0.96599999999999997</v>
          </cell>
          <cell r="P11">
            <v>0.97299999999999998</v>
          </cell>
          <cell r="Q11" t="str">
            <v>-</v>
          </cell>
          <cell r="R11">
            <v>0.96599999999999997</v>
          </cell>
          <cell r="S11">
            <v>0.96799999999999997</v>
          </cell>
          <cell r="T11">
            <v>0.96199999999999997</v>
          </cell>
          <cell r="U11">
            <v>0.96899999999999997</v>
          </cell>
          <cell r="V11">
            <v>0.95799999999999996</v>
          </cell>
          <cell r="W11">
            <v>0.95799999999999996</v>
          </cell>
        </row>
        <row r="12">
          <cell r="A12" t="str">
            <v>Overtime</v>
          </cell>
          <cell r="B12" t="str">
            <v>L</v>
          </cell>
          <cell r="C12">
            <v>0.17130000000000001</v>
          </cell>
          <cell r="D12">
            <v>0.17399999999999999</v>
          </cell>
          <cell r="E12" t="str">
            <v>ê</v>
          </cell>
          <cell r="F12">
            <v>0.22411426770211618</v>
          </cell>
          <cell r="G12">
            <v>0.23264908683282473</v>
          </cell>
          <cell r="H12">
            <v>0.2547469854111904</v>
          </cell>
          <cell r="I12">
            <v>0.22546662928562045</v>
          </cell>
          <cell r="J12">
            <v>6.6623957196663031E-2</v>
          </cell>
          <cell r="K12">
            <v>4.8780117969946475E-2</v>
          </cell>
          <cell r="M12" t="str">
            <v>Overtime</v>
          </cell>
          <cell r="N12" t="str">
            <v>L</v>
          </cell>
          <cell r="O12">
            <v>0.28289999999999998</v>
          </cell>
          <cell r="P12">
            <v>0.1825</v>
          </cell>
          <cell r="Q12" t="str">
            <v>-</v>
          </cell>
          <cell r="R12">
            <v>0.28012383601794538</v>
          </cell>
          <cell r="S12">
            <v>0.29808390805514412</v>
          </cell>
          <cell r="T12">
            <v>0.3387888640543153</v>
          </cell>
          <cell r="U12">
            <v>0.26475948368407248</v>
          </cell>
          <cell r="V12">
            <v>7.7790535553186255E-2</v>
          </cell>
          <cell r="W12">
            <v>5.4140478553313484E-2</v>
          </cell>
        </row>
        <row r="13">
          <cell r="A13" t="str">
            <v>Corporate Culture for Ethics &amp; Compliance</v>
          </cell>
          <cell r="B13" t="str">
            <v>H</v>
          </cell>
          <cell r="C13">
            <v>5.01</v>
          </cell>
          <cell r="D13">
            <v>5.43</v>
          </cell>
          <cell r="E13" t="str">
            <v>ê</v>
          </cell>
          <cell r="F13">
            <v>4.83</v>
          </cell>
        </row>
        <row r="14">
          <cell r="A14" t="str">
            <v>Employee Development - MAST</v>
          </cell>
          <cell r="B14" t="str">
            <v>H</v>
          </cell>
          <cell r="C14">
            <v>0.98199999999999998</v>
          </cell>
          <cell r="D14">
            <v>0.97</v>
          </cell>
          <cell r="E14" t="str">
            <v>é</v>
          </cell>
          <cell r="F14">
            <v>0.98799999999999999</v>
          </cell>
          <cell r="G14">
            <v>1</v>
          </cell>
          <cell r="H14">
            <v>0.98</v>
          </cell>
          <cell r="I14">
            <v>1</v>
          </cell>
          <cell r="J14">
            <v>0.99</v>
          </cell>
          <cell r="K14">
            <v>0.98</v>
          </cell>
        </row>
        <row r="16">
          <cell r="A16" t="str">
            <v>SAFE and RELIABLE</v>
          </cell>
          <cell r="B16" t="str">
            <v>L/H</v>
          </cell>
          <cell r="C16" t="str">
            <v>Dec 09 YTD</v>
          </cell>
          <cell r="D16" t="str">
            <v>2010 Target</v>
          </cell>
          <cell r="E16" t="str">
            <v>YE Forecast</v>
          </cell>
          <cell r="F16" t="str">
            <v>Gas Delivery</v>
          </cell>
          <cell r="G16" t="str">
            <v>Northern</v>
          </cell>
          <cell r="H16" t="str">
            <v>Central</v>
          </cell>
          <cell r="I16" t="str">
            <v>Southern</v>
          </cell>
          <cell r="J16" t="str">
            <v>GSOC M&amp;R</v>
          </cell>
          <cell r="K16" t="str">
            <v>VP &amp; Support</v>
          </cell>
          <cell r="M16" t="str">
            <v>SAFE and RELIABLE</v>
          </cell>
          <cell r="N16" t="str">
            <v>L/H</v>
          </cell>
          <cell r="O16" t="str">
            <v>Dec 09</v>
          </cell>
          <cell r="P16" t="str">
            <v>2010 Target</v>
          </cell>
          <cell r="Q16" t="str">
            <v>Monthly Status</v>
          </cell>
          <cell r="R16" t="str">
            <v>Gas Delivery</v>
          </cell>
          <cell r="S16" t="str">
            <v>Northern</v>
          </cell>
          <cell r="T16" t="str">
            <v>Central</v>
          </cell>
          <cell r="U16" t="str">
            <v>Southern</v>
          </cell>
          <cell r="V16" t="str">
            <v>GSOC M&amp;R</v>
          </cell>
          <cell r="W16" t="str">
            <v>VP &amp; Support</v>
          </cell>
        </row>
        <row r="17">
          <cell r="A17" t="str">
            <v>Gas Leak Reports Per Mile</v>
          </cell>
          <cell r="B17" t="str">
            <v>L</v>
          </cell>
          <cell r="C17">
            <v>0.20100000000000001</v>
          </cell>
          <cell r="D17">
            <v>0.21</v>
          </cell>
          <cell r="E17" t="str">
            <v>é</v>
          </cell>
          <cell r="F17">
            <v>0.20899999999999999</v>
          </cell>
          <cell r="G17">
            <v>0.246</v>
          </cell>
          <cell r="H17">
            <v>0.23799999999999999</v>
          </cell>
          <cell r="I17">
            <v>0.17199999999999999</v>
          </cell>
          <cell r="M17" t="str">
            <v>Gas Leak Reports Per Mile</v>
          </cell>
          <cell r="N17" t="str">
            <v>L</v>
          </cell>
          <cell r="O17">
            <v>1.2E-2</v>
          </cell>
          <cell r="P17">
            <v>0.21</v>
          </cell>
          <cell r="Q17" t="str">
            <v>+</v>
          </cell>
          <cell r="R17">
            <v>1.7999999999999999E-2</v>
          </cell>
          <cell r="S17">
            <v>1.9E-2</v>
          </cell>
          <cell r="T17">
            <v>1.7999999999999999E-2</v>
          </cell>
          <cell r="U17">
            <v>1.7000000000000001E-2</v>
          </cell>
        </row>
        <row r="18">
          <cell r="A18" t="str">
            <v>Leak Response Rate</v>
          </cell>
          <cell r="B18" t="str">
            <v>H</v>
          </cell>
          <cell r="C18">
            <v>0.998</v>
          </cell>
          <cell r="D18">
            <v>0.999</v>
          </cell>
          <cell r="E18" t="str">
            <v>é</v>
          </cell>
          <cell r="F18">
            <v>0.999</v>
          </cell>
          <cell r="G18">
            <v>0.999</v>
          </cell>
          <cell r="H18">
            <v>0.998</v>
          </cell>
          <cell r="I18">
            <v>0.999</v>
          </cell>
          <cell r="M18" t="str">
            <v>Leak Response Rate</v>
          </cell>
          <cell r="N18" t="str">
            <v>H</v>
          </cell>
          <cell r="O18">
            <v>0.998</v>
          </cell>
          <cell r="P18">
            <v>0.999</v>
          </cell>
          <cell r="Q18" t="str">
            <v>-</v>
          </cell>
          <cell r="R18">
            <v>0.996</v>
          </cell>
          <cell r="S18">
            <v>0.99399999999999999</v>
          </cell>
          <cell r="T18">
            <v>0.99399999999999999</v>
          </cell>
          <cell r="U18">
            <v>0.998</v>
          </cell>
        </row>
        <row r="19">
          <cell r="A19" t="str">
            <v>Appointments Kept</v>
          </cell>
          <cell r="B19" t="str">
            <v>H</v>
          </cell>
          <cell r="C19" t="str">
            <v>Nov 08 YTD</v>
          </cell>
          <cell r="D19">
            <v>0.92</v>
          </cell>
          <cell r="E19" t="str">
            <v>ê</v>
          </cell>
          <cell r="F19">
            <v>0.89300000000000002</v>
          </cell>
          <cell r="G19">
            <v>0.90100000000000002</v>
          </cell>
          <cell r="H19">
            <v>0.86799999999999999</v>
          </cell>
          <cell r="I19">
            <v>0.89900000000000002</v>
          </cell>
          <cell r="J19" t="str">
            <v>GSOC M&amp;R</v>
          </cell>
          <cell r="K19" t="str">
            <v>VP &amp; Support</v>
          </cell>
          <cell r="M19" t="str">
            <v>Appointment Kept</v>
          </cell>
          <cell r="N19" t="str">
            <v>H</v>
          </cell>
          <cell r="O19" t="str">
            <v>Nov 08</v>
          </cell>
          <cell r="P19">
            <v>0.92</v>
          </cell>
          <cell r="Q19" t="str">
            <v>-</v>
          </cell>
          <cell r="R19">
            <v>0.87</v>
          </cell>
          <cell r="S19">
            <v>0.88700000000000001</v>
          </cell>
          <cell r="T19">
            <v>0.84199999999999997</v>
          </cell>
          <cell r="U19">
            <v>0.871</v>
          </cell>
          <cell r="V19" t="str">
            <v>GSOC M&amp;R</v>
          </cell>
          <cell r="W19" t="str">
            <v>VP &amp; Support</v>
          </cell>
        </row>
        <row r="20">
          <cell r="A20" t="str">
            <v>BPU Inquiries - Non-Collection</v>
          </cell>
          <cell r="B20" t="str">
            <v>L</v>
          </cell>
          <cell r="C20">
            <v>204</v>
          </cell>
          <cell r="D20">
            <v>140</v>
          </cell>
          <cell r="E20" t="str">
            <v>ê</v>
          </cell>
          <cell r="F20">
            <v>172</v>
          </cell>
          <cell r="G20">
            <v>65</v>
          </cell>
          <cell r="H20">
            <v>51</v>
          </cell>
          <cell r="I20">
            <v>54</v>
          </cell>
          <cell r="M20" t="str">
            <v>BPU Inquiries - Non-Collection</v>
          </cell>
          <cell r="N20" t="str">
            <v>L</v>
          </cell>
          <cell r="O20">
            <v>32</v>
          </cell>
          <cell r="P20">
            <v>3</v>
          </cell>
          <cell r="Q20" t="str">
            <v>-</v>
          </cell>
          <cell r="R20">
            <v>28</v>
          </cell>
          <cell r="S20">
            <v>7</v>
          </cell>
          <cell r="T20">
            <v>8</v>
          </cell>
          <cell r="U20">
            <v>13</v>
          </cell>
        </row>
        <row r="21">
          <cell r="A21" t="str">
            <v>Perception Survey (Residential)</v>
          </cell>
          <cell r="B21" t="str">
            <v>H</v>
          </cell>
          <cell r="C21">
            <v>74</v>
          </cell>
          <cell r="D21">
            <v>76</v>
          </cell>
          <cell r="E21" t="str">
            <v>é</v>
          </cell>
          <cell r="F21">
            <v>76</v>
          </cell>
          <cell r="G21">
            <v>74</v>
          </cell>
          <cell r="H21">
            <v>77</v>
          </cell>
          <cell r="I21">
            <v>76</v>
          </cell>
          <cell r="M21" t="str">
            <v>Perception Survey (Res/Sm Business)</v>
          </cell>
          <cell r="N21" t="str">
            <v>H</v>
          </cell>
          <cell r="O21">
            <v>73</v>
          </cell>
          <cell r="P21">
            <v>76</v>
          </cell>
          <cell r="Q21" t="str">
            <v>o</v>
          </cell>
          <cell r="R21">
            <v>76</v>
          </cell>
          <cell r="S21">
            <v>0.999</v>
          </cell>
          <cell r="T21">
            <v>0.996</v>
          </cell>
          <cell r="U21">
            <v>0.999</v>
          </cell>
        </row>
        <row r="22">
          <cell r="A22" t="str">
            <v>Moment of Truth Survey</v>
          </cell>
          <cell r="B22" t="str">
            <v>H</v>
          </cell>
          <cell r="C22">
            <v>9.1</v>
          </cell>
          <cell r="D22">
            <v>9.3000000000000007</v>
          </cell>
          <cell r="E22" t="str">
            <v>ê</v>
          </cell>
          <cell r="F22">
            <v>9.1</v>
          </cell>
          <cell r="G22">
            <v>9.1</v>
          </cell>
          <cell r="H22">
            <v>8.9</v>
          </cell>
          <cell r="I22">
            <v>9.1999999999999993</v>
          </cell>
          <cell r="M22" t="str">
            <v>Moment of Truth Survey</v>
          </cell>
          <cell r="N22" t="str">
            <v>H</v>
          </cell>
          <cell r="O22">
            <v>9.1</v>
          </cell>
          <cell r="P22">
            <v>9.3000000000000007</v>
          </cell>
          <cell r="Q22" t="str">
            <v>-</v>
          </cell>
          <cell r="R22">
            <v>9</v>
          </cell>
          <cell r="S22">
            <v>9</v>
          </cell>
          <cell r="T22">
            <v>8.8000000000000007</v>
          </cell>
          <cell r="U22">
            <v>9.1</v>
          </cell>
        </row>
        <row r="23">
          <cell r="A23" t="str">
            <v>Damages Per 1,000 Locate Requests</v>
          </cell>
          <cell r="B23" t="str">
            <v>L</v>
          </cell>
          <cell r="C23">
            <v>1.48</v>
          </cell>
          <cell r="D23">
            <v>1.5</v>
          </cell>
          <cell r="E23" t="str">
            <v>ê</v>
          </cell>
          <cell r="F23">
            <v>1.69</v>
          </cell>
          <cell r="G23">
            <v>1.55</v>
          </cell>
          <cell r="H23">
            <v>2.5499999999999998</v>
          </cell>
          <cell r="I23">
            <v>1.69</v>
          </cell>
          <cell r="M23" t="str">
            <v>Damages Per 1,000 Locate Requests</v>
          </cell>
          <cell r="N23" t="str">
            <v>L</v>
          </cell>
          <cell r="O23">
            <v>1.31</v>
          </cell>
          <cell r="P23">
            <v>1.5</v>
          </cell>
          <cell r="Q23" t="str">
            <v>-</v>
          </cell>
          <cell r="R23">
            <v>1.67</v>
          </cell>
          <cell r="S23">
            <v>1.52</v>
          </cell>
          <cell r="T23">
            <v>2.4300000000000002</v>
          </cell>
          <cell r="U23">
            <v>1.67</v>
          </cell>
        </row>
        <row r="24">
          <cell r="A24" t="str">
            <v>Gas Damages Per 1,000 Locate Requests</v>
          </cell>
          <cell r="B24" t="str">
            <v>L</v>
          </cell>
          <cell r="C24">
            <v>2.2799999999999998</v>
          </cell>
          <cell r="D24">
            <v>2.27</v>
          </cell>
          <cell r="E24" t="str">
            <v>ê</v>
          </cell>
          <cell r="F24">
            <v>2.58</v>
          </cell>
          <cell r="G24">
            <v>2.5499999999999998</v>
          </cell>
          <cell r="H24">
            <v>3.34</v>
          </cell>
          <cell r="I24">
            <v>2.3199999999999998</v>
          </cell>
          <cell r="M24" t="str">
            <v>Gas Damages Per 1,000 Locate Requests</v>
          </cell>
          <cell r="N24" t="str">
            <v>L</v>
          </cell>
          <cell r="O24">
            <v>2.25</v>
          </cell>
          <cell r="P24">
            <v>2.27</v>
          </cell>
          <cell r="Q24" t="str">
            <v>-</v>
          </cell>
          <cell r="R24">
            <v>2.85</v>
          </cell>
          <cell r="S24">
            <v>2.62</v>
          </cell>
          <cell r="T24">
            <v>3.09</v>
          </cell>
          <cell r="U24">
            <v>2.9</v>
          </cell>
        </row>
        <row r="25">
          <cell r="A25" t="str">
            <v>Open Leaks</v>
          </cell>
          <cell r="B25" t="str">
            <v>L</v>
          </cell>
          <cell r="C25">
            <v>1558</v>
          </cell>
          <cell r="D25">
            <v>2400</v>
          </cell>
          <cell r="E25" t="str">
            <v>é</v>
          </cell>
          <cell r="F25">
            <v>2146</v>
          </cell>
          <cell r="G25">
            <v>1013</v>
          </cell>
          <cell r="H25">
            <v>388</v>
          </cell>
          <cell r="I25">
            <v>745</v>
          </cell>
          <cell r="M25" t="str">
            <v>Moment of Truth Survey</v>
          </cell>
          <cell r="N25" t="str">
            <v>H</v>
          </cell>
          <cell r="O25">
            <v>9.4</v>
          </cell>
          <cell r="P25">
            <v>9.3000000000000007</v>
          </cell>
          <cell r="Q25" t="str">
            <v>-</v>
          </cell>
          <cell r="R25">
            <v>9.1999999999999993</v>
          </cell>
        </row>
        <row r="26">
          <cell r="A26" t="str">
            <v>% Regulatory Compliance</v>
          </cell>
          <cell r="B26" t="str">
            <v>H</v>
          </cell>
          <cell r="C26">
            <v>0.97</v>
          </cell>
          <cell r="D26">
            <v>1</v>
          </cell>
          <cell r="E26" t="str">
            <v>é</v>
          </cell>
          <cell r="F26">
            <v>1.002</v>
          </cell>
          <cell r="G26">
            <v>1.0009999999999999</v>
          </cell>
          <cell r="H26">
            <v>0.996</v>
          </cell>
          <cell r="I26">
            <v>1.0049999999999999</v>
          </cell>
          <cell r="J26">
            <v>1</v>
          </cell>
          <cell r="M26" t="str">
            <v>Damages Per 1,000 Locate Requests</v>
          </cell>
          <cell r="N26" t="str">
            <v>L</v>
          </cell>
          <cell r="O26">
            <v>1.7</v>
          </cell>
          <cell r="P26">
            <v>1.97</v>
          </cell>
          <cell r="Q26" t="str">
            <v>+</v>
          </cell>
          <cell r="R26">
            <v>1.94</v>
          </cell>
          <cell r="S26">
            <v>1.55</v>
          </cell>
          <cell r="T26">
            <v>3.08</v>
          </cell>
          <cell r="U26">
            <v>1.88</v>
          </cell>
        </row>
        <row r="27">
          <cell r="A27" t="str">
            <v>Gas Damages Per 1,000 Locate Requests</v>
          </cell>
          <cell r="B27" t="str">
            <v>L</v>
          </cell>
          <cell r="C27">
            <v>2.81</v>
          </cell>
          <cell r="D27">
            <v>2.96</v>
          </cell>
          <cell r="E27" t="str">
            <v>é</v>
          </cell>
          <cell r="F27">
            <v>2.2799999999999998</v>
          </cell>
          <cell r="G27">
            <v>2.27</v>
          </cell>
          <cell r="H27">
            <v>2.77</v>
          </cell>
          <cell r="I27">
            <v>2.11</v>
          </cell>
          <cell r="M27" t="str">
            <v>Gas Damages Per 1,000 Locate Requests</v>
          </cell>
          <cell r="N27" t="str">
            <v>L</v>
          </cell>
          <cell r="O27">
            <v>2.82</v>
          </cell>
          <cell r="P27">
            <v>2.96</v>
          </cell>
          <cell r="Q27" t="str">
            <v>+</v>
          </cell>
          <cell r="R27">
            <v>2.61</v>
          </cell>
          <cell r="S27">
            <v>2.75</v>
          </cell>
          <cell r="T27">
            <v>3.52</v>
          </cell>
          <cell r="U27">
            <v>2.19</v>
          </cell>
        </row>
        <row r="28">
          <cell r="A28" t="str">
            <v>ECONOMIC</v>
          </cell>
          <cell r="B28" t="str">
            <v>L/H</v>
          </cell>
          <cell r="C28" t="str">
            <v>Dec 09 YTD</v>
          </cell>
          <cell r="D28" t="str">
            <v>2010 Target</v>
          </cell>
          <cell r="E28" t="str">
            <v>YE Forecast</v>
          </cell>
          <cell r="F28" t="str">
            <v>Gas Delivery</v>
          </cell>
          <cell r="G28" t="str">
            <v>Northern</v>
          </cell>
          <cell r="H28" t="str">
            <v>Central</v>
          </cell>
          <cell r="I28" t="str">
            <v>Southern</v>
          </cell>
          <cell r="J28" t="str">
            <v>GSOC M&amp;R</v>
          </cell>
          <cell r="K28" t="str">
            <v>VP &amp; Support</v>
          </cell>
          <cell r="M28" t="str">
            <v>ECONOMIC</v>
          </cell>
          <cell r="N28" t="str">
            <v>L/H</v>
          </cell>
          <cell r="O28" t="str">
            <v>Dec 09</v>
          </cell>
          <cell r="P28" t="str">
            <v>2010 Target</v>
          </cell>
          <cell r="Q28" t="str">
            <v>Monthly Status</v>
          </cell>
          <cell r="R28" t="str">
            <v>Gas Delivery</v>
          </cell>
          <cell r="S28" t="str">
            <v>Northern</v>
          </cell>
          <cell r="T28" t="str">
            <v>Central</v>
          </cell>
          <cell r="U28" t="str">
            <v>Southern</v>
          </cell>
          <cell r="V28" t="str">
            <v>GSOC M&amp;R</v>
          </cell>
          <cell r="W28" t="str">
            <v>VP &amp; Support</v>
          </cell>
        </row>
        <row r="29">
          <cell r="A29" t="str">
            <v>Total CapEx ($M)</v>
          </cell>
          <cell r="B29" t="str">
            <v>L</v>
          </cell>
          <cell r="C29">
            <v>242.07300000000001</v>
          </cell>
          <cell r="D29">
            <v>345.2</v>
          </cell>
          <cell r="E29" t="str">
            <v>é</v>
          </cell>
          <cell r="F29">
            <v>306.50299999999999</v>
          </cell>
          <cell r="G29">
            <v>112.65485833000001</v>
          </cell>
          <cell r="H29">
            <v>64.946907710000005</v>
          </cell>
          <cell r="I29">
            <v>118.32689246</v>
          </cell>
          <cell r="J29">
            <v>9.4025689999999997</v>
          </cell>
          <cell r="K29">
            <v>1.17</v>
          </cell>
          <cell r="M29" t="str">
            <v>Total CapEx ($M)</v>
          </cell>
          <cell r="N29" t="str">
            <v>L</v>
          </cell>
          <cell r="O29">
            <v>31.324999999999999</v>
          </cell>
          <cell r="P29">
            <v>34.686999999999998</v>
          </cell>
          <cell r="Q29" t="str">
            <v>+</v>
          </cell>
          <cell r="R29">
            <v>26.771000000000001</v>
          </cell>
          <cell r="S29">
            <v>8.4249891199999993</v>
          </cell>
          <cell r="T29">
            <v>6.0602761800000007</v>
          </cell>
          <cell r="U29">
            <v>11.728984799999999</v>
          </cell>
          <cell r="V29">
            <v>0.50339</v>
          </cell>
          <cell r="W29">
            <v>5.3696000000000001E-2</v>
          </cell>
        </row>
        <row r="30">
          <cell r="A30" t="str">
            <v>NJ Stimulus Earnings Contribution ($M)</v>
          </cell>
          <cell r="B30" t="str">
            <v>H</v>
          </cell>
          <cell r="C30" t="str">
            <v>N/A</v>
          </cell>
          <cell r="D30">
            <v>6.2560000000000002</v>
          </cell>
          <cell r="E30" t="str">
            <v>é</v>
          </cell>
          <cell r="F30">
            <v>6.38</v>
          </cell>
          <cell r="G30" t="str">
            <v>N/A</v>
          </cell>
          <cell r="H30" t="str">
            <v>N/A</v>
          </cell>
          <cell r="I30" t="str">
            <v>N/A</v>
          </cell>
          <cell r="M30" t="str">
            <v>NJ Stimulus Capital Spend</v>
          </cell>
          <cell r="N30" t="str">
            <v>L</v>
          </cell>
          <cell r="O30" t="str">
            <v>N/A</v>
          </cell>
          <cell r="P30">
            <v>0.90300000000000002</v>
          </cell>
          <cell r="Q30" t="str">
            <v>-</v>
          </cell>
          <cell r="R30">
            <v>0.81299999999999994</v>
          </cell>
          <cell r="S30" t="str">
            <v>N/A</v>
          </cell>
          <cell r="T30" t="str">
            <v>N/A</v>
          </cell>
          <cell r="U30" t="str">
            <v>N/A</v>
          </cell>
        </row>
        <row r="31">
          <cell r="A31" t="str">
            <v>Capital Projects' Results</v>
          </cell>
          <cell r="B31" t="str">
            <v>H</v>
          </cell>
          <cell r="C31">
            <v>0.4</v>
          </cell>
          <cell r="D31">
            <v>0.95</v>
          </cell>
          <cell r="E31" t="str">
            <v>é</v>
          </cell>
          <cell r="F31" t="str">
            <v>N/A</v>
          </cell>
          <cell r="G31">
            <v>1160</v>
          </cell>
          <cell r="H31">
            <v>349</v>
          </cell>
          <cell r="I31">
            <v>537</v>
          </cell>
          <cell r="M31" t="str">
            <v>Capital Projects' Results</v>
          </cell>
          <cell r="N31" t="str">
            <v>H</v>
          </cell>
          <cell r="O31">
            <v>0.4</v>
          </cell>
          <cell r="P31">
            <v>0.95</v>
          </cell>
          <cell r="Q31" t="str">
            <v>+</v>
          </cell>
          <cell r="R31" t="str">
            <v>N/A</v>
          </cell>
          <cell r="S31">
            <v>1160</v>
          </cell>
          <cell r="T31">
            <v>349</v>
          </cell>
          <cell r="U31">
            <v>537</v>
          </cell>
        </row>
        <row r="32">
          <cell r="A32" t="str">
            <v>Blanket Capital Results</v>
          </cell>
          <cell r="B32" t="str">
            <v>H</v>
          </cell>
          <cell r="C32">
            <v>0.2</v>
          </cell>
          <cell r="D32">
            <v>0.8</v>
          </cell>
          <cell r="E32" t="str">
            <v>é</v>
          </cell>
          <cell r="F32">
            <v>0.8</v>
          </cell>
          <cell r="G32">
            <v>509</v>
          </cell>
          <cell r="H32">
            <v>148</v>
          </cell>
          <cell r="I32">
            <v>324</v>
          </cell>
          <cell r="M32" t="str">
            <v>Blanket Capital Results</v>
          </cell>
          <cell r="N32" t="str">
            <v>H</v>
          </cell>
          <cell r="O32">
            <v>0.8</v>
          </cell>
          <cell r="P32">
            <v>0.8</v>
          </cell>
          <cell r="Q32" t="str">
            <v>+</v>
          </cell>
          <cell r="R32">
            <v>0.8</v>
          </cell>
          <cell r="S32">
            <v>509</v>
          </cell>
          <cell r="T32">
            <v>148</v>
          </cell>
          <cell r="U32">
            <v>324</v>
          </cell>
        </row>
        <row r="33">
          <cell r="A33" t="str">
            <v>Controllable O&amp;M ($M)</v>
          </cell>
          <cell r="B33" t="str">
            <v>L</v>
          </cell>
          <cell r="C33">
            <v>269.036</v>
          </cell>
          <cell r="D33">
            <v>254.137</v>
          </cell>
          <cell r="E33" t="str">
            <v>ê</v>
          </cell>
          <cell r="F33">
            <v>258.916</v>
          </cell>
          <cell r="G33">
            <v>66.663757849999996</v>
          </cell>
          <cell r="H33">
            <v>45.383032490000005</v>
          </cell>
          <cell r="I33">
            <v>73.372476340000006</v>
          </cell>
          <cell r="J33">
            <v>9.7958769300000004</v>
          </cell>
          <cell r="K33">
            <v>37.722999999999999</v>
          </cell>
          <cell r="M33" t="str">
            <v>Controllable O&amp;M ($M)</v>
          </cell>
          <cell r="N33" t="str">
            <v>L</v>
          </cell>
          <cell r="O33">
            <v>28.117000000000001</v>
          </cell>
          <cell r="P33">
            <v>23.056999999999999</v>
          </cell>
          <cell r="Q33" t="str">
            <v>-</v>
          </cell>
          <cell r="R33">
            <v>25.143999999999998</v>
          </cell>
          <cell r="S33">
            <v>7.2495437599999999</v>
          </cell>
          <cell r="T33">
            <v>4.9515319399999997</v>
          </cell>
          <cell r="U33">
            <v>7.1563601999999999</v>
          </cell>
          <cell r="V33">
            <v>0.47747115000000001</v>
          </cell>
          <cell r="W33">
            <v>3.1549999999999998</v>
          </cell>
        </row>
        <row r="34">
          <cell r="A34" t="str">
            <v>Gross Margin Competitive Serv. ($M)</v>
          </cell>
          <cell r="B34" t="str">
            <v>H</v>
          </cell>
          <cell r="C34">
            <v>56.319000000000003</v>
          </cell>
          <cell r="D34">
            <v>62.107999999999997</v>
          </cell>
          <cell r="E34" t="str">
            <v>é</v>
          </cell>
          <cell r="F34">
            <v>62.289955980000002</v>
          </cell>
          <cell r="G34">
            <v>19.927164310000002</v>
          </cell>
          <cell r="H34">
            <v>10.318283840000005</v>
          </cell>
          <cell r="I34">
            <v>27.410298580000006</v>
          </cell>
          <cell r="J34">
            <v>1</v>
          </cell>
          <cell r="M34" t="str">
            <v>Gross Margin Competitive Serv. ($M)</v>
          </cell>
          <cell r="N34" t="str">
            <v>H</v>
          </cell>
          <cell r="O34">
            <v>5.2539999999999996</v>
          </cell>
          <cell r="P34">
            <v>5.1589999999999998</v>
          </cell>
          <cell r="Q34" t="str">
            <v>-</v>
          </cell>
          <cell r="R34">
            <v>5.099602840000002</v>
          </cell>
          <cell r="S34">
            <v>1.6284819500000003</v>
          </cell>
          <cell r="T34">
            <v>0.74829197000000025</v>
          </cell>
          <cell r="U34">
            <v>2.2546768700000008</v>
          </cell>
        </row>
        <row r="35">
          <cell r="A35" t="str">
            <v>Fully Loaded $/Unit - New Main</v>
          </cell>
          <cell r="B35" t="str">
            <v>L</v>
          </cell>
          <cell r="C35">
            <v>54.83</v>
          </cell>
          <cell r="D35">
            <v>51.37</v>
          </cell>
          <cell r="E35" t="str">
            <v>ê</v>
          </cell>
          <cell r="F35">
            <v>52.978086728573849</v>
          </cell>
          <cell r="G35">
            <v>52.070918306261724</v>
          </cell>
          <cell r="H35">
            <v>90.503983977010492</v>
          </cell>
          <cell r="I35">
            <v>46.149092181612509</v>
          </cell>
          <cell r="M35" t="str">
            <v>Fully Loaded $/Unit - New Main</v>
          </cell>
          <cell r="N35" t="str">
            <v>L</v>
          </cell>
          <cell r="O35">
            <v>57.76</v>
          </cell>
          <cell r="P35">
            <v>51.978541924959067</v>
          </cell>
          <cell r="Q35" t="str">
            <v>-</v>
          </cell>
          <cell r="R35">
            <v>53.396523250760538</v>
          </cell>
          <cell r="S35">
            <v>61.022919179734622</v>
          </cell>
          <cell r="T35">
            <v>65.603964098728497</v>
          </cell>
          <cell r="U35">
            <v>49.428015564202333</v>
          </cell>
        </row>
        <row r="36">
          <cell r="A36" t="str">
            <v>Fully Loaded $/Service - New Service</v>
          </cell>
          <cell r="B36" t="str">
            <v>L</v>
          </cell>
          <cell r="C36">
            <v>5337</v>
          </cell>
          <cell r="D36">
            <v>5210</v>
          </cell>
          <cell r="E36" t="str">
            <v>é</v>
          </cell>
          <cell r="F36">
            <v>4972.5000590680374</v>
          </cell>
          <cell r="G36">
            <v>5298.0572483841179</v>
          </cell>
          <cell r="H36">
            <v>6091.3319194061505</v>
          </cell>
          <cell r="I36">
            <v>4419.4010884086438</v>
          </cell>
          <cell r="M36" t="str">
            <v>Fully Loaded $/Service - New Service</v>
          </cell>
          <cell r="N36" t="str">
            <v>L</v>
          </cell>
          <cell r="O36">
            <v>5314</v>
          </cell>
          <cell r="P36">
            <v>5249.7369802079265</v>
          </cell>
          <cell r="Q36" t="str">
            <v>-</v>
          </cell>
          <cell r="R36">
            <v>5635.1598062953999</v>
          </cell>
          <cell r="S36">
            <v>5243.4076923076927</v>
          </cell>
          <cell r="T36">
            <v>7070.3521126760561</v>
          </cell>
          <cell r="U36">
            <v>5394.7311320754716</v>
          </cell>
        </row>
        <row r="37">
          <cell r="A37" t="str">
            <v>Fully Loaded $/Unit - Repl. Main</v>
          </cell>
          <cell r="B37" t="str">
            <v>L</v>
          </cell>
          <cell r="C37">
            <v>160.76</v>
          </cell>
          <cell r="D37">
            <v>173</v>
          </cell>
          <cell r="E37" t="str">
            <v>é</v>
          </cell>
          <cell r="F37">
            <v>162.49</v>
          </cell>
          <cell r="G37">
            <v>162.06</v>
          </cell>
          <cell r="H37">
            <v>147.15</v>
          </cell>
          <cell r="I37">
            <v>170.82</v>
          </cell>
          <cell r="J37" t="str">
            <v>GSOC M&amp;R</v>
          </cell>
          <cell r="K37" t="str">
            <v>VP &amp; Support</v>
          </cell>
          <cell r="M37" t="str">
            <v>Fully Loaded $/Unit - Repl. Main</v>
          </cell>
          <cell r="N37" t="str">
            <v>L</v>
          </cell>
          <cell r="O37">
            <v>268.58999999999997</v>
          </cell>
          <cell r="P37">
            <v>173</v>
          </cell>
          <cell r="Q37" t="str">
            <v>-</v>
          </cell>
          <cell r="R37">
            <v>305.83999999999997</v>
          </cell>
          <cell r="S37">
            <v>418.71</v>
          </cell>
          <cell r="T37">
            <v>392.4</v>
          </cell>
          <cell r="U37">
            <v>248.54</v>
          </cell>
        </row>
        <row r="38">
          <cell r="A38" t="str">
            <v>Fully Loaded $/Service - Repl. Service</v>
          </cell>
          <cell r="B38" t="str">
            <v>L</v>
          </cell>
          <cell r="C38">
            <v>4656</v>
          </cell>
          <cell r="D38">
            <v>4700</v>
          </cell>
          <cell r="E38" t="str">
            <v>é</v>
          </cell>
          <cell r="F38">
            <v>4307</v>
          </cell>
          <cell r="G38">
            <v>3877</v>
          </cell>
          <cell r="H38">
            <v>4992</v>
          </cell>
          <cell r="I38">
            <v>4431</v>
          </cell>
          <cell r="M38" t="str">
            <v>Fully Loaded $/Service - Repl. Service</v>
          </cell>
          <cell r="N38" t="str">
            <v>L</v>
          </cell>
          <cell r="O38">
            <v>4096</v>
          </cell>
          <cell r="P38">
            <v>4700</v>
          </cell>
          <cell r="Q38" t="str">
            <v>-</v>
          </cell>
          <cell r="R38">
            <v>4981</v>
          </cell>
          <cell r="S38">
            <v>3913</v>
          </cell>
          <cell r="T38">
            <v>6357</v>
          </cell>
          <cell r="U38">
            <v>5755</v>
          </cell>
        </row>
        <row r="40">
          <cell r="A40" t="str">
            <v>GREEN (ENERGY)</v>
          </cell>
          <cell r="B40" t="str">
            <v>L/H</v>
          </cell>
          <cell r="C40" t="str">
            <v>Dec 09 YTD</v>
          </cell>
          <cell r="D40" t="str">
            <v>2010 Target</v>
          </cell>
          <cell r="E40" t="str">
            <v>YE Forecast</v>
          </cell>
          <cell r="F40" t="str">
            <v>Gas Delivery</v>
          </cell>
          <cell r="G40" t="str">
            <v>Northern</v>
          </cell>
          <cell r="H40" t="str">
            <v>Central</v>
          </cell>
          <cell r="I40" t="str">
            <v>Southern</v>
          </cell>
          <cell r="J40" t="str">
            <v>GSOC M&amp;R</v>
          </cell>
          <cell r="K40" t="str">
            <v>VP &amp; Support</v>
          </cell>
          <cell r="M40" t="str">
            <v>GREEN (ENERGY)</v>
          </cell>
          <cell r="N40" t="str">
            <v>L/H</v>
          </cell>
          <cell r="O40" t="str">
            <v>Dec 09</v>
          </cell>
          <cell r="P40" t="str">
            <v>2010 Target</v>
          </cell>
          <cell r="Q40" t="str">
            <v>Monthly Status</v>
          </cell>
          <cell r="R40" t="str">
            <v>Gas Delivery</v>
          </cell>
          <cell r="S40" t="str">
            <v>Northern</v>
          </cell>
          <cell r="T40" t="str">
            <v>Central</v>
          </cell>
          <cell r="U40" t="str">
            <v>Southern</v>
          </cell>
          <cell r="V40" t="str">
            <v>GSOC M&amp;R</v>
          </cell>
          <cell r="W40" t="str">
            <v>VP &amp; Support</v>
          </cell>
        </row>
        <row r="41">
          <cell r="A41" t="str">
            <v>Fleet MPG</v>
          </cell>
          <cell r="B41" t="str">
            <v>H</v>
          </cell>
          <cell r="C41">
            <v>8.9</v>
          </cell>
          <cell r="D41">
            <v>9.18</v>
          </cell>
          <cell r="E41" t="str">
            <v>é</v>
          </cell>
          <cell r="F41">
            <v>9.18</v>
          </cell>
          <cell r="M41" t="str">
            <v>Fleet MPG</v>
          </cell>
          <cell r="N41" t="str">
            <v>H</v>
          </cell>
          <cell r="O41">
            <v>7.5</v>
          </cell>
          <cell r="P41">
            <v>9.18</v>
          </cell>
          <cell r="Q41" t="str">
            <v>-</v>
          </cell>
          <cell r="R41">
            <v>8.49</v>
          </cell>
        </row>
        <row r="42">
          <cell r="A42" t="str">
            <v>% Landfill Disposal</v>
          </cell>
          <cell r="B42" t="str">
            <v>L</v>
          </cell>
          <cell r="C42">
            <v>7.9000000000000008E-3</v>
          </cell>
          <cell r="D42">
            <v>7.9699999999999997E-3</v>
          </cell>
          <cell r="E42" t="str">
            <v>é</v>
          </cell>
          <cell r="F42">
            <v>5.4999999999999997E-3</v>
          </cell>
          <cell r="G42">
            <v>6.1999999999999998E-3</v>
          </cell>
          <cell r="H42">
            <v>2.3E-3</v>
          </cell>
          <cell r="I42">
            <v>5.1999999999999998E-3</v>
          </cell>
          <cell r="J42">
            <v>0.18870000000000001</v>
          </cell>
          <cell r="K42">
            <v>0</v>
          </cell>
          <cell r="M42" t="str">
            <v>Non-Hazardous Waste</v>
          </cell>
          <cell r="N42" t="str">
            <v>H</v>
          </cell>
          <cell r="O42">
            <v>3.5999999999999999E-3</v>
          </cell>
          <cell r="P42">
            <v>7.9699999999999997E-3</v>
          </cell>
          <cell r="Q42" t="str">
            <v>+</v>
          </cell>
          <cell r="R42">
            <v>4.7000000000000002E-3</v>
          </cell>
          <cell r="S42">
            <v>5.1000000000000004E-3</v>
          </cell>
          <cell r="T42">
            <v>1.4E-3</v>
          </cell>
          <cell r="U42">
            <v>3.3E-3</v>
          </cell>
          <cell r="V42">
            <v>0.46989999999999998</v>
          </cell>
          <cell r="W42">
            <v>0</v>
          </cell>
        </row>
        <row r="43">
          <cell r="A43" t="str">
            <v>DR Control Points Added (# of Control Pts)</v>
          </cell>
          <cell r="B43" t="str">
            <v>H</v>
          </cell>
          <cell r="D43">
            <v>43330</v>
          </cell>
          <cell r="E43" t="str">
            <v>ê</v>
          </cell>
          <cell r="F43">
            <v>16722</v>
          </cell>
          <cell r="G43">
            <v>2662</v>
          </cell>
          <cell r="H43">
            <v>1180</v>
          </cell>
          <cell r="I43">
            <v>12880</v>
          </cell>
          <cell r="M43" t="str">
            <v>DR Control Points Added (# of Control Pts)</v>
          </cell>
          <cell r="N43" t="str">
            <v>H</v>
          </cell>
          <cell r="Q43" t="str">
            <v>+</v>
          </cell>
          <cell r="R43">
            <v>531</v>
          </cell>
          <cell r="S43">
            <v>124</v>
          </cell>
          <cell r="T43">
            <v>1</v>
          </cell>
          <cell r="U43">
            <v>406</v>
          </cell>
        </row>
        <row r="44">
          <cell r="A44" t="str">
            <v>Cost / DR Control Point Added</v>
          </cell>
          <cell r="B44" t="str">
            <v>L</v>
          </cell>
          <cell r="D44">
            <v>298.24</v>
          </cell>
          <cell r="E44" t="str">
            <v>é</v>
          </cell>
          <cell r="F44">
            <v>231.6</v>
          </cell>
          <cell r="G44">
            <v>231.6</v>
          </cell>
          <cell r="H44">
            <v>231.6</v>
          </cell>
          <cell r="I44">
            <v>231.6</v>
          </cell>
          <cell r="M44" t="str">
            <v>Cost / DR Control Point Added</v>
          </cell>
          <cell r="N44" t="str">
            <v>L</v>
          </cell>
          <cell r="P44">
            <v>298.24</v>
          </cell>
          <cell r="Q44" t="str">
            <v>-</v>
          </cell>
          <cell r="R44">
            <v>447.32</v>
          </cell>
          <cell r="S44">
            <v>447.32</v>
          </cell>
          <cell r="T44">
            <v>447.32</v>
          </cell>
          <cell r="U44">
            <v>447.32</v>
          </cell>
        </row>
        <row r="46">
          <cell r="A46" t="str">
            <v>On Track to Meet Target   é   Meeting Target at Risk   çè    Not Expected to Meet Target   ê</v>
          </cell>
          <cell r="O46" t="str">
            <v>LEGEND- Monthly Status: +  = Better than Plan, o  = On Plan, -  = Worse than Plan</v>
          </cell>
        </row>
        <row r="52">
          <cell r="A52" t="str">
            <v>Fix It Right</v>
          </cell>
          <cell r="C52">
            <v>0.86399999999999999</v>
          </cell>
          <cell r="F52">
            <v>0.83599999999999997</v>
          </cell>
          <cell r="R52">
            <v>0.84899999999999998</v>
          </cell>
        </row>
        <row r="53">
          <cell r="E53" t="str">
            <v>çè</v>
          </cell>
        </row>
        <row r="54">
          <cell r="E54" t="str">
            <v>é</v>
          </cell>
        </row>
        <row r="55">
          <cell r="E55" t="str">
            <v>ê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_EconomicSummary"/>
      <sheetName val="EconomicMenu"/>
      <sheetName val="IndexEconomicMenu"/>
      <sheetName val="Reporting_Period"/>
      <sheetName val="CapEx_Month"/>
      <sheetName val="O&amp;M_Month"/>
      <sheetName val="ControlO&amp;M_Month"/>
      <sheetName val="Net Write Off_Month"/>
      <sheetName val="DSO_month"/>
      <sheetName val="Cap_Performance_Month"/>
      <sheetName val="ROIC_Month"/>
      <sheetName val="FFO"/>
      <sheetName val="SolarLoan"/>
      <sheetName val="Prod_Measure"/>
      <sheetName val="ProjectsResults"/>
      <sheetName val="Data_CapEx"/>
      <sheetName val="Data_O&amp;M"/>
      <sheetName val="Data_ControlO&amp;M"/>
      <sheetName val="Data_NetWriteOff"/>
      <sheetName val="Data_DSO"/>
      <sheetName val="Data_Cap_Performance"/>
      <sheetName val="Data_ROIC"/>
      <sheetName val="Data_FFO"/>
      <sheetName val="Data_SolarLoan"/>
      <sheetName val="Data_Prod_Measure"/>
      <sheetName val="Data_ProjectsResults"/>
      <sheetName val="CapEx_YTD_Qtr"/>
      <sheetName val="O&amp;M_YTD_Qtr"/>
      <sheetName val="ControlO&amp;M_Qtr_YTD"/>
      <sheetName val="Net Write Off_YTD_Qtr"/>
      <sheetName val="DSO_YTD_Qtr"/>
      <sheetName val="Cap_Performance_Qtr_YTD"/>
      <sheetName val="ROIC_Qtr_YTD"/>
      <sheetName val="FFO_YTD_Qtr"/>
      <sheetName val="SolarLoan_Qtr_YTD"/>
      <sheetName val="Prod_Measure_Qtr_YTD"/>
      <sheetName val="ProjectsResults_Qtr_YTD"/>
      <sheetName val="Economic_Metrics_Master"/>
    </sheetNames>
    <sheetDataSet>
      <sheetData sheetId="0" refreshError="1">
        <row r="41">
          <cell r="L41" t="str">
            <v>Total CapEx ($M)</v>
          </cell>
          <cell r="M41" t="str">
            <v>L</v>
          </cell>
          <cell r="N41">
            <v>63.3</v>
          </cell>
          <cell r="O41">
            <v>61.8</v>
          </cell>
          <cell r="P41" t="str">
            <v>-</v>
          </cell>
          <cell r="Q41">
            <v>97.597088000000014</v>
          </cell>
          <cell r="R41">
            <v>4.1290000000000004</v>
          </cell>
          <cell r="S41">
            <v>23.844999999999999</v>
          </cell>
          <cell r="T41">
            <v>51.599404999999997</v>
          </cell>
          <cell r="V41" t="str">
            <v>M</v>
          </cell>
        </row>
        <row r="42">
          <cell r="L42" t="str">
            <v>Accountability O&amp;M ($M)</v>
          </cell>
          <cell r="M42" t="str">
            <v>L</v>
          </cell>
          <cell r="N42">
            <v>52.1</v>
          </cell>
          <cell r="O42">
            <v>65.400000000000006</v>
          </cell>
          <cell r="P42" t="str">
            <v>+</v>
          </cell>
          <cell r="Q42">
            <v>57.086735029999993</v>
          </cell>
          <cell r="R42">
            <v>13.959</v>
          </cell>
          <cell r="S42">
            <v>17.876000000000001</v>
          </cell>
          <cell r="T42">
            <v>26.209269772629426</v>
          </cell>
          <cell r="U42">
            <v>2.5595132299999994</v>
          </cell>
          <cell r="V42" t="str">
            <v>M</v>
          </cell>
        </row>
        <row r="43">
          <cell r="L43" t="str">
            <v>Controllable O&amp;M ($M)</v>
          </cell>
          <cell r="M43" t="str">
            <v>L</v>
          </cell>
          <cell r="N43">
            <v>67.2</v>
          </cell>
          <cell r="O43">
            <v>83.100000000000009</v>
          </cell>
          <cell r="P43" t="str">
            <v>+</v>
          </cell>
          <cell r="Q43">
            <v>73.359008329999995</v>
          </cell>
          <cell r="V43" t="str">
            <v>M</v>
          </cell>
        </row>
        <row r="44">
          <cell r="L44" t="str">
            <v>Net Write-Off ($) /$100 billed</v>
          </cell>
          <cell r="M44" t="str">
            <v>L</v>
          </cell>
          <cell r="N44">
            <v>1.22</v>
          </cell>
          <cell r="O44">
            <v>0.82</v>
          </cell>
          <cell r="P44" t="str">
            <v>-</v>
          </cell>
          <cell r="Q44">
            <v>2.7234959560938128</v>
          </cell>
          <cell r="R44">
            <v>0.82</v>
          </cell>
          <cell r="V44" t="str">
            <v>M</v>
          </cell>
        </row>
        <row r="45">
          <cell r="L45" t="str">
            <v>Days Sales Outstanding</v>
          </cell>
          <cell r="M45" t="str">
            <v>L</v>
          </cell>
          <cell r="N45">
            <v>34.4</v>
          </cell>
          <cell r="O45">
            <v>34.5</v>
          </cell>
          <cell r="P45" t="str">
            <v>-</v>
          </cell>
          <cell r="Q45">
            <v>39.495607245370948</v>
          </cell>
          <cell r="R45">
            <v>41.2</v>
          </cell>
          <cell r="V45" t="str">
            <v>M</v>
          </cell>
        </row>
        <row r="46">
          <cell r="L46" t="str">
            <v>Current Capital Performance</v>
          </cell>
          <cell r="M46" t="str">
            <v>H</v>
          </cell>
          <cell r="O46">
            <v>1</v>
          </cell>
          <cell r="P46" t="str">
            <v>o</v>
          </cell>
          <cell r="Q46">
            <v>1.01</v>
          </cell>
          <cell r="R46">
            <v>0</v>
          </cell>
          <cell r="T46">
            <v>1.065922735584663</v>
          </cell>
          <cell r="V46" t="str">
            <v>M</v>
          </cell>
        </row>
        <row r="47">
          <cell r="L47" t="str">
            <v>ROIC</v>
          </cell>
          <cell r="M47" t="str">
            <v>H</v>
          </cell>
          <cell r="N47">
            <v>7.0599999999999996E-2</v>
          </cell>
          <cell r="O47">
            <v>6.2E-2</v>
          </cell>
          <cell r="P47" t="str">
            <v>+</v>
          </cell>
          <cell r="Q47">
            <v>5.8474977635110247E-2</v>
          </cell>
          <cell r="V47" t="str">
            <v>M</v>
          </cell>
        </row>
        <row r="48">
          <cell r="L48" t="str">
            <v>Funds from Operations/Debt</v>
          </cell>
          <cell r="M48" t="str">
            <v>H</v>
          </cell>
          <cell r="O48" t="str">
            <v xml:space="preserve"> </v>
          </cell>
          <cell r="P48" t="str">
            <v xml:space="preserve"> </v>
          </cell>
          <cell r="V48" t="str">
            <v>Q</v>
          </cell>
        </row>
        <row r="49">
          <cell r="L49" t="str">
            <v>(Societal) Cost ($) of PSE&amp;G Solar Loan Program</v>
          </cell>
          <cell r="M49" t="str">
            <v>H</v>
          </cell>
          <cell r="O49">
            <v>1939</v>
          </cell>
          <cell r="P49" t="str">
            <v>-</v>
          </cell>
          <cell r="Q49">
            <v>1529</v>
          </cell>
          <cell r="U49">
            <v>1529</v>
          </cell>
          <cell r="V49" t="str">
            <v>Q</v>
          </cell>
        </row>
        <row r="50">
          <cell r="L50" t="str">
            <v>EE-Productivity Measure (carbon abatement)</v>
          </cell>
          <cell r="M50" t="str">
            <v>L</v>
          </cell>
          <cell r="O50">
            <v>0.26</v>
          </cell>
          <cell r="P50" t="str">
            <v>+</v>
          </cell>
          <cell r="Q50">
            <v>0.26</v>
          </cell>
          <cell r="U50">
            <v>0.35</v>
          </cell>
          <cell r="V50" t="str">
            <v>Q</v>
          </cell>
        </row>
        <row r="51">
          <cell r="L51" t="str">
            <v>Capital Projects' Results</v>
          </cell>
          <cell r="M51" t="str">
            <v>H</v>
          </cell>
          <cell r="P51" t="str">
            <v xml:space="preserve"> </v>
          </cell>
          <cell r="V51" t="str">
            <v>Q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"/>
      <sheetName val="Sheet1"/>
      <sheetName val="Initiatives"/>
      <sheetName val="Definitions"/>
      <sheetName val="Sheet2"/>
      <sheetName val="Elec"/>
      <sheetName val="Reporting_Period"/>
    </sheetNames>
    <sheetDataSet>
      <sheetData sheetId="0">
        <row r="8">
          <cell r="A8" t="str">
            <v>OSHA Days Away Rate</v>
          </cell>
          <cell r="B8">
            <v>1</v>
          </cell>
          <cell r="D8" t="str">
            <v>L</v>
          </cell>
          <cell r="E8">
            <v>0</v>
          </cell>
          <cell r="F8">
            <v>0</v>
          </cell>
          <cell r="G8" t="str">
            <v>é</v>
          </cell>
          <cell r="H8">
            <v>0</v>
          </cell>
          <cell r="J8" t="str">
            <v>OSHA Days Away Rate</v>
          </cell>
          <cell r="L8">
            <v>0</v>
          </cell>
          <cell r="M8">
            <v>0</v>
          </cell>
          <cell r="N8" t="str">
            <v>+</v>
          </cell>
          <cell r="O8">
            <v>0</v>
          </cell>
        </row>
        <row r="9">
          <cell r="A9" t="str">
            <v>Availability</v>
          </cell>
          <cell r="B9">
            <v>1</v>
          </cell>
          <cell r="D9" t="str">
            <v>H</v>
          </cell>
          <cell r="E9">
            <v>0.99</v>
          </cell>
          <cell r="F9">
            <v>0.98399999999999999</v>
          </cell>
          <cell r="G9" t="str">
            <v>é</v>
          </cell>
          <cell r="H9">
            <v>0.98599999999999999</v>
          </cell>
          <cell r="J9" t="str">
            <v>Availability</v>
          </cell>
          <cell r="L9">
            <v>0.98599999999999999</v>
          </cell>
          <cell r="M9">
            <v>0.97899999999999998</v>
          </cell>
          <cell r="N9" t="str">
            <v>+</v>
          </cell>
          <cell r="O9">
            <v>0.99299999999999999</v>
          </cell>
        </row>
        <row r="10">
          <cell r="A10" t="str">
            <v>Staffing Levels – Permanent</v>
          </cell>
          <cell r="B10">
            <v>1</v>
          </cell>
          <cell r="C10">
            <v>1</v>
          </cell>
          <cell r="D10" t="str">
            <v>L</v>
          </cell>
          <cell r="E10">
            <v>17</v>
          </cell>
          <cell r="F10">
            <v>11</v>
          </cell>
          <cell r="G10" t="str">
            <v xml:space="preserve">  ê</v>
          </cell>
          <cell r="H10">
            <v>13</v>
          </cell>
          <cell r="L10">
            <v>17</v>
          </cell>
          <cell r="M10">
            <v>11</v>
          </cell>
          <cell r="N10" t="str">
            <v>+</v>
          </cell>
          <cell r="O10" t="str">
            <v>13*</v>
          </cell>
        </row>
        <row r="11">
          <cell r="A11" t="str">
            <v xml:space="preserve">Corporate Culture for Ethics and Compliance  </v>
          </cell>
          <cell r="B11">
            <v>1</v>
          </cell>
          <cell r="D11" t="str">
            <v>H</v>
          </cell>
          <cell r="E11" t="str">
            <v>NA</v>
          </cell>
          <cell r="F11">
            <v>5.75</v>
          </cell>
          <cell r="G11" t="str">
            <v xml:space="preserve">  ê</v>
          </cell>
          <cell r="H11">
            <v>4.9400000000000004</v>
          </cell>
          <cell r="L11" t="str">
            <v>NA</v>
          </cell>
          <cell r="M11" t="str">
            <v>NA</v>
          </cell>
          <cell r="O11" t="str">
            <v>NA</v>
          </cell>
        </row>
        <row r="12">
          <cell r="A12" t="str">
            <v>Development - MAST (%)</v>
          </cell>
          <cell r="B12">
            <v>1</v>
          </cell>
          <cell r="D12" t="str">
            <v>H</v>
          </cell>
          <cell r="E12" t="str">
            <v>NA</v>
          </cell>
          <cell r="F12">
            <v>0.97</v>
          </cell>
          <cell r="G12" t="str">
            <v>é</v>
          </cell>
          <cell r="H12">
            <v>1</v>
          </cell>
          <cell r="J12" t="str">
            <v>Development - MAST (%)</v>
          </cell>
          <cell r="L12" t="str">
            <v>NA</v>
          </cell>
          <cell r="M12">
            <v>0.97</v>
          </cell>
          <cell r="N12" t="str">
            <v>+</v>
          </cell>
          <cell r="O12">
            <v>1</v>
          </cell>
        </row>
        <row r="13">
          <cell r="A13" t="str">
            <v xml:space="preserve">*Includes 2 “impacted” associates brought over to displace contractors. Direct labor for these individuals is recovered through RGGI programs. </v>
          </cell>
        </row>
        <row r="14">
          <cell r="A14" t="str">
            <v>SAFE,  RELIABLE</v>
          </cell>
          <cell r="B14" t="str">
            <v>MICP A</v>
          </cell>
          <cell r="C14" t="str">
            <v>MICP B</v>
          </cell>
          <cell r="D14" t="str">
            <v>L/H</v>
          </cell>
          <cell r="E14" t="str">
            <v>2009 YTD</v>
          </cell>
          <cell r="F14" t="str">
            <v>2010 Target</v>
          </cell>
          <cell r="G14" t="str">
            <v>YE Forecast</v>
          </cell>
          <cell r="H14" t="str">
            <v>2010 YTD</v>
          </cell>
          <cell r="K14" t="str">
            <v>L/H</v>
          </cell>
          <cell r="L14">
            <v>40148</v>
          </cell>
          <cell r="M14" t="str">
            <v>2010 Target</v>
          </cell>
          <cell r="N14" t="str">
            <v xml:space="preserve"> Status</v>
          </cell>
          <cell r="O14">
            <v>40513</v>
          </cell>
        </row>
        <row r="15">
          <cell r="A15" t="str">
            <v xml:space="preserve">Solar Loans Closed Capacity (MW) </v>
          </cell>
          <cell r="B15">
            <v>1</v>
          </cell>
          <cell r="D15" t="str">
            <v>H</v>
          </cell>
          <cell r="E15" t="str">
            <v>NA</v>
          </cell>
          <cell r="F15">
            <v>15.6</v>
          </cell>
          <cell r="G15" t="str">
            <v xml:space="preserve">  ê</v>
          </cell>
          <cell r="H15">
            <v>7.43</v>
          </cell>
          <cell r="J15" t="str">
            <v xml:space="preserve">Solar Loans Closed Capacity (MW) </v>
          </cell>
          <cell r="L15" t="str">
            <v>NA</v>
          </cell>
          <cell r="M15">
            <v>0</v>
          </cell>
          <cell r="N15" t="str">
            <v>+</v>
          </cell>
          <cell r="O15">
            <v>2.72</v>
          </cell>
        </row>
        <row r="16">
          <cell r="A16" t="str">
            <v>Solar Loan Program - Average Time to Approve (Residential)</v>
          </cell>
          <cell r="B16">
            <v>1</v>
          </cell>
          <cell r="C16">
            <v>1</v>
          </cell>
          <cell r="D16" t="str">
            <v>L</v>
          </cell>
          <cell r="E16">
            <v>67</v>
          </cell>
          <cell r="F16">
            <v>46</v>
          </cell>
          <cell r="G16" t="str">
            <v xml:space="preserve">  ê</v>
          </cell>
          <cell r="H16">
            <v>65</v>
          </cell>
          <cell r="J16" t="str">
            <v>Solar Loan Program - Average Time to Approve (Residential)</v>
          </cell>
          <cell r="L16">
            <v>44</v>
          </cell>
          <cell r="M16">
            <v>46</v>
          </cell>
          <cell r="N16" t="str">
            <v>-</v>
          </cell>
          <cell r="O16">
            <v>105</v>
          </cell>
        </row>
        <row r="17">
          <cell r="A17" t="str">
            <v>EE Effectiveness (Admin$/(Inv$ +Admin$))</v>
          </cell>
          <cell r="B17">
            <v>1</v>
          </cell>
          <cell r="D17" t="str">
            <v>L</v>
          </cell>
          <cell r="E17" t="str">
            <v>NA</v>
          </cell>
          <cell r="F17">
            <v>9.7000000000000003E-2</v>
          </cell>
          <cell r="G17" t="str">
            <v>é</v>
          </cell>
          <cell r="H17">
            <v>5.7700000000000001E-2</v>
          </cell>
          <cell r="J17" t="str">
            <v>EE Effectiveness (Admin$/(Inv$ +Admin$))</v>
          </cell>
          <cell r="L17" t="str">
            <v>NA</v>
          </cell>
          <cell r="M17">
            <v>9.7000000000000003E-2</v>
          </cell>
          <cell r="N17" t="str">
            <v>+</v>
          </cell>
          <cell r="O17">
            <v>8.8599999999999998E-2</v>
          </cell>
        </row>
        <row r="18">
          <cell r="A18" t="str">
            <v>Solar 4 All Investment Cost per Watt</v>
          </cell>
          <cell r="B18">
            <v>1</v>
          </cell>
          <cell r="D18" t="str">
            <v>L</v>
          </cell>
          <cell r="E18" t="str">
            <v>NA</v>
          </cell>
          <cell r="F18">
            <v>6.5</v>
          </cell>
          <cell r="G18" t="str">
            <v>é</v>
          </cell>
          <cell r="H18">
            <v>6.17</v>
          </cell>
          <cell r="J18" t="str">
            <v>Solar 4 All Investment Cost per Watt</v>
          </cell>
          <cell r="L18" t="str">
            <v>NA</v>
          </cell>
          <cell r="M18">
            <v>6.5</v>
          </cell>
          <cell r="N18" t="str">
            <v>+</v>
          </cell>
          <cell r="O18">
            <v>5.73</v>
          </cell>
        </row>
        <row r="20">
          <cell r="A20" t="str">
            <v>ECONOMIC</v>
          </cell>
          <cell r="B20" t="str">
            <v>MICP A</v>
          </cell>
          <cell r="C20" t="str">
            <v>MICP B</v>
          </cell>
          <cell r="D20" t="str">
            <v>L/H</v>
          </cell>
          <cell r="E20" t="str">
            <v>2009 YTD</v>
          </cell>
          <cell r="F20" t="str">
            <v>2010 Target</v>
          </cell>
          <cell r="G20" t="str">
            <v>YE Forecast</v>
          </cell>
          <cell r="H20" t="str">
            <v>2010 YTD</v>
          </cell>
          <cell r="K20" t="str">
            <v>L/H</v>
          </cell>
          <cell r="L20">
            <v>40148</v>
          </cell>
          <cell r="M20" t="str">
            <v>2010 Target</v>
          </cell>
          <cell r="N20" t="str">
            <v xml:space="preserve"> Status</v>
          </cell>
          <cell r="O20">
            <v>40513</v>
          </cell>
        </row>
        <row r="21">
          <cell r="A21" t="str">
            <v>Controllable O&amp;M  ($MM)</v>
          </cell>
          <cell r="B21">
            <v>1</v>
          </cell>
          <cell r="D21" t="str">
            <v>L</v>
          </cell>
          <cell r="E21">
            <v>2.9</v>
          </cell>
          <cell r="F21">
            <v>4.1100000000000003</v>
          </cell>
          <cell r="G21" t="str">
            <v>é</v>
          </cell>
          <cell r="H21">
            <v>3.2476280000000002</v>
          </cell>
          <cell r="J21" t="str">
            <v>Controllable O&amp;M  ($MM)</v>
          </cell>
          <cell r="L21" t="str">
            <v>NA</v>
          </cell>
          <cell r="M21">
            <v>0.34758299999999998</v>
          </cell>
          <cell r="N21" t="str">
            <v>+</v>
          </cell>
          <cell r="O21">
            <v>0.31246499999999999</v>
          </cell>
        </row>
        <row r="22">
          <cell r="A22" t="str">
            <v>Earnings Contributions ($MM) * Adjusted Plan</v>
          </cell>
          <cell r="B22">
            <v>1</v>
          </cell>
          <cell r="D22" t="str">
            <v>H</v>
          </cell>
          <cell r="E22" t="str">
            <v>NA</v>
          </cell>
          <cell r="F22" t="str">
            <v>10.06/7.91*</v>
          </cell>
          <cell r="G22" t="str">
            <v xml:space="preserve">  ê</v>
          </cell>
          <cell r="H22">
            <v>7.63</v>
          </cell>
          <cell r="J22" t="str">
            <v>Earnings Contributions ($MM) * Adjusted Plan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</row>
        <row r="23">
          <cell r="A23" t="str">
            <v>EE Productivity (Lifetime $ per kWh)</v>
          </cell>
          <cell r="B23">
            <v>1</v>
          </cell>
          <cell r="D23" t="str">
            <v>L</v>
          </cell>
          <cell r="E23" t="str">
            <v>NA</v>
          </cell>
          <cell r="F23">
            <v>3.5999999999999997E-2</v>
          </cell>
          <cell r="G23" t="str">
            <v>é</v>
          </cell>
          <cell r="H23">
            <v>3.56E-2</v>
          </cell>
          <cell r="J23" t="str">
            <v>EE Productivity (Lifetime $ per kWh)</v>
          </cell>
          <cell r="L23" t="str">
            <v>NA</v>
          </cell>
          <cell r="M23">
            <v>3.5999999999999997E-2</v>
          </cell>
          <cell r="O23">
            <v>2.5000000000000001E-2</v>
          </cell>
        </row>
        <row r="24">
          <cell r="A24" t="str">
            <v>RGGI  Administrative Costs</v>
          </cell>
          <cell r="B24">
            <v>1</v>
          </cell>
          <cell r="D24" t="str">
            <v>L</v>
          </cell>
          <cell r="E24" t="str">
            <v>NA</v>
          </cell>
          <cell r="F24">
            <v>20.3</v>
          </cell>
          <cell r="G24" t="str">
            <v>é</v>
          </cell>
          <cell r="H24">
            <v>10.149936</v>
          </cell>
          <cell r="J24" t="str">
            <v>RGGI  Administrative Costs</v>
          </cell>
          <cell r="L24" t="str">
            <v>NA</v>
          </cell>
          <cell r="M24">
            <v>1.557485</v>
          </cell>
          <cell r="N24" t="str">
            <v>+</v>
          </cell>
          <cell r="O24">
            <v>1.4855160000000001</v>
          </cell>
        </row>
        <row r="25">
          <cell r="A25" t="str">
            <v>RGGI Cumulative Program Investment Levels ($MM)</v>
          </cell>
          <cell r="B25">
            <v>1</v>
          </cell>
          <cell r="D25" t="str">
            <v>H</v>
          </cell>
          <cell r="E25" t="str">
            <v>NA</v>
          </cell>
          <cell r="F25">
            <v>451</v>
          </cell>
          <cell r="G25" t="str">
            <v xml:space="preserve">  ê</v>
          </cell>
          <cell r="H25">
            <v>397.9</v>
          </cell>
          <cell r="J25" t="str">
            <v>RGGI Cumulative Program Investment Levels ($MM)</v>
          </cell>
          <cell r="L25" t="str">
            <v>NA</v>
          </cell>
          <cell r="M25">
            <v>62.8</v>
          </cell>
          <cell r="N25" t="str">
            <v>-</v>
          </cell>
          <cell r="O25">
            <v>51.3</v>
          </cell>
        </row>
        <row r="26">
          <cell r="A26" t="str">
            <v>* See attached</v>
          </cell>
          <cell r="M26" t="str">
            <v xml:space="preserve"> </v>
          </cell>
        </row>
        <row r="27">
          <cell r="A27" t="str">
            <v>GREEN ENERGY</v>
          </cell>
          <cell r="B27" t="str">
            <v>MICP A</v>
          </cell>
          <cell r="C27" t="str">
            <v>MICP B</v>
          </cell>
          <cell r="D27" t="str">
            <v>L/H</v>
          </cell>
          <cell r="E27" t="str">
            <v>2009 YTD</v>
          </cell>
          <cell r="F27" t="str">
            <v>2010 Target</v>
          </cell>
          <cell r="G27" t="str">
            <v>YE Forecast</v>
          </cell>
          <cell r="H27" t="str">
            <v>2010 YTD</v>
          </cell>
          <cell r="K27" t="str">
            <v>L/H</v>
          </cell>
          <cell r="L27">
            <v>40148</v>
          </cell>
          <cell r="M27" t="str">
            <v>2010 Target</v>
          </cell>
          <cell r="N27" t="str">
            <v xml:space="preserve"> Status</v>
          </cell>
          <cell r="O27">
            <v>40513</v>
          </cell>
        </row>
        <row r="28">
          <cell r="A28" t="str">
            <v>Annualized Renewable Energy (MWh)</v>
          </cell>
          <cell r="B28">
            <v>1</v>
          </cell>
          <cell r="C28">
            <v>1</v>
          </cell>
          <cell r="D28" t="str">
            <v>H</v>
          </cell>
          <cell r="E28">
            <v>6909</v>
          </cell>
          <cell r="F28">
            <v>44763.6</v>
          </cell>
          <cell r="G28" t="str">
            <v>é</v>
          </cell>
          <cell r="H28">
            <v>45668</v>
          </cell>
          <cell r="J28" t="str">
            <v>Annualized Renewable Energy (MWh)</v>
          </cell>
          <cell r="L28">
            <v>6633</v>
          </cell>
          <cell r="M28">
            <v>26855</v>
          </cell>
          <cell r="N28" t="str">
            <v>+</v>
          </cell>
          <cell r="O28">
            <v>18417</v>
          </cell>
        </row>
        <row r="29">
          <cell r="A29" t="str">
            <v>Annualized Energy Efficiency Energy Savings (MWh equivalent)</v>
          </cell>
          <cell r="B29">
            <v>1</v>
          </cell>
          <cell r="D29" t="str">
            <v>H</v>
          </cell>
          <cell r="E29" t="str">
            <v>NA</v>
          </cell>
          <cell r="F29">
            <v>222901</v>
          </cell>
          <cell r="G29" t="str">
            <v>é</v>
          </cell>
          <cell r="H29">
            <v>283025</v>
          </cell>
          <cell r="J29" t="str">
            <v>Annualized Energy Efficiency Energy Savings (MWh equivalent)</v>
          </cell>
          <cell r="L29" t="str">
            <v>NA</v>
          </cell>
          <cell r="M29">
            <v>222901</v>
          </cell>
          <cell r="N29" t="str">
            <v>+</v>
          </cell>
          <cell r="O29">
            <v>37085</v>
          </cell>
        </row>
        <row r="30">
          <cell r="A30" t="str">
            <v>DR - MegaWatts</v>
          </cell>
          <cell r="B30">
            <v>1</v>
          </cell>
          <cell r="D30" t="str">
            <v>H</v>
          </cell>
          <cell r="E30" t="str">
            <v>NA</v>
          </cell>
          <cell r="F30">
            <v>43</v>
          </cell>
          <cell r="G30" t="str">
            <v xml:space="preserve">  ê</v>
          </cell>
          <cell r="H30">
            <v>13.27</v>
          </cell>
          <cell r="J30" t="str">
            <v>DR - MegaWatts</v>
          </cell>
          <cell r="L30" t="str">
            <v>NA</v>
          </cell>
          <cell r="M30">
            <v>43</v>
          </cell>
          <cell r="N30" t="str">
            <v>-</v>
          </cell>
          <cell r="O30">
            <v>0.42</v>
          </cell>
        </row>
        <row r="31">
          <cell r="A31" t="str">
            <v>Milestones Completed</v>
          </cell>
          <cell r="B31">
            <v>1</v>
          </cell>
          <cell r="D31" t="str">
            <v>H</v>
          </cell>
          <cell r="E31" t="str">
            <v>NA</v>
          </cell>
          <cell r="F31">
            <v>0.7</v>
          </cell>
          <cell r="G31" t="str">
            <v>é</v>
          </cell>
          <cell r="H31">
            <v>0.79</v>
          </cell>
          <cell r="J31" t="str">
            <v>Milestones Completed</v>
          </cell>
          <cell r="L31" t="str">
            <v>NA</v>
          </cell>
          <cell r="M31">
            <v>0.7</v>
          </cell>
          <cell r="N31" t="str">
            <v>+</v>
          </cell>
          <cell r="O31">
            <v>0.79</v>
          </cell>
        </row>
        <row r="32">
          <cell r="B32">
            <v>19</v>
          </cell>
          <cell r="C32">
            <v>3</v>
          </cell>
        </row>
        <row r="33">
          <cell r="A33" t="str">
            <v>On track to meet target  é   Meeting target at risk   çè    Not expected to meet target     ê</v>
          </cell>
          <cell r="J33" t="str">
            <v>LEGEND:       Monthly Status:      +  = Better than Plan,     o  = On Plan,      -  = Worse than Plan</v>
          </cell>
        </row>
        <row r="34">
          <cell r="B34">
            <v>13</v>
          </cell>
          <cell r="C34">
            <v>3</v>
          </cell>
        </row>
        <row r="36">
          <cell r="B36">
            <v>0.68421052631578949</v>
          </cell>
          <cell r="C36">
            <v>1</v>
          </cell>
        </row>
        <row r="37">
          <cell r="A37" t="str">
            <v>*Utility Level Metric</v>
          </cell>
        </row>
        <row r="39">
          <cell r="F39">
            <v>962772</v>
          </cell>
        </row>
        <row r="40">
          <cell r="F40">
            <v>356040</v>
          </cell>
          <cell r="H40">
            <v>184</v>
          </cell>
        </row>
        <row r="41">
          <cell r="F41">
            <v>1318812</v>
          </cell>
          <cell r="H41">
            <v>184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 - Rev Alloc &amp; Other"/>
      <sheetName val="INPUT - Elec Determinants"/>
      <sheetName val="INPUT - delivery rates"/>
      <sheetName val="INPUT - supply rates"/>
      <sheetName val="INPUT - 2017 Deciles"/>
      <sheetName val="svcchg"/>
      <sheetName val="revreq"/>
      <sheetName val="SCHEDULE 2"/>
      <sheetName val="porsum"/>
      <sheetName val="cac"/>
      <sheetName val="rs"/>
      <sheetName val="rhs"/>
      <sheetName val="rlm"/>
      <sheetName val="wh"/>
      <sheetName val="whs"/>
      <sheetName val="hs"/>
      <sheetName val="glp"/>
      <sheetName val="lpls"/>
      <sheetName val="lplp"/>
      <sheetName val="htss"/>
      <sheetName val="htshv"/>
      <sheetName val="bpl"/>
      <sheetName val="bplpof"/>
      <sheetName val="psal"/>
      <sheetName val="compsum"/>
      <sheetName val="CDE"/>
      <sheetName val="misc"/>
      <sheetName val="net"/>
      <sheetName val="interrevalloc"/>
      <sheetName val="glance"/>
      <sheetName val="rs typ bills"/>
      <sheetName val="rs decile"/>
      <sheetName val="rhs decile"/>
      <sheetName val="rlm decile"/>
      <sheetName val="glped dec"/>
      <sheetName val="glpmd dec"/>
      <sheetName val="lplsdecile"/>
      <sheetName val="lplp decile"/>
      <sheetName val="htss decile"/>
      <sheetName val="wnupc"/>
      <sheetName val="tar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"/>
      <sheetName val="Reporting_Period"/>
      <sheetName val="Definitions"/>
      <sheetName val="2010_ED_ScoreCard"/>
      <sheetName val="PSE&amp;GSafeReliableSummary"/>
      <sheetName val="SafeReliableMenu"/>
      <sheetName val="IndexSafeReliableMenu"/>
      <sheetName val="Data_SAIFI"/>
      <sheetName val="Data_MAIFI"/>
      <sheetName val="Data_CAIDI"/>
      <sheetName val="Data_GasLeaks"/>
      <sheetName val="Data_Damages"/>
      <sheetName val="Data_LeakRespRate"/>
      <sheetName val="Data_MeterReads"/>
      <sheetName val="Data_InqServLevel"/>
      <sheetName val="Data_RegInqNonCollections"/>
      <sheetName val="Data_PerceptionSurvRes"/>
      <sheetName val="Data_PerceptionSurvSmall"/>
      <sheetName val="Data_PerceptionSurveyLarge"/>
      <sheetName val="Data_MOT"/>
      <sheetName val="SAIFI_Qtr_YTD"/>
      <sheetName val="MAIFI_Qtr_YTD"/>
      <sheetName val="CAIDI_Qtr_YTD"/>
      <sheetName val="GasLeaks_Qtr_YTD"/>
      <sheetName val="Damages_Qtr_YTD"/>
      <sheetName val="LeakRespRate_Qtr_YTD"/>
      <sheetName val="MeterReads_Qtr_YTD"/>
      <sheetName val="InqServLevel_Qtr_YTD"/>
      <sheetName val="Reg_InqNonCollections_Qtr_YTD"/>
      <sheetName val="PerceptionSurveyRes_Qtr_YTD"/>
      <sheetName val="PerceptionSurveySmall_Qtr_YTD"/>
    </sheetNames>
    <sheetDataSet>
      <sheetData sheetId="0" refreshError="1">
        <row r="8">
          <cell r="A8" t="str">
            <v>OSHA Recordable Incidence Rate</v>
          </cell>
          <cell r="B8" t="str">
            <v>L</v>
          </cell>
          <cell r="C8">
            <v>1.5801205782488879</v>
          </cell>
          <cell r="D8">
            <v>1.39</v>
          </cell>
          <cell r="E8" t="str">
            <v>ê</v>
          </cell>
          <cell r="F8">
            <v>1.7716194643412808</v>
          </cell>
          <cell r="G8">
            <v>3.0927427961874212</v>
          </cell>
          <cell r="H8">
            <v>1.9147556120290266</v>
          </cell>
          <cell r="I8">
            <v>1.5202012320774927</v>
          </cell>
          <cell r="J8">
            <v>2.4014264953667777</v>
          </cell>
          <cell r="K8">
            <v>1.3433908528516829</v>
          </cell>
          <cell r="L8">
            <v>1.1390489766855185</v>
          </cell>
          <cell r="M8">
            <v>0</v>
          </cell>
          <cell r="N8">
            <v>0</v>
          </cell>
        </row>
        <row r="9">
          <cell r="A9" t="str">
            <v>OSHA Days Away Rate (Severity)</v>
          </cell>
          <cell r="B9" t="str">
            <v>L</v>
          </cell>
          <cell r="C9">
            <v>12.82907421863978</v>
          </cell>
          <cell r="D9">
            <v>6.96</v>
          </cell>
          <cell r="E9" t="str">
            <v>ê</v>
          </cell>
          <cell r="F9">
            <v>19.487814107754087</v>
          </cell>
          <cell r="G9">
            <v>50.809345937364782</v>
          </cell>
          <cell r="H9">
            <v>28.721334180435399</v>
          </cell>
          <cell r="I9">
            <v>0</v>
          </cell>
          <cell r="J9">
            <v>20.011887461389815</v>
          </cell>
          <cell r="K9">
            <v>42.988507291253853</v>
          </cell>
          <cell r="L9">
            <v>5.6952448834275922</v>
          </cell>
          <cell r="M9">
            <v>0</v>
          </cell>
          <cell r="N9">
            <v>0</v>
          </cell>
        </row>
        <row r="10">
          <cell r="A10" t="str">
            <v>Motor Vehicle Accident Rate</v>
          </cell>
          <cell r="B10" t="str">
            <v>L</v>
          </cell>
          <cell r="C10">
            <v>5.9663560690885316</v>
          </cell>
          <cell r="D10">
            <v>3.88</v>
          </cell>
          <cell r="E10" t="str">
            <v>ê</v>
          </cell>
          <cell r="F10">
            <v>6.571678915513381</v>
          </cell>
          <cell r="G10">
            <v>6.448384928717501</v>
          </cell>
          <cell r="H10">
            <v>9.059262544518397</v>
          </cell>
          <cell r="I10">
            <v>13.894666981612451</v>
          </cell>
          <cell r="J10">
            <v>4.3566362974947035</v>
          </cell>
          <cell r="K10">
            <v>3.4214665089750769</v>
          </cell>
          <cell r="L10">
            <v>5.7526862647903965</v>
          </cell>
          <cell r="M10">
            <v>2.1460862361832285</v>
          </cell>
          <cell r="N10">
            <v>3.1264883387195779</v>
          </cell>
        </row>
        <row r="11">
          <cell r="A11" t="str">
            <v>Availability - Illness</v>
          </cell>
          <cell r="B11" t="str">
            <v>H</v>
          </cell>
          <cell r="C11">
            <v>0.96742033603015776</v>
          </cell>
          <cell r="D11">
            <v>0.97299999999999998</v>
          </cell>
          <cell r="E11" t="str">
            <v>ê</v>
          </cell>
          <cell r="F11">
            <v>0.96793335842588191</v>
          </cell>
          <cell r="G11">
            <v>0.9673859247878589</v>
          </cell>
          <cell r="H11">
            <v>0.9684715406719816</v>
          </cell>
          <cell r="I11">
            <v>0.96731047051614205</v>
          </cell>
          <cell r="J11">
            <v>0.96079765344486456</v>
          </cell>
          <cell r="K11">
            <v>0.97321609213290794</v>
          </cell>
          <cell r="L11">
            <v>0.96589656177197636</v>
          </cell>
          <cell r="M11">
            <v>0.9825649128729913</v>
          </cell>
          <cell r="N11">
            <v>0.97655148915080459</v>
          </cell>
        </row>
        <row r="12">
          <cell r="A12" t="str">
            <v>Overtime</v>
          </cell>
          <cell r="B12" t="str">
            <v>L</v>
          </cell>
          <cell r="C12">
            <v>0.22955571611408318</v>
          </cell>
          <cell r="D12">
            <v>0.154</v>
          </cell>
          <cell r="E12" t="str">
            <v>ê</v>
          </cell>
          <cell r="F12">
            <v>0.20263991287408198</v>
          </cell>
          <cell r="G12">
            <v>0.20435488412870895</v>
          </cell>
          <cell r="H12">
            <v>0.29189162638689192</v>
          </cell>
          <cell r="I12">
            <v>0.27779873952934697</v>
          </cell>
          <cell r="J12">
            <v>0.21910924467724219</v>
          </cell>
          <cell r="K12">
            <v>0.32166757450782041</v>
          </cell>
          <cell r="L12">
            <v>6.8404949988857974E-2</v>
          </cell>
          <cell r="M12">
            <v>0.18090732741325349</v>
          </cell>
          <cell r="N12">
            <v>3.640320062176429E-2</v>
          </cell>
        </row>
        <row r="13">
          <cell r="A13" t="str">
            <v>Staffing Levels - Permanent</v>
          </cell>
          <cell r="B13" t="str">
            <v>L</v>
          </cell>
          <cell r="C13">
            <v>2661</v>
          </cell>
          <cell r="D13">
            <v>2702</v>
          </cell>
          <cell r="E13" t="str">
            <v>ê</v>
          </cell>
          <cell r="F13">
            <v>2722</v>
          </cell>
          <cell r="G13">
            <v>463</v>
          </cell>
          <cell r="H13">
            <v>444</v>
          </cell>
          <cell r="I13">
            <v>441</v>
          </cell>
          <cell r="J13">
            <v>507</v>
          </cell>
          <cell r="K13">
            <v>69</v>
          </cell>
          <cell r="L13">
            <v>402</v>
          </cell>
          <cell r="M13">
            <v>210</v>
          </cell>
          <cell r="N13">
            <v>186</v>
          </cell>
        </row>
        <row r="14">
          <cell r="A14" t="str">
            <v>Corporate Culture for Ethics and Compliance</v>
          </cell>
          <cell r="B14" t="str">
            <v>H</v>
          </cell>
          <cell r="C14">
            <v>0.59</v>
          </cell>
          <cell r="D14">
            <v>0.72</v>
          </cell>
          <cell r="E14" t="str">
            <v>ê</v>
          </cell>
          <cell r="F14">
            <v>0.65</v>
          </cell>
          <cell r="G14">
            <v>0.97265625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0.99188311688311692</v>
          </cell>
          <cell r="M14">
            <v>0.98743464327879915</v>
          </cell>
          <cell r="N14">
            <v>0.98270487669574869</v>
          </cell>
        </row>
        <row r="15">
          <cell r="A15" t="str">
            <v>Employee Development - MAST</v>
          </cell>
          <cell r="B15" t="str">
            <v>H</v>
          </cell>
          <cell r="C15">
            <v>0.25242980561555078</v>
          </cell>
          <cell r="D15">
            <v>0.95</v>
          </cell>
          <cell r="E15" t="str">
            <v>é</v>
          </cell>
          <cell r="F15">
            <v>0.7411271062271062</v>
          </cell>
          <cell r="G15">
            <v>0.70104545454545442</v>
          </cell>
          <cell r="H15">
            <v>0.78067567567567575</v>
          </cell>
          <cell r="I15">
            <v>0.69382221357712504</v>
          </cell>
          <cell r="J15">
            <v>0.72447368421052638</v>
          </cell>
          <cell r="K15">
            <v>0.62678571428571428</v>
          </cell>
          <cell r="L15">
            <v>0.76045454545454538</v>
          </cell>
          <cell r="M15">
            <v>0.70782945736434111</v>
          </cell>
          <cell r="N15">
            <v>0.77712177121771231</v>
          </cell>
        </row>
        <row r="16">
          <cell r="A16" t="str">
            <v>Employee Technical Training - BU</v>
          </cell>
          <cell r="B16" t="str">
            <v>H</v>
          </cell>
          <cell r="C16">
            <v>0.52897037713689155</v>
          </cell>
          <cell r="D16">
            <v>1</v>
          </cell>
          <cell r="E16" t="str">
            <v>é</v>
          </cell>
          <cell r="F16">
            <v>0.82999940992506049</v>
          </cell>
          <cell r="G16">
            <v>0.65740490963042897</v>
          </cell>
          <cell r="H16">
            <v>0.76171015403961018</v>
          </cell>
          <cell r="I16">
            <v>0.72124183006535947</v>
          </cell>
          <cell r="J16">
            <v>0.90392587173860039</v>
          </cell>
          <cell r="K16">
            <v>1.5518590998043054</v>
          </cell>
          <cell r="L16">
            <v>0.77643504531722052</v>
          </cell>
          <cell r="M16">
            <v>1.6584699453551912</v>
          </cell>
        </row>
        <row r="17">
          <cell r="A17" t="str">
            <v>Hours To Work</v>
          </cell>
          <cell r="B17" t="str">
            <v>L</v>
          </cell>
          <cell r="C17" t="str">
            <v>Dec '09 YTD</v>
          </cell>
          <cell r="D17" t="str">
            <v>NT</v>
          </cell>
          <cell r="E17" t="str">
            <v>é</v>
          </cell>
          <cell r="F17">
            <v>2.3854513653438832E-2</v>
          </cell>
          <cell r="G17">
            <v>4.4137329117537871E-2</v>
          </cell>
          <cell r="H17">
            <v>2.3654162603585747E-2</v>
          </cell>
          <cell r="I17">
            <v>2.5531167767927847E-2</v>
          </cell>
          <cell r="J17">
            <v>1.4332174031105226E-2</v>
          </cell>
          <cell r="K17">
            <v>0.17249770113538127</v>
          </cell>
          <cell r="L17" t="str">
            <v>UOS</v>
          </cell>
          <cell r="M17" t="str">
            <v>DP&amp;C</v>
          </cell>
        </row>
        <row r="18">
          <cell r="A18" t="str">
            <v>SAIFI</v>
          </cell>
          <cell r="B18" t="str">
            <v>L</v>
          </cell>
          <cell r="C18">
            <v>0.7</v>
          </cell>
          <cell r="D18">
            <v>0.7</v>
          </cell>
          <cell r="E18" t="str">
            <v>ê</v>
          </cell>
          <cell r="F18">
            <v>0.84</v>
          </cell>
          <cell r="G18">
            <v>0.79</v>
          </cell>
          <cell r="H18">
            <v>0.72</v>
          </cell>
          <cell r="I18">
            <v>0.83</v>
          </cell>
          <cell r="J18">
            <v>1.01</v>
          </cell>
        </row>
        <row r="19">
          <cell r="A19" t="str">
            <v>MAIFI</v>
          </cell>
          <cell r="B19" t="str">
            <v>ELECTRIC DELIVERY</v>
          </cell>
          <cell r="C19">
            <v>1.24</v>
          </cell>
          <cell r="D19">
            <v>1.25</v>
          </cell>
          <cell r="E19" t="str">
            <v>ê</v>
          </cell>
          <cell r="F19">
            <v>1.31</v>
          </cell>
          <cell r="G19">
            <v>1.55</v>
          </cell>
          <cell r="H19">
            <v>1.01</v>
          </cell>
          <cell r="I19">
            <v>1.41</v>
          </cell>
          <cell r="J19">
            <v>1.28</v>
          </cell>
          <cell r="K19">
            <v>3.2511263359225433E-2</v>
          </cell>
        </row>
        <row r="20">
          <cell r="A20" t="str">
            <v>SAFE, RELIABLE</v>
          </cell>
          <cell r="B20" t="str">
            <v>L/H</v>
          </cell>
          <cell r="C20" t="str">
            <v>Nov 08 YTD</v>
          </cell>
          <cell r="D20" t="str">
            <v>2009 Target</v>
          </cell>
          <cell r="E20" t="str">
            <v>YE Forecast</v>
          </cell>
          <cell r="F20" t="str">
            <v>Electric Delivery</v>
          </cell>
          <cell r="G20" t="str">
            <v>Central</v>
          </cell>
          <cell r="H20" t="str">
            <v>Metro</v>
          </cell>
          <cell r="I20" t="str">
            <v>Pal</v>
          </cell>
          <cell r="J20" t="str">
            <v>South</v>
          </cell>
          <cell r="K20" t="str">
            <v>TC&amp;M</v>
          </cell>
          <cell r="L20" t="str">
            <v>UOS</v>
          </cell>
          <cell r="M20" t="str">
            <v>DPCG</v>
          </cell>
          <cell r="P20" t="str">
            <v>SAFE, RELIABLE</v>
          </cell>
          <cell r="Q20" t="str">
            <v>L/H</v>
          </cell>
          <cell r="R20">
            <v>39753</v>
          </cell>
          <cell r="S20" t="str">
            <v>2009 Plan</v>
          </cell>
          <cell r="T20" t="str">
            <v>Monthly Status</v>
          </cell>
          <cell r="U20" t="str">
            <v>Electric
Delivery</v>
          </cell>
          <cell r="V20" t="str">
            <v>Central</v>
          </cell>
          <cell r="W20" t="str">
            <v>Metro</v>
          </cell>
          <cell r="X20" t="str">
            <v>Pal</v>
          </cell>
          <cell r="Y20" t="str">
            <v>South</v>
          </cell>
          <cell r="Z20" t="str">
            <v>TC&amp;M</v>
          </cell>
          <cell r="AA20" t="str">
            <v>UOS</v>
          </cell>
          <cell r="AB20" t="str">
            <v>DPCG</v>
          </cell>
          <cell r="AC20">
            <v>0.96092307692307677</v>
          </cell>
        </row>
        <row r="21">
          <cell r="A21" t="str">
            <v>SAIFI</v>
          </cell>
          <cell r="B21" t="str">
            <v>L</v>
          </cell>
          <cell r="C21">
            <v>0.66</v>
          </cell>
          <cell r="D21">
            <v>0.72</v>
          </cell>
          <cell r="E21" t="str">
            <v>é</v>
          </cell>
          <cell r="F21">
            <v>0.64</v>
          </cell>
          <cell r="G21">
            <v>0.56999999999999995</v>
          </cell>
          <cell r="H21">
            <v>0.55000000000000004</v>
          </cell>
          <cell r="I21">
            <v>0.63</v>
          </cell>
          <cell r="J21">
            <v>0.81</v>
          </cell>
          <cell r="K21">
            <v>1.9867549668874173E-2</v>
          </cell>
          <cell r="P21" t="str">
            <v>SAIFI</v>
          </cell>
          <cell r="Q21" t="str">
            <v>L</v>
          </cell>
          <cell r="R21">
            <v>0.04</v>
          </cell>
          <cell r="S21">
            <v>5.0996821272297967E-2</v>
          </cell>
          <cell r="T21" t="str">
            <v>+</v>
          </cell>
          <cell r="U21">
            <v>0.04</v>
          </cell>
          <cell r="V21">
            <v>0.03</v>
          </cell>
          <cell r="W21">
            <v>0.03</v>
          </cell>
          <cell r="X21">
            <v>0.03</v>
          </cell>
          <cell r="Y21">
            <v>0.05</v>
          </cell>
          <cell r="AC21">
            <v>1.699885956663532</v>
          </cell>
        </row>
        <row r="22">
          <cell r="A22" t="str">
            <v>MAIFI</v>
          </cell>
          <cell r="B22" t="str">
            <v>L</v>
          </cell>
          <cell r="C22">
            <v>1.24</v>
          </cell>
          <cell r="D22">
            <v>1.25</v>
          </cell>
          <cell r="E22" t="str">
            <v>é</v>
          </cell>
          <cell r="F22">
            <v>1.1399999999999999</v>
          </cell>
          <cell r="G22">
            <v>1.06</v>
          </cell>
          <cell r="H22">
            <v>0.78</v>
          </cell>
          <cell r="I22">
            <v>1.27</v>
          </cell>
          <cell r="J22">
            <v>1.44</v>
          </cell>
          <cell r="K22">
            <v>3.5651092039635075E-2</v>
          </cell>
          <cell r="P22" t="str">
            <v>MAIFI</v>
          </cell>
          <cell r="Q22" t="str">
            <v>L</v>
          </cell>
          <cell r="R22">
            <v>0.09</v>
          </cell>
          <cell r="S22">
            <v>0.10869565217391314</v>
          </cell>
          <cell r="T22" t="str">
            <v>+</v>
          </cell>
          <cell r="U22">
            <v>0.08</v>
          </cell>
          <cell r="V22">
            <v>0.11</v>
          </cell>
          <cell r="W22">
            <v>0.05</v>
          </cell>
          <cell r="X22">
            <v>7.0000000000000007E-2</v>
          </cell>
          <cell r="Y22">
            <v>0.1</v>
          </cell>
          <cell r="Z22">
            <v>3.5651092039635075E-2</v>
          </cell>
          <cell r="AC22">
            <v>0.99218122001978371</v>
          </cell>
        </row>
        <row r="23">
          <cell r="A23" t="str">
            <v>CAIDI</v>
          </cell>
          <cell r="B23" t="str">
            <v>L</v>
          </cell>
          <cell r="C23">
            <v>65.349999999999994</v>
          </cell>
          <cell r="D23">
            <v>66.5</v>
          </cell>
          <cell r="E23" t="str">
            <v>é</v>
          </cell>
          <cell r="F23">
            <v>64.11</v>
          </cell>
          <cell r="G23">
            <v>64.81</v>
          </cell>
          <cell r="H23">
            <v>69.06</v>
          </cell>
          <cell r="I23">
            <v>58.25</v>
          </cell>
          <cell r="J23">
            <v>65.19</v>
          </cell>
          <cell r="P23" t="str">
            <v>CAIDI</v>
          </cell>
          <cell r="Q23" t="str">
            <v>L</v>
          </cell>
          <cell r="R23">
            <v>46.84</v>
          </cell>
          <cell r="S23">
            <v>58.344090663574896</v>
          </cell>
          <cell r="T23" t="str">
            <v>-</v>
          </cell>
          <cell r="U23">
            <v>70.39</v>
          </cell>
          <cell r="V23">
            <v>53.15</v>
          </cell>
          <cell r="W23">
            <v>136.38999999999999</v>
          </cell>
          <cell r="X23">
            <v>53.49</v>
          </cell>
          <cell r="Y23">
            <v>49.89</v>
          </cell>
          <cell r="AC23">
            <v>1.0032585360662474</v>
          </cell>
        </row>
        <row r="24">
          <cell r="A24" t="str">
            <v>CEMI</v>
          </cell>
          <cell r="B24" t="str">
            <v>L</v>
          </cell>
          <cell r="C24">
            <v>0.02</v>
          </cell>
          <cell r="D24">
            <v>2.3E-2</v>
          </cell>
          <cell r="E24" t="str">
            <v>é</v>
          </cell>
          <cell r="F24">
            <v>1.0999999999999999E-2</v>
          </cell>
          <cell r="G24">
            <v>4.0000000000000001E-3</v>
          </cell>
          <cell r="H24">
            <v>6.0000000000000001E-3</v>
          </cell>
          <cell r="I24">
            <v>8.9999999999999993E-3</v>
          </cell>
          <cell r="J24">
            <v>2.4E-2</v>
          </cell>
          <cell r="P24" t="str">
            <v>CEMI</v>
          </cell>
          <cell r="Q24" t="str">
            <v>L</v>
          </cell>
          <cell r="R24" t="str">
            <v>+</v>
          </cell>
          <cell r="S24">
            <v>78.664250974889498</v>
          </cell>
          <cell r="AC24">
            <v>1.005762263116829</v>
          </cell>
        </row>
        <row r="25">
          <cell r="A25" t="str">
            <v>Forced Automatic Outage Rate (Trans)</v>
          </cell>
          <cell r="B25" t="str">
            <v>L</v>
          </cell>
          <cell r="C25">
            <v>4.0816326530612242E-2</v>
          </cell>
          <cell r="D25">
            <v>5.4100000000000002E-2</v>
          </cell>
          <cell r="E25" t="str">
            <v>é</v>
          </cell>
          <cell r="F25">
            <v>2.6490066225165563E-2</v>
          </cell>
          <cell r="G25">
            <v>0.82</v>
          </cell>
          <cell r="H25">
            <v>0.76</v>
          </cell>
          <cell r="I25">
            <v>0.89</v>
          </cell>
          <cell r="J25">
            <v>0.76</v>
          </cell>
          <cell r="K25">
            <v>2.6490066225165563E-2</v>
          </cell>
          <cell r="P25" t="str">
            <v>Forced Automatic Outage Rate (Trans)</v>
          </cell>
          <cell r="Q25" t="str">
            <v>L</v>
          </cell>
          <cell r="R25">
            <v>0</v>
          </cell>
          <cell r="S25">
            <v>0</v>
          </cell>
          <cell r="T25" t="str">
            <v>o</v>
          </cell>
          <cell r="U25">
            <v>0</v>
          </cell>
          <cell r="V25">
            <v>0.88</v>
          </cell>
          <cell r="W25">
            <v>0.56000000000000005</v>
          </cell>
          <cell r="Z25">
            <v>0</v>
          </cell>
          <cell r="AC25">
            <v>1.0348938550023563</v>
          </cell>
        </row>
        <row r="26">
          <cell r="A26" t="str">
            <v>Police &amp; Fire Response Rate</v>
          </cell>
          <cell r="B26" t="str">
            <v>L</v>
          </cell>
          <cell r="C26">
            <v>0.51423441908181589</v>
          </cell>
          <cell r="D26">
            <v>0.53300000000000003</v>
          </cell>
          <cell r="E26" t="str">
            <v>é</v>
          </cell>
          <cell r="F26">
            <v>0.58306847731869405</v>
          </cell>
          <cell r="G26">
            <v>0.6120460584588131</v>
          </cell>
          <cell r="H26">
            <v>0.52329192546583847</v>
          </cell>
          <cell r="I26">
            <v>0.54621848739495793</v>
          </cell>
          <cell r="J26">
            <v>0.60841720036596525</v>
          </cell>
          <cell r="M26">
            <v>8.73</v>
          </cell>
          <cell r="P26" t="str">
            <v>Police &amp; Fire Response Rate</v>
          </cell>
          <cell r="Q26" t="str">
            <v>L</v>
          </cell>
          <cell r="R26">
            <v>0.49466192170818507</v>
          </cell>
          <cell r="S26">
            <v>0.53300000000000003</v>
          </cell>
          <cell r="T26" t="str">
            <v>-</v>
          </cell>
          <cell r="U26">
            <v>0.70744680851063835</v>
          </cell>
          <cell r="V26">
            <v>0.7068965517241379</v>
          </cell>
          <cell r="W26">
            <v>0.72093023255813948</v>
          </cell>
          <cell r="X26">
            <v>0.77142857142857146</v>
          </cell>
          <cell r="Y26">
            <v>0.65384615384615385</v>
          </cell>
          <cell r="Z26">
            <v>8.9499999999999993</v>
          </cell>
          <cell r="AC26">
            <v>1.0455555555555556</v>
          </cell>
        </row>
        <row r="27">
          <cell r="A27" t="str">
            <v>Mean Time to Service</v>
          </cell>
          <cell r="B27" t="str">
            <v>H</v>
          </cell>
          <cell r="C27">
            <v>39.700000000000003</v>
          </cell>
          <cell r="D27">
            <v>39.6</v>
          </cell>
          <cell r="E27" t="str">
            <v>é</v>
          </cell>
          <cell r="F27">
            <v>42.1</v>
          </cell>
          <cell r="G27">
            <v>93</v>
          </cell>
          <cell r="H27">
            <v>100</v>
          </cell>
          <cell r="I27">
            <v>112</v>
          </cell>
          <cell r="J27">
            <v>70</v>
          </cell>
          <cell r="K27">
            <v>2</v>
          </cell>
          <cell r="L27">
            <v>42.1</v>
          </cell>
          <cell r="M27">
            <v>0</v>
          </cell>
          <cell r="P27" t="str">
            <v>Mean Time to Service</v>
          </cell>
          <cell r="Q27" t="str">
            <v>H</v>
          </cell>
          <cell r="R27">
            <v>41.5</v>
          </cell>
          <cell r="S27">
            <v>39.6</v>
          </cell>
          <cell r="T27" t="str">
            <v>+</v>
          </cell>
          <cell r="U27">
            <v>43.17</v>
          </cell>
          <cell r="V27">
            <v>4</v>
          </cell>
          <cell r="W27">
            <v>0</v>
          </cell>
          <cell r="X27">
            <v>0</v>
          </cell>
          <cell r="Z27">
            <v>0</v>
          </cell>
          <cell r="AA27">
            <v>43.17</v>
          </cell>
          <cell r="AC27">
            <v>0.24651162790697678</v>
          </cell>
        </row>
        <row r="28">
          <cell r="A28" t="str">
            <v xml:space="preserve">Perception Survey (Res/Sm Business) </v>
          </cell>
          <cell r="B28" t="str">
            <v>H</v>
          </cell>
          <cell r="C28">
            <v>75.437069158065299</v>
          </cell>
          <cell r="D28">
            <v>76</v>
          </cell>
          <cell r="E28" t="str">
            <v>ê</v>
          </cell>
          <cell r="F28">
            <v>74.173645960159604</v>
          </cell>
          <cell r="P28" t="str">
            <v xml:space="preserve">Perception Survey (Res/Sm Business) </v>
          </cell>
          <cell r="Q28" t="str">
            <v>H</v>
          </cell>
          <cell r="R28">
            <v>75.437069158065299</v>
          </cell>
          <cell r="S28">
            <v>76</v>
          </cell>
          <cell r="T28" t="str">
            <v>-</v>
          </cell>
          <cell r="U28">
            <v>73.253084911504601</v>
          </cell>
        </row>
        <row r="29">
          <cell r="A29" t="str">
            <v>% STLT Trouble Orders ≤ 4 Days</v>
          </cell>
          <cell r="B29" t="str">
            <v>H</v>
          </cell>
          <cell r="C29">
            <v>0.82</v>
          </cell>
          <cell r="D29">
            <v>0.84</v>
          </cell>
          <cell r="E29" t="str">
            <v>é</v>
          </cell>
          <cell r="F29">
            <v>0.85</v>
          </cell>
          <cell r="G29">
            <v>0.82</v>
          </cell>
          <cell r="H29">
            <v>0.84</v>
          </cell>
          <cell r="I29">
            <v>0.88</v>
          </cell>
          <cell r="J29">
            <v>0.84</v>
          </cell>
          <cell r="K29" t="str">
            <v>TC&amp;M</v>
          </cell>
          <cell r="L29" t="str">
            <v>UOS</v>
          </cell>
          <cell r="M29" t="str">
            <v>DP&amp;C</v>
          </cell>
          <cell r="N29" t="str">
            <v>VP&amp;O</v>
          </cell>
          <cell r="P29" t="str">
            <v>% STLT Trouble Orders ≤ 4 Days</v>
          </cell>
          <cell r="Q29" t="str">
            <v>H</v>
          </cell>
          <cell r="R29">
            <v>0.67</v>
          </cell>
          <cell r="S29">
            <v>0.84</v>
          </cell>
          <cell r="T29" t="str">
            <v>-</v>
          </cell>
          <cell r="U29">
            <v>0.72</v>
          </cell>
          <cell r="V29">
            <v>0.71</v>
          </cell>
          <cell r="W29">
            <v>0.69</v>
          </cell>
          <cell r="X29">
            <v>0.7</v>
          </cell>
          <cell r="Y29">
            <v>0.77</v>
          </cell>
          <cell r="Z29" t="str">
            <v>DP&amp;C</v>
          </cell>
          <cell r="AA29" t="str">
            <v>VP&amp;O</v>
          </cell>
          <cell r="AC29" t="str">
            <v>Financial YTD</v>
          </cell>
        </row>
        <row r="30">
          <cell r="A30" t="str">
            <v>Moment of Truth Survey</v>
          </cell>
          <cell r="B30" t="str">
            <v>H</v>
          </cell>
          <cell r="C30">
            <v>8.82</v>
          </cell>
          <cell r="D30">
            <v>9</v>
          </cell>
          <cell r="E30" t="str">
            <v>ê</v>
          </cell>
          <cell r="F30">
            <v>8.76</v>
          </cell>
          <cell r="G30">
            <v>8.64</v>
          </cell>
          <cell r="H30">
            <v>8.9</v>
          </cell>
          <cell r="I30">
            <v>8.64</v>
          </cell>
          <cell r="J30">
            <v>8.83</v>
          </cell>
          <cell r="K30">
            <v>8.4197310000000005</v>
          </cell>
          <cell r="L30">
            <v>25.183886999999999</v>
          </cell>
          <cell r="M30">
            <v>7.97</v>
          </cell>
          <cell r="N30">
            <v>54.793767000000003</v>
          </cell>
          <cell r="P30" t="str">
            <v>Moment of Truth Survey</v>
          </cell>
          <cell r="Q30" t="str">
            <v>H</v>
          </cell>
          <cell r="R30">
            <v>8.68</v>
          </cell>
          <cell r="S30">
            <v>9</v>
          </cell>
          <cell r="T30" t="str">
            <v>-</v>
          </cell>
          <cell r="U30">
            <v>8.65</v>
          </cell>
          <cell r="V30">
            <v>8.5399999999999991</v>
          </cell>
          <cell r="W30">
            <v>8.94</v>
          </cell>
          <cell r="X30">
            <v>8.81</v>
          </cell>
          <cell r="Y30">
            <v>8.27</v>
          </cell>
          <cell r="Z30">
            <v>50.760264999999997</v>
          </cell>
          <cell r="AA30">
            <v>9.1269390000000001</v>
          </cell>
          <cell r="AB30">
            <v>8.07</v>
          </cell>
          <cell r="AC30">
            <v>1.254984571723371</v>
          </cell>
        </row>
        <row r="31">
          <cell r="A31" t="str">
            <v>New Business Construction Survey</v>
          </cell>
          <cell r="B31" t="str">
            <v>H</v>
          </cell>
          <cell r="C31">
            <v>8.4</v>
          </cell>
          <cell r="D31">
            <v>8.5</v>
          </cell>
          <cell r="E31" t="str">
            <v>ê</v>
          </cell>
          <cell r="F31">
            <v>8.17</v>
          </cell>
          <cell r="G31">
            <v>8.11</v>
          </cell>
          <cell r="H31">
            <v>8.02</v>
          </cell>
          <cell r="I31">
            <v>8.39</v>
          </cell>
          <cell r="J31">
            <v>8.14</v>
          </cell>
          <cell r="K31">
            <v>9.2791656199999988</v>
          </cell>
          <cell r="L31">
            <v>26.249333560000004</v>
          </cell>
          <cell r="M31">
            <v>28.88760534</v>
          </cell>
          <cell r="N31">
            <v>151.8380669</v>
          </cell>
          <cell r="P31" t="str">
            <v>New Business Construction Survey</v>
          </cell>
          <cell r="Q31" t="str">
            <v>H</v>
          </cell>
          <cell r="R31">
            <v>8.4600000000000009</v>
          </cell>
          <cell r="S31">
            <v>8.5</v>
          </cell>
          <cell r="T31" t="str">
            <v>-</v>
          </cell>
          <cell r="U31">
            <v>8.25</v>
          </cell>
          <cell r="V31">
            <v>7.9</v>
          </cell>
          <cell r="W31">
            <v>7.98</v>
          </cell>
          <cell r="X31">
            <v>8.64</v>
          </cell>
          <cell r="Y31">
            <v>8.5500000000000007</v>
          </cell>
          <cell r="Z31">
            <v>5.9068916900000001</v>
          </cell>
          <cell r="AA31">
            <v>16.456696230000002</v>
          </cell>
          <cell r="AC31">
            <v>1.1796629956903193</v>
          </cell>
        </row>
        <row r="32">
          <cell r="A32" t="str">
            <v>Number of Regulatory Inquiries</v>
          </cell>
          <cell r="B32" t="str">
            <v>L</v>
          </cell>
          <cell r="C32">
            <v>264</v>
          </cell>
          <cell r="D32">
            <v>219</v>
          </cell>
          <cell r="E32" t="str">
            <v>é</v>
          </cell>
          <cell r="F32">
            <v>145</v>
          </cell>
          <cell r="G32">
            <v>58</v>
          </cell>
          <cell r="H32">
            <v>47</v>
          </cell>
          <cell r="I32">
            <v>21</v>
          </cell>
          <cell r="J32">
            <v>15</v>
          </cell>
          <cell r="K32">
            <v>4</v>
          </cell>
          <cell r="M32">
            <v>0</v>
          </cell>
          <cell r="P32" t="str">
            <v>Number of Regulatory Inquiries</v>
          </cell>
          <cell r="Q32" t="str">
            <v>L</v>
          </cell>
          <cell r="R32">
            <v>9</v>
          </cell>
          <cell r="S32">
            <v>19.88649262202043</v>
          </cell>
          <cell r="T32" t="str">
            <v>+</v>
          </cell>
          <cell r="U32">
            <v>18</v>
          </cell>
          <cell r="V32">
            <v>6</v>
          </cell>
          <cell r="W32">
            <v>8</v>
          </cell>
          <cell r="X32">
            <v>1</v>
          </cell>
          <cell r="Y32">
            <v>2</v>
          </cell>
          <cell r="Z32">
            <v>1</v>
          </cell>
          <cell r="AB32">
            <v>0</v>
          </cell>
          <cell r="AC32">
            <v>1.9598433182879631</v>
          </cell>
        </row>
        <row r="33">
          <cell r="A33" t="str">
            <v>NJ Stimulus Capital Earnings ($M)</v>
          </cell>
          <cell r="B33" t="str">
            <v>H</v>
          </cell>
          <cell r="D33">
            <v>10.199999999999999</v>
          </cell>
          <cell r="E33" t="str">
            <v>ê</v>
          </cell>
          <cell r="F33">
            <v>9.1453803307598012</v>
          </cell>
          <cell r="Q33">
            <v>1.3483108788979365</v>
          </cell>
          <cell r="R33" t="str">
            <v>-</v>
          </cell>
          <cell r="S33">
            <v>1.0976894847298717</v>
          </cell>
          <cell r="AC33">
            <v>1.1033940852196273</v>
          </cell>
        </row>
        <row r="34">
          <cell r="A34" t="str">
            <v>Blanket Capital Results</v>
          </cell>
          <cell r="B34" t="str">
            <v>ELECTRIC DELIVERY</v>
          </cell>
          <cell r="D34">
            <v>0.8</v>
          </cell>
          <cell r="E34" t="str">
            <v>ê</v>
          </cell>
          <cell r="F34">
            <v>0.3</v>
          </cell>
          <cell r="G34">
            <v>0.5</v>
          </cell>
          <cell r="H34">
            <v>0.3</v>
          </cell>
          <cell r="I34">
            <v>0.4</v>
          </cell>
          <cell r="J34">
            <v>0.3</v>
          </cell>
        </row>
        <row r="35">
          <cell r="A35" t="str">
            <v>ECONOMIC</v>
          </cell>
          <cell r="B35" t="str">
            <v>L/H</v>
          </cell>
          <cell r="C35" t="str">
            <v>Nov 08 YTD</v>
          </cell>
          <cell r="D35" t="str">
            <v>2009 Target</v>
          </cell>
          <cell r="E35" t="str">
            <v>YE Forecast</v>
          </cell>
          <cell r="F35" t="str">
            <v>Electric Delivery</v>
          </cell>
          <cell r="G35" t="str">
            <v>Central</v>
          </cell>
          <cell r="H35" t="str">
            <v>Metro</v>
          </cell>
          <cell r="I35" t="str">
            <v>Pal</v>
          </cell>
          <cell r="J35" t="str">
            <v>South</v>
          </cell>
          <cell r="K35" t="str">
            <v>TC&amp;M</v>
          </cell>
          <cell r="L35" t="str">
            <v>UOS</v>
          </cell>
          <cell r="M35" t="str">
            <v>DPCG</v>
          </cell>
          <cell r="N35" t="str">
            <v>VP &amp;
Other</v>
          </cell>
        </row>
        <row r="36">
          <cell r="A36" t="str">
            <v>Total CapEx ($M)</v>
          </cell>
          <cell r="B36" t="str">
            <v>L</v>
          </cell>
          <cell r="C36">
            <v>465.84120000000001</v>
          </cell>
          <cell r="D36">
            <v>588.20000000000005</v>
          </cell>
          <cell r="E36" t="str">
            <v>ê</v>
          </cell>
          <cell r="F36">
            <v>565.36101299999996</v>
          </cell>
          <cell r="G36">
            <v>57.642246999999998</v>
          </cell>
          <cell r="H36">
            <v>72.520971000000003</v>
          </cell>
          <cell r="I36">
            <v>70.654605000000004</v>
          </cell>
          <cell r="J36">
            <v>65.823378000000005</v>
          </cell>
          <cell r="K36">
            <v>9.7949929999999998</v>
          </cell>
          <cell r="L36">
            <v>11.990888999999999</v>
          </cell>
          <cell r="M36">
            <v>251.60314700000001</v>
          </cell>
          <cell r="N36">
            <v>25.149084999999999</v>
          </cell>
        </row>
        <row r="37">
          <cell r="A37" t="str">
            <v>Accountability O&amp;M ($M)</v>
          </cell>
          <cell r="B37" t="str">
            <v>L</v>
          </cell>
          <cell r="C37">
            <v>271.93947970502148</v>
          </cell>
          <cell r="D37">
            <v>336.1</v>
          </cell>
          <cell r="E37" t="str">
            <v>é</v>
          </cell>
          <cell r="F37">
            <v>287.13512888584472</v>
          </cell>
          <cell r="G37">
            <v>26.340297677074584</v>
          </cell>
          <cell r="H37">
            <v>28.400481658526612</v>
          </cell>
          <cell r="I37">
            <v>22.242666499868164</v>
          </cell>
          <cell r="J37">
            <v>30.938273917604977</v>
          </cell>
          <cell r="K37">
            <v>7.8042798745800779</v>
          </cell>
          <cell r="L37">
            <v>24.488672795625</v>
          </cell>
          <cell r="M37">
            <v>30.841326449909062</v>
          </cell>
          <cell r="N37">
            <v>116.07913001265619</v>
          </cell>
        </row>
        <row r="38">
          <cell r="A38" t="str">
            <v>Transmission Plant Additions and CWIP ($M)</v>
          </cell>
          <cell r="B38" t="str">
            <v>H</v>
          </cell>
          <cell r="C38">
            <v>8.8774625332983828</v>
          </cell>
          <cell r="D38">
            <v>263</v>
          </cell>
          <cell r="E38" t="str">
            <v>é</v>
          </cell>
          <cell r="F38">
            <v>249.49952089599998</v>
          </cell>
          <cell r="L38">
            <v>9.1999999999999993</v>
          </cell>
          <cell r="M38">
            <v>249.49952089599998</v>
          </cell>
        </row>
        <row r="39">
          <cell r="A39" t="str">
            <v>Total Average Inventory ($M)</v>
          </cell>
          <cell r="B39" t="str">
            <v>L</v>
          </cell>
          <cell r="C39">
            <v>61.266265849090914</v>
          </cell>
          <cell r="D39">
            <v>64</v>
          </cell>
          <cell r="E39" t="str">
            <v>ê</v>
          </cell>
          <cell r="F39">
            <v>66.913868701818188</v>
          </cell>
          <cell r="G39">
            <v>7.3235924245454553</v>
          </cell>
          <cell r="H39">
            <v>9.4828189972727284</v>
          </cell>
          <cell r="I39">
            <v>6.5989023245454552</v>
          </cell>
          <cell r="J39">
            <v>6.4313445999999992</v>
          </cell>
          <cell r="K39">
            <v>3.4777055727272721</v>
          </cell>
          <cell r="L39">
            <v>66.913868701818188</v>
          </cell>
          <cell r="M39">
            <v>0.52450691727272736</v>
          </cell>
          <cell r="N39">
            <v>0.47020614027815949</v>
          </cell>
        </row>
        <row r="40">
          <cell r="A40" t="str">
            <v>Capital Projects' Results</v>
          </cell>
          <cell r="B40" t="str">
            <v>H</v>
          </cell>
          <cell r="C40">
            <v>0.7228306053652146</v>
          </cell>
          <cell r="D40">
            <v>0.86799999999999999</v>
          </cell>
          <cell r="E40" t="str">
            <v>ê</v>
          </cell>
          <cell r="F40">
            <v>0.45158641670101024</v>
          </cell>
          <cell r="M40">
            <v>0.92644702465783213</v>
          </cell>
          <cell r="N40">
            <v>0</v>
          </cell>
        </row>
        <row r="41">
          <cell r="A41" t="str">
            <v>Current Capital Performance</v>
          </cell>
          <cell r="B41" t="str">
            <v>H</v>
          </cell>
          <cell r="D41">
            <v>1</v>
          </cell>
          <cell r="E41" t="str">
            <v>é</v>
          </cell>
          <cell r="F41">
            <v>1.0474094141460659</v>
          </cell>
          <cell r="M41">
            <v>1.0474094141460659</v>
          </cell>
        </row>
        <row r="42">
          <cell r="A42" t="str">
            <v>* Color coding for Solar for all reflects revised target of 3.8</v>
          </cell>
        </row>
        <row r="43">
          <cell r="A43" t="str">
            <v>LEGEND:            On track to meet Target   é               Meeting Target at risk   çè               Not expected to meet Target   ê</v>
          </cell>
          <cell r="B43" t="str">
            <v>ELECTRIC DELIVERY</v>
          </cell>
        </row>
        <row r="44">
          <cell r="A44" t="str">
            <v>GREEN ENERGY</v>
          </cell>
          <cell r="B44" t="str">
            <v>L/H</v>
          </cell>
          <cell r="C44" t="str">
            <v>Nov 08 YTD</v>
          </cell>
          <cell r="D44" t="str">
            <v>2009 Target</v>
          </cell>
          <cell r="E44" t="str">
            <v>YE Forecast</v>
          </cell>
          <cell r="F44" t="str">
            <v>Electric Delivery</v>
          </cell>
          <cell r="G44" t="str">
            <v>Central</v>
          </cell>
          <cell r="H44" t="str">
            <v>Metro</v>
          </cell>
          <cell r="I44" t="str">
            <v>Pal</v>
          </cell>
          <cell r="J44" t="str">
            <v>South</v>
          </cell>
          <cell r="K44" t="str">
            <v>TC&amp;M</v>
          </cell>
          <cell r="L44" t="str">
            <v>UOS</v>
          </cell>
          <cell r="M44" t="str">
            <v>DPCG</v>
          </cell>
          <cell r="N44" t="str">
            <v>VP &amp;
Other</v>
          </cell>
        </row>
        <row r="45">
          <cell r="A45" t="str">
            <v>Fleet MPG</v>
          </cell>
          <cell r="B45" t="str">
            <v>H</v>
          </cell>
          <cell r="C45">
            <v>8.9209439931870556</v>
          </cell>
          <cell r="D45">
            <v>8.9</v>
          </cell>
          <cell r="E45" t="str">
            <v>é</v>
          </cell>
          <cell r="F45">
            <v>8.9570602114278799</v>
          </cell>
          <cell r="L45">
            <v>8.9570602114278799</v>
          </cell>
        </row>
        <row r="46">
          <cell r="A46" t="str">
            <v>Non-Hazardous Waste</v>
          </cell>
          <cell r="B46" t="str">
            <v>H</v>
          </cell>
          <cell r="C46">
            <v>0.90732662071486347</v>
          </cell>
          <cell r="D46">
            <v>0.93799999999999994</v>
          </cell>
          <cell r="E46" t="str">
            <v>é</v>
          </cell>
          <cell r="F46">
            <v>0.96672648230640068</v>
          </cell>
          <cell r="G46">
            <v>0.93401577664008528</v>
          </cell>
          <cell r="H46">
            <v>0.95547171814378495</v>
          </cell>
          <cell r="I46">
            <v>0.94451781694458659</v>
          </cell>
          <cell r="J46">
            <v>0.94245263197025497</v>
          </cell>
          <cell r="K46">
            <v>0.99559258914189197</v>
          </cell>
          <cell r="L46">
            <v>0.76243251262600054</v>
          </cell>
          <cell r="N46">
            <v>0.25552218082346839</v>
          </cell>
        </row>
        <row r="49">
          <cell r="A49" t="str">
            <v>LEGEND:   Expected to meet or exceed goal é     Achievement of goal not yet assured çè     Not expected to meet goal ê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EL1200"/>
      <sheetName val="INDEL1299"/>
      <sheetName val="Compart. CE"/>
      <sheetName val="CE vs. Saesa"/>
      <sheetName val="Análisis Físico"/>
      <sheetName val="Análisis Gráfico"/>
      <sheetName val="Dist. Física Industria"/>
      <sheetName val="Ventas CE"/>
      <sheetName val="Clientes CE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Inc Tax Forecast"/>
      <sheetName val="var-Total"/>
      <sheetName val="var-Summary"/>
      <sheetName val="var-Utility"/>
      <sheetName val="var-Power"/>
      <sheetName val="var-Holdings"/>
      <sheetName val="var-Services-Enterprise"/>
      <sheetName val="Sheet1"/>
      <sheetName val="Fed'l Inc Tax  Forecast"/>
      <sheetName val="FIT Forecast-2"/>
      <sheetName val="Power-F8842 (info purposes)"/>
      <sheetName val="PSE&amp;G-F8842 (info purposes)"/>
      <sheetName val="Enterprise-Form 8842 calc "/>
      <sheetName val="1st Qtr pymt 3 months"/>
      <sheetName val="2nd Qtr pymt (5 Mos Act)"/>
      <sheetName val="3rd Qtr pymt (8 Mos Act)"/>
      <sheetName val="4th Qtr pymt (11 Mos Act)"/>
      <sheetName val="Next March pmt 12 mth-Forecast "/>
      <sheetName val="Summary"/>
      <sheetName val="3 mths "/>
      <sheetName val="6 mths"/>
      <sheetName val="9 mths"/>
      <sheetName val="12 mths"/>
      <sheetName val="Enterprise"/>
      <sheetName val="Holdings"/>
      <sheetName val="Resources"/>
      <sheetName val="Global"/>
      <sheetName val="EGDC"/>
      <sheetName val="PSE&amp;G"/>
      <sheetName val="Power Consol"/>
      <sheetName val="Services"/>
      <sheetName val="Spare"/>
      <sheetName val="Clauses"/>
      <sheetName val="breakdown"/>
      <sheetName val="PSEG memo"/>
      <sheetName val="Service Co. memo"/>
      <sheetName val="PSE&amp;G  memo"/>
      <sheetName val="Power memo"/>
      <sheetName val="Holdings memo"/>
      <sheetName val="Resources memo"/>
      <sheetName val="Global memo"/>
      <sheetName val="EGDC memo"/>
      <sheetName val="Dates"/>
      <sheetName val="C_Electric Distribution"/>
      <sheetName val="C_Gas Distribution"/>
      <sheetName val="C_Transmission"/>
      <sheetName val="C_EMP"/>
      <sheetName val="C_Total Utility"/>
      <sheetName val="C_Power"/>
      <sheetName val="C_Services"/>
      <sheetName val="C_Enterprise"/>
    </sheetNames>
    <sheetDataSet>
      <sheetData sheetId="0">
        <row r="14">
          <cell r="D14" t="str">
            <v>2010 Forecast</v>
          </cell>
        </row>
      </sheetData>
      <sheetData sheetId="1">
        <row r="14">
          <cell r="B14" t="str">
            <v>2012 - 12&amp;0 Forecast</v>
          </cell>
        </row>
      </sheetData>
      <sheetData sheetId="2">
        <row r="5">
          <cell r="N5" t="str">
            <v>Proof</v>
          </cell>
        </row>
      </sheetData>
      <sheetData sheetId="3">
        <row r="2">
          <cell r="E2" t="str">
            <v>11&amp;1</v>
          </cell>
        </row>
      </sheetData>
      <sheetData sheetId="4">
        <row r="2">
          <cell r="E2" t="str">
            <v>11&amp;1</v>
          </cell>
        </row>
      </sheetData>
      <sheetData sheetId="5">
        <row r="2">
          <cell r="E2" t="str">
            <v>11&amp;1</v>
          </cell>
        </row>
      </sheetData>
      <sheetData sheetId="6">
        <row r="2">
          <cell r="E2" t="str">
            <v>11&amp;1</v>
          </cell>
        </row>
      </sheetData>
      <sheetData sheetId="7">
        <row r="15">
          <cell r="H15" t="str">
            <v>Fed and state benefit of interest deduction    -  108</v>
          </cell>
        </row>
      </sheetData>
      <sheetData sheetId="8">
        <row r="3">
          <cell r="B3">
            <v>-33710922.262570553</v>
          </cell>
        </row>
      </sheetData>
      <sheetData sheetId="9">
        <row r="3">
          <cell r="B3">
            <v>-33710922.262570553</v>
          </cell>
        </row>
      </sheetData>
      <sheetData sheetId="10">
        <row r="5">
          <cell r="G5" t="str">
            <v>Payment Amounts</v>
          </cell>
        </row>
      </sheetData>
      <sheetData sheetId="11">
        <row r="5">
          <cell r="G5" t="str">
            <v>Payment Amounts</v>
          </cell>
        </row>
      </sheetData>
      <sheetData sheetId="12">
        <row r="6">
          <cell r="E6" t="str">
            <v>(a)</v>
          </cell>
        </row>
      </sheetData>
      <sheetData sheetId="13">
        <row r="5">
          <cell r="E5" t="str">
            <v>Holdings</v>
          </cell>
        </row>
      </sheetData>
      <sheetData sheetId="14">
        <row r="5">
          <cell r="E5" t="str">
            <v>Holdings</v>
          </cell>
        </row>
      </sheetData>
      <sheetData sheetId="15">
        <row r="5">
          <cell r="E5" t="str">
            <v>Holdings</v>
          </cell>
        </row>
      </sheetData>
      <sheetData sheetId="16">
        <row r="5">
          <cell r="E5" t="str">
            <v>Holdings</v>
          </cell>
        </row>
      </sheetData>
      <sheetData sheetId="17">
        <row r="2">
          <cell r="AC2">
            <v>140716828</v>
          </cell>
        </row>
      </sheetData>
      <sheetData sheetId="18">
        <row r="8">
          <cell r="C8" t="str">
            <v>Holdings</v>
          </cell>
        </row>
      </sheetData>
      <sheetData sheetId="19">
        <row r="5">
          <cell r="K5" t="str">
            <v>PSE&amp;G</v>
          </cell>
        </row>
      </sheetData>
      <sheetData sheetId="20">
        <row r="5">
          <cell r="K5" t="str">
            <v>PSE&amp;G</v>
          </cell>
        </row>
      </sheetData>
      <sheetData sheetId="21">
        <row r="5">
          <cell r="K5" t="str">
            <v>PSE&amp;G</v>
          </cell>
        </row>
      </sheetData>
      <sheetData sheetId="22">
        <row r="4">
          <cell r="B4" t="str">
            <v>(12 month actual and budget mix)</v>
          </cell>
        </row>
      </sheetData>
      <sheetData sheetId="23">
        <row r="5">
          <cell r="B5">
            <v>19</v>
          </cell>
        </row>
      </sheetData>
      <sheetData sheetId="24">
        <row r="3">
          <cell r="N3" t="str">
            <v>updated 1/14/13</v>
          </cell>
        </row>
      </sheetData>
      <sheetData sheetId="25">
        <row r="6">
          <cell r="B6">
            <v>1</v>
          </cell>
        </row>
      </sheetData>
      <sheetData sheetId="26">
        <row r="2">
          <cell r="H2" t="str">
            <v>milford</v>
          </cell>
        </row>
      </sheetData>
      <sheetData sheetId="27">
        <row r="6">
          <cell r="B6">
            <v>1</v>
          </cell>
        </row>
      </sheetData>
      <sheetData sheetId="28">
        <row r="2">
          <cell r="N2">
            <v>-260166719</v>
          </cell>
        </row>
      </sheetData>
      <sheetData sheetId="29">
        <row r="2">
          <cell r="N2">
            <v>210385766.99999997</v>
          </cell>
        </row>
      </sheetData>
      <sheetData sheetId="30">
        <row r="5">
          <cell r="B5">
            <v>19</v>
          </cell>
        </row>
      </sheetData>
      <sheetData sheetId="31">
        <row r="6">
          <cell r="B6">
            <v>1</v>
          </cell>
        </row>
      </sheetData>
      <sheetData sheetId="32">
        <row r="3">
          <cell r="B3" t="str">
            <v>FIT Payment Forecast</v>
          </cell>
        </row>
      </sheetData>
      <sheetData sheetId="33">
        <row r="2">
          <cell r="B2" t="str">
            <v>MEMO</v>
          </cell>
        </row>
      </sheetData>
      <sheetData sheetId="34">
        <row r="2">
          <cell r="B2">
            <v>41075</v>
          </cell>
        </row>
      </sheetData>
      <sheetData sheetId="35">
        <row r="9">
          <cell r="C9">
            <v>41073</v>
          </cell>
        </row>
      </sheetData>
      <sheetData sheetId="36">
        <row r="9">
          <cell r="C9">
            <v>41073</v>
          </cell>
        </row>
      </sheetData>
      <sheetData sheetId="37">
        <row r="9">
          <cell r="C9">
            <v>41073</v>
          </cell>
        </row>
      </sheetData>
      <sheetData sheetId="38">
        <row r="9">
          <cell r="C9">
            <v>41073</v>
          </cell>
        </row>
      </sheetData>
      <sheetData sheetId="39">
        <row r="9">
          <cell r="C9">
            <v>41073</v>
          </cell>
        </row>
      </sheetData>
      <sheetData sheetId="40">
        <row r="9">
          <cell r="C9">
            <v>41073</v>
          </cell>
        </row>
      </sheetData>
      <sheetData sheetId="41">
        <row r="9">
          <cell r="C9">
            <v>41073</v>
          </cell>
        </row>
      </sheetData>
      <sheetData sheetId="42">
        <row r="2">
          <cell r="F2">
            <v>1</v>
          </cell>
        </row>
        <row r="22">
          <cell r="A22" t="str">
            <v>Derek DiRisio</v>
          </cell>
        </row>
        <row r="23">
          <cell r="A23" t="str">
            <v>Robert Krueger</v>
          </cell>
        </row>
        <row r="24">
          <cell r="A24" t="str">
            <v>Charles Black</v>
          </cell>
        </row>
        <row r="25">
          <cell r="A25" t="str">
            <v>Clifford Pardo</v>
          </cell>
        </row>
        <row r="26">
          <cell r="A26" t="str">
            <v>Tomas Bannon</v>
          </cell>
        </row>
        <row r="27">
          <cell r="A27" t="str">
            <v>Manuel Perez</v>
          </cell>
        </row>
        <row r="28">
          <cell r="A28" t="str">
            <v>Daniel Terhune</v>
          </cell>
        </row>
      </sheetData>
      <sheetData sheetId="43">
        <row r="2">
          <cell r="B2" t="str">
            <v>New Plan</v>
          </cell>
        </row>
      </sheetData>
      <sheetData sheetId="44">
        <row r="2">
          <cell r="B2" t="str">
            <v>New Plan</v>
          </cell>
        </row>
      </sheetData>
      <sheetData sheetId="45">
        <row r="2">
          <cell r="B2" t="str">
            <v>New Plan</v>
          </cell>
        </row>
      </sheetData>
      <sheetData sheetId="46">
        <row r="2">
          <cell r="B2" t="str">
            <v>New Plan</v>
          </cell>
        </row>
      </sheetData>
      <sheetData sheetId="47">
        <row r="2">
          <cell r="C2">
            <v>116871.06507483879</v>
          </cell>
        </row>
      </sheetData>
      <sheetData sheetId="48">
        <row r="2">
          <cell r="B2" t="str">
            <v>Power Consolidated</v>
          </cell>
        </row>
      </sheetData>
      <sheetData sheetId="49">
        <row r="2">
          <cell r="B2" t="str">
            <v>New Plan</v>
          </cell>
        </row>
      </sheetData>
      <sheetData sheetId="50">
        <row r="2">
          <cell r="B2" t="str">
            <v>New Plan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mpany Split Display (2)"/>
      <sheetName val="DC Info 12-31-2000"/>
      <sheetName val="MACRO"/>
      <sheetName val="DC Info"/>
      <sheetName val="Company Split Display"/>
      <sheetName val="Split by company"/>
      <sheetName val="SERP Co Codes"/>
      <sheetName val="Company Codes"/>
      <sheetName val="Summary"/>
      <sheetName val="Split by Company Code"/>
      <sheetName val="Calc"/>
      <sheetName val="Sheet2"/>
      <sheetName val="serpqual"/>
      <sheetName val="serprir0"/>
      <sheetName val="serpmch0"/>
      <sheetName val="serpls01"/>
      <sheetName val="serpls00"/>
      <sheetName val="Rabbi Trus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K1">
            <v>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rawdown"/>
      <sheetName val="Book"/>
      <sheetName val="Market Study Data"/>
      <sheetName val="Power Prices"/>
      <sheetName val="Ops"/>
      <sheetName val="New Fuel Price"/>
      <sheetName val="Fuel Prices"/>
      <sheetName val="Overhaul"/>
      <sheetName val="Cash"/>
      <sheetName val="Debt"/>
      <sheetName val="Performance"/>
      <sheetName val="Avail"/>
      <sheetName val="Unit 1 Ops"/>
      <sheetName val="Sensitivities"/>
      <sheetName val="Links"/>
      <sheetName val="JUNIN"/>
      <sheetName val="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-SSEE"/>
      <sheetName val="OPR-SSEE-COS-PERSO"/>
      <sheetName val="COST-OPERA-COST-ANUALES"/>
      <sheetName val="COST-OPERA-ASIGNACION -COSTOS"/>
      <sheetName val="VNR-RESUMEN POR LINEAS"/>
      <sheetName val="FORMA-LM1"/>
      <sheetName val="FORMA-LM2."/>
      <sheetName val="FORMA-(SE1)"/>
      <sheetName val="FORMA-SE2"/>
      <sheetName val="FORMA-LS1-LS2"/>
      <sheetName val="FORMA-LS3"/>
      <sheetName val="FORMA-ST1"/>
      <sheetName val="FORMA-RL1"/>
      <sheetName val="FORMA- RE1"/>
      <sheetName val="PROCMAN1"/>
      <sheetName val="ACTMAN1"/>
      <sheetName val="ACTPRO1"/>
      <sheetName val="Hoja1"/>
      <sheetName val="GESTION-DIAORG"/>
      <sheetName val="gest-perso"/>
      <sheetName val="GEST-TOT"/>
      <sheetName val="SEGLLTT"/>
      <sheetName val="SEGSSEE"/>
      <sheetName val="Cuadro A-8"/>
      <sheetName val="Cuadro A-10"/>
      <sheetName val="Cuadro A-4 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A17" t="str">
            <v>TIPO DE ESTRUCTURAS : METALICAS DE CELOSIA</v>
          </cell>
          <cell r="C17" t="str">
            <v>:</v>
          </cell>
          <cell r="O17" t="str">
            <v>Hoja:</v>
          </cell>
        </row>
        <row r="19">
          <cell r="E19" t="str">
            <v>S U M I N I S T R O S    I M P O R T A D O S</v>
          </cell>
          <cell r="J19" t="str">
            <v>F L E T E</v>
          </cell>
          <cell r="L19" t="str">
            <v>O B R A S</v>
          </cell>
          <cell r="N19" t="str">
            <v>M O N T A J E</v>
          </cell>
        </row>
        <row r="20">
          <cell r="E20" t="str">
            <v>P R E C I O    F O B</v>
          </cell>
          <cell r="G20" t="str">
            <v>F L E T E</v>
          </cell>
          <cell r="H20" t="str">
            <v>ARANCELES</v>
          </cell>
          <cell r="J20" t="str">
            <v>T E R R E S T R E</v>
          </cell>
          <cell r="L20" t="str">
            <v>C I V I L E S</v>
          </cell>
          <cell r="N20" t="str">
            <v>E L E C T R O M E C A N I C O</v>
          </cell>
          <cell r="P20" t="str">
            <v>S U B</v>
          </cell>
        </row>
        <row r="21">
          <cell r="A21" t="str">
            <v>ITEM</v>
          </cell>
          <cell r="B21" t="str">
            <v xml:space="preserve"> A   C   T   I   V   I   D   A   D  E  S</v>
          </cell>
          <cell r="C21" t="str">
            <v>UNIDAD</v>
          </cell>
          <cell r="D21" t="str">
            <v>CANTIDAD</v>
          </cell>
          <cell r="G21" t="str">
            <v>Y</v>
          </cell>
          <cell r="H21" t="str">
            <v>Y  GASTOS</v>
          </cell>
          <cell r="I21" t="str">
            <v>SUB TOTAL</v>
          </cell>
          <cell r="P21" t="str">
            <v>T O T A L</v>
          </cell>
          <cell r="Q21" t="str">
            <v xml:space="preserve"> </v>
          </cell>
        </row>
        <row r="22">
          <cell r="E22" t="str">
            <v>UNITARIO</v>
          </cell>
          <cell r="F22" t="str">
            <v>TOTAL</v>
          </cell>
          <cell r="G22" t="str">
            <v>S E G U R O</v>
          </cell>
          <cell r="H22" t="str">
            <v>ADUANAS</v>
          </cell>
          <cell r="J22" t="str">
            <v>UNITARIO</v>
          </cell>
          <cell r="K22" t="str">
            <v>SUB 
TOTAL</v>
          </cell>
          <cell r="L22" t="str">
            <v>UNITARIO</v>
          </cell>
          <cell r="M22" t="str">
            <v>SUB 
TOTAL</v>
          </cell>
          <cell r="N22" t="str">
            <v>UNITARIO</v>
          </cell>
          <cell r="O22" t="str">
            <v>SUB 
TOTAL</v>
          </cell>
          <cell r="P22" t="str">
            <v>G  E N E R A L</v>
          </cell>
        </row>
        <row r="23">
          <cell r="A23" t="str">
            <v>I</v>
          </cell>
          <cell r="B23" t="str">
            <v xml:space="preserve">  O B R A S    C I V I L E S</v>
          </cell>
        </row>
        <row r="24">
          <cell r="A24" t="str">
            <v>1.0</v>
          </cell>
          <cell r="B24" t="str">
            <v xml:space="preserve">  Obras  Provisionales</v>
          </cell>
        </row>
        <row r="25">
          <cell r="A25" t="str">
            <v>1.1</v>
          </cell>
          <cell r="B25" t="str">
            <v xml:space="preserve">  Campamentos ( Instalación  y  Operación )</v>
          </cell>
          <cell r="C25" t="str">
            <v>Global</v>
          </cell>
        </row>
        <row r="27">
          <cell r="A27" t="str">
            <v>2.0</v>
          </cell>
          <cell r="B27" t="str">
            <v xml:space="preserve">  Trabajos  Preliminares</v>
          </cell>
        </row>
        <row r="28">
          <cell r="A28" t="str">
            <v>2.1</v>
          </cell>
          <cell r="B28" t="str">
            <v xml:space="preserve">  Replanteo  Topográfico  de  la  Línea</v>
          </cell>
          <cell r="C28" t="str">
            <v>km</v>
          </cell>
        </row>
        <row r="29">
          <cell r="A29" t="str">
            <v>2.2</v>
          </cell>
          <cell r="B29" t="str">
            <v xml:space="preserve">  Estudio  Geotécnico</v>
          </cell>
          <cell r="C29" t="str">
            <v>U</v>
          </cell>
        </row>
        <row r="30">
          <cell r="A30" t="str">
            <v>2.3</v>
          </cell>
          <cell r="B30" t="str">
            <v xml:space="preserve">  Limpieza  de  Faja  de Servidumbre (deforestación)</v>
          </cell>
          <cell r="C30" t="str">
            <v>Ha.</v>
          </cell>
        </row>
        <row r="31">
          <cell r="A31" t="str">
            <v>2.4</v>
          </cell>
          <cell r="B31" t="str">
            <v>Gestion de servidumbre</v>
          </cell>
          <cell r="C31" t="str">
            <v>km</v>
          </cell>
        </row>
        <row r="33">
          <cell r="A33" t="str">
            <v>3.0</v>
          </cell>
          <cell r="B33" t="str">
            <v xml:space="preserve">  Caminos  de  Acceso</v>
          </cell>
        </row>
        <row r="34">
          <cell r="A34" t="str">
            <v>3.1</v>
          </cell>
          <cell r="B34" t="str">
            <v xml:space="preserve">  En  terreno  plano</v>
          </cell>
          <cell r="C34" t="str">
            <v>km</v>
          </cell>
        </row>
        <row r="35">
          <cell r="A35" t="str">
            <v>3.2</v>
          </cell>
          <cell r="B35" t="str">
            <v xml:space="preserve">  En  terreno  ondulado</v>
          </cell>
          <cell r="C35" t="str">
            <v>km</v>
          </cell>
        </row>
        <row r="36">
          <cell r="A36" t="str">
            <v>3.3</v>
          </cell>
          <cell r="B36" t="str">
            <v>En terreno accidentado suelo</v>
          </cell>
          <cell r="C36" t="str">
            <v>km</v>
          </cell>
        </row>
        <row r="37">
          <cell r="A37" t="str">
            <v>3.4</v>
          </cell>
          <cell r="B37" t="str">
            <v>En terreno accidentado roca</v>
          </cell>
          <cell r="C37" t="str">
            <v>km</v>
          </cell>
        </row>
        <row r="39">
          <cell r="A39" t="str">
            <v>4.0</v>
          </cell>
          <cell r="B39" t="str">
            <v xml:space="preserve">  Cimentación  de  las  Estructuras</v>
          </cell>
        </row>
        <row r="40">
          <cell r="A40" t="str">
            <v>4.1</v>
          </cell>
          <cell r="B40" t="str">
            <v xml:space="preserve">  Excavación  en suelo  normal  </v>
          </cell>
          <cell r="C40" t="str">
            <v>m3</v>
          </cell>
        </row>
        <row r="41">
          <cell r="A41" t="str">
            <v>4.2</v>
          </cell>
          <cell r="B41" t="str">
            <v xml:space="preserve">  Excavación  en suelo  normal  para  zanja</v>
          </cell>
          <cell r="C41" t="str">
            <v>m3</v>
          </cell>
        </row>
        <row r="42">
          <cell r="A42" t="str">
            <v>4.3</v>
          </cell>
          <cell r="B42" t="str">
            <v xml:space="preserve">  Excavación  en  roca  compacta</v>
          </cell>
          <cell r="C42" t="str">
            <v>m3</v>
          </cell>
        </row>
        <row r="43">
          <cell r="A43" t="str">
            <v>4.4</v>
          </cell>
          <cell r="B43" t="str">
            <v xml:space="preserve">  Relleno  con  material  propio  compactado</v>
          </cell>
          <cell r="C43" t="str">
            <v>m3</v>
          </cell>
        </row>
        <row r="44">
          <cell r="A44" t="str">
            <v>4.5</v>
          </cell>
          <cell r="B44" t="str">
            <v xml:space="preserve">  Eliminación  de material   excedente, a 5 km, con maquinaria</v>
          </cell>
          <cell r="C44" t="str">
            <v>m3</v>
          </cell>
        </row>
        <row r="45">
          <cell r="A45" t="str">
            <v>4.6</v>
          </cell>
          <cell r="B45" t="str">
            <v xml:space="preserve">  Encofrado</v>
          </cell>
          <cell r="C45" t="str">
            <v>m²</v>
          </cell>
        </row>
        <row r="46">
          <cell r="A46" t="str">
            <v>4.7</v>
          </cell>
          <cell r="B46" t="str">
            <v xml:space="preserve">  Concreto  F'c = 210  kg / cm²</v>
          </cell>
          <cell r="C46" t="str">
            <v>m3</v>
          </cell>
        </row>
        <row r="47">
          <cell r="A47" t="str">
            <v>4.8</v>
          </cell>
          <cell r="B47" t="str">
            <v xml:space="preserve">  Acero  de  refuerzo  fy = 4 200  kg / cm²</v>
          </cell>
          <cell r="C47" t="str">
            <v>kg</v>
          </cell>
        </row>
        <row r="50">
          <cell r="B50" t="str">
            <v>S U B  -  T O T A L      O B R A S   C I V I L E S</v>
          </cell>
          <cell r="M50">
            <v>0</v>
          </cell>
          <cell r="P50">
            <v>0</v>
          </cell>
        </row>
        <row r="52">
          <cell r="A52" t="str">
            <v>I</v>
          </cell>
          <cell r="B52" t="str">
            <v xml:space="preserve">  LINEA  DE  TRANSMISION</v>
          </cell>
        </row>
        <row r="53">
          <cell r="A53" t="str">
            <v>I A</v>
          </cell>
          <cell r="B53" t="str">
            <v xml:space="preserve">  OBRAS  ELECTROMECANICAS</v>
          </cell>
        </row>
        <row r="55">
          <cell r="A55" t="str">
            <v>1.0</v>
          </cell>
          <cell r="B55" t="str">
            <v xml:space="preserve">  TORRES  METALICAS</v>
          </cell>
        </row>
        <row r="56">
          <cell r="A56" t="str">
            <v>1.1</v>
          </cell>
          <cell r="B56" t="str">
            <v xml:space="preserve">  Tipo  A  -  9</v>
          </cell>
          <cell r="C56" t="str">
            <v>U</v>
          </cell>
        </row>
        <row r="57">
          <cell r="B57" t="str">
            <v xml:space="preserve">  Tipo  A  -  6</v>
          </cell>
          <cell r="C57" t="str">
            <v>U</v>
          </cell>
        </row>
        <row r="58">
          <cell r="B58" t="str">
            <v xml:space="preserve">  Tipo  A  -  3</v>
          </cell>
          <cell r="C58" t="str">
            <v>U</v>
          </cell>
        </row>
        <row r="59">
          <cell r="B59" t="str">
            <v xml:space="preserve">  Tipo  A  ±  0</v>
          </cell>
          <cell r="C59" t="str">
            <v>U</v>
          </cell>
        </row>
        <row r="60">
          <cell r="B60" t="str">
            <v xml:space="preserve">  Tipo  A  +  3</v>
          </cell>
          <cell r="C60" t="str">
            <v>U</v>
          </cell>
        </row>
        <row r="61">
          <cell r="B61" t="str">
            <v xml:space="preserve">  Tipo  A  +  6</v>
          </cell>
          <cell r="C61" t="str">
            <v>U</v>
          </cell>
        </row>
        <row r="62">
          <cell r="B62" t="str">
            <v xml:space="preserve">  Tipo  A  +  9</v>
          </cell>
          <cell r="C62" t="str">
            <v>U</v>
          </cell>
        </row>
        <row r="63">
          <cell r="A63" t="str">
            <v>1.2</v>
          </cell>
          <cell r="B63" t="str">
            <v xml:space="preserve">  Tipo  E  -  9</v>
          </cell>
          <cell r="C63" t="str">
            <v>U</v>
          </cell>
        </row>
        <row r="64">
          <cell r="B64" t="str">
            <v xml:space="preserve">  Tipo  E  -  6</v>
          </cell>
          <cell r="C64" t="str">
            <v>U</v>
          </cell>
        </row>
        <row r="65">
          <cell r="B65" t="str">
            <v xml:space="preserve">  Tipo  E  -  3</v>
          </cell>
          <cell r="C65" t="str">
            <v>U</v>
          </cell>
        </row>
        <row r="66">
          <cell r="B66" t="str">
            <v xml:space="preserve">  Tipo  E  ±  0</v>
          </cell>
          <cell r="C66" t="str">
            <v>U</v>
          </cell>
        </row>
        <row r="67">
          <cell r="B67" t="str">
            <v xml:space="preserve">  Tipo  E  +  3</v>
          </cell>
          <cell r="C67" t="str">
            <v>U</v>
          </cell>
        </row>
        <row r="68">
          <cell r="B68" t="str">
            <v xml:space="preserve">  Tipo  E  +  6</v>
          </cell>
          <cell r="C68" t="str">
            <v>U</v>
          </cell>
        </row>
        <row r="69">
          <cell r="B69" t="str">
            <v xml:space="preserve">  Tipo  E  +  9</v>
          </cell>
          <cell r="C69" t="str">
            <v>U</v>
          </cell>
        </row>
        <row r="70">
          <cell r="A70" t="str">
            <v>1.3</v>
          </cell>
          <cell r="B70" t="str">
            <v xml:space="preserve">  Tipo  B  -  9</v>
          </cell>
          <cell r="C70" t="str">
            <v>U</v>
          </cell>
        </row>
        <row r="71">
          <cell r="B71" t="str">
            <v xml:space="preserve">  Tipo  B  -  6</v>
          </cell>
          <cell r="C71" t="str">
            <v>U</v>
          </cell>
        </row>
        <row r="72">
          <cell r="B72" t="str">
            <v xml:space="preserve">  Tipo  B  -  3</v>
          </cell>
          <cell r="C72" t="str">
            <v>U</v>
          </cell>
        </row>
        <row r="73">
          <cell r="B73" t="str">
            <v xml:space="preserve">  Tipo  B  ±  0</v>
          </cell>
          <cell r="C73" t="str">
            <v>U</v>
          </cell>
        </row>
        <row r="74">
          <cell r="B74" t="str">
            <v xml:space="preserve">  Tipo  B  +  3</v>
          </cell>
          <cell r="C74" t="str">
            <v>U</v>
          </cell>
        </row>
        <row r="75">
          <cell r="B75" t="str">
            <v xml:space="preserve">  Tipo  B  +  6</v>
          </cell>
          <cell r="C75" t="str">
            <v>U</v>
          </cell>
        </row>
        <row r="76">
          <cell r="B76" t="str">
            <v xml:space="preserve">  Tipo  B  +  9</v>
          </cell>
          <cell r="C76" t="str">
            <v>U</v>
          </cell>
        </row>
        <row r="77">
          <cell r="A77" t="str">
            <v>1.4</v>
          </cell>
          <cell r="B77" t="str">
            <v xml:space="preserve">  Tipo  C  -  9</v>
          </cell>
          <cell r="C77" t="str">
            <v>U</v>
          </cell>
        </row>
        <row r="78">
          <cell r="B78" t="str">
            <v xml:space="preserve">  Tipo  C  -  6</v>
          </cell>
          <cell r="C78" t="str">
            <v>U</v>
          </cell>
        </row>
        <row r="79">
          <cell r="B79" t="str">
            <v xml:space="preserve">  Tipo  C  -  3</v>
          </cell>
          <cell r="C79" t="str">
            <v>U</v>
          </cell>
        </row>
        <row r="80">
          <cell r="B80" t="str">
            <v xml:space="preserve">  Tipo  C  ±  0</v>
          </cell>
          <cell r="C80" t="str">
            <v>U</v>
          </cell>
        </row>
        <row r="81">
          <cell r="B81" t="str">
            <v xml:space="preserve">  Tipo  C  +  3</v>
          </cell>
          <cell r="C81" t="str">
            <v>U</v>
          </cell>
        </row>
        <row r="82">
          <cell r="B82" t="str">
            <v xml:space="preserve">  Tipo  C  +  6</v>
          </cell>
          <cell r="C82" t="str">
            <v>U</v>
          </cell>
        </row>
        <row r="83">
          <cell r="B83" t="str">
            <v xml:space="preserve">  Tipo  C  +  9</v>
          </cell>
          <cell r="C83" t="str">
            <v>U</v>
          </cell>
        </row>
        <row r="86">
          <cell r="A86" t="str">
            <v>CTE PEAJES POR CONEXIÓN AL SPT</v>
          </cell>
          <cell r="P86" t="str">
            <v>FORMULARIO : CTE-SPT-VNR-LS1</v>
          </cell>
        </row>
        <row r="87">
          <cell r="A87" t="str">
            <v>VALORIZACION DETALLLADA DE LAS INVERSIONES POR CADA LINEA</v>
          </cell>
        </row>
        <row r="88">
          <cell r="A88" t="str">
            <v>(PARA SOPORTES METÁLICOS)</v>
          </cell>
        </row>
        <row r="92">
          <cell r="A92" t="str">
            <v>NOMBRE DE LA EMPRESA</v>
          </cell>
          <cell r="C92" t="str">
            <v>:</v>
          </cell>
        </row>
        <row r="94">
          <cell r="A94" t="str">
            <v>NIVEL DE TENSION (kV.)</v>
          </cell>
          <cell r="C94" t="str">
            <v>:</v>
          </cell>
        </row>
        <row r="96">
          <cell r="A96" t="str">
            <v>DENOMINACION DE LA LINEA</v>
          </cell>
          <cell r="C96" t="str">
            <v>:</v>
          </cell>
          <cell r="O96" t="str">
            <v>Unidad de moneda:</v>
          </cell>
        </row>
        <row r="98">
          <cell r="A98" t="str">
            <v>NUMERO DE TERNAS</v>
          </cell>
          <cell r="C98" t="str">
            <v>:</v>
          </cell>
          <cell r="O98" t="str">
            <v>Tasa de cambio:</v>
          </cell>
        </row>
        <row r="100">
          <cell r="A100" t="str">
            <v>LONGITUD  ( Km.)</v>
          </cell>
          <cell r="C100" t="str">
            <v>:</v>
          </cell>
          <cell r="O100" t="str">
            <v>Fecha de referencia:</v>
          </cell>
        </row>
        <row r="102">
          <cell r="A102" t="str">
            <v>TIPO DE ESTRUCTURAS : METALICAS DE CELOSIA</v>
          </cell>
          <cell r="C102" t="str">
            <v>:</v>
          </cell>
          <cell r="O102" t="str">
            <v>Hoja:</v>
          </cell>
        </row>
        <row r="104">
          <cell r="E104" t="str">
            <v>S U M I N I S T R O S    I M P O R T A D O S</v>
          </cell>
          <cell r="J104" t="str">
            <v>F L E T E</v>
          </cell>
          <cell r="L104" t="str">
            <v>O B R A S</v>
          </cell>
          <cell r="N104" t="str">
            <v>M O N T A J E</v>
          </cell>
        </row>
        <row r="105">
          <cell r="E105" t="str">
            <v>P R E C I O    F O B</v>
          </cell>
          <cell r="G105" t="str">
            <v>F L E T E</v>
          </cell>
          <cell r="H105" t="str">
            <v>ARANCELES</v>
          </cell>
          <cell r="J105" t="str">
            <v>T E R R E S T R E</v>
          </cell>
          <cell r="L105" t="str">
            <v>C I V I L E S</v>
          </cell>
          <cell r="N105" t="str">
            <v>E L E C T R O M E C A N I C O</v>
          </cell>
          <cell r="P105" t="str">
            <v>S U B</v>
          </cell>
        </row>
        <row r="106">
          <cell r="A106" t="str">
            <v>ITEM</v>
          </cell>
          <cell r="B106" t="str">
            <v xml:space="preserve"> A   C   T   I   V   I   D   A   D  E  S</v>
          </cell>
          <cell r="C106" t="str">
            <v>UNIDAD</v>
          </cell>
          <cell r="D106" t="str">
            <v>CANTIDAD</v>
          </cell>
          <cell r="G106" t="str">
            <v>Y</v>
          </cell>
          <cell r="H106" t="str">
            <v>Y  GASTOS</v>
          </cell>
          <cell r="I106" t="str">
            <v>SUB</v>
          </cell>
          <cell r="P106" t="str">
            <v>T O T A L</v>
          </cell>
          <cell r="Q106" t="str">
            <v xml:space="preserve"> </v>
          </cell>
        </row>
        <row r="107">
          <cell r="E107" t="str">
            <v>UNITARIO</v>
          </cell>
          <cell r="F107" t="str">
            <v>TOTAL</v>
          </cell>
          <cell r="G107" t="str">
            <v>S E G U R O</v>
          </cell>
          <cell r="H107" t="str">
            <v>DE  ADUANAS</v>
          </cell>
          <cell r="I107" t="str">
            <v>TOTAL</v>
          </cell>
          <cell r="J107" t="str">
            <v>UNITARIO</v>
          </cell>
          <cell r="K107" t="str">
            <v>SUB 
TOTAL</v>
          </cell>
          <cell r="L107" t="str">
            <v>UNITARIO</v>
          </cell>
          <cell r="M107" t="str">
            <v>SUB 
TOTAL</v>
          </cell>
          <cell r="N107" t="str">
            <v>UNITARIO</v>
          </cell>
          <cell r="O107" t="str">
            <v>SUB 
TOTAL</v>
          </cell>
          <cell r="P107" t="str">
            <v>G  E N E R A L</v>
          </cell>
        </row>
        <row r="108">
          <cell r="A108">
            <v>1.5</v>
          </cell>
          <cell r="B108" t="str">
            <v xml:space="preserve">  Tipo  D  -  9</v>
          </cell>
          <cell r="C108" t="str">
            <v>U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O108">
            <v>0</v>
          </cell>
          <cell r="P108">
            <v>0</v>
          </cell>
        </row>
        <row r="109">
          <cell r="B109" t="str">
            <v xml:space="preserve">  Tipo  D  -  6</v>
          </cell>
          <cell r="C109" t="str">
            <v>U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O109">
            <v>0</v>
          </cell>
          <cell r="P109">
            <v>0</v>
          </cell>
        </row>
        <row r="110">
          <cell r="B110" t="str">
            <v xml:space="preserve">  Tipo  D  +  3</v>
          </cell>
          <cell r="C110" t="str">
            <v>U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O110">
            <v>0</v>
          </cell>
          <cell r="P110">
            <v>0</v>
          </cell>
        </row>
        <row r="111">
          <cell r="A111" t="str">
            <v>1.6</v>
          </cell>
          <cell r="B111" t="str">
            <v xml:space="preserve">  Tipo  F  -  9</v>
          </cell>
          <cell r="C111" t="str">
            <v>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O111">
            <v>0</v>
          </cell>
          <cell r="P111">
            <v>0</v>
          </cell>
        </row>
        <row r="112">
          <cell r="B112" t="str">
            <v xml:space="preserve">  Tipo  F  -  6</v>
          </cell>
          <cell r="C112" t="str">
            <v>U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O112">
            <v>0</v>
          </cell>
          <cell r="P112">
            <v>0</v>
          </cell>
        </row>
        <row r="113">
          <cell r="B113" t="str">
            <v xml:space="preserve">  Tipo  F  -  3</v>
          </cell>
          <cell r="C113" t="str">
            <v>U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O113">
            <v>0</v>
          </cell>
          <cell r="P113">
            <v>0</v>
          </cell>
        </row>
        <row r="114">
          <cell r="B114" t="str">
            <v xml:space="preserve">  Tipo  F  ±  0</v>
          </cell>
          <cell r="C114" t="str">
            <v>U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O114">
            <v>0</v>
          </cell>
          <cell r="P114">
            <v>0</v>
          </cell>
        </row>
        <row r="115">
          <cell r="B115" t="str">
            <v xml:space="preserve">  Tipo  F  +  3</v>
          </cell>
          <cell r="C115" t="str">
            <v>U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O115">
            <v>0</v>
          </cell>
          <cell r="P115">
            <v>0</v>
          </cell>
        </row>
        <row r="116">
          <cell r="B116" t="str">
            <v xml:space="preserve">  Tipo  F  +  6</v>
          </cell>
          <cell r="C116" t="str">
            <v>U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O116">
            <v>0</v>
          </cell>
          <cell r="P116">
            <v>0</v>
          </cell>
        </row>
        <row r="117">
          <cell r="B117" t="str">
            <v xml:space="preserve">  Tipo  F  +  9</v>
          </cell>
          <cell r="C117" t="str">
            <v>U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0</v>
          </cell>
          <cell r="P117">
            <v>0</v>
          </cell>
        </row>
        <row r="118">
          <cell r="A118" t="str">
            <v>1.7</v>
          </cell>
          <cell r="B118" t="str">
            <v xml:space="preserve">  Tipo  G  -  9</v>
          </cell>
          <cell r="C118" t="str">
            <v>U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O118">
            <v>0</v>
          </cell>
          <cell r="P118">
            <v>0</v>
          </cell>
        </row>
        <row r="119">
          <cell r="A119" t="str">
            <v>1.8</v>
          </cell>
          <cell r="B119" t="str">
            <v xml:space="preserve">  Tipo  S S D  -  9</v>
          </cell>
          <cell r="C119" t="str">
            <v>U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O119">
            <v>0</v>
          </cell>
          <cell r="P119">
            <v>0</v>
          </cell>
        </row>
        <row r="120">
          <cell r="B120" t="str">
            <v xml:space="preserve">  Tipo  S S D  +  6</v>
          </cell>
          <cell r="C120" t="str">
            <v>U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O120">
            <v>0</v>
          </cell>
          <cell r="P120">
            <v>0</v>
          </cell>
        </row>
        <row r="121">
          <cell r="A121" t="str">
            <v>1.9</v>
          </cell>
          <cell r="B121" t="str">
            <v xml:space="preserve">  Tipo  T B  ±  0</v>
          </cell>
          <cell r="C121" t="str">
            <v>U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O121">
            <v>0</v>
          </cell>
          <cell r="P121">
            <v>0</v>
          </cell>
        </row>
        <row r="122">
          <cell r="A122" t="str">
            <v>1.10</v>
          </cell>
          <cell r="B122" t="str">
            <v xml:space="preserve">  Tipo  A H</v>
          </cell>
          <cell r="C122" t="str">
            <v>U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O122">
            <v>0</v>
          </cell>
          <cell r="P122">
            <v>0</v>
          </cell>
        </row>
        <row r="123">
          <cell r="A123" t="str">
            <v>1.11</v>
          </cell>
          <cell r="B123" t="str">
            <v xml:space="preserve">  Tipo  D H</v>
          </cell>
          <cell r="C123" t="str">
            <v>U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O123">
            <v>0</v>
          </cell>
          <cell r="P123">
            <v>0</v>
          </cell>
        </row>
        <row r="125">
          <cell r="A125" t="str">
            <v>1.12</v>
          </cell>
          <cell r="B125" t="str">
            <v>Patas desniveladas</v>
          </cell>
          <cell r="C125" t="str">
            <v>t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P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O126">
            <v>0</v>
          </cell>
          <cell r="P126">
            <v>0</v>
          </cell>
        </row>
        <row r="127">
          <cell r="A127" t="str">
            <v>1.13</v>
          </cell>
          <cell r="B127" t="str">
            <v>Parillas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O127">
            <v>0</v>
          </cell>
          <cell r="P127">
            <v>0</v>
          </cell>
        </row>
        <row r="128">
          <cell r="B128" t="str">
            <v>Para  suspensión  y  anclaje</v>
          </cell>
          <cell r="C128" t="str">
            <v>t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O128">
            <v>0</v>
          </cell>
          <cell r="P128">
            <v>0</v>
          </cell>
        </row>
        <row r="129">
          <cell r="O129">
            <v>0</v>
          </cell>
          <cell r="P129">
            <v>0</v>
          </cell>
        </row>
        <row r="130">
          <cell r="A130" t="str">
            <v>1.14</v>
          </cell>
          <cell r="B130" t="str">
            <v>Stubs</v>
          </cell>
          <cell r="C130" t="str">
            <v>t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O130">
            <v>0</v>
          </cell>
          <cell r="P130">
            <v>0</v>
          </cell>
        </row>
        <row r="131">
          <cell r="B131" t="str">
            <v>Para  suspensión</v>
          </cell>
          <cell r="C131" t="str">
            <v>u</v>
          </cell>
          <cell r="O131">
            <v>0</v>
          </cell>
          <cell r="P131">
            <v>0</v>
          </cell>
        </row>
        <row r="132">
          <cell r="B132" t="str">
            <v>Para  anclaje</v>
          </cell>
          <cell r="C132" t="str">
            <v>u</v>
          </cell>
          <cell r="O132">
            <v>0</v>
          </cell>
          <cell r="P132">
            <v>0</v>
          </cell>
        </row>
        <row r="133">
          <cell r="B133" t="str">
            <v>Para  terminal</v>
          </cell>
          <cell r="C133" t="str">
            <v>u</v>
          </cell>
          <cell r="O133">
            <v>0</v>
          </cell>
          <cell r="P133">
            <v>0</v>
          </cell>
        </row>
        <row r="135">
          <cell r="A135" t="str">
            <v>2.0</v>
          </cell>
          <cell r="B135" t="str">
            <v xml:space="preserve">  CADENAS  DE  AISLADORES</v>
          </cell>
        </row>
        <row r="136">
          <cell r="A136" t="str">
            <v>2.1</v>
          </cell>
          <cell r="B136" t="str">
            <v xml:space="preserve">    Tipo  Suspensión</v>
          </cell>
          <cell r="C136" t="str">
            <v>Jgo.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O136">
            <v>0</v>
          </cell>
          <cell r="P136">
            <v>0</v>
          </cell>
        </row>
        <row r="137">
          <cell r="A137" t="str">
            <v>2.2</v>
          </cell>
          <cell r="B137" t="str">
            <v xml:space="preserve">    Tipo  Anclaje</v>
          </cell>
          <cell r="C137" t="str">
            <v>Jgo.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O137">
            <v>0</v>
          </cell>
          <cell r="P137">
            <v>0</v>
          </cell>
        </row>
        <row r="139">
          <cell r="A139" t="str">
            <v>3.0</v>
          </cell>
          <cell r="B139" t="str">
            <v xml:space="preserve">  CONDUCTORES  ACTIVOS Y CABLE GUARDA</v>
          </cell>
        </row>
        <row r="140">
          <cell r="A140" t="str">
            <v>3.1</v>
          </cell>
          <cell r="B140" t="str">
            <v xml:space="preserve">  Conductor  ACAR / TW  de  400  mm²</v>
          </cell>
          <cell r="C140" t="str">
            <v>km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O140">
            <v>0</v>
          </cell>
          <cell r="P140">
            <v>0</v>
          </cell>
        </row>
        <row r="141">
          <cell r="A141" t="str">
            <v>3.2</v>
          </cell>
          <cell r="B141" t="str">
            <v xml:space="preserve">  Conductor Acero EWS  de  50  mm2</v>
          </cell>
          <cell r="C141" t="str">
            <v>km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O141">
            <v>0</v>
          </cell>
          <cell r="P141">
            <v>0</v>
          </cell>
        </row>
        <row r="143">
          <cell r="A143" t="str">
            <v>4.0</v>
          </cell>
          <cell r="B143" t="str">
            <v xml:space="preserve">  ACCESORIOS  DEL  CONDUCTOR  ACTIVO  ACAR / TW</v>
          </cell>
        </row>
        <row r="144">
          <cell r="A144" t="str">
            <v>4.1</v>
          </cell>
          <cell r="B144" t="str">
            <v xml:space="preserve">  Varillas  de  Armar</v>
          </cell>
          <cell r="C144" t="str">
            <v>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O144">
            <v>0</v>
          </cell>
          <cell r="P144">
            <v>0</v>
          </cell>
        </row>
        <row r="145">
          <cell r="A145" t="str">
            <v>4.2</v>
          </cell>
          <cell r="B145" t="str">
            <v xml:space="preserve">  Juntas  de  Empalme</v>
          </cell>
          <cell r="C145" t="str">
            <v>U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O145">
            <v>0</v>
          </cell>
          <cell r="P145">
            <v>0</v>
          </cell>
        </row>
        <row r="146">
          <cell r="A146" t="str">
            <v>4.3</v>
          </cell>
          <cell r="B146" t="str">
            <v xml:space="preserve">  Manguitos  de  Reparación</v>
          </cell>
          <cell r="C146" t="str">
            <v>U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O146">
            <v>0</v>
          </cell>
          <cell r="P146">
            <v>0</v>
          </cell>
        </row>
        <row r="147">
          <cell r="A147" t="str">
            <v>4.4</v>
          </cell>
          <cell r="B147" t="str">
            <v xml:space="preserve">  Amortiguadores</v>
          </cell>
          <cell r="C147" t="str">
            <v>U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O147">
            <v>0</v>
          </cell>
          <cell r="P147">
            <v>0</v>
          </cell>
        </row>
        <row r="148">
          <cell r="A148" t="str">
            <v>4.5</v>
          </cell>
          <cell r="B148" t="str">
            <v xml:space="preserve">  Grapas para cable guarda</v>
          </cell>
        </row>
        <row r="150">
          <cell r="A150" t="str">
            <v>5.0</v>
          </cell>
          <cell r="B150" t="str">
            <v xml:space="preserve">  PUESTA  A  TIERRA</v>
          </cell>
        </row>
        <row r="151">
          <cell r="A151" t="str">
            <v>5.1</v>
          </cell>
          <cell r="B151" t="str">
            <v xml:space="preserve">  Medición de resistividad y resistencia de P.A.T.</v>
          </cell>
          <cell r="C151" t="str">
            <v>U</v>
          </cell>
          <cell r="O151">
            <v>0</v>
          </cell>
          <cell r="P151">
            <v>0</v>
          </cell>
        </row>
        <row r="152">
          <cell r="A152" t="str">
            <v>5.2</v>
          </cell>
          <cell r="B152" t="str">
            <v xml:space="preserve">  Conductor  de  cobre  N° 2  AWG tramo normal</v>
          </cell>
          <cell r="C152" t="str">
            <v>km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O152">
            <v>0</v>
          </cell>
          <cell r="P152">
            <v>0</v>
          </cell>
        </row>
        <row r="153">
          <cell r="A153" t="str">
            <v>5.3</v>
          </cell>
          <cell r="B153" t="str">
            <v xml:space="preserve">  Jabalinas y conectores de copperweld</v>
          </cell>
          <cell r="C153" t="str">
            <v>U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O153">
            <v>0</v>
          </cell>
          <cell r="P153">
            <v>0</v>
          </cell>
        </row>
        <row r="154">
          <cell r="A154" t="str">
            <v>5.4</v>
          </cell>
          <cell r="B154" t="str">
            <v xml:space="preserve">  Conductor de cobre N° 2 AWG de canal rocoso</v>
          </cell>
          <cell r="C154" t="str">
            <v>km</v>
          </cell>
        </row>
        <row r="155">
          <cell r="A155" t="str">
            <v>5.5</v>
          </cell>
          <cell r="B155" t="str">
            <v xml:space="preserve">  Pozo de tierra sal-bentonita</v>
          </cell>
          <cell r="C155" t="str">
            <v>U</v>
          </cell>
        </row>
        <row r="157">
          <cell r="A157" t="str">
            <v>6.0</v>
          </cell>
          <cell r="B157" t="str">
            <v xml:space="preserve">  PRUEBAS  Y  PUESTA  EN  SERVICIO</v>
          </cell>
          <cell r="C157" t="str">
            <v>Gbl.</v>
          </cell>
          <cell r="O157">
            <v>0</v>
          </cell>
          <cell r="P157">
            <v>0</v>
          </cell>
        </row>
        <row r="158">
          <cell r="A158">
            <v>7</v>
          </cell>
          <cell r="B158" t="str">
            <v xml:space="preserve">  REPUESTOS</v>
          </cell>
          <cell r="C158" t="str">
            <v>Gbl.</v>
          </cell>
        </row>
        <row r="160">
          <cell r="A160">
            <v>8</v>
          </cell>
          <cell r="B160" t="str">
            <v xml:space="preserve">  INGENIERIA  DE  DETALLE</v>
          </cell>
          <cell r="C160" t="str">
            <v>Gbl.</v>
          </cell>
        </row>
        <row r="162">
          <cell r="B162" t="str">
            <v xml:space="preserve"> S U B    T O T A L   L I N E A    I A </v>
          </cell>
        </row>
        <row r="164">
          <cell r="B164" t="str">
            <v>S U B    T O T A L    C O S T O    D I R E C T O</v>
          </cell>
          <cell r="Q164" t="str">
            <v>P137</v>
          </cell>
        </row>
        <row r="166">
          <cell r="A166" t="str">
            <v>I I</v>
          </cell>
          <cell r="B166" t="str">
            <v xml:space="preserve">  GASTOS  GENERALES</v>
          </cell>
        </row>
        <row r="167">
          <cell r="A167" t="str">
            <v>I I I</v>
          </cell>
          <cell r="B167" t="str">
            <v xml:space="preserve">  UTILIDADES</v>
          </cell>
        </row>
        <row r="168">
          <cell r="B168" t="str">
            <v>T O T A L    C O S T O    D I R E C T O</v>
          </cell>
          <cell r="P168">
            <v>0</v>
          </cell>
        </row>
      </sheetData>
      <sheetData sheetId="10" refreshError="1">
        <row r="1">
          <cell r="A1" t="str">
            <v>CTE PEAJES POR CONEXIÓN AL SPT</v>
          </cell>
          <cell r="M1" t="str">
            <v>FORMULARIO : CTE-VNR-LS3</v>
          </cell>
        </row>
        <row r="3">
          <cell r="A3" t="str">
            <v>FORMULARIO DE OBRAS CIVILES</v>
          </cell>
        </row>
        <row r="4">
          <cell r="A4" t="str">
            <v>(SOPORTES METALICOS)</v>
          </cell>
        </row>
        <row r="5">
          <cell r="L5" t="str">
            <v>Unidad de moneda:</v>
          </cell>
        </row>
        <row r="7">
          <cell r="L7" t="str">
            <v>Tasa de cambio:</v>
          </cell>
        </row>
        <row r="8">
          <cell r="A8" t="str">
            <v>NOMBRE DE LA EMPRESA</v>
          </cell>
          <cell r="C8" t="str">
            <v>:</v>
          </cell>
        </row>
        <row r="9">
          <cell r="L9" t="str">
            <v>Fecha de Referencia:</v>
          </cell>
        </row>
        <row r="10">
          <cell r="A10" t="str">
            <v>DENOMINACION</v>
          </cell>
          <cell r="C10" t="str">
            <v>:</v>
          </cell>
        </row>
        <row r="11">
          <cell r="L11" t="str">
            <v>Hoja:</v>
          </cell>
        </row>
        <row r="13">
          <cell r="A13" t="str">
            <v>TIPO</v>
          </cell>
          <cell r="B13" t="str">
            <v>TIPO</v>
          </cell>
          <cell r="C13" t="str">
            <v>CANT.</v>
          </cell>
          <cell r="D13" t="str">
            <v>EXCAVACION 
( m3 )</v>
          </cell>
          <cell r="F13" t="str">
            <v>RELLENO 
( m3 )</v>
          </cell>
          <cell r="H13" t="str">
            <v>ENCOFRADO 
( m²)</v>
          </cell>
          <cell r="J13" t="str">
            <v>CONCRETO 
( m3 )</v>
          </cell>
          <cell r="L13" t="str">
            <v>ACERO 
( kg )</v>
          </cell>
        </row>
        <row r="14">
          <cell r="B14" t="str">
            <v>DE SUELO</v>
          </cell>
          <cell r="D14" t="str">
            <v>Por Pata</v>
          </cell>
          <cell r="E14" t="str">
            <v>Total</v>
          </cell>
          <cell r="F14" t="str">
            <v>Por Pata</v>
          </cell>
          <cell r="G14" t="str">
            <v>Total</v>
          </cell>
          <cell r="H14" t="str">
            <v>Por Pata</v>
          </cell>
          <cell r="I14" t="str">
            <v>Total</v>
          </cell>
          <cell r="J14" t="str">
            <v>Por Pata</v>
          </cell>
          <cell r="K14" t="str">
            <v>Total</v>
          </cell>
          <cell r="L14" t="str">
            <v>Por Pata</v>
          </cell>
          <cell r="M14" t="str">
            <v>Total</v>
          </cell>
        </row>
        <row r="15">
          <cell r="A15" t="str">
            <v>A</v>
          </cell>
          <cell r="B15" t="str">
            <v>I</v>
          </cell>
        </row>
        <row r="16">
          <cell r="B16" t="str">
            <v>I I</v>
          </cell>
        </row>
        <row r="17">
          <cell r="B17" t="str">
            <v>I I I</v>
          </cell>
        </row>
        <row r="18">
          <cell r="B18" t="str">
            <v>I V</v>
          </cell>
        </row>
        <row r="19">
          <cell r="A19" t="str">
            <v>E</v>
          </cell>
          <cell r="B19" t="str">
            <v>I</v>
          </cell>
        </row>
        <row r="20">
          <cell r="B20" t="str">
            <v>I I</v>
          </cell>
        </row>
        <row r="21">
          <cell r="B21" t="str">
            <v>I I I</v>
          </cell>
        </row>
        <row r="22">
          <cell r="B22" t="str">
            <v>I V</v>
          </cell>
        </row>
        <row r="23">
          <cell r="A23" t="str">
            <v>B</v>
          </cell>
          <cell r="B23" t="str">
            <v>I</v>
          </cell>
        </row>
        <row r="24">
          <cell r="B24" t="str">
            <v>I I</v>
          </cell>
        </row>
        <row r="25">
          <cell r="B25" t="str">
            <v>I I I</v>
          </cell>
        </row>
        <row r="26">
          <cell r="B26" t="str">
            <v>I V</v>
          </cell>
        </row>
        <row r="27">
          <cell r="A27" t="str">
            <v>C</v>
          </cell>
          <cell r="B27" t="str">
            <v>I</v>
          </cell>
        </row>
        <row r="28">
          <cell r="B28" t="str">
            <v>I I</v>
          </cell>
        </row>
        <row r="29">
          <cell r="B29" t="str">
            <v>I I I</v>
          </cell>
        </row>
        <row r="30">
          <cell r="B30" t="str">
            <v>I V</v>
          </cell>
        </row>
        <row r="31">
          <cell r="A31" t="str">
            <v>D</v>
          </cell>
          <cell r="B31" t="str">
            <v>I</v>
          </cell>
        </row>
        <row r="32">
          <cell r="B32" t="str">
            <v>I I</v>
          </cell>
        </row>
        <row r="33">
          <cell r="B33" t="str">
            <v>I I I</v>
          </cell>
        </row>
        <row r="34">
          <cell r="B34" t="str">
            <v>I V</v>
          </cell>
        </row>
        <row r="35">
          <cell r="A35" t="str">
            <v>F</v>
          </cell>
          <cell r="B35" t="str">
            <v>I</v>
          </cell>
        </row>
        <row r="36">
          <cell r="B36" t="str">
            <v>I I</v>
          </cell>
        </row>
        <row r="37">
          <cell r="B37" t="str">
            <v>I I I</v>
          </cell>
        </row>
        <row r="38">
          <cell r="B38" t="str">
            <v>I V</v>
          </cell>
        </row>
        <row r="39">
          <cell r="A39" t="str">
            <v>G</v>
          </cell>
          <cell r="B39" t="str">
            <v>I</v>
          </cell>
        </row>
        <row r="40">
          <cell r="B40" t="str">
            <v>I I</v>
          </cell>
        </row>
        <row r="41">
          <cell r="B41" t="str">
            <v>I I I</v>
          </cell>
        </row>
        <row r="42">
          <cell r="B42" t="str">
            <v>I V</v>
          </cell>
        </row>
        <row r="43">
          <cell r="A43" t="str">
            <v>S S D</v>
          </cell>
          <cell r="B43" t="str">
            <v>I</v>
          </cell>
        </row>
        <row r="44">
          <cell r="B44" t="str">
            <v>I I</v>
          </cell>
        </row>
        <row r="45">
          <cell r="B45" t="str">
            <v>I I I</v>
          </cell>
        </row>
        <row r="46">
          <cell r="A46" t="str">
            <v>T B</v>
          </cell>
          <cell r="B46" t="str">
            <v>I</v>
          </cell>
        </row>
        <row r="47">
          <cell r="A47" t="str">
            <v>A H</v>
          </cell>
          <cell r="B47" t="str">
            <v>I</v>
          </cell>
        </row>
        <row r="48">
          <cell r="A48" t="str">
            <v>D H</v>
          </cell>
          <cell r="B48" t="str">
            <v>I</v>
          </cell>
        </row>
        <row r="50">
          <cell r="C50" t="str">
            <v xml:space="preserve">         Eliminación</v>
          </cell>
          <cell r="D50" t="str">
            <v>m3</v>
          </cell>
          <cell r="E50" t="str">
            <v>=</v>
          </cell>
          <cell r="I50" t="str">
            <v>N° DE PARRILLAS  =</v>
          </cell>
          <cell r="L50" t="str">
            <v>En suspensión  =</v>
          </cell>
        </row>
        <row r="51">
          <cell r="C51" t="str">
            <v>Relleno  Total</v>
          </cell>
          <cell r="D51" t="str">
            <v>m3</v>
          </cell>
          <cell r="E51" t="str">
            <v>=</v>
          </cell>
          <cell r="I51" t="str">
            <v>N° DE STUBS  =</v>
          </cell>
        </row>
        <row r="52">
          <cell r="C52" t="str">
            <v>(Exc. Zanja)</v>
          </cell>
          <cell r="D52" t="str">
            <v>m3</v>
          </cell>
          <cell r="E52" t="str">
            <v>=</v>
          </cell>
          <cell r="I52" t="str">
            <v>En  Angulo - Anclaje  =</v>
          </cell>
        </row>
        <row r="53">
          <cell r="C53" t="str">
            <v>Excava.en roca compacta</v>
          </cell>
          <cell r="D53" t="str">
            <v>m3</v>
          </cell>
          <cell r="E53" t="str">
            <v>=</v>
          </cell>
          <cell r="I53" t="str">
            <v>En  Terminal  =</v>
          </cell>
        </row>
      </sheetData>
      <sheetData sheetId="11" refreshError="1">
        <row r="3">
          <cell r="A3" t="str">
            <v>FORMULARIO VALORIZACION DE LAS
 INVERSIONES POR TELECOMUNICACIONES</v>
          </cell>
        </row>
        <row r="7">
          <cell r="C7" t="str">
            <v>:</v>
          </cell>
        </row>
        <row r="9">
          <cell r="A9" t="str">
            <v>NOMBRE DE LA EMPRESA</v>
          </cell>
          <cell r="C9" t="str">
            <v>:</v>
          </cell>
          <cell r="R9" t="str">
            <v>Unidad de moneda:</v>
          </cell>
        </row>
        <row r="11">
          <cell r="R11" t="str">
            <v>Tasa de cambio:</v>
          </cell>
        </row>
        <row r="13">
          <cell r="A13" t="str">
            <v>DENOMINACION</v>
          </cell>
          <cell r="C13" t="str">
            <v>:</v>
          </cell>
          <cell r="R13" t="str">
            <v>Fecha:</v>
          </cell>
        </row>
        <row r="15">
          <cell r="R15" t="str">
            <v>Hoja:</v>
          </cell>
        </row>
        <row r="17">
          <cell r="E17" t="str">
            <v>SUMINISTROS IMPORTADOS</v>
          </cell>
          <cell r="J17" t="str">
            <v>SUMINISTROS NACIONALES</v>
          </cell>
          <cell r="L17" t="str">
            <v>FLETE TERRESTRE</v>
          </cell>
          <cell r="N17" t="str">
            <v>OBRAS</v>
          </cell>
          <cell r="S17" t="str">
            <v>SUB               TOTAL              GENERAL</v>
          </cell>
        </row>
        <row r="18">
          <cell r="A18" t="str">
            <v>ITEM</v>
          </cell>
          <cell r="B18" t="str">
            <v>ACTIVIDAD</v>
          </cell>
          <cell r="C18" t="str">
            <v>UNID.</v>
          </cell>
          <cell r="D18" t="str">
            <v>CANT.</v>
          </cell>
          <cell r="E18" t="str">
            <v>PRECIO FOB</v>
          </cell>
          <cell r="G18" t="str">
            <v>FLETE 
Y</v>
          </cell>
          <cell r="H18" t="str">
            <v xml:space="preserve">ARANCELES 
Y GASTOS  </v>
          </cell>
          <cell r="I18" t="str">
            <v>SUB TOTAL</v>
          </cell>
          <cell r="N18" t="str">
            <v>CIVILES</v>
          </cell>
          <cell r="P18" t="str">
            <v>ELECTROMECANICAS</v>
          </cell>
          <cell r="R18" t="str">
            <v>SUB TOTAL</v>
          </cell>
        </row>
        <row r="19">
          <cell r="E19" t="str">
            <v>UNITARIO</v>
          </cell>
          <cell r="F19" t="str">
            <v>TOTAL</v>
          </cell>
          <cell r="G19" t="str">
            <v>SEGURO</v>
          </cell>
          <cell r="H19" t="str">
            <v>DE ADUANAS</v>
          </cell>
          <cell r="I19" t="str">
            <v>SUB TOTAL</v>
          </cell>
          <cell r="J19" t="str">
            <v>UNITARIO</v>
          </cell>
          <cell r="K19" t="str">
            <v>SUB  
TOTAL</v>
          </cell>
          <cell r="L19" t="str">
            <v>UNITARIO</v>
          </cell>
          <cell r="M19" t="str">
            <v>SUB 
TOTAL</v>
          </cell>
          <cell r="N19" t="str">
            <v>UNITARIO</v>
          </cell>
          <cell r="O19" t="str">
            <v xml:space="preserve"> TOTAL</v>
          </cell>
          <cell r="P19" t="str">
            <v>UNITARIO</v>
          </cell>
          <cell r="Q19" t="str">
            <v xml:space="preserve"> TOTAL</v>
          </cell>
        </row>
        <row r="20">
          <cell r="A20" t="str">
            <v>I</v>
          </cell>
          <cell r="B20" t="str">
            <v>OBRAS CIVILES</v>
          </cell>
        </row>
        <row r="22">
          <cell r="A22">
            <v>1</v>
          </cell>
          <cell r="B22" t="str">
            <v>CASETAS REPETIDORAS</v>
          </cell>
          <cell r="C22" t="str">
            <v>m.</v>
          </cell>
        </row>
        <row r="23">
          <cell r="A23">
            <v>1.1000000000000001</v>
          </cell>
          <cell r="B23" t="str">
            <v>Caminos  de acceso a casetas repetidoras</v>
          </cell>
          <cell r="C23" t="str">
            <v>m.</v>
          </cell>
        </row>
        <row r="24">
          <cell r="B24" t="str">
            <v>SUB - TOTAL OBRAS CIVILES</v>
          </cell>
        </row>
        <row r="26">
          <cell r="A26" t="str">
            <v>II</v>
          </cell>
          <cell r="B26" t="str">
            <v>OBRAS ELECTROMECANICAS</v>
          </cell>
        </row>
        <row r="27">
          <cell r="A27" t="str">
            <v>1.</v>
          </cell>
          <cell r="B27" t="str">
            <v>TELEFONIA</v>
          </cell>
          <cell r="C27" t="str">
            <v>Global</v>
          </cell>
        </row>
        <row r="28">
          <cell r="A28" t="str">
            <v>1.1</v>
          </cell>
          <cell r="B28" t="str">
            <v>Central Telefónica Digital, programable  n anexos</v>
          </cell>
        </row>
        <row r="29">
          <cell r="B29" t="str">
            <v>n troncales, una conexión a la Red Pública en armario</v>
          </cell>
        </row>
        <row r="30">
          <cell r="A30">
            <v>1.2</v>
          </cell>
          <cell r="B30" t="str">
            <v xml:space="preserve">Aparatos telefónicos mesa o pared </v>
          </cell>
          <cell r="C30" t="str">
            <v>u</v>
          </cell>
        </row>
        <row r="31">
          <cell r="A31">
            <v>1.3</v>
          </cell>
          <cell r="B31" t="str">
            <v>Aparatos Telefónicos intemperie</v>
          </cell>
          <cell r="C31" t="str">
            <v>u</v>
          </cell>
        </row>
        <row r="32">
          <cell r="A32">
            <v>1.4</v>
          </cell>
          <cell r="B32" t="str">
            <v>Cable  Telefónicos para instalación interior</v>
          </cell>
          <cell r="C32" t="str">
            <v>u</v>
          </cell>
        </row>
        <row r="33">
          <cell r="B33" t="str">
            <v>Aparatos Telefónicos intemperie</v>
          </cell>
          <cell r="C33" t="str">
            <v>u</v>
          </cell>
        </row>
        <row r="34">
          <cell r="A34">
            <v>1.5</v>
          </cell>
          <cell r="B34" t="str">
            <v>Cable  Telefónicos instalación intemperie</v>
          </cell>
          <cell r="C34" t="str">
            <v>u</v>
          </cell>
        </row>
        <row r="35">
          <cell r="A35">
            <v>1.6</v>
          </cell>
          <cell r="B35" t="str">
            <v>Materiales de instalación</v>
          </cell>
        </row>
        <row r="37">
          <cell r="A37">
            <v>2</v>
          </cell>
          <cell r="B37" t="str">
            <v>ONDA PORTADORA</v>
          </cell>
          <cell r="C37" t="str">
            <v>Global</v>
          </cell>
        </row>
        <row r="38">
          <cell r="A38">
            <v>3</v>
          </cell>
          <cell r="B38" t="str">
            <v xml:space="preserve">COMUNICACIONES MOVILES </v>
          </cell>
          <cell r="C38" t="str">
            <v>Global</v>
          </cell>
        </row>
        <row r="39">
          <cell r="A39">
            <v>4</v>
          </cell>
          <cell r="B39" t="str">
            <v>RADIO DIGITAL</v>
          </cell>
          <cell r="C39" t="str">
            <v>Global</v>
          </cell>
        </row>
        <row r="40">
          <cell r="A40">
            <v>5</v>
          </cell>
          <cell r="B40" t="str">
            <v>TRANSMISOR DE DATOS</v>
          </cell>
          <cell r="C40" t="str">
            <v>Global</v>
          </cell>
        </row>
        <row r="41">
          <cell r="A41">
            <v>6</v>
          </cell>
          <cell r="B41" t="str">
            <v>TELEPROTECCION</v>
          </cell>
          <cell r="C41" t="str">
            <v>Global</v>
          </cell>
        </row>
        <row r="42">
          <cell r="A42">
            <v>6.1</v>
          </cell>
          <cell r="B42" t="str">
            <v>Equipo trnasmisor /receptor de teleproteccion</v>
          </cell>
          <cell r="C42" t="str">
            <v>Cjto</v>
          </cell>
        </row>
        <row r="44">
          <cell r="A44">
            <v>7</v>
          </cell>
          <cell r="B44" t="str">
            <v>CASETAS DE RADIO</v>
          </cell>
          <cell r="C44" t="str">
            <v>m2</v>
          </cell>
        </row>
        <row r="45">
          <cell r="A45">
            <v>8</v>
          </cell>
          <cell r="B45" t="str">
            <v>ACCESOS</v>
          </cell>
          <cell r="C45" t="str">
            <v>m</v>
          </cell>
        </row>
        <row r="46">
          <cell r="A46">
            <v>3</v>
          </cell>
          <cell r="B46" t="str">
            <v>REPUESTOS  (5%)</v>
          </cell>
        </row>
        <row r="48">
          <cell r="A48">
            <v>4</v>
          </cell>
          <cell r="B48" t="str">
            <v>INGENIERIA DE DETALLE</v>
          </cell>
          <cell r="C48" t="str">
            <v>Global</v>
          </cell>
        </row>
        <row r="50">
          <cell r="A50">
            <v>5</v>
          </cell>
          <cell r="B50" t="str">
            <v>PRUEBAS Y PUESTAS EN SERVICIO</v>
          </cell>
          <cell r="C50" t="str">
            <v>Global</v>
          </cell>
        </row>
        <row r="52">
          <cell r="A52" t="str">
            <v>III</v>
          </cell>
          <cell r="B52" t="str">
            <v>GASTOS GENERALES DEL CONTRATISTA</v>
          </cell>
        </row>
        <row r="54">
          <cell r="A54" t="str">
            <v>IV</v>
          </cell>
          <cell r="B54" t="str">
            <v>UTILIDADES DEL CONTRATISTA</v>
          </cell>
        </row>
        <row r="55">
          <cell r="B55" t="str">
            <v>TOTAL GENERAL</v>
          </cell>
        </row>
      </sheetData>
      <sheetData sheetId="12" refreshError="1">
        <row r="2">
          <cell r="B2" t="str">
            <v>CTE PEAJES POR CONEXIÓN AL SPT</v>
          </cell>
        </row>
        <row r="5">
          <cell r="B5" t="str">
            <v>FORMULARIO DE VALORIZACION TOTAL 
DE LAS INVERSIONES POR LINEA</v>
          </cell>
        </row>
        <row r="6">
          <cell r="B6" t="str">
            <v>Miles US$</v>
          </cell>
        </row>
        <row r="9">
          <cell r="B9" t="str">
            <v>NOMBRE DE LA EMPRESA</v>
          </cell>
          <cell r="E9" t="str">
            <v>:</v>
          </cell>
        </row>
        <row r="11">
          <cell r="B11" t="str">
            <v>NIVEL DE TENSION (Kv.)</v>
          </cell>
          <cell r="E11" t="str">
            <v>:</v>
          </cell>
        </row>
        <row r="13">
          <cell r="B13" t="str">
            <v>DENOMINACION DE LA LINEA</v>
          </cell>
          <cell r="E13" t="str">
            <v>:</v>
          </cell>
          <cell r="L13" t="str">
            <v>Unidad de moneda:</v>
          </cell>
        </row>
        <row r="15">
          <cell r="B15" t="str">
            <v>NUMERO DE TERNAS</v>
          </cell>
          <cell r="E15" t="str">
            <v>:</v>
          </cell>
          <cell r="L15" t="str">
            <v>Tasa de cambio:</v>
          </cell>
        </row>
        <row r="17">
          <cell r="B17" t="str">
            <v>LONGITUD (Km.)</v>
          </cell>
          <cell r="E17" t="str">
            <v>:</v>
          </cell>
          <cell r="L17" t="str">
            <v>Fecha:</v>
          </cell>
        </row>
        <row r="19">
          <cell r="B19" t="str">
            <v>TIPO DE ESTRUCTURAS</v>
          </cell>
          <cell r="E19" t="str">
            <v>:</v>
          </cell>
          <cell r="L19" t="str">
            <v>Hoja:</v>
          </cell>
        </row>
        <row r="21">
          <cell r="B21" t="str">
            <v xml:space="preserve">POTENCIA MAXIMA A TRANSMITIR (MW) </v>
          </cell>
          <cell r="E21" t="str">
            <v>:</v>
          </cell>
        </row>
        <row r="23">
          <cell r="B23" t="str">
            <v>VALORIZACION 
Miles U. S. DÓLAR</v>
          </cell>
        </row>
        <row r="26">
          <cell r="B26" t="str">
            <v>COSTO  DE  EJECUCION  DE  OBRA</v>
          </cell>
          <cell r="E26" t="str">
            <v>:</v>
          </cell>
        </row>
        <row r="28">
          <cell r="B28" t="str">
            <v>INGENIERIA  Y  SUPERVISION</v>
          </cell>
          <cell r="E28" t="str">
            <v>:</v>
          </cell>
        </row>
        <row r="30">
          <cell r="B30" t="str">
            <v>GASTOS  FINANCIEROS</v>
          </cell>
          <cell r="E30" t="str">
            <v>:</v>
          </cell>
        </row>
        <row r="32">
          <cell r="B32" t="str">
            <v>SERVIDUMBRE</v>
          </cell>
          <cell r="E32" t="str">
            <v>:</v>
          </cell>
        </row>
        <row r="34">
          <cell r="B34" t="str">
            <v>GASTOS  ADMINISTRACION</v>
          </cell>
          <cell r="E34" t="str">
            <v>:</v>
          </cell>
        </row>
        <row r="36">
          <cell r="B36" t="str">
            <v>TOTAL  SIN  I.G.V.</v>
          </cell>
          <cell r="E36" t="str">
            <v>:</v>
          </cell>
        </row>
        <row r="39">
          <cell r="B39" t="str">
            <v>COSTO  POR  KILOMETRO  SIN  I.G.V.</v>
          </cell>
          <cell r="E39" t="str">
            <v>:</v>
          </cell>
        </row>
        <row r="41">
          <cell r="B41" t="str">
            <v>I.G.V.</v>
          </cell>
          <cell r="E41" t="str">
            <v>:</v>
          </cell>
        </row>
        <row r="43">
          <cell r="B43" t="str">
            <v>TOTAL  CON  I.G.V.</v>
          </cell>
          <cell r="E43" t="str">
            <v>:</v>
          </cell>
        </row>
        <row r="45">
          <cell r="B45" t="str">
            <v>COSTO  POR  KILOMETRO  CON  I.G.V.</v>
          </cell>
          <cell r="E45" t="str">
            <v>:</v>
          </cell>
        </row>
      </sheetData>
      <sheetData sheetId="13" refreshError="1">
        <row r="4">
          <cell r="A4" t="str">
            <v>FORMULARIO DE RESUMEN DEL VNR A 
NIVEL DE EMPRESA</v>
          </cell>
        </row>
        <row r="5">
          <cell r="A5" t="str">
            <v>Miles US$</v>
          </cell>
        </row>
        <row r="8">
          <cell r="A8" t="str">
            <v>NOMBRE DE LA EMPRESA</v>
          </cell>
          <cell r="D8" t="str">
            <v>:</v>
          </cell>
        </row>
        <row r="10">
          <cell r="A10" t="str">
            <v xml:space="preserve">POTENCIA DE TRANSFORMACIÓN (MVA)         </v>
          </cell>
          <cell r="D10" t="str">
            <v>:</v>
          </cell>
        </row>
        <row r="13">
          <cell r="A13" t="str">
            <v xml:space="preserve">POTENCIA DE COMPENSACIÓN (MVAR)                </v>
          </cell>
          <cell r="D13" t="str">
            <v>:</v>
          </cell>
        </row>
        <row r="16">
          <cell r="H16" t="str">
            <v>Hoja:</v>
          </cell>
        </row>
        <row r="17">
          <cell r="A17" t="str">
            <v xml:space="preserve">LINEAS DE TRANSMISIÓN  </v>
          </cell>
        </row>
        <row r="18">
          <cell r="A18" t="str">
            <v>VALORIZACIÓN  ( en miles de US $ )</v>
          </cell>
        </row>
        <row r="19">
          <cell r="G19" t="str">
            <v>Longitud</v>
          </cell>
        </row>
        <row r="20">
          <cell r="A20" t="str">
            <v>No</v>
          </cell>
          <cell r="B20" t="str">
            <v xml:space="preserve">Denominación </v>
          </cell>
          <cell r="G20" t="str">
            <v>Líneas</v>
          </cell>
          <cell r="H20" t="str">
            <v>Subtotal</v>
          </cell>
        </row>
        <row r="21">
          <cell r="G21" t="str">
            <v>( Km )</v>
          </cell>
          <cell r="H21" t="str">
            <v>(mil US $)</v>
          </cell>
        </row>
        <row r="22">
          <cell r="A22">
            <v>1</v>
          </cell>
        </row>
        <row r="23">
          <cell r="A23">
            <v>2</v>
          </cell>
        </row>
        <row r="24">
          <cell r="A24">
            <v>3</v>
          </cell>
        </row>
        <row r="25">
          <cell r="A25">
            <v>4</v>
          </cell>
        </row>
        <row r="26">
          <cell r="A26">
            <v>5</v>
          </cell>
        </row>
        <row r="27">
          <cell r="A27">
            <v>6</v>
          </cell>
        </row>
        <row r="28">
          <cell r="B28" t="str">
            <v>SUB-TOTAL</v>
          </cell>
        </row>
        <row r="31">
          <cell r="A31" t="str">
            <v>SUBESTACIONES
VALORIZACIÓN ( en miles de US $ )</v>
          </cell>
        </row>
        <row r="32">
          <cell r="G32" t="str">
            <v>Potencia</v>
          </cell>
        </row>
        <row r="33">
          <cell r="A33" t="str">
            <v>No</v>
          </cell>
          <cell r="B33" t="str">
            <v xml:space="preserve">Denominación </v>
          </cell>
          <cell r="G33" t="str">
            <v>Compensación</v>
          </cell>
        </row>
        <row r="34">
          <cell r="G34" t="str">
            <v>( MVAR )</v>
          </cell>
        </row>
        <row r="35">
          <cell r="G35" t="str">
            <v>+</v>
          </cell>
          <cell r="H35" t="str">
            <v>-</v>
          </cell>
        </row>
        <row r="36">
          <cell r="A36">
            <v>1</v>
          </cell>
        </row>
        <row r="37">
          <cell r="A37">
            <v>2</v>
          </cell>
        </row>
        <row r="38">
          <cell r="A38">
            <v>3</v>
          </cell>
        </row>
        <row r="39">
          <cell r="A39">
            <v>4</v>
          </cell>
        </row>
        <row r="40">
          <cell r="A40">
            <v>5</v>
          </cell>
        </row>
        <row r="41">
          <cell r="A41">
            <v>6</v>
          </cell>
        </row>
        <row r="42">
          <cell r="B42" t="str">
            <v>SUB-TOTAL</v>
          </cell>
        </row>
        <row r="45">
          <cell r="A45" t="str">
            <v>TOTAL EMPRESA
VALORIZACIÓN (en miles de US $)</v>
          </cell>
        </row>
        <row r="47">
          <cell r="A47" t="str">
            <v>No</v>
          </cell>
          <cell r="B47" t="str">
            <v>Denominación</v>
          </cell>
          <cell r="F47" t="str">
            <v>VNR 
( mil US$ )</v>
          </cell>
        </row>
        <row r="49">
          <cell r="A49">
            <v>1</v>
          </cell>
          <cell r="B49" t="str">
            <v>LINEAS</v>
          </cell>
        </row>
        <row r="50">
          <cell r="A50">
            <v>2</v>
          </cell>
          <cell r="B50" t="str">
            <v>SUBESTACIONES</v>
          </cell>
        </row>
        <row r="51">
          <cell r="B51" t="str">
            <v>TOTAL EMPRESA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mch99"/>
      <sheetName val="actqua99"/>
      <sheetName val="actrir99"/>
      <sheetName val="actlsp99"/>
      <sheetName val="calcs"/>
      <sheetName val="parameters"/>
      <sheetName val="data summary"/>
      <sheetName val="pivot"/>
      <sheetName val="actcalc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A3" t="str">
            <v>006-40-7006</v>
          </cell>
          <cell r="B3" t="str">
            <v xml:space="preserve"> E. JAMES FERLAND</v>
          </cell>
          <cell r="C3">
            <v>28193.2896</v>
          </cell>
          <cell r="D3">
            <v>35609.258399999992</v>
          </cell>
          <cell r="E3">
            <v>1.2630402093979125</v>
          </cell>
        </row>
        <row r="4">
          <cell r="A4" t="str">
            <v>094-38-1408</v>
          </cell>
          <cell r="B4" t="str">
            <v xml:space="preserve"> ROBERT C. MURRAY</v>
          </cell>
          <cell r="C4">
            <v>15687.84</v>
          </cell>
          <cell r="D4">
            <v>18038.34</v>
          </cell>
          <cell r="E4">
            <v>1.149829422023682</v>
          </cell>
        </row>
        <row r="5">
          <cell r="A5" t="str">
            <v>135-48-5993</v>
          </cell>
          <cell r="B5" t="str">
            <v xml:space="preserve"> ROBERT J. DOUGHERTY JR</v>
          </cell>
          <cell r="C5">
            <v>57327.849599999994</v>
          </cell>
          <cell r="D5">
            <v>67465.361266799999</v>
          </cell>
          <cell r="E5">
            <v>1.1768339775089001</v>
          </cell>
        </row>
        <row r="6">
          <cell r="A6" t="str">
            <v>146-36-4478</v>
          </cell>
          <cell r="B6" t="str">
            <v xml:space="preserve"> R EDWIN SELOVER</v>
          </cell>
          <cell r="C6">
            <v>59008.689599999991</v>
          </cell>
          <cell r="D6">
            <v>76573.068576899983</v>
          </cell>
          <cell r="E6">
            <v>1.2976574991914411</v>
          </cell>
        </row>
        <row r="7">
          <cell r="A7" t="str">
            <v>150-32-3112</v>
          </cell>
          <cell r="B7" t="str">
            <v xml:space="preserve"> PIERRE R H. LANDRIEU</v>
          </cell>
          <cell r="C7">
            <v>79600.36</v>
          </cell>
          <cell r="D7">
            <v>81196.531416399986</v>
          </cell>
          <cell r="E7">
            <v>1.0200523140397855</v>
          </cell>
        </row>
        <row r="8">
          <cell r="A8" t="str">
            <v>153-34-9742</v>
          </cell>
          <cell r="B8" t="str">
            <v xml:space="preserve"> HAROLD W. BORDEN JR</v>
          </cell>
          <cell r="C8">
            <v>59008.689599999991</v>
          </cell>
          <cell r="D8">
            <v>62474.533897199995</v>
          </cell>
          <cell r="E8">
            <v>1.0587344731885049</v>
          </cell>
        </row>
        <row r="9">
          <cell r="A9" t="str">
            <v>156-34-7571</v>
          </cell>
          <cell r="B9" t="str">
            <v xml:space="preserve"> LAWRENCE R. CODEY</v>
          </cell>
          <cell r="C9">
            <v>56969.270400000001</v>
          </cell>
          <cell r="D9">
            <v>76947.381599999993</v>
          </cell>
          <cell r="E9">
            <v>1.3506822372785732</v>
          </cell>
        </row>
      </sheetData>
      <sheetData sheetId="6"/>
      <sheetData sheetId="7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  <sheetName val="TMA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TF 2006 FERC CHANGES"/>
      <sheetName val="2007 Revenues"/>
      <sheetName val="2007 Adjustments"/>
      <sheetName val="corp 2"/>
      <sheetName val="2006 p&amp;L changes "/>
      <sheetName val="2006 BS Changes"/>
      <sheetName val="FERC-GAAP"/>
      <sheetName val="TF Only"/>
      <sheetName val="2007-2006"/>
      <sheetName val="Sheet3"/>
      <sheetName val="2005-2004"/>
      <sheetName val="ferc trace"/>
      <sheetName val="Sheet1"/>
      <sheetName val="Inter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FI Acct</v>
          </cell>
          <cell r="C2" t="str">
            <v>Ferc Acct</v>
          </cell>
        </row>
        <row r="3">
          <cell r="B3">
            <v>1010010</v>
          </cell>
          <cell r="C3">
            <v>9101001</v>
          </cell>
        </row>
        <row r="4">
          <cell r="B4">
            <v>1010010</v>
          </cell>
          <cell r="C4">
            <v>9101001</v>
          </cell>
        </row>
        <row r="5">
          <cell r="B5">
            <v>1010020</v>
          </cell>
          <cell r="C5">
            <v>9101002</v>
          </cell>
        </row>
        <row r="6">
          <cell r="B6">
            <v>1010030</v>
          </cell>
          <cell r="C6">
            <v>9101003</v>
          </cell>
        </row>
        <row r="7">
          <cell r="B7">
            <v>1010030</v>
          </cell>
          <cell r="C7">
            <v>9101003</v>
          </cell>
        </row>
        <row r="8">
          <cell r="B8">
            <v>1010040</v>
          </cell>
          <cell r="C8">
            <v>9101001</v>
          </cell>
        </row>
        <row r="9">
          <cell r="B9">
            <v>1010061</v>
          </cell>
          <cell r="C9">
            <v>9101001</v>
          </cell>
        </row>
        <row r="10">
          <cell r="B10">
            <v>1010061</v>
          </cell>
          <cell r="C10">
            <v>9101001</v>
          </cell>
        </row>
        <row r="11">
          <cell r="B11">
            <v>1010062</v>
          </cell>
          <cell r="C11">
            <v>9101002</v>
          </cell>
        </row>
        <row r="12">
          <cell r="B12">
            <v>1010063</v>
          </cell>
          <cell r="C12">
            <v>9101003</v>
          </cell>
        </row>
        <row r="13">
          <cell r="B13">
            <v>1050010</v>
          </cell>
          <cell r="C13">
            <v>9105001</v>
          </cell>
        </row>
        <row r="14">
          <cell r="B14">
            <v>1050010</v>
          </cell>
          <cell r="C14">
            <v>9105001</v>
          </cell>
        </row>
        <row r="15">
          <cell r="B15">
            <v>1070010</v>
          </cell>
          <cell r="C15">
            <v>9107001</v>
          </cell>
        </row>
        <row r="16">
          <cell r="B16">
            <v>1070010</v>
          </cell>
          <cell r="C16">
            <v>9107001</v>
          </cell>
        </row>
        <row r="17">
          <cell r="B17">
            <v>1070020</v>
          </cell>
          <cell r="C17">
            <v>9107002</v>
          </cell>
        </row>
        <row r="18">
          <cell r="B18">
            <v>1070030</v>
          </cell>
          <cell r="C18">
            <v>9107003</v>
          </cell>
        </row>
        <row r="19">
          <cell r="B19">
            <v>1081010</v>
          </cell>
          <cell r="C19">
            <v>9108001</v>
          </cell>
        </row>
        <row r="20">
          <cell r="B20">
            <v>1081010</v>
          </cell>
          <cell r="C20">
            <v>9108001</v>
          </cell>
        </row>
        <row r="21">
          <cell r="B21">
            <v>1081020</v>
          </cell>
          <cell r="C21">
            <v>9108002</v>
          </cell>
        </row>
        <row r="22">
          <cell r="B22">
            <v>1081030</v>
          </cell>
          <cell r="C22">
            <v>9108003</v>
          </cell>
        </row>
        <row r="23">
          <cell r="B23">
            <v>1081030</v>
          </cell>
          <cell r="C23">
            <v>9108003</v>
          </cell>
        </row>
        <row r="24">
          <cell r="B24">
            <v>1081310</v>
          </cell>
          <cell r="C24">
            <v>9108001</v>
          </cell>
        </row>
        <row r="25">
          <cell r="B25">
            <v>1081310</v>
          </cell>
          <cell r="C25">
            <v>9108001</v>
          </cell>
        </row>
        <row r="26">
          <cell r="B26">
            <v>1081312</v>
          </cell>
          <cell r="C26">
            <v>9108002</v>
          </cell>
        </row>
        <row r="27">
          <cell r="B27">
            <v>1081320</v>
          </cell>
          <cell r="C27">
            <v>9108002</v>
          </cell>
        </row>
        <row r="28">
          <cell r="B28">
            <v>1081322</v>
          </cell>
          <cell r="C28">
            <v>9108002</v>
          </cell>
        </row>
        <row r="29">
          <cell r="B29">
            <v>1081330</v>
          </cell>
          <cell r="C29">
            <v>9108003</v>
          </cell>
        </row>
        <row r="30">
          <cell r="B30">
            <v>1081340</v>
          </cell>
          <cell r="C30">
            <v>9108001</v>
          </cell>
        </row>
        <row r="31">
          <cell r="B31">
            <v>1081340</v>
          </cell>
          <cell r="C31">
            <v>9108001</v>
          </cell>
        </row>
        <row r="32">
          <cell r="B32">
            <v>1081341</v>
          </cell>
          <cell r="C32">
            <v>9108001</v>
          </cell>
        </row>
        <row r="33">
          <cell r="B33">
            <v>1081351</v>
          </cell>
          <cell r="C33">
            <v>9108001</v>
          </cell>
        </row>
        <row r="34">
          <cell r="B34">
            <v>1081362</v>
          </cell>
          <cell r="C34">
            <v>9108002</v>
          </cell>
        </row>
        <row r="35">
          <cell r="B35">
            <v>1081410</v>
          </cell>
          <cell r="C35">
            <v>9108001</v>
          </cell>
        </row>
        <row r="36">
          <cell r="B36">
            <v>1081410</v>
          </cell>
          <cell r="C36">
            <v>9108001</v>
          </cell>
        </row>
        <row r="37">
          <cell r="B37">
            <v>1081420</v>
          </cell>
          <cell r="C37">
            <v>9108002</v>
          </cell>
        </row>
        <row r="38">
          <cell r="B38">
            <v>1081430</v>
          </cell>
          <cell r="C38">
            <v>9108003</v>
          </cell>
        </row>
        <row r="39">
          <cell r="B39">
            <v>1081510</v>
          </cell>
          <cell r="C39">
            <v>9108001</v>
          </cell>
        </row>
        <row r="40">
          <cell r="B40">
            <v>1081510</v>
          </cell>
          <cell r="C40">
            <v>9108001</v>
          </cell>
        </row>
        <row r="41">
          <cell r="B41">
            <v>1081520</v>
          </cell>
          <cell r="C41">
            <v>9108002</v>
          </cell>
        </row>
        <row r="42">
          <cell r="B42">
            <v>1081530</v>
          </cell>
          <cell r="C42">
            <v>9108003</v>
          </cell>
        </row>
        <row r="43">
          <cell r="B43">
            <v>1081710</v>
          </cell>
          <cell r="C43">
            <v>9999130</v>
          </cell>
        </row>
        <row r="44">
          <cell r="B44">
            <v>1081710</v>
          </cell>
          <cell r="C44">
            <v>9999130</v>
          </cell>
        </row>
        <row r="45">
          <cell r="B45">
            <v>1081720</v>
          </cell>
          <cell r="C45">
            <v>9999130</v>
          </cell>
        </row>
        <row r="46">
          <cell r="B46">
            <v>1110010</v>
          </cell>
          <cell r="C46">
            <v>9111001</v>
          </cell>
        </row>
        <row r="47">
          <cell r="B47">
            <v>1110010</v>
          </cell>
          <cell r="C47">
            <v>9111001</v>
          </cell>
        </row>
        <row r="48">
          <cell r="B48">
            <v>1110020</v>
          </cell>
          <cell r="C48">
            <v>9111002</v>
          </cell>
        </row>
        <row r="49">
          <cell r="B49">
            <v>1110030</v>
          </cell>
          <cell r="C49">
            <v>9111003</v>
          </cell>
        </row>
        <row r="50">
          <cell r="B50">
            <v>1170100</v>
          </cell>
          <cell r="C50">
            <v>9186000</v>
          </cell>
        </row>
        <row r="51">
          <cell r="B51">
            <v>1211400</v>
          </cell>
          <cell r="C51">
            <v>9121000</v>
          </cell>
        </row>
        <row r="52">
          <cell r="B52">
            <v>1212010</v>
          </cell>
          <cell r="C52">
            <v>9121001</v>
          </cell>
        </row>
        <row r="53">
          <cell r="B53">
            <v>1212010</v>
          </cell>
          <cell r="C53">
            <v>9121001</v>
          </cell>
        </row>
        <row r="54">
          <cell r="B54">
            <v>1212020</v>
          </cell>
          <cell r="C54">
            <v>9121002</v>
          </cell>
        </row>
        <row r="55">
          <cell r="B55">
            <v>1221010</v>
          </cell>
          <cell r="C55">
            <v>9122001</v>
          </cell>
        </row>
        <row r="56">
          <cell r="B56">
            <v>1221020</v>
          </cell>
          <cell r="C56">
            <v>9122002</v>
          </cell>
        </row>
        <row r="57">
          <cell r="B57">
            <v>1230600</v>
          </cell>
          <cell r="C57">
            <v>9123100</v>
          </cell>
        </row>
        <row r="58">
          <cell r="B58">
            <v>1230900</v>
          </cell>
          <cell r="C58">
            <v>9123100</v>
          </cell>
        </row>
        <row r="59">
          <cell r="B59">
            <v>1231300</v>
          </cell>
          <cell r="C59">
            <v>9123100</v>
          </cell>
        </row>
        <row r="60">
          <cell r="B60">
            <v>1234400</v>
          </cell>
          <cell r="C60">
            <v>9123100</v>
          </cell>
        </row>
        <row r="61">
          <cell r="B61">
            <v>1234450</v>
          </cell>
          <cell r="C61">
            <v>9123100</v>
          </cell>
        </row>
        <row r="62">
          <cell r="B62">
            <v>1240400</v>
          </cell>
          <cell r="C62">
            <v>9124000</v>
          </cell>
        </row>
        <row r="63">
          <cell r="B63">
            <v>1240500</v>
          </cell>
          <cell r="C63">
            <v>9124000</v>
          </cell>
        </row>
        <row r="64">
          <cell r="B64">
            <v>1243000</v>
          </cell>
          <cell r="C64">
            <v>9124000</v>
          </cell>
        </row>
        <row r="65">
          <cell r="B65">
            <v>1281000</v>
          </cell>
          <cell r="C65">
            <v>9128000</v>
          </cell>
        </row>
        <row r="66">
          <cell r="B66">
            <v>1282000</v>
          </cell>
          <cell r="C66">
            <v>9128000</v>
          </cell>
        </row>
        <row r="67">
          <cell r="B67">
            <v>1310100</v>
          </cell>
          <cell r="C67">
            <v>9131000</v>
          </cell>
        </row>
        <row r="68">
          <cell r="B68">
            <v>1310102</v>
          </cell>
          <cell r="C68">
            <v>9131000</v>
          </cell>
        </row>
        <row r="69">
          <cell r="B69">
            <v>1310104</v>
          </cell>
          <cell r="C69">
            <v>9131000</v>
          </cell>
        </row>
        <row r="70">
          <cell r="B70">
            <v>1310200</v>
          </cell>
          <cell r="C70">
            <v>9131000</v>
          </cell>
        </row>
        <row r="71">
          <cell r="B71">
            <v>1310201</v>
          </cell>
          <cell r="C71">
            <v>9131000</v>
          </cell>
        </row>
        <row r="72">
          <cell r="B72">
            <v>1310202</v>
          </cell>
          <cell r="C72">
            <v>9131000</v>
          </cell>
        </row>
        <row r="73">
          <cell r="B73">
            <v>1310204</v>
          </cell>
          <cell r="C73">
            <v>9131000</v>
          </cell>
        </row>
        <row r="74">
          <cell r="B74">
            <v>1310402</v>
          </cell>
          <cell r="C74">
            <v>9131000</v>
          </cell>
        </row>
        <row r="75">
          <cell r="B75">
            <v>1310404</v>
          </cell>
          <cell r="C75">
            <v>9131000</v>
          </cell>
        </row>
        <row r="76">
          <cell r="B76">
            <v>1310404</v>
          </cell>
          <cell r="C76">
            <v>9131000</v>
          </cell>
        </row>
        <row r="77">
          <cell r="B77">
            <v>1310601</v>
          </cell>
          <cell r="C77">
            <v>9131000</v>
          </cell>
        </row>
        <row r="78">
          <cell r="B78">
            <v>1310702</v>
          </cell>
          <cell r="C78">
            <v>9131000</v>
          </cell>
        </row>
        <row r="79">
          <cell r="B79">
            <v>1310704</v>
          </cell>
          <cell r="C79">
            <v>9131000</v>
          </cell>
        </row>
        <row r="80">
          <cell r="B80">
            <v>1310705</v>
          </cell>
          <cell r="C80">
            <v>9131000</v>
          </cell>
        </row>
        <row r="81">
          <cell r="B81">
            <v>1310708</v>
          </cell>
          <cell r="C81">
            <v>9131000</v>
          </cell>
        </row>
        <row r="82">
          <cell r="B82">
            <v>1310800</v>
          </cell>
          <cell r="C82">
            <v>9131000</v>
          </cell>
        </row>
        <row r="83">
          <cell r="B83">
            <v>1310805</v>
          </cell>
          <cell r="C83">
            <v>9131000</v>
          </cell>
        </row>
        <row r="84">
          <cell r="B84">
            <v>1310808</v>
          </cell>
          <cell r="C84">
            <v>9131000</v>
          </cell>
        </row>
        <row r="85">
          <cell r="B85">
            <v>1310808</v>
          </cell>
          <cell r="C85">
            <v>9131000</v>
          </cell>
        </row>
        <row r="86">
          <cell r="B86">
            <v>1310905</v>
          </cell>
          <cell r="C86">
            <v>9131000</v>
          </cell>
        </row>
        <row r="87">
          <cell r="B87">
            <v>1310908</v>
          </cell>
          <cell r="C87">
            <v>9131000</v>
          </cell>
        </row>
        <row r="88">
          <cell r="B88">
            <v>1311200</v>
          </cell>
          <cell r="C88">
            <v>9131000</v>
          </cell>
        </row>
        <row r="89">
          <cell r="B89">
            <v>1311204</v>
          </cell>
          <cell r="C89">
            <v>9131000</v>
          </cell>
        </row>
        <row r="90">
          <cell r="B90">
            <v>1311501</v>
          </cell>
          <cell r="C90">
            <v>9131000</v>
          </cell>
        </row>
        <row r="91">
          <cell r="B91">
            <v>1311600</v>
          </cell>
          <cell r="C91">
            <v>9131000</v>
          </cell>
        </row>
        <row r="92">
          <cell r="B92">
            <v>1311601</v>
          </cell>
          <cell r="C92">
            <v>9131000</v>
          </cell>
        </row>
        <row r="93">
          <cell r="B93">
            <v>1311602</v>
          </cell>
          <cell r="C93">
            <v>9131000</v>
          </cell>
        </row>
        <row r="94">
          <cell r="B94">
            <v>1311604</v>
          </cell>
          <cell r="C94">
            <v>9131000</v>
          </cell>
        </row>
        <row r="95">
          <cell r="B95">
            <v>1311800</v>
          </cell>
          <cell r="C95">
            <v>9131000</v>
          </cell>
        </row>
        <row r="96">
          <cell r="B96">
            <v>1311801</v>
          </cell>
          <cell r="C96">
            <v>9131000</v>
          </cell>
        </row>
        <row r="97">
          <cell r="B97">
            <v>1312400</v>
          </cell>
          <cell r="C97">
            <v>9131000</v>
          </cell>
        </row>
        <row r="98">
          <cell r="B98">
            <v>1312402</v>
          </cell>
          <cell r="C98">
            <v>9131000</v>
          </cell>
        </row>
        <row r="99">
          <cell r="B99">
            <v>1312404</v>
          </cell>
          <cell r="C99">
            <v>9131000</v>
          </cell>
        </row>
        <row r="100">
          <cell r="B100">
            <v>1312405</v>
          </cell>
          <cell r="C100">
            <v>9131000</v>
          </cell>
        </row>
        <row r="101">
          <cell r="B101">
            <v>1312408</v>
          </cell>
          <cell r="C101">
            <v>9131000</v>
          </cell>
        </row>
        <row r="102">
          <cell r="B102">
            <v>1313300</v>
          </cell>
          <cell r="C102">
            <v>9131000</v>
          </cell>
        </row>
        <row r="103">
          <cell r="B103">
            <v>1313301</v>
          </cell>
          <cell r="C103">
            <v>9131000</v>
          </cell>
        </row>
        <row r="104">
          <cell r="B104">
            <v>1313400</v>
          </cell>
          <cell r="C104">
            <v>9131000</v>
          </cell>
        </row>
        <row r="105">
          <cell r="B105">
            <v>1314201</v>
          </cell>
          <cell r="C105">
            <v>9131000</v>
          </cell>
        </row>
        <row r="106">
          <cell r="B106">
            <v>1314202</v>
          </cell>
          <cell r="C106">
            <v>9131000</v>
          </cell>
        </row>
        <row r="107">
          <cell r="B107">
            <v>1314204</v>
          </cell>
          <cell r="C107">
            <v>9131000</v>
          </cell>
        </row>
        <row r="108">
          <cell r="B108">
            <v>1314205</v>
          </cell>
          <cell r="C108">
            <v>9131000</v>
          </cell>
        </row>
        <row r="109">
          <cell r="B109">
            <v>1314300</v>
          </cell>
          <cell r="C109">
            <v>9131000</v>
          </cell>
        </row>
        <row r="110">
          <cell r="B110">
            <v>1314301</v>
          </cell>
          <cell r="C110">
            <v>9131000</v>
          </cell>
        </row>
        <row r="111">
          <cell r="B111">
            <v>1314302</v>
          </cell>
          <cell r="C111">
            <v>9131000</v>
          </cell>
        </row>
        <row r="112">
          <cell r="B112">
            <v>1314304</v>
          </cell>
          <cell r="C112">
            <v>9131000</v>
          </cell>
        </row>
        <row r="113">
          <cell r="B113">
            <v>1314305</v>
          </cell>
          <cell r="C113">
            <v>9131000</v>
          </cell>
        </row>
        <row r="114">
          <cell r="B114">
            <v>1314500</v>
          </cell>
          <cell r="C114">
            <v>9131000</v>
          </cell>
        </row>
        <row r="115">
          <cell r="B115">
            <v>1314504</v>
          </cell>
          <cell r="C115">
            <v>9131000</v>
          </cell>
        </row>
        <row r="116">
          <cell r="B116">
            <v>1314601</v>
          </cell>
          <cell r="C116">
            <v>9131000</v>
          </cell>
        </row>
        <row r="117">
          <cell r="B117">
            <v>1314601</v>
          </cell>
          <cell r="C117">
            <v>9131000</v>
          </cell>
        </row>
        <row r="118">
          <cell r="B118">
            <v>1315500</v>
          </cell>
          <cell r="C118">
            <v>9131000</v>
          </cell>
        </row>
        <row r="119">
          <cell r="B119">
            <v>1315500</v>
          </cell>
          <cell r="C119">
            <v>9131000</v>
          </cell>
        </row>
        <row r="120">
          <cell r="B120">
            <v>1317301</v>
          </cell>
          <cell r="C120">
            <v>9131000</v>
          </cell>
        </row>
        <row r="121">
          <cell r="B121">
            <v>1317301</v>
          </cell>
          <cell r="C121">
            <v>9131000</v>
          </cell>
        </row>
        <row r="122">
          <cell r="B122">
            <v>1317302</v>
          </cell>
          <cell r="C122">
            <v>9131000</v>
          </cell>
        </row>
        <row r="123">
          <cell r="B123">
            <v>1317304</v>
          </cell>
          <cell r="C123">
            <v>9131000</v>
          </cell>
        </row>
        <row r="124">
          <cell r="B124">
            <v>1317305</v>
          </cell>
          <cell r="C124">
            <v>9131000</v>
          </cell>
        </row>
        <row r="125">
          <cell r="B125">
            <v>1318301</v>
          </cell>
          <cell r="C125">
            <v>9131000</v>
          </cell>
        </row>
        <row r="126">
          <cell r="B126">
            <v>1318301</v>
          </cell>
          <cell r="C126">
            <v>9131000</v>
          </cell>
        </row>
        <row r="127">
          <cell r="B127">
            <v>1318801</v>
          </cell>
          <cell r="C127">
            <v>9131000</v>
          </cell>
        </row>
        <row r="128">
          <cell r="B128">
            <v>1319990</v>
          </cell>
          <cell r="C128">
            <v>9131000</v>
          </cell>
        </row>
        <row r="129">
          <cell r="B129">
            <v>1319990</v>
          </cell>
          <cell r="C129">
            <v>9131000</v>
          </cell>
        </row>
        <row r="130">
          <cell r="B130">
            <v>1319990</v>
          </cell>
          <cell r="C130">
            <v>9131000</v>
          </cell>
        </row>
        <row r="131">
          <cell r="B131">
            <v>1319991</v>
          </cell>
          <cell r="C131">
            <v>9131000</v>
          </cell>
        </row>
        <row r="132">
          <cell r="B132">
            <v>1330000</v>
          </cell>
          <cell r="C132">
            <v>9133000</v>
          </cell>
        </row>
        <row r="133">
          <cell r="B133">
            <v>1342200</v>
          </cell>
          <cell r="C133">
            <v>9128000</v>
          </cell>
        </row>
        <row r="134">
          <cell r="B134">
            <v>1342200</v>
          </cell>
          <cell r="C134">
            <v>9128000</v>
          </cell>
        </row>
        <row r="135">
          <cell r="B135">
            <v>1342300</v>
          </cell>
          <cell r="C135">
            <v>9134000</v>
          </cell>
        </row>
        <row r="136">
          <cell r="B136">
            <v>1342300</v>
          </cell>
          <cell r="C136">
            <v>9134000</v>
          </cell>
        </row>
        <row r="137">
          <cell r="B137">
            <v>1342300</v>
          </cell>
          <cell r="C137">
            <v>9134000</v>
          </cell>
        </row>
        <row r="138">
          <cell r="B138">
            <v>1343000</v>
          </cell>
          <cell r="C138">
            <v>9123000</v>
          </cell>
        </row>
        <row r="139">
          <cell r="B139">
            <v>1360100</v>
          </cell>
          <cell r="C139">
            <v>9136000</v>
          </cell>
        </row>
        <row r="140">
          <cell r="B140">
            <v>1361100</v>
          </cell>
          <cell r="C140">
            <v>9136000</v>
          </cell>
        </row>
        <row r="141">
          <cell r="B141">
            <v>1411000</v>
          </cell>
          <cell r="C141">
            <v>9141000</v>
          </cell>
        </row>
        <row r="142">
          <cell r="B142">
            <v>1420100</v>
          </cell>
          <cell r="C142">
            <v>9142000</v>
          </cell>
        </row>
        <row r="143">
          <cell r="B143">
            <v>1420200</v>
          </cell>
          <cell r="C143">
            <v>9142000</v>
          </cell>
        </row>
        <row r="144">
          <cell r="B144">
            <v>1420200</v>
          </cell>
          <cell r="C144">
            <v>9142000</v>
          </cell>
        </row>
        <row r="145">
          <cell r="B145">
            <v>1420300</v>
          </cell>
          <cell r="C145">
            <v>9142000</v>
          </cell>
        </row>
        <row r="146">
          <cell r="B146">
            <v>1420300</v>
          </cell>
          <cell r="C146">
            <v>9142000</v>
          </cell>
        </row>
        <row r="147">
          <cell r="B147">
            <v>1420400</v>
          </cell>
          <cell r="C147">
            <v>9142000</v>
          </cell>
        </row>
        <row r="148">
          <cell r="B148">
            <v>1420401</v>
          </cell>
          <cell r="C148">
            <v>9142000</v>
          </cell>
        </row>
        <row r="149">
          <cell r="B149">
            <v>1421100</v>
          </cell>
          <cell r="C149">
            <v>9142000</v>
          </cell>
        </row>
        <row r="150">
          <cell r="B150">
            <v>1423000</v>
          </cell>
          <cell r="C150">
            <v>9142000</v>
          </cell>
        </row>
        <row r="151">
          <cell r="B151">
            <v>1423001</v>
          </cell>
          <cell r="C151">
            <v>9142000</v>
          </cell>
        </row>
        <row r="152">
          <cell r="B152">
            <v>1423110</v>
          </cell>
          <cell r="C152">
            <v>9142000</v>
          </cell>
        </row>
        <row r="153">
          <cell r="B153">
            <v>1423120</v>
          </cell>
          <cell r="C153">
            <v>9142000</v>
          </cell>
        </row>
        <row r="154">
          <cell r="B154">
            <v>1430000</v>
          </cell>
          <cell r="C154">
            <v>9143000</v>
          </cell>
        </row>
        <row r="155">
          <cell r="B155">
            <v>1430000</v>
          </cell>
          <cell r="C155">
            <v>9143000</v>
          </cell>
        </row>
        <row r="156">
          <cell r="B156">
            <v>1430000</v>
          </cell>
          <cell r="C156">
            <v>9143000</v>
          </cell>
        </row>
        <row r="157">
          <cell r="B157">
            <v>1430000</v>
          </cell>
          <cell r="C157">
            <v>9143000</v>
          </cell>
        </row>
        <row r="158">
          <cell r="B158">
            <v>1430010</v>
          </cell>
          <cell r="C158">
            <v>9143001</v>
          </cell>
        </row>
        <row r="159">
          <cell r="B159">
            <v>1430010</v>
          </cell>
          <cell r="C159">
            <v>9143001</v>
          </cell>
        </row>
        <row r="160">
          <cell r="B160">
            <v>1430020</v>
          </cell>
          <cell r="C160">
            <v>9143002</v>
          </cell>
        </row>
        <row r="161">
          <cell r="B161">
            <v>1430020</v>
          </cell>
          <cell r="C161">
            <v>9143002</v>
          </cell>
        </row>
        <row r="162">
          <cell r="B162">
            <v>1430200</v>
          </cell>
          <cell r="C162">
            <v>9143000</v>
          </cell>
        </row>
        <row r="163">
          <cell r="B163">
            <v>1430200</v>
          </cell>
          <cell r="C163">
            <v>9143000</v>
          </cell>
        </row>
        <row r="164">
          <cell r="B164">
            <v>1430200</v>
          </cell>
          <cell r="C164">
            <v>9143000</v>
          </cell>
        </row>
        <row r="165">
          <cell r="B165">
            <v>1430250</v>
          </cell>
          <cell r="C165">
            <v>9143000</v>
          </cell>
        </row>
        <row r="166">
          <cell r="B166">
            <v>1430500</v>
          </cell>
          <cell r="C166">
            <v>9143000</v>
          </cell>
        </row>
        <row r="167">
          <cell r="B167">
            <v>1431500</v>
          </cell>
          <cell r="C167">
            <v>9143000</v>
          </cell>
        </row>
        <row r="168">
          <cell r="B168">
            <v>1441010</v>
          </cell>
          <cell r="C168">
            <v>9144001</v>
          </cell>
        </row>
        <row r="169">
          <cell r="B169">
            <v>1441020</v>
          </cell>
          <cell r="C169">
            <v>9144002</v>
          </cell>
        </row>
        <row r="170">
          <cell r="B170">
            <v>1442010</v>
          </cell>
          <cell r="C170">
            <v>9144001</v>
          </cell>
        </row>
        <row r="171">
          <cell r="B171">
            <v>1442010</v>
          </cell>
          <cell r="C171">
            <v>9144001</v>
          </cell>
        </row>
        <row r="172">
          <cell r="B172">
            <v>1442020</v>
          </cell>
          <cell r="C172">
            <v>9144002</v>
          </cell>
        </row>
        <row r="173">
          <cell r="B173">
            <v>1442030</v>
          </cell>
          <cell r="C173">
            <v>9144001</v>
          </cell>
        </row>
        <row r="174">
          <cell r="B174">
            <v>1442030</v>
          </cell>
          <cell r="C174">
            <v>9144001</v>
          </cell>
        </row>
        <row r="175">
          <cell r="B175">
            <v>1460000</v>
          </cell>
          <cell r="C175">
            <v>9146000</v>
          </cell>
        </row>
        <row r="176">
          <cell r="B176">
            <v>1460000</v>
          </cell>
          <cell r="C176">
            <v>9146000</v>
          </cell>
        </row>
        <row r="177">
          <cell r="B177">
            <v>1460000</v>
          </cell>
          <cell r="C177">
            <v>9146000</v>
          </cell>
        </row>
        <row r="178">
          <cell r="B178">
            <v>1460000</v>
          </cell>
          <cell r="C178">
            <v>9146000</v>
          </cell>
        </row>
        <row r="179">
          <cell r="B179">
            <v>1460000</v>
          </cell>
          <cell r="C179">
            <v>9146000</v>
          </cell>
        </row>
        <row r="180">
          <cell r="B180">
            <v>1460000</v>
          </cell>
          <cell r="C180">
            <v>9146000</v>
          </cell>
        </row>
        <row r="181">
          <cell r="B181">
            <v>1460000</v>
          </cell>
          <cell r="C181">
            <v>9146000</v>
          </cell>
        </row>
        <row r="182">
          <cell r="B182">
            <v>1460400</v>
          </cell>
          <cell r="C182">
            <v>9146000</v>
          </cell>
        </row>
        <row r="183">
          <cell r="B183">
            <v>1460400</v>
          </cell>
          <cell r="C183">
            <v>9146000</v>
          </cell>
        </row>
        <row r="184">
          <cell r="B184">
            <v>1460700</v>
          </cell>
          <cell r="C184">
            <v>9146000</v>
          </cell>
        </row>
        <row r="185">
          <cell r="B185">
            <v>1460800</v>
          </cell>
          <cell r="C185">
            <v>9146000</v>
          </cell>
        </row>
        <row r="186">
          <cell r="B186">
            <v>1460800</v>
          </cell>
          <cell r="C186">
            <v>9146000</v>
          </cell>
        </row>
        <row r="187">
          <cell r="B187">
            <v>1460900</v>
          </cell>
          <cell r="C187">
            <v>9146000</v>
          </cell>
        </row>
        <row r="188">
          <cell r="B188">
            <v>1461005</v>
          </cell>
          <cell r="C188">
            <v>9145000</v>
          </cell>
        </row>
        <row r="189">
          <cell r="B189">
            <v>1461012</v>
          </cell>
          <cell r="C189">
            <v>9146000</v>
          </cell>
        </row>
        <row r="190">
          <cell r="B190">
            <v>1461012</v>
          </cell>
          <cell r="C190">
            <v>9146000</v>
          </cell>
        </row>
        <row r="191">
          <cell r="B191">
            <v>1480200</v>
          </cell>
          <cell r="C191">
            <v>9143000</v>
          </cell>
        </row>
        <row r="192">
          <cell r="B192">
            <v>1480300</v>
          </cell>
          <cell r="C192">
            <v>9143000</v>
          </cell>
        </row>
        <row r="193">
          <cell r="B193">
            <v>1540010</v>
          </cell>
          <cell r="C193">
            <v>9154001</v>
          </cell>
        </row>
        <row r="194">
          <cell r="B194">
            <v>1540010</v>
          </cell>
          <cell r="C194">
            <v>9154001</v>
          </cell>
        </row>
        <row r="195">
          <cell r="B195">
            <v>1650000</v>
          </cell>
          <cell r="C195">
            <v>9165000</v>
          </cell>
        </row>
        <row r="196">
          <cell r="B196">
            <v>1650110</v>
          </cell>
          <cell r="C196">
            <v>9165001</v>
          </cell>
        </row>
        <row r="197">
          <cell r="B197">
            <v>1650110</v>
          </cell>
          <cell r="C197">
            <v>9165001</v>
          </cell>
        </row>
        <row r="198">
          <cell r="B198">
            <v>1650110</v>
          </cell>
          <cell r="C198">
            <v>9165001</v>
          </cell>
        </row>
        <row r="199">
          <cell r="B199">
            <v>1650120</v>
          </cell>
          <cell r="C199">
            <v>9165002</v>
          </cell>
        </row>
        <row r="200">
          <cell r="B200">
            <v>1650120</v>
          </cell>
          <cell r="C200">
            <v>9165002</v>
          </cell>
        </row>
        <row r="201">
          <cell r="B201">
            <v>1650300</v>
          </cell>
          <cell r="C201">
            <v>9165000</v>
          </cell>
        </row>
        <row r="202">
          <cell r="B202">
            <v>1653210</v>
          </cell>
          <cell r="C202">
            <v>9165001</v>
          </cell>
        </row>
        <row r="203">
          <cell r="B203">
            <v>1653210</v>
          </cell>
          <cell r="C203">
            <v>9165001</v>
          </cell>
        </row>
        <row r="204">
          <cell r="B204">
            <v>1653310</v>
          </cell>
          <cell r="C204">
            <v>9165001</v>
          </cell>
        </row>
        <row r="205">
          <cell r="B205">
            <v>1711000</v>
          </cell>
          <cell r="C205">
            <v>9171000</v>
          </cell>
        </row>
        <row r="206">
          <cell r="B206">
            <v>1720000</v>
          </cell>
          <cell r="C206">
            <v>9172000</v>
          </cell>
        </row>
        <row r="207">
          <cell r="B207">
            <v>1720000</v>
          </cell>
          <cell r="C207">
            <v>9172000</v>
          </cell>
        </row>
        <row r="208">
          <cell r="B208">
            <v>1720010</v>
          </cell>
          <cell r="C208">
            <v>9172001</v>
          </cell>
        </row>
        <row r="209">
          <cell r="B209">
            <v>1720010</v>
          </cell>
          <cell r="C209">
            <v>9172001</v>
          </cell>
        </row>
        <row r="210">
          <cell r="B210">
            <v>1730010</v>
          </cell>
          <cell r="C210">
            <v>9173001</v>
          </cell>
        </row>
        <row r="211">
          <cell r="B211">
            <v>1730020</v>
          </cell>
          <cell r="C211">
            <v>9173002</v>
          </cell>
        </row>
        <row r="212">
          <cell r="B212">
            <v>1740210</v>
          </cell>
          <cell r="C212">
            <v>9176000</v>
          </cell>
        </row>
        <row r="213">
          <cell r="B213">
            <v>1810000</v>
          </cell>
          <cell r="C213">
            <v>9181000</v>
          </cell>
        </row>
        <row r="214">
          <cell r="B214">
            <v>1820910</v>
          </cell>
          <cell r="C214">
            <v>9182301</v>
          </cell>
        </row>
        <row r="215">
          <cell r="B215">
            <v>1821120</v>
          </cell>
          <cell r="C215">
            <v>9182302</v>
          </cell>
        </row>
        <row r="216">
          <cell r="B216">
            <v>1821220</v>
          </cell>
          <cell r="C216">
            <v>9182302</v>
          </cell>
        </row>
        <row r="217">
          <cell r="B217">
            <v>1821310</v>
          </cell>
          <cell r="C217">
            <v>9182301</v>
          </cell>
        </row>
        <row r="218">
          <cell r="B218">
            <v>1821320</v>
          </cell>
          <cell r="C218">
            <v>9182302</v>
          </cell>
        </row>
        <row r="219">
          <cell r="B219">
            <v>1821410</v>
          </cell>
          <cell r="C219">
            <v>9182301</v>
          </cell>
        </row>
        <row r="220">
          <cell r="B220">
            <v>1821610</v>
          </cell>
          <cell r="C220">
            <v>9182301</v>
          </cell>
        </row>
        <row r="221">
          <cell r="B221">
            <v>1821620</v>
          </cell>
          <cell r="C221">
            <v>9182302</v>
          </cell>
        </row>
        <row r="222">
          <cell r="B222">
            <v>1821710</v>
          </cell>
          <cell r="C222">
            <v>9182301</v>
          </cell>
        </row>
        <row r="223">
          <cell r="B223">
            <v>1822010</v>
          </cell>
          <cell r="C223">
            <v>9182201</v>
          </cell>
        </row>
        <row r="224">
          <cell r="B224">
            <v>1822110</v>
          </cell>
          <cell r="C224">
            <v>9182201</v>
          </cell>
        </row>
        <row r="225">
          <cell r="B225">
            <v>1822210</v>
          </cell>
          <cell r="C225">
            <v>9176000</v>
          </cell>
        </row>
        <row r="226">
          <cell r="B226">
            <v>1822210</v>
          </cell>
          <cell r="C226">
            <v>9176000</v>
          </cell>
        </row>
        <row r="227">
          <cell r="B227">
            <v>1823010</v>
          </cell>
          <cell r="C227">
            <v>9182701</v>
          </cell>
        </row>
        <row r="228">
          <cell r="B228">
            <v>1823030</v>
          </cell>
          <cell r="C228">
            <v>9182303</v>
          </cell>
        </row>
        <row r="229">
          <cell r="B229">
            <v>1823061</v>
          </cell>
          <cell r="C229">
            <v>9182301</v>
          </cell>
        </row>
        <row r="230">
          <cell r="B230">
            <v>1823061</v>
          </cell>
          <cell r="C230">
            <v>9182301</v>
          </cell>
        </row>
        <row r="231">
          <cell r="B231">
            <v>1823062</v>
          </cell>
          <cell r="C231">
            <v>9182302</v>
          </cell>
        </row>
        <row r="232">
          <cell r="B232">
            <v>1823110</v>
          </cell>
          <cell r="C232">
            <v>9182701</v>
          </cell>
        </row>
        <row r="233">
          <cell r="B233">
            <v>1823330</v>
          </cell>
          <cell r="C233">
            <v>9182303</v>
          </cell>
        </row>
        <row r="234">
          <cell r="B234">
            <v>1823510</v>
          </cell>
          <cell r="C234">
            <v>9182301</v>
          </cell>
        </row>
        <row r="235">
          <cell r="B235">
            <v>1823510</v>
          </cell>
          <cell r="C235">
            <v>9182301</v>
          </cell>
        </row>
        <row r="236">
          <cell r="B236">
            <v>1823510</v>
          </cell>
          <cell r="C236">
            <v>9182301</v>
          </cell>
        </row>
        <row r="237">
          <cell r="B237">
            <v>1823520</v>
          </cell>
          <cell r="C237">
            <v>9182302</v>
          </cell>
        </row>
        <row r="238">
          <cell r="B238">
            <v>1823520</v>
          </cell>
          <cell r="C238">
            <v>9182302</v>
          </cell>
        </row>
        <row r="239">
          <cell r="B239">
            <v>1823910</v>
          </cell>
          <cell r="C239">
            <v>9182303</v>
          </cell>
        </row>
        <row r="240">
          <cell r="B240">
            <v>1823911</v>
          </cell>
          <cell r="C240">
            <v>9182303</v>
          </cell>
        </row>
        <row r="241">
          <cell r="B241">
            <v>1823912</v>
          </cell>
          <cell r="C241">
            <v>9182303</v>
          </cell>
        </row>
        <row r="242">
          <cell r="B242">
            <v>1823930</v>
          </cell>
          <cell r="C242">
            <v>9182301</v>
          </cell>
        </row>
        <row r="243">
          <cell r="B243">
            <v>1824010</v>
          </cell>
          <cell r="C243">
            <v>9182301</v>
          </cell>
        </row>
        <row r="244">
          <cell r="B244">
            <v>1825010</v>
          </cell>
          <cell r="C244">
            <v>9182501</v>
          </cell>
        </row>
        <row r="245">
          <cell r="B245">
            <v>1825010</v>
          </cell>
          <cell r="C245">
            <v>9182501</v>
          </cell>
        </row>
        <row r="246">
          <cell r="B246">
            <v>1825020</v>
          </cell>
          <cell r="C246">
            <v>9182502</v>
          </cell>
        </row>
        <row r="247">
          <cell r="B247">
            <v>1825020</v>
          </cell>
          <cell r="C247">
            <v>9182502</v>
          </cell>
        </row>
        <row r="248">
          <cell r="B248">
            <v>1827110</v>
          </cell>
          <cell r="C248">
            <v>9182311</v>
          </cell>
        </row>
        <row r="249">
          <cell r="B249">
            <v>1828020</v>
          </cell>
          <cell r="C249">
            <v>9182302</v>
          </cell>
        </row>
        <row r="250">
          <cell r="B250">
            <v>1828110</v>
          </cell>
          <cell r="C250">
            <v>9182311</v>
          </cell>
        </row>
        <row r="251">
          <cell r="B251">
            <v>1829110</v>
          </cell>
          <cell r="C251">
            <v>9182311</v>
          </cell>
        </row>
        <row r="252">
          <cell r="B252">
            <v>1830010</v>
          </cell>
          <cell r="C252">
            <v>9183000</v>
          </cell>
        </row>
        <row r="253">
          <cell r="B253">
            <v>1860000</v>
          </cell>
          <cell r="C253">
            <v>9186000</v>
          </cell>
        </row>
        <row r="254">
          <cell r="B254">
            <v>1860010</v>
          </cell>
          <cell r="C254">
            <v>9186001</v>
          </cell>
        </row>
        <row r="255">
          <cell r="B255">
            <v>1860010</v>
          </cell>
          <cell r="C255">
            <v>9186001</v>
          </cell>
        </row>
        <row r="256">
          <cell r="B256">
            <v>1860011</v>
          </cell>
          <cell r="C256">
            <v>9186001</v>
          </cell>
        </row>
        <row r="257">
          <cell r="B257">
            <v>1860020</v>
          </cell>
          <cell r="C257">
            <v>9182302</v>
          </cell>
        </row>
        <row r="258">
          <cell r="B258">
            <v>1860100</v>
          </cell>
          <cell r="C258">
            <v>9186000</v>
          </cell>
        </row>
        <row r="259">
          <cell r="B259">
            <v>1860110</v>
          </cell>
          <cell r="C259">
            <v>9186001</v>
          </cell>
        </row>
        <row r="260">
          <cell r="B260">
            <v>1860120</v>
          </cell>
          <cell r="C260">
            <v>9186002</v>
          </cell>
        </row>
        <row r="261">
          <cell r="B261">
            <v>1860200</v>
          </cell>
          <cell r="C261">
            <v>9186000</v>
          </cell>
        </row>
        <row r="262">
          <cell r="B262">
            <v>1860200</v>
          </cell>
          <cell r="C262">
            <v>9186000</v>
          </cell>
        </row>
        <row r="263">
          <cell r="B263">
            <v>1860210</v>
          </cell>
          <cell r="C263">
            <v>9186001</v>
          </cell>
        </row>
        <row r="264">
          <cell r="B264">
            <v>1860310</v>
          </cell>
          <cell r="C264">
            <v>9182801</v>
          </cell>
        </row>
        <row r="265">
          <cell r="B265">
            <v>1860320</v>
          </cell>
          <cell r="C265">
            <v>9182802</v>
          </cell>
        </row>
        <row r="266">
          <cell r="B266">
            <v>1860410</v>
          </cell>
          <cell r="C266">
            <v>9182301</v>
          </cell>
        </row>
        <row r="267">
          <cell r="B267">
            <v>1860610</v>
          </cell>
          <cell r="C267">
            <v>9182301</v>
          </cell>
        </row>
        <row r="268">
          <cell r="B268">
            <v>1860710</v>
          </cell>
          <cell r="C268">
            <v>9182301</v>
          </cell>
        </row>
        <row r="269">
          <cell r="B269">
            <v>1860810</v>
          </cell>
          <cell r="C269">
            <v>9182301</v>
          </cell>
        </row>
        <row r="270">
          <cell r="B270">
            <v>1860820</v>
          </cell>
          <cell r="C270">
            <v>9182302</v>
          </cell>
        </row>
        <row r="271">
          <cell r="B271">
            <v>1860910</v>
          </cell>
          <cell r="C271">
            <v>9182301</v>
          </cell>
        </row>
        <row r="272">
          <cell r="B272">
            <v>1860920</v>
          </cell>
          <cell r="C272">
            <v>9182302</v>
          </cell>
        </row>
        <row r="273">
          <cell r="B273">
            <v>1861210</v>
          </cell>
          <cell r="C273">
            <v>9186001</v>
          </cell>
        </row>
        <row r="274">
          <cell r="B274">
            <v>1861510</v>
          </cell>
          <cell r="C274">
            <v>9186001</v>
          </cell>
        </row>
        <row r="275">
          <cell r="B275">
            <v>1861510</v>
          </cell>
          <cell r="C275">
            <v>9186001</v>
          </cell>
        </row>
        <row r="276">
          <cell r="B276">
            <v>1861520</v>
          </cell>
          <cell r="C276">
            <v>9186002</v>
          </cell>
        </row>
        <row r="277">
          <cell r="B277">
            <v>1861530</v>
          </cell>
          <cell r="C277">
            <v>9186002</v>
          </cell>
        </row>
        <row r="278">
          <cell r="B278">
            <v>1861530</v>
          </cell>
          <cell r="C278">
            <v>9186002</v>
          </cell>
        </row>
        <row r="279">
          <cell r="B279">
            <v>1861700</v>
          </cell>
          <cell r="C279">
            <v>9186000</v>
          </cell>
        </row>
        <row r="280">
          <cell r="B280">
            <v>1861700</v>
          </cell>
          <cell r="C280">
            <v>9186000</v>
          </cell>
        </row>
        <row r="281">
          <cell r="B281">
            <v>1861720</v>
          </cell>
          <cell r="C281">
            <v>9186000</v>
          </cell>
        </row>
        <row r="282">
          <cell r="B282">
            <v>1862100</v>
          </cell>
          <cell r="C282">
            <v>9186000</v>
          </cell>
        </row>
        <row r="283">
          <cell r="B283">
            <v>1862100</v>
          </cell>
          <cell r="C283">
            <v>9186000</v>
          </cell>
        </row>
        <row r="284">
          <cell r="B284">
            <v>1864540</v>
          </cell>
          <cell r="C284">
            <v>9182601</v>
          </cell>
        </row>
        <row r="285">
          <cell r="B285">
            <v>1864540</v>
          </cell>
          <cell r="C285">
            <v>9182601</v>
          </cell>
        </row>
        <row r="286">
          <cell r="B286">
            <v>1864640</v>
          </cell>
          <cell r="C286">
            <v>9182601</v>
          </cell>
        </row>
        <row r="287">
          <cell r="B287">
            <v>1864640</v>
          </cell>
          <cell r="C287">
            <v>9182601</v>
          </cell>
        </row>
        <row r="288">
          <cell r="B288">
            <v>1864740</v>
          </cell>
          <cell r="C288">
            <v>9182601</v>
          </cell>
        </row>
        <row r="289">
          <cell r="B289">
            <v>1864740</v>
          </cell>
          <cell r="C289">
            <v>9182601</v>
          </cell>
        </row>
        <row r="290">
          <cell r="B290">
            <v>1864810</v>
          </cell>
          <cell r="C290">
            <v>9186001</v>
          </cell>
        </row>
        <row r="291">
          <cell r="B291">
            <v>1864810</v>
          </cell>
          <cell r="C291">
            <v>9186001</v>
          </cell>
        </row>
        <row r="292">
          <cell r="B292">
            <v>1890000</v>
          </cell>
          <cell r="C292">
            <v>9189000</v>
          </cell>
        </row>
        <row r="293">
          <cell r="B293">
            <v>1900010</v>
          </cell>
          <cell r="C293">
            <v>9190001</v>
          </cell>
        </row>
        <row r="294">
          <cell r="B294">
            <v>1900010</v>
          </cell>
          <cell r="C294">
            <v>9190001</v>
          </cell>
        </row>
        <row r="295">
          <cell r="B295">
            <v>1900010</v>
          </cell>
          <cell r="C295">
            <v>9190001</v>
          </cell>
        </row>
        <row r="296">
          <cell r="B296">
            <v>1900020</v>
          </cell>
          <cell r="C296">
            <v>9190002</v>
          </cell>
        </row>
        <row r="297">
          <cell r="B297">
            <v>1900020</v>
          </cell>
          <cell r="C297">
            <v>9190002</v>
          </cell>
        </row>
        <row r="298">
          <cell r="B298">
            <v>1900110</v>
          </cell>
          <cell r="C298">
            <v>9190001</v>
          </cell>
        </row>
        <row r="299">
          <cell r="B299">
            <v>1900110</v>
          </cell>
          <cell r="C299">
            <v>9190001</v>
          </cell>
        </row>
        <row r="300">
          <cell r="B300">
            <v>1900110</v>
          </cell>
          <cell r="C300">
            <v>9190001</v>
          </cell>
        </row>
        <row r="301">
          <cell r="B301">
            <v>1900120</v>
          </cell>
          <cell r="C301">
            <v>9190002</v>
          </cell>
        </row>
        <row r="302">
          <cell r="B302">
            <v>1900120</v>
          </cell>
          <cell r="C302">
            <v>9190002</v>
          </cell>
        </row>
        <row r="303">
          <cell r="B303">
            <v>1910020</v>
          </cell>
          <cell r="C303">
            <v>9191002</v>
          </cell>
        </row>
        <row r="304">
          <cell r="B304">
            <v>2010000</v>
          </cell>
          <cell r="C304">
            <v>9201000</v>
          </cell>
        </row>
        <row r="305">
          <cell r="B305">
            <v>2010000</v>
          </cell>
          <cell r="C305">
            <v>9201000</v>
          </cell>
        </row>
        <row r="306">
          <cell r="B306">
            <v>2010000</v>
          </cell>
          <cell r="C306">
            <v>9201000</v>
          </cell>
        </row>
        <row r="307">
          <cell r="B307">
            <v>2010000</v>
          </cell>
          <cell r="C307">
            <v>9201000</v>
          </cell>
        </row>
        <row r="308">
          <cell r="B308">
            <v>2019059</v>
          </cell>
          <cell r="C308">
            <v>9219001</v>
          </cell>
        </row>
        <row r="309">
          <cell r="B309">
            <v>2019060</v>
          </cell>
          <cell r="C309">
            <v>9219001</v>
          </cell>
        </row>
        <row r="310">
          <cell r="B310">
            <v>2019079</v>
          </cell>
          <cell r="C310">
            <v>9219001</v>
          </cell>
        </row>
        <row r="311">
          <cell r="B311">
            <v>2019089</v>
          </cell>
          <cell r="C311">
            <v>9219001</v>
          </cell>
        </row>
        <row r="312">
          <cell r="B312">
            <v>2019200</v>
          </cell>
          <cell r="C312">
            <v>9219001</v>
          </cell>
        </row>
        <row r="313">
          <cell r="B313">
            <v>2019220</v>
          </cell>
          <cell r="C313">
            <v>9219001</v>
          </cell>
        </row>
        <row r="314">
          <cell r="B314">
            <v>2019230</v>
          </cell>
          <cell r="C314">
            <v>9219001</v>
          </cell>
        </row>
        <row r="315">
          <cell r="B315">
            <v>2041100</v>
          </cell>
          <cell r="C315">
            <v>9204000</v>
          </cell>
        </row>
        <row r="316">
          <cell r="B316">
            <v>2071100</v>
          </cell>
          <cell r="C316">
            <v>9207000</v>
          </cell>
        </row>
        <row r="317">
          <cell r="B317">
            <v>2080000</v>
          </cell>
          <cell r="C317">
            <v>9208000</v>
          </cell>
        </row>
        <row r="318">
          <cell r="B318">
            <v>2080000</v>
          </cell>
          <cell r="C318">
            <v>9208000</v>
          </cell>
        </row>
        <row r="319">
          <cell r="B319">
            <v>2080000</v>
          </cell>
          <cell r="C319">
            <v>9208000</v>
          </cell>
        </row>
        <row r="320">
          <cell r="B320">
            <v>2080000</v>
          </cell>
          <cell r="C320">
            <v>9208000</v>
          </cell>
        </row>
        <row r="321">
          <cell r="B321">
            <v>2080000</v>
          </cell>
          <cell r="C321">
            <v>9208000</v>
          </cell>
        </row>
        <row r="322">
          <cell r="B322">
            <v>2081000</v>
          </cell>
          <cell r="C322">
            <v>9208000</v>
          </cell>
        </row>
        <row r="323">
          <cell r="B323">
            <v>2160000</v>
          </cell>
          <cell r="C323">
            <v>9216000</v>
          </cell>
        </row>
        <row r="324">
          <cell r="B324">
            <v>2160000</v>
          </cell>
          <cell r="C324">
            <v>9216000</v>
          </cell>
        </row>
        <row r="325">
          <cell r="B325">
            <v>2160000</v>
          </cell>
          <cell r="C325">
            <v>9216000</v>
          </cell>
        </row>
        <row r="326">
          <cell r="B326">
            <v>2160000</v>
          </cell>
          <cell r="C326">
            <v>9216000</v>
          </cell>
        </row>
        <row r="327">
          <cell r="B327">
            <v>2160000</v>
          </cell>
          <cell r="C327">
            <v>9216000</v>
          </cell>
        </row>
        <row r="328">
          <cell r="B328">
            <v>2161000</v>
          </cell>
          <cell r="C328">
            <v>9216000</v>
          </cell>
        </row>
        <row r="329">
          <cell r="B329">
            <v>2162000</v>
          </cell>
          <cell r="C329">
            <v>9216000</v>
          </cell>
        </row>
        <row r="330">
          <cell r="B330">
            <v>2162000</v>
          </cell>
          <cell r="C330">
            <v>9216000</v>
          </cell>
        </row>
        <row r="331">
          <cell r="B331">
            <v>2165000</v>
          </cell>
          <cell r="C331">
            <v>9216000</v>
          </cell>
        </row>
        <row r="332">
          <cell r="B332">
            <v>2211000</v>
          </cell>
          <cell r="C332">
            <v>9221000</v>
          </cell>
        </row>
        <row r="333">
          <cell r="B333">
            <v>2211000</v>
          </cell>
          <cell r="C333">
            <v>9221000</v>
          </cell>
        </row>
        <row r="334">
          <cell r="B334">
            <v>2211000</v>
          </cell>
          <cell r="C334">
            <v>9221000</v>
          </cell>
        </row>
        <row r="335">
          <cell r="B335">
            <v>2211100</v>
          </cell>
          <cell r="C335">
            <v>9226000</v>
          </cell>
        </row>
        <row r="336">
          <cell r="B336">
            <v>2211200</v>
          </cell>
          <cell r="C336">
            <v>9237000</v>
          </cell>
        </row>
        <row r="337">
          <cell r="B337">
            <v>2211200</v>
          </cell>
          <cell r="C337">
            <v>9237000</v>
          </cell>
        </row>
        <row r="338">
          <cell r="B338">
            <v>2211200</v>
          </cell>
          <cell r="C338">
            <v>9237000</v>
          </cell>
        </row>
        <row r="339">
          <cell r="B339">
            <v>2211400</v>
          </cell>
          <cell r="C339">
            <v>9225000</v>
          </cell>
        </row>
        <row r="340">
          <cell r="B340">
            <v>2211500</v>
          </cell>
          <cell r="C340">
            <v>9221000</v>
          </cell>
        </row>
        <row r="341">
          <cell r="B341">
            <v>2211500</v>
          </cell>
          <cell r="C341">
            <v>9221000</v>
          </cell>
        </row>
        <row r="342">
          <cell r="B342">
            <v>2211500</v>
          </cell>
          <cell r="C342">
            <v>9221000</v>
          </cell>
        </row>
        <row r="343">
          <cell r="B343">
            <v>2211600</v>
          </cell>
          <cell r="C343">
            <v>9221000</v>
          </cell>
        </row>
        <row r="344">
          <cell r="B344">
            <v>2211600</v>
          </cell>
          <cell r="C344">
            <v>9221000</v>
          </cell>
        </row>
        <row r="345">
          <cell r="B345">
            <v>2211600</v>
          </cell>
          <cell r="C345">
            <v>9221000</v>
          </cell>
        </row>
        <row r="346">
          <cell r="B346">
            <v>2283000</v>
          </cell>
          <cell r="C346">
            <v>9228400</v>
          </cell>
        </row>
        <row r="347">
          <cell r="B347">
            <v>2283000</v>
          </cell>
          <cell r="C347">
            <v>9228400</v>
          </cell>
        </row>
        <row r="348">
          <cell r="B348">
            <v>2283000</v>
          </cell>
          <cell r="C348">
            <v>9228400</v>
          </cell>
        </row>
        <row r="349">
          <cell r="B349">
            <v>2283010</v>
          </cell>
          <cell r="C349">
            <v>9228400</v>
          </cell>
        </row>
        <row r="350">
          <cell r="B350">
            <v>2283011</v>
          </cell>
          <cell r="C350">
            <v>9228400</v>
          </cell>
        </row>
        <row r="351">
          <cell r="B351">
            <v>2286000</v>
          </cell>
          <cell r="C351">
            <v>9228300</v>
          </cell>
        </row>
        <row r="352">
          <cell r="B352">
            <v>2290010</v>
          </cell>
          <cell r="C352">
            <v>9229001</v>
          </cell>
        </row>
        <row r="353">
          <cell r="B353">
            <v>2300000</v>
          </cell>
          <cell r="C353">
            <v>9232000</v>
          </cell>
        </row>
        <row r="354">
          <cell r="B354">
            <v>2300000</v>
          </cell>
          <cell r="C354">
            <v>9232000</v>
          </cell>
        </row>
        <row r="355">
          <cell r="B355">
            <v>2300000</v>
          </cell>
          <cell r="C355">
            <v>9232000</v>
          </cell>
        </row>
        <row r="356">
          <cell r="B356">
            <v>2301000</v>
          </cell>
          <cell r="C356">
            <v>9232000</v>
          </cell>
        </row>
        <row r="357">
          <cell r="B357">
            <v>2301000</v>
          </cell>
          <cell r="C357">
            <v>9232000</v>
          </cell>
        </row>
        <row r="358">
          <cell r="B358">
            <v>2301000</v>
          </cell>
          <cell r="C358">
            <v>9232000</v>
          </cell>
        </row>
        <row r="359">
          <cell r="B359">
            <v>2302000</v>
          </cell>
          <cell r="C359">
            <v>9232000</v>
          </cell>
        </row>
        <row r="360">
          <cell r="B360">
            <v>2302000</v>
          </cell>
          <cell r="C360">
            <v>9232000</v>
          </cell>
        </row>
        <row r="361">
          <cell r="B361">
            <v>2302000</v>
          </cell>
          <cell r="C361">
            <v>9232000</v>
          </cell>
        </row>
        <row r="362">
          <cell r="B362">
            <v>2303000</v>
          </cell>
          <cell r="C362">
            <v>9232000</v>
          </cell>
        </row>
        <row r="363">
          <cell r="B363">
            <v>2303000</v>
          </cell>
          <cell r="C363">
            <v>9232000</v>
          </cell>
        </row>
        <row r="364">
          <cell r="B364">
            <v>2303000</v>
          </cell>
          <cell r="C364">
            <v>9232000</v>
          </cell>
        </row>
        <row r="365">
          <cell r="B365">
            <v>2304000</v>
          </cell>
          <cell r="C365">
            <v>9232000</v>
          </cell>
        </row>
        <row r="366">
          <cell r="B366">
            <v>2310000</v>
          </cell>
          <cell r="C366">
            <v>9231000</v>
          </cell>
        </row>
        <row r="367">
          <cell r="B367">
            <v>2310100</v>
          </cell>
          <cell r="C367">
            <v>9231000</v>
          </cell>
        </row>
        <row r="368">
          <cell r="B368">
            <v>2310300</v>
          </cell>
          <cell r="C368">
            <v>9231000</v>
          </cell>
        </row>
        <row r="369">
          <cell r="B369">
            <v>2310400</v>
          </cell>
          <cell r="C369">
            <v>9231000</v>
          </cell>
        </row>
        <row r="370">
          <cell r="B370">
            <v>2320000</v>
          </cell>
          <cell r="C370">
            <v>9232000</v>
          </cell>
        </row>
        <row r="371">
          <cell r="B371">
            <v>2320000</v>
          </cell>
          <cell r="C371">
            <v>9232000</v>
          </cell>
        </row>
        <row r="372">
          <cell r="B372">
            <v>2320000</v>
          </cell>
          <cell r="C372">
            <v>9232000</v>
          </cell>
        </row>
        <row r="373">
          <cell r="B373">
            <v>2320200</v>
          </cell>
          <cell r="C373">
            <v>9232000</v>
          </cell>
        </row>
        <row r="374">
          <cell r="B374">
            <v>2320200</v>
          </cell>
          <cell r="C374">
            <v>9232000</v>
          </cell>
        </row>
        <row r="375">
          <cell r="B375">
            <v>2321000</v>
          </cell>
          <cell r="C375">
            <v>9232000</v>
          </cell>
        </row>
        <row r="376">
          <cell r="B376">
            <v>2321000</v>
          </cell>
          <cell r="C376">
            <v>9232000</v>
          </cell>
        </row>
        <row r="377">
          <cell r="B377">
            <v>2321000</v>
          </cell>
          <cell r="C377">
            <v>9232000</v>
          </cell>
        </row>
        <row r="378">
          <cell r="B378">
            <v>2321100</v>
          </cell>
          <cell r="C378">
            <v>9232000</v>
          </cell>
        </row>
        <row r="379">
          <cell r="B379">
            <v>2321100</v>
          </cell>
          <cell r="C379">
            <v>9232000</v>
          </cell>
        </row>
        <row r="380">
          <cell r="B380">
            <v>2321200</v>
          </cell>
          <cell r="C380">
            <v>9232000</v>
          </cell>
        </row>
        <row r="381">
          <cell r="B381">
            <v>2321210</v>
          </cell>
          <cell r="C381">
            <v>9232000</v>
          </cell>
        </row>
        <row r="382">
          <cell r="B382">
            <v>2321300</v>
          </cell>
          <cell r="C382">
            <v>9232000</v>
          </cell>
        </row>
        <row r="383">
          <cell r="B383">
            <v>2327400</v>
          </cell>
          <cell r="C383">
            <v>9232000</v>
          </cell>
        </row>
        <row r="384">
          <cell r="B384">
            <v>2327400</v>
          </cell>
          <cell r="C384">
            <v>9232000</v>
          </cell>
        </row>
        <row r="385">
          <cell r="B385">
            <v>2327400</v>
          </cell>
          <cell r="C385">
            <v>9232000</v>
          </cell>
        </row>
        <row r="386">
          <cell r="B386">
            <v>2327700</v>
          </cell>
          <cell r="C386">
            <v>9232000</v>
          </cell>
        </row>
        <row r="387">
          <cell r="B387">
            <v>2327700</v>
          </cell>
          <cell r="C387">
            <v>9232000</v>
          </cell>
        </row>
        <row r="388">
          <cell r="B388">
            <v>2327800</v>
          </cell>
          <cell r="C388">
            <v>9232000</v>
          </cell>
        </row>
        <row r="389">
          <cell r="B389">
            <v>2327800</v>
          </cell>
          <cell r="C389">
            <v>9232000</v>
          </cell>
        </row>
        <row r="390">
          <cell r="B390">
            <v>2340000</v>
          </cell>
          <cell r="C390">
            <v>9234000</v>
          </cell>
        </row>
        <row r="391">
          <cell r="B391">
            <v>2340000</v>
          </cell>
          <cell r="C391">
            <v>9234000</v>
          </cell>
        </row>
        <row r="392">
          <cell r="B392">
            <v>2340000</v>
          </cell>
          <cell r="C392">
            <v>9234000</v>
          </cell>
        </row>
        <row r="393">
          <cell r="B393">
            <v>2340000</v>
          </cell>
          <cell r="C393">
            <v>9234000</v>
          </cell>
        </row>
        <row r="394">
          <cell r="B394">
            <v>2340000</v>
          </cell>
          <cell r="C394">
            <v>9234000</v>
          </cell>
        </row>
        <row r="395">
          <cell r="B395">
            <v>2340000</v>
          </cell>
          <cell r="C395">
            <v>9234000</v>
          </cell>
        </row>
        <row r="396">
          <cell r="B396">
            <v>2340000</v>
          </cell>
          <cell r="C396">
            <v>9234000</v>
          </cell>
        </row>
        <row r="397">
          <cell r="B397">
            <v>2340000</v>
          </cell>
          <cell r="C397">
            <v>9234000</v>
          </cell>
        </row>
        <row r="398">
          <cell r="B398">
            <v>2340400</v>
          </cell>
          <cell r="C398">
            <v>9234000</v>
          </cell>
        </row>
        <row r="399">
          <cell r="B399">
            <v>2340700</v>
          </cell>
          <cell r="C399">
            <v>9234000</v>
          </cell>
        </row>
        <row r="400">
          <cell r="B400">
            <v>2340900</v>
          </cell>
          <cell r="C400">
            <v>9234000</v>
          </cell>
        </row>
        <row r="401">
          <cell r="B401">
            <v>2340900</v>
          </cell>
          <cell r="C401">
            <v>9234000</v>
          </cell>
        </row>
        <row r="402">
          <cell r="B402">
            <v>2340900</v>
          </cell>
          <cell r="C402">
            <v>9234000</v>
          </cell>
        </row>
        <row r="403">
          <cell r="B403">
            <v>2341001</v>
          </cell>
          <cell r="C403">
            <v>9234000</v>
          </cell>
        </row>
        <row r="404">
          <cell r="B404">
            <v>2341010</v>
          </cell>
          <cell r="C404">
            <v>9234000</v>
          </cell>
        </row>
        <row r="405">
          <cell r="B405">
            <v>2341020</v>
          </cell>
          <cell r="C405">
            <v>9234000</v>
          </cell>
        </row>
        <row r="406">
          <cell r="B406">
            <v>2341103</v>
          </cell>
          <cell r="C406">
            <v>9234000</v>
          </cell>
        </row>
        <row r="407">
          <cell r="B407">
            <v>2341106</v>
          </cell>
          <cell r="C407">
            <v>9234000</v>
          </cell>
        </row>
        <row r="408">
          <cell r="B408">
            <v>2341106</v>
          </cell>
          <cell r="C408">
            <v>9234000</v>
          </cell>
        </row>
        <row r="409">
          <cell r="B409">
            <v>2341106</v>
          </cell>
          <cell r="C409">
            <v>9234000</v>
          </cell>
        </row>
        <row r="410">
          <cell r="B410">
            <v>2350100</v>
          </cell>
          <cell r="C410">
            <v>9235000</v>
          </cell>
        </row>
        <row r="411">
          <cell r="B411">
            <v>2353000</v>
          </cell>
          <cell r="C411">
            <v>9235000</v>
          </cell>
        </row>
        <row r="412">
          <cell r="B412">
            <v>2354000</v>
          </cell>
          <cell r="C412">
            <v>9235000</v>
          </cell>
        </row>
        <row r="413">
          <cell r="B413">
            <v>2360000</v>
          </cell>
          <cell r="C413">
            <v>9236000</v>
          </cell>
        </row>
        <row r="414">
          <cell r="B414">
            <v>2360000</v>
          </cell>
          <cell r="C414">
            <v>9236000</v>
          </cell>
        </row>
        <row r="415">
          <cell r="B415">
            <v>2360000</v>
          </cell>
          <cell r="C415">
            <v>9236000</v>
          </cell>
        </row>
        <row r="416">
          <cell r="B416">
            <v>2360020</v>
          </cell>
          <cell r="C416">
            <v>9236002</v>
          </cell>
        </row>
        <row r="417">
          <cell r="B417">
            <v>2360020</v>
          </cell>
          <cell r="C417">
            <v>9236002</v>
          </cell>
        </row>
        <row r="418">
          <cell r="B418">
            <v>2360310</v>
          </cell>
          <cell r="C418">
            <v>9236001</v>
          </cell>
        </row>
        <row r="419">
          <cell r="B419">
            <v>2360310</v>
          </cell>
          <cell r="C419">
            <v>9236001</v>
          </cell>
        </row>
        <row r="420">
          <cell r="B420">
            <v>2360310</v>
          </cell>
          <cell r="C420">
            <v>9236001</v>
          </cell>
        </row>
        <row r="421">
          <cell r="B421">
            <v>2360500</v>
          </cell>
          <cell r="C421">
            <v>9236000</v>
          </cell>
        </row>
        <row r="422">
          <cell r="B422">
            <v>2360500</v>
          </cell>
          <cell r="C422">
            <v>9236000</v>
          </cell>
        </row>
        <row r="423">
          <cell r="B423">
            <v>2360500</v>
          </cell>
          <cell r="C423">
            <v>9236000</v>
          </cell>
        </row>
        <row r="424">
          <cell r="B424">
            <v>2363000</v>
          </cell>
          <cell r="C424">
            <v>9236000</v>
          </cell>
        </row>
        <row r="425">
          <cell r="B425">
            <v>2363000</v>
          </cell>
          <cell r="C425">
            <v>9236000</v>
          </cell>
        </row>
        <row r="426">
          <cell r="B426">
            <v>2371010</v>
          </cell>
          <cell r="C426">
            <v>9237000</v>
          </cell>
        </row>
        <row r="427">
          <cell r="B427">
            <v>2371110</v>
          </cell>
          <cell r="C427">
            <v>9237000</v>
          </cell>
        </row>
        <row r="428">
          <cell r="B428">
            <v>2371110</v>
          </cell>
          <cell r="C428">
            <v>9237000</v>
          </cell>
        </row>
        <row r="429">
          <cell r="B429">
            <v>2372100</v>
          </cell>
          <cell r="C429">
            <v>9237000</v>
          </cell>
        </row>
        <row r="430">
          <cell r="B430">
            <v>2410000</v>
          </cell>
          <cell r="C430">
            <v>9241000</v>
          </cell>
        </row>
        <row r="431">
          <cell r="B431">
            <v>2410000</v>
          </cell>
          <cell r="C431">
            <v>9241000</v>
          </cell>
        </row>
        <row r="432">
          <cell r="B432">
            <v>2411000</v>
          </cell>
          <cell r="C432">
            <v>9241000</v>
          </cell>
        </row>
        <row r="433">
          <cell r="B433">
            <v>2412010</v>
          </cell>
          <cell r="C433">
            <v>9241000</v>
          </cell>
        </row>
        <row r="434">
          <cell r="B434">
            <v>2412020</v>
          </cell>
          <cell r="C434">
            <v>9241000</v>
          </cell>
        </row>
        <row r="435">
          <cell r="B435">
            <v>2413000</v>
          </cell>
          <cell r="C435">
            <v>9241000</v>
          </cell>
        </row>
        <row r="436">
          <cell r="B436">
            <v>2413000</v>
          </cell>
          <cell r="C436">
            <v>9241000</v>
          </cell>
        </row>
        <row r="437">
          <cell r="B437">
            <v>2413000</v>
          </cell>
          <cell r="C437">
            <v>9241000</v>
          </cell>
        </row>
        <row r="438">
          <cell r="B438">
            <v>2420000</v>
          </cell>
          <cell r="C438">
            <v>9242000</v>
          </cell>
        </row>
        <row r="439">
          <cell r="B439">
            <v>2420000</v>
          </cell>
          <cell r="C439">
            <v>9242000</v>
          </cell>
        </row>
        <row r="440">
          <cell r="B440">
            <v>2420010</v>
          </cell>
          <cell r="C440">
            <v>9242001</v>
          </cell>
        </row>
        <row r="441">
          <cell r="B441">
            <v>2420010</v>
          </cell>
          <cell r="C441">
            <v>9242001</v>
          </cell>
        </row>
        <row r="442">
          <cell r="B442">
            <v>2420012</v>
          </cell>
          <cell r="C442">
            <v>9242001</v>
          </cell>
        </row>
        <row r="443">
          <cell r="B443">
            <v>2420020</v>
          </cell>
          <cell r="C443">
            <v>9242002</v>
          </cell>
        </row>
        <row r="444">
          <cell r="B444">
            <v>2420100</v>
          </cell>
          <cell r="C444">
            <v>9242000</v>
          </cell>
        </row>
        <row r="445">
          <cell r="B445">
            <v>2420100</v>
          </cell>
          <cell r="C445">
            <v>9242000</v>
          </cell>
        </row>
        <row r="446">
          <cell r="B446">
            <v>2420110</v>
          </cell>
          <cell r="C446">
            <v>9242001</v>
          </cell>
        </row>
        <row r="447">
          <cell r="B447">
            <v>2420110</v>
          </cell>
          <cell r="C447">
            <v>9242001</v>
          </cell>
        </row>
        <row r="448">
          <cell r="B448">
            <v>2420200</v>
          </cell>
          <cell r="C448">
            <v>9242000</v>
          </cell>
        </row>
        <row r="449">
          <cell r="B449">
            <v>2420200</v>
          </cell>
          <cell r="C449">
            <v>9242000</v>
          </cell>
        </row>
        <row r="450">
          <cell r="B450">
            <v>2420200</v>
          </cell>
          <cell r="C450">
            <v>9242000</v>
          </cell>
        </row>
        <row r="451">
          <cell r="B451">
            <v>2420210</v>
          </cell>
          <cell r="C451">
            <v>9245001</v>
          </cell>
        </row>
        <row r="452">
          <cell r="B452">
            <v>2420210</v>
          </cell>
          <cell r="C452">
            <v>9245001</v>
          </cell>
        </row>
        <row r="453">
          <cell r="B453">
            <v>2420220</v>
          </cell>
          <cell r="C453">
            <v>9245001</v>
          </cell>
        </row>
        <row r="454">
          <cell r="B454">
            <v>2420310</v>
          </cell>
          <cell r="C454">
            <v>9145000</v>
          </cell>
        </row>
        <row r="455">
          <cell r="B455">
            <v>2420310</v>
          </cell>
          <cell r="C455">
            <v>9145000</v>
          </cell>
        </row>
        <row r="456">
          <cell r="B456">
            <v>2420410</v>
          </cell>
          <cell r="C456">
            <v>9242001</v>
          </cell>
        </row>
        <row r="457">
          <cell r="B457">
            <v>2420500</v>
          </cell>
          <cell r="C457">
            <v>9242000</v>
          </cell>
        </row>
        <row r="458">
          <cell r="B458">
            <v>2420500</v>
          </cell>
          <cell r="C458">
            <v>9242000</v>
          </cell>
        </row>
        <row r="459">
          <cell r="B459">
            <v>2420510</v>
          </cell>
          <cell r="C459">
            <v>9242000</v>
          </cell>
        </row>
        <row r="460">
          <cell r="B460">
            <v>2420600</v>
          </cell>
          <cell r="C460">
            <v>9242000</v>
          </cell>
        </row>
        <row r="461">
          <cell r="B461">
            <v>2420600</v>
          </cell>
          <cell r="C461">
            <v>9242000</v>
          </cell>
        </row>
        <row r="462">
          <cell r="B462">
            <v>2420600</v>
          </cell>
          <cell r="C462">
            <v>9242000</v>
          </cell>
        </row>
        <row r="463">
          <cell r="B463">
            <v>2420600</v>
          </cell>
          <cell r="C463">
            <v>9253000</v>
          </cell>
        </row>
        <row r="464">
          <cell r="B464">
            <v>2420610</v>
          </cell>
          <cell r="C464">
            <v>9242001</v>
          </cell>
        </row>
        <row r="465">
          <cell r="B465">
            <v>2421000</v>
          </cell>
          <cell r="C465">
            <v>9242001</v>
          </cell>
        </row>
        <row r="466">
          <cell r="B466">
            <v>2421020</v>
          </cell>
          <cell r="C466">
            <v>9242002</v>
          </cell>
        </row>
        <row r="467">
          <cell r="B467">
            <v>2421500</v>
          </cell>
          <cell r="C467">
            <v>9242000</v>
          </cell>
        </row>
        <row r="468">
          <cell r="B468">
            <v>2421510</v>
          </cell>
          <cell r="C468">
            <v>9242001</v>
          </cell>
        </row>
        <row r="469">
          <cell r="B469">
            <v>2421620</v>
          </cell>
          <cell r="C469">
            <v>9242002</v>
          </cell>
        </row>
        <row r="470">
          <cell r="B470">
            <v>2422110</v>
          </cell>
          <cell r="C470">
            <v>9242001</v>
          </cell>
        </row>
        <row r="471">
          <cell r="B471">
            <v>2422120</v>
          </cell>
          <cell r="C471">
            <v>9242002</v>
          </cell>
        </row>
        <row r="472">
          <cell r="B472">
            <v>2424000</v>
          </cell>
          <cell r="C472">
            <v>9242000</v>
          </cell>
        </row>
        <row r="473">
          <cell r="B473">
            <v>2424000</v>
          </cell>
          <cell r="C473">
            <v>9242000</v>
          </cell>
        </row>
        <row r="474">
          <cell r="B474">
            <v>2424100</v>
          </cell>
          <cell r="C474">
            <v>9242000</v>
          </cell>
        </row>
        <row r="475">
          <cell r="B475">
            <v>2424100</v>
          </cell>
          <cell r="C475">
            <v>9242000</v>
          </cell>
        </row>
        <row r="476">
          <cell r="B476">
            <v>2424210</v>
          </cell>
          <cell r="C476">
            <v>9242001</v>
          </cell>
        </row>
        <row r="477">
          <cell r="B477">
            <v>2424220</v>
          </cell>
          <cell r="C477">
            <v>9242002</v>
          </cell>
        </row>
        <row r="478">
          <cell r="B478">
            <v>2424400</v>
          </cell>
          <cell r="C478">
            <v>9228400</v>
          </cell>
        </row>
        <row r="479">
          <cell r="B479">
            <v>2424500</v>
          </cell>
          <cell r="C479">
            <v>9228200</v>
          </cell>
        </row>
        <row r="480">
          <cell r="B480">
            <v>2424501</v>
          </cell>
          <cell r="C480">
            <v>9228200</v>
          </cell>
        </row>
        <row r="481">
          <cell r="B481">
            <v>2424502</v>
          </cell>
          <cell r="C481">
            <v>9228200</v>
          </cell>
        </row>
        <row r="482">
          <cell r="B482">
            <v>2424510</v>
          </cell>
          <cell r="C482">
            <v>9242000</v>
          </cell>
        </row>
        <row r="483">
          <cell r="B483">
            <v>2429061</v>
          </cell>
          <cell r="C483">
            <v>9230001</v>
          </cell>
        </row>
        <row r="484">
          <cell r="B484">
            <v>2429061</v>
          </cell>
          <cell r="C484">
            <v>9230001</v>
          </cell>
        </row>
        <row r="485">
          <cell r="B485">
            <v>2429062</v>
          </cell>
          <cell r="C485">
            <v>9230002</v>
          </cell>
        </row>
        <row r="486">
          <cell r="B486">
            <v>2429100</v>
          </cell>
          <cell r="C486">
            <v>9242000</v>
          </cell>
        </row>
        <row r="487">
          <cell r="B487">
            <v>2429100</v>
          </cell>
          <cell r="C487">
            <v>9242000</v>
          </cell>
        </row>
        <row r="488">
          <cell r="B488">
            <v>2521000</v>
          </cell>
          <cell r="C488">
            <v>9242000</v>
          </cell>
        </row>
        <row r="489">
          <cell r="B489">
            <v>2521000</v>
          </cell>
          <cell r="C489">
            <v>9242000</v>
          </cell>
        </row>
        <row r="490">
          <cell r="B490">
            <v>2521000</v>
          </cell>
          <cell r="C490">
            <v>9242000</v>
          </cell>
        </row>
        <row r="491">
          <cell r="B491">
            <v>2521010</v>
          </cell>
          <cell r="C491">
            <v>9252001</v>
          </cell>
        </row>
        <row r="492">
          <cell r="B492">
            <v>2521020</v>
          </cell>
          <cell r="C492">
            <v>9252002</v>
          </cell>
        </row>
        <row r="493">
          <cell r="B493">
            <v>2530000</v>
          </cell>
          <cell r="C493">
            <v>9253000</v>
          </cell>
        </row>
        <row r="494">
          <cell r="B494">
            <v>2530010</v>
          </cell>
          <cell r="C494">
            <v>9253001</v>
          </cell>
        </row>
        <row r="495">
          <cell r="B495">
            <v>2530010</v>
          </cell>
          <cell r="C495">
            <v>9253001</v>
          </cell>
        </row>
        <row r="496">
          <cell r="B496">
            <v>2530100</v>
          </cell>
          <cell r="C496">
            <v>9253000</v>
          </cell>
        </row>
        <row r="497">
          <cell r="B497">
            <v>2530100</v>
          </cell>
          <cell r="C497">
            <v>9253000</v>
          </cell>
        </row>
        <row r="498">
          <cell r="B498">
            <v>2530101</v>
          </cell>
          <cell r="C498">
            <v>9253000</v>
          </cell>
        </row>
        <row r="499">
          <cell r="B499">
            <v>2530101</v>
          </cell>
          <cell r="C499">
            <v>9253000</v>
          </cell>
        </row>
        <row r="500">
          <cell r="B500">
            <v>2530102</v>
          </cell>
          <cell r="C500">
            <v>9253000</v>
          </cell>
        </row>
        <row r="501">
          <cell r="B501">
            <v>2530300</v>
          </cell>
          <cell r="C501">
            <v>9253000</v>
          </cell>
        </row>
        <row r="502">
          <cell r="B502">
            <v>2530310</v>
          </cell>
          <cell r="C502">
            <v>9253001</v>
          </cell>
        </row>
        <row r="503">
          <cell r="B503">
            <v>2530950</v>
          </cell>
          <cell r="C503">
            <v>9253000</v>
          </cell>
        </row>
        <row r="504">
          <cell r="B504">
            <v>2531310</v>
          </cell>
          <cell r="C504">
            <v>9245001</v>
          </cell>
        </row>
        <row r="505">
          <cell r="B505">
            <v>2531310</v>
          </cell>
          <cell r="C505">
            <v>9245001</v>
          </cell>
        </row>
        <row r="506">
          <cell r="B506">
            <v>2532000</v>
          </cell>
          <cell r="C506">
            <v>9253000</v>
          </cell>
        </row>
        <row r="507">
          <cell r="B507">
            <v>2532000</v>
          </cell>
          <cell r="C507">
            <v>9253000</v>
          </cell>
        </row>
        <row r="508">
          <cell r="B508">
            <v>2533000</v>
          </cell>
          <cell r="C508">
            <v>9253000</v>
          </cell>
        </row>
        <row r="509">
          <cell r="B509">
            <v>2533010</v>
          </cell>
          <cell r="C509">
            <v>9254001</v>
          </cell>
        </row>
        <row r="510">
          <cell r="B510">
            <v>2534020</v>
          </cell>
          <cell r="C510">
            <v>9254002</v>
          </cell>
        </row>
        <row r="511">
          <cell r="B511">
            <v>2535000</v>
          </cell>
          <cell r="C511">
            <v>9253001</v>
          </cell>
        </row>
        <row r="512">
          <cell r="B512">
            <v>2535010</v>
          </cell>
          <cell r="C512">
            <v>9254001</v>
          </cell>
        </row>
        <row r="513">
          <cell r="B513">
            <v>2535120</v>
          </cell>
          <cell r="C513">
            <v>9254002</v>
          </cell>
        </row>
        <row r="514">
          <cell r="B514">
            <v>2540110</v>
          </cell>
          <cell r="C514">
            <v>9254001</v>
          </cell>
        </row>
        <row r="515">
          <cell r="B515">
            <v>2540110</v>
          </cell>
          <cell r="C515">
            <v>9254001</v>
          </cell>
        </row>
        <row r="516">
          <cell r="B516">
            <v>2540110</v>
          </cell>
          <cell r="C516">
            <v>9254001</v>
          </cell>
        </row>
        <row r="517">
          <cell r="B517">
            <v>2540120</v>
          </cell>
          <cell r="C517">
            <v>9254002</v>
          </cell>
        </row>
        <row r="518">
          <cell r="B518">
            <v>2540120</v>
          </cell>
          <cell r="C518">
            <v>9254002</v>
          </cell>
        </row>
        <row r="519">
          <cell r="B519">
            <v>2540210</v>
          </cell>
          <cell r="C519">
            <v>9254001</v>
          </cell>
        </row>
        <row r="520">
          <cell r="B520">
            <v>2540210</v>
          </cell>
          <cell r="C520">
            <v>9254001</v>
          </cell>
        </row>
        <row r="521">
          <cell r="B521">
            <v>2540210</v>
          </cell>
          <cell r="C521">
            <v>9254001</v>
          </cell>
        </row>
        <row r="522">
          <cell r="B522">
            <v>2540220</v>
          </cell>
          <cell r="C522">
            <v>9254002</v>
          </cell>
        </row>
        <row r="523">
          <cell r="B523">
            <v>2540220</v>
          </cell>
          <cell r="C523">
            <v>9254002</v>
          </cell>
        </row>
        <row r="524">
          <cell r="B524">
            <v>2540410</v>
          </cell>
          <cell r="C524">
            <v>9182301</v>
          </cell>
        </row>
        <row r="525">
          <cell r="B525">
            <v>2540510</v>
          </cell>
          <cell r="C525">
            <v>9254001</v>
          </cell>
        </row>
        <row r="526">
          <cell r="B526">
            <v>2540610</v>
          </cell>
          <cell r="C526">
            <v>9254001</v>
          </cell>
        </row>
        <row r="527">
          <cell r="B527">
            <v>2540610</v>
          </cell>
          <cell r="C527">
            <v>9254001</v>
          </cell>
        </row>
        <row r="528">
          <cell r="B528">
            <v>2540610</v>
          </cell>
          <cell r="C528">
            <v>9254001</v>
          </cell>
        </row>
        <row r="529">
          <cell r="B529">
            <v>2540710</v>
          </cell>
          <cell r="C529">
            <v>9254001</v>
          </cell>
        </row>
        <row r="530">
          <cell r="B530">
            <v>2541362</v>
          </cell>
          <cell r="C530">
            <v>9254002</v>
          </cell>
        </row>
        <row r="531">
          <cell r="B531">
            <v>2541710</v>
          </cell>
          <cell r="C531">
            <v>9999130</v>
          </cell>
        </row>
        <row r="532">
          <cell r="B532">
            <v>2541710</v>
          </cell>
          <cell r="C532">
            <v>9999130</v>
          </cell>
        </row>
        <row r="533">
          <cell r="B533">
            <v>2541720</v>
          </cell>
          <cell r="C533">
            <v>9999130</v>
          </cell>
        </row>
        <row r="534">
          <cell r="B534">
            <v>2551010</v>
          </cell>
          <cell r="C534">
            <v>9255001</v>
          </cell>
        </row>
        <row r="535">
          <cell r="B535">
            <v>2551010</v>
          </cell>
          <cell r="C535">
            <v>9255001</v>
          </cell>
        </row>
        <row r="536">
          <cell r="B536">
            <v>2551010</v>
          </cell>
          <cell r="C536">
            <v>9255001</v>
          </cell>
        </row>
        <row r="537">
          <cell r="B537">
            <v>2551020</v>
          </cell>
          <cell r="C537">
            <v>9255002</v>
          </cell>
        </row>
        <row r="538">
          <cell r="B538">
            <v>2551020</v>
          </cell>
          <cell r="C538">
            <v>9255002</v>
          </cell>
        </row>
        <row r="539">
          <cell r="B539">
            <v>2820010</v>
          </cell>
          <cell r="C539">
            <v>9282001</v>
          </cell>
        </row>
        <row r="540">
          <cell r="B540">
            <v>2820010</v>
          </cell>
          <cell r="C540">
            <v>9282001</v>
          </cell>
        </row>
        <row r="541">
          <cell r="B541">
            <v>2820010</v>
          </cell>
          <cell r="C541">
            <v>9282001</v>
          </cell>
        </row>
        <row r="542">
          <cell r="B542">
            <v>2820020</v>
          </cell>
          <cell r="C542">
            <v>9282002</v>
          </cell>
        </row>
        <row r="543">
          <cell r="B543">
            <v>2820020</v>
          </cell>
          <cell r="C543">
            <v>9282002</v>
          </cell>
        </row>
        <row r="544">
          <cell r="B544">
            <v>2830010</v>
          </cell>
          <cell r="C544">
            <v>9283001</v>
          </cell>
        </row>
        <row r="545">
          <cell r="B545">
            <v>2830010</v>
          </cell>
          <cell r="C545">
            <v>9283001</v>
          </cell>
        </row>
        <row r="546">
          <cell r="B546">
            <v>2830010</v>
          </cell>
          <cell r="C546">
            <v>9283001</v>
          </cell>
        </row>
        <row r="547">
          <cell r="B547">
            <v>2830020</v>
          </cell>
          <cell r="C547">
            <v>9283002</v>
          </cell>
        </row>
        <row r="548">
          <cell r="B548">
            <v>2830020</v>
          </cell>
          <cell r="C548">
            <v>9283002</v>
          </cell>
        </row>
        <row r="549">
          <cell r="B549">
            <v>7000005</v>
          </cell>
          <cell r="C549">
            <v>9234000</v>
          </cell>
        </row>
        <row r="550">
          <cell r="B550">
            <v>7123180</v>
          </cell>
          <cell r="C550">
            <v>9234000</v>
          </cell>
        </row>
        <row r="551">
          <cell r="B551">
            <v>7123190</v>
          </cell>
          <cell r="C551">
            <v>9234000</v>
          </cell>
        </row>
        <row r="552">
          <cell r="B552">
            <v>7146000</v>
          </cell>
          <cell r="C552">
            <v>9234000</v>
          </cell>
        </row>
        <row r="553">
          <cell r="B553">
            <v>7146000</v>
          </cell>
          <cell r="C553">
            <v>9234000</v>
          </cell>
        </row>
        <row r="554">
          <cell r="B554">
            <v>7146000</v>
          </cell>
          <cell r="C554">
            <v>9234000</v>
          </cell>
        </row>
        <row r="555">
          <cell r="B555">
            <v>7201990</v>
          </cell>
          <cell r="C555">
            <v>9234000</v>
          </cell>
        </row>
        <row r="556">
          <cell r="B556">
            <v>7201990</v>
          </cell>
          <cell r="C556">
            <v>9234000</v>
          </cell>
        </row>
        <row r="557">
          <cell r="B557">
            <v>7221000</v>
          </cell>
          <cell r="C557">
            <v>9234000</v>
          </cell>
        </row>
        <row r="558">
          <cell r="B558">
            <v>7221000</v>
          </cell>
          <cell r="C558">
            <v>9234000</v>
          </cell>
        </row>
        <row r="559">
          <cell r="B559">
            <v>7234000</v>
          </cell>
          <cell r="C559">
            <v>9234000</v>
          </cell>
        </row>
        <row r="560">
          <cell r="B560">
            <v>7234000</v>
          </cell>
          <cell r="C560">
            <v>9234000</v>
          </cell>
        </row>
        <row r="561">
          <cell r="B561">
            <v>7234000</v>
          </cell>
          <cell r="C561">
            <v>9234000</v>
          </cell>
        </row>
      </sheetData>
      <sheetData sheetId="12" refreshError="1"/>
      <sheetData sheetId="1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ed Fields"/>
      <sheetName val="TS_DX_PROJECT_API"/>
      <sheetName val="Initial Forecast - Expense"/>
      <sheetName val="Supply Chain"/>
      <sheetName val="Forecast Sheet"/>
      <sheetName val="Sheet1"/>
      <sheetName val="ValidationLists"/>
      <sheetName val="ListBo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 t="str">
            <v>Capital Lab</v>
          </cell>
        </row>
        <row r="4">
          <cell r="C4" t="str">
            <v>Capital Mat</v>
          </cell>
        </row>
        <row r="5">
          <cell r="C5" t="str">
            <v>Capital OS</v>
          </cell>
        </row>
        <row r="6">
          <cell r="C6" t="str">
            <v>Capital Other</v>
          </cell>
        </row>
        <row r="7">
          <cell r="C7" t="str">
            <v>O&amp;M Lab</v>
          </cell>
        </row>
        <row r="8">
          <cell r="C8" t="str">
            <v>O&amp;M Mat</v>
          </cell>
        </row>
        <row r="9">
          <cell r="C9" t="str">
            <v>O&amp;M OS</v>
          </cell>
        </row>
        <row r="10">
          <cell r="C10" t="str">
            <v>O&amp;M Other</v>
          </cell>
        </row>
        <row r="11">
          <cell r="C11" t="str">
            <v>Deferred Lab</v>
          </cell>
        </row>
        <row r="12">
          <cell r="C12" t="str">
            <v>Deferred Mat</v>
          </cell>
        </row>
        <row r="13">
          <cell r="C13" t="str">
            <v>Deferred OS</v>
          </cell>
        </row>
        <row r="14">
          <cell r="C14" t="str">
            <v>Deferred Other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BalSheet"/>
      <sheetName val="Results"/>
      <sheetName val="Expens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-TC10-101"/>
      <sheetName val="TC104"/>
      <sheetName val="101 BY MON"/>
      <sheetName val="Index-TC10-105"/>
      <sheetName val="TC105"/>
      <sheetName val="TC-105-BY MON"/>
      <sheetName val="TC101"/>
      <sheetName val="Index-TC10-121"/>
      <sheetName val="TC121"/>
      <sheetName val="TC-121-BY MON"/>
      <sheetName val="Index-TC10-107"/>
      <sheetName val="TC107"/>
      <sheetName val="TC-107-BY MON"/>
      <sheetName val="Project Check list (2)"/>
      <sheetName val="Project Check list  Dec 2009"/>
      <sheetName val="Dec1-31 2009 107 activity"/>
      <sheetName val="107 tt116"/>
      <sheetName val="ups tc107 TT116 only"/>
      <sheetName val="ups tc107 other transfer correc"/>
      <sheetName val="1010040"/>
      <sheetName val="Sheet1-corrected"/>
      <sheetName val="Duquense Operating Profile"/>
    </sheetNames>
    <sheetDataSet>
      <sheetData sheetId="0"/>
      <sheetData sheetId="1"/>
      <sheetData sheetId="2"/>
      <sheetData sheetId="3">
        <row r="9">
          <cell r="B9" t="str">
            <v>C3903001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r Mo Act"/>
      <sheetName val="Curr Mo Plan"/>
      <sheetName val="Cur Mnth Plan - Actual"/>
      <sheetName val="Current Month Forecast"/>
      <sheetName val="Cur Month Variance (Frct-Actua)"/>
      <sheetName val="Cur Month Variance (Plan-Frcst)"/>
      <sheetName val="YTD Act"/>
      <sheetName val="YTD Plan"/>
      <sheetName val="YTD Plan - Actual"/>
      <sheetName val="Next Mo Plan"/>
      <sheetName val="Next Mo Fcst"/>
      <sheetName val="Next Mo Var (Plan-Fcst)"/>
      <sheetName val="New FY Fcst"/>
      <sheetName val="FY Plan"/>
      <sheetName val="FY Fcst Var (Plan-New)"/>
      <sheetName val="Prior FY Fcst"/>
      <sheetName val="Annual Variance"/>
      <sheetName val="FY Fcst Var (Prior-New)"/>
      <sheetName val="Day 2 Data"/>
      <sheetName val="Fcst Data"/>
      <sheetName val="Billing by Service"/>
      <sheetName val="Billing Pivot"/>
      <sheetName val="Utility Impact by Dept"/>
      <sheetName val="Power Impact by De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2212</v>
          </cell>
          <cell r="I5">
            <v>2212</v>
          </cell>
          <cell r="J5">
            <v>0</v>
          </cell>
          <cell r="K5">
            <v>12684</v>
          </cell>
          <cell r="L5">
            <v>25221</v>
          </cell>
          <cell r="M5">
            <v>23007.63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J6">
            <v>0</v>
          </cell>
          <cell r="K6">
            <v>3300</v>
          </cell>
          <cell r="L6">
            <v>6600</v>
          </cell>
          <cell r="M6">
            <v>1643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J7">
            <v>0</v>
          </cell>
          <cell r="K7">
            <v>176244</v>
          </cell>
          <cell r="L7">
            <v>352488</v>
          </cell>
          <cell r="M7">
            <v>350019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0</v>
          </cell>
          <cell r="H8">
            <v>5015</v>
          </cell>
          <cell r="I8">
            <v>5015</v>
          </cell>
          <cell r="J8">
            <v>0</v>
          </cell>
          <cell r="K8">
            <v>28023</v>
          </cell>
          <cell r="L8">
            <v>55014</v>
          </cell>
          <cell r="M8">
            <v>52982.16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0</v>
          </cell>
          <cell r="H9">
            <v>600631</v>
          </cell>
          <cell r="I9">
            <v>420215</v>
          </cell>
          <cell r="J9">
            <v>0</v>
          </cell>
          <cell r="K9">
            <v>2684994</v>
          </cell>
          <cell r="L9">
            <v>6165581</v>
          </cell>
          <cell r="M9">
            <v>6211434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0</v>
          </cell>
          <cell r="H10">
            <v>77499</v>
          </cell>
          <cell r="I10">
            <v>2111</v>
          </cell>
          <cell r="J10">
            <v>0</v>
          </cell>
          <cell r="K10">
            <v>464998</v>
          </cell>
          <cell r="L10">
            <v>929996</v>
          </cell>
          <cell r="M10">
            <v>954845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0</v>
          </cell>
          <cell r="H11">
            <v>116812</v>
          </cell>
          <cell r="I11">
            <v>116812</v>
          </cell>
          <cell r="J11">
            <v>0</v>
          </cell>
          <cell r="K11">
            <v>701168</v>
          </cell>
          <cell r="L11">
            <v>1400712</v>
          </cell>
          <cell r="M11">
            <v>1361828.08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0</v>
          </cell>
          <cell r="J12">
            <v>0</v>
          </cell>
          <cell r="M12">
            <v>31273.72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0</v>
          </cell>
          <cell r="H13">
            <v>5474</v>
          </cell>
          <cell r="I13">
            <v>5474</v>
          </cell>
          <cell r="J13">
            <v>0</v>
          </cell>
          <cell r="K13">
            <v>32842</v>
          </cell>
          <cell r="L13">
            <v>65799</v>
          </cell>
          <cell r="M13">
            <v>58584.18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0</v>
          </cell>
          <cell r="H14">
            <v>88167</v>
          </cell>
          <cell r="I14">
            <v>458793</v>
          </cell>
          <cell r="J14">
            <v>0</v>
          </cell>
          <cell r="K14">
            <v>482002</v>
          </cell>
          <cell r="L14">
            <v>1450000</v>
          </cell>
          <cell r="M14">
            <v>6291384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0</v>
          </cell>
          <cell r="H15">
            <v>8769</v>
          </cell>
          <cell r="I15">
            <v>8769</v>
          </cell>
          <cell r="J15">
            <v>0</v>
          </cell>
          <cell r="K15">
            <v>51018</v>
          </cell>
          <cell r="L15">
            <v>108093</v>
          </cell>
          <cell r="M15">
            <v>105223.79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J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0</v>
          </cell>
          <cell r="H17">
            <v>2721129</v>
          </cell>
          <cell r="I17">
            <v>476657</v>
          </cell>
          <cell r="J17">
            <v>0</v>
          </cell>
          <cell r="K17">
            <v>6900068</v>
          </cell>
          <cell r="L17">
            <v>11515638</v>
          </cell>
          <cell r="M17">
            <v>11028049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0</v>
          </cell>
          <cell r="H18">
            <v>189863</v>
          </cell>
          <cell r="I18">
            <v>92684</v>
          </cell>
          <cell r="J18">
            <v>0</v>
          </cell>
          <cell r="K18">
            <v>1054243</v>
          </cell>
          <cell r="L18">
            <v>2285348</v>
          </cell>
          <cell r="M18">
            <v>2272391.83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0</v>
          </cell>
          <cell r="H19">
            <v>88346</v>
          </cell>
          <cell r="I19">
            <v>88346</v>
          </cell>
          <cell r="J19">
            <v>0</v>
          </cell>
          <cell r="K19">
            <v>533766</v>
          </cell>
          <cell r="L19">
            <v>1052783</v>
          </cell>
          <cell r="M19">
            <v>1095916.93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0</v>
          </cell>
          <cell r="H20">
            <v>199600</v>
          </cell>
          <cell r="I20">
            <v>199600</v>
          </cell>
          <cell r="J20">
            <v>0</v>
          </cell>
          <cell r="K20">
            <v>1197600</v>
          </cell>
          <cell r="L20">
            <v>2395200</v>
          </cell>
          <cell r="M20">
            <v>2611683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0</v>
          </cell>
          <cell r="H21">
            <v>95791</v>
          </cell>
          <cell r="I21">
            <v>95791</v>
          </cell>
          <cell r="J21">
            <v>0</v>
          </cell>
          <cell r="K21">
            <v>573611</v>
          </cell>
          <cell r="L21">
            <v>1098772</v>
          </cell>
          <cell r="M21">
            <v>1073817.2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0</v>
          </cell>
          <cell r="I22">
            <v>22495</v>
          </cell>
          <cell r="J22">
            <v>0</v>
          </cell>
          <cell r="M22">
            <v>149999.54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0</v>
          </cell>
          <cell r="H23">
            <v>152796</v>
          </cell>
          <cell r="I23">
            <v>152796</v>
          </cell>
          <cell r="J23">
            <v>0</v>
          </cell>
          <cell r="K23">
            <v>911183</v>
          </cell>
          <cell r="L23">
            <v>1669338</v>
          </cell>
          <cell r="M23">
            <v>1681937.47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12056</v>
          </cell>
          <cell r="I24">
            <v>12056</v>
          </cell>
          <cell r="J24">
            <v>0</v>
          </cell>
          <cell r="K24">
            <v>67615</v>
          </cell>
          <cell r="L24">
            <v>133644</v>
          </cell>
          <cell r="M24">
            <v>121996.94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0</v>
          </cell>
          <cell r="H25">
            <v>2809</v>
          </cell>
          <cell r="I25">
            <v>2809</v>
          </cell>
          <cell r="J25">
            <v>0</v>
          </cell>
          <cell r="K25">
            <v>15774</v>
          </cell>
          <cell r="L25">
            <v>31227</v>
          </cell>
          <cell r="M25">
            <v>75161.850000000006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0</v>
          </cell>
          <cell r="H26">
            <v>219591</v>
          </cell>
          <cell r="I26">
            <v>219280</v>
          </cell>
          <cell r="J26">
            <v>0</v>
          </cell>
          <cell r="K26">
            <v>1231002</v>
          </cell>
          <cell r="L26">
            <v>2453237</v>
          </cell>
          <cell r="M26">
            <v>2237514.7400000002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0</v>
          </cell>
          <cell r="H27">
            <v>4480</v>
          </cell>
          <cell r="I27">
            <v>4480</v>
          </cell>
          <cell r="J27">
            <v>0</v>
          </cell>
          <cell r="K27">
            <v>25730</v>
          </cell>
          <cell r="L27">
            <v>51123</v>
          </cell>
          <cell r="M27">
            <v>36992.660000000003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0</v>
          </cell>
          <cell r="H28">
            <v>5798</v>
          </cell>
          <cell r="I28">
            <v>5798</v>
          </cell>
          <cell r="J28">
            <v>0</v>
          </cell>
          <cell r="K28">
            <v>33121</v>
          </cell>
          <cell r="L28">
            <v>65068</v>
          </cell>
          <cell r="M28">
            <v>61122.77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0</v>
          </cell>
          <cell r="H29">
            <v>58393</v>
          </cell>
          <cell r="I29">
            <v>52983</v>
          </cell>
          <cell r="J29">
            <v>0</v>
          </cell>
          <cell r="K29">
            <v>328186</v>
          </cell>
          <cell r="L29">
            <v>648943</v>
          </cell>
          <cell r="M29">
            <v>619140.6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0</v>
          </cell>
          <cell r="H30">
            <v>757</v>
          </cell>
          <cell r="I30">
            <v>757</v>
          </cell>
          <cell r="J30">
            <v>0</v>
          </cell>
          <cell r="K30">
            <v>5042</v>
          </cell>
          <cell r="L30">
            <v>9734</v>
          </cell>
          <cell r="M30">
            <v>9605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0</v>
          </cell>
          <cell r="H31">
            <v>2213</v>
          </cell>
          <cell r="I31">
            <v>2276</v>
          </cell>
          <cell r="J31">
            <v>0</v>
          </cell>
          <cell r="K31">
            <v>13702</v>
          </cell>
          <cell r="L31">
            <v>27253</v>
          </cell>
          <cell r="M31">
            <v>27402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0</v>
          </cell>
          <cell r="H32">
            <v>7151</v>
          </cell>
          <cell r="I32">
            <v>7151</v>
          </cell>
          <cell r="J32">
            <v>0</v>
          </cell>
          <cell r="K32">
            <v>39606</v>
          </cell>
          <cell r="L32">
            <v>78791</v>
          </cell>
          <cell r="M32">
            <v>57496.99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0</v>
          </cell>
          <cell r="H33">
            <v>171240</v>
          </cell>
          <cell r="I33">
            <v>169101</v>
          </cell>
          <cell r="J33">
            <v>0</v>
          </cell>
          <cell r="K33">
            <v>634404</v>
          </cell>
          <cell r="L33">
            <v>1253973</v>
          </cell>
          <cell r="M33">
            <v>1256040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0</v>
          </cell>
          <cell r="H34">
            <v>63254</v>
          </cell>
          <cell r="I34">
            <v>63254</v>
          </cell>
          <cell r="J34">
            <v>0</v>
          </cell>
          <cell r="K34">
            <v>379524</v>
          </cell>
          <cell r="L34">
            <v>759048</v>
          </cell>
          <cell r="M34">
            <v>745049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0</v>
          </cell>
          <cell r="H35">
            <v>20433</v>
          </cell>
          <cell r="I35">
            <v>19384</v>
          </cell>
          <cell r="J35">
            <v>0</v>
          </cell>
          <cell r="K35">
            <v>117481</v>
          </cell>
          <cell r="L35">
            <v>229603</v>
          </cell>
          <cell r="M35">
            <v>187164.87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0</v>
          </cell>
          <cell r="H36">
            <v>10591</v>
          </cell>
          <cell r="I36">
            <v>10593</v>
          </cell>
          <cell r="J36">
            <v>0</v>
          </cell>
          <cell r="K36">
            <v>63236</v>
          </cell>
          <cell r="L36">
            <v>127785</v>
          </cell>
          <cell r="M36">
            <v>114821.63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0</v>
          </cell>
          <cell r="H37">
            <v>969</v>
          </cell>
          <cell r="I37">
            <v>969</v>
          </cell>
          <cell r="J37">
            <v>0</v>
          </cell>
          <cell r="K37">
            <v>5814</v>
          </cell>
          <cell r="L37">
            <v>11628</v>
          </cell>
          <cell r="M37">
            <v>11660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0</v>
          </cell>
          <cell r="H38">
            <v>44808</v>
          </cell>
          <cell r="I38">
            <v>29678</v>
          </cell>
          <cell r="J38">
            <v>0</v>
          </cell>
          <cell r="K38">
            <v>268849</v>
          </cell>
          <cell r="L38">
            <v>540167</v>
          </cell>
          <cell r="M38">
            <v>330473.84999999998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0</v>
          </cell>
          <cell r="H39">
            <v>171274</v>
          </cell>
          <cell r="I39">
            <v>207371</v>
          </cell>
          <cell r="J39">
            <v>0</v>
          </cell>
          <cell r="K39">
            <v>1494904</v>
          </cell>
          <cell r="L39">
            <v>2290639</v>
          </cell>
          <cell r="M39">
            <v>2090046.51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0</v>
          </cell>
          <cell r="H40">
            <v>26685</v>
          </cell>
          <cell r="I40">
            <v>4108</v>
          </cell>
          <cell r="J40">
            <v>0</v>
          </cell>
          <cell r="K40">
            <v>154344</v>
          </cell>
          <cell r="L40">
            <v>305396</v>
          </cell>
          <cell r="M40">
            <v>372964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0</v>
          </cell>
          <cell r="H41">
            <v>3861</v>
          </cell>
          <cell r="I41">
            <v>3861</v>
          </cell>
          <cell r="J41">
            <v>0</v>
          </cell>
          <cell r="K41">
            <v>23644</v>
          </cell>
          <cell r="L41">
            <v>45319</v>
          </cell>
          <cell r="M41">
            <v>53340.38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699</v>
          </cell>
          <cell r="I42">
            <v>699</v>
          </cell>
          <cell r="J42">
            <v>0</v>
          </cell>
          <cell r="K42">
            <v>3979</v>
          </cell>
          <cell r="L42">
            <v>7793</v>
          </cell>
          <cell r="M42">
            <v>5124.9799999999996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0</v>
          </cell>
          <cell r="H43">
            <v>15619</v>
          </cell>
          <cell r="I43">
            <v>15405</v>
          </cell>
          <cell r="J43">
            <v>0</v>
          </cell>
          <cell r="K43">
            <v>89527</v>
          </cell>
          <cell r="L43">
            <v>178411</v>
          </cell>
          <cell r="M43">
            <v>158561.06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0</v>
          </cell>
          <cell r="H44">
            <v>3976</v>
          </cell>
          <cell r="I44">
            <v>3981</v>
          </cell>
          <cell r="J44">
            <v>0</v>
          </cell>
          <cell r="K44">
            <v>124043</v>
          </cell>
          <cell r="L44">
            <v>148768</v>
          </cell>
          <cell r="M44">
            <v>125140.68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0</v>
          </cell>
          <cell r="H45">
            <v>20676</v>
          </cell>
          <cell r="I45">
            <v>20676</v>
          </cell>
          <cell r="J45">
            <v>0</v>
          </cell>
          <cell r="K45">
            <v>115983</v>
          </cell>
          <cell r="L45">
            <v>229241</v>
          </cell>
          <cell r="M45">
            <v>234079.48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0</v>
          </cell>
          <cell r="H46">
            <v>97684</v>
          </cell>
          <cell r="I46">
            <v>97683</v>
          </cell>
          <cell r="J46">
            <v>0</v>
          </cell>
          <cell r="K46">
            <v>602965</v>
          </cell>
          <cell r="L46">
            <v>1200605</v>
          </cell>
          <cell r="M46">
            <v>1197973.1399999999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0</v>
          </cell>
          <cell r="H47">
            <v>34123</v>
          </cell>
          <cell r="I47">
            <v>34123</v>
          </cell>
          <cell r="J47">
            <v>0</v>
          </cell>
          <cell r="K47">
            <v>192267</v>
          </cell>
          <cell r="L47">
            <v>380851</v>
          </cell>
          <cell r="M47">
            <v>390411.31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0</v>
          </cell>
          <cell r="H48">
            <v>1064178</v>
          </cell>
          <cell r="I48">
            <v>1058528</v>
          </cell>
          <cell r="J48">
            <v>0</v>
          </cell>
          <cell r="K48">
            <v>6331595</v>
          </cell>
          <cell r="L48">
            <v>13049078</v>
          </cell>
          <cell r="M48">
            <v>13035179.299999999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0</v>
          </cell>
          <cell r="H49">
            <v>107365</v>
          </cell>
          <cell r="I49">
            <v>108789</v>
          </cell>
          <cell r="J49">
            <v>0</v>
          </cell>
          <cell r="K49">
            <v>633009</v>
          </cell>
          <cell r="L49">
            <v>1262719</v>
          </cell>
          <cell r="M49">
            <v>1217726.01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0</v>
          </cell>
          <cell r="H50">
            <v>290978</v>
          </cell>
          <cell r="I50">
            <v>293061</v>
          </cell>
          <cell r="J50">
            <v>0</v>
          </cell>
          <cell r="K50">
            <v>1686788</v>
          </cell>
          <cell r="L50">
            <v>3293117</v>
          </cell>
          <cell r="M50">
            <v>3329949.65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0</v>
          </cell>
          <cell r="H51">
            <v>38056</v>
          </cell>
          <cell r="I51">
            <v>38056</v>
          </cell>
          <cell r="J51">
            <v>0</v>
          </cell>
          <cell r="K51">
            <v>216831</v>
          </cell>
          <cell r="L51">
            <v>429796</v>
          </cell>
          <cell r="M51">
            <v>486609.89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0</v>
          </cell>
          <cell r="H52">
            <v>31032</v>
          </cell>
          <cell r="I52">
            <v>31789</v>
          </cell>
          <cell r="J52">
            <v>0</v>
          </cell>
          <cell r="K52">
            <v>206692</v>
          </cell>
          <cell r="L52">
            <v>399034</v>
          </cell>
          <cell r="M52">
            <v>401827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0</v>
          </cell>
          <cell r="H53">
            <v>118004</v>
          </cell>
          <cell r="I53">
            <v>120238</v>
          </cell>
          <cell r="J53">
            <v>0</v>
          </cell>
          <cell r="K53">
            <v>705189</v>
          </cell>
          <cell r="L53">
            <v>1390058</v>
          </cell>
          <cell r="M53">
            <v>1360777.03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0</v>
          </cell>
          <cell r="H54">
            <v>346004</v>
          </cell>
          <cell r="I54">
            <v>346009</v>
          </cell>
          <cell r="J54">
            <v>0</v>
          </cell>
          <cell r="K54">
            <v>1923884</v>
          </cell>
          <cell r="L54">
            <v>3852611</v>
          </cell>
          <cell r="M54">
            <v>3683279.2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0</v>
          </cell>
          <cell r="H55">
            <v>1242685</v>
          </cell>
          <cell r="I55">
            <v>1183140</v>
          </cell>
          <cell r="J55">
            <v>0</v>
          </cell>
          <cell r="K55">
            <v>4765222</v>
          </cell>
          <cell r="L55">
            <v>9567455</v>
          </cell>
          <cell r="M55">
            <v>9705412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0</v>
          </cell>
          <cell r="H56">
            <v>1039048</v>
          </cell>
          <cell r="I56">
            <v>936492</v>
          </cell>
          <cell r="J56">
            <v>0</v>
          </cell>
          <cell r="K56">
            <v>5298425</v>
          </cell>
          <cell r="L56">
            <v>10423018</v>
          </cell>
          <cell r="M56">
            <v>9553295.5999999996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0</v>
          </cell>
          <cell r="H57">
            <v>234176</v>
          </cell>
          <cell r="I57">
            <v>223934</v>
          </cell>
          <cell r="J57">
            <v>0</v>
          </cell>
          <cell r="K57">
            <v>1370399</v>
          </cell>
          <cell r="L57">
            <v>2785793</v>
          </cell>
          <cell r="M57">
            <v>2674970.0099999998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0</v>
          </cell>
          <cell r="H58">
            <v>39745</v>
          </cell>
          <cell r="I58">
            <v>40714</v>
          </cell>
          <cell r="J58">
            <v>0</v>
          </cell>
          <cell r="K58">
            <v>238470</v>
          </cell>
          <cell r="L58">
            <v>476940</v>
          </cell>
          <cell r="M58">
            <v>488234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0</v>
          </cell>
          <cell r="H59">
            <v>3456313</v>
          </cell>
          <cell r="I59">
            <v>3473079</v>
          </cell>
          <cell r="J59">
            <v>0</v>
          </cell>
          <cell r="K59">
            <v>20965969</v>
          </cell>
          <cell r="L59">
            <v>42035711</v>
          </cell>
          <cell r="M59">
            <v>42344298.290000007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0</v>
          </cell>
          <cell r="H60">
            <v>679911</v>
          </cell>
          <cell r="I60">
            <v>717298</v>
          </cell>
          <cell r="J60">
            <v>0</v>
          </cell>
          <cell r="K60">
            <v>6508368</v>
          </cell>
          <cell r="L60">
            <v>10315163</v>
          </cell>
          <cell r="M60">
            <v>10486382.460000001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0</v>
          </cell>
          <cell r="H61">
            <v>355795</v>
          </cell>
          <cell r="I61">
            <v>54768</v>
          </cell>
          <cell r="J61">
            <v>0</v>
          </cell>
          <cell r="K61">
            <v>2057926</v>
          </cell>
          <cell r="L61">
            <v>4071952</v>
          </cell>
          <cell r="M61">
            <v>4972840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0</v>
          </cell>
          <cell r="H62">
            <v>100127</v>
          </cell>
          <cell r="I62">
            <v>100127</v>
          </cell>
          <cell r="J62">
            <v>0</v>
          </cell>
          <cell r="K62">
            <v>562587</v>
          </cell>
          <cell r="L62">
            <v>1113752</v>
          </cell>
          <cell r="M62">
            <v>1067703.6599999999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0</v>
          </cell>
          <cell r="H63">
            <v>125128</v>
          </cell>
          <cell r="I63">
            <v>125128</v>
          </cell>
          <cell r="J63">
            <v>0</v>
          </cell>
          <cell r="K63">
            <v>751601</v>
          </cell>
          <cell r="L63">
            <v>1494275</v>
          </cell>
          <cell r="M63">
            <v>1405852.07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0</v>
          </cell>
          <cell r="H64">
            <v>927692</v>
          </cell>
          <cell r="I64">
            <v>927692</v>
          </cell>
          <cell r="J64">
            <v>0</v>
          </cell>
          <cell r="K64">
            <v>5284001</v>
          </cell>
          <cell r="L64">
            <v>10351533</v>
          </cell>
          <cell r="M64">
            <v>10193935.33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0</v>
          </cell>
          <cell r="H65">
            <v>533788</v>
          </cell>
          <cell r="I65">
            <v>533492</v>
          </cell>
          <cell r="J65">
            <v>0</v>
          </cell>
          <cell r="K65">
            <v>3279961</v>
          </cell>
          <cell r="L65">
            <v>6455777</v>
          </cell>
          <cell r="M65">
            <v>6554254.959999999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0</v>
          </cell>
          <cell r="H66">
            <v>1153831</v>
          </cell>
          <cell r="I66">
            <v>1097567</v>
          </cell>
          <cell r="J66">
            <v>0</v>
          </cell>
          <cell r="K66">
            <v>6880176</v>
          </cell>
          <cell r="L66">
            <v>13746272</v>
          </cell>
          <cell r="M66">
            <v>13064171.609999999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0</v>
          </cell>
          <cell r="H67">
            <v>68904</v>
          </cell>
          <cell r="I67">
            <v>65299</v>
          </cell>
          <cell r="J67">
            <v>0</v>
          </cell>
          <cell r="K67">
            <v>732363</v>
          </cell>
          <cell r="L67">
            <v>1218661</v>
          </cell>
          <cell r="M67">
            <v>1297942.77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0</v>
          </cell>
          <cell r="H68">
            <v>140082</v>
          </cell>
          <cell r="I68">
            <v>143500</v>
          </cell>
          <cell r="J68">
            <v>0</v>
          </cell>
          <cell r="K68">
            <v>785783</v>
          </cell>
          <cell r="L68">
            <v>1553111</v>
          </cell>
          <cell r="M68">
            <v>1546164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0</v>
          </cell>
          <cell r="H69">
            <v>582421</v>
          </cell>
          <cell r="I69">
            <v>590308</v>
          </cell>
          <cell r="J69">
            <v>0</v>
          </cell>
          <cell r="K69">
            <v>3639072</v>
          </cell>
          <cell r="L69">
            <v>7057300</v>
          </cell>
          <cell r="M69">
            <v>7128944.5499999998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0</v>
          </cell>
          <cell r="H70">
            <v>114899</v>
          </cell>
          <cell r="I70">
            <v>116556</v>
          </cell>
          <cell r="J70">
            <v>0</v>
          </cell>
          <cell r="K70">
            <v>671354</v>
          </cell>
          <cell r="L70">
            <v>1337376</v>
          </cell>
          <cell r="M70">
            <v>1243251.67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0</v>
          </cell>
          <cell r="H71">
            <v>209189</v>
          </cell>
          <cell r="I71">
            <v>209189</v>
          </cell>
          <cell r="J71">
            <v>0</v>
          </cell>
          <cell r="K71">
            <v>1255134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0</v>
          </cell>
          <cell r="H72">
            <v>401348</v>
          </cell>
          <cell r="I72">
            <v>415198</v>
          </cell>
          <cell r="J72">
            <v>0</v>
          </cell>
          <cell r="K72">
            <v>2362439</v>
          </cell>
          <cell r="L72">
            <v>4690457</v>
          </cell>
          <cell r="M72">
            <v>4516223.72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J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0</v>
          </cell>
          <cell r="H74">
            <v>1828829</v>
          </cell>
          <cell r="I74">
            <v>1828829</v>
          </cell>
          <cell r="J74">
            <v>0</v>
          </cell>
          <cell r="K74">
            <v>10972968</v>
          </cell>
          <cell r="L74">
            <v>21945935</v>
          </cell>
          <cell r="M74">
            <v>21945381.900000002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0</v>
          </cell>
          <cell r="H75">
            <v>901908</v>
          </cell>
          <cell r="I75">
            <v>1026669</v>
          </cell>
          <cell r="J75">
            <v>0</v>
          </cell>
          <cell r="K75">
            <v>5306811</v>
          </cell>
          <cell r="L75">
            <v>10812104</v>
          </cell>
          <cell r="M75">
            <v>11018031.449999999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0</v>
          </cell>
          <cell r="H76">
            <v>705691</v>
          </cell>
          <cell r="I76">
            <v>704268</v>
          </cell>
          <cell r="J76">
            <v>0</v>
          </cell>
          <cell r="K76">
            <v>4057210</v>
          </cell>
          <cell r="L76">
            <v>8062277</v>
          </cell>
          <cell r="M76">
            <v>7937443.5699999994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0</v>
          </cell>
          <cell r="H77">
            <v>267888</v>
          </cell>
          <cell r="I77">
            <v>265805</v>
          </cell>
          <cell r="J77">
            <v>0</v>
          </cell>
          <cell r="K77">
            <v>1544782</v>
          </cell>
          <cell r="L77">
            <v>3033922</v>
          </cell>
          <cell r="M77">
            <v>3011850.25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3994</v>
          </cell>
          <cell r="I78">
            <v>3994</v>
          </cell>
          <cell r="J78">
            <v>0</v>
          </cell>
          <cell r="K78">
            <v>22407</v>
          </cell>
          <cell r="L78">
            <v>44288</v>
          </cell>
          <cell r="M78">
            <v>40428.26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0</v>
          </cell>
          <cell r="H79">
            <v>43900</v>
          </cell>
          <cell r="I79">
            <v>43143</v>
          </cell>
          <cell r="J79">
            <v>0</v>
          </cell>
          <cell r="K79">
            <v>292400</v>
          </cell>
          <cell r="L79">
            <v>564500</v>
          </cell>
          <cell r="M79">
            <v>549057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0</v>
          </cell>
          <cell r="H80">
            <v>132024</v>
          </cell>
          <cell r="I80">
            <v>129727</v>
          </cell>
          <cell r="J80">
            <v>0</v>
          </cell>
          <cell r="K80">
            <v>802306</v>
          </cell>
          <cell r="L80">
            <v>1580463</v>
          </cell>
          <cell r="M80">
            <v>1595077.76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0</v>
          </cell>
          <cell r="H81">
            <v>33980</v>
          </cell>
          <cell r="I81">
            <v>33722</v>
          </cell>
          <cell r="J81">
            <v>0</v>
          </cell>
          <cell r="K81">
            <v>191068</v>
          </cell>
          <cell r="L81">
            <v>379181</v>
          </cell>
          <cell r="M81">
            <v>282900.09000000003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0</v>
          </cell>
          <cell r="H82">
            <v>1757945</v>
          </cell>
          <cell r="I82">
            <v>1605690</v>
          </cell>
          <cell r="J82">
            <v>0</v>
          </cell>
          <cell r="K82">
            <v>6741047</v>
          </cell>
          <cell r="L82">
            <v>13534448</v>
          </cell>
          <cell r="M82">
            <v>13229879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0</v>
          </cell>
          <cell r="H83">
            <v>1125258</v>
          </cell>
          <cell r="I83">
            <v>1080730</v>
          </cell>
          <cell r="J83">
            <v>0</v>
          </cell>
          <cell r="K83">
            <v>6440991</v>
          </cell>
          <cell r="L83">
            <v>12642548</v>
          </cell>
          <cell r="M83">
            <v>12279637.260000004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0</v>
          </cell>
          <cell r="H84">
            <v>265348</v>
          </cell>
          <cell r="I84">
            <v>264766</v>
          </cell>
          <cell r="J84">
            <v>0</v>
          </cell>
          <cell r="K84">
            <v>1558472</v>
          </cell>
          <cell r="L84">
            <v>3164617</v>
          </cell>
          <cell r="M84">
            <v>3203397.51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0</v>
          </cell>
          <cell r="H85">
            <v>56225</v>
          </cell>
          <cell r="I85">
            <v>55255</v>
          </cell>
          <cell r="J85">
            <v>0</v>
          </cell>
          <cell r="K85">
            <v>337350</v>
          </cell>
          <cell r="L85">
            <v>674700</v>
          </cell>
          <cell r="M85">
            <v>666376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0</v>
          </cell>
          <cell r="H86">
            <v>6902025</v>
          </cell>
          <cell r="I86">
            <v>6769998</v>
          </cell>
          <cell r="J86">
            <v>0</v>
          </cell>
          <cell r="K86">
            <v>41603159</v>
          </cell>
          <cell r="L86">
            <v>82951626</v>
          </cell>
          <cell r="M86">
            <v>82725279.610000014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0</v>
          </cell>
          <cell r="H87">
            <v>1129168</v>
          </cell>
          <cell r="I87">
            <v>1015298</v>
          </cell>
          <cell r="J87">
            <v>0</v>
          </cell>
          <cell r="K87">
            <v>6599255</v>
          </cell>
          <cell r="L87">
            <v>12890841</v>
          </cell>
          <cell r="M87">
            <v>12699247.190000005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0</v>
          </cell>
          <cell r="H88">
            <v>507008</v>
          </cell>
          <cell r="I88">
            <v>78045</v>
          </cell>
          <cell r="J88">
            <v>0</v>
          </cell>
          <cell r="K88">
            <v>2932545</v>
          </cell>
          <cell r="L88">
            <v>5802532</v>
          </cell>
          <cell r="M88">
            <v>7086295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0</v>
          </cell>
          <cell r="H89">
            <v>100126</v>
          </cell>
          <cell r="I89">
            <v>100126</v>
          </cell>
          <cell r="J89">
            <v>0</v>
          </cell>
          <cell r="K89">
            <v>562585</v>
          </cell>
          <cell r="L89">
            <v>1113749</v>
          </cell>
          <cell r="M89">
            <v>909400.41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0</v>
          </cell>
          <cell r="H90">
            <v>204495</v>
          </cell>
          <cell r="I90">
            <v>204495</v>
          </cell>
          <cell r="J90">
            <v>0</v>
          </cell>
          <cell r="K90">
            <v>1227297</v>
          </cell>
          <cell r="L90">
            <v>2450308</v>
          </cell>
          <cell r="M90">
            <v>2441500.4300000002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0</v>
          </cell>
          <cell r="H91">
            <v>288169</v>
          </cell>
          <cell r="I91">
            <v>288169</v>
          </cell>
          <cell r="J91">
            <v>0</v>
          </cell>
          <cell r="K91">
            <v>1641387</v>
          </cell>
          <cell r="L91">
            <v>3215526</v>
          </cell>
          <cell r="M91">
            <v>3296376.92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0</v>
          </cell>
          <cell r="H92">
            <v>572136</v>
          </cell>
          <cell r="I92">
            <v>572136</v>
          </cell>
          <cell r="J92">
            <v>0</v>
          </cell>
          <cell r="K92">
            <v>4396416</v>
          </cell>
          <cell r="L92">
            <v>7829232</v>
          </cell>
          <cell r="M92">
            <v>7542304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0</v>
          </cell>
          <cell r="H93">
            <v>572284</v>
          </cell>
          <cell r="I93">
            <v>567458</v>
          </cell>
          <cell r="J93">
            <v>0</v>
          </cell>
          <cell r="K93">
            <v>3310566</v>
          </cell>
          <cell r="L93">
            <v>6583898</v>
          </cell>
          <cell r="M93">
            <v>6431218.3499999996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J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0</v>
          </cell>
          <cell r="H95">
            <v>63044</v>
          </cell>
          <cell r="I95">
            <v>61237</v>
          </cell>
          <cell r="J95">
            <v>0</v>
          </cell>
          <cell r="K95">
            <v>531202</v>
          </cell>
          <cell r="L95">
            <v>925802</v>
          </cell>
          <cell r="M95">
            <v>977699.45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0</v>
          </cell>
          <cell r="H96">
            <v>198167</v>
          </cell>
          <cell r="I96">
            <v>194750</v>
          </cell>
          <cell r="J96">
            <v>0</v>
          </cell>
          <cell r="K96">
            <v>1111601</v>
          </cell>
          <cell r="L96">
            <v>2197099</v>
          </cell>
          <cell r="M96">
            <v>2111550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0</v>
          </cell>
          <cell r="H97">
            <v>1434120</v>
          </cell>
          <cell r="I97">
            <v>1449845</v>
          </cell>
          <cell r="J97">
            <v>0</v>
          </cell>
          <cell r="K97">
            <v>8885730</v>
          </cell>
          <cell r="L97">
            <v>17481755</v>
          </cell>
          <cell r="M97">
            <v>17718505.909999996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0</v>
          </cell>
          <cell r="H98">
            <v>122003</v>
          </cell>
          <cell r="I98">
            <v>120346</v>
          </cell>
          <cell r="J98">
            <v>0</v>
          </cell>
          <cell r="K98">
            <v>722076</v>
          </cell>
          <cell r="L98">
            <v>1441214</v>
          </cell>
          <cell r="M98">
            <v>1384257.36</v>
          </cell>
        </row>
        <row r="99">
          <cell r="A99" t="str">
            <v>2-ExpenseCAPITALApplied LaborIT</v>
          </cell>
          <cell r="B99" t="str">
            <v>2-Expense</v>
          </cell>
          <cell r="C99">
            <v>0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0</v>
          </cell>
          <cell r="H99">
            <v>93719</v>
          </cell>
          <cell r="J99">
            <v>0</v>
          </cell>
          <cell r="K99">
            <v>493045</v>
          </cell>
          <cell r="L99">
            <v>986291</v>
          </cell>
        </row>
        <row r="100">
          <cell r="A100" t="str">
            <v>2-ExpenseCAPITALApplied LaborTreas</v>
          </cell>
          <cell r="B100" t="str">
            <v>2-Expense</v>
          </cell>
          <cell r="C100">
            <v>0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7642</v>
          </cell>
          <cell r="J100">
            <v>0</v>
          </cell>
          <cell r="K100">
            <v>43013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C101">
            <v>0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0</v>
          </cell>
          <cell r="I101">
            <v>-239990</v>
          </cell>
          <cell r="J101">
            <v>0</v>
          </cell>
          <cell r="M101">
            <v>-2097842</v>
          </cell>
        </row>
        <row r="102">
          <cell r="A102" t="str">
            <v>2-ExpenseCAPITALCapital OffsetBAR</v>
          </cell>
          <cell r="B102" t="str">
            <v>2-Expense</v>
          </cell>
          <cell r="C102">
            <v>0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0</v>
          </cell>
          <cell r="I102">
            <v>-43167</v>
          </cell>
          <cell r="J102">
            <v>0</v>
          </cell>
          <cell r="M102">
            <v>-682463</v>
          </cell>
        </row>
        <row r="103">
          <cell r="A103" t="str">
            <v>2-ExpenseCAPITALCapital OffsetComm Adv</v>
          </cell>
          <cell r="B103" t="str">
            <v>2-Expense</v>
          </cell>
          <cell r="C103">
            <v>0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0</v>
          </cell>
          <cell r="J103">
            <v>0</v>
          </cell>
          <cell r="M103">
            <v>-2506</v>
          </cell>
        </row>
        <row r="104">
          <cell r="A104" t="str">
            <v>2-ExpenseCAPITALCapital OffsetCorp Secr</v>
          </cell>
          <cell r="B104" t="str">
            <v>2-Expense</v>
          </cell>
          <cell r="C104">
            <v>0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0</v>
          </cell>
          <cell r="J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C105">
            <v>0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0</v>
          </cell>
          <cell r="J105">
            <v>0</v>
          </cell>
          <cell r="M105">
            <v>-6200</v>
          </cell>
        </row>
        <row r="106">
          <cell r="A106" t="str">
            <v>2-ExpenseCAPITALCapital OffsetExec</v>
          </cell>
          <cell r="B106" t="str">
            <v>2-Expense</v>
          </cell>
          <cell r="C106">
            <v>0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0</v>
          </cell>
          <cell r="I106">
            <v>-78000</v>
          </cell>
          <cell r="J106">
            <v>0</v>
          </cell>
          <cell r="M106">
            <v>-773724</v>
          </cell>
        </row>
        <row r="107">
          <cell r="A107" t="str">
            <v>2-ExpenseCAPITALCapital OffsetHR</v>
          </cell>
          <cell r="B107" t="str">
            <v>2-Expense</v>
          </cell>
          <cell r="C107">
            <v>0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0</v>
          </cell>
          <cell r="I107">
            <v>-207967</v>
          </cell>
          <cell r="J107">
            <v>0</v>
          </cell>
          <cell r="M107">
            <v>-1985306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C108">
            <v>0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J108">
            <v>0</v>
          </cell>
          <cell r="M108">
            <v>-4929</v>
          </cell>
        </row>
        <row r="109">
          <cell r="A109" t="str">
            <v>2-ExpenseCAPITALCapital OffsetIT</v>
          </cell>
          <cell r="B109" t="str">
            <v>2-Expense</v>
          </cell>
          <cell r="C109">
            <v>0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0</v>
          </cell>
          <cell r="I109">
            <v>-1646530</v>
          </cell>
          <cell r="J109">
            <v>0</v>
          </cell>
          <cell r="M109">
            <v>-17179162</v>
          </cell>
        </row>
        <row r="110">
          <cell r="A110" t="str">
            <v>2-ExpenseCAPITALCapital OffsetLaw</v>
          </cell>
          <cell r="B110" t="str">
            <v>2-Expense</v>
          </cell>
          <cell r="C110">
            <v>0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J110">
            <v>0</v>
          </cell>
          <cell r="M110">
            <v>-14090</v>
          </cell>
        </row>
        <row r="111">
          <cell r="A111" t="str">
            <v>2-ExpenseCAPITALCapital OffsetProcmt</v>
          </cell>
          <cell r="B111" t="str">
            <v>2-Expense</v>
          </cell>
          <cell r="C111">
            <v>0</v>
          </cell>
          <cell r="D111" t="str">
            <v>CAPITAL</v>
          </cell>
          <cell r="E111" t="str">
            <v>Capital Offset</v>
          </cell>
          <cell r="F111" t="str">
            <v>Procmt</v>
          </cell>
          <cell r="G111">
            <v>0</v>
          </cell>
          <cell r="J111">
            <v>0</v>
          </cell>
          <cell r="M111">
            <v>-5177</v>
          </cell>
        </row>
        <row r="112">
          <cell r="A112" t="str">
            <v>2-ExpenseCAPITALCapital OffsetPSE&amp;G Fin</v>
          </cell>
          <cell r="B112" t="str">
            <v>2-Expense</v>
          </cell>
          <cell r="C112">
            <v>0</v>
          </cell>
          <cell r="D112" t="str">
            <v>CAPITAL</v>
          </cell>
          <cell r="E112" t="str">
            <v>Capital Offset</v>
          </cell>
          <cell r="F112" t="str">
            <v>PSE&amp;G Fin</v>
          </cell>
          <cell r="G112">
            <v>0</v>
          </cell>
          <cell r="J112">
            <v>0</v>
          </cell>
          <cell r="M112">
            <v>-3286</v>
          </cell>
        </row>
        <row r="113">
          <cell r="A113" t="str">
            <v>2-ExpenseCAPITALCapital OffsetPub Affr</v>
          </cell>
          <cell r="B113" t="str">
            <v>2-Expense</v>
          </cell>
          <cell r="C113">
            <v>0</v>
          </cell>
          <cell r="D113" t="str">
            <v>CAPITAL</v>
          </cell>
          <cell r="E113" t="str">
            <v>Capital Offset</v>
          </cell>
          <cell r="F113" t="str">
            <v>Pub Affr</v>
          </cell>
          <cell r="G113">
            <v>0</v>
          </cell>
          <cell r="I113">
            <v>-3329431.89</v>
          </cell>
          <cell r="J113">
            <v>0</v>
          </cell>
          <cell r="M113">
            <v>-42481885</v>
          </cell>
        </row>
        <row r="114">
          <cell r="A114" t="str">
            <v>2-ExpenseCAPITALCapital OffsetPwr Fin</v>
          </cell>
          <cell r="B114" t="str">
            <v>2-Expense</v>
          </cell>
          <cell r="C114">
            <v>0</v>
          </cell>
          <cell r="D114" t="str">
            <v>CAPITAL</v>
          </cell>
          <cell r="E114" t="str">
            <v>Capital Offset</v>
          </cell>
          <cell r="F114" t="str">
            <v>Pwr Fin</v>
          </cell>
          <cell r="G114">
            <v>0</v>
          </cell>
          <cell r="J114">
            <v>0</v>
          </cell>
          <cell r="M114">
            <v>-4539</v>
          </cell>
        </row>
        <row r="115">
          <cell r="A115" t="str">
            <v>2-ExpenseCAPITALCapital OffsetRec Mgmt</v>
          </cell>
          <cell r="B115" t="str">
            <v>2-Expense</v>
          </cell>
          <cell r="C115">
            <v>0</v>
          </cell>
          <cell r="D115" t="str">
            <v>CAPITAL</v>
          </cell>
          <cell r="E115" t="str">
            <v>Capital Offset</v>
          </cell>
          <cell r="F115" t="str">
            <v>Rec Mgmt</v>
          </cell>
          <cell r="G115">
            <v>0</v>
          </cell>
          <cell r="J115">
            <v>0</v>
          </cell>
          <cell r="M115">
            <v>-1643</v>
          </cell>
        </row>
        <row r="116">
          <cell r="A116" t="str">
            <v>2-ExpenseCAPITALCapital OffsetSC Fin</v>
          </cell>
          <cell r="B116" t="str">
            <v>2-Expense</v>
          </cell>
          <cell r="C116">
            <v>0</v>
          </cell>
          <cell r="D116" t="str">
            <v>CAPITAL</v>
          </cell>
          <cell r="E116" t="str">
            <v>Capital Offset</v>
          </cell>
          <cell r="F116" t="str">
            <v>SC Fin</v>
          </cell>
          <cell r="G116">
            <v>0</v>
          </cell>
          <cell r="J116">
            <v>0</v>
          </cell>
          <cell r="M116">
            <v>-2896</v>
          </cell>
        </row>
        <row r="117">
          <cell r="A117" t="str">
            <v>2-ExpenseCAPITALCapital OffsetTreas</v>
          </cell>
          <cell r="B117" t="str">
            <v>2-Expense</v>
          </cell>
          <cell r="C117">
            <v>0</v>
          </cell>
          <cell r="D117" t="str">
            <v>CAPITAL</v>
          </cell>
          <cell r="E117" t="str">
            <v>Capital Offset</v>
          </cell>
          <cell r="F117" t="str">
            <v>Treas</v>
          </cell>
          <cell r="G117">
            <v>0</v>
          </cell>
          <cell r="I117">
            <v>-132642</v>
          </cell>
          <cell r="J117">
            <v>0</v>
          </cell>
          <cell r="M117">
            <v>-2035197</v>
          </cell>
        </row>
        <row r="118">
          <cell r="A118" t="str">
            <v>2-ExpenseCAPITALCapital OffsetV&amp;P</v>
          </cell>
          <cell r="B118" t="str">
            <v>2-Expense</v>
          </cell>
          <cell r="C118">
            <v>0</v>
          </cell>
          <cell r="D118" t="str">
            <v>CAPITAL</v>
          </cell>
          <cell r="E118" t="str">
            <v>Capital Offset</v>
          </cell>
          <cell r="F118" t="str">
            <v>V&amp;P</v>
          </cell>
          <cell r="G118">
            <v>0</v>
          </cell>
          <cell r="I118">
            <v>-84831</v>
          </cell>
          <cell r="J118">
            <v>0</v>
          </cell>
          <cell r="M118">
            <v>-1714000</v>
          </cell>
        </row>
        <row r="119">
          <cell r="A119" t="str">
            <v>2-ExpenseCAPITALClient InvestmentASD</v>
          </cell>
          <cell r="B119" t="str">
            <v>2-Expense</v>
          </cell>
          <cell r="C119">
            <v>0</v>
          </cell>
          <cell r="D119" t="str">
            <v>CAPITAL</v>
          </cell>
          <cell r="E119" t="str">
            <v>Client Investment</v>
          </cell>
          <cell r="F119" t="str">
            <v>ASD</v>
          </cell>
          <cell r="G119">
            <v>0</v>
          </cell>
          <cell r="I119">
            <v>41200</v>
          </cell>
          <cell r="J119">
            <v>0</v>
          </cell>
          <cell r="M119">
            <v>700517</v>
          </cell>
        </row>
        <row r="120">
          <cell r="A120" t="str">
            <v>2-ExpenseCAPITALClient InvestmentBAR</v>
          </cell>
          <cell r="B120" t="str">
            <v>2-Expense</v>
          </cell>
          <cell r="C120">
            <v>0</v>
          </cell>
          <cell r="D120" t="str">
            <v>CAPITAL</v>
          </cell>
          <cell r="E120" t="str">
            <v>Client Investment</v>
          </cell>
          <cell r="F120" t="str">
            <v>BAR</v>
          </cell>
          <cell r="G120">
            <v>0</v>
          </cell>
          <cell r="J120">
            <v>0</v>
          </cell>
          <cell r="M120">
            <v>200013</v>
          </cell>
        </row>
        <row r="121">
          <cell r="A121" t="str">
            <v>2-ExpenseCAPITALClient InvestmentExec</v>
          </cell>
          <cell r="B121" t="str">
            <v>2-Expense</v>
          </cell>
          <cell r="C121">
            <v>0</v>
          </cell>
          <cell r="D121" t="str">
            <v>CAPITAL</v>
          </cell>
          <cell r="E121" t="str">
            <v>Client Investment</v>
          </cell>
          <cell r="F121" t="str">
            <v>Exec</v>
          </cell>
          <cell r="G121">
            <v>0</v>
          </cell>
          <cell r="H121">
            <v>63167</v>
          </cell>
          <cell r="I121">
            <v>53000</v>
          </cell>
          <cell r="J121">
            <v>0</v>
          </cell>
          <cell r="K121">
            <v>332002</v>
          </cell>
          <cell r="L121">
            <v>1150000</v>
          </cell>
          <cell r="M121">
            <v>373854</v>
          </cell>
        </row>
        <row r="122">
          <cell r="A122" t="str">
            <v>2-ExpenseCAPITALClient InvestmentHR</v>
          </cell>
          <cell r="B122" t="str">
            <v>2-Expense</v>
          </cell>
          <cell r="C122">
            <v>0</v>
          </cell>
          <cell r="D122" t="str">
            <v>CAPITAL</v>
          </cell>
          <cell r="E122" t="str">
            <v>Client Investment</v>
          </cell>
          <cell r="F122" t="str">
            <v>HR</v>
          </cell>
          <cell r="G122">
            <v>0</v>
          </cell>
          <cell r="I122">
            <v>207967</v>
          </cell>
          <cell r="J122">
            <v>0</v>
          </cell>
          <cell r="M122">
            <v>1982020</v>
          </cell>
        </row>
        <row r="123">
          <cell r="A123" t="str">
            <v>2-ExpenseCAPITALClient InvestmentTreas</v>
          </cell>
          <cell r="B123" t="str">
            <v>2-Expense</v>
          </cell>
          <cell r="C123">
            <v>0</v>
          </cell>
          <cell r="D123" t="str">
            <v>CAPITAL</v>
          </cell>
          <cell r="E123" t="str">
            <v>Client Investment</v>
          </cell>
          <cell r="F123" t="str">
            <v>Treas</v>
          </cell>
          <cell r="G123">
            <v>0</v>
          </cell>
          <cell r="J123">
            <v>0</v>
          </cell>
          <cell r="M123">
            <v>1485163</v>
          </cell>
        </row>
        <row r="124">
          <cell r="A124" t="str">
            <v>2-ExpenseCAPITALClient InvestmentV&amp;P</v>
          </cell>
          <cell r="B124" t="str">
            <v>2-Expense</v>
          </cell>
          <cell r="C124">
            <v>0</v>
          </cell>
          <cell r="D124" t="str">
            <v>CAPITAL</v>
          </cell>
          <cell r="E124" t="str">
            <v>Client Investment</v>
          </cell>
          <cell r="F124" t="str">
            <v>V&amp;P</v>
          </cell>
          <cell r="G124">
            <v>0</v>
          </cell>
          <cell r="I124">
            <v>24831</v>
          </cell>
          <cell r="J124">
            <v>0</v>
          </cell>
          <cell r="M124">
            <v>1249817</v>
          </cell>
        </row>
        <row r="125">
          <cell r="A125" t="str">
            <v>2-ExpenseCAPITALFleet/Other CO ChargesIT</v>
          </cell>
          <cell r="B125" t="str">
            <v>2-Expense</v>
          </cell>
          <cell r="C125">
            <v>0</v>
          </cell>
          <cell r="D125" t="str">
            <v>CAPITAL</v>
          </cell>
          <cell r="E125" t="str">
            <v>Fleet/Other CO Charges</v>
          </cell>
          <cell r="F125" t="str">
            <v>IT</v>
          </cell>
          <cell r="G125">
            <v>0</v>
          </cell>
          <cell r="J125">
            <v>0</v>
          </cell>
          <cell r="M125">
            <v>2474</v>
          </cell>
        </row>
        <row r="126">
          <cell r="A126" t="str">
            <v>2-ExpenseCAPITALInternal SettlementsIT</v>
          </cell>
          <cell r="B126" t="str">
            <v>2-Expense</v>
          </cell>
          <cell r="C126">
            <v>0</v>
          </cell>
          <cell r="D126" t="str">
            <v>CAPITAL</v>
          </cell>
          <cell r="E126" t="str">
            <v>Internal Settlements</v>
          </cell>
          <cell r="F126" t="str">
            <v>IT</v>
          </cell>
          <cell r="G126">
            <v>0</v>
          </cell>
          <cell r="I126">
            <v>85002</v>
          </cell>
          <cell r="J126">
            <v>0</v>
          </cell>
          <cell r="M126">
            <v>986850</v>
          </cell>
        </row>
        <row r="127">
          <cell r="A127" t="str">
            <v>2-ExpenseCAPITALInternal SettlementsPub Affr</v>
          </cell>
          <cell r="B127" t="str">
            <v>2-Expense</v>
          </cell>
          <cell r="C127">
            <v>0</v>
          </cell>
          <cell r="D127" t="str">
            <v>CAPITAL</v>
          </cell>
          <cell r="E127" t="str">
            <v>Internal Settlements</v>
          </cell>
          <cell r="F127" t="str">
            <v>Pub Affr</v>
          </cell>
          <cell r="G127">
            <v>0</v>
          </cell>
          <cell r="J127">
            <v>0</v>
          </cell>
          <cell r="M127">
            <v>4385318</v>
          </cell>
        </row>
        <row r="128">
          <cell r="A128" t="str">
            <v>2-ExpenseCAPITALInternal SettlementsTreas</v>
          </cell>
          <cell r="B128" t="str">
            <v>2-Expense</v>
          </cell>
          <cell r="C128">
            <v>0</v>
          </cell>
          <cell r="D128" t="str">
            <v>CAPITAL</v>
          </cell>
          <cell r="E128" t="str">
            <v>Internal Settlements</v>
          </cell>
          <cell r="F128" t="str">
            <v>Treas</v>
          </cell>
          <cell r="G128">
            <v>0</v>
          </cell>
          <cell r="I128">
            <v>7641.9</v>
          </cell>
          <cell r="J128">
            <v>0</v>
          </cell>
          <cell r="M128">
            <v>50034</v>
          </cell>
        </row>
        <row r="129">
          <cell r="A129" t="str">
            <v>2-ExpenseCAPITALMaterialASD</v>
          </cell>
          <cell r="B129" t="str">
            <v>2-Expense</v>
          </cell>
          <cell r="C129">
            <v>0</v>
          </cell>
          <cell r="D129" t="str">
            <v>CAPITAL</v>
          </cell>
          <cell r="E129" t="str">
            <v>Material</v>
          </cell>
          <cell r="F129" t="str">
            <v>ASD</v>
          </cell>
          <cell r="G129">
            <v>0</v>
          </cell>
          <cell r="H129">
            <v>167000</v>
          </cell>
          <cell r="I129">
            <v>198790</v>
          </cell>
          <cell r="J129">
            <v>0</v>
          </cell>
          <cell r="K129">
            <v>1000000</v>
          </cell>
          <cell r="L129">
            <v>1500000</v>
          </cell>
          <cell r="M129">
            <v>1391533</v>
          </cell>
        </row>
        <row r="130">
          <cell r="A130" t="str">
            <v>2-ExpenseCAPITALMaterialBAR</v>
          </cell>
          <cell r="B130" t="str">
            <v>2-Expense</v>
          </cell>
          <cell r="C130">
            <v>0</v>
          </cell>
          <cell r="D130" t="str">
            <v>CAPITAL</v>
          </cell>
          <cell r="E130" t="str">
            <v>Material</v>
          </cell>
          <cell r="F130" t="str">
            <v>BAR</v>
          </cell>
          <cell r="G130">
            <v>0</v>
          </cell>
          <cell r="J130">
            <v>0</v>
          </cell>
        </row>
        <row r="131">
          <cell r="A131" t="str">
            <v>2-ExpenseCAPITALMaterialExec</v>
          </cell>
          <cell r="B131" t="str">
            <v>2-Expense</v>
          </cell>
          <cell r="C131">
            <v>0</v>
          </cell>
          <cell r="D131" t="str">
            <v>CAPITAL</v>
          </cell>
          <cell r="E131" t="str">
            <v>Material</v>
          </cell>
          <cell r="F131" t="str">
            <v>Exec</v>
          </cell>
          <cell r="G131">
            <v>0</v>
          </cell>
          <cell r="H131">
            <v>31000</v>
          </cell>
          <cell r="J131">
            <v>0</v>
          </cell>
          <cell r="K131">
            <v>525000</v>
          </cell>
          <cell r="L131">
            <v>765000</v>
          </cell>
        </row>
        <row r="132">
          <cell r="A132" t="str">
            <v>2-ExpenseCAPITALMaterialIT</v>
          </cell>
          <cell r="B132" t="str">
            <v>2-Expense</v>
          </cell>
          <cell r="C132">
            <v>0</v>
          </cell>
          <cell r="D132" t="str">
            <v>CAPITAL</v>
          </cell>
          <cell r="E132" t="str">
            <v>Material</v>
          </cell>
          <cell r="F132" t="str">
            <v>IT</v>
          </cell>
          <cell r="G132">
            <v>0</v>
          </cell>
          <cell r="H132">
            <v>1037099</v>
          </cell>
          <cell r="I132">
            <v>1110458</v>
          </cell>
          <cell r="J132">
            <v>0</v>
          </cell>
          <cell r="K132">
            <v>4387202</v>
          </cell>
          <cell r="L132">
            <v>11661409</v>
          </cell>
          <cell r="M132">
            <v>11646572</v>
          </cell>
        </row>
        <row r="133">
          <cell r="A133" t="str">
            <v>2-ExpenseCAPITALMaterialTreas</v>
          </cell>
          <cell r="B133" t="str">
            <v>2-Expense</v>
          </cell>
          <cell r="C133">
            <v>0</v>
          </cell>
          <cell r="D133" t="str">
            <v>CAPITAL</v>
          </cell>
          <cell r="E133" t="str">
            <v>Material</v>
          </cell>
          <cell r="F133" t="str">
            <v>Treas</v>
          </cell>
          <cell r="G133">
            <v>0</v>
          </cell>
          <cell r="H133">
            <v>125000</v>
          </cell>
          <cell r="I133">
            <v>125000</v>
          </cell>
          <cell r="J133">
            <v>0</v>
          </cell>
          <cell r="K133">
            <v>250000</v>
          </cell>
          <cell r="L133">
            <v>500000</v>
          </cell>
          <cell r="M133">
            <v>500000</v>
          </cell>
        </row>
        <row r="134">
          <cell r="A134" t="str">
            <v>2-ExpenseCAPITALOther Primary ExpensesIT</v>
          </cell>
          <cell r="B134" t="str">
            <v>2-Expense</v>
          </cell>
          <cell r="C134">
            <v>0</v>
          </cell>
          <cell r="D134" t="str">
            <v>CAPITAL</v>
          </cell>
          <cell r="E134" t="str">
            <v>Other Primary Expenses</v>
          </cell>
          <cell r="F134" t="str">
            <v>IT</v>
          </cell>
          <cell r="G134">
            <v>0</v>
          </cell>
          <cell r="H134">
            <v>16000</v>
          </cell>
          <cell r="I134">
            <v>20367</v>
          </cell>
          <cell r="J134">
            <v>0</v>
          </cell>
          <cell r="K134">
            <v>132000</v>
          </cell>
          <cell r="L134">
            <v>164000</v>
          </cell>
          <cell r="M134">
            <v>143638</v>
          </cell>
        </row>
        <row r="135">
          <cell r="A135" t="str">
            <v>2-ExpenseCAPITALOther Primary ExpensesPub Affr</v>
          </cell>
          <cell r="B135" t="str">
            <v>2-Expense</v>
          </cell>
          <cell r="C135">
            <v>0</v>
          </cell>
          <cell r="D135" t="str">
            <v>CAPITAL</v>
          </cell>
          <cell r="E135" t="str">
            <v>Other Primary Expenses</v>
          </cell>
          <cell r="F135" t="str">
            <v>Pub Affr</v>
          </cell>
          <cell r="G135">
            <v>0</v>
          </cell>
          <cell r="J135">
            <v>0</v>
          </cell>
          <cell r="M135">
            <v>146836</v>
          </cell>
        </row>
        <row r="136">
          <cell r="A136" t="str">
            <v>2-ExpenseCAPITALOther Secondary CostsASD</v>
          </cell>
          <cell r="B136" t="str">
            <v>2-Expense</v>
          </cell>
          <cell r="C136">
            <v>0</v>
          </cell>
          <cell r="D136" t="str">
            <v>CAPITAL</v>
          </cell>
          <cell r="E136" t="str">
            <v>Other Secondary Costs</v>
          </cell>
          <cell r="F136" t="str">
            <v>ASD</v>
          </cell>
          <cell r="G136">
            <v>0</v>
          </cell>
          <cell r="J136">
            <v>0</v>
          </cell>
          <cell r="M136">
            <v>5792</v>
          </cell>
        </row>
        <row r="137">
          <cell r="A137" t="str">
            <v>2-ExpenseCAPITALOther Secondary CostsComm Adv</v>
          </cell>
          <cell r="B137" t="str">
            <v>2-Expense</v>
          </cell>
          <cell r="C137">
            <v>0</v>
          </cell>
          <cell r="D137" t="str">
            <v>CAPITAL</v>
          </cell>
          <cell r="E137" t="str">
            <v>Other Secondary Costs</v>
          </cell>
          <cell r="F137" t="str">
            <v>Comm Adv</v>
          </cell>
          <cell r="G137">
            <v>0</v>
          </cell>
          <cell r="J137">
            <v>0</v>
          </cell>
          <cell r="M137">
            <v>2506</v>
          </cell>
        </row>
        <row r="138">
          <cell r="A138" t="str">
            <v>2-ExpenseCAPITALOther Secondary CostsCorp Secr</v>
          </cell>
          <cell r="B138" t="str">
            <v>2-Expense</v>
          </cell>
          <cell r="C138">
            <v>0</v>
          </cell>
          <cell r="D138" t="str">
            <v>CAPITAL</v>
          </cell>
          <cell r="E138" t="str">
            <v>Other Secondary Costs</v>
          </cell>
          <cell r="F138" t="str">
            <v>Corp Secr</v>
          </cell>
          <cell r="G138">
            <v>0</v>
          </cell>
          <cell r="J138">
            <v>0</v>
          </cell>
          <cell r="M138">
            <v>1643</v>
          </cell>
        </row>
        <row r="139">
          <cell r="A139" t="str">
            <v>2-ExpenseCAPITALOther Secondary CostsERM</v>
          </cell>
          <cell r="B139" t="str">
            <v>2-Expense</v>
          </cell>
          <cell r="C139">
            <v>0</v>
          </cell>
          <cell r="D139" t="str">
            <v>CAPITAL</v>
          </cell>
          <cell r="E139" t="str">
            <v>Other Secondary Costs</v>
          </cell>
          <cell r="F139" t="str">
            <v>ERM</v>
          </cell>
          <cell r="G139">
            <v>0</v>
          </cell>
          <cell r="J139">
            <v>0</v>
          </cell>
          <cell r="M139">
            <v>6200</v>
          </cell>
        </row>
        <row r="140">
          <cell r="A140" t="str">
            <v>2-ExpenseCAPITALOther Secondary CostsExec</v>
          </cell>
          <cell r="B140" t="str">
            <v>2-Expense</v>
          </cell>
          <cell r="C140">
            <v>0</v>
          </cell>
          <cell r="D140" t="str">
            <v>CAPITAL</v>
          </cell>
          <cell r="E140" t="str">
            <v>Other Secondary Costs</v>
          </cell>
          <cell r="F140" t="str">
            <v>Exec</v>
          </cell>
          <cell r="G140">
            <v>0</v>
          </cell>
          <cell r="H140">
            <v>25000</v>
          </cell>
          <cell r="I140">
            <v>25000</v>
          </cell>
          <cell r="J140">
            <v>0</v>
          </cell>
          <cell r="K140">
            <v>150000</v>
          </cell>
          <cell r="L140">
            <v>300000</v>
          </cell>
          <cell r="M140">
            <v>242370</v>
          </cell>
        </row>
        <row r="141">
          <cell r="A141" t="str">
            <v>2-ExpenseCAPITALOther Secondary CostsHR</v>
          </cell>
          <cell r="B141" t="str">
            <v>2-Expense</v>
          </cell>
          <cell r="C141">
            <v>0</v>
          </cell>
          <cell r="D141" t="str">
            <v>CAPITAL</v>
          </cell>
          <cell r="E141" t="str">
            <v>Other Secondary Costs</v>
          </cell>
          <cell r="F141" t="str">
            <v>HR</v>
          </cell>
          <cell r="G141">
            <v>0</v>
          </cell>
          <cell r="J141">
            <v>0</v>
          </cell>
          <cell r="M141">
            <v>3286</v>
          </cell>
        </row>
        <row r="142">
          <cell r="A142" t="str">
            <v>2-ExpenseCAPITALOther Secondary CostsInt Audit/ Control</v>
          </cell>
          <cell r="B142" t="str">
            <v>2-Expense</v>
          </cell>
          <cell r="C142">
            <v>0</v>
          </cell>
          <cell r="D142" t="str">
            <v>CAPITAL</v>
          </cell>
          <cell r="E142" t="str">
            <v>Other Secondary Costs</v>
          </cell>
          <cell r="F142" t="str">
            <v>Int Audit/ Control</v>
          </cell>
          <cell r="G142">
            <v>0</v>
          </cell>
          <cell r="J142">
            <v>0</v>
          </cell>
          <cell r="M142">
            <v>4929</v>
          </cell>
        </row>
        <row r="143">
          <cell r="A143" t="str">
            <v>2-ExpenseCAPITALOther Secondary CostsIT</v>
          </cell>
          <cell r="B143" t="str">
            <v>2-Expense</v>
          </cell>
          <cell r="C143">
            <v>0</v>
          </cell>
          <cell r="D143" t="str">
            <v>CAPITAL</v>
          </cell>
          <cell r="E143" t="str">
            <v>Other Secondary Costs</v>
          </cell>
          <cell r="F143" t="str">
            <v>IT</v>
          </cell>
          <cell r="G143">
            <v>0</v>
          </cell>
          <cell r="I143">
            <v>1643</v>
          </cell>
          <cell r="J143">
            <v>0</v>
          </cell>
          <cell r="M143">
            <v>29432</v>
          </cell>
        </row>
        <row r="144">
          <cell r="A144" t="str">
            <v>2-ExpenseCAPITALOther Secondary CostsLaw</v>
          </cell>
          <cell r="B144" t="str">
            <v>2-Expense</v>
          </cell>
          <cell r="C144">
            <v>0</v>
          </cell>
          <cell r="D144" t="str">
            <v>CAPITAL</v>
          </cell>
          <cell r="E144" t="str">
            <v>Other Secondary Costs</v>
          </cell>
          <cell r="F144" t="str">
            <v>Law</v>
          </cell>
          <cell r="G144">
            <v>0</v>
          </cell>
          <cell r="J144">
            <v>0</v>
          </cell>
          <cell r="M144">
            <v>14090</v>
          </cell>
        </row>
        <row r="145">
          <cell r="A145" t="str">
            <v>2-ExpenseCAPITALOther Secondary CostsProcmt</v>
          </cell>
          <cell r="B145" t="str">
            <v>2-Expense</v>
          </cell>
          <cell r="C145">
            <v>0</v>
          </cell>
          <cell r="D145" t="str">
            <v>CAPITAL</v>
          </cell>
          <cell r="E145" t="str">
            <v>Other Secondary Costs</v>
          </cell>
          <cell r="F145" t="str">
            <v>Procmt</v>
          </cell>
          <cell r="G145">
            <v>0</v>
          </cell>
          <cell r="J145">
            <v>0</v>
          </cell>
          <cell r="M145">
            <v>5177</v>
          </cell>
        </row>
        <row r="146">
          <cell r="A146" t="str">
            <v>2-ExpenseCAPITALOther Secondary CostsPSE&amp;G Fin</v>
          </cell>
          <cell r="B146" t="str">
            <v>2-Expense</v>
          </cell>
          <cell r="C146">
            <v>0</v>
          </cell>
          <cell r="D146" t="str">
            <v>CAPITAL</v>
          </cell>
          <cell r="E146" t="str">
            <v>Other Secondary Costs</v>
          </cell>
          <cell r="F146" t="str">
            <v>PSE&amp;G Fin</v>
          </cell>
          <cell r="G146">
            <v>0</v>
          </cell>
          <cell r="J146">
            <v>0</v>
          </cell>
          <cell r="M146">
            <v>3286</v>
          </cell>
        </row>
        <row r="147">
          <cell r="A147" t="str">
            <v>2-ExpenseCAPITALOther Secondary CostsPub Affr</v>
          </cell>
          <cell r="B147" t="str">
            <v>2-Expense</v>
          </cell>
          <cell r="C147">
            <v>0</v>
          </cell>
          <cell r="D147" t="str">
            <v>CAPITAL</v>
          </cell>
          <cell r="E147" t="str">
            <v>Other Secondary Costs</v>
          </cell>
          <cell r="F147" t="str">
            <v>Pub Affr</v>
          </cell>
          <cell r="G147">
            <v>0</v>
          </cell>
          <cell r="J147">
            <v>0</v>
          </cell>
          <cell r="M147">
            <v>1643</v>
          </cell>
        </row>
        <row r="148">
          <cell r="A148" t="str">
            <v>2-ExpenseCAPITALOther Secondary CostsPwr Fin</v>
          </cell>
          <cell r="B148" t="str">
            <v>2-Expense</v>
          </cell>
          <cell r="C148">
            <v>0</v>
          </cell>
          <cell r="D148" t="str">
            <v>CAPITAL</v>
          </cell>
          <cell r="E148" t="str">
            <v>Other Secondary Costs</v>
          </cell>
          <cell r="F148" t="str">
            <v>Pwr Fin</v>
          </cell>
          <cell r="G148">
            <v>0</v>
          </cell>
          <cell r="J148">
            <v>0</v>
          </cell>
          <cell r="M148">
            <v>4539</v>
          </cell>
        </row>
        <row r="149">
          <cell r="A149" t="str">
            <v>2-ExpenseCAPITALOther Secondary CostsRec Mgmt</v>
          </cell>
          <cell r="B149" t="str">
            <v>2-Expense</v>
          </cell>
          <cell r="C149">
            <v>0</v>
          </cell>
          <cell r="D149" t="str">
            <v>CAPITAL</v>
          </cell>
          <cell r="E149" t="str">
            <v>Other Secondary Costs</v>
          </cell>
          <cell r="F149" t="str">
            <v>Rec Mgmt</v>
          </cell>
          <cell r="G149">
            <v>0</v>
          </cell>
          <cell r="J149">
            <v>0</v>
          </cell>
          <cell r="M149">
            <v>1643</v>
          </cell>
        </row>
        <row r="150">
          <cell r="A150" t="str">
            <v>2-ExpenseCAPITALOther Secondary CostsSC Fin</v>
          </cell>
          <cell r="B150" t="str">
            <v>2-Expense</v>
          </cell>
          <cell r="C150">
            <v>0</v>
          </cell>
          <cell r="D150" t="str">
            <v>CAPITAL</v>
          </cell>
          <cell r="E150" t="str">
            <v>Other Secondary Costs</v>
          </cell>
          <cell r="F150" t="str">
            <v>SC Fin</v>
          </cell>
          <cell r="G150">
            <v>0</v>
          </cell>
          <cell r="J150">
            <v>0</v>
          </cell>
          <cell r="M150">
            <v>2896</v>
          </cell>
        </row>
        <row r="151">
          <cell r="A151" t="str">
            <v>2-ExpenseCAPITALOutside ServicesASD</v>
          </cell>
          <cell r="B151" t="str">
            <v>2-Expense</v>
          </cell>
          <cell r="C151">
            <v>0</v>
          </cell>
          <cell r="D151" t="str">
            <v>CAPITAL</v>
          </cell>
          <cell r="E151" t="str">
            <v>Outside Services</v>
          </cell>
          <cell r="F151" t="str">
            <v>ASD</v>
          </cell>
          <cell r="G151">
            <v>0</v>
          </cell>
          <cell r="J151">
            <v>0</v>
          </cell>
        </row>
        <row r="152">
          <cell r="A152" t="str">
            <v>2-ExpenseCAPITALOutside ServicesBAR</v>
          </cell>
          <cell r="B152" t="str">
            <v>2-Expense</v>
          </cell>
          <cell r="C152">
            <v>0</v>
          </cell>
          <cell r="D152" t="str">
            <v>CAPITAL</v>
          </cell>
          <cell r="E152" t="str">
            <v>Outside Services</v>
          </cell>
          <cell r="F152" t="str">
            <v>BAR</v>
          </cell>
          <cell r="G152">
            <v>0</v>
          </cell>
          <cell r="I152">
            <v>43167</v>
          </cell>
          <cell r="J152">
            <v>0</v>
          </cell>
          <cell r="M152">
            <v>482450</v>
          </cell>
        </row>
        <row r="153">
          <cell r="A153" t="str">
            <v>2-ExpenseCAPITALOutside ServicesExec</v>
          </cell>
          <cell r="B153" t="str">
            <v>2-Expense</v>
          </cell>
          <cell r="C153">
            <v>0</v>
          </cell>
          <cell r="D153" t="str">
            <v>CAPITAL</v>
          </cell>
          <cell r="E153" t="str">
            <v>Outside Services</v>
          </cell>
          <cell r="F153" t="str">
            <v>Exec</v>
          </cell>
          <cell r="G153">
            <v>0</v>
          </cell>
          <cell r="H153">
            <v>36740</v>
          </cell>
          <cell r="J153">
            <v>0</v>
          </cell>
          <cell r="K153">
            <v>165000</v>
          </cell>
          <cell r="L153">
            <v>551000</v>
          </cell>
          <cell r="M153">
            <v>157500</v>
          </cell>
        </row>
        <row r="154">
          <cell r="A154" t="str">
            <v>2-ExpenseCAPITALOutside ServicesHR</v>
          </cell>
          <cell r="B154" t="str">
            <v>2-Expense</v>
          </cell>
          <cell r="C154">
            <v>0</v>
          </cell>
          <cell r="D154" t="str">
            <v>CAPITAL</v>
          </cell>
          <cell r="E154" t="str">
            <v>Outside Services</v>
          </cell>
          <cell r="F154" t="str">
            <v>HR</v>
          </cell>
          <cell r="G154">
            <v>0</v>
          </cell>
          <cell r="H154">
            <v>100200</v>
          </cell>
          <cell r="J154">
            <v>0</v>
          </cell>
          <cell r="K154">
            <v>450000</v>
          </cell>
          <cell r="L154">
            <v>1500000</v>
          </cell>
        </row>
        <row r="155">
          <cell r="A155" t="str">
            <v>2-ExpenseCAPITALOutside ServicesIT</v>
          </cell>
          <cell r="B155" t="str">
            <v>2-Expense</v>
          </cell>
          <cell r="C155">
            <v>0</v>
          </cell>
          <cell r="D155" t="str">
            <v>CAPITAL</v>
          </cell>
          <cell r="E155" t="str">
            <v>Outside Services</v>
          </cell>
          <cell r="F155" t="str">
            <v>IT</v>
          </cell>
          <cell r="G155">
            <v>0</v>
          </cell>
          <cell r="H155">
            <v>420229</v>
          </cell>
          <cell r="I155">
            <v>429060</v>
          </cell>
          <cell r="J155">
            <v>0</v>
          </cell>
          <cell r="K155">
            <v>1537445</v>
          </cell>
          <cell r="L155">
            <v>4439527</v>
          </cell>
          <cell r="M155">
            <v>4370196</v>
          </cell>
        </row>
        <row r="156">
          <cell r="A156" t="str">
            <v>2-ExpenseCAPITALOutside ServicesPub Affr</v>
          </cell>
          <cell r="B156" t="str">
            <v>2-Expense</v>
          </cell>
          <cell r="C156">
            <v>0</v>
          </cell>
          <cell r="D156" t="str">
            <v>CAPITAL</v>
          </cell>
          <cell r="E156" t="str">
            <v>Outside Services</v>
          </cell>
          <cell r="F156" t="str">
            <v>Pub Affr</v>
          </cell>
          <cell r="G156">
            <v>0</v>
          </cell>
          <cell r="H156">
            <v>3329432</v>
          </cell>
          <cell r="I156">
            <v>3329431.89</v>
          </cell>
          <cell r="J156">
            <v>0</v>
          </cell>
          <cell r="K156">
            <v>19531709</v>
          </cell>
          <cell r="L156">
            <v>50501103</v>
          </cell>
          <cell r="M156">
            <v>37878657</v>
          </cell>
        </row>
        <row r="157">
          <cell r="A157" t="str">
            <v>2-ExpenseCAPITALOutside ServicesTreas</v>
          </cell>
          <cell r="B157" t="str">
            <v>2-Expense</v>
          </cell>
          <cell r="C157">
            <v>0</v>
          </cell>
          <cell r="D157" t="str">
            <v>CAPITAL</v>
          </cell>
          <cell r="E157" t="str">
            <v>Outside Services</v>
          </cell>
          <cell r="F157" t="str">
            <v>Treas</v>
          </cell>
          <cell r="G157">
            <v>0</v>
          </cell>
          <cell r="H157">
            <v>113560</v>
          </cell>
          <cell r="J157">
            <v>0</v>
          </cell>
          <cell r="K157">
            <v>510000</v>
          </cell>
          <cell r="L157">
            <v>1699000</v>
          </cell>
        </row>
        <row r="158">
          <cell r="A158" t="str">
            <v>2-ExpenseCAPITALOutside ServicesV&amp;P</v>
          </cell>
          <cell r="B158" t="str">
            <v>2-Expense</v>
          </cell>
          <cell r="C158">
            <v>0</v>
          </cell>
          <cell r="D158" t="str">
            <v>CAPITAL</v>
          </cell>
          <cell r="E158" t="str">
            <v>Outside Services</v>
          </cell>
          <cell r="F158" t="str">
            <v>V&amp;P</v>
          </cell>
          <cell r="G158">
            <v>0</v>
          </cell>
          <cell r="H158">
            <v>83500</v>
          </cell>
          <cell r="I158">
            <v>60000</v>
          </cell>
          <cell r="J158">
            <v>0</v>
          </cell>
          <cell r="K158">
            <v>375000</v>
          </cell>
          <cell r="L158">
            <v>1250000</v>
          </cell>
          <cell r="M158">
            <v>464183</v>
          </cell>
        </row>
        <row r="159">
          <cell r="A159" t="str">
            <v>2-ExpenseCAPITALReal Estate TaxesPub Affr</v>
          </cell>
          <cell r="B159" t="str">
            <v>2-Expense</v>
          </cell>
          <cell r="C159">
            <v>0</v>
          </cell>
          <cell r="D159" t="str">
            <v>CAPITAL</v>
          </cell>
          <cell r="E159" t="str">
            <v>Real Estate Taxes</v>
          </cell>
          <cell r="F159" t="str">
            <v>Pub Affr</v>
          </cell>
          <cell r="G159">
            <v>0</v>
          </cell>
          <cell r="J159">
            <v>0</v>
          </cell>
          <cell r="M159">
            <v>69430</v>
          </cell>
        </row>
        <row r="160">
          <cell r="A160" t="str">
            <v>2-ExpenseNot assignedNot assignedASD</v>
          </cell>
          <cell r="B160" t="str">
            <v>2-Expense</v>
          </cell>
          <cell r="C160">
            <v>0</v>
          </cell>
          <cell r="D160" t="str">
            <v>Not assigned</v>
          </cell>
          <cell r="E160" t="str">
            <v>Not assigned</v>
          </cell>
          <cell r="F160" t="str">
            <v>ASD</v>
          </cell>
          <cell r="G160">
            <v>0</v>
          </cell>
          <cell r="J160">
            <v>0</v>
          </cell>
          <cell r="M160">
            <v>0</v>
          </cell>
        </row>
        <row r="161">
          <cell r="A161" t="str">
            <v>2-ExpenseNot assignedNot assignedBAR</v>
          </cell>
          <cell r="B161" t="str">
            <v>2-Expense</v>
          </cell>
          <cell r="C161">
            <v>0</v>
          </cell>
          <cell r="D161" t="str">
            <v>Not assigned</v>
          </cell>
          <cell r="E161" t="str">
            <v>Not assigned</v>
          </cell>
          <cell r="F161" t="str">
            <v>BAR</v>
          </cell>
          <cell r="G161">
            <v>0</v>
          </cell>
          <cell r="J161">
            <v>0</v>
          </cell>
          <cell r="M161">
            <v>0</v>
          </cell>
        </row>
        <row r="162">
          <cell r="A162" t="str">
            <v>2-ExpenseNot assignedNot assignedComm Adv</v>
          </cell>
          <cell r="B162" t="str">
            <v>2-Expense</v>
          </cell>
          <cell r="C162">
            <v>0</v>
          </cell>
          <cell r="D162" t="str">
            <v>Not assigned</v>
          </cell>
          <cell r="E162" t="str">
            <v>Not assigned</v>
          </cell>
          <cell r="F162" t="str">
            <v>Comm Adv</v>
          </cell>
          <cell r="G162">
            <v>0</v>
          </cell>
          <cell r="J162">
            <v>0</v>
          </cell>
          <cell r="M162">
            <v>0</v>
          </cell>
        </row>
        <row r="163">
          <cell r="A163" t="str">
            <v>2-ExpenseNot assignedNot assignedCorp Dev</v>
          </cell>
          <cell r="B163" t="str">
            <v>2-Expense</v>
          </cell>
          <cell r="C163">
            <v>0</v>
          </cell>
          <cell r="D163" t="str">
            <v>Not assigned</v>
          </cell>
          <cell r="E163" t="str">
            <v>Not assigned</v>
          </cell>
          <cell r="F163" t="str">
            <v>Corp Dev</v>
          </cell>
          <cell r="G163">
            <v>0</v>
          </cell>
          <cell r="J163">
            <v>0</v>
          </cell>
          <cell r="M163">
            <v>0</v>
          </cell>
        </row>
        <row r="164">
          <cell r="A164" t="str">
            <v>2-ExpenseNot assignedNot assignedCorp Secr</v>
          </cell>
          <cell r="B164" t="str">
            <v>2-Expense</v>
          </cell>
          <cell r="C164">
            <v>0</v>
          </cell>
          <cell r="D164" t="str">
            <v>Not assigned</v>
          </cell>
          <cell r="E164" t="str">
            <v>Not assigned</v>
          </cell>
          <cell r="F164" t="str">
            <v>Corp Secr</v>
          </cell>
          <cell r="G164">
            <v>0</v>
          </cell>
          <cell r="J164">
            <v>0</v>
          </cell>
          <cell r="M164">
            <v>0</v>
          </cell>
        </row>
        <row r="165">
          <cell r="A165" t="str">
            <v>2-ExpenseNot assignedNot assignedCorp Strat</v>
          </cell>
          <cell r="B165" t="str">
            <v>2-Expense</v>
          </cell>
          <cell r="C165">
            <v>0</v>
          </cell>
          <cell r="D165" t="str">
            <v>Not assigned</v>
          </cell>
          <cell r="E165" t="str">
            <v>Not assigned</v>
          </cell>
          <cell r="F165" t="str">
            <v>Corp Strat</v>
          </cell>
          <cell r="G165">
            <v>0</v>
          </cell>
          <cell r="J165">
            <v>0</v>
          </cell>
          <cell r="M165">
            <v>0</v>
          </cell>
        </row>
        <row r="166">
          <cell r="A166" t="str">
            <v>2-ExpenseNot assignedNot assignedERM</v>
          </cell>
          <cell r="B166" t="str">
            <v>2-Expense</v>
          </cell>
          <cell r="C166">
            <v>0</v>
          </cell>
          <cell r="D166" t="str">
            <v>Not assigned</v>
          </cell>
          <cell r="E166" t="str">
            <v>Not assigned</v>
          </cell>
          <cell r="F166" t="str">
            <v>ERM</v>
          </cell>
          <cell r="G166">
            <v>0</v>
          </cell>
          <cell r="J166">
            <v>0</v>
          </cell>
          <cell r="M166">
            <v>0</v>
          </cell>
        </row>
        <row r="167">
          <cell r="A167" t="str">
            <v>2-ExpenseNot assignedNot assignedExec</v>
          </cell>
          <cell r="B167" t="str">
            <v>2-Expense</v>
          </cell>
          <cell r="C167">
            <v>0</v>
          </cell>
          <cell r="D167" t="str">
            <v>Not assigned</v>
          </cell>
          <cell r="E167" t="str">
            <v>Not assigned</v>
          </cell>
          <cell r="F167" t="str">
            <v>Exec</v>
          </cell>
          <cell r="G167">
            <v>0</v>
          </cell>
          <cell r="J167">
            <v>0</v>
          </cell>
          <cell r="M167">
            <v>0</v>
          </cell>
        </row>
        <row r="168">
          <cell r="A168" t="str">
            <v>2-ExpenseNot assignedNot assignedFringe</v>
          </cell>
          <cell r="B168" t="str">
            <v>2-Expense</v>
          </cell>
          <cell r="C168">
            <v>0</v>
          </cell>
          <cell r="D168" t="str">
            <v>Not assigned</v>
          </cell>
          <cell r="E168" t="str">
            <v>Not assigned</v>
          </cell>
          <cell r="F168" t="str">
            <v>Fringe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assignedHoldg Fin</v>
          </cell>
          <cell r="B169" t="str">
            <v>2-Expense</v>
          </cell>
          <cell r="C169">
            <v>0</v>
          </cell>
          <cell r="D169" t="str">
            <v>Not assigned</v>
          </cell>
          <cell r="E169" t="str">
            <v>Not assigned</v>
          </cell>
          <cell r="F169" t="str">
            <v>Holdg Fin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assignedHR</v>
          </cell>
          <cell r="B170" t="str">
            <v>2-Expense</v>
          </cell>
          <cell r="C170">
            <v>0</v>
          </cell>
          <cell r="D170" t="str">
            <v>Not assigned</v>
          </cell>
          <cell r="E170" t="str">
            <v>Not assigned</v>
          </cell>
          <cell r="F170" t="str">
            <v>HR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assignedInt Audit/ Control</v>
          </cell>
          <cell r="B171" t="str">
            <v>2-Expense</v>
          </cell>
          <cell r="C171">
            <v>0</v>
          </cell>
          <cell r="D171" t="str">
            <v>Not assigned</v>
          </cell>
          <cell r="E171" t="str">
            <v>Not assigned</v>
          </cell>
          <cell r="F171" t="str">
            <v>Int Audit/ Control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assignedInv Rel</v>
          </cell>
          <cell r="B172" t="str">
            <v>2-Expense</v>
          </cell>
          <cell r="C172">
            <v>0</v>
          </cell>
          <cell r="D172" t="str">
            <v>Not assigned</v>
          </cell>
          <cell r="E172" t="str">
            <v>Not assigned</v>
          </cell>
          <cell r="F172" t="str">
            <v>Inv Rel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assignedIT</v>
          </cell>
          <cell r="B173" t="str">
            <v>2-Expense</v>
          </cell>
          <cell r="C173">
            <v>0</v>
          </cell>
          <cell r="D173" t="str">
            <v>Not assigned</v>
          </cell>
          <cell r="E173" t="str">
            <v>Not assigned</v>
          </cell>
          <cell r="F173" t="str">
            <v>IT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assignedLaw</v>
          </cell>
          <cell r="B174" t="str">
            <v>2-Expense</v>
          </cell>
          <cell r="C174">
            <v>0</v>
          </cell>
          <cell r="D174" t="str">
            <v>Not assigned</v>
          </cell>
          <cell r="E174" t="str">
            <v>Not assigned</v>
          </cell>
          <cell r="F174" t="str">
            <v>Law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assignedMisc Acct</v>
          </cell>
          <cell r="B175" t="str">
            <v>2-Expense</v>
          </cell>
          <cell r="C175">
            <v>0</v>
          </cell>
          <cell r="D175" t="str">
            <v>Not assigned</v>
          </cell>
          <cell r="E175" t="str">
            <v>Not assigned</v>
          </cell>
          <cell r="F175" t="str">
            <v>Misc Acct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assignedNERC</v>
          </cell>
          <cell r="B176" t="str">
            <v>2-Expense</v>
          </cell>
          <cell r="C176">
            <v>0</v>
          </cell>
          <cell r="D176" t="str">
            <v>Not assigned</v>
          </cell>
          <cell r="E176" t="str">
            <v>Not assigned</v>
          </cell>
          <cell r="F176" t="str">
            <v>NERC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assignedPayroll AP</v>
          </cell>
          <cell r="B177" t="str">
            <v>2-Expense</v>
          </cell>
          <cell r="C177">
            <v>0</v>
          </cell>
          <cell r="D177" t="str">
            <v>Not assigned</v>
          </cell>
          <cell r="E177" t="str">
            <v>Not assigned</v>
          </cell>
          <cell r="F177" t="str">
            <v>Payroll AP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assignedProcmt</v>
          </cell>
          <cell r="B178" t="str">
            <v>2-Expense</v>
          </cell>
          <cell r="C178">
            <v>0</v>
          </cell>
          <cell r="D178" t="str">
            <v>Not assigned</v>
          </cell>
          <cell r="E178" t="str">
            <v>Not assigned</v>
          </cell>
          <cell r="F178" t="str">
            <v>Procmt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assignedPSE&amp;G Fin</v>
          </cell>
          <cell r="B179" t="str">
            <v>2-Expense</v>
          </cell>
          <cell r="C179">
            <v>0</v>
          </cell>
          <cell r="D179" t="str">
            <v>Not assigned</v>
          </cell>
          <cell r="E179" t="str">
            <v>Not assigned</v>
          </cell>
          <cell r="F179" t="str">
            <v>PSE&amp;G Fin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assignedPub Affr</v>
          </cell>
          <cell r="B180" t="str">
            <v>2-Expense</v>
          </cell>
          <cell r="C180">
            <v>0</v>
          </cell>
          <cell r="D180" t="str">
            <v>Not assigned</v>
          </cell>
          <cell r="E180" t="str">
            <v>Not assigned</v>
          </cell>
          <cell r="F180" t="str">
            <v>Pub Affr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assignedPwr Fin</v>
          </cell>
          <cell r="B181" t="str">
            <v>2-Expense</v>
          </cell>
          <cell r="C181">
            <v>0</v>
          </cell>
          <cell r="D181" t="str">
            <v>Not assigned</v>
          </cell>
          <cell r="E181" t="str">
            <v>Not assigned</v>
          </cell>
          <cell r="F181" t="str">
            <v>Pwr Fin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assignedRec Mgmt</v>
          </cell>
          <cell r="B182" t="str">
            <v>2-Expense</v>
          </cell>
          <cell r="C182">
            <v>0</v>
          </cell>
          <cell r="D182" t="str">
            <v>Not assigned</v>
          </cell>
          <cell r="E182" t="str">
            <v>Not assigned</v>
          </cell>
          <cell r="F182" t="str">
            <v>Rec Mgmt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2-ExpenseNot assignedNot assignedSC Fin</v>
          </cell>
          <cell r="B183" t="str">
            <v>2-Expense</v>
          </cell>
          <cell r="C183">
            <v>0</v>
          </cell>
          <cell r="D183" t="str">
            <v>Not assigned</v>
          </cell>
          <cell r="E183" t="str">
            <v>Not assigned</v>
          </cell>
          <cell r="F183" t="str">
            <v>SC Fin</v>
          </cell>
          <cell r="G183">
            <v>0</v>
          </cell>
          <cell r="J183">
            <v>0</v>
          </cell>
          <cell r="M183">
            <v>0</v>
          </cell>
        </row>
        <row r="184">
          <cell r="A184" t="str">
            <v>2-ExpenseNot assignedNot assignedSC OH</v>
          </cell>
          <cell r="B184" t="str">
            <v>2-Expense</v>
          </cell>
          <cell r="C184">
            <v>0</v>
          </cell>
          <cell r="D184" t="str">
            <v>Not assigned</v>
          </cell>
          <cell r="E184" t="str">
            <v>Not assigned</v>
          </cell>
          <cell r="F184" t="str">
            <v>SC OH</v>
          </cell>
          <cell r="G184">
            <v>0</v>
          </cell>
          <cell r="J184">
            <v>0</v>
          </cell>
          <cell r="M184">
            <v>0</v>
          </cell>
        </row>
        <row r="185">
          <cell r="A185" t="str">
            <v>2-ExpenseNot assignedNot assignedTreas</v>
          </cell>
          <cell r="B185" t="str">
            <v>2-Expense</v>
          </cell>
          <cell r="C185">
            <v>0</v>
          </cell>
          <cell r="D185" t="str">
            <v>Not assigned</v>
          </cell>
          <cell r="E185" t="str">
            <v>Not assigned</v>
          </cell>
          <cell r="F185" t="str">
            <v>Treas</v>
          </cell>
          <cell r="G185">
            <v>0</v>
          </cell>
          <cell r="J185">
            <v>0</v>
          </cell>
          <cell r="M185">
            <v>0</v>
          </cell>
        </row>
        <row r="186">
          <cell r="A186" t="str">
            <v>2-ExpenseNot assignedNot assignedV&amp;P</v>
          </cell>
          <cell r="B186" t="str">
            <v>2-Expense</v>
          </cell>
          <cell r="C186">
            <v>0</v>
          </cell>
          <cell r="D186" t="str">
            <v>Not assigned</v>
          </cell>
          <cell r="E186" t="str">
            <v>Not assigned</v>
          </cell>
          <cell r="F186" t="str">
            <v>V&amp;P</v>
          </cell>
          <cell r="G186">
            <v>0</v>
          </cell>
          <cell r="J186">
            <v>0</v>
          </cell>
          <cell r="M186">
            <v>0</v>
          </cell>
        </row>
        <row r="187">
          <cell r="A187" t="str">
            <v>2-ExpenseO&amp;MApplied LaborASD</v>
          </cell>
          <cell r="B187" t="str">
            <v>2-Expense</v>
          </cell>
          <cell r="C187">
            <v>0</v>
          </cell>
          <cell r="D187" t="str">
            <v>O&amp;M</v>
          </cell>
          <cell r="E187" t="str">
            <v>Applied Labor</v>
          </cell>
          <cell r="F187" t="str">
            <v>ASD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2-ExpenseO&amp;MApplied LaborBAR</v>
          </cell>
          <cell r="B188" t="str">
            <v>2-Expense</v>
          </cell>
          <cell r="C188">
            <v>0</v>
          </cell>
          <cell r="D188" t="str">
            <v>O&amp;M</v>
          </cell>
          <cell r="E188" t="str">
            <v>Applied Labor</v>
          </cell>
          <cell r="F188" t="str">
            <v>BAR</v>
          </cell>
          <cell r="G188">
            <v>0</v>
          </cell>
          <cell r="H188">
            <v>483</v>
          </cell>
          <cell r="J188">
            <v>0</v>
          </cell>
          <cell r="K188">
            <v>2779</v>
          </cell>
          <cell r="L188">
            <v>5456</v>
          </cell>
        </row>
        <row r="189">
          <cell r="A189" t="str">
            <v>2-ExpenseO&amp;MApplied LaborComm Adv</v>
          </cell>
          <cell r="B189" t="str">
            <v>2-Expense</v>
          </cell>
          <cell r="C189">
            <v>0</v>
          </cell>
          <cell r="D189" t="str">
            <v>O&amp;M</v>
          </cell>
          <cell r="E189" t="str">
            <v>Applied Labor</v>
          </cell>
          <cell r="F189" t="str">
            <v>Comm Adv</v>
          </cell>
          <cell r="G189">
            <v>0</v>
          </cell>
          <cell r="H189">
            <v>78</v>
          </cell>
          <cell r="J189">
            <v>0</v>
          </cell>
          <cell r="K189">
            <v>451</v>
          </cell>
          <cell r="L189">
            <v>885</v>
          </cell>
        </row>
        <row r="190">
          <cell r="A190" t="str">
            <v>2-ExpenseO&amp;MApplied LaborCorp Dev</v>
          </cell>
          <cell r="B190" t="str">
            <v>2-Expense</v>
          </cell>
          <cell r="C190">
            <v>0</v>
          </cell>
          <cell r="D190" t="str">
            <v>O&amp;M</v>
          </cell>
          <cell r="E190" t="str">
            <v>Applied Labor</v>
          </cell>
          <cell r="F190" t="str">
            <v>Corp Dev</v>
          </cell>
          <cell r="G190">
            <v>0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2-ExpenseO&amp;MApplied LaborCorp Secr</v>
          </cell>
          <cell r="B191" t="str">
            <v>2-Expense</v>
          </cell>
          <cell r="C191">
            <v>0</v>
          </cell>
          <cell r="D191" t="str">
            <v>O&amp;M</v>
          </cell>
          <cell r="E191" t="str">
            <v>Applied Labor</v>
          </cell>
          <cell r="F191" t="str">
            <v>Corp Secr</v>
          </cell>
          <cell r="G191">
            <v>0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2-ExpenseO&amp;MApplied LaborCorp Strat</v>
          </cell>
          <cell r="B192" t="str">
            <v>2-Expense</v>
          </cell>
          <cell r="C192">
            <v>0</v>
          </cell>
          <cell r="D192" t="str">
            <v>O&amp;M</v>
          </cell>
          <cell r="E192" t="str">
            <v>Applied Labor</v>
          </cell>
          <cell r="F192" t="str">
            <v>Corp Strat</v>
          </cell>
          <cell r="G192">
            <v>0</v>
          </cell>
          <cell r="H192">
            <v>117</v>
          </cell>
          <cell r="J192">
            <v>0</v>
          </cell>
          <cell r="K192">
            <v>676</v>
          </cell>
          <cell r="L192">
            <v>1327</v>
          </cell>
        </row>
        <row r="193">
          <cell r="A193" t="str">
            <v>2-ExpenseO&amp;MApplied LaborERM</v>
          </cell>
          <cell r="B193" t="str">
            <v>2-Expense</v>
          </cell>
          <cell r="C193">
            <v>0</v>
          </cell>
          <cell r="D193" t="str">
            <v>O&amp;M</v>
          </cell>
          <cell r="E193" t="str">
            <v>Applied Labor</v>
          </cell>
          <cell r="F193" t="str">
            <v>ERM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 t="str">
            <v>2-ExpenseO&amp;MApplied LaborExec</v>
          </cell>
          <cell r="B194" t="str">
            <v>2-Expense</v>
          </cell>
          <cell r="C194">
            <v>0</v>
          </cell>
          <cell r="D194" t="str">
            <v>O&amp;M</v>
          </cell>
          <cell r="E194" t="str">
            <v>Applied Labor</v>
          </cell>
          <cell r="F194" t="str">
            <v>Exec</v>
          </cell>
          <cell r="G194">
            <v>0</v>
          </cell>
          <cell r="H194">
            <v>144</v>
          </cell>
          <cell r="J194">
            <v>0</v>
          </cell>
          <cell r="K194">
            <v>826</v>
          </cell>
          <cell r="L194">
            <v>1622</v>
          </cell>
        </row>
        <row r="195">
          <cell r="A195" t="str">
            <v>2-ExpenseO&amp;MApplied LaborHoldg Fin</v>
          </cell>
          <cell r="B195" t="str">
            <v>2-Expense</v>
          </cell>
          <cell r="C195">
            <v>0</v>
          </cell>
          <cell r="D195" t="str">
            <v>O&amp;M</v>
          </cell>
          <cell r="E195" t="str">
            <v>Applied Labor</v>
          </cell>
          <cell r="F195" t="str">
            <v>Holdg Fin</v>
          </cell>
          <cell r="G195">
            <v>0</v>
          </cell>
          <cell r="H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2-ExpenseO&amp;MApplied LaborHR</v>
          </cell>
          <cell r="B196" t="str">
            <v>2-Expense</v>
          </cell>
          <cell r="C196">
            <v>0</v>
          </cell>
          <cell r="D196" t="str">
            <v>O&amp;M</v>
          </cell>
          <cell r="E196" t="str">
            <v>Applied Labor</v>
          </cell>
          <cell r="F196" t="str">
            <v>HR</v>
          </cell>
          <cell r="G196">
            <v>0</v>
          </cell>
          <cell r="H196">
            <v>300</v>
          </cell>
          <cell r="J196">
            <v>0</v>
          </cell>
          <cell r="K196">
            <v>1727</v>
          </cell>
          <cell r="L196">
            <v>3391</v>
          </cell>
        </row>
        <row r="197">
          <cell r="A197" t="str">
            <v>2-ExpenseO&amp;MApplied LaborInt Audit/ Control</v>
          </cell>
          <cell r="B197" t="str">
            <v>2-Expense</v>
          </cell>
          <cell r="C197">
            <v>0</v>
          </cell>
          <cell r="D197" t="str">
            <v>O&amp;M</v>
          </cell>
          <cell r="E197" t="str">
            <v>Applied Labor</v>
          </cell>
          <cell r="F197" t="str">
            <v>Int Audit/ Control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2-ExpenseO&amp;MApplied LaborInv Rel</v>
          </cell>
          <cell r="B198" t="str">
            <v>2-Expense</v>
          </cell>
          <cell r="C198">
            <v>0</v>
          </cell>
          <cell r="D198" t="str">
            <v>O&amp;M</v>
          </cell>
          <cell r="E198" t="str">
            <v>Applied Labor</v>
          </cell>
          <cell r="F198" t="str">
            <v>Inv Rel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2-ExpenseO&amp;MApplied LaborIT</v>
          </cell>
          <cell r="B199" t="str">
            <v>2-Expense</v>
          </cell>
          <cell r="C199">
            <v>0</v>
          </cell>
          <cell r="D199" t="str">
            <v>O&amp;M</v>
          </cell>
          <cell r="E199" t="str">
            <v>Applied Labor</v>
          </cell>
          <cell r="F199" t="str">
            <v>IT</v>
          </cell>
          <cell r="G199">
            <v>0</v>
          </cell>
          <cell r="H199">
            <v>-93537</v>
          </cell>
          <cell r="J199">
            <v>0</v>
          </cell>
          <cell r="K199">
            <v>-491993</v>
          </cell>
          <cell r="L199">
            <v>-984227</v>
          </cell>
        </row>
        <row r="200">
          <cell r="A200" t="str">
            <v>2-ExpenseO&amp;MApplied LaborLaw</v>
          </cell>
          <cell r="B200" t="str">
            <v>2-Expense</v>
          </cell>
          <cell r="C200">
            <v>0</v>
          </cell>
          <cell r="D200" t="str">
            <v>O&amp;M</v>
          </cell>
          <cell r="E200" t="str">
            <v>Applied Labor</v>
          </cell>
          <cell r="F200" t="str">
            <v>Law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2-ExpenseO&amp;MApplied LaborNERC</v>
          </cell>
          <cell r="B201" t="str">
            <v>2-Expense</v>
          </cell>
          <cell r="C201">
            <v>0</v>
          </cell>
          <cell r="D201" t="str">
            <v>O&amp;M</v>
          </cell>
          <cell r="E201" t="str">
            <v>Applied Labor</v>
          </cell>
          <cell r="F201" t="str">
            <v>NERC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2-ExpenseO&amp;MApplied LaborPayroll AP</v>
          </cell>
          <cell r="B202" t="str">
            <v>2-Expense</v>
          </cell>
          <cell r="C202">
            <v>0</v>
          </cell>
          <cell r="D202" t="str">
            <v>O&amp;M</v>
          </cell>
          <cell r="E202" t="str">
            <v>Applied Labor</v>
          </cell>
          <cell r="F202" t="str">
            <v>Payroll AP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2-ExpenseO&amp;MApplied LaborProcmt</v>
          </cell>
          <cell r="B203" t="str">
            <v>2-Expense</v>
          </cell>
          <cell r="C203">
            <v>0</v>
          </cell>
          <cell r="D203" t="str">
            <v>O&amp;M</v>
          </cell>
          <cell r="E203" t="str">
            <v>Applied Labor</v>
          </cell>
          <cell r="F203" t="str">
            <v>Procmt</v>
          </cell>
          <cell r="G203">
            <v>0</v>
          </cell>
          <cell r="H203">
            <v>117</v>
          </cell>
          <cell r="J203">
            <v>0</v>
          </cell>
          <cell r="K203">
            <v>676</v>
          </cell>
          <cell r="L203">
            <v>1327</v>
          </cell>
        </row>
        <row r="204">
          <cell r="A204" t="str">
            <v>2-ExpenseO&amp;MApplied LaborPSE&amp;G Fin</v>
          </cell>
          <cell r="B204" t="str">
            <v>2-Expense</v>
          </cell>
          <cell r="C204">
            <v>0</v>
          </cell>
          <cell r="D204" t="str">
            <v>O&amp;M</v>
          </cell>
          <cell r="E204" t="str">
            <v>Applied Labor</v>
          </cell>
          <cell r="F204" t="str">
            <v>PSE&amp;G Fin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2-ExpenseO&amp;MApplied LaborPub Affr</v>
          </cell>
          <cell r="B205" t="str">
            <v>2-Expense</v>
          </cell>
          <cell r="C205">
            <v>0</v>
          </cell>
          <cell r="D205" t="str">
            <v>O&amp;M</v>
          </cell>
          <cell r="E205" t="str">
            <v>Applied Labor</v>
          </cell>
          <cell r="F205" t="str">
            <v>Pub Affr</v>
          </cell>
          <cell r="G205">
            <v>0</v>
          </cell>
          <cell r="H205">
            <v>183</v>
          </cell>
          <cell r="J205">
            <v>0</v>
          </cell>
          <cell r="K205">
            <v>1051</v>
          </cell>
          <cell r="L205">
            <v>2064</v>
          </cell>
        </row>
        <row r="206">
          <cell r="A206" t="str">
            <v>2-ExpenseO&amp;MApplied LaborPwr Fin</v>
          </cell>
          <cell r="B206" t="str">
            <v>2-Expense</v>
          </cell>
          <cell r="C206">
            <v>0</v>
          </cell>
          <cell r="D206" t="str">
            <v>O&amp;M</v>
          </cell>
          <cell r="E206" t="str">
            <v>Applied Labor</v>
          </cell>
          <cell r="F206" t="str">
            <v>Pwr Fin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2-ExpenseO&amp;MApplied LaborRec Mgmt</v>
          </cell>
          <cell r="B207" t="str">
            <v>2-Expense</v>
          </cell>
          <cell r="C207">
            <v>0</v>
          </cell>
          <cell r="D207" t="str">
            <v>O&amp;M</v>
          </cell>
          <cell r="E207" t="str">
            <v>Applied Labor</v>
          </cell>
          <cell r="F207" t="str">
            <v>Rec Mgmt</v>
          </cell>
          <cell r="G207">
            <v>0</v>
          </cell>
          <cell r="H207">
            <v>39</v>
          </cell>
          <cell r="J207">
            <v>0</v>
          </cell>
          <cell r="K207">
            <v>225</v>
          </cell>
          <cell r="L207">
            <v>442</v>
          </cell>
        </row>
        <row r="208">
          <cell r="A208" t="str">
            <v>2-ExpenseO&amp;MApplied LaborSC Fin</v>
          </cell>
          <cell r="B208" t="str">
            <v>2-Expense</v>
          </cell>
          <cell r="C208">
            <v>0</v>
          </cell>
          <cell r="D208" t="str">
            <v>O&amp;M</v>
          </cell>
          <cell r="E208" t="str">
            <v>Applied Labor</v>
          </cell>
          <cell r="F208" t="str">
            <v>SC Fin</v>
          </cell>
          <cell r="G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 t="str">
            <v>2-ExpenseO&amp;MApplied LaborTreas</v>
          </cell>
          <cell r="B209" t="str">
            <v>2-Expense</v>
          </cell>
          <cell r="C209">
            <v>0</v>
          </cell>
          <cell r="D209" t="str">
            <v>O&amp;M</v>
          </cell>
          <cell r="E209" t="str">
            <v>Applied Labor</v>
          </cell>
          <cell r="F209" t="str">
            <v>Treas</v>
          </cell>
          <cell r="G209">
            <v>0</v>
          </cell>
          <cell r="H209">
            <v>-7407</v>
          </cell>
          <cell r="J209">
            <v>0</v>
          </cell>
          <cell r="K209">
            <v>-41661</v>
          </cell>
          <cell r="L209">
            <v>-82750</v>
          </cell>
        </row>
        <row r="210">
          <cell r="A210" t="str">
            <v>2-ExpenseO&amp;MApplied LaborV&amp;P</v>
          </cell>
          <cell r="B210" t="str">
            <v>2-Expense</v>
          </cell>
          <cell r="C210">
            <v>0</v>
          </cell>
          <cell r="D210" t="str">
            <v>O&amp;M</v>
          </cell>
          <cell r="E210" t="str">
            <v>Applied Labor</v>
          </cell>
          <cell r="F210" t="str">
            <v>V&amp;P</v>
          </cell>
          <cell r="G210">
            <v>0</v>
          </cell>
          <cell r="H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 t="str">
            <v>2-ExpenseO&amp;MCapital OffsetPub Affr</v>
          </cell>
          <cell r="B211" t="str">
            <v>2-Expense</v>
          </cell>
          <cell r="C211">
            <v>0</v>
          </cell>
          <cell r="D211" t="str">
            <v>O&amp;M</v>
          </cell>
          <cell r="E211" t="str">
            <v>Capital Offset</v>
          </cell>
          <cell r="F211" t="str">
            <v>Pub Affr</v>
          </cell>
          <cell r="G211">
            <v>0</v>
          </cell>
          <cell r="J211">
            <v>0</v>
          </cell>
          <cell r="M211">
            <v>4465174</v>
          </cell>
        </row>
        <row r="212">
          <cell r="A212" t="str">
            <v>2-ExpenseO&amp;MClient InvestmentASD</v>
          </cell>
          <cell r="B212" t="str">
            <v>2-Expense</v>
          </cell>
          <cell r="C212">
            <v>0</v>
          </cell>
          <cell r="D212" t="str">
            <v>O&amp;M</v>
          </cell>
          <cell r="E212" t="str">
            <v>Client Investment</v>
          </cell>
          <cell r="F212" t="str">
            <v>ASD</v>
          </cell>
          <cell r="G212">
            <v>0</v>
          </cell>
          <cell r="J212">
            <v>0</v>
          </cell>
          <cell r="M212">
            <v>42136</v>
          </cell>
        </row>
        <row r="213">
          <cell r="A213" t="str">
            <v>2-ExpenseO&amp;MClient InvestmentERM</v>
          </cell>
          <cell r="B213" t="str">
            <v>2-Expense</v>
          </cell>
          <cell r="C213">
            <v>0</v>
          </cell>
          <cell r="D213" t="str">
            <v>O&amp;M</v>
          </cell>
          <cell r="E213" t="str">
            <v>Client Investment</v>
          </cell>
          <cell r="F213" t="str">
            <v>ERM</v>
          </cell>
          <cell r="G213">
            <v>0</v>
          </cell>
          <cell r="J213">
            <v>0</v>
          </cell>
          <cell r="M213">
            <v>1052</v>
          </cell>
        </row>
        <row r="214">
          <cell r="A214" t="str">
            <v>2-ExpenseO&amp;MClient InvestmentExec</v>
          </cell>
          <cell r="B214" t="str">
            <v>2-Expense</v>
          </cell>
          <cell r="C214">
            <v>0</v>
          </cell>
          <cell r="D214" t="str">
            <v>O&amp;M</v>
          </cell>
          <cell r="E214" t="str">
            <v>Client Investment</v>
          </cell>
          <cell r="F214" t="str">
            <v>Exec</v>
          </cell>
          <cell r="G214">
            <v>0</v>
          </cell>
          <cell r="H214">
            <v>91711</v>
          </cell>
          <cell r="I214">
            <v>116593</v>
          </cell>
          <cell r="J214">
            <v>0</v>
          </cell>
          <cell r="K214">
            <v>504575</v>
          </cell>
          <cell r="L214">
            <v>974765</v>
          </cell>
          <cell r="M214">
            <v>872348</v>
          </cell>
        </row>
        <row r="215">
          <cell r="A215" t="str">
            <v>2-ExpenseO&amp;MClient InvestmentLaw</v>
          </cell>
          <cell r="B215" t="str">
            <v>2-Expense</v>
          </cell>
          <cell r="C215">
            <v>0</v>
          </cell>
          <cell r="D215" t="str">
            <v>O&amp;M</v>
          </cell>
          <cell r="E215" t="str">
            <v>Client Investment</v>
          </cell>
          <cell r="F215" t="str">
            <v>Law</v>
          </cell>
          <cell r="G215">
            <v>0</v>
          </cell>
          <cell r="J215">
            <v>0</v>
          </cell>
          <cell r="M215">
            <v>1753</v>
          </cell>
        </row>
        <row r="216">
          <cell r="A216" t="str">
            <v>2-ExpenseO&amp;MClient InvestmentPayroll AP</v>
          </cell>
          <cell r="B216" t="str">
            <v>2-Expense</v>
          </cell>
          <cell r="C216">
            <v>0</v>
          </cell>
          <cell r="D216" t="str">
            <v>O&amp;M</v>
          </cell>
          <cell r="E216" t="str">
            <v>Client Investment</v>
          </cell>
          <cell r="F216" t="str">
            <v>Payroll AP</v>
          </cell>
          <cell r="G216">
            <v>0</v>
          </cell>
          <cell r="J216">
            <v>0</v>
          </cell>
          <cell r="M216">
            <v>38713</v>
          </cell>
        </row>
        <row r="217">
          <cell r="A217" t="str">
            <v>2-ExpenseO&amp;MClient InvestmentProcmt</v>
          </cell>
          <cell r="B217" t="str">
            <v>2-Expense</v>
          </cell>
          <cell r="C217">
            <v>0</v>
          </cell>
          <cell r="D217" t="str">
            <v>O&amp;M</v>
          </cell>
          <cell r="E217" t="str">
            <v>Client Investment</v>
          </cell>
          <cell r="F217" t="str">
            <v>Procmt</v>
          </cell>
          <cell r="G217">
            <v>0</v>
          </cell>
          <cell r="J217">
            <v>0</v>
          </cell>
          <cell r="M217">
            <v>195</v>
          </cell>
        </row>
        <row r="218">
          <cell r="A218" t="str">
            <v>2-ExpenseO&amp;MClient InvestmentV&amp;P</v>
          </cell>
          <cell r="B218" t="str">
            <v>2-Expense</v>
          </cell>
          <cell r="C218">
            <v>0</v>
          </cell>
          <cell r="D218" t="str">
            <v>O&amp;M</v>
          </cell>
          <cell r="E218" t="str">
            <v>Client Investment</v>
          </cell>
          <cell r="F218" t="str">
            <v>V&amp;P</v>
          </cell>
          <cell r="G218">
            <v>0</v>
          </cell>
          <cell r="J218">
            <v>0</v>
          </cell>
          <cell r="M218">
            <v>28168</v>
          </cell>
        </row>
        <row r="219">
          <cell r="A219" t="str">
            <v>2-ExpenseO&amp;MDASASD</v>
          </cell>
          <cell r="B219" t="str">
            <v>2-Expense</v>
          </cell>
          <cell r="C219">
            <v>0</v>
          </cell>
          <cell r="D219" t="str">
            <v>O&amp;M</v>
          </cell>
          <cell r="E219" t="str">
            <v>DAS</v>
          </cell>
          <cell r="F219" t="str">
            <v>ASD</v>
          </cell>
          <cell r="G219">
            <v>0</v>
          </cell>
          <cell r="H219">
            <v>10702</v>
          </cell>
          <cell r="I219">
            <v>10702</v>
          </cell>
          <cell r="J219">
            <v>0</v>
          </cell>
          <cell r="K219">
            <v>64212</v>
          </cell>
          <cell r="L219">
            <v>128426</v>
          </cell>
          <cell r="M219">
            <v>128426</v>
          </cell>
        </row>
        <row r="220">
          <cell r="A220" t="str">
            <v>2-ExpenseO&amp;MDASBAR</v>
          </cell>
          <cell r="B220" t="str">
            <v>2-Expense</v>
          </cell>
          <cell r="C220">
            <v>0</v>
          </cell>
          <cell r="D220" t="str">
            <v>O&amp;M</v>
          </cell>
          <cell r="E220" t="str">
            <v>DAS</v>
          </cell>
          <cell r="F220" t="str">
            <v>BAR</v>
          </cell>
          <cell r="G220">
            <v>0</v>
          </cell>
          <cell r="H220">
            <v>45050</v>
          </cell>
          <cell r="I220">
            <v>45050</v>
          </cell>
          <cell r="J220">
            <v>0</v>
          </cell>
          <cell r="K220">
            <v>270300</v>
          </cell>
          <cell r="L220">
            <v>540597</v>
          </cell>
          <cell r="M220">
            <v>540600</v>
          </cell>
        </row>
        <row r="221">
          <cell r="A221" t="str">
            <v>2-ExpenseO&amp;MDASComm Adv</v>
          </cell>
          <cell r="B221" t="str">
            <v>2-Expense</v>
          </cell>
          <cell r="C221">
            <v>0</v>
          </cell>
          <cell r="D221" t="str">
            <v>O&amp;M</v>
          </cell>
          <cell r="E221" t="str">
            <v>DAS</v>
          </cell>
          <cell r="F221" t="str">
            <v>Comm Adv</v>
          </cell>
          <cell r="G221">
            <v>0</v>
          </cell>
          <cell r="H221">
            <v>26007</v>
          </cell>
          <cell r="I221">
            <v>26007</v>
          </cell>
          <cell r="J221">
            <v>0</v>
          </cell>
          <cell r="K221">
            <v>156042</v>
          </cell>
          <cell r="L221">
            <v>312078</v>
          </cell>
          <cell r="M221">
            <v>312078</v>
          </cell>
        </row>
        <row r="222">
          <cell r="A222" t="str">
            <v>2-ExpenseO&amp;MDASCorp Secr</v>
          </cell>
          <cell r="B222" t="str">
            <v>2-Expense</v>
          </cell>
          <cell r="C222">
            <v>0</v>
          </cell>
          <cell r="D222" t="str">
            <v>O&amp;M</v>
          </cell>
          <cell r="E222" t="str">
            <v>DAS</v>
          </cell>
          <cell r="F222" t="str">
            <v>Corp Secr</v>
          </cell>
          <cell r="G222">
            <v>0</v>
          </cell>
          <cell r="H222">
            <v>972</v>
          </cell>
          <cell r="I222">
            <v>972</v>
          </cell>
          <cell r="J222">
            <v>0</v>
          </cell>
          <cell r="K222">
            <v>5832</v>
          </cell>
          <cell r="L222">
            <v>11663</v>
          </cell>
          <cell r="M222">
            <v>11663</v>
          </cell>
        </row>
        <row r="223">
          <cell r="A223" t="str">
            <v>2-ExpenseO&amp;MDASERM</v>
          </cell>
          <cell r="B223" t="str">
            <v>2-Expense</v>
          </cell>
          <cell r="C223">
            <v>0</v>
          </cell>
          <cell r="D223" t="str">
            <v>O&amp;M</v>
          </cell>
          <cell r="E223" t="str">
            <v>DAS</v>
          </cell>
          <cell r="F223" t="str">
            <v>ERM</v>
          </cell>
          <cell r="G223">
            <v>0</v>
          </cell>
          <cell r="H223">
            <v>9434</v>
          </cell>
          <cell r="I223">
            <v>9434</v>
          </cell>
          <cell r="J223">
            <v>0</v>
          </cell>
          <cell r="K223">
            <v>56604</v>
          </cell>
          <cell r="L223">
            <v>113211</v>
          </cell>
          <cell r="M223">
            <v>113211</v>
          </cell>
        </row>
        <row r="224">
          <cell r="A224" t="str">
            <v>2-ExpenseO&amp;MDASHR</v>
          </cell>
          <cell r="B224" t="str">
            <v>2-Expense</v>
          </cell>
          <cell r="C224">
            <v>0</v>
          </cell>
          <cell r="D224" t="str">
            <v>O&amp;M</v>
          </cell>
          <cell r="E224" t="str">
            <v>DAS</v>
          </cell>
          <cell r="F224" t="str">
            <v>HR</v>
          </cell>
          <cell r="G224">
            <v>0</v>
          </cell>
          <cell r="H224">
            <v>25970</v>
          </cell>
          <cell r="I224">
            <v>25970</v>
          </cell>
          <cell r="J224">
            <v>0</v>
          </cell>
          <cell r="K224">
            <v>155820</v>
          </cell>
          <cell r="L224">
            <v>311641</v>
          </cell>
          <cell r="M224">
            <v>311641</v>
          </cell>
        </row>
        <row r="225">
          <cell r="A225" t="str">
            <v>2-ExpenseO&amp;MDASLaw</v>
          </cell>
          <cell r="B225" t="str">
            <v>2-Expense</v>
          </cell>
          <cell r="C225">
            <v>0</v>
          </cell>
          <cell r="D225" t="str">
            <v>O&amp;M</v>
          </cell>
          <cell r="E225" t="str">
            <v>DAS</v>
          </cell>
          <cell r="F225" t="str">
            <v>Law</v>
          </cell>
          <cell r="G225">
            <v>0</v>
          </cell>
          <cell r="H225">
            <v>12336</v>
          </cell>
          <cell r="I225">
            <v>12336</v>
          </cell>
          <cell r="J225">
            <v>0</v>
          </cell>
          <cell r="K225">
            <v>74016</v>
          </cell>
          <cell r="L225">
            <v>148034</v>
          </cell>
          <cell r="M225">
            <v>148034</v>
          </cell>
        </row>
        <row r="226">
          <cell r="A226" t="str">
            <v>2-ExpenseO&amp;MDASPayroll AP</v>
          </cell>
          <cell r="B226" t="str">
            <v>2-Expense</v>
          </cell>
          <cell r="C226">
            <v>0</v>
          </cell>
          <cell r="D226" t="str">
            <v>O&amp;M</v>
          </cell>
          <cell r="E226" t="str">
            <v>DAS</v>
          </cell>
          <cell r="F226" t="str">
            <v>Payroll AP</v>
          </cell>
          <cell r="G226">
            <v>0</v>
          </cell>
          <cell r="H226">
            <v>22503</v>
          </cell>
          <cell r="I226">
            <v>22503</v>
          </cell>
          <cell r="J226">
            <v>0</v>
          </cell>
          <cell r="K226">
            <v>135018</v>
          </cell>
          <cell r="L226">
            <v>270034</v>
          </cell>
          <cell r="M226">
            <v>270034</v>
          </cell>
        </row>
        <row r="227">
          <cell r="A227" t="str">
            <v>2-ExpenseO&amp;MDASProcmt</v>
          </cell>
          <cell r="B227" t="str">
            <v>2-Expense</v>
          </cell>
          <cell r="C227">
            <v>0</v>
          </cell>
          <cell r="D227" t="str">
            <v>O&amp;M</v>
          </cell>
          <cell r="E227" t="str">
            <v>DAS</v>
          </cell>
          <cell r="F227" t="str">
            <v>Procmt</v>
          </cell>
          <cell r="G227">
            <v>0</v>
          </cell>
          <cell r="H227">
            <v>9718</v>
          </cell>
          <cell r="I227">
            <v>9718</v>
          </cell>
          <cell r="J227">
            <v>0</v>
          </cell>
          <cell r="K227">
            <v>58308</v>
          </cell>
          <cell r="L227">
            <v>116621</v>
          </cell>
          <cell r="M227">
            <v>116621</v>
          </cell>
        </row>
        <row r="228">
          <cell r="A228" t="str">
            <v>2-ExpenseO&amp;MDASPub Affr</v>
          </cell>
          <cell r="B228" t="str">
            <v>2-Expense</v>
          </cell>
          <cell r="C228">
            <v>0</v>
          </cell>
          <cell r="D228" t="str">
            <v>O&amp;M</v>
          </cell>
          <cell r="E228" t="str">
            <v>DAS</v>
          </cell>
          <cell r="F228" t="str">
            <v>Pub Affr</v>
          </cell>
          <cell r="G228">
            <v>0</v>
          </cell>
          <cell r="H228">
            <v>989</v>
          </cell>
          <cell r="I228">
            <v>989</v>
          </cell>
          <cell r="J228">
            <v>0</v>
          </cell>
          <cell r="K228">
            <v>5934</v>
          </cell>
          <cell r="L228">
            <v>11873</v>
          </cell>
          <cell r="M228">
            <v>11873</v>
          </cell>
        </row>
        <row r="229">
          <cell r="A229" t="str">
            <v>2-ExpenseO&amp;MDASRec Mgmt</v>
          </cell>
          <cell r="B229" t="str">
            <v>2-Expense</v>
          </cell>
          <cell r="C229">
            <v>0</v>
          </cell>
          <cell r="D229" t="str">
            <v>O&amp;M</v>
          </cell>
          <cell r="E229" t="str">
            <v>DAS</v>
          </cell>
          <cell r="F229" t="str">
            <v>Rec Mgmt</v>
          </cell>
          <cell r="G229">
            <v>0</v>
          </cell>
          <cell r="H229">
            <v>6414</v>
          </cell>
          <cell r="I229">
            <v>6414</v>
          </cell>
          <cell r="J229">
            <v>0</v>
          </cell>
          <cell r="K229">
            <v>38484</v>
          </cell>
          <cell r="L229">
            <v>76970</v>
          </cell>
          <cell r="M229">
            <v>76970</v>
          </cell>
        </row>
        <row r="230">
          <cell r="A230" t="str">
            <v>2-ExpenseO&amp;MDASTreas</v>
          </cell>
          <cell r="B230" t="str">
            <v>2-Expense</v>
          </cell>
          <cell r="C230">
            <v>0</v>
          </cell>
          <cell r="D230" t="str">
            <v>O&amp;M</v>
          </cell>
          <cell r="E230" t="str">
            <v>DAS</v>
          </cell>
          <cell r="F230" t="str">
            <v>Treas</v>
          </cell>
          <cell r="G230">
            <v>0</v>
          </cell>
          <cell r="H230">
            <v>13049</v>
          </cell>
          <cell r="I230">
            <v>13048.76</v>
          </cell>
          <cell r="J230">
            <v>0</v>
          </cell>
          <cell r="K230">
            <v>78294</v>
          </cell>
          <cell r="L230">
            <v>156586</v>
          </cell>
          <cell r="M230">
            <v>156586</v>
          </cell>
        </row>
        <row r="231">
          <cell r="A231" t="str">
            <v>2-ExpenseO&amp;MDASV&amp;P</v>
          </cell>
          <cell r="B231" t="str">
            <v>2-Expense</v>
          </cell>
          <cell r="C231">
            <v>0</v>
          </cell>
          <cell r="D231" t="str">
            <v>O&amp;M</v>
          </cell>
          <cell r="E231" t="str">
            <v>DAS</v>
          </cell>
          <cell r="F231" t="str">
            <v>V&amp;P</v>
          </cell>
          <cell r="G231">
            <v>0</v>
          </cell>
          <cell r="H231">
            <v>4655</v>
          </cell>
          <cell r="I231">
            <v>4655</v>
          </cell>
          <cell r="J231">
            <v>0</v>
          </cell>
          <cell r="K231">
            <v>27930</v>
          </cell>
          <cell r="L231">
            <v>55859</v>
          </cell>
          <cell r="M231">
            <v>55859</v>
          </cell>
        </row>
        <row r="232">
          <cell r="A232" t="str">
            <v>2-ExpenseO&amp;MDepreciation/AmortizationASD</v>
          </cell>
          <cell r="B232" t="str">
            <v>2-Expense</v>
          </cell>
          <cell r="C232">
            <v>0</v>
          </cell>
          <cell r="D232" t="str">
            <v>O&amp;M</v>
          </cell>
          <cell r="E232" t="str">
            <v>Depreciation/Amortization</v>
          </cell>
          <cell r="F232" t="str">
            <v>ASD</v>
          </cell>
          <cell r="G232">
            <v>0</v>
          </cell>
          <cell r="H232">
            <v>33932</v>
          </cell>
          <cell r="I232">
            <v>33931.67</v>
          </cell>
          <cell r="J232">
            <v>0</v>
          </cell>
          <cell r="K232">
            <v>203590</v>
          </cell>
          <cell r="L232">
            <v>407180</v>
          </cell>
          <cell r="M232">
            <v>330370</v>
          </cell>
        </row>
        <row r="233">
          <cell r="A233" t="str">
            <v>2-ExpenseO&amp;MDepreciation/AmortizationBAR</v>
          </cell>
          <cell r="B233" t="str">
            <v>2-Expense</v>
          </cell>
          <cell r="C233">
            <v>0</v>
          </cell>
          <cell r="D233" t="str">
            <v>O&amp;M</v>
          </cell>
          <cell r="E233" t="str">
            <v>Depreciation/Amortization</v>
          </cell>
          <cell r="F233" t="str">
            <v>BAR</v>
          </cell>
          <cell r="G233">
            <v>0</v>
          </cell>
          <cell r="H233">
            <v>93667</v>
          </cell>
          <cell r="I233">
            <v>76500</v>
          </cell>
          <cell r="J233">
            <v>0</v>
          </cell>
          <cell r="K233">
            <v>562000</v>
          </cell>
          <cell r="L233">
            <v>1124000</v>
          </cell>
          <cell r="M233">
            <v>1124970</v>
          </cell>
        </row>
        <row r="234">
          <cell r="A234" t="str">
            <v>2-ExpenseO&amp;MDepreciation/AmortizationComm Adv</v>
          </cell>
          <cell r="B234" t="str">
            <v>2-Expense</v>
          </cell>
          <cell r="C234">
            <v>0</v>
          </cell>
          <cell r="D234" t="str">
            <v>O&amp;M</v>
          </cell>
          <cell r="E234" t="str">
            <v>Depreciation/Amortization</v>
          </cell>
          <cell r="F234" t="str">
            <v>Comm Adv</v>
          </cell>
          <cell r="G234">
            <v>0</v>
          </cell>
          <cell r="H234">
            <v>1416</v>
          </cell>
          <cell r="I234">
            <v>1416</v>
          </cell>
          <cell r="J234">
            <v>0</v>
          </cell>
          <cell r="K234">
            <v>8496</v>
          </cell>
          <cell r="L234">
            <v>17000</v>
          </cell>
          <cell r="M234">
            <v>19826</v>
          </cell>
        </row>
        <row r="235">
          <cell r="A235" t="str">
            <v>2-ExpenseO&amp;MDepreciation/AmortizationCorp Dev</v>
          </cell>
          <cell r="B235" t="str">
            <v>2-Expense</v>
          </cell>
          <cell r="C235">
            <v>0</v>
          </cell>
          <cell r="D235" t="str">
            <v>O&amp;M</v>
          </cell>
          <cell r="E235" t="str">
            <v>Depreciation/Amortization</v>
          </cell>
          <cell r="F235" t="str">
            <v>Corp Dev</v>
          </cell>
          <cell r="G235">
            <v>0</v>
          </cell>
          <cell r="H235">
            <v>140</v>
          </cell>
          <cell r="I235">
            <v>300</v>
          </cell>
          <cell r="J235">
            <v>0</v>
          </cell>
          <cell r="K235">
            <v>840</v>
          </cell>
          <cell r="L235">
            <v>1681</v>
          </cell>
          <cell r="M235">
            <v>3605</v>
          </cell>
        </row>
        <row r="236">
          <cell r="A236" t="str">
            <v>2-ExpenseO&amp;MDepreciation/AmortizationCorp Secr</v>
          </cell>
          <cell r="B236" t="str">
            <v>2-Expense</v>
          </cell>
          <cell r="C236">
            <v>0</v>
          </cell>
          <cell r="D236" t="str">
            <v>O&amp;M</v>
          </cell>
          <cell r="E236" t="str">
            <v>Depreciation/Amortization</v>
          </cell>
          <cell r="F236" t="str">
            <v>Corp Secr</v>
          </cell>
          <cell r="G236">
            <v>0</v>
          </cell>
          <cell r="H236">
            <v>92</v>
          </cell>
          <cell r="J236">
            <v>0</v>
          </cell>
          <cell r="K236">
            <v>550</v>
          </cell>
          <cell r="L236">
            <v>1100</v>
          </cell>
          <cell r="M236">
            <v>971</v>
          </cell>
        </row>
        <row r="237">
          <cell r="A237" t="str">
            <v>2-ExpenseO&amp;MDepreciation/AmortizationCorp Strat</v>
          </cell>
          <cell r="B237" t="str">
            <v>2-Expense</v>
          </cell>
          <cell r="C237">
            <v>0</v>
          </cell>
          <cell r="D237" t="str">
            <v>O&amp;M</v>
          </cell>
          <cell r="E237" t="str">
            <v>Depreciation/Amortization</v>
          </cell>
          <cell r="F237" t="str">
            <v>Corp Strat</v>
          </cell>
          <cell r="G237">
            <v>0</v>
          </cell>
          <cell r="H237">
            <v>917</v>
          </cell>
          <cell r="I237">
            <v>916.67</v>
          </cell>
          <cell r="J237">
            <v>0</v>
          </cell>
          <cell r="K237">
            <v>5500</v>
          </cell>
          <cell r="L237">
            <v>11000</v>
          </cell>
          <cell r="M237">
            <v>12764</v>
          </cell>
        </row>
        <row r="238">
          <cell r="A238" t="str">
            <v>2-ExpenseO&amp;MDepreciation/AmortizationERM</v>
          </cell>
          <cell r="B238" t="str">
            <v>2-Expense</v>
          </cell>
          <cell r="C238">
            <v>0</v>
          </cell>
          <cell r="D238" t="str">
            <v>O&amp;M</v>
          </cell>
          <cell r="E238" t="str">
            <v>Depreciation/Amortization</v>
          </cell>
          <cell r="F238" t="str">
            <v>ERM</v>
          </cell>
          <cell r="G238">
            <v>0</v>
          </cell>
          <cell r="H238">
            <v>251</v>
          </cell>
          <cell r="I238">
            <v>251.34</v>
          </cell>
          <cell r="J238">
            <v>0</v>
          </cell>
          <cell r="K238">
            <v>1503</v>
          </cell>
          <cell r="L238">
            <v>3000</v>
          </cell>
          <cell r="M238">
            <v>4555</v>
          </cell>
        </row>
        <row r="239">
          <cell r="A239" t="str">
            <v>2-ExpenseO&amp;MDepreciation/AmortizationExec</v>
          </cell>
          <cell r="B239" t="str">
            <v>2-Expense</v>
          </cell>
          <cell r="C239">
            <v>0</v>
          </cell>
          <cell r="D239" t="str">
            <v>O&amp;M</v>
          </cell>
          <cell r="E239" t="str">
            <v>Depreciation/Amortization</v>
          </cell>
          <cell r="F239" t="str">
            <v>Exec</v>
          </cell>
          <cell r="G239">
            <v>0</v>
          </cell>
          <cell r="H239">
            <v>15500</v>
          </cell>
          <cell r="I239">
            <v>8000</v>
          </cell>
          <cell r="J239">
            <v>0</v>
          </cell>
          <cell r="K239">
            <v>93000</v>
          </cell>
          <cell r="L239">
            <v>649559</v>
          </cell>
          <cell r="M239">
            <v>270822</v>
          </cell>
        </row>
        <row r="240">
          <cell r="A240" t="str">
            <v>2-ExpenseO&amp;MDepreciation/AmortizationHoldg Fin</v>
          </cell>
          <cell r="B240" t="str">
            <v>2-Expense</v>
          </cell>
          <cell r="C240">
            <v>0</v>
          </cell>
          <cell r="D240" t="str">
            <v>O&amp;M</v>
          </cell>
          <cell r="E240" t="str">
            <v>Depreciation/Amortization</v>
          </cell>
          <cell r="F240" t="str">
            <v>Holdg Fin</v>
          </cell>
          <cell r="G240">
            <v>0</v>
          </cell>
          <cell r="H240">
            <v>84</v>
          </cell>
          <cell r="I240">
            <v>84</v>
          </cell>
          <cell r="J240">
            <v>0</v>
          </cell>
          <cell r="K240">
            <v>500</v>
          </cell>
          <cell r="L240">
            <v>1000</v>
          </cell>
          <cell r="M240">
            <v>584</v>
          </cell>
        </row>
        <row r="241">
          <cell r="A241" t="str">
            <v>2-ExpenseO&amp;MDepreciation/AmortizationHR</v>
          </cell>
          <cell r="B241" t="str">
            <v>2-Expense</v>
          </cell>
          <cell r="C241">
            <v>0</v>
          </cell>
          <cell r="D241" t="str">
            <v>O&amp;M</v>
          </cell>
          <cell r="E241" t="str">
            <v>Depreciation/Amortization</v>
          </cell>
          <cell r="F241" t="str">
            <v>HR</v>
          </cell>
          <cell r="G241">
            <v>0</v>
          </cell>
          <cell r="H241">
            <v>300</v>
          </cell>
          <cell r="I241">
            <v>2333</v>
          </cell>
          <cell r="J241">
            <v>0</v>
          </cell>
          <cell r="K241">
            <v>8400</v>
          </cell>
          <cell r="L241">
            <v>28192</v>
          </cell>
          <cell r="M241">
            <v>33728</v>
          </cell>
        </row>
        <row r="242">
          <cell r="A242" t="str">
            <v>2-ExpenseO&amp;MDepreciation/AmortizationInt Audit/ Control</v>
          </cell>
          <cell r="B242" t="str">
            <v>2-Expense</v>
          </cell>
          <cell r="C242">
            <v>0</v>
          </cell>
          <cell r="D242" t="str">
            <v>O&amp;M</v>
          </cell>
          <cell r="E242" t="str">
            <v>Depreciation/Amortization</v>
          </cell>
          <cell r="F242" t="str">
            <v>Int Audit/ Control</v>
          </cell>
          <cell r="G242">
            <v>0</v>
          </cell>
          <cell r="H242">
            <v>17409</v>
          </cell>
          <cell r="I242">
            <v>17408.650000000001</v>
          </cell>
          <cell r="J242">
            <v>0</v>
          </cell>
          <cell r="K242">
            <v>104452</v>
          </cell>
          <cell r="L242">
            <v>208904</v>
          </cell>
          <cell r="M242">
            <v>208903</v>
          </cell>
        </row>
        <row r="243">
          <cell r="A243" t="str">
            <v>2-ExpenseO&amp;MDepreciation/AmortizationInv Rel</v>
          </cell>
          <cell r="B243" t="str">
            <v>2-Expense</v>
          </cell>
          <cell r="C243">
            <v>0</v>
          </cell>
          <cell r="D243" t="str">
            <v>O&amp;M</v>
          </cell>
          <cell r="E243" t="str">
            <v>Depreciation/Amortization</v>
          </cell>
          <cell r="F243" t="str">
            <v>Inv Rel</v>
          </cell>
          <cell r="G243">
            <v>0</v>
          </cell>
          <cell r="J243">
            <v>0</v>
          </cell>
          <cell r="M243">
            <v>179</v>
          </cell>
        </row>
        <row r="244">
          <cell r="A244" t="str">
            <v>2-ExpenseO&amp;MDepreciation/AmortizationIT</v>
          </cell>
          <cell r="B244" t="str">
            <v>2-Expense</v>
          </cell>
          <cell r="C244">
            <v>0</v>
          </cell>
          <cell r="D244" t="str">
            <v>O&amp;M</v>
          </cell>
          <cell r="E244" t="str">
            <v>Depreciation/Amortization</v>
          </cell>
          <cell r="F244" t="str">
            <v>IT</v>
          </cell>
          <cell r="G244">
            <v>0</v>
          </cell>
          <cell r="H244">
            <v>1092207</v>
          </cell>
          <cell r="I244">
            <v>1092206.54</v>
          </cell>
          <cell r="J244">
            <v>0</v>
          </cell>
          <cell r="K244">
            <v>6093190</v>
          </cell>
          <cell r="L244">
            <v>13681089</v>
          </cell>
          <cell r="M244">
            <v>13608620</v>
          </cell>
        </row>
        <row r="245">
          <cell r="A245" t="str">
            <v>2-ExpenseO&amp;MDepreciation/AmortizationLaw</v>
          </cell>
          <cell r="B245" t="str">
            <v>2-Expense</v>
          </cell>
          <cell r="C245">
            <v>0</v>
          </cell>
          <cell r="D245" t="str">
            <v>O&amp;M</v>
          </cell>
          <cell r="E245" t="str">
            <v>Depreciation/Amortization</v>
          </cell>
          <cell r="F245" t="str">
            <v>Law</v>
          </cell>
          <cell r="G245">
            <v>0</v>
          </cell>
          <cell r="H245">
            <v>22917</v>
          </cell>
          <cell r="I245">
            <v>24751</v>
          </cell>
          <cell r="J245">
            <v>0</v>
          </cell>
          <cell r="K245">
            <v>137500</v>
          </cell>
          <cell r="L245">
            <v>275000</v>
          </cell>
          <cell r="M245">
            <v>299802</v>
          </cell>
        </row>
        <row r="246">
          <cell r="A246" t="str">
            <v>2-ExpenseO&amp;MDepreciation/AmortizationMisc Acct</v>
          </cell>
          <cell r="B246" t="str">
            <v>2-Expense</v>
          </cell>
          <cell r="C246">
            <v>0</v>
          </cell>
          <cell r="D246" t="str">
            <v>O&amp;M</v>
          </cell>
          <cell r="E246" t="str">
            <v>Depreciation/Amortization</v>
          </cell>
          <cell r="F246" t="str">
            <v>Misc Acct</v>
          </cell>
          <cell r="G246">
            <v>0</v>
          </cell>
          <cell r="I246">
            <v>243</v>
          </cell>
          <cell r="J246">
            <v>0</v>
          </cell>
          <cell r="M246">
            <v>2916</v>
          </cell>
        </row>
        <row r="247">
          <cell r="A247" t="str">
            <v>2-ExpenseO&amp;MDepreciation/AmortizationNERC</v>
          </cell>
          <cell r="B247" t="str">
            <v>2-Expense</v>
          </cell>
          <cell r="C247">
            <v>0</v>
          </cell>
          <cell r="D247" t="str">
            <v>O&amp;M</v>
          </cell>
          <cell r="E247" t="str">
            <v>Depreciation/Amortization</v>
          </cell>
          <cell r="F247" t="str">
            <v>NERC</v>
          </cell>
          <cell r="G247">
            <v>0</v>
          </cell>
          <cell r="H247">
            <v>333</v>
          </cell>
          <cell r="J247">
            <v>0</v>
          </cell>
          <cell r="K247">
            <v>2000</v>
          </cell>
          <cell r="L247">
            <v>4000</v>
          </cell>
          <cell r="M247">
            <v>3998</v>
          </cell>
        </row>
        <row r="248">
          <cell r="A248" t="str">
            <v>2-ExpenseO&amp;MDepreciation/AmortizationPayroll AP</v>
          </cell>
          <cell r="B248" t="str">
            <v>2-Expense</v>
          </cell>
          <cell r="C248">
            <v>0</v>
          </cell>
          <cell r="D248" t="str">
            <v>O&amp;M</v>
          </cell>
          <cell r="E248" t="str">
            <v>Depreciation/Amortization</v>
          </cell>
          <cell r="F248" t="str">
            <v>Payroll AP</v>
          </cell>
          <cell r="G248">
            <v>0</v>
          </cell>
          <cell r="H248">
            <v>465</v>
          </cell>
          <cell r="I248">
            <v>464.83</v>
          </cell>
          <cell r="J248">
            <v>0</v>
          </cell>
          <cell r="K248">
            <v>2789</v>
          </cell>
          <cell r="L248">
            <v>5580</v>
          </cell>
          <cell r="M248">
            <v>8835</v>
          </cell>
        </row>
        <row r="249">
          <cell r="A249" t="str">
            <v>2-ExpenseO&amp;MDepreciation/AmortizationProcmt</v>
          </cell>
          <cell r="B249" t="str">
            <v>2-Expense</v>
          </cell>
          <cell r="C249">
            <v>0</v>
          </cell>
          <cell r="D249" t="str">
            <v>O&amp;M</v>
          </cell>
          <cell r="E249" t="str">
            <v>Depreciation/Amortization</v>
          </cell>
          <cell r="F249" t="str">
            <v>Procmt</v>
          </cell>
          <cell r="G249">
            <v>0</v>
          </cell>
          <cell r="H249">
            <v>2616</v>
          </cell>
          <cell r="I249">
            <v>4414</v>
          </cell>
          <cell r="J249">
            <v>0</v>
          </cell>
          <cell r="K249">
            <v>15694</v>
          </cell>
          <cell r="L249">
            <v>31389</v>
          </cell>
          <cell r="M249">
            <v>31392</v>
          </cell>
        </row>
        <row r="250">
          <cell r="A250" t="str">
            <v>2-ExpenseO&amp;MDepreciation/AmortizationPSE&amp;G Fin</v>
          </cell>
          <cell r="B250" t="str">
            <v>2-Expense</v>
          </cell>
          <cell r="C250">
            <v>0</v>
          </cell>
          <cell r="D250" t="str">
            <v>O&amp;M</v>
          </cell>
          <cell r="E250" t="str">
            <v>Depreciation/Amortization</v>
          </cell>
          <cell r="F250" t="str">
            <v>PSE&amp;G Fin</v>
          </cell>
          <cell r="G250">
            <v>0</v>
          </cell>
          <cell r="H250">
            <v>2000</v>
          </cell>
          <cell r="I250">
            <v>2000</v>
          </cell>
          <cell r="J250">
            <v>0</v>
          </cell>
          <cell r="K250">
            <v>12000</v>
          </cell>
          <cell r="L250">
            <v>24000</v>
          </cell>
          <cell r="M250">
            <v>23120</v>
          </cell>
        </row>
        <row r="251">
          <cell r="A251" t="str">
            <v>2-ExpenseO&amp;MDepreciation/AmortizationPub Affr</v>
          </cell>
          <cell r="B251" t="str">
            <v>2-Expense</v>
          </cell>
          <cell r="C251">
            <v>0</v>
          </cell>
          <cell r="D251" t="str">
            <v>O&amp;M</v>
          </cell>
          <cell r="E251" t="str">
            <v>Depreciation/Amortization</v>
          </cell>
          <cell r="F251" t="str">
            <v>Pub Affr</v>
          </cell>
          <cell r="G251">
            <v>0</v>
          </cell>
          <cell r="H251">
            <v>1001</v>
          </cell>
          <cell r="I251">
            <v>1001.45</v>
          </cell>
          <cell r="J251">
            <v>0</v>
          </cell>
          <cell r="K251">
            <v>5999</v>
          </cell>
          <cell r="L251">
            <v>11999</v>
          </cell>
          <cell r="M251">
            <v>18343</v>
          </cell>
        </row>
        <row r="252">
          <cell r="A252" t="str">
            <v>2-ExpenseO&amp;MDepreciation/AmortizationPwr Fin</v>
          </cell>
          <cell r="B252" t="str">
            <v>2-Expense</v>
          </cell>
          <cell r="C252">
            <v>0</v>
          </cell>
          <cell r="D252" t="str">
            <v>O&amp;M</v>
          </cell>
          <cell r="E252" t="str">
            <v>Depreciation/Amortization</v>
          </cell>
          <cell r="F252" t="str">
            <v>Pwr Fin</v>
          </cell>
          <cell r="G252">
            <v>0</v>
          </cell>
          <cell r="H252">
            <v>2288</v>
          </cell>
          <cell r="I252">
            <v>2288</v>
          </cell>
          <cell r="J252">
            <v>0</v>
          </cell>
          <cell r="K252">
            <v>13725</v>
          </cell>
          <cell r="L252">
            <v>27451</v>
          </cell>
          <cell r="M252">
            <v>27454</v>
          </cell>
        </row>
        <row r="253">
          <cell r="A253" t="str">
            <v>2-ExpenseO&amp;MDepreciation/AmortizationRec Mgmt</v>
          </cell>
          <cell r="B253" t="str">
            <v>2-Expense</v>
          </cell>
          <cell r="C253">
            <v>0</v>
          </cell>
          <cell r="D253" t="str">
            <v>O&amp;M</v>
          </cell>
          <cell r="E253" t="str">
            <v>Depreciation/Amortization</v>
          </cell>
          <cell r="F253" t="str">
            <v>Rec Mgmt</v>
          </cell>
          <cell r="G253">
            <v>0</v>
          </cell>
          <cell r="H253">
            <v>74</v>
          </cell>
          <cell r="I253">
            <v>73.5</v>
          </cell>
          <cell r="J253">
            <v>0</v>
          </cell>
          <cell r="K253">
            <v>441</v>
          </cell>
          <cell r="L253">
            <v>882</v>
          </cell>
          <cell r="M253">
            <v>1590</v>
          </cell>
        </row>
        <row r="254">
          <cell r="A254" t="str">
            <v>2-ExpenseO&amp;MDepreciation/AmortizationSC Fin</v>
          </cell>
          <cell r="B254" t="str">
            <v>2-Expense</v>
          </cell>
          <cell r="C254">
            <v>0</v>
          </cell>
          <cell r="D254" t="str">
            <v>O&amp;M</v>
          </cell>
          <cell r="E254" t="str">
            <v>Depreciation/Amortization</v>
          </cell>
          <cell r="F254" t="str">
            <v>SC Fin</v>
          </cell>
          <cell r="G254">
            <v>0</v>
          </cell>
          <cell r="H254">
            <v>558</v>
          </cell>
          <cell r="I254">
            <v>557.83000000000004</v>
          </cell>
          <cell r="J254">
            <v>0</v>
          </cell>
          <cell r="K254">
            <v>3347</v>
          </cell>
          <cell r="L254">
            <v>6694</v>
          </cell>
          <cell r="M254">
            <v>8794</v>
          </cell>
        </row>
        <row r="255">
          <cell r="A255" t="str">
            <v>2-ExpenseO&amp;MDepreciation/AmortizationTreas</v>
          </cell>
          <cell r="B255" t="str">
            <v>2-Expense</v>
          </cell>
          <cell r="C255">
            <v>0</v>
          </cell>
          <cell r="D255" t="str">
            <v>O&amp;M</v>
          </cell>
          <cell r="E255" t="str">
            <v>Depreciation/Amortization</v>
          </cell>
          <cell r="F255" t="str">
            <v>Treas</v>
          </cell>
          <cell r="G255">
            <v>0</v>
          </cell>
          <cell r="H255">
            <v>290062</v>
          </cell>
          <cell r="I255">
            <v>291240.42</v>
          </cell>
          <cell r="J255">
            <v>0</v>
          </cell>
          <cell r="K255">
            <v>1740368</v>
          </cell>
          <cell r="L255">
            <v>3480740</v>
          </cell>
          <cell r="M255">
            <v>3476177</v>
          </cell>
        </row>
        <row r="256">
          <cell r="A256" t="str">
            <v>2-ExpenseO&amp;MDepreciation/AmortizationV&amp;P</v>
          </cell>
          <cell r="B256" t="str">
            <v>2-Expense</v>
          </cell>
          <cell r="C256">
            <v>0</v>
          </cell>
          <cell r="D256" t="str">
            <v>O&amp;M</v>
          </cell>
          <cell r="E256" t="str">
            <v>Depreciation/Amortization</v>
          </cell>
          <cell r="F256" t="str">
            <v>V&amp;P</v>
          </cell>
          <cell r="G256">
            <v>0</v>
          </cell>
          <cell r="H256">
            <v>599</v>
          </cell>
          <cell r="I256">
            <v>598.5</v>
          </cell>
          <cell r="J256">
            <v>0</v>
          </cell>
          <cell r="K256">
            <v>3591</v>
          </cell>
          <cell r="L256">
            <v>7182</v>
          </cell>
          <cell r="M256">
            <v>4874</v>
          </cell>
        </row>
        <row r="257">
          <cell r="A257" t="str">
            <v>2-ExpenseO&amp;MFleet/Other CO ChargesBAR</v>
          </cell>
          <cell r="B257" t="str">
            <v>2-Expense</v>
          </cell>
          <cell r="C257">
            <v>0</v>
          </cell>
          <cell r="D257" t="str">
            <v>O&amp;M</v>
          </cell>
          <cell r="E257" t="str">
            <v>Fleet/Other CO Charges</v>
          </cell>
          <cell r="F257" t="str">
            <v>BAR</v>
          </cell>
          <cell r="G257">
            <v>0</v>
          </cell>
          <cell r="H257">
            <v>3441</v>
          </cell>
          <cell r="I257">
            <v>1841</v>
          </cell>
          <cell r="J257">
            <v>0</v>
          </cell>
          <cell r="K257">
            <v>19866</v>
          </cell>
          <cell r="L257">
            <v>42903</v>
          </cell>
          <cell r="M257">
            <v>42527</v>
          </cell>
        </row>
        <row r="258">
          <cell r="A258" t="str">
            <v>2-ExpenseO&amp;MFleet/Other CO ChargesComm Adv</v>
          </cell>
          <cell r="B258" t="str">
            <v>2-Expense</v>
          </cell>
          <cell r="C258">
            <v>0</v>
          </cell>
          <cell r="D258" t="str">
            <v>O&amp;M</v>
          </cell>
          <cell r="E258" t="str">
            <v>Fleet/Other CO Charges</v>
          </cell>
          <cell r="F258" t="str">
            <v>Comm Adv</v>
          </cell>
          <cell r="G258">
            <v>0</v>
          </cell>
          <cell r="H258">
            <v>520</v>
          </cell>
          <cell r="J258">
            <v>0</v>
          </cell>
          <cell r="K258">
            <v>3049</v>
          </cell>
          <cell r="L258">
            <v>6053</v>
          </cell>
          <cell r="M258">
            <v>-1</v>
          </cell>
        </row>
        <row r="259">
          <cell r="A259" t="str">
            <v>2-ExpenseO&amp;MFleet/Other CO ChargesCorp Strat</v>
          </cell>
          <cell r="B259" t="str">
            <v>2-Expense</v>
          </cell>
          <cell r="C259">
            <v>0</v>
          </cell>
          <cell r="D259" t="str">
            <v>O&amp;M</v>
          </cell>
          <cell r="E259" t="str">
            <v>Fleet/Other CO Charges</v>
          </cell>
          <cell r="F259" t="str">
            <v>Corp Strat</v>
          </cell>
          <cell r="G259">
            <v>0</v>
          </cell>
          <cell r="H259">
            <v>700</v>
          </cell>
          <cell r="I259">
            <v>65</v>
          </cell>
          <cell r="J259">
            <v>0</v>
          </cell>
          <cell r="K259">
            <v>4095</v>
          </cell>
          <cell r="L259">
            <v>8121</v>
          </cell>
          <cell r="M259">
            <v>1301</v>
          </cell>
        </row>
        <row r="260">
          <cell r="A260" t="str">
            <v>2-ExpenseO&amp;MFleet/Other CO ChargesExec</v>
          </cell>
          <cell r="B260" t="str">
            <v>2-Expense</v>
          </cell>
          <cell r="C260">
            <v>0</v>
          </cell>
          <cell r="D260" t="str">
            <v>O&amp;M</v>
          </cell>
          <cell r="E260" t="str">
            <v>Fleet/Other CO Charges</v>
          </cell>
          <cell r="F260" t="str">
            <v>Exec</v>
          </cell>
          <cell r="G260">
            <v>0</v>
          </cell>
          <cell r="H260">
            <v>952</v>
          </cell>
          <cell r="I260">
            <v>951.93</v>
          </cell>
          <cell r="J260">
            <v>0</v>
          </cell>
          <cell r="K260">
            <v>5581</v>
          </cell>
          <cell r="L260">
            <v>11079</v>
          </cell>
          <cell r="M260">
            <v>12076</v>
          </cell>
        </row>
        <row r="261">
          <cell r="A261" t="str">
            <v>2-ExpenseO&amp;MFleet/Other CO ChargesHR</v>
          </cell>
          <cell r="B261" t="str">
            <v>2-Expense</v>
          </cell>
          <cell r="C261">
            <v>0</v>
          </cell>
          <cell r="D261" t="str">
            <v>O&amp;M</v>
          </cell>
          <cell r="E261" t="str">
            <v>Fleet/Other CO Charges</v>
          </cell>
          <cell r="F261" t="str">
            <v>HR</v>
          </cell>
          <cell r="G261">
            <v>0</v>
          </cell>
          <cell r="H261">
            <v>2049</v>
          </cell>
          <cell r="I261">
            <v>2048.85</v>
          </cell>
          <cell r="J261">
            <v>0</v>
          </cell>
          <cell r="K261">
            <v>12020</v>
          </cell>
          <cell r="L261">
            <v>23867</v>
          </cell>
          <cell r="M261">
            <v>32197</v>
          </cell>
        </row>
        <row r="262">
          <cell r="A262" t="str">
            <v>2-ExpenseO&amp;MFleet/Other CO ChargesIT</v>
          </cell>
          <cell r="B262" t="str">
            <v>2-Expense</v>
          </cell>
          <cell r="C262">
            <v>0</v>
          </cell>
          <cell r="D262" t="str">
            <v>O&amp;M</v>
          </cell>
          <cell r="E262" t="str">
            <v>Fleet/Other CO Charges</v>
          </cell>
          <cell r="F262" t="str">
            <v>IT</v>
          </cell>
          <cell r="G262">
            <v>0</v>
          </cell>
          <cell r="H262">
            <v>1817</v>
          </cell>
          <cell r="I262">
            <v>1816.62</v>
          </cell>
          <cell r="J262">
            <v>0</v>
          </cell>
          <cell r="K262">
            <v>10392</v>
          </cell>
          <cell r="L262">
            <v>24129</v>
          </cell>
          <cell r="M262">
            <v>23359</v>
          </cell>
        </row>
        <row r="263">
          <cell r="A263" t="str">
            <v>2-ExpenseO&amp;MFleet/Other CO ChargesNERC</v>
          </cell>
          <cell r="B263" t="str">
            <v>2-Expense</v>
          </cell>
          <cell r="C263">
            <v>0</v>
          </cell>
          <cell r="D263" t="str">
            <v>O&amp;M</v>
          </cell>
          <cell r="E263" t="str">
            <v>Fleet/Other CO Charges</v>
          </cell>
          <cell r="F263" t="str">
            <v>NERC</v>
          </cell>
          <cell r="G263">
            <v>0</v>
          </cell>
          <cell r="J263">
            <v>0</v>
          </cell>
        </row>
        <row r="264">
          <cell r="A264" t="str">
            <v>2-ExpenseO&amp;MFleet/Other CO ChargesProcmt</v>
          </cell>
          <cell r="B264" t="str">
            <v>2-Expense</v>
          </cell>
          <cell r="C264">
            <v>0</v>
          </cell>
          <cell r="D264" t="str">
            <v>O&amp;M</v>
          </cell>
          <cell r="E264" t="str">
            <v>Fleet/Other CO Charges</v>
          </cell>
          <cell r="F264" t="str">
            <v>Procmt</v>
          </cell>
          <cell r="G264">
            <v>0</v>
          </cell>
          <cell r="H264">
            <v>873</v>
          </cell>
          <cell r="I264">
            <v>873.42</v>
          </cell>
          <cell r="J264">
            <v>0</v>
          </cell>
          <cell r="K264">
            <v>5134</v>
          </cell>
          <cell r="L264">
            <v>10200</v>
          </cell>
          <cell r="M264">
            <v>10200</v>
          </cell>
        </row>
        <row r="265">
          <cell r="A265" t="str">
            <v>2-ExpenseO&amp;MFleet/Other CO ChargesPSE&amp;G Fin</v>
          </cell>
          <cell r="B265" t="str">
            <v>2-Expense</v>
          </cell>
          <cell r="C265">
            <v>0</v>
          </cell>
          <cell r="D265" t="str">
            <v>O&amp;M</v>
          </cell>
          <cell r="E265" t="str">
            <v>Fleet/Other CO Charges</v>
          </cell>
          <cell r="F265" t="str">
            <v>PSE&amp;G Fin</v>
          </cell>
          <cell r="G265">
            <v>0</v>
          </cell>
          <cell r="J265">
            <v>0</v>
          </cell>
          <cell r="M265">
            <v>554</v>
          </cell>
        </row>
        <row r="266">
          <cell r="A266" t="str">
            <v>2-ExpenseO&amp;MFleet/Other CO ChargesPub Affr</v>
          </cell>
          <cell r="B266" t="str">
            <v>2-Expense</v>
          </cell>
          <cell r="C266">
            <v>0</v>
          </cell>
          <cell r="D266" t="str">
            <v>O&amp;M</v>
          </cell>
          <cell r="E266" t="str">
            <v>Fleet/Other CO Charges</v>
          </cell>
          <cell r="F266" t="str">
            <v>Pub Affr</v>
          </cell>
          <cell r="G266">
            <v>0</v>
          </cell>
          <cell r="H266">
            <v>1312</v>
          </cell>
          <cell r="I266">
            <v>1311.58</v>
          </cell>
          <cell r="J266">
            <v>0</v>
          </cell>
          <cell r="K266">
            <v>7703</v>
          </cell>
          <cell r="L266">
            <v>15301</v>
          </cell>
          <cell r="M266">
            <v>18566</v>
          </cell>
        </row>
        <row r="267">
          <cell r="A267" t="str">
            <v>2-ExpenseO&amp;MFleet/Other CO ChargesPwr Fin</v>
          </cell>
          <cell r="B267" t="str">
            <v>2-Expense</v>
          </cell>
          <cell r="C267">
            <v>0</v>
          </cell>
          <cell r="D267" t="str">
            <v>O&amp;M</v>
          </cell>
          <cell r="E267" t="str">
            <v>Fleet/Other CO Charges</v>
          </cell>
          <cell r="F267" t="str">
            <v>Pwr Fin</v>
          </cell>
          <cell r="G267">
            <v>0</v>
          </cell>
          <cell r="H267">
            <v>87</v>
          </cell>
          <cell r="I267">
            <v>86.6</v>
          </cell>
          <cell r="J267">
            <v>0</v>
          </cell>
          <cell r="K267">
            <v>520</v>
          </cell>
          <cell r="L267">
            <v>1039</v>
          </cell>
          <cell r="M267">
            <v>1039</v>
          </cell>
        </row>
        <row r="268">
          <cell r="A268" t="str">
            <v>2-ExpenseO&amp;MFleet/Other CO ChargesRec Mgmt</v>
          </cell>
          <cell r="B268" t="str">
            <v>2-Expense</v>
          </cell>
          <cell r="C268">
            <v>0</v>
          </cell>
          <cell r="D268" t="str">
            <v>O&amp;M</v>
          </cell>
          <cell r="E268" t="str">
            <v>Fleet/Other CO Charges</v>
          </cell>
          <cell r="F268" t="str">
            <v>Rec Mgmt</v>
          </cell>
          <cell r="G268">
            <v>0</v>
          </cell>
          <cell r="H268">
            <v>2479</v>
          </cell>
          <cell r="I268">
            <v>2478.63</v>
          </cell>
          <cell r="J268">
            <v>0</v>
          </cell>
          <cell r="K268">
            <v>14836</v>
          </cell>
          <cell r="L268">
            <v>29650</v>
          </cell>
          <cell r="M268">
            <v>27960</v>
          </cell>
        </row>
        <row r="269">
          <cell r="A269" t="str">
            <v>2-ExpenseO&amp;MFleet/Other CO ChargesTreas</v>
          </cell>
          <cell r="B269" t="str">
            <v>2-Expense</v>
          </cell>
          <cell r="C269">
            <v>0</v>
          </cell>
          <cell r="D269" t="str">
            <v>O&amp;M</v>
          </cell>
          <cell r="E269" t="str">
            <v>Fleet/Other CO Charges</v>
          </cell>
          <cell r="F269" t="str">
            <v>Treas</v>
          </cell>
          <cell r="G269">
            <v>0</v>
          </cell>
          <cell r="H269">
            <v>36876</v>
          </cell>
          <cell r="I269">
            <v>36855.68</v>
          </cell>
          <cell r="J269">
            <v>0</v>
          </cell>
          <cell r="K269">
            <v>221043</v>
          </cell>
          <cell r="L269">
            <v>441950</v>
          </cell>
          <cell r="M269">
            <v>430527</v>
          </cell>
        </row>
        <row r="270">
          <cell r="A270" t="str">
            <v>2-ExpenseO&amp;MFringe Benefits &amp; TaxesASD</v>
          </cell>
          <cell r="B270" t="str">
            <v>2-Expense</v>
          </cell>
          <cell r="C270">
            <v>0</v>
          </cell>
          <cell r="D270" t="str">
            <v>O&amp;M</v>
          </cell>
          <cell r="E270" t="str">
            <v>Fringe Benefits &amp; Taxes</v>
          </cell>
          <cell r="F270" t="str">
            <v>ASD</v>
          </cell>
          <cell r="G270">
            <v>0</v>
          </cell>
          <cell r="H270">
            <v>298103</v>
          </cell>
          <cell r="I270">
            <v>311208</v>
          </cell>
          <cell r="J270">
            <v>0</v>
          </cell>
          <cell r="K270">
            <v>1724797</v>
          </cell>
          <cell r="L270">
            <v>3540795</v>
          </cell>
          <cell r="M270">
            <v>3587500</v>
          </cell>
        </row>
        <row r="271">
          <cell r="A271" t="str">
            <v>2-ExpenseO&amp;MFringe Benefits &amp; TaxesBAR</v>
          </cell>
          <cell r="B271" t="str">
            <v>2-Expense</v>
          </cell>
          <cell r="C271">
            <v>0</v>
          </cell>
          <cell r="D271" t="str">
            <v>O&amp;M</v>
          </cell>
          <cell r="E271" t="str">
            <v>Fringe Benefits &amp; Taxes</v>
          </cell>
          <cell r="F271" t="str">
            <v>BAR</v>
          </cell>
          <cell r="G271">
            <v>0</v>
          </cell>
          <cell r="H271">
            <v>101761</v>
          </cell>
          <cell r="I271">
            <v>98600</v>
          </cell>
          <cell r="J271">
            <v>0</v>
          </cell>
          <cell r="K271">
            <v>593164</v>
          </cell>
          <cell r="L271">
            <v>1199638</v>
          </cell>
          <cell r="M271">
            <v>1200197</v>
          </cell>
        </row>
        <row r="272">
          <cell r="A272" t="str">
            <v>2-ExpenseO&amp;MFringe Benefits &amp; TaxesComm Adv</v>
          </cell>
          <cell r="B272" t="str">
            <v>2-Expense</v>
          </cell>
          <cell r="C272">
            <v>0</v>
          </cell>
          <cell r="D272" t="str">
            <v>O&amp;M</v>
          </cell>
          <cell r="E272" t="str">
            <v>Fringe Benefits &amp; Taxes</v>
          </cell>
          <cell r="F272" t="str">
            <v>Comm Adv</v>
          </cell>
          <cell r="G272">
            <v>0</v>
          </cell>
          <cell r="H272">
            <v>93133</v>
          </cell>
          <cell r="I272">
            <v>93133.09</v>
          </cell>
          <cell r="J272">
            <v>0</v>
          </cell>
          <cell r="K272">
            <v>518786</v>
          </cell>
          <cell r="L272">
            <v>1048672</v>
          </cell>
          <cell r="M272">
            <v>1061130</v>
          </cell>
        </row>
        <row r="273">
          <cell r="A273" t="str">
            <v>2-ExpenseO&amp;MFringe Benefits &amp; TaxesCorp Dev</v>
          </cell>
          <cell r="B273" t="str">
            <v>2-Expense</v>
          </cell>
          <cell r="C273">
            <v>0</v>
          </cell>
          <cell r="D273" t="str">
            <v>O&amp;M</v>
          </cell>
          <cell r="E273" t="str">
            <v>Fringe Benefits &amp; Taxes</v>
          </cell>
          <cell r="F273" t="str">
            <v>Corp Dev</v>
          </cell>
          <cell r="G273">
            <v>0</v>
          </cell>
          <cell r="H273">
            <v>15090</v>
          </cell>
          <cell r="I273">
            <v>15090.42</v>
          </cell>
          <cell r="J273">
            <v>0</v>
          </cell>
          <cell r="K273">
            <v>106269</v>
          </cell>
          <cell r="L273">
            <v>208277</v>
          </cell>
          <cell r="M273">
            <v>207861</v>
          </cell>
        </row>
        <row r="274">
          <cell r="A274" t="str">
            <v>2-ExpenseO&amp;MFringe Benefits &amp; TaxesCorp Secr</v>
          </cell>
          <cell r="B274" t="str">
            <v>2-Expense</v>
          </cell>
          <cell r="C274">
            <v>0</v>
          </cell>
          <cell r="D274" t="str">
            <v>O&amp;M</v>
          </cell>
          <cell r="E274" t="str">
            <v>Fringe Benefits &amp; Taxes</v>
          </cell>
          <cell r="F274" t="str">
            <v>Corp Secr</v>
          </cell>
          <cell r="G274">
            <v>0</v>
          </cell>
          <cell r="H274">
            <v>13028</v>
          </cell>
          <cell r="I274">
            <v>12700</v>
          </cell>
          <cell r="J274">
            <v>0</v>
          </cell>
          <cell r="K274">
            <v>70766</v>
          </cell>
          <cell r="L274">
            <v>142993</v>
          </cell>
          <cell r="M274">
            <v>142933</v>
          </cell>
        </row>
        <row r="275">
          <cell r="A275" t="str">
            <v>2-ExpenseO&amp;MFringe Benefits &amp; TaxesCorp Strat</v>
          </cell>
          <cell r="B275" t="str">
            <v>2-Expense</v>
          </cell>
          <cell r="C275">
            <v>0</v>
          </cell>
          <cell r="D275" t="str">
            <v>O&amp;M</v>
          </cell>
          <cell r="E275" t="str">
            <v>Fringe Benefits &amp; Taxes</v>
          </cell>
          <cell r="F275" t="str">
            <v>Corp Strat</v>
          </cell>
          <cell r="G275">
            <v>0</v>
          </cell>
          <cell r="H275">
            <v>38718</v>
          </cell>
          <cell r="I275">
            <v>38717.620000000003</v>
          </cell>
          <cell r="J275">
            <v>0</v>
          </cell>
          <cell r="K275">
            <v>226091</v>
          </cell>
          <cell r="L275">
            <v>456936</v>
          </cell>
          <cell r="M275">
            <v>457343</v>
          </cell>
        </row>
        <row r="276">
          <cell r="A276" t="str">
            <v>2-ExpenseO&amp;MFringe Benefits &amp; TaxesERM</v>
          </cell>
          <cell r="B276" t="str">
            <v>2-Expense</v>
          </cell>
          <cell r="C276">
            <v>0</v>
          </cell>
          <cell r="D276" t="str">
            <v>O&amp;M</v>
          </cell>
          <cell r="E276" t="str">
            <v>Fringe Benefits &amp; Taxes</v>
          </cell>
          <cell r="F276" t="str">
            <v>ERM</v>
          </cell>
          <cell r="G276">
            <v>0</v>
          </cell>
          <cell r="H276">
            <v>63692</v>
          </cell>
          <cell r="I276">
            <v>54284</v>
          </cell>
          <cell r="J276">
            <v>0</v>
          </cell>
          <cell r="K276">
            <v>354475</v>
          </cell>
          <cell r="L276">
            <v>716352</v>
          </cell>
          <cell r="M276">
            <v>739163</v>
          </cell>
        </row>
        <row r="277">
          <cell r="A277" t="str">
            <v>2-ExpenseO&amp;MFringe Benefits &amp; TaxesExec</v>
          </cell>
          <cell r="B277" t="str">
            <v>2-Expense</v>
          </cell>
          <cell r="C277">
            <v>0</v>
          </cell>
          <cell r="D277" t="str">
            <v>O&amp;M</v>
          </cell>
          <cell r="E277" t="str">
            <v>Fringe Benefits &amp; Taxes</v>
          </cell>
          <cell r="F277" t="str">
            <v>Exec</v>
          </cell>
          <cell r="G277">
            <v>0</v>
          </cell>
          <cell r="H277">
            <v>2275434</v>
          </cell>
          <cell r="I277">
            <v>2234000</v>
          </cell>
          <cell r="J277">
            <v>0</v>
          </cell>
          <cell r="K277">
            <v>7354720</v>
          </cell>
          <cell r="L277">
            <v>14648888</v>
          </cell>
          <cell r="M277">
            <v>14359954</v>
          </cell>
        </row>
        <row r="278">
          <cell r="A278" t="str">
            <v>2-ExpenseO&amp;MFringe Benefits &amp; TaxesFringe</v>
          </cell>
          <cell r="B278" t="str">
            <v>2-Expense</v>
          </cell>
          <cell r="C278">
            <v>0</v>
          </cell>
          <cell r="D278" t="str">
            <v>O&amp;M</v>
          </cell>
          <cell r="E278" t="str">
            <v>Fringe Benefits &amp; Taxes</v>
          </cell>
          <cell r="F278" t="str">
            <v>Fringe</v>
          </cell>
          <cell r="G278">
            <v>0</v>
          </cell>
          <cell r="H278">
            <v>-168781</v>
          </cell>
          <cell r="I278">
            <v>-168781</v>
          </cell>
          <cell r="J278">
            <v>0</v>
          </cell>
          <cell r="K278">
            <v>689789</v>
          </cell>
          <cell r="L278">
            <v>-294656</v>
          </cell>
          <cell r="M278">
            <v>719357</v>
          </cell>
        </row>
        <row r="279">
          <cell r="A279" t="str">
            <v>2-ExpenseO&amp;MFringe Benefits &amp; TaxesHoldg Fin</v>
          </cell>
          <cell r="B279" t="str">
            <v>2-Expense</v>
          </cell>
          <cell r="C279">
            <v>0</v>
          </cell>
          <cell r="D279" t="str">
            <v>O&amp;M</v>
          </cell>
          <cell r="E279" t="str">
            <v>Fringe Benefits &amp; Taxes</v>
          </cell>
          <cell r="F279" t="str">
            <v>Holdg Fin</v>
          </cell>
          <cell r="G279">
            <v>0</v>
          </cell>
          <cell r="H279">
            <v>11771</v>
          </cell>
          <cell r="I279">
            <v>11423</v>
          </cell>
          <cell r="J279">
            <v>0</v>
          </cell>
          <cell r="K279">
            <v>68739</v>
          </cell>
          <cell r="L279">
            <v>138924</v>
          </cell>
          <cell r="M279">
            <v>137022</v>
          </cell>
        </row>
        <row r="280">
          <cell r="A280" t="str">
            <v>2-ExpenseO&amp;MFringe Benefits &amp; TaxesHR</v>
          </cell>
          <cell r="B280" t="str">
            <v>2-Expense</v>
          </cell>
          <cell r="C280">
            <v>0</v>
          </cell>
          <cell r="D280" t="str">
            <v>O&amp;M</v>
          </cell>
          <cell r="E280" t="str">
            <v>Fringe Benefits &amp; Taxes</v>
          </cell>
          <cell r="F280" t="str">
            <v>HR</v>
          </cell>
          <cell r="G280">
            <v>0</v>
          </cell>
          <cell r="H280">
            <v>309119</v>
          </cell>
          <cell r="I280">
            <v>298000</v>
          </cell>
          <cell r="J280">
            <v>0</v>
          </cell>
          <cell r="K280">
            <v>1818495</v>
          </cell>
          <cell r="L280">
            <v>3629504</v>
          </cell>
          <cell r="M280">
            <v>3563688</v>
          </cell>
        </row>
        <row r="281">
          <cell r="A281" t="str">
            <v>2-ExpenseO&amp;MFringe Benefits &amp; TaxesInt Audit/ Control</v>
          </cell>
          <cell r="B281" t="str">
            <v>2-Expense</v>
          </cell>
          <cell r="C281">
            <v>0</v>
          </cell>
          <cell r="D281" t="str">
            <v>O&amp;M</v>
          </cell>
          <cell r="E281" t="str">
            <v>Fringe Benefits &amp; Taxes</v>
          </cell>
          <cell r="F281" t="str">
            <v>Int Audit/ Control</v>
          </cell>
          <cell r="G281">
            <v>0</v>
          </cell>
          <cell r="H281">
            <v>96403</v>
          </cell>
          <cell r="I281">
            <v>86754.12</v>
          </cell>
          <cell r="J281">
            <v>0</v>
          </cell>
          <cell r="K281">
            <v>538280</v>
          </cell>
          <cell r="L281">
            <v>1088143</v>
          </cell>
          <cell r="M281">
            <v>1088143</v>
          </cell>
        </row>
        <row r="282">
          <cell r="A282" t="str">
            <v>2-ExpenseO&amp;MFringe Benefits &amp; TaxesInv Rel</v>
          </cell>
          <cell r="B282" t="str">
            <v>2-Expense</v>
          </cell>
          <cell r="C282">
            <v>0</v>
          </cell>
          <cell r="D282" t="str">
            <v>O&amp;M</v>
          </cell>
          <cell r="E282" t="str">
            <v>Fringe Benefits &amp; Taxes</v>
          </cell>
          <cell r="F282" t="str">
            <v>Inv Rel</v>
          </cell>
          <cell r="G282">
            <v>0</v>
          </cell>
          <cell r="H282">
            <v>12897</v>
          </cell>
          <cell r="I282">
            <v>12826</v>
          </cell>
          <cell r="J282">
            <v>0</v>
          </cell>
          <cell r="K282">
            <v>75422</v>
          </cell>
          <cell r="L282">
            <v>152343</v>
          </cell>
          <cell r="M282">
            <v>153699</v>
          </cell>
        </row>
        <row r="283">
          <cell r="A283" t="str">
            <v>2-ExpenseO&amp;MFringe Benefits &amp; TaxesIT</v>
          </cell>
          <cell r="B283" t="str">
            <v>2-Expense</v>
          </cell>
          <cell r="C283">
            <v>0</v>
          </cell>
          <cell r="D283" t="str">
            <v>O&amp;M</v>
          </cell>
          <cell r="E283" t="str">
            <v>Fringe Benefits &amp; Taxes</v>
          </cell>
          <cell r="F283" t="str">
            <v>IT</v>
          </cell>
          <cell r="G283">
            <v>0</v>
          </cell>
          <cell r="H283">
            <v>729923</v>
          </cell>
          <cell r="I283">
            <v>663923.49</v>
          </cell>
          <cell r="J283">
            <v>0</v>
          </cell>
          <cell r="K283">
            <v>4216650</v>
          </cell>
          <cell r="L283">
            <v>8490764</v>
          </cell>
          <cell r="M283">
            <v>8262604</v>
          </cell>
        </row>
        <row r="284">
          <cell r="A284" t="str">
            <v>2-ExpenseO&amp;MFringe Benefits &amp; TaxesLaw</v>
          </cell>
          <cell r="B284" t="str">
            <v>2-Expense</v>
          </cell>
          <cell r="C284">
            <v>0</v>
          </cell>
          <cell r="D284" t="str">
            <v>O&amp;M</v>
          </cell>
          <cell r="E284" t="str">
            <v>Fringe Benefits &amp; Taxes</v>
          </cell>
          <cell r="F284" t="str">
            <v>Law</v>
          </cell>
          <cell r="G284">
            <v>0</v>
          </cell>
          <cell r="H284">
            <v>236478</v>
          </cell>
          <cell r="I284">
            <v>226478.37</v>
          </cell>
          <cell r="J284">
            <v>0</v>
          </cell>
          <cell r="K284">
            <v>1375974</v>
          </cell>
          <cell r="L284">
            <v>2780557</v>
          </cell>
          <cell r="M284">
            <v>2781170</v>
          </cell>
        </row>
        <row r="285">
          <cell r="A285" t="str">
            <v>2-ExpenseO&amp;MFringe Benefits &amp; TaxesMisc Acct</v>
          </cell>
          <cell r="B285" t="str">
            <v>2-Expense</v>
          </cell>
          <cell r="C285">
            <v>0</v>
          </cell>
          <cell r="D285" t="str">
            <v>O&amp;M</v>
          </cell>
          <cell r="E285" t="str">
            <v>Fringe Benefits &amp; Taxes</v>
          </cell>
          <cell r="F285" t="str">
            <v>Misc Acct</v>
          </cell>
          <cell r="G285">
            <v>0</v>
          </cell>
          <cell r="H285">
            <v>51028</v>
          </cell>
          <cell r="I285">
            <v>51027.77</v>
          </cell>
          <cell r="J285">
            <v>0</v>
          </cell>
          <cell r="K285">
            <v>383794</v>
          </cell>
          <cell r="L285">
            <v>791400</v>
          </cell>
          <cell r="M285">
            <v>621703</v>
          </cell>
        </row>
        <row r="286">
          <cell r="A286" t="str">
            <v>2-ExpenseO&amp;MFringe Benefits &amp; TaxesNERC</v>
          </cell>
          <cell r="B286" t="str">
            <v>2-Expense</v>
          </cell>
          <cell r="C286">
            <v>0</v>
          </cell>
          <cell r="D286" t="str">
            <v>O&amp;M</v>
          </cell>
          <cell r="E286" t="str">
            <v>Fringe Benefits &amp; Taxes</v>
          </cell>
          <cell r="F286" t="str">
            <v>NERC</v>
          </cell>
          <cell r="G286">
            <v>0</v>
          </cell>
          <cell r="H286">
            <v>21181</v>
          </cell>
          <cell r="I286">
            <v>18800</v>
          </cell>
          <cell r="J286">
            <v>0</v>
          </cell>
          <cell r="K286">
            <v>308561</v>
          </cell>
          <cell r="L286">
            <v>434820</v>
          </cell>
          <cell r="M286">
            <v>435676</v>
          </cell>
        </row>
        <row r="287">
          <cell r="A287" t="str">
            <v>2-ExpenseO&amp;MFringe Benefits &amp; TaxesPayroll AP</v>
          </cell>
          <cell r="B287" t="str">
            <v>2-Expense</v>
          </cell>
          <cell r="C287">
            <v>0</v>
          </cell>
          <cell r="D287" t="str">
            <v>O&amp;M</v>
          </cell>
          <cell r="E287" t="str">
            <v>Fringe Benefits &amp; Taxes</v>
          </cell>
          <cell r="F287" t="str">
            <v>Payroll AP</v>
          </cell>
          <cell r="G287">
            <v>0</v>
          </cell>
          <cell r="H287">
            <v>54457</v>
          </cell>
          <cell r="I287">
            <v>55066</v>
          </cell>
          <cell r="J287">
            <v>0</v>
          </cell>
          <cell r="K287">
            <v>331905</v>
          </cell>
          <cell r="L287">
            <v>656340</v>
          </cell>
          <cell r="M287">
            <v>664264</v>
          </cell>
        </row>
        <row r="288">
          <cell r="A288" t="str">
            <v>2-ExpenseO&amp;MFringe Benefits &amp; TaxesPens OPEB</v>
          </cell>
          <cell r="B288" t="str">
            <v>2-Expense</v>
          </cell>
          <cell r="C288">
            <v>0</v>
          </cell>
          <cell r="D288" t="str">
            <v>O&amp;M</v>
          </cell>
          <cell r="E288" t="str">
            <v>Fringe Benefits &amp; Taxes</v>
          </cell>
          <cell r="F288" t="str">
            <v>Pens OPEB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 t="str">
            <v>2-ExpenseO&amp;MFringe Benefits &amp; TaxesProcmt</v>
          </cell>
          <cell r="B289" t="str">
            <v>2-Expense</v>
          </cell>
          <cell r="C289">
            <v>0</v>
          </cell>
          <cell r="D289" t="str">
            <v>O&amp;M</v>
          </cell>
          <cell r="E289" t="str">
            <v>Fringe Benefits &amp; Taxes</v>
          </cell>
          <cell r="F289" t="str">
            <v>Procmt</v>
          </cell>
          <cell r="G289">
            <v>0</v>
          </cell>
          <cell r="H289">
            <v>241699</v>
          </cell>
          <cell r="I289">
            <v>221920</v>
          </cell>
          <cell r="J289">
            <v>0</v>
          </cell>
          <cell r="K289">
            <v>1428462</v>
          </cell>
          <cell r="L289">
            <v>2885721</v>
          </cell>
          <cell r="M289">
            <v>2885722</v>
          </cell>
        </row>
        <row r="290">
          <cell r="A290" t="str">
            <v>2-ExpenseO&amp;MFringe Benefits &amp; TaxesPSE&amp;G Fin</v>
          </cell>
          <cell r="B290" t="str">
            <v>2-Expense</v>
          </cell>
          <cell r="C290">
            <v>0</v>
          </cell>
          <cell r="D290" t="str">
            <v>O&amp;M</v>
          </cell>
          <cell r="E290" t="str">
            <v>Fringe Benefits &amp; Taxes</v>
          </cell>
          <cell r="F290" t="str">
            <v>PSE&amp;G Fin</v>
          </cell>
          <cell r="G290">
            <v>0</v>
          </cell>
          <cell r="H290">
            <v>170209</v>
          </cell>
          <cell r="I290">
            <v>170209.11</v>
          </cell>
          <cell r="J290">
            <v>0</v>
          </cell>
          <cell r="K290">
            <v>964529</v>
          </cell>
          <cell r="L290">
            <v>1945018</v>
          </cell>
          <cell r="M290">
            <v>2071141</v>
          </cell>
        </row>
        <row r="291">
          <cell r="A291" t="str">
            <v>2-ExpenseO&amp;MFringe Benefits &amp; TaxesPub Affr</v>
          </cell>
          <cell r="B291" t="str">
            <v>2-Expense</v>
          </cell>
          <cell r="C291">
            <v>0</v>
          </cell>
          <cell r="D291" t="str">
            <v>O&amp;M</v>
          </cell>
          <cell r="E291" t="str">
            <v>Fringe Benefits &amp; Taxes</v>
          </cell>
          <cell r="F291" t="str">
            <v>Pub Affr</v>
          </cell>
          <cell r="G291">
            <v>0</v>
          </cell>
          <cell r="H291">
            <v>173100</v>
          </cell>
          <cell r="I291">
            <v>173100.29</v>
          </cell>
          <cell r="J291">
            <v>0</v>
          </cell>
          <cell r="K291">
            <v>993206</v>
          </cell>
          <cell r="L291">
            <v>2007372</v>
          </cell>
          <cell r="M291">
            <v>2027848</v>
          </cell>
        </row>
        <row r="292">
          <cell r="A292" t="str">
            <v>2-ExpenseO&amp;MFringe Benefits &amp; TaxesPwr Fin</v>
          </cell>
          <cell r="B292" t="str">
            <v>2-Expense</v>
          </cell>
          <cell r="C292">
            <v>0</v>
          </cell>
          <cell r="D292" t="str">
            <v>O&amp;M</v>
          </cell>
          <cell r="E292" t="str">
            <v>Fringe Benefits &amp; Taxes</v>
          </cell>
          <cell r="F292" t="str">
            <v>Pwr Fin</v>
          </cell>
          <cell r="G292">
            <v>0</v>
          </cell>
          <cell r="H292">
            <v>266850</v>
          </cell>
          <cell r="I292">
            <v>262740.49</v>
          </cell>
          <cell r="J292">
            <v>0</v>
          </cell>
          <cell r="K292">
            <v>1493953</v>
          </cell>
          <cell r="L292">
            <v>3016320</v>
          </cell>
          <cell r="M292">
            <v>3018042</v>
          </cell>
        </row>
        <row r="293">
          <cell r="A293" t="str">
            <v>2-ExpenseO&amp;MFringe Benefits &amp; TaxesRec Mgmt</v>
          </cell>
          <cell r="B293" t="str">
            <v>2-Expense</v>
          </cell>
          <cell r="C293">
            <v>0</v>
          </cell>
          <cell r="D293" t="str">
            <v>O&amp;M</v>
          </cell>
          <cell r="E293" t="str">
            <v>Fringe Benefits &amp; Taxes</v>
          </cell>
          <cell r="F293" t="str">
            <v>Rec Mgmt</v>
          </cell>
          <cell r="G293">
            <v>0</v>
          </cell>
          <cell r="H293">
            <v>12791</v>
          </cell>
          <cell r="I293">
            <v>12941</v>
          </cell>
          <cell r="J293">
            <v>0</v>
          </cell>
          <cell r="K293">
            <v>74490</v>
          </cell>
          <cell r="L293">
            <v>150706</v>
          </cell>
          <cell r="M293">
            <v>153110</v>
          </cell>
        </row>
        <row r="294">
          <cell r="A294" t="str">
            <v>2-ExpenseO&amp;MFringe Benefits &amp; TaxesSC Fin</v>
          </cell>
          <cell r="B294" t="str">
            <v>2-Expense</v>
          </cell>
          <cell r="C294">
            <v>0</v>
          </cell>
          <cell r="D294" t="str">
            <v>O&amp;M</v>
          </cell>
          <cell r="E294" t="str">
            <v>Fringe Benefits &amp; Taxes</v>
          </cell>
          <cell r="F294" t="str">
            <v>SC Fin</v>
          </cell>
          <cell r="G294">
            <v>0</v>
          </cell>
          <cell r="H294">
            <v>67685</v>
          </cell>
          <cell r="I294">
            <v>65306</v>
          </cell>
          <cell r="J294">
            <v>0</v>
          </cell>
          <cell r="K294">
            <v>367568</v>
          </cell>
          <cell r="L294">
            <v>745388</v>
          </cell>
          <cell r="M294">
            <v>746319</v>
          </cell>
        </row>
        <row r="295">
          <cell r="A295" t="str">
            <v>2-ExpenseO&amp;MFringe Benefits &amp; TaxesTreas</v>
          </cell>
          <cell r="B295" t="str">
            <v>2-Expense</v>
          </cell>
          <cell r="C295">
            <v>0</v>
          </cell>
          <cell r="D295" t="str">
            <v>O&amp;M</v>
          </cell>
          <cell r="E295" t="str">
            <v>Fringe Benefits &amp; Taxes</v>
          </cell>
          <cell r="F295" t="str">
            <v>Treas</v>
          </cell>
          <cell r="G295">
            <v>0</v>
          </cell>
          <cell r="H295">
            <v>133199</v>
          </cell>
          <cell r="I295">
            <v>128050.52</v>
          </cell>
          <cell r="J295">
            <v>0</v>
          </cell>
          <cell r="K295">
            <v>779598</v>
          </cell>
          <cell r="L295">
            <v>1573549</v>
          </cell>
          <cell r="M295">
            <v>1633001</v>
          </cell>
        </row>
        <row r="296">
          <cell r="A296" t="str">
            <v>2-ExpenseO&amp;MFringe Benefits &amp; TaxesV&amp;P</v>
          </cell>
          <cell r="B296" t="str">
            <v>2-Expense</v>
          </cell>
          <cell r="C296">
            <v>0</v>
          </cell>
          <cell r="D296" t="str">
            <v>O&amp;M</v>
          </cell>
          <cell r="E296" t="str">
            <v>Fringe Benefits &amp; Taxes</v>
          </cell>
          <cell r="F296" t="str">
            <v>V&amp;P</v>
          </cell>
          <cell r="G296">
            <v>0</v>
          </cell>
          <cell r="H296">
            <v>49137</v>
          </cell>
          <cell r="I296">
            <v>51300</v>
          </cell>
          <cell r="J296">
            <v>0</v>
          </cell>
          <cell r="K296">
            <v>286877</v>
          </cell>
          <cell r="L296">
            <v>579829</v>
          </cell>
          <cell r="M296">
            <v>579983</v>
          </cell>
        </row>
        <row r="297">
          <cell r="A297" t="str">
            <v>2-ExpenseO&amp;MIncurred LaborASD</v>
          </cell>
          <cell r="B297" t="str">
            <v>2-Expense</v>
          </cell>
          <cell r="C297">
            <v>0</v>
          </cell>
          <cell r="D297" t="str">
            <v>O&amp;M</v>
          </cell>
          <cell r="E297" t="str">
            <v>Incurred Labor</v>
          </cell>
          <cell r="F297" t="str">
            <v>ASD</v>
          </cell>
          <cell r="G297">
            <v>0</v>
          </cell>
          <cell r="H297">
            <v>1031497</v>
          </cell>
          <cell r="I297">
            <v>1002393</v>
          </cell>
          <cell r="J297">
            <v>0</v>
          </cell>
          <cell r="K297">
            <v>5950856</v>
          </cell>
          <cell r="L297">
            <v>12217285</v>
          </cell>
          <cell r="M297">
            <v>11915263</v>
          </cell>
        </row>
        <row r="298">
          <cell r="A298" t="str">
            <v>2-ExpenseO&amp;MIncurred LaborBAR</v>
          </cell>
          <cell r="B298" t="str">
            <v>2-Expense</v>
          </cell>
          <cell r="C298">
            <v>0</v>
          </cell>
          <cell r="D298" t="str">
            <v>O&amp;M</v>
          </cell>
          <cell r="E298" t="str">
            <v>Incurred Labor</v>
          </cell>
          <cell r="F298" t="str">
            <v>BAR</v>
          </cell>
          <cell r="G298">
            <v>0</v>
          </cell>
          <cell r="H298">
            <v>352113</v>
          </cell>
          <cell r="I298">
            <v>340000</v>
          </cell>
          <cell r="J298">
            <v>0</v>
          </cell>
          <cell r="K298">
            <v>2052470</v>
          </cell>
          <cell r="L298">
            <v>4150995</v>
          </cell>
          <cell r="M298">
            <v>4150914</v>
          </cell>
        </row>
        <row r="299">
          <cell r="A299" t="str">
            <v>2-ExpenseO&amp;MIncurred LaborComm Adv</v>
          </cell>
          <cell r="B299" t="str">
            <v>2-Expense</v>
          </cell>
          <cell r="C299">
            <v>0</v>
          </cell>
          <cell r="D299" t="str">
            <v>O&amp;M</v>
          </cell>
          <cell r="E299" t="str">
            <v>Incurred Labor</v>
          </cell>
          <cell r="F299" t="str">
            <v>Comm Adv</v>
          </cell>
          <cell r="G299">
            <v>0</v>
          </cell>
          <cell r="H299">
            <v>300201</v>
          </cell>
          <cell r="I299">
            <v>300201</v>
          </cell>
          <cell r="J299">
            <v>0</v>
          </cell>
          <cell r="K299">
            <v>1750991</v>
          </cell>
          <cell r="L299">
            <v>3540388</v>
          </cell>
          <cell r="M299">
            <v>3550263</v>
          </cell>
        </row>
        <row r="300">
          <cell r="A300" t="str">
            <v>2-ExpenseO&amp;MIncurred LaborCorp Dev</v>
          </cell>
          <cell r="B300" t="str">
            <v>2-Expense</v>
          </cell>
          <cell r="C300">
            <v>0</v>
          </cell>
          <cell r="D300" t="str">
            <v>O&amp;M</v>
          </cell>
          <cell r="E300" t="str">
            <v>Incurred Labor</v>
          </cell>
          <cell r="F300" t="str">
            <v>Corp Dev</v>
          </cell>
          <cell r="G300">
            <v>0</v>
          </cell>
          <cell r="H300">
            <v>52216</v>
          </cell>
          <cell r="I300">
            <v>52216</v>
          </cell>
          <cell r="J300">
            <v>0</v>
          </cell>
          <cell r="K300">
            <v>305428</v>
          </cell>
          <cell r="L300">
            <v>616874</v>
          </cell>
          <cell r="M300">
            <v>617082</v>
          </cell>
        </row>
        <row r="301">
          <cell r="A301" t="str">
            <v>2-ExpenseO&amp;MIncurred LaborCorp Secr</v>
          </cell>
          <cell r="B301" t="str">
            <v>2-Expense</v>
          </cell>
          <cell r="C301">
            <v>0</v>
          </cell>
          <cell r="D301" t="str">
            <v>O&amp;M</v>
          </cell>
          <cell r="E301" t="str">
            <v>Incurred Labor</v>
          </cell>
          <cell r="F301" t="str">
            <v>Corp Secr</v>
          </cell>
          <cell r="G301">
            <v>0</v>
          </cell>
          <cell r="H301">
            <v>40323</v>
          </cell>
          <cell r="I301">
            <v>42500</v>
          </cell>
          <cell r="J301">
            <v>0</v>
          </cell>
          <cell r="K301">
            <v>235349</v>
          </cell>
          <cell r="L301">
            <v>475755</v>
          </cell>
          <cell r="M301">
            <v>476093</v>
          </cell>
        </row>
        <row r="302">
          <cell r="A302" t="str">
            <v>2-ExpenseO&amp;MIncurred LaborCorp Strat</v>
          </cell>
          <cell r="B302" t="str">
            <v>2-Expense</v>
          </cell>
          <cell r="C302">
            <v>0</v>
          </cell>
          <cell r="D302" t="str">
            <v>O&amp;M</v>
          </cell>
          <cell r="E302" t="str">
            <v>Incurred Labor</v>
          </cell>
          <cell r="F302" t="str">
            <v>Corp Strat</v>
          </cell>
          <cell r="G302">
            <v>0</v>
          </cell>
          <cell r="H302">
            <v>133971</v>
          </cell>
          <cell r="I302">
            <v>116000</v>
          </cell>
          <cell r="J302">
            <v>0</v>
          </cell>
          <cell r="K302">
            <v>782322</v>
          </cell>
          <cell r="L302">
            <v>1581093</v>
          </cell>
          <cell r="M302">
            <v>1581058</v>
          </cell>
        </row>
        <row r="303">
          <cell r="A303" t="str">
            <v>2-ExpenseO&amp;MIncurred LaborERM</v>
          </cell>
          <cell r="B303" t="str">
            <v>2-Expense</v>
          </cell>
          <cell r="C303">
            <v>0</v>
          </cell>
          <cell r="D303" t="str">
            <v>O&amp;M</v>
          </cell>
          <cell r="E303" t="str">
            <v>Incurred Labor</v>
          </cell>
          <cell r="F303" t="str">
            <v>ERM</v>
          </cell>
          <cell r="G303">
            <v>0</v>
          </cell>
          <cell r="H303">
            <v>204816</v>
          </cell>
          <cell r="I303">
            <v>193001</v>
          </cell>
          <cell r="J303">
            <v>0</v>
          </cell>
          <cell r="K303">
            <v>1195414</v>
          </cell>
          <cell r="L303">
            <v>2416443</v>
          </cell>
          <cell r="M303">
            <v>2379913</v>
          </cell>
        </row>
        <row r="304">
          <cell r="A304" t="str">
            <v>2-ExpenseO&amp;MIncurred LaborExec</v>
          </cell>
          <cell r="B304" t="str">
            <v>2-Expense</v>
          </cell>
          <cell r="C304">
            <v>0</v>
          </cell>
          <cell r="D304" t="str">
            <v>O&amp;M</v>
          </cell>
          <cell r="E304" t="str">
            <v>Incurred Labor</v>
          </cell>
          <cell r="F304" t="str">
            <v>Exec</v>
          </cell>
          <cell r="G304">
            <v>0</v>
          </cell>
          <cell r="H304">
            <v>499606</v>
          </cell>
          <cell r="I304">
            <v>489000</v>
          </cell>
          <cell r="J304">
            <v>0</v>
          </cell>
          <cell r="K304">
            <v>2942120</v>
          </cell>
          <cell r="L304">
            <v>5899495</v>
          </cell>
          <cell r="M304">
            <v>5582426</v>
          </cell>
        </row>
        <row r="305">
          <cell r="A305" t="str">
            <v>2-ExpenseO&amp;MIncurred LaborHoldg Fin</v>
          </cell>
          <cell r="B305" t="str">
            <v>2-Expense</v>
          </cell>
          <cell r="C305">
            <v>0</v>
          </cell>
          <cell r="D305" t="str">
            <v>O&amp;M</v>
          </cell>
          <cell r="E305" t="str">
            <v>Incurred Labor</v>
          </cell>
          <cell r="F305" t="str">
            <v>Holdg Fin</v>
          </cell>
          <cell r="G305">
            <v>0</v>
          </cell>
          <cell r="H305">
            <v>40731</v>
          </cell>
          <cell r="I305">
            <v>40525</v>
          </cell>
          <cell r="J305">
            <v>0</v>
          </cell>
          <cell r="K305">
            <v>237850</v>
          </cell>
          <cell r="L305">
            <v>480706</v>
          </cell>
          <cell r="M305">
            <v>480572</v>
          </cell>
        </row>
        <row r="306">
          <cell r="A306" t="str">
            <v>2-ExpenseO&amp;MIncurred LaborHR</v>
          </cell>
          <cell r="B306" t="str">
            <v>2-Expense</v>
          </cell>
          <cell r="C306">
            <v>0</v>
          </cell>
          <cell r="D306" t="str">
            <v>O&amp;M</v>
          </cell>
          <cell r="E306" t="str">
            <v>Incurred Labor</v>
          </cell>
          <cell r="F306" t="str">
            <v>HR</v>
          </cell>
          <cell r="G306">
            <v>0</v>
          </cell>
          <cell r="H306">
            <v>1069616</v>
          </cell>
          <cell r="I306">
            <v>1049000</v>
          </cell>
          <cell r="J306">
            <v>0</v>
          </cell>
          <cell r="K306">
            <v>6292369</v>
          </cell>
          <cell r="L306">
            <v>12558837</v>
          </cell>
          <cell r="M306">
            <v>12367413</v>
          </cell>
        </row>
        <row r="307">
          <cell r="A307" t="str">
            <v>2-ExpenseO&amp;MIncurred LaborInt Audit/ Control</v>
          </cell>
          <cell r="B307" t="str">
            <v>2-Expense</v>
          </cell>
          <cell r="C307">
            <v>0</v>
          </cell>
          <cell r="D307" t="str">
            <v>O&amp;M</v>
          </cell>
          <cell r="E307" t="str">
            <v>Incurred Labor</v>
          </cell>
          <cell r="F307" t="str">
            <v>Int Audit/ Control</v>
          </cell>
          <cell r="G307">
            <v>0</v>
          </cell>
          <cell r="H307">
            <v>316274</v>
          </cell>
          <cell r="I307">
            <v>294274</v>
          </cell>
          <cell r="J307">
            <v>0</v>
          </cell>
          <cell r="K307">
            <v>1845258</v>
          </cell>
          <cell r="L307">
            <v>3730598</v>
          </cell>
          <cell r="M307">
            <v>3730598</v>
          </cell>
        </row>
        <row r="308">
          <cell r="A308" t="str">
            <v>2-ExpenseO&amp;MIncurred LaborInv Rel</v>
          </cell>
          <cell r="B308" t="str">
            <v>2-Expense</v>
          </cell>
          <cell r="C308">
            <v>0</v>
          </cell>
          <cell r="D308" t="str">
            <v>O&amp;M</v>
          </cell>
          <cell r="E308" t="str">
            <v>Incurred Labor</v>
          </cell>
          <cell r="F308" t="str">
            <v>Inv Rel</v>
          </cell>
          <cell r="G308">
            <v>0</v>
          </cell>
          <cell r="H308">
            <v>44626</v>
          </cell>
          <cell r="I308">
            <v>45211</v>
          </cell>
          <cell r="J308">
            <v>0</v>
          </cell>
          <cell r="K308">
            <v>260974</v>
          </cell>
          <cell r="L308">
            <v>527137</v>
          </cell>
          <cell r="M308">
            <v>531365</v>
          </cell>
        </row>
        <row r="309">
          <cell r="A309" t="str">
            <v>2-ExpenseO&amp;MIncurred LaborIT</v>
          </cell>
          <cell r="B309" t="str">
            <v>2-Expense</v>
          </cell>
          <cell r="C309">
            <v>0</v>
          </cell>
          <cell r="D309" t="str">
            <v>O&amp;M</v>
          </cell>
          <cell r="E309" t="str">
            <v>Incurred Labor</v>
          </cell>
          <cell r="F309" t="str">
            <v>IT</v>
          </cell>
          <cell r="G309">
            <v>0</v>
          </cell>
          <cell r="H309">
            <v>2448891</v>
          </cell>
          <cell r="I309">
            <v>2244891</v>
          </cell>
          <cell r="J309">
            <v>0</v>
          </cell>
          <cell r="K309">
            <v>14279944</v>
          </cell>
          <cell r="L309">
            <v>28878250</v>
          </cell>
          <cell r="M309">
            <v>27617847</v>
          </cell>
        </row>
        <row r="310">
          <cell r="A310" t="str">
            <v>2-ExpenseO&amp;MIncurred LaborLaw</v>
          </cell>
          <cell r="B310" t="str">
            <v>2-Expense</v>
          </cell>
          <cell r="C310">
            <v>0</v>
          </cell>
          <cell r="D310" t="str">
            <v>O&amp;M</v>
          </cell>
          <cell r="E310" t="str">
            <v>Incurred Labor</v>
          </cell>
          <cell r="F310" t="str">
            <v>Law</v>
          </cell>
          <cell r="G310">
            <v>0</v>
          </cell>
          <cell r="H310">
            <v>813506</v>
          </cell>
          <cell r="I310">
            <v>810506</v>
          </cell>
          <cell r="J310">
            <v>0</v>
          </cell>
          <cell r="K310">
            <v>4751639</v>
          </cell>
          <cell r="L310">
            <v>9602273</v>
          </cell>
          <cell r="M310">
            <v>9601636</v>
          </cell>
        </row>
        <row r="311">
          <cell r="A311" t="str">
            <v>2-ExpenseO&amp;MIncurred LaborMisc Acct</v>
          </cell>
          <cell r="B311" t="str">
            <v>2-Expense</v>
          </cell>
          <cell r="C311">
            <v>0</v>
          </cell>
          <cell r="D311" t="str">
            <v>O&amp;M</v>
          </cell>
          <cell r="E311" t="str">
            <v>Incurred Labor</v>
          </cell>
          <cell r="F311" t="str">
            <v>Misc Acct</v>
          </cell>
          <cell r="G311">
            <v>0</v>
          </cell>
          <cell r="I311">
            <v>-697778</v>
          </cell>
          <cell r="J311">
            <v>0</v>
          </cell>
          <cell r="K311">
            <v>249000</v>
          </cell>
          <cell r="L311">
            <v>900000</v>
          </cell>
          <cell r="M311">
            <v>970567</v>
          </cell>
        </row>
        <row r="312">
          <cell r="A312" t="str">
            <v>2-ExpenseO&amp;MIncurred LaborNERC</v>
          </cell>
          <cell r="B312" t="str">
            <v>2-Expense</v>
          </cell>
          <cell r="C312">
            <v>0</v>
          </cell>
          <cell r="D312" t="str">
            <v>O&amp;M</v>
          </cell>
          <cell r="E312" t="str">
            <v>Incurred Labor</v>
          </cell>
          <cell r="F312" t="str">
            <v>NERC</v>
          </cell>
          <cell r="G312">
            <v>0</v>
          </cell>
          <cell r="H312">
            <v>73291</v>
          </cell>
          <cell r="I312">
            <v>68000</v>
          </cell>
          <cell r="J312">
            <v>0</v>
          </cell>
          <cell r="K312">
            <v>427545</v>
          </cell>
          <cell r="L312">
            <v>864428</v>
          </cell>
          <cell r="M312">
            <v>863855</v>
          </cell>
        </row>
        <row r="313">
          <cell r="A313" t="str">
            <v>2-ExpenseO&amp;MIncurred LaborPayroll AP</v>
          </cell>
          <cell r="B313" t="str">
            <v>2-Expense</v>
          </cell>
          <cell r="C313">
            <v>0</v>
          </cell>
          <cell r="D313" t="str">
            <v>O&amp;M</v>
          </cell>
          <cell r="E313" t="str">
            <v>Incurred Labor</v>
          </cell>
          <cell r="F313" t="str">
            <v>Payroll AP</v>
          </cell>
          <cell r="G313">
            <v>0</v>
          </cell>
          <cell r="H313">
            <v>192264</v>
          </cell>
          <cell r="I313">
            <v>185264</v>
          </cell>
          <cell r="J313">
            <v>0</v>
          </cell>
          <cell r="K313">
            <v>1171803</v>
          </cell>
          <cell r="L313">
            <v>2317235</v>
          </cell>
          <cell r="M313">
            <v>2330082</v>
          </cell>
        </row>
        <row r="314">
          <cell r="A314" t="str">
            <v>2-ExpenseO&amp;MIncurred LaborProcmt</v>
          </cell>
          <cell r="B314" t="str">
            <v>2-Expense</v>
          </cell>
          <cell r="C314">
            <v>0</v>
          </cell>
          <cell r="D314" t="str">
            <v>O&amp;M</v>
          </cell>
          <cell r="E314" t="str">
            <v>Incurred Labor</v>
          </cell>
          <cell r="F314" t="str">
            <v>Procmt</v>
          </cell>
          <cell r="G314">
            <v>0</v>
          </cell>
          <cell r="H314">
            <v>836328</v>
          </cell>
          <cell r="I314">
            <v>817987</v>
          </cell>
          <cell r="J314">
            <v>0</v>
          </cell>
          <cell r="K314">
            <v>4876018</v>
          </cell>
          <cell r="L314">
            <v>9860628</v>
          </cell>
          <cell r="M314">
            <v>9860628</v>
          </cell>
        </row>
        <row r="315">
          <cell r="A315" t="str">
            <v>2-ExpenseO&amp;MIncurred LaborPSE&amp;G Fin</v>
          </cell>
          <cell r="B315" t="str">
            <v>2-Expense</v>
          </cell>
          <cell r="C315">
            <v>0</v>
          </cell>
          <cell r="D315" t="str">
            <v>O&amp;M</v>
          </cell>
          <cell r="E315" t="str">
            <v>Incurred Labor</v>
          </cell>
          <cell r="F315" t="str">
            <v>PSE&amp;G Fin</v>
          </cell>
          <cell r="G315">
            <v>0</v>
          </cell>
          <cell r="H315">
            <v>508509</v>
          </cell>
          <cell r="I315">
            <v>508509</v>
          </cell>
          <cell r="J315">
            <v>0</v>
          </cell>
          <cell r="K315">
            <v>2975878</v>
          </cell>
          <cell r="L315">
            <v>6006982</v>
          </cell>
          <cell r="M315">
            <v>6054240</v>
          </cell>
        </row>
        <row r="316">
          <cell r="A316" t="str">
            <v>2-ExpenseO&amp;MIncurred LaborPub Affr</v>
          </cell>
          <cell r="B316" t="str">
            <v>2-Expense</v>
          </cell>
          <cell r="C316">
            <v>0</v>
          </cell>
          <cell r="D316" t="str">
            <v>O&amp;M</v>
          </cell>
          <cell r="E316" t="str">
            <v>Incurred Labor</v>
          </cell>
          <cell r="F316" t="str">
            <v>Pub Affr</v>
          </cell>
          <cell r="G316">
            <v>0</v>
          </cell>
          <cell r="H316">
            <v>583392</v>
          </cell>
          <cell r="I316">
            <v>583392</v>
          </cell>
          <cell r="J316">
            <v>0</v>
          </cell>
          <cell r="K316">
            <v>3405557</v>
          </cell>
          <cell r="L316">
            <v>6883640</v>
          </cell>
          <cell r="M316">
            <v>6863262</v>
          </cell>
        </row>
        <row r="317">
          <cell r="A317" t="str">
            <v>2-ExpenseO&amp;MIncurred LaborPwr Fin</v>
          </cell>
          <cell r="B317" t="str">
            <v>2-Expense</v>
          </cell>
          <cell r="C317">
            <v>0</v>
          </cell>
          <cell r="D317" t="str">
            <v>O&amp;M</v>
          </cell>
          <cell r="E317" t="str">
            <v>Incurred Labor</v>
          </cell>
          <cell r="F317" t="str">
            <v>Pwr Fin</v>
          </cell>
          <cell r="G317">
            <v>0</v>
          </cell>
          <cell r="H317">
            <v>775432</v>
          </cell>
          <cell r="I317">
            <v>770432</v>
          </cell>
          <cell r="J317">
            <v>0</v>
          </cell>
          <cell r="K317">
            <v>4524058</v>
          </cell>
          <cell r="L317">
            <v>9146437</v>
          </cell>
          <cell r="M317">
            <v>9029916</v>
          </cell>
        </row>
        <row r="318">
          <cell r="A318" t="str">
            <v>2-ExpenseO&amp;MIncurred LaborRec Mgmt</v>
          </cell>
          <cell r="B318" t="str">
            <v>2-Expense</v>
          </cell>
          <cell r="C318">
            <v>0</v>
          </cell>
          <cell r="D318" t="str">
            <v>O&amp;M</v>
          </cell>
          <cell r="E318" t="str">
            <v>Incurred Labor</v>
          </cell>
          <cell r="F318" t="str">
            <v>Rec Mgmt</v>
          </cell>
          <cell r="G318">
            <v>0</v>
          </cell>
          <cell r="H318">
            <v>44259</v>
          </cell>
          <cell r="I318">
            <v>43398</v>
          </cell>
          <cell r="J318">
            <v>0</v>
          </cell>
          <cell r="K318">
            <v>257752</v>
          </cell>
          <cell r="L318">
            <v>521473</v>
          </cell>
          <cell r="M318">
            <v>528715</v>
          </cell>
        </row>
        <row r="319">
          <cell r="A319" t="str">
            <v>2-ExpenseO&amp;MIncurred LaborSC Fin</v>
          </cell>
          <cell r="B319" t="str">
            <v>2-Expense</v>
          </cell>
          <cell r="C319">
            <v>0</v>
          </cell>
          <cell r="D319" t="str">
            <v>O&amp;M</v>
          </cell>
          <cell r="E319" t="str">
            <v>Incurred Labor</v>
          </cell>
          <cell r="F319" t="str">
            <v>SC Fin</v>
          </cell>
          <cell r="G319">
            <v>0</v>
          </cell>
          <cell r="H319">
            <v>214309</v>
          </cell>
          <cell r="I319">
            <v>215309</v>
          </cell>
          <cell r="J319">
            <v>0</v>
          </cell>
          <cell r="K319">
            <v>1249889</v>
          </cell>
          <cell r="L319">
            <v>2527293</v>
          </cell>
          <cell r="M319">
            <v>2547207</v>
          </cell>
        </row>
        <row r="320">
          <cell r="A320" t="str">
            <v>2-ExpenseO&amp;MIncurred LaborTreas</v>
          </cell>
          <cell r="B320" t="str">
            <v>2-Expense</v>
          </cell>
          <cell r="C320">
            <v>0</v>
          </cell>
          <cell r="D320" t="str">
            <v>O&amp;M</v>
          </cell>
          <cell r="E320" t="str">
            <v>Incurred Labor</v>
          </cell>
          <cell r="F320" t="str">
            <v>Treas</v>
          </cell>
          <cell r="G320">
            <v>0</v>
          </cell>
          <cell r="H320">
            <v>460897</v>
          </cell>
          <cell r="I320">
            <v>440776.57</v>
          </cell>
          <cell r="J320">
            <v>0</v>
          </cell>
          <cell r="K320">
            <v>2902572</v>
          </cell>
          <cell r="L320">
            <v>5649807</v>
          </cell>
          <cell r="M320">
            <v>5607599</v>
          </cell>
        </row>
        <row r="321">
          <cell r="A321" t="str">
            <v>2-ExpenseO&amp;MIncurred LaborV&amp;P</v>
          </cell>
          <cell r="B321" t="str">
            <v>2-Expense</v>
          </cell>
          <cell r="C321">
            <v>0</v>
          </cell>
          <cell r="D321" t="str">
            <v>O&amp;M</v>
          </cell>
          <cell r="E321" t="str">
            <v>Incurred Labor</v>
          </cell>
          <cell r="F321" t="str">
            <v>V&amp;P</v>
          </cell>
          <cell r="G321">
            <v>0</v>
          </cell>
          <cell r="H321">
            <v>170023</v>
          </cell>
          <cell r="I321">
            <v>175520</v>
          </cell>
          <cell r="J321">
            <v>0</v>
          </cell>
          <cell r="K321">
            <v>992654</v>
          </cell>
          <cell r="L321">
            <v>2006330</v>
          </cell>
          <cell r="M321">
            <v>1966459</v>
          </cell>
        </row>
        <row r="322">
          <cell r="A322" t="str">
            <v>2-ExpenseO&amp;MInterestIT</v>
          </cell>
          <cell r="B322" t="str">
            <v>2-Expense</v>
          </cell>
          <cell r="C322">
            <v>0</v>
          </cell>
          <cell r="D322" t="str">
            <v>O&amp;M</v>
          </cell>
          <cell r="E322" t="str">
            <v>Interest</v>
          </cell>
          <cell r="F322" t="str">
            <v>IT</v>
          </cell>
          <cell r="G322">
            <v>0</v>
          </cell>
          <cell r="H322">
            <v>475508</v>
          </cell>
          <cell r="I322">
            <v>475508.26</v>
          </cell>
          <cell r="J322">
            <v>0</v>
          </cell>
          <cell r="K322">
            <v>2853050</v>
          </cell>
          <cell r="L322">
            <v>5706099</v>
          </cell>
          <cell r="M322">
            <v>5706099</v>
          </cell>
        </row>
        <row r="323">
          <cell r="A323" t="str">
            <v>2-ExpenseO&amp;MInterestMisc Acct</v>
          </cell>
          <cell r="B323" t="str">
            <v>2-Expense</v>
          </cell>
          <cell r="C323">
            <v>0</v>
          </cell>
          <cell r="D323" t="str">
            <v>O&amp;M</v>
          </cell>
          <cell r="E323" t="str">
            <v>Interest</v>
          </cell>
          <cell r="F323" t="str">
            <v>Misc Acct</v>
          </cell>
          <cell r="G323">
            <v>0</v>
          </cell>
          <cell r="H323">
            <v>773297</v>
          </cell>
          <cell r="I323">
            <v>773296.74</v>
          </cell>
          <cell r="J323">
            <v>0</v>
          </cell>
          <cell r="K323">
            <v>4470758</v>
          </cell>
          <cell r="L323">
            <v>8857135</v>
          </cell>
          <cell r="M323">
            <v>8824293</v>
          </cell>
        </row>
        <row r="324">
          <cell r="A324" t="str">
            <v>2-ExpenseO&amp;MInterestSC OH</v>
          </cell>
          <cell r="B324" t="str">
            <v>2-Expense</v>
          </cell>
          <cell r="C324">
            <v>0</v>
          </cell>
          <cell r="D324" t="str">
            <v>O&amp;M</v>
          </cell>
          <cell r="E324" t="str">
            <v>Interest</v>
          </cell>
          <cell r="F324" t="str">
            <v>SC OH</v>
          </cell>
          <cell r="G324">
            <v>0</v>
          </cell>
          <cell r="J324">
            <v>0</v>
          </cell>
          <cell r="M324">
            <v>84953</v>
          </cell>
        </row>
        <row r="325">
          <cell r="A325" t="str">
            <v>2-ExpenseO&amp;MInterestTreas</v>
          </cell>
          <cell r="B325" t="str">
            <v>2-Expense</v>
          </cell>
          <cell r="C325">
            <v>0</v>
          </cell>
          <cell r="D325" t="str">
            <v>O&amp;M</v>
          </cell>
          <cell r="E325" t="str">
            <v>Interest</v>
          </cell>
          <cell r="F325" t="str">
            <v>Treas</v>
          </cell>
          <cell r="G325">
            <v>0</v>
          </cell>
          <cell r="H325">
            <v>183417</v>
          </cell>
          <cell r="I325">
            <v>183416.67</v>
          </cell>
          <cell r="J325">
            <v>0</v>
          </cell>
          <cell r="K325">
            <v>1100500</v>
          </cell>
          <cell r="L325">
            <v>2201000</v>
          </cell>
          <cell r="M325">
            <v>2201000</v>
          </cell>
        </row>
        <row r="326">
          <cell r="A326" t="str">
            <v>2-ExpenseO&amp;MInternal SettlementsASD</v>
          </cell>
          <cell r="B326" t="str">
            <v>2-Expense</v>
          </cell>
          <cell r="C326">
            <v>0</v>
          </cell>
          <cell r="D326" t="str">
            <v>O&amp;M</v>
          </cell>
          <cell r="E326" t="str">
            <v>Internal Settlements</v>
          </cell>
          <cell r="F326" t="str">
            <v>ASD</v>
          </cell>
          <cell r="G326">
            <v>0</v>
          </cell>
          <cell r="H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-3326</v>
          </cell>
        </row>
        <row r="327">
          <cell r="A327" t="str">
            <v>2-ExpenseO&amp;MInternal SettlementsBAR</v>
          </cell>
          <cell r="B327" t="str">
            <v>2-Expense</v>
          </cell>
          <cell r="C327">
            <v>0</v>
          </cell>
          <cell r="D327" t="str">
            <v>O&amp;M</v>
          </cell>
          <cell r="E327" t="str">
            <v>Internal Settlements</v>
          </cell>
          <cell r="F327" t="str">
            <v>BAR</v>
          </cell>
          <cell r="G327">
            <v>0</v>
          </cell>
          <cell r="H327">
            <v>0</v>
          </cell>
          <cell r="I327">
            <v>482.82</v>
          </cell>
          <cell r="J327">
            <v>0</v>
          </cell>
          <cell r="K327">
            <v>0</v>
          </cell>
          <cell r="L327">
            <v>0</v>
          </cell>
          <cell r="M327">
            <v>3710</v>
          </cell>
        </row>
        <row r="328">
          <cell r="A328" t="str">
            <v>2-ExpenseO&amp;MInternal SettlementsComm Adv</v>
          </cell>
          <cell r="B328" t="str">
            <v>2-Expense</v>
          </cell>
          <cell r="C328">
            <v>0</v>
          </cell>
          <cell r="D328" t="str">
            <v>O&amp;M</v>
          </cell>
          <cell r="E328" t="str">
            <v>Internal Settlements</v>
          </cell>
          <cell r="F328" t="str">
            <v>Comm Adv</v>
          </cell>
          <cell r="G328">
            <v>0</v>
          </cell>
          <cell r="H328">
            <v>0</v>
          </cell>
          <cell r="I328">
            <v>78.290000000000006</v>
          </cell>
          <cell r="J328">
            <v>0</v>
          </cell>
          <cell r="K328">
            <v>0</v>
          </cell>
          <cell r="L328">
            <v>0</v>
          </cell>
          <cell r="M328">
            <v>-4732</v>
          </cell>
        </row>
        <row r="329">
          <cell r="A329" t="str">
            <v>2-ExpenseO&amp;MInternal SettlementsCorp Dev</v>
          </cell>
          <cell r="B329" t="str">
            <v>2-Expense</v>
          </cell>
          <cell r="C329">
            <v>0</v>
          </cell>
          <cell r="D329" t="str">
            <v>O&amp;M</v>
          </cell>
          <cell r="E329" t="str">
            <v>Internal Settlements</v>
          </cell>
          <cell r="F329" t="str">
            <v>Corp Dev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-1</v>
          </cell>
        </row>
        <row r="330">
          <cell r="A330" t="str">
            <v>2-ExpenseO&amp;MInternal SettlementsCorp Secr</v>
          </cell>
          <cell r="B330" t="str">
            <v>2-Expense</v>
          </cell>
          <cell r="C330">
            <v>0</v>
          </cell>
          <cell r="D330" t="str">
            <v>O&amp;M</v>
          </cell>
          <cell r="E330" t="str">
            <v>Internal Settlements</v>
          </cell>
          <cell r="F330" t="str">
            <v>Corp Secr</v>
          </cell>
          <cell r="G330">
            <v>0</v>
          </cell>
          <cell r="H330">
            <v>0</v>
          </cell>
          <cell r="I330">
            <v>-4000</v>
          </cell>
          <cell r="J330">
            <v>0</v>
          </cell>
          <cell r="K330">
            <v>0</v>
          </cell>
          <cell r="L330">
            <v>0</v>
          </cell>
          <cell r="M330">
            <v>-7614</v>
          </cell>
        </row>
        <row r="331">
          <cell r="A331" t="str">
            <v>2-ExpenseO&amp;MInternal SettlementsCorp Strat</v>
          </cell>
          <cell r="B331" t="str">
            <v>2-Expense</v>
          </cell>
          <cell r="C331">
            <v>0</v>
          </cell>
          <cell r="D331" t="str">
            <v>O&amp;M</v>
          </cell>
          <cell r="E331" t="str">
            <v>Internal Settlements</v>
          </cell>
          <cell r="F331" t="str">
            <v>Corp Strat</v>
          </cell>
          <cell r="G331">
            <v>0</v>
          </cell>
          <cell r="H331">
            <v>0</v>
          </cell>
          <cell r="I331">
            <v>117.44</v>
          </cell>
          <cell r="J331">
            <v>0</v>
          </cell>
          <cell r="K331">
            <v>0</v>
          </cell>
          <cell r="L331">
            <v>0</v>
          </cell>
          <cell r="M331">
            <v>5369</v>
          </cell>
        </row>
        <row r="332">
          <cell r="A332" t="str">
            <v>2-ExpenseO&amp;MInternal SettlementsERM</v>
          </cell>
          <cell r="B332" t="str">
            <v>2-Expense</v>
          </cell>
          <cell r="C332">
            <v>0</v>
          </cell>
          <cell r="D332" t="str">
            <v>O&amp;M</v>
          </cell>
          <cell r="E332" t="str">
            <v>Internal Settlements</v>
          </cell>
          <cell r="F332" t="str">
            <v>ERM</v>
          </cell>
          <cell r="G332">
            <v>0</v>
          </cell>
          <cell r="H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321</v>
          </cell>
        </row>
        <row r="333">
          <cell r="A333" t="str">
            <v>2-ExpenseO&amp;MInternal SettlementsExec</v>
          </cell>
          <cell r="B333" t="str">
            <v>2-Expense</v>
          </cell>
          <cell r="C333">
            <v>0</v>
          </cell>
          <cell r="D333" t="str">
            <v>O&amp;M</v>
          </cell>
          <cell r="E333" t="str">
            <v>Internal Settlements</v>
          </cell>
          <cell r="F333" t="str">
            <v>Exec</v>
          </cell>
          <cell r="G333">
            <v>0</v>
          </cell>
          <cell r="H333">
            <v>0</v>
          </cell>
          <cell r="I333">
            <v>143.54</v>
          </cell>
          <cell r="J333">
            <v>0</v>
          </cell>
          <cell r="K333">
            <v>0</v>
          </cell>
          <cell r="L333">
            <v>0</v>
          </cell>
          <cell r="M333">
            <v>-825</v>
          </cell>
        </row>
        <row r="334">
          <cell r="A334" t="str">
            <v>2-ExpenseO&amp;MInternal SettlementsFringe</v>
          </cell>
          <cell r="B334" t="str">
            <v>2-Expense</v>
          </cell>
          <cell r="C334">
            <v>0</v>
          </cell>
          <cell r="D334" t="str">
            <v>O&amp;M</v>
          </cell>
          <cell r="E334" t="str">
            <v>Internal Settlements</v>
          </cell>
          <cell r="F334" t="str">
            <v>Fringe</v>
          </cell>
          <cell r="G334">
            <v>0</v>
          </cell>
          <cell r="H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-1646685</v>
          </cell>
        </row>
        <row r="335">
          <cell r="A335" t="str">
            <v>2-ExpenseO&amp;MInternal SettlementsHoldg Fin</v>
          </cell>
          <cell r="B335" t="str">
            <v>2-Expense</v>
          </cell>
          <cell r="C335">
            <v>0</v>
          </cell>
          <cell r="D335" t="str">
            <v>O&amp;M</v>
          </cell>
          <cell r="E335" t="str">
            <v>Internal Settlements</v>
          </cell>
          <cell r="F335" t="str">
            <v>Holdg Fin</v>
          </cell>
          <cell r="G335">
            <v>0</v>
          </cell>
          <cell r="H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2512</v>
          </cell>
        </row>
        <row r="336">
          <cell r="A336" t="str">
            <v>2-ExpenseO&amp;MInternal SettlementsHR</v>
          </cell>
          <cell r="B336" t="str">
            <v>2-Expense</v>
          </cell>
          <cell r="C336">
            <v>0</v>
          </cell>
          <cell r="D336" t="str">
            <v>O&amp;M</v>
          </cell>
          <cell r="E336" t="str">
            <v>Internal Settlements</v>
          </cell>
          <cell r="F336" t="str">
            <v>HR</v>
          </cell>
          <cell r="G336">
            <v>0</v>
          </cell>
          <cell r="H336">
            <v>0</v>
          </cell>
          <cell r="I336">
            <v>300.13</v>
          </cell>
          <cell r="J336">
            <v>0</v>
          </cell>
          <cell r="K336">
            <v>0</v>
          </cell>
          <cell r="L336">
            <v>0</v>
          </cell>
          <cell r="M336">
            <v>4054</v>
          </cell>
        </row>
        <row r="337">
          <cell r="A337" t="str">
            <v>2-ExpenseO&amp;MInternal SettlementsInt Audit/ Control</v>
          </cell>
          <cell r="B337" t="str">
            <v>2-Expense</v>
          </cell>
          <cell r="C337">
            <v>0</v>
          </cell>
          <cell r="D337" t="str">
            <v>O&amp;M</v>
          </cell>
          <cell r="E337" t="str">
            <v>Internal Settlements</v>
          </cell>
          <cell r="F337" t="str">
            <v>Int Audit/ Control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2-ExpenseO&amp;MInternal SettlementsInv Rel</v>
          </cell>
          <cell r="B338" t="str">
            <v>2-Expense</v>
          </cell>
          <cell r="C338">
            <v>0</v>
          </cell>
          <cell r="D338" t="str">
            <v>O&amp;M</v>
          </cell>
          <cell r="E338" t="str">
            <v>Internal Settlements</v>
          </cell>
          <cell r="F338" t="str">
            <v>Inv Rel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2-ExpenseO&amp;MInternal SettlementsIT</v>
          </cell>
          <cell r="B339" t="str">
            <v>2-Expense</v>
          </cell>
          <cell r="C339">
            <v>0</v>
          </cell>
          <cell r="D339" t="str">
            <v>O&amp;M</v>
          </cell>
          <cell r="E339" t="str">
            <v>Internal Settlements</v>
          </cell>
          <cell r="F339" t="str">
            <v>IT</v>
          </cell>
          <cell r="G339">
            <v>0</v>
          </cell>
          <cell r="H339">
            <v>0</v>
          </cell>
          <cell r="I339">
            <v>-93536.54</v>
          </cell>
          <cell r="J339">
            <v>0</v>
          </cell>
          <cell r="K339">
            <v>0</v>
          </cell>
          <cell r="L339">
            <v>0</v>
          </cell>
          <cell r="M339">
            <v>-910620</v>
          </cell>
        </row>
        <row r="340">
          <cell r="A340" t="str">
            <v>2-ExpenseO&amp;MInternal SettlementsLaw</v>
          </cell>
          <cell r="B340" t="str">
            <v>2-Expense</v>
          </cell>
          <cell r="C340">
            <v>0</v>
          </cell>
          <cell r="D340" t="str">
            <v>O&amp;M</v>
          </cell>
          <cell r="E340" t="str">
            <v>Internal Settlements</v>
          </cell>
          <cell r="F340" t="str">
            <v>Law</v>
          </cell>
          <cell r="G340">
            <v>0</v>
          </cell>
          <cell r="H340">
            <v>0</v>
          </cell>
          <cell r="I340">
            <v>5000</v>
          </cell>
          <cell r="J340">
            <v>0</v>
          </cell>
          <cell r="K340">
            <v>0</v>
          </cell>
          <cell r="L340">
            <v>0</v>
          </cell>
          <cell r="M340">
            <v>33017</v>
          </cell>
        </row>
        <row r="341">
          <cell r="A341" t="str">
            <v>2-ExpenseO&amp;MInternal SettlementsMisc Acct</v>
          </cell>
          <cell r="B341" t="str">
            <v>2-Expense</v>
          </cell>
          <cell r="C341">
            <v>0</v>
          </cell>
          <cell r="D341" t="str">
            <v>O&amp;M</v>
          </cell>
          <cell r="E341" t="str">
            <v>Internal Settlements</v>
          </cell>
          <cell r="F341" t="str">
            <v>Misc Acct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1647739</v>
          </cell>
        </row>
        <row r="342">
          <cell r="A342" t="str">
            <v>2-ExpenseO&amp;MInternal SettlementsNERC</v>
          </cell>
          <cell r="B342" t="str">
            <v>2-Expense</v>
          </cell>
          <cell r="C342">
            <v>0</v>
          </cell>
          <cell r="D342" t="str">
            <v>O&amp;M</v>
          </cell>
          <cell r="E342" t="str">
            <v>Internal Settlements</v>
          </cell>
          <cell r="F342" t="str">
            <v>NERC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A343" t="str">
            <v>2-ExpenseO&amp;MInternal SettlementsPayroll AP</v>
          </cell>
          <cell r="B343" t="str">
            <v>2-Expense</v>
          </cell>
          <cell r="C343">
            <v>0</v>
          </cell>
          <cell r="D343" t="str">
            <v>O&amp;M</v>
          </cell>
          <cell r="E343" t="str">
            <v>Internal Settlements</v>
          </cell>
          <cell r="F343" t="str">
            <v>Payroll AP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-1428</v>
          </cell>
        </row>
        <row r="344">
          <cell r="A344" t="str">
            <v>2-ExpenseO&amp;MInternal SettlementsProcmt</v>
          </cell>
          <cell r="B344" t="str">
            <v>2-Expense</v>
          </cell>
          <cell r="C344">
            <v>0</v>
          </cell>
          <cell r="D344" t="str">
            <v>O&amp;M</v>
          </cell>
          <cell r="E344" t="str">
            <v>Internal Settlements</v>
          </cell>
          <cell r="F344" t="str">
            <v>Procmt</v>
          </cell>
          <cell r="G344">
            <v>0</v>
          </cell>
          <cell r="H344">
            <v>0</v>
          </cell>
          <cell r="I344">
            <v>117.44</v>
          </cell>
          <cell r="J344">
            <v>0</v>
          </cell>
          <cell r="K344">
            <v>0</v>
          </cell>
          <cell r="L344">
            <v>0</v>
          </cell>
          <cell r="M344">
            <v>1152</v>
          </cell>
        </row>
        <row r="345">
          <cell r="A345" t="str">
            <v>2-ExpenseO&amp;MInternal SettlementsPSE&amp;G Fin</v>
          </cell>
          <cell r="B345" t="str">
            <v>2-Expense</v>
          </cell>
          <cell r="C345">
            <v>0</v>
          </cell>
          <cell r="D345" t="str">
            <v>O&amp;M</v>
          </cell>
          <cell r="E345" t="str">
            <v>Internal Settlements</v>
          </cell>
          <cell r="F345" t="str">
            <v>PSE&amp;G Fin</v>
          </cell>
          <cell r="G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-2338</v>
          </cell>
        </row>
        <row r="346">
          <cell r="A346" t="str">
            <v>2-ExpenseO&amp;MInternal SettlementsPub Affr</v>
          </cell>
          <cell r="B346" t="str">
            <v>2-Expense</v>
          </cell>
          <cell r="C346">
            <v>0</v>
          </cell>
          <cell r="D346" t="str">
            <v>O&amp;M</v>
          </cell>
          <cell r="E346" t="str">
            <v>Internal Settlements</v>
          </cell>
          <cell r="F346" t="str">
            <v>Pub Affr</v>
          </cell>
          <cell r="G346">
            <v>0</v>
          </cell>
          <cell r="H346">
            <v>0</v>
          </cell>
          <cell r="I346">
            <v>182.69</v>
          </cell>
          <cell r="J346">
            <v>0</v>
          </cell>
          <cell r="K346">
            <v>0</v>
          </cell>
          <cell r="L346">
            <v>0</v>
          </cell>
          <cell r="M346">
            <v>-4436549</v>
          </cell>
        </row>
        <row r="347">
          <cell r="A347" t="str">
            <v>2-ExpenseO&amp;MInternal SettlementsPwr Fin</v>
          </cell>
          <cell r="B347" t="str">
            <v>2-Expense</v>
          </cell>
          <cell r="C347">
            <v>0</v>
          </cell>
          <cell r="D347" t="str">
            <v>O&amp;M</v>
          </cell>
          <cell r="E347" t="str">
            <v>Internal Settlements</v>
          </cell>
          <cell r="F347" t="str">
            <v>Pwr Fin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33613</v>
          </cell>
        </row>
        <row r="348">
          <cell r="A348" t="str">
            <v>2-ExpenseO&amp;MInternal SettlementsRec Mgmt</v>
          </cell>
          <cell r="B348" t="str">
            <v>2-Expense</v>
          </cell>
          <cell r="C348">
            <v>0</v>
          </cell>
          <cell r="D348" t="str">
            <v>O&amp;M</v>
          </cell>
          <cell r="E348" t="str">
            <v>Internal Settlements</v>
          </cell>
          <cell r="F348" t="str">
            <v>Rec Mgmt</v>
          </cell>
          <cell r="G348">
            <v>0</v>
          </cell>
          <cell r="H348">
            <v>0</v>
          </cell>
          <cell r="I348">
            <v>39.15</v>
          </cell>
          <cell r="J348">
            <v>0</v>
          </cell>
          <cell r="K348">
            <v>0</v>
          </cell>
          <cell r="L348">
            <v>0</v>
          </cell>
          <cell r="M348">
            <v>92</v>
          </cell>
        </row>
        <row r="349">
          <cell r="A349" t="str">
            <v>2-ExpenseO&amp;MInternal SettlementsResidual</v>
          </cell>
          <cell r="B349" t="str">
            <v>2-Expense</v>
          </cell>
          <cell r="C349">
            <v>0</v>
          </cell>
          <cell r="D349" t="str">
            <v>O&amp;M</v>
          </cell>
          <cell r="E349" t="str">
            <v>Internal Settlements</v>
          </cell>
          <cell r="F349" t="str">
            <v>Residual</v>
          </cell>
          <cell r="G349">
            <v>0</v>
          </cell>
          <cell r="J349">
            <v>0</v>
          </cell>
          <cell r="M349">
            <v>-1054</v>
          </cell>
        </row>
        <row r="350">
          <cell r="A350" t="str">
            <v>2-ExpenseO&amp;MInternal SettlementsSC Fin</v>
          </cell>
          <cell r="B350" t="str">
            <v>2-Expense</v>
          </cell>
          <cell r="C350">
            <v>0</v>
          </cell>
          <cell r="D350" t="str">
            <v>O&amp;M</v>
          </cell>
          <cell r="E350" t="str">
            <v>Internal Settlements</v>
          </cell>
          <cell r="F350" t="str">
            <v>SC Fin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2-ExpenseO&amp;MInternal SettlementsTreas</v>
          </cell>
          <cell r="B351" t="str">
            <v>2-Expense</v>
          </cell>
          <cell r="C351">
            <v>0</v>
          </cell>
          <cell r="D351" t="str">
            <v>O&amp;M</v>
          </cell>
          <cell r="E351" t="str">
            <v>Internal Settlements</v>
          </cell>
          <cell r="F351" t="str">
            <v>Treas</v>
          </cell>
          <cell r="G351">
            <v>0</v>
          </cell>
          <cell r="H351">
            <v>0</v>
          </cell>
          <cell r="I351">
            <v>29905.4</v>
          </cell>
          <cell r="J351">
            <v>0</v>
          </cell>
          <cell r="K351">
            <v>0</v>
          </cell>
          <cell r="L351">
            <v>0</v>
          </cell>
          <cell r="M351">
            <v>-91295</v>
          </cell>
        </row>
        <row r="352">
          <cell r="A352" t="str">
            <v>2-ExpenseO&amp;MInternal SettlementsV&amp;P</v>
          </cell>
          <cell r="B352" t="str">
            <v>2-Expense</v>
          </cell>
          <cell r="C352">
            <v>0</v>
          </cell>
          <cell r="D352" t="str">
            <v>O&amp;M</v>
          </cell>
          <cell r="E352" t="str">
            <v>Internal Settlements</v>
          </cell>
          <cell r="F352" t="str">
            <v>V&amp;P</v>
          </cell>
          <cell r="G352">
            <v>0</v>
          </cell>
          <cell r="H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-1859</v>
          </cell>
        </row>
        <row r="353">
          <cell r="A353" t="str">
            <v>2-ExpenseO&amp;MIT ToolkitASD</v>
          </cell>
          <cell r="B353" t="str">
            <v>2-Expense</v>
          </cell>
          <cell r="C353">
            <v>0</v>
          </cell>
          <cell r="D353" t="str">
            <v>O&amp;M</v>
          </cell>
          <cell r="E353" t="str">
            <v>IT Toolkit</v>
          </cell>
          <cell r="F353" t="str">
            <v>ASD</v>
          </cell>
          <cell r="G353">
            <v>0</v>
          </cell>
          <cell r="H353">
            <v>2878</v>
          </cell>
          <cell r="I353">
            <v>2747</v>
          </cell>
          <cell r="J353">
            <v>0</v>
          </cell>
          <cell r="K353">
            <v>17270</v>
          </cell>
          <cell r="L353">
            <v>34533</v>
          </cell>
          <cell r="M353">
            <v>33090</v>
          </cell>
        </row>
        <row r="354">
          <cell r="A354" t="str">
            <v>2-ExpenseO&amp;MIT ToolkitBAR</v>
          </cell>
          <cell r="B354" t="str">
            <v>2-Expense</v>
          </cell>
          <cell r="C354">
            <v>0</v>
          </cell>
          <cell r="D354" t="str">
            <v>O&amp;M</v>
          </cell>
          <cell r="E354" t="str">
            <v>IT Toolkit</v>
          </cell>
          <cell r="F354" t="str">
            <v>BAR</v>
          </cell>
          <cell r="G354">
            <v>0</v>
          </cell>
          <cell r="H354">
            <v>3181</v>
          </cell>
          <cell r="I354">
            <v>3604</v>
          </cell>
          <cell r="J354">
            <v>0</v>
          </cell>
          <cell r="K354">
            <v>19086</v>
          </cell>
          <cell r="L354">
            <v>38176</v>
          </cell>
          <cell r="M354">
            <v>43172</v>
          </cell>
        </row>
        <row r="355">
          <cell r="A355" t="str">
            <v>2-ExpenseO&amp;MIT ToolkitComm Adv</v>
          </cell>
          <cell r="B355" t="str">
            <v>2-Expense</v>
          </cell>
          <cell r="C355">
            <v>0</v>
          </cell>
          <cell r="D355" t="str">
            <v>O&amp;M</v>
          </cell>
          <cell r="E355" t="str">
            <v>IT Toolkit</v>
          </cell>
          <cell r="F355" t="str">
            <v>Comm Adv</v>
          </cell>
          <cell r="G355">
            <v>0</v>
          </cell>
          <cell r="H355">
            <v>1896</v>
          </cell>
          <cell r="I355">
            <v>1683</v>
          </cell>
          <cell r="J355">
            <v>0</v>
          </cell>
          <cell r="K355">
            <v>11376</v>
          </cell>
          <cell r="L355">
            <v>22741</v>
          </cell>
          <cell r="M355">
            <v>20252</v>
          </cell>
        </row>
        <row r="356">
          <cell r="A356" t="str">
            <v>2-ExpenseO&amp;MIT ToolkitCorp Dev</v>
          </cell>
          <cell r="B356" t="str">
            <v>2-Expense</v>
          </cell>
          <cell r="C356">
            <v>0</v>
          </cell>
          <cell r="D356" t="str">
            <v>O&amp;M</v>
          </cell>
          <cell r="E356" t="str">
            <v>IT Toolkit</v>
          </cell>
          <cell r="F356" t="str">
            <v>Corp Dev</v>
          </cell>
          <cell r="G356">
            <v>0</v>
          </cell>
          <cell r="H356">
            <v>318</v>
          </cell>
          <cell r="I356">
            <v>437</v>
          </cell>
          <cell r="J356">
            <v>0</v>
          </cell>
          <cell r="K356">
            <v>1911</v>
          </cell>
          <cell r="L356">
            <v>3811</v>
          </cell>
          <cell r="M356">
            <v>5019</v>
          </cell>
        </row>
        <row r="357">
          <cell r="A357" t="str">
            <v>2-ExpenseO&amp;MIT ToolkitCorp Secr</v>
          </cell>
          <cell r="B357" t="str">
            <v>2-Expense</v>
          </cell>
          <cell r="C357">
            <v>0</v>
          </cell>
          <cell r="D357" t="str">
            <v>O&amp;M</v>
          </cell>
          <cell r="E357" t="str">
            <v>IT Toolkit</v>
          </cell>
          <cell r="F357" t="str">
            <v>Corp Secr</v>
          </cell>
          <cell r="G357">
            <v>0</v>
          </cell>
          <cell r="H357">
            <v>189</v>
          </cell>
          <cell r="I357">
            <v>355</v>
          </cell>
          <cell r="J357">
            <v>0</v>
          </cell>
          <cell r="K357">
            <v>1134</v>
          </cell>
          <cell r="L357">
            <v>2263</v>
          </cell>
          <cell r="M357">
            <v>4163</v>
          </cell>
        </row>
        <row r="358">
          <cell r="A358" t="str">
            <v>2-ExpenseO&amp;MIT ToolkitCorp Strat</v>
          </cell>
          <cell r="B358" t="str">
            <v>2-Expense</v>
          </cell>
          <cell r="C358">
            <v>0</v>
          </cell>
          <cell r="D358" t="str">
            <v>O&amp;M</v>
          </cell>
          <cell r="E358" t="str">
            <v>IT Toolkit</v>
          </cell>
          <cell r="F358" t="str">
            <v>Corp Strat</v>
          </cell>
          <cell r="G358">
            <v>0</v>
          </cell>
          <cell r="H358">
            <v>455</v>
          </cell>
          <cell r="I358">
            <v>571</v>
          </cell>
          <cell r="J358">
            <v>0</v>
          </cell>
          <cell r="K358">
            <v>2729</v>
          </cell>
          <cell r="L358">
            <v>5455</v>
          </cell>
          <cell r="M358">
            <v>6800</v>
          </cell>
        </row>
        <row r="359">
          <cell r="A359" t="str">
            <v>2-ExpenseO&amp;MIT ToolkitERM</v>
          </cell>
          <cell r="B359" t="str">
            <v>2-Expense</v>
          </cell>
          <cell r="C359">
            <v>0</v>
          </cell>
          <cell r="D359" t="str">
            <v>O&amp;M</v>
          </cell>
          <cell r="E359" t="str">
            <v>IT Toolkit</v>
          </cell>
          <cell r="F359" t="str">
            <v>ERM</v>
          </cell>
          <cell r="G359">
            <v>0</v>
          </cell>
          <cell r="H359">
            <v>984</v>
          </cell>
          <cell r="I359">
            <v>984.26</v>
          </cell>
          <cell r="J359">
            <v>0</v>
          </cell>
          <cell r="K359">
            <v>5906</v>
          </cell>
          <cell r="L359">
            <v>11812</v>
          </cell>
          <cell r="M359">
            <v>11861</v>
          </cell>
        </row>
        <row r="360">
          <cell r="A360" t="str">
            <v>2-ExpenseO&amp;MIT ToolkitExec</v>
          </cell>
          <cell r="B360" t="str">
            <v>2-Expense</v>
          </cell>
          <cell r="C360">
            <v>0</v>
          </cell>
          <cell r="D360" t="str">
            <v>O&amp;M</v>
          </cell>
          <cell r="E360" t="str">
            <v>IT Toolkit</v>
          </cell>
          <cell r="F360" t="str">
            <v>Exec</v>
          </cell>
          <cell r="G360">
            <v>0</v>
          </cell>
          <cell r="H360">
            <v>821</v>
          </cell>
          <cell r="I360">
            <v>774</v>
          </cell>
          <cell r="J360">
            <v>0</v>
          </cell>
          <cell r="K360">
            <v>4928</v>
          </cell>
          <cell r="L360">
            <v>9855</v>
          </cell>
          <cell r="M360">
            <v>9296</v>
          </cell>
        </row>
        <row r="361">
          <cell r="A361" t="str">
            <v>2-ExpenseO&amp;MIT ToolkitHoldg Fin</v>
          </cell>
          <cell r="B361" t="str">
            <v>2-Expense</v>
          </cell>
          <cell r="C361">
            <v>0</v>
          </cell>
          <cell r="D361" t="str">
            <v>O&amp;M</v>
          </cell>
          <cell r="E361" t="str">
            <v>IT Toolkit</v>
          </cell>
          <cell r="F361" t="str">
            <v>Holdg Fin</v>
          </cell>
          <cell r="G361">
            <v>0</v>
          </cell>
          <cell r="H361">
            <v>86</v>
          </cell>
          <cell r="I361">
            <v>53</v>
          </cell>
          <cell r="J361">
            <v>0</v>
          </cell>
          <cell r="K361">
            <v>517</v>
          </cell>
          <cell r="L361">
            <v>1033</v>
          </cell>
          <cell r="M361">
            <v>660</v>
          </cell>
        </row>
        <row r="362">
          <cell r="A362" t="str">
            <v>2-ExpenseO&amp;MIT ToolkitHR</v>
          </cell>
          <cell r="B362" t="str">
            <v>2-Expense</v>
          </cell>
          <cell r="C362">
            <v>0</v>
          </cell>
          <cell r="D362" t="str">
            <v>O&amp;M</v>
          </cell>
          <cell r="E362" t="str">
            <v>IT Toolkit</v>
          </cell>
          <cell r="F362" t="str">
            <v>HR</v>
          </cell>
          <cell r="G362">
            <v>0</v>
          </cell>
          <cell r="H362">
            <v>5637</v>
          </cell>
          <cell r="I362">
            <v>5488</v>
          </cell>
          <cell r="J362">
            <v>0</v>
          </cell>
          <cell r="K362">
            <v>33821</v>
          </cell>
          <cell r="L362">
            <v>67639</v>
          </cell>
          <cell r="M362">
            <v>65705</v>
          </cell>
        </row>
        <row r="363">
          <cell r="A363" t="str">
            <v>2-ExpenseO&amp;MIT ToolkitInt Audit/ Control</v>
          </cell>
          <cell r="B363" t="str">
            <v>2-Expense</v>
          </cell>
          <cell r="C363">
            <v>0</v>
          </cell>
          <cell r="D363" t="str">
            <v>O&amp;M</v>
          </cell>
          <cell r="E363" t="str">
            <v>IT Toolkit</v>
          </cell>
          <cell r="F363" t="str">
            <v>Int Audit/ Control</v>
          </cell>
          <cell r="G363">
            <v>0</v>
          </cell>
          <cell r="H363">
            <v>770</v>
          </cell>
          <cell r="I363">
            <v>729</v>
          </cell>
          <cell r="J363">
            <v>0</v>
          </cell>
          <cell r="K363">
            <v>4619</v>
          </cell>
          <cell r="L363">
            <v>9231</v>
          </cell>
          <cell r="M363">
            <v>8697</v>
          </cell>
        </row>
        <row r="364">
          <cell r="A364" t="str">
            <v>2-ExpenseO&amp;MIT ToolkitInv Rel</v>
          </cell>
          <cell r="B364" t="str">
            <v>2-Expense</v>
          </cell>
          <cell r="C364">
            <v>0</v>
          </cell>
          <cell r="D364" t="str">
            <v>O&amp;M</v>
          </cell>
          <cell r="E364" t="str">
            <v>IT Toolkit</v>
          </cell>
          <cell r="F364" t="str">
            <v>Inv Rel</v>
          </cell>
          <cell r="G364">
            <v>0</v>
          </cell>
          <cell r="H364">
            <v>593</v>
          </cell>
          <cell r="I364">
            <v>593.45000000000005</v>
          </cell>
          <cell r="J364">
            <v>0</v>
          </cell>
          <cell r="K364">
            <v>3561</v>
          </cell>
          <cell r="L364">
            <v>7116</v>
          </cell>
          <cell r="M364">
            <v>5642</v>
          </cell>
        </row>
        <row r="365">
          <cell r="A365" t="str">
            <v>2-ExpenseO&amp;MIT ToolkitIT</v>
          </cell>
          <cell r="B365" t="str">
            <v>2-Expense</v>
          </cell>
          <cell r="C365">
            <v>0</v>
          </cell>
          <cell r="D365" t="str">
            <v>O&amp;M</v>
          </cell>
          <cell r="E365" t="str">
            <v>IT Toolkit</v>
          </cell>
          <cell r="F365" t="str">
            <v>IT</v>
          </cell>
          <cell r="G365">
            <v>0</v>
          </cell>
          <cell r="H365">
            <v>14255</v>
          </cell>
          <cell r="I365">
            <v>13665.68</v>
          </cell>
          <cell r="J365">
            <v>0</v>
          </cell>
          <cell r="K365">
            <v>85528</v>
          </cell>
          <cell r="L365">
            <v>171056</v>
          </cell>
          <cell r="M365">
            <v>163359</v>
          </cell>
        </row>
        <row r="366">
          <cell r="A366" t="str">
            <v>2-ExpenseO&amp;MIT ToolkitLaw</v>
          </cell>
          <cell r="B366" t="str">
            <v>2-Expense</v>
          </cell>
          <cell r="C366">
            <v>0</v>
          </cell>
          <cell r="D366" t="str">
            <v>O&amp;M</v>
          </cell>
          <cell r="E366" t="str">
            <v>IT Toolkit</v>
          </cell>
          <cell r="F366" t="str">
            <v>Law</v>
          </cell>
          <cell r="G366">
            <v>0</v>
          </cell>
          <cell r="H366">
            <v>4741</v>
          </cell>
          <cell r="I366">
            <v>4155</v>
          </cell>
          <cell r="J366">
            <v>0</v>
          </cell>
          <cell r="K366">
            <v>28444</v>
          </cell>
          <cell r="L366">
            <v>56886</v>
          </cell>
          <cell r="M366">
            <v>49217</v>
          </cell>
        </row>
        <row r="367">
          <cell r="A367" t="str">
            <v>2-ExpenseO&amp;MIT ToolkitPayroll AP</v>
          </cell>
          <cell r="B367" t="str">
            <v>2-Expense</v>
          </cell>
          <cell r="C367">
            <v>0</v>
          </cell>
          <cell r="D367" t="str">
            <v>O&amp;M</v>
          </cell>
          <cell r="E367" t="str">
            <v>IT Toolkit</v>
          </cell>
          <cell r="F367" t="str">
            <v>Payroll AP</v>
          </cell>
          <cell r="G367">
            <v>0</v>
          </cell>
          <cell r="H367">
            <v>682</v>
          </cell>
          <cell r="I367">
            <v>597</v>
          </cell>
          <cell r="J367">
            <v>0</v>
          </cell>
          <cell r="K367">
            <v>4092</v>
          </cell>
          <cell r="L367">
            <v>8185</v>
          </cell>
          <cell r="M367">
            <v>7165</v>
          </cell>
        </row>
        <row r="368">
          <cell r="A368" t="str">
            <v>2-ExpenseO&amp;MIT ToolkitProcmt</v>
          </cell>
          <cell r="B368" t="str">
            <v>2-Expense</v>
          </cell>
          <cell r="C368">
            <v>0</v>
          </cell>
          <cell r="D368" t="str">
            <v>O&amp;M</v>
          </cell>
          <cell r="E368" t="str">
            <v>IT Toolkit</v>
          </cell>
          <cell r="F368" t="str">
            <v>Procmt</v>
          </cell>
          <cell r="G368">
            <v>0</v>
          </cell>
          <cell r="H368">
            <v>5529</v>
          </cell>
          <cell r="I368">
            <v>5549</v>
          </cell>
          <cell r="J368">
            <v>0</v>
          </cell>
          <cell r="K368">
            <v>33173</v>
          </cell>
          <cell r="L368">
            <v>66397</v>
          </cell>
          <cell r="M368">
            <v>66390</v>
          </cell>
        </row>
        <row r="369">
          <cell r="A369" t="str">
            <v>2-ExpenseO&amp;MIT ToolkitPSE&amp;G Fin</v>
          </cell>
          <cell r="B369" t="str">
            <v>2-Expense</v>
          </cell>
          <cell r="C369">
            <v>0</v>
          </cell>
          <cell r="D369" t="str">
            <v>O&amp;M</v>
          </cell>
          <cell r="E369" t="str">
            <v>IT Toolkit</v>
          </cell>
          <cell r="F369" t="str">
            <v>PSE&amp;G Fin</v>
          </cell>
          <cell r="G369">
            <v>0</v>
          </cell>
          <cell r="H369">
            <v>1947</v>
          </cell>
          <cell r="I369">
            <v>1946.73</v>
          </cell>
          <cell r="J369">
            <v>0</v>
          </cell>
          <cell r="K369">
            <v>11680</v>
          </cell>
          <cell r="L369">
            <v>23335</v>
          </cell>
          <cell r="M369">
            <v>21862</v>
          </cell>
        </row>
        <row r="370">
          <cell r="A370" t="str">
            <v>2-ExpenseO&amp;MIT ToolkitPub Affr</v>
          </cell>
          <cell r="B370" t="str">
            <v>2-Expense</v>
          </cell>
          <cell r="C370">
            <v>0</v>
          </cell>
          <cell r="D370" t="str">
            <v>O&amp;M</v>
          </cell>
          <cell r="E370" t="str">
            <v>IT Toolkit</v>
          </cell>
          <cell r="F370" t="str">
            <v>Pub Affr</v>
          </cell>
          <cell r="G370">
            <v>0</v>
          </cell>
          <cell r="H370">
            <v>2850</v>
          </cell>
          <cell r="I370">
            <v>3101</v>
          </cell>
          <cell r="J370">
            <v>0</v>
          </cell>
          <cell r="K370">
            <v>17100</v>
          </cell>
          <cell r="L370">
            <v>34201</v>
          </cell>
          <cell r="M370">
            <v>36639</v>
          </cell>
        </row>
        <row r="371">
          <cell r="A371" t="str">
            <v>2-ExpenseO&amp;MIT ToolkitPwr Fin</v>
          </cell>
          <cell r="B371" t="str">
            <v>2-Expense</v>
          </cell>
          <cell r="C371">
            <v>0</v>
          </cell>
          <cell r="D371" t="str">
            <v>O&amp;M</v>
          </cell>
          <cell r="E371" t="str">
            <v>IT Toolkit</v>
          </cell>
          <cell r="F371" t="str">
            <v>Pwr Fin</v>
          </cell>
          <cell r="G371">
            <v>0</v>
          </cell>
          <cell r="H371">
            <v>3085</v>
          </cell>
          <cell r="I371">
            <v>3084.51</v>
          </cell>
          <cell r="J371">
            <v>0</v>
          </cell>
          <cell r="K371">
            <v>18507</v>
          </cell>
          <cell r="L371">
            <v>37016</v>
          </cell>
          <cell r="M371">
            <v>36670</v>
          </cell>
        </row>
        <row r="372">
          <cell r="A372" t="str">
            <v>2-ExpenseO&amp;MIT ToolkitRec Mgmt</v>
          </cell>
          <cell r="B372" t="str">
            <v>2-Expense</v>
          </cell>
          <cell r="C372">
            <v>0</v>
          </cell>
          <cell r="D372" t="str">
            <v>O&amp;M</v>
          </cell>
          <cell r="E372" t="str">
            <v>IT Toolkit</v>
          </cell>
          <cell r="F372" t="str">
            <v>Rec Mgmt</v>
          </cell>
          <cell r="G372">
            <v>0</v>
          </cell>
          <cell r="H372">
            <v>175</v>
          </cell>
          <cell r="I372">
            <v>135</v>
          </cell>
          <cell r="J372">
            <v>0</v>
          </cell>
          <cell r="K372">
            <v>1049</v>
          </cell>
          <cell r="L372">
            <v>2095</v>
          </cell>
          <cell r="M372">
            <v>1610</v>
          </cell>
        </row>
        <row r="373">
          <cell r="A373" t="str">
            <v>2-ExpenseO&amp;MIT ToolkitSC Fin</v>
          </cell>
          <cell r="B373" t="str">
            <v>2-Expense</v>
          </cell>
          <cell r="C373">
            <v>0</v>
          </cell>
          <cell r="D373" t="str">
            <v>O&amp;M</v>
          </cell>
          <cell r="E373" t="str">
            <v>IT Toolkit</v>
          </cell>
          <cell r="F373" t="str">
            <v>SC Fin</v>
          </cell>
          <cell r="G373">
            <v>0</v>
          </cell>
          <cell r="H373">
            <v>675</v>
          </cell>
          <cell r="I373">
            <v>559</v>
          </cell>
          <cell r="J373">
            <v>0</v>
          </cell>
          <cell r="K373">
            <v>4050</v>
          </cell>
          <cell r="L373">
            <v>8097</v>
          </cell>
          <cell r="M373">
            <v>6673</v>
          </cell>
        </row>
        <row r="374">
          <cell r="A374" t="str">
            <v>2-ExpenseO&amp;MIT ToolkitTreas</v>
          </cell>
          <cell r="B374" t="str">
            <v>2-Expense</v>
          </cell>
          <cell r="C374">
            <v>0</v>
          </cell>
          <cell r="D374" t="str">
            <v>O&amp;M</v>
          </cell>
          <cell r="E374" t="str">
            <v>IT Toolkit</v>
          </cell>
          <cell r="F374" t="str">
            <v>Treas</v>
          </cell>
          <cell r="G374">
            <v>0</v>
          </cell>
          <cell r="H374">
            <v>2849</v>
          </cell>
          <cell r="I374">
            <v>2831.39</v>
          </cell>
          <cell r="J374">
            <v>0</v>
          </cell>
          <cell r="K374">
            <v>17093</v>
          </cell>
          <cell r="L374">
            <v>34180</v>
          </cell>
          <cell r="M374">
            <v>34898</v>
          </cell>
        </row>
        <row r="375">
          <cell r="A375" t="str">
            <v>2-ExpenseO&amp;MIT ToolkitV&amp;P</v>
          </cell>
          <cell r="B375" t="str">
            <v>2-Expense</v>
          </cell>
          <cell r="C375">
            <v>0</v>
          </cell>
          <cell r="D375" t="str">
            <v>O&amp;M</v>
          </cell>
          <cell r="E375" t="str">
            <v>IT Toolkit</v>
          </cell>
          <cell r="F375" t="str">
            <v>V&amp;P</v>
          </cell>
          <cell r="G375">
            <v>0</v>
          </cell>
          <cell r="H375">
            <v>589</v>
          </cell>
          <cell r="I375">
            <v>589.34</v>
          </cell>
          <cell r="J375">
            <v>0</v>
          </cell>
          <cell r="K375">
            <v>3536</v>
          </cell>
          <cell r="L375">
            <v>7080</v>
          </cell>
          <cell r="M375">
            <v>8145</v>
          </cell>
        </row>
        <row r="376">
          <cell r="A376" t="str">
            <v>2-ExpenseO&amp;MMaterialASD</v>
          </cell>
          <cell r="B376" t="str">
            <v>2-Expense</v>
          </cell>
          <cell r="C376">
            <v>0</v>
          </cell>
          <cell r="D376" t="str">
            <v>O&amp;M</v>
          </cell>
          <cell r="E376" t="str">
            <v>Material</v>
          </cell>
          <cell r="F376" t="str">
            <v>ASD</v>
          </cell>
          <cell r="G376">
            <v>0</v>
          </cell>
          <cell r="H376">
            <v>2000</v>
          </cell>
          <cell r="I376">
            <v>1300</v>
          </cell>
          <cell r="J376">
            <v>0</v>
          </cell>
          <cell r="K376">
            <v>6700</v>
          </cell>
          <cell r="L376">
            <v>15000</v>
          </cell>
          <cell r="M376">
            <v>8339</v>
          </cell>
        </row>
        <row r="377">
          <cell r="A377" t="str">
            <v>2-ExpenseO&amp;MMaterialBAR</v>
          </cell>
          <cell r="B377" t="str">
            <v>2-Expense</v>
          </cell>
          <cell r="C377">
            <v>0</v>
          </cell>
          <cell r="D377" t="str">
            <v>O&amp;M</v>
          </cell>
          <cell r="E377" t="str">
            <v>Material</v>
          </cell>
          <cell r="F377" t="str">
            <v>BAR</v>
          </cell>
          <cell r="G377">
            <v>0</v>
          </cell>
          <cell r="H377">
            <v>4250</v>
          </cell>
          <cell r="I377">
            <v>2500</v>
          </cell>
          <cell r="J377">
            <v>0</v>
          </cell>
          <cell r="K377">
            <v>25500</v>
          </cell>
          <cell r="L377">
            <v>51000</v>
          </cell>
          <cell r="M377">
            <v>51063</v>
          </cell>
        </row>
        <row r="378">
          <cell r="A378" t="str">
            <v>2-ExpenseO&amp;MMaterialComm Adv</v>
          </cell>
          <cell r="B378" t="str">
            <v>2-Expense</v>
          </cell>
          <cell r="C378">
            <v>0</v>
          </cell>
          <cell r="D378" t="str">
            <v>O&amp;M</v>
          </cell>
          <cell r="E378" t="str">
            <v>Material</v>
          </cell>
          <cell r="F378" t="str">
            <v>Comm Adv</v>
          </cell>
          <cell r="G378">
            <v>0</v>
          </cell>
          <cell r="J378">
            <v>0</v>
          </cell>
          <cell r="M378">
            <v>3907</v>
          </cell>
        </row>
        <row r="379">
          <cell r="A379" t="str">
            <v>2-ExpenseO&amp;MMaterialCorp Dev</v>
          </cell>
          <cell r="B379" t="str">
            <v>2-Expense</v>
          </cell>
          <cell r="C379">
            <v>0</v>
          </cell>
          <cell r="D379" t="str">
            <v>O&amp;M</v>
          </cell>
          <cell r="E379" t="str">
            <v>Material</v>
          </cell>
          <cell r="F379" t="str">
            <v>Corp Dev</v>
          </cell>
          <cell r="G379">
            <v>0</v>
          </cell>
          <cell r="H379">
            <v>2083</v>
          </cell>
          <cell r="I379">
            <v>3386</v>
          </cell>
          <cell r="J379">
            <v>0</v>
          </cell>
          <cell r="K379">
            <v>12500</v>
          </cell>
          <cell r="L379">
            <v>25000</v>
          </cell>
          <cell r="M379">
            <v>24706</v>
          </cell>
        </row>
        <row r="380">
          <cell r="A380" t="str">
            <v>2-ExpenseO&amp;MMaterialCorp Secr</v>
          </cell>
          <cell r="B380" t="str">
            <v>2-Expense</v>
          </cell>
          <cell r="C380">
            <v>0</v>
          </cell>
          <cell r="D380" t="str">
            <v>O&amp;M</v>
          </cell>
          <cell r="E380" t="str">
            <v>Material</v>
          </cell>
          <cell r="F380" t="str">
            <v>Corp Secr</v>
          </cell>
          <cell r="G380">
            <v>0</v>
          </cell>
          <cell r="H380">
            <v>83</v>
          </cell>
          <cell r="I380">
            <v>83.33</v>
          </cell>
          <cell r="J380">
            <v>0</v>
          </cell>
          <cell r="K380">
            <v>500</v>
          </cell>
          <cell r="L380">
            <v>1000</v>
          </cell>
          <cell r="M380">
            <v>8527</v>
          </cell>
        </row>
        <row r="381">
          <cell r="A381" t="str">
            <v>2-ExpenseO&amp;MMaterialCorp Strat</v>
          </cell>
          <cell r="B381" t="str">
            <v>2-Expense</v>
          </cell>
          <cell r="C381">
            <v>0</v>
          </cell>
          <cell r="D381" t="str">
            <v>O&amp;M</v>
          </cell>
          <cell r="E381" t="str">
            <v>Material</v>
          </cell>
          <cell r="F381" t="str">
            <v>Corp Strat</v>
          </cell>
          <cell r="G381">
            <v>0</v>
          </cell>
          <cell r="H381">
            <v>329</v>
          </cell>
          <cell r="I381">
            <v>328.69</v>
          </cell>
          <cell r="J381">
            <v>0</v>
          </cell>
          <cell r="K381">
            <v>1972</v>
          </cell>
          <cell r="L381">
            <v>3944</v>
          </cell>
          <cell r="M381">
            <v>3944</v>
          </cell>
        </row>
        <row r="382">
          <cell r="A382" t="str">
            <v>2-ExpenseO&amp;MMaterialERM</v>
          </cell>
          <cell r="B382" t="str">
            <v>2-Expense</v>
          </cell>
          <cell r="C382">
            <v>0</v>
          </cell>
          <cell r="D382" t="str">
            <v>O&amp;M</v>
          </cell>
          <cell r="E382" t="str">
            <v>Material</v>
          </cell>
          <cell r="F382" t="str">
            <v>ERM</v>
          </cell>
          <cell r="G382">
            <v>0</v>
          </cell>
          <cell r="J382">
            <v>0</v>
          </cell>
          <cell r="M382">
            <v>301</v>
          </cell>
        </row>
        <row r="383">
          <cell r="A383" t="str">
            <v>2-ExpenseO&amp;MMaterialExec</v>
          </cell>
          <cell r="B383" t="str">
            <v>2-Expense</v>
          </cell>
          <cell r="C383">
            <v>0</v>
          </cell>
          <cell r="D383" t="str">
            <v>O&amp;M</v>
          </cell>
          <cell r="E383" t="str">
            <v>Material</v>
          </cell>
          <cell r="F383" t="str">
            <v>Exec</v>
          </cell>
          <cell r="G383">
            <v>0</v>
          </cell>
          <cell r="H383">
            <v>670</v>
          </cell>
          <cell r="I383">
            <v>670</v>
          </cell>
          <cell r="J383">
            <v>0</v>
          </cell>
          <cell r="K383">
            <v>4020</v>
          </cell>
          <cell r="L383">
            <v>8000</v>
          </cell>
          <cell r="M383">
            <v>10950</v>
          </cell>
        </row>
        <row r="384">
          <cell r="A384" t="str">
            <v>2-ExpenseO&amp;MMaterialFringe</v>
          </cell>
          <cell r="B384" t="str">
            <v>2-Expense</v>
          </cell>
          <cell r="C384">
            <v>0</v>
          </cell>
          <cell r="D384" t="str">
            <v>O&amp;M</v>
          </cell>
          <cell r="E384" t="str">
            <v>Material</v>
          </cell>
          <cell r="F384" t="str">
            <v>Fringe</v>
          </cell>
          <cell r="G384">
            <v>0</v>
          </cell>
          <cell r="J384">
            <v>0</v>
          </cell>
        </row>
        <row r="385">
          <cell r="A385" t="str">
            <v>2-ExpenseO&amp;MMaterialHR</v>
          </cell>
          <cell r="B385" t="str">
            <v>2-Expense</v>
          </cell>
          <cell r="C385">
            <v>0</v>
          </cell>
          <cell r="D385" t="str">
            <v>O&amp;M</v>
          </cell>
          <cell r="E385" t="str">
            <v>Material</v>
          </cell>
          <cell r="F385" t="str">
            <v>HR</v>
          </cell>
          <cell r="G385">
            <v>0</v>
          </cell>
          <cell r="H385">
            <v>20775</v>
          </cell>
          <cell r="I385">
            <v>21000</v>
          </cell>
          <cell r="J385">
            <v>0</v>
          </cell>
          <cell r="K385">
            <v>112650</v>
          </cell>
          <cell r="L385">
            <v>246000</v>
          </cell>
          <cell r="M385">
            <v>204252</v>
          </cell>
        </row>
        <row r="386">
          <cell r="A386" t="str">
            <v>2-ExpenseO&amp;MMaterialInt Audit/ Control</v>
          </cell>
          <cell r="B386" t="str">
            <v>2-Expense</v>
          </cell>
          <cell r="C386">
            <v>0</v>
          </cell>
          <cell r="D386" t="str">
            <v>O&amp;M</v>
          </cell>
          <cell r="E386" t="str">
            <v>Material</v>
          </cell>
          <cell r="F386" t="str">
            <v>Int Audit/ Control</v>
          </cell>
          <cell r="G386">
            <v>0</v>
          </cell>
          <cell r="H386">
            <v>1105</v>
          </cell>
          <cell r="I386">
            <v>1105.33</v>
          </cell>
          <cell r="J386">
            <v>0</v>
          </cell>
          <cell r="K386">
            <v>6632</v>
          </cell>
          <cell r="L386">
            <v>13265</v>
          </cell>
          <cell r="M386">
            <v>13265</v>
          </cell>
        </row>
        <row r="387">
          <cell r="A387" t="str">
            <v>2-ExpenseO&amp;MMaterialInv Rel</v>
          </cell>
          <cell r="B387" t="str">
            <v>2-Expense</v>
          </cell>
          <cell r="C387">
            <v>0</v>
          </cell>
          <cell r="D387" t="str">
            <v>O&amp;M</v>
          </cell>
          <cell r="E387" t="str">
            <v>Material</v>
          </cell>
          <cell r="F387" t="str">
            <v>Inv Rel</v>
          </cell>
          <cell r="G387">
            <v>0</v>
          </cell>
          <cell r="J387">
            <v>0</v>
          </cell>
          <cell r="K387">
            <v>2000</v>
          </cell>
          <cell r="L387">
            <v>26000</v>
          </cell>
          <cell r="M387">
            <v>25998</v>
          </cell>
        </row>
        <row r="388">
          <cell r="A388" t="str">
            <v>2-ExpenseO&amp;MMaterialIT</v>
          </cell>
          <cell r="B388" t="str">
            <v>2-Expense</v>
          </cell>
          <cell r="C388">
            <v>0</v>
          </cell>
          <cell r="D388" t="str">
            <v>O&amp;M</v>
          </cell>
          <cell r="E388" t="str">
            <v>Material</v>
          </cell>
          <cell r="F388" t="str">
            <v>IT</v>
          </cell>
          <cell r="G388">
            <v>0</v>
          </cell>
          <cell r="H388">
            <v>1385487</v>
          </cell>
          <cell r="I388">
            <v>732486.82</v>
          </cell>
          <cell r="J388">
            <v>0</v>
          </cell>
          <cell r="K388">
            <v>4426886</v>
          </cell>
          <cell r="L388">
            <v>9360168</v>
          </cell>
          <cell r="M388">
            <v>7282694</v>
          </cell>
        </row>
        <row r="389">
          <cell r="A389" t="str">
            <v>2-ExpenseO&amp;MMaterialLaw</v>
          </cell>
          <cell r="B389" t="str">
            <v>2-Expense</v>
          </cell>
          <cell r="C389">
            <v>0</v>
          </cell>
          <cell r="D389" t="str">
            <v>O&amp;M</v>
          </cell>
          <cell r="E389" t="str">
            <v>Material</v>
          </cell>
          <cell r="F389" t="str">
            <v>Law</v>
          </cell>
          <cell r="G389">
            <v>0</v>
          </cell>
          <cell r="H389">
            <v>1292</v>
          </cell>
          <cell r="I389">
            <v>2160</v>
          </cell>
          <cell r="J389">
            <v>0</v>
          </cell>
          <cell r="K389">
            <v>7750</v>
          </cell>
          <cell r="L389">
            <v>15500</v>
          </cell>
          <cell r="M389">
            <v>16000</v>
          </cell>
        </row>
        <row r="390">
          <cell r="A390" t="str">
            <v>2-ExpenseO&amp;MMaterialMisc Acct</v>
          </cell>
          <cell r="B390" t="str">
            <v>2-Expense</v>
          </cell>
          <cell r="C390">
            <v>0</v>
          </cell>
          <cell r="D390" t="str">
            <v>O&amp;M</v>
          </cell>
          <cell r="E390" t="str">
            <v>Material</v>
          </cell>
          <cell r="F390" t="str">
            <v>Misc Acct</v>
          </cell>
          <cell r="G390">
            <v>0</v>
          </cell>
          <cell r="J390">
            <v>0</v>
          </cell>
          <cell r="M390">
            <v>35000</v>
          </cell>
        </row>
        <row r="391">
          <cell r="A391" t="str">
            <v>2-ExpenseO&amp;MMaterialNERC</v>
          </cell>
          <cell r="B391" t="str">
            <v>2-Expense</v>
          </cell>
          <cell r="C391">
            <v>0</v>
          </cell>
          <cell r="D391" t="str">
            <v>O&amp;M</v>
          </cell>
          <cell r="E391" t="str">
            <v>Material</v>
          </cell>
          <cell r="F391" t="str">
            <v>NERC</v>
          </cell>
          <cell r="G391">
            <v>0</v>
          </cell>
          <cell r="H391">
            <v>125</v>
          </cell>
          <cell r="I391">
            <v>125</v>
          </cell>
          <cell r="J391">
            <v>0</v>
          </cell>
          <cell r="K391">
            <v>750</v>
          </cell>
          <cell r="L391">
            <v>1500</v>
          </cell>
          <cell r="M391">
            <v>1950</v>
          </cell>
        </row>
        <row r="392">
          <cell r="A392" t="str">
            <v>2-ExpenseO&amp;MMaterialPayroll AP</v>
          </cell>
          <cell r="B392" t="str">
            <v>2-Expense</v>
          </cell>
          <cell r="C392">
            <v>0</v>
          </cell>
          <cell r="D392" t="str">
            <v>O&amp;M</v>
          </cell>
          <cell r="E392" t="str">
            <v>Material</v>
          </cell>
          <cell r="F392" t="str">
            <v>Payroll AP</v>
          </cell>
          <cell r="G392">
            <v>0</v>
          </cell>
          <cell r="J392">
            <v>0</v>
          </cell>
          <cell r="M392">
            <v>13</v>
          </cell>
        </row>
        <row r="393">
          <cell r="A393" t="str">
            <v>2-ExpenseO&amp;MMaterialProcmt</v>
          </cell>
          <cell r="B393" t="str">
            <v>2-Expense</v>
          </cell>
          <cell r="C393">
            <v>0</v>
          </cell>
          <cell r="D393" t="str">
            <v>O&amp;M</v>
          </cell>
          <cell r="E393" t="str">
            <v>Material</v>
          </cell>
          <cell r="F393" t="str">
            <v>Procmt</v>
          </cell>
          <cell r="G393">
            <v>0</v>
          </cell>
          <cell r="H393">
            <v>1428</v>
          </cell>
          <cell r="I393">
            <v>1428.44</v>
          </cell>
          <cell r="J393">
            <v>0</v>
          </cell>
          <cell r="K393">
            <v>6702</v>
          </cell>
          <cell r="L393">
            <v>13135</v>
          </cell>
          <cell r="M393">
            <v>13135</v>
          </cell>
        </row>
        <row r="394">
          <cell r="A394" t="str">
            <v>2-ExpenseO&amp;MMaterialPSE&amp;G Fin</v>
          </cell>
          <cell r="B394" t="str">
            <v>2-Expense</v>
          </cell>
          <cell r="C394">
            <v>0</v>
          </cell>
          <cell r="D394" t="str">
            <v>O&amp;M</v>
          </cell>
          <cell r="E394" t="str">
            <v>Material</v>
          </cell>
          <cell r="F394" t="str">
            <v>PSE&amp;G Fin</v>
          </cell>
          <cell r="G394">
            <v>0</v>
          </cell>
          <cell r="H394">
            <v>500</v>
          </cell>
          <cell r="I394">
            <v>500</v>
          </cell>
          <cell r="J394">
            <v>0</v>
          </cell>
          <cell r="K394">
            <v>2800</v>
          </cell>
          <cell r="L394">
            <v>6000</v>
          </cell>
          <cell r="M394">
            <v>5342</v>
          </cell>
        </row>
        <row r="395">
          <cell r="A395" t="str">
            <v>2-ExpenseO&amp;MMaterialPub Affr</v>
          </cell>
          <cell r="B395" t="str">
            <v>2-Expense</v>
          </cell>
          <cell r="C395">
            <v>0</v>
          </cell>
          <cell r="D395" t="str">
            <v>O&amp;M</v>
          </cell>
          <cell r="E395" t="str">
            <v>Material</v>
          </cell>
          <cell r="F395" t="str">
            <v>Pub Affr</v>
          </cell>
          <cell r="G395">
            <v>0</v>
          </cell>
          <cell r="J395">
            <v>0</v>
          </cell>
          <cell r="M395">
            <v>8287</v>
          </cell>
        </row>
        <row r="396">
          <cell r="A396" t="str">
            <v>2-ExpenseO&amp;MMaterialPwr Fin</v>
          </cell>
          <cell r="B396" t="str">
            <v>2-Expense</v>
          </cell>
          <cell r="C396">
            <v>0</v>
          </cell>
          <cell r="D396" t="str">
            <v>O&amp;M</v>
          </cell>
          <cell r="E396" t="str">
            <v>Material</v>
          </cell>
          <cell r="F396" t="str">
            <v>Pwr Fin</v>
          </cell>
          <cell r="G396">
            <v>0</v>
          </cell>
          <cell r="H396">
            <v>833</v>
          </cell>
          <cell r="I396">
            <v>833.33</v>
          </cell>
          <cell r="J396">
            <v>0</v>
          </cell>
          <cell r="K396">
            <v>5000</v>
          </cell>
          <cell r="L396">
            <v>10000</v>
          </cell>
          <cell r="M396">
            <v>6156</v>
          </cell>
        </row>
        <row r="397">
          <cell r="A397" t="str">
            <v>2-ExpenseO&amp;MMaterialRec Mgmt</v>
          </cell>
          <cell r="B397" t="str">
            <v>2-Expense</v>
          </cell>
          <cell r="C397">
            <v>0</v>
          </cell>
          <cell r="D397" t="str">
            <v>O&amp;M</v>
          </cell>
          <cell r="E397" t="str">
            <v>Material</v>
          </cell>
          <cell r="F397" t="str">
            <v>Rec Mgmt</v>
          </cell>
          <cell r="G397">
            <v>0</v>
          </cell>
          <cell r="H397">
            <v>42</v>
          </cell>
          <cell r="I397">
            <v>152</v>
          </cell>
          <cell r="J397">
            <v>0</v>
          </cell>
          <cell r="K397">
            <v>1750</v>
          </cell>
          <cell r="L397">
            <v>5000</v>
          </cell>
          <cell r="M397">
            <v>2706</v>
          </cell>
        </row>
        <row r="398">
          <cell r="A398" t="str">
            <v>2-ExpenseO&amp;MMaterialSC Fin</v>
          </cell>
          <cell r="B398" t="str">
            <v>2-Expense</v>
          </cell>
          <cell r="C398">
            <v>0</v>
          </cell>
          <cell r="D398" t="str">
            <v>O&amp;M</v>
          </cell>
          <cell r="E398" t="str">
            <v>Material</v>
          </cell>
          <cell r="F398" t="str">
            <v>SC Fin</v>
          </cell>
          <cell r="G398">
            <v>0</v>
          </cell>
          <cell r="H398">
            <v>300</v>
          </cell>
          <cell r="I398">
            <v>300</v>
          </cell>
          <cell r="J398">
            <v>0</v>
          </cell>
          <cell r="K398">
            <v>1800</v>
          </cell>
          <cell r="L398">
            <v>3600</v>
          </cell>
          <cell r="M398">
            <v>2100</v>
          </cell>
        </row>
        <row r="399">
          <cell r="A399" t="str">
            <v>2-ExpenseO&amp;MMaterialTreas</v>
          </cell>
          <cell r="B399" t="str">
            <v>2-Expense</v>
          </cell>
          <cell r="C399">
            <v>0</v>
          </cell>
          <cell r="D399" t="str">
            <v>O&amp;M</v>
          </cell>
          <cell r="E399" t="str">
            <v>Material</v>
          </cell>
          <cell r="F399" t="str">
            <v>Treas</v>
          </cell>
          <cell r="G399">
            <v>0</v>
          </cell>
          <cell r="H399">
            <v>34458</v>
          </cell>
          <cell r="I399">
            <v>32902.43</v>
          </cell>
          <cell r="J399">
            <v>0</v>
          </cell>
          <cell r="K399">
            <v>206749</v>
          </cell>
          <cell r="L399">
            <v>413500</v>
          </cell>
          <cell r="M399">
            <v>413500</v>
          </cell>
        </row>
        <row r="400">
          <cell r="A400" t="str">
            <v>2-ExpenseO&amp;MMaterialV&amp;P</v>
          </cell>
          <cell r="B400" t="str">
            <v>2-Expense</v>
          </cell>
          <cell r="C400">
            <v>0</v>
          </cell>
          <cell r="D400" t="str">
            <v>O&amp;M</v>
          </cell>
          <cell r="E400" t="str">
            <v>Material</v>
          </cell>
          <cell r="F400" t="str">
            <v>V&amp;P</v>
          </cell>
          <cell r="G400">
            <v>0</v>
          </cell>
          <cell r="H400">
            <v>2443</v>
          </cell>
          <cell r="I400">
            <v>2515</v>
          </cell>
          <cell r="J400">
            <v>0</v>
          </cell>
          <cell r="K400">
            <v>4886</v>
          </cell>
          <cell r="L400">
            <v>9774</v>
          </cell>
          <cell r="M400">
            <v>10001</v>
          </cell>
        </row>
        <row r="401">
          <cell r="A401" t="str">
            <v>2-ExpenseO&amp;MOther Income &amp; DeductionsExec</v>
          </cell>
          <cell r="B401" t="str">
            <v>2-Expense</v>
          </cell>
          <cell r="C401">
            <v>0</v>
          </cell>
          <cell r="D401" t="str">
            <v>O&amp;M</v>
          </cell>
          <cell r="E401" t="str">
            <v>Other Income &amp; Deductions</v>
          </cell>
          <cell r="F401" t="str">
            <v>Exec</v>
          </cell>
          <cell r="G401">
            <v>0</v>
          </cell>
          <cell r="J401">
            <v>0</v>
          </cell>
        </row>
        <row r="402">
          <cell r="A402" t="str">
            <v>2-ExpenseO&amp;MOther Income &amp; DeductionsHR</v>
          </cell>
          <cell r="B402" t="str">
            <v>2-Expense</v>
          </cell>
          <cell r="C402">
            <v>0</v>
          </cell>
          <cell r="D402" t="str">
            <v>O&amp;M</v>
          </cell>
          <cell r="E402" t="str">
            <v>Other Income &amp; Deductions</v>
          </cell>
          <cell r="F402" t="str">
            <v>HR</v>
          </cell>
          <cell r="G402">
            <v>0</v>
          </cell>
          <cell r="J402">
            <v>0</v>
          </cell>
          <cell r="M402">
            <v>1000</v>
          </cell>
        </row>
        <row r="403">
          <cell r="A403" t="str">
            <v>2-ExpenseO&amp;MOther Income &amp; DeductionsLaw</v>
          </cell>
          <cell r="B403" t="str">
            <v>2-Expense</v>
          </cell>
          <cell r="C403">
            <v>0</v>
          </cell>
          <cell r="D403" t="str">
            <v>O&amp;M</v>
          </cell>
          <cell r="E403" t="str">
            <v>Other Income &amp; Deductions</v>
          </cell>
          <cell r="F403" t="str">
            <v>Law</v>
          </cell>
          <cell r="G403">
            <v>0</v>
          </cell>
          <cell r="J403">
            <v>0</v>
          </cell>
          <cell r="M403">
            <v>50</v>
          </cell>
        </row>
        <row r="404">
          <cell r="A404" t="str">
            <v>2-ExpenseO&amp;MOther Income &amp; DeductionsMisc Acct</v>
          </cell>
          <cell r="B404" t="str">
            <v>2-Expense</v>
          </cell>
          <cell r="C404">
            <v>0</v>
          </cell>
          <cell r="D404" t="str">
            <v>O&amp;M</v>
          </cell>
          <cell r="E404" t="str">
            <v>Other Income &amp; Deductions</v>
          </cell>
          <cell r="F404" t="str">
            <v>Misc Acct</v>
          </cell>
          <cell r="G404">
            <v>0</v>
          </cell>
          <cell r="H404">
            <v>-109000</v>
          </cell>
          <cell r="J404">
            <v>0</v>
          </cell>
          <cell r="K404">
            <v>-650000</v>
          </cell>
          <cell r="L404">
            <v>-1300000</v>
          </cell>
          <cell r="M404">
            <v>73129</v>
          </cell>
        </row>
        <row r="405">
          <cell r="A405" t="str">
            <v>2-ExpenseO&amp;MOther Income &amp; DeductionsProcmt</v>
          </cell>
          <cell r="B405" t="str">
            <v>2-Expense</v>
          </cell>
          <cell r="C405">
            <v>0</v>
          </cell>
          <cell r="D405" t="str">
            <v>O&amp;M</v>
          </cell>
          <cell r="E405" t="str">
            <v>Other Income &amp; Deductions</v>
          </cell>
          <cell r="F405" t="str">
            <v>Procmt</v>
          </cell>
          <cell r="G405">
            <v>0</v>
          </cell>
          <cell r="J405">
            <v>0</v>
          </cell>
          <cell r="M405">
            <v>330</v>
          </cell>
        </row>
        <row r="406">
          <cell r="A406" t="str">
            <v>2-ExpenseO&amp;MOther Income &amp; DeductionsPub Affr</v>
          </cell>
          <cell r="B406" t="str">
            <v>2-Expense</v>
          </cell>
          <cell r="C406">
            <v>0</v>
          </cell>
          <cell r="D406" t="str">
            <v>O&amp;M</v>
          </cell>
          <cell r="E406" t="str">
            <v>Other Income &amp; Deductions</v>
          </cell>
          <cell r="F406" t="str">
            <v>Pub Affr</v>
          </cell>
          <cell r="G406">
            <v>0</v>
          </cell>
          <cell r="J406">
            <v>0</v>
          </cell>
          <cell r="M406">
            <v>0</v>
          </cell>
        </row>
        <row r="407">
          <cell r="A407" t="str">
            <v>2-ExpenseO&amp;MOther Primary ExpensesASD</v>
          </cell>
          <cell r="B407" t="str">
            <v>2-Expense</v>
          </cell>
          <cell r="C407">
            <v>0</v>
          </cell>
          <cell r="D407" t="str">
            <v>O&amp;M</v>
          </cell>
          <cell r="E407" t="str">
            <v>Other Primary Expenses</v>
          </cell>
          <cell r="F407" t="str">
            <v>ASD</v>
          </cell>
          <cell r="G407">
            <v>0</v>
          </cell>
          <cell r="H407">
            <v>37574</v>
          </cell>
          <cell r="I407">
            <v>-292153</v>
          </cell>
          <cell r="J407">
            <v>0</v>
          </cell>
          <cell r="K407">
            <v>145592</v>
          </cell>
          <cell r="L407">
            <v>357799</v>
          </cell>
          <cell r="M407">
            <v>357012</v>
          </cell>
        </row>
        <row r="408">
          <cell r="A408" t="str">
            <v>2-ExpenseO&amp;MOther Primary ExpensesBAR</v>
          </cell>
          <cell r="B408" t="str">
            <v>2-Expense</v>
          </cell>
          <cell r="C408">
            <v>0</v>
          </cell>
          <cell r="D408" t="str">
            <v>O&amp;M</v>
          </cell>
          <cell r="E408" t="str">
            <v>Other Primary Expenses</v>
          </cell>
          <cell r="F408" t="str">
            <v>BAR</v>
          </cell>
          <cell r="G408">
            <v>0</v>
          </cell>
          <cell r="H408">
            <v>17083</v>
          </cell>
          <cell r="I408">
            <v>6000</v>
          </cell>
          <cell r="J408">
            <v>0</v>
          </cell>
          <cell r="K408">
            <v>102500</v>
          </cell>
          <cell r="L408">
            <v>205000</v>
          </cell>
          <cell r="M408">
            <v>204208</v>
          </cell>
        </row>
        <row r="409">
          <cell r="A409" t="str">
            <v>2-ExpenseO&amp;MOther Primary ExpensesComm Adv</v>
          </cell>
          <cell r="B409" t="str">
            <v>2-Expense</v>
          </cell>
          <cell r="C409">
            <v>0</v>
          </cell>
          <cell r="D409" t="str">
            <v>O&amp;M</v>
          </cell>
          <cell r="E409" t="str">
            <v>Other Primary Expenses</v>
          </cell>
          <cell r="F409" t="str">
            <v>Comm Adv</v>
          </cell>
          <cell r="G409">
            <v>0</v>
          </cell>
          <cell r="H409">
            <v>14069</v>
          </cell>
          <cell r="I409">
            <v>14068.68</v>
          </cell>
          <cell r="J409">
            <v>0</v>
          </cell>
          <cell r="K409">
            <v>105664</v>
          </cell>
          <cell r="L409">
            <v>189550</v>
          </cell>
          <cell r="M409">
            <v>190363</v>
          </cell>
        </row>
        <row r="410">
          <cell r="A410" t="str">
            <v>2-ExpenseO&amp;MOther Primary ExpensesCorp Dev</v>
          </cell>
          <cell r="B410" t="str">
            <v>2-Expense</v>
          </cell>
          <cell r="C410">
            <v>0</v>
          </cell>
          <cell r="D410" t="str">
            <v>O&amp;M</v>
          </cell>
          <cell r="E410" t="str">
            <v>Other Primary Expenses</v>
          </cell>
          <cell r="F410" t="str">
            <v>Corp Dev</v>
          </cell>
          <cell r="G410">
            <v>0</v>
          </cell>
          <cell r="H410">
            <v>6250</v>
          </cell>
          <cell r="I410">
            <v>6250.01</v>
          </cell>
          <cell r="J410">
            <v>0</v>
          </cell>
          <cell r="K410">
            <v>37500</v>
          </cell>
          <cell r="L410">
            <v>75000</v>
          </cell>
          <cell r="M410">
            <v>75071</v>
          </cell>
        </row>
        <row r="411">
          <cell r="A411" t="str">
            <v>2-ExpenseO&amp;MOther Primary ExpensesCorp Secr</v>
          </cell>
          <cell r="B411" t="str">
            <v>2-Expense</v>
          </cell>
          <cell r="C411">
            <v>0</v>
          </cell>
          <cell r="D411" t="str">
            <v>O&amp;M</v>
          </cell>
          <cell r="E411" t="str">
            <v>Other Primary Expenses</v>
          </cell>
          <cell r="F411" t="str">
            <v>Corp Secr</v>
          </cell>
          <cell r="G411">
            <v>0</v>
          </cell>
          <cell r="H411">
            <v>2917</v>
          </cell>
          <cell r="I411">
            <v>1443</v>
          </cell>
          <cell r="J411">
            <v>0</v>
          </cell>
          <cell r="K411">
            <v>17500</v>
          </cell>
          <cell r="L411">
            <v>35000</v>
          </cell>
          <cell r="M411">
            <v>56581</v>
          </cell>
        </row>
        <row r="412">
          <cell r="A412" t="str">
            <v>2-ExpenseO&amp;MOther Primary ExpensesCorp Strat</v>
          </cell>
          <cell r="B412" t="str">
            <v>2-Expense</v>
          </cell>
          <cell r="C412">
            <v>0</v>
          </cell>
          <cell r="D412" t="str">
            <v>O&amp;M</v>
          </cell>
          <cell r="E412" t="str">
            <v>Other Primary Expenses</v>
          </cell>
          <cell r="F412" t="str">
            <v>Corp Strat</v>
          </cell>
          <cell r="G412">
            <v>0</v>
          </cell>
          <cell r="H412">
            <v>15190</v>
          </cell>
          <cell r="I412">
            <v>15190.45</v>
          </cell>
          <cell r="J412">
            <v>0</v>
          </cell>
          <cell r="K412">
            <v>123550</v>
          </cell>
          <cell r="L412">
            <v>241983</v>
          </cell>
          <cell r="M412">
            <v>241986</v>
          </cell>
        </row>
        <row r="413">
          <cell r="A413" t="str">
            <v>2-ExpenseO&amp;MOther Primary ExpensesERM</v>
          </cell>
          <cell r="B413" t="str">
            <v>2-Expense</v>
          </cell>
          <cell r="C413">
            <v>0</v>
          </cell>
          <cell r="D413" t="str">
            <v>O&amp;M</v>
          </cell>
          <cell r="E413" t="str">
            <v>Other Primary Expenses</v>
          </cell>
          <cell r="F413" t="str">
            <v>ERM</v>
          </cell>
          <cell r="G413">
            <v>0</v>
          </cell>
          <cell r="H413">
            <v>1347</v>
          </cell>
          <cell r="I413">
            <v>1665</v>
          </cell>
          <cell r="J413">
            <v>0</v>
          </cell>
          <cell r="K413">
            <v>9095</v>
          </cell>
          <cell r="L413">
            <v>25998</v>
          </cell>
          <cell r="M413">
            <v>25673</v>
          </cell>
        </row>
        <row r="414">
          <cell r="A414" t="str">
            <v>2-ExpenseO&amp;MOther Primary ExpensesExec</v>
          </cell>
          <cell r="B414" t="str">
            <v>2-Expense</v>
          </cell>
          <cell r="C414">
            <v>0</v>
          </cell>
          <cell r="D414" t="str">
            <v>O&amp;M</v>
          </cell>
          <cell r="E414" t="str">
            <v>Other Primary Expenses</v>
          </cell>
          <cell r="F414" t="str">
            <v>Exec</v>
          </cell>
          <cell r="G414">
            <v>0</v>
          </cell>
          <cell r="H414">
            <v>103100</v>
          </cell>
          <cell r="I414">
            <v>48000</v>
          </cell>
          <cell r="J414">
            <v>0</v>
          </cell>
          <cell r="K414">
            <v>606600</v>
          </cell>
          <cell r="L414">
            <v>963000</v>
          </cell>
          <cell r="M414">
            <v>752483</v>
          </cell>
        </row>
        <row r="415">
          <cell r="A415" t="str">
            <v>2-ExpenseO&amp;MOther Primary ExpensesFringe</v>
          </cell>
          <cell r="B415" t="str">
            <v>2-Expense</v>
          </cell>
          <cell r="C415">
            <v>0</v>
          </cell>
          <cell r="D415" t="str">
            <v>O&amp;M</v>
          </cell>
          <cell r="E415" t="str">
            <v>Other Primary Expenses</v>
          </cell>
          <cell r="F415" t="str">
            <v>Fringe</v>
          </cell>
          <cell r="G415">
            <v>0</v>
          </cell>
          <cell r="J415">
            <v>0</v>
          </cell>
        </row>
        <row r="416">
          <cell r="A416" t="str">
            <v>2-ExpenseO&amp;MOther Primary ExpensesHoldg Fin</v>
          </cell>
          <cell r="B416" t="str">
            <v>2-Expense</v>
          </cell>
          <cell r="C416">
            <v>0</v>
          </cell>
          <cell r="D416" t="str">
            <v>O&amp;M</v>
          </cell>
          <cell r="E416" t="str">
            <v>Other Primary Expenses</v>
          </cell>
          <cell r="F416" t="str">
            <v>Holdg Fin</v>
          </cell>
          <cell r="G416">
            <v>0</v>
          </cell>
          <cell r="H416">
            <v>790</v>
          </cell>
          <cell r="I416">
            <v>790</v>
          </cell>
          <cell r="J416">
            <v>0</v>
          </cell>
          <cell r="K416">
            <v>4790</v>
          </cell>
          <cell r="L416">
            <v>8000</v>
          </cell>
          <cell r="M416">
            <v>3908</v>
          </cell>
        </row>
        <row r="417">
          <cell r="A417" t="str">
            <v>2-ExpenseO&amp;MOther Primary ExpensesHR</v>
          </cell>
          <cell r="B417" t="str">
            <v>2-Expense</v>
          </cell>
          <cell r="C417">
            <v>0</v>
          </cell>
          <cell r="D417" t="str">
            <v>O&amp;M</v>
          </cell>
          <cell r="E417" t="str">
            <v>Other Primary Expenses</v>
          </cell>
          <cell r="F417" t="str">
            <v>HR</v>
          </cell>
          <cell r="G417">
            <v>0</v>
          </cell>
          <cell r="H417">
            <v>120584</v>
          </cell>
          <cell r="I417">
            <v>103000</v>
          </cell>
          <cell r="J417">
            <v>0</v>
          </cell>
          <cell r="K417">
            <v>656576</v>
          </cell>
          <cell r="L417">
            <v>1430495</v>
          </cell>
          <cell r="M417">
            <v>1456216</v>
          </cell>
        </row>
        <row r="418">
          <cell r="A418" t="str">
            <v>2-ExpenseO&amp;MOther Primary ExpensesInt Audit/ Control</v>
          </cell>
          <cell r="B418" t="str">
            <v>2-Expense</v>
          </cell>
          <cell r="C418">
            <v>0</v>
          </cell>
          <cell r="D418" t="str">
            <v>O&amp;M</v>
          </cell>
          <cell r="E418" t="str">
            <v>Other Primary Expenses</v>
          </cell>
          <cell r="F418" t="str">
            <v>Int Audit/ Control</v>
          </cell>
          <cell r="G418">
            <v>0</v>
          </cell>
          <cell r="H418">
            <v>6571</v>
          </cell>
          <cell r="I418">
            <v>6571.18</v>
          </cell>
          <cell r="J418">
            <v>0</v>
          </cell>
          <cell r="K418">
            <v>42220</v>
          </cell>
          <cell r="L418">
            <v>82762</v>
          </cell>
          <cell r="M418">
            <v>82760</v>
          </cell>
        </row>
        <row r="419">
          <cell r="A419" t="str">
            <v>2-ExpenseO&amp;MOther Primary ExpensesInv Rel</v>
          </cell>
          <cell r="B419" t="str">
            <v>2-Expense</v>
          </cell>
          <cell r="C419">
            <v>0</v>
          </cell>
          <cell r="D419" t="str">
            <v>O&amp;M</v>
          </cell>
          <cell r="E419" t="str">
            <v>Other Primary Expenses</v>
          </cell>
          <cell r="F419" t="str">
            <v>Inv Rel</v>
          </cell>
          <cell r="G419">
            <v>0</v>
          </cell>
          <cell r="H419">
            <v>7175</v>
          </cell>
          <cell r="I419">
            <v>9675</v>
          </cell>
          <cell r="J419">
            <v>0</v>
          </cell>
          <cell r="K419">
            <v>91405</v>
          </cell>
          <cell r="L419">
            <v>164800</v>
          </cell>
          <cell r="M419">
            <v>164946</v>
          </cell>
        </row>
        <row r="420">
          <cell r="A420" t="str">
            <v>2-ExpenseO&amp;MOther Primary ExpensesIT</v>
          </cell>
          <cell r="B420" t="str">
            <v>2-Expense</v>
          </cell>
          <cell r="C420">
            <v>0</v>
          </cell>
          <cell r="D420" t="str">
            <v>O&amp;M</v>
          </cell>
          <cell r="E420" t="str">
            <v>Other Primary Expenses</v>
          </cell>
          <cell r="F420" t="str">
            <v>IT</v>
          </cell>
          <cell r="G420">
            <v>0</v>
          </cell>
          <cell r="H420">
            <v>2930387</v>
          </cell>
          <cell r="I420">
            <v>2969386.91</v>
          </cell>
          <cell r="J420">
            <v>0</v>
          </cell>
          <cell r="K420">
            <v>18581115</v>
          </cell>
          <cell r="L420">
            <v>35895249</v>
          </cell>
          <cell r="M420">
            <v>35081748</v>
          </cell>
        </row>
        <row r="421">
          <cell r="A421" t="str">
            <v>2-ExpenseO&amp;MOther Primary ExpensesLaw</v>
          </cell>
          <cell r="B421" t="str">
            <v>2-Expense</v>
          </cell>
          <cell r="C421">
            <v>0</v>
          </cell>
          <cell r="D421" t="str">
            <v>O&amp;M</v>
          </cell>
          <cell r="E421" t="str">
            <v>Other Primary Expenses</v>
          </cell>
          <cell r="F421" t="str">
            <v>Law</v>
          </cell>
          <cell r="G421">
            <v>0</v>
          </cell>
          <cell r="H421">
            <v>44333</v>
          </cell>
          <cell r="I421">
            <v>70000</v>
          </cell>
          <cell r="J421">
            <v>0</v>
          </cell>
          <cell r="K421">
            <v>266000</v>
          </cell>
          <cell r="L421">
            <v>532000</v>
          </cell>
          <cell r="M421">
            <v>532788</v>
          </cell>
        </row>
        <row r="422">
          <cell r="A422" t="str">
            <v>2-ExpenseO&amp;MOther Primary ExpensesMisc Acct</v>
          </cell>
          <cell r="B422" t="str">
            <v>2-Expense</v>
          </cell>
          <cell r="C422">
            <v>0</v>
          </cell>
          <cell r="D422" t="str">
            <v>O&amp;M</v>
          </cell>
          <cell r="E422" t="str">
            <v>Other Primary Expenses</v>
          </cell>
          <cell r="F422" t="str">
            <v>Misc Acct</v>
          </cell>
          <cell r="G422">
            <v>0</v>
          </cell>
          <cell r="J422">
            <v>0</v>
          </cell>
          <cell r="M422">
            <v>2281</v>
          </cell>
        </row>
        <row r="423">
          <cell r="A423" t="str">
            <v>2-ExpenseO&amp;MOther Primary ExpensesNERC</v>
          </cell>
          <cell r="B423" t="str">
            <v>2-Expense</v>
          </cell>
          <cell r="C423">
            <v>0</v>
          </cell>
          <cell r="D423" t="str">
            <v>O&amp;M</v>
          </cell>
          <cell r="E423" t="str">
            <v>Other Primary Expenses</v>
          </cell>
          <cell r="F423" t="str">
            <v>NERC</v>
          </cell>
          <cell r="G423">
            <v>0</v>
          </cell>
          <cell r="H423">
            <v>9917</v>
          </cell>
          <cell r="I423">
            <v>4800</v>
          </cell>
          <cell r="J423">
            <v>0</v>
          </cell>
          <cell r="K423">
            <v>59500</v>
          </cell>
          <cell r="L423">
            <v>119000</v>
          </cell>
          <cell r="M423">
            <v>118817</v>
          </cell>
        </row>
        <row r="424">
          <cell r="A424" t="str">
            <v>2-ExpenseO&amp;MOther Primary ExpensesPayroll AP</v>
          </cell>
          <cell r="B424" t="str">
            <v>2-Expense</v>
          </cell>
          <cell r="C424">
            <v>0</v>
          </cell>
          <cell r="D424" t="str">
            <v>O&amp;M</v>
          </cell>
          <cell r="E424" t="str">
            <v>Other Primary Expenses</v>
          </cell>
          <cell r="F424" t="str">
            <v>Payroll AP</v>
          </cell>
          <cell r="G424">
            <v>0</v>
          </cell>
          <cell r="H424">
            <v>2487</v>
          </cell>
          <cell r="I424">
            <v>3508</v>
          </cell>
          <cell r="J424">
            <v>0</v>
          </cell>
          <cell r="K424">
            <v>23790</v>
          </cell>
          <cell r="L424">
            <v>50695</v>
          </cell>
          <cell r="M424">
            <v>40322</v>
          </cell>
        </row>
        <row r="425">
          <cell r="A425" t="str">
            <v>2-ExpenseO&amp;MOther Primary ExpensesProcmt</v>
          </cell>
          <cell r="B425" t="str">
            <v>2-Expense</v>
          </cell>
          <cell r="C425">
            <v>0</v>
          </cell>
          <cell r="D425" t="str">
            <v>O&amp;M</v>
          </cell>
          <cell r="E425" t="str">
            <v>Other Primary Expenses</v>
          </cell>
          <cell r="F425" t="str">
            <v>Procmt</v>
          </cell>
          <cell r="G425">
            <v>0</v>
          </cell>
          <cell r="H425">
            <v>18304</v>
          </cell>
          <cell r="I425">
            <v>18304.25</v>
          </cell>
          <cell r="J425">
            <v>0</v>
          </cell>
          <cell r="K425">
            <v>163869</v>
          </cell>
          <cell r="L425">
            <v>294664</v>
          </cell>
          <cell r="M425">
            <v>294664</v>
          </cell>
        </row>
        <row r="426">
          <cell r="A426" t="str">
            <v>2-ExpenseO&amp;MOther Primary ExpensesPSE&amp;G Fin</v>
          </cell>
          <cell r="B426" t="str">
            <v>2-Expense</v>
          </cell>
          <cell r="C426">
            <v>0</v>
          </cell>
          <cell r="D426" t="str">
            <v>O&amp;M</v>
          </cell>
          <cell r="E426" t="str">
            <v>Other Primary Expenses</v>
          </cell>
          <cell r="F426" t="str">
            <v>PSE&amp;G Fin</v>
          </cell>
          <cell r="G426">
            <v>0</v>
          </cell>
          <cell r="H426">
            <v>8750</v>
          </cell>
          <cell r="I426">
            <v>8750</v>
          </cell>
          <cell r="J426">
            <v>0</v>
          </cell>
          <cell r="K426">
            <v>53500</v>
          </cell>
          <cell r="L426">
            <v>106000</v>
          </cell>
          <cell r="M426">
            <v>134052</v>
          </cell>
        </row>
        <row r="427">
          <cell r="A427" t="str">
            <v>2-ExpenseO&amp;MOther Primary ExpensesPub Affr</v>
          </cell>
          <cell r="B427" t="str">
            <v>2-Expense</v>
          </cell>
          <cell r="C427">
            <v>0</v>
          </cell>
          <cell r="D427" t="str">
            <v>O&amp;M</v>
          </cell>
          <cell r="E427" t="str">
            <v>Other Primary Expenses</v>
          </cell>
          <cell r="F427" t="str">
            <v>Pub Affr</v>
          </cell>
          <cell r="G427">
            <v>0</v>
          </cell>
          <cell r="H427">
            <v>106979</v>
          </cell>
          <cell r="I427">
            <v>106979.03</v>
          </cell>
          <cell r="J427">
            <v>0</v>
          </cell>
          <cell r="K427">
            <v>698125</v>
          </cell>
          <cell r="L427">
            <v>1381675</v>
          </cell>
          <cell r="M427">
            <v>1370556</v>
          </cell>
        </row>
        <row r="428">
          <cell r="A428" t="str">
            <v>2-ExpenseO&amp;MOther Primary ExpensesPwr Fin</v>
          </cell>
          <cell r="B428" t="str">
            <v>2-Expense</v>
          </cell>
          <cell r="C428">
            <v>0</v>
          </cell>
          <cell r="D428" t="str">
            <v>O&amp;M</v>
          </cell>
          <cell r="E428" t="str">
            <v>Other Primary Expenses</v>
          </cell>
          <cell r="F428" t="str">
            <v>Pwr Fin</v>
          </cell>
          <cell r="G428">
            <v>0</v>
          </cell>
          <cell r="H428">
            <v>8750</v>
          </cell>
          <cell r="I428">
            <v>8750</v>
          </cell>
          <cell r="J428">
            <v>0</v>
          </cell>
          <cell r="K428">
            <v>52500</v>
          </cell>
          <cell r="L428">
            <v>255000</v>
          </cell>
          <cell r="M428">
            <v>305000</v>
          </cell>
        </row>
        <row r="429">
          <cell r="A429" t="str">
            <v>2-ExpenseO&amp;MOther Primary ExpensesRec Mgmt</v>
          </cell>
          <cell r="B429" t="str">
            <v>2-Expense</v>
          </cell>
          <cell r="C429">
            <v>0</v>
          </cell>
          <cell r="D429" t="str">
            <v>O&amp;M</v>
          </cell>
          <cell r="E429" t="str">
            <v>Other Primary Expenses</v>
          </cell>
          <cell r="F429" t="str">
            <v>Rec Mgmt</v>
          </cell>
          <cell r="G429">
            <v>0</v>
          </cell>
          <cell r="H429">
            <v>943</v>
          </cell>
          <cell r="I429">
            <v>943</v>
          </cell>
          <cell r="J429">
            <v>0</v>
          </cell>
          <cell r="K429">
            <v>15145</v>
          </cell>
          <cell r="L429">
            <v>22400</v>
          </cell>
          <cell r="M429">
            <v>7785</v>
          </cell>
        </row>
        <row r="430">
          <cell r="A430" t="str">
            <v>2-ExpenseO&amp;MOther Primary ExpensesSC Fin</v>
          </cell>
          <cell r="B430" t="str">
            <v>2-Expense</v>
          </cell>
          <cell r="C430">
            <v>0</v>
          </cell>
          <cell r="D430" t="str">
            <v>O&amp;M</v>
          </cell>
          <cell r="E430" t="str">
            <v>Other Primary Expenses</v>
          </cell>
          <cell r="F430" t="str">
            <v>SC Fin</v>
          </cell>
          <cell r="G430">
            <v>0</v>
          </cell>
          <cell r="H430">
            <v>1750</v>
          </cell>
          <cell r="I430">
            <v>1750</v>
          </cell>
          <cell r="J430">
            <v>0</v>
          </cell>
          <cell r="K430">
            <v>10500</v>
          </cell>
          <cell r="L430">
            <v>21000</v>
          </cell>
          <cell r="M430">
            <v>13479</v>
          </cell>
        </row>
        <row r="431">
          <cell r="A431" t="str">
            <v>2-ExpenseO&amp;MOther Primary ExpensesTreas</v>
          </cell>
          <cell r="B431" t="str">
            <v>2-Expense</v>
          </cell>
          <cell r="C431">
            <v>0</v>
          </cell>
          <cell r="D431" t="str">
            <v>O&amp;M</v>
          </cell>
          <cell r="E431" t="str">
            <v>Other Primary Expenses</v>
          </cell>
          <cell r="F431" t="str">
            <v>Treas</v>
          </cell>
          <cell r="G431">
            <v>0</v>
          </cell>
          <cell r="H431">
            <v>1845450</v>
          </cell>
          <cell r="I431">
            <v>1795934.58</v>
          </cell>
          <cell r="J431">
            <v>0</v>
          </cell>
          <cell r="K431">
            <v>13450789</v>
          </cell>
          <cell r="L431">
            <v>25564945</v>
          </cell>
          <cell r="M431">
            <v>25464946</v>
          </cell>
        </row>
        <row r="432">
          <cell r="A432" t="str">
            <v>2-ExpenseO&amp;MOther Primary ExpensesV&amp;P</v>
          </cell>
          <cell r="B432" t="str">
            <v>2-Expense</v>
          </cell>
          <cell r="C432">
            <v>0</v>
          </cell>
          <cell r="D432" t="str">
            <v>O&amp;M</v>
          </cell>
          <cell r="E432" t="str">
            <v>Other Primary Expenses</v>
          </cell>
          <cell r="F432" t="str">
            <v>V&amp;P</v>
          </cell>
          <cell r="G432">
            <v>0</v>
          </cell>
          <cell r="H432">
            <v>4717</v>
          </cell>
          <cell r="I432">
            <v>3616</v>
          </cell>
          <cell r="J432">
            <v>0</v>
          </cell>
          <cell r="K432">
            <v>9589</v>
          </cell>
          <cell r="L432">
            <v>36404</v>
          </cell>
          <cell r="M432">
            <v>36106</v>
          </cell>
        </row>
        <row r="433">
          <cell r="A433" t="str">
            <v>2-ExpenseO&amp;MOther Secondary CostsASD</v>
          </cell>
          <cell r="B433" t="str">
            <v>2-Expense</v>
          </cell>
          <cell r="C433">
            <v>0</v>
          </cell>
          <cell r="D433" t="str">
            <v>O&amp;M</v>
          </cell>
          <cell r="E433" t="str">
            <v>Other Secondary Costs</v>
          </cell>
          <cell r="F433" t="str">
            <v>ASD</v>
          </cell>
          <cell r="G433">
            <v>0</v>
          </cell>
          <cell r="H433">
            <v>3650</v>
          </cell>
          <cell r="I433">
            <v>2927</v>
          </cell>
          <cell r="J433">
            <v>0</v>
          </cell>
          <cell r="K433">
            <v>21898</v>
          </cell>
          <cell r="L433">
            <v>43789</v>
          </cell>
          <cell r="M433">
            <v>33513</v>
          </cell>
        </row>
        <row r="434">
          <cell r="A434" t="str">
            <v>2-ExpenseO&amp;MOther Secondary CostsBAR</v>
          </cell>
          <cell r="B434" t="str">
            <v>2-Expense</v>
          </cell>
          <cell r="C434">
            <v>0</v>
          </cell>
          <cell r="D434" t="str">
            <v>O&amp;M</v>
          </cell>
          <cell r="E434" t="str">
            <v>Other Secondary Costs</v>
          </cell>
          <cell r="F434" t="str">
            <v>BAR</v>
          </cell>
          <cell r="G434">
            <v>0</v>
          </cell>
          <cell r="H434">
            <v>3498</v>
          </cell>
          <cell r="I434">
            <v>2341</v>
          </cell>
          <cell r="J434">
            <v>0</v>
          </cell>
          <cell r="K434">
            <v>20991</v>
          </cell>
          <cell r="L434">
            <v>41981</v>
          </cell>
          <cell r="M434">
            <v>27443</v>
          </cell>
        </row>
        <row r="435">
          <cell r="A435" t="str">
            <v>2-ExpenseO&amp;MOther Secondary CostsComm Adv</v>
          </cell>
          <cell r="B435" t="str">
            <v>2-Expense</v>
          </cell>
          <cell r="C435">
            <v>0</v>
          </cell>
          <cell r="D435" t="str">
            <v>O&amp;M</v>
          </cell>
          <cell r="E435" t="str">
            <v>Other Secondary Costs</v>
          </cell>
          <cell r="F435" t="str">
            <v>Comm Adv</v>
          </cell>
          <cell r="G435">
            <v>0</v>
          </cell>
          <cell r="H435">
            <v>1942</v>
          </cell>
          <cell r="I435">
            <v>1310</v>
          </cell>
          <cell r="J435">
            <v>0</v>
          </cell>
          <cell r="K435">
            <v>11655</v>
          </cell>
          <cell r="L435">
            <v>23309</v>
          </cell>
          <cell r="M435">
            <v>13723</v>
          </cell>
        </row>
        <row r="436">
          <cell r="A436" t="str">
            <v>2-ExpenseO&amp;MOther Secondary CostsCorp Dev</v>
          </cell>
          <cell r="B436" t="str">
            <v>2-Expense</v>
          </cell>
          <cell r="C436">
            <v>0</v>
          </cell>
          <cell r="D436" t="str">
            <v>O&amp;M</v>
          </cell>
          <cell r="E436" t="str">
            <v>Other Secondary Costs</v>
          </cell>
          <cell r="F436" t="str">
            <v>Corp Dev</v>
          </cell>
          <cell r="G436">
            <v>0</v>
          </cell>
          <cell r="H436">
            <v>177</v>
          </cell>
          <cell r="I436">
            <v>162</v>
          </cell>
          <cell r="J436">
            <v>0</v>
          </cell>
          <cell r="K436">
            <v>1063</v>
          </cell>
          <cell r="L436">
            <v>2125</v>
          </cell>
          <cell r="M436">
            <v>1817</v>
          </cell>
        </row>
        <row r="437">
          <cell r="A437" t="str">
            <v>2-ExpenseO&amp;MOther Secondary CostsCorp Secr</v>
          </cell>
          <cell r="B437" t="str">
            <v>2-Expense</v>
          </cell>
          <cell r="C437">
            <v>0</v>
          </cell>
          <cell r="D437" t="str">
            <v>O&amp;M</v>
          </cell>
          <cell r="E437" t="str">
            <v>Other Secondary Costs</v>
          </cell>
          <cell r="F437" t="str">
            <v>Corp Secr</v>
          </cell>
          <cell r="G437">
            <v>0</v>
          </cell>
          <cell r="H437">
            <v>445</v>
          </cell>
          <cell r="I437">
            <v>700</v>
          </cell>
          <cell r="J437">
            <v>0</v>
          </cell>
          <cell r="K437">
            <v>2667</v>
          </cell>
          <cell r="L437">
            <v>5334</v>
          </cell>
          <cell r="M437">
            <v>7445</v>
          </cell>
        </row>
        <row r="438">
          <cell r="A438" t="str">
            <v>2-ExpenseO&amp;MOther Secondary CostsCorp Strat</v>
          </cell>
          <cell r="B438" t="str">
            <v>2-Expense</v>
          </cell>
          <cell r="C438">
            <v>0</v>
          </cell>
          <cell r="D438" t="str">
            <v>O&amp;M</v>
          </cell>
          <cell r="E438" t="str">
            <v>Other Secondary Costs</v>
          </cell>
          <cell r="F438" t="str">
            <v>Corp Strat</v>
          </cell>
          <cell r="G438">
            <v>0</v>
          </cell>
          <cell r="H438">
            <v>398</v>
          </cell>
          <cell r="I438">
            <v>349</v>
          </cell>
          <cell r="J438">
            <v>0</v>
          </cell>
          <cell r="K438">
            <v>2388</v>
          </cell>
          <cell r="L438">
            <v>4773</v>
          </cell>
          <cell r="M438">
            <v>1999</v>
          </cell>
        </row>
        <row r="439">
          <cell r="A439" t="str">
            <v>2-ExpenseO&amp;MOther Secondary CostsERM</v>
          </cell>
          <cell r="B439" t="str">
            <v>2-Expense</v>
          </cell>
          <cell r="C439">
            <v>0</v>
          </cell>
          <cell r="D439" t="str">
            <v>O&amp;M</v>
          </cell>
          <cell r="E439" t="str">
            <v>Other Secondary Costs</v>
          </cell>
          <cell r="F439" t="str">
            <v>ERM</v>
          </cell>
          <cell r="G439">
            <v>0</v>
          </cell>
          <cell r="H439">
            <v>514</v>
          </cell>
          <cell r="I439">
            <v>513.79999999999995</v>
          </cell>
          <cell r="J439">
            <v>0</v>
          </cell>
          <cell r="K439">
            <v>3083</v>
          </cell>
          <cell r="L439">
            <v>6167</v>
          </cell>
          <cell r="M439">
            <v>6120</v>
          </cell>
        </row>
        <row r="440">
          <cell r="A440" t="str">
            <v>2-ExpenseO&amp;MOther Secondary CostsExec</v>
          </cell>
          <cell r="B440" t="str">
            <v>2-Expense</v>
          </cell>
          <cell r="C440">
            <v>0</v>
          </cell>
          <cell r="D440" t="str">
            <v>O&amp;M</v>
          </cell>
          <cell r="E440" t="str">
            <v>Other Secondary Costs</v>
          </cell>
          <cell r="F440" t="str">
            <v>Exec</v>
          </cell>
          <cell r="G440">
            <v>0</v>
          </cell>
          <cell r="H440">
            <v>4457</v>
          </cell>
          <cell r="I440">
            <v>3306</v>
          </cell>
          <cell r="J440">
            <v>0</v>
          </cell>
          <cell r="K440">
            <v>26745</v>
          </cell>
          <cell r="L440">
            <v>53490</v>
          </cell>
          <cell r="M440">
            <v>35539</v>
          </cell>
        </row>
        <row r="441">
          <cell r="A441" t="str">
            <v>2-ExpenseO&amp;MOther Secondary CostsHoldg Fin</v>
          </cell>
          <cell r="B441" t="str">
            <v>2-Expense</v>
          </cell>
          <cell r="C441">
            <v>0</v>
          </cell>
          <cell r="D441" t="str">
            <v>O&amp;M</v>
          </cell>
          <cell r="E441" t="str">
            <v>Other Secondary Costs</v>
          </cell>
          <cell r="F441" t="str">
            <v>Holdg Fin</v>
          </cell>
          <cell r="G441">
            <v>0</v>
          </cell>
          <cell r="H441">
            <v>93</v>
          </cell>
          <cell r="I441">
            <v>80</v>
          </cell>
          <cell r="J441">
            <v>0</v>
          </cell>
          <cell r="K441">
            <v>559</v>
          </cell>
          <cell r="L441">
            <v>1119</v>
          </cell>
          <cell r="M441">
            <v>952</v>
          </cell>
        </row>
        <row r="442">
          <cell r="A442" t="str">
            <v>2-ExpenseO&amp;MOther Secondary CostsHR</v>
          </cell>
          <cell r="B442" t="str">
            <v>2-Expense</v>
          </cell>
          <cell r="C442">
            <v>0</v>
          </cell>
          <cell r="D442" t="str">
            <v>O&amp;M</v>
          </cell>
          <cell r="E442" t="str">
            <v>Other Secondary Costs</v>
          </cell>
          <cell r="F442" t="str">
            <v>HR</v>
          </cell>
          <cell r="G442">
            <v>0</v>
          </cell>
          <cell r="H442">
            <v>5605</v>
          </cell>
          <cell r="I442">
            <v>5534</v>
          </cell>
          <cell r="J442">
            <v>0</v>
          </cell>
          <cell r="K442">
            <v>33632</v>
          </cell>
          <cell r="L442">
            <v>67266</v>
          </cell>
          <cell r="M442">
            <v>61882</v>
          </cell>
        </row>
        <row r="443">
          <cell r="A443" t="str">
            <v>2-ExpenseO&amp;MOther Secondary CostsInt Audit/ Control</v>
          </cell>
          <cell r="B443" t="str">
            <v>2-Expense</v>
          </cell>
          <cell r="C443">
            <v>0</v>
          </cell>
          <cell r="D443" t="str">
            <v>O&amp;M</v>
          </cell>
          <cell r="E443" t="str">
            <v>Other Secondary Costs</v>
          </cell>
          <cell r="F443" t="str">
            <v>Int Audit/ Control</v>
          </cell>
          <cell r="G443">
            <v>0</v>
          </cell>
          <cell r="H443">
            <v>790</v>
          </cell>
          <cell r="I443">
            <v>575</v>
          </cell>
          <cell r="J443">
            <v>0</v>
          </cell>
          <cell r="K443">
            <v>4737</v>
          </cell>
          <cell r="L443">
            <v>9469</v>
          </cell>
          <cell r="M443">
            <v>7101</v>
          </cell>
        </row>
        <row r="444">
          <cell r="A444" t="str">
            <v>2-ExpenseO&amp;MOther Secondary CostsInv Rel</v>
          </cell>
          <cell r="B444" t="str">
            <v>2-Expense</v>
          </cell>
          <cell r="C444">
            <v>0</v>
          </cell>
          <cell r="D444" t="str">
            <v>O&amp;M</v>
          </cell>
          <cell r="E444" t="str">
            <v>Other Secondary Costs</v>
          </cell>
          <cell r="F444" t="str">
            <v>Inv Rel</v>
          </cell>
          <cell r="G444">
            <v>0</v>
          </cell>
          <cell r="H444">
            <v>108</v>
          </cell>
          <cell r="I444">
            <v>108.22</v>
          </cell>
          <cell r="J444">
            <v>0</v>
          </cell>
          <cell r="K444">
            <v>649</v>
          </cell>
          <cell r="L444">
            <v>1301</v>
          </cell>
          <cell r="M444">
            <v>1842</v>
          </cell>
        </row>
        <row r="445">
          <cell r="A445" t="str">
            <v>2-ExpenseO&amp;MOther Secondary CostsIT</v>
          </cell>
          <cell r="B445" t="str">
            <v>2-Expense</v>
          </cell>
          <cell r="C445">
            <v>0</v>
          </cell>
          <cell r="D445" t="str">
            <v>O&amp;M</v>
          </cell>
          <cell r="E445" t="str">
            <v>Other Secondary Costs</v>
          </cell>
          <cell r="F445" t="str">
            <v>IT</v>
          </cell>
          <cell r="G445">
            <v>0</v>
          </cell>
          <cell r="H445">
            <v>25258</v>
          </cell>
          <cell r="I445">
            <v>23169.22</v>
          </cell>
          <cell r="J445">
            <v>0</v>
          </cell>
          <cell r="K445">
            <v>151549</v>
          </cell>
          <cell r="L445">
            <v>303100</v>
          </cell>
          <cell r="M445">
            <v>260397</v>
          </cell>
        </row>
        <row r="446">
          <cell r="A446" t="str">
            <v>2-ExpenseO&amp;MOther Secondary CostsLaw</v>
          </cell>
          <cell r="B446" t="str">
            <v>2-Expense</v>
          </cell>
          <cell r="C446">
            <v>0</v>
          </cell>
          <cell r="D446" t="str">
            <v>O&amp;M</v>
          </cell>
          <cell r="E446" t="str">
            <v>Other Secondary Costs</v>
          </cell>
          <cell r="F446" t="str">
            <v>Law</v>
          </cell>
          <cell r="G446">
            <v>0</v>
          </cell>
          <cell r="H446">
            <v>3326</v>
          </cell>
          <cell r="I446">
            <v>3059</v>
          </cell>
          <cell r="J446">
            <v>0</v>
          </cell>
          <cell r="K446">
            <v>19956</v>
          </cell>
          <cell r="L446">
            <v>39908</v>
          </cell>
          <cell r="M446">
            <v>36364</v>
          </cell>
        </row>
        <row r="447">
          <cell r="A447" t="str">
            <v>2-ExpenseO&amp;MOther Secondary CostsPayroll AP</v>
          </cell>
          <cell r="B447" t="str">
            <v>2-Expense</v>
          </cell>
          <cell r="C447">
            <v>0</v>
          </cell>
          <cell r="D447" t="str">
            <v>O&amp;M</v>
          </cell>
          <cell r="E447" t="str">
            <v>Other Secondary Costs</v>
          </cell>
          <cell r="F447" t="str">
            <v>Payroll AP</v>
          </cell>
          <cell r="G447">
            <v>0</v>
          </cell>
          <cell r="H447">
            <v>997</v>
          </cell>
          <cell r="I447">
            <v>1296</v>
          </cell>
          <cell r="J447">
            <v>0</v>
          </cell>
          <cell r="K447">
            <v>5981</v>
          </cell>
          <cell r="L447">
            <v>11963</v>
          </cell>
          <cell r="M447">
            <v>15155</v>
          </cell>
        </row>
        <row r="448">
          <cell r="A448" t="str">
            <v>2-ExpenseO&amp;MOther Secondary CostsProcmt</v>
          </cell>
          <cell r="B448" t="str">
            <v>2-Expense</v>
          </cell>
          <cell r="C448">
            <v>0</v>
          </cell>
          <cell r="D448" t="str">
            <v>O&amp;M</v>
          </cell>
          <cell r="E448" t="str">
            <v>Other Secondary Costs</v>
          </cell>
          <cell r="F448" t="str">
            <v>Procmt</v>
          </cell>
          <cell r="G448">
            <v>0</v>
          </cell>
          <cell r="H448">
            <v>3222</v>
          </cell>
          <cell r="I448">
            <v>2582</v>
          </cell>
          <cell r="J448">
            <v>0</v>
          </cell>
          <cell r="K448">
            <v>19332</v>
          </cell>
          <cell r="L448">
            <v>38660</v>
          </cell>
          <cell r="M448">
            <v>30285</v>
          </cell>
        </row>
        <row r="449">
          <cell r="A449" t="str">
            <v>2-ExpenseO&amp;MOther Secondary CostsPSE&amp;G Fin</v>
          </cell>
          <cell r="B449" t="str">
            <v>2-Expense</v>
          </cell>
          <cell r="C449">
            <v>0</v>
          </cell>
          <cell r="D449" t="str">
            <v>O&amp;M</v>
          </cell>
          <cell r="E449" t="str">
            <v>Other Secondary Costs</v>
          </cell>
          <cell r="F449" t="str">
            <v>PSE&amp;G Fin</v>
          </cell>
          <cell r="G449">
            <v>0</v>
          </cell>
          <cell r="H449">
            <v>2822</v>
          </cell>
          <cell r="I449">
            <v>2822.48</v>
          </cell>
          <cell r="J449">
            <v>0</v>
          </cell>
          <cell r="K449">
            <v>16935</v>
          </cell>
          <cell r="L449">
            <v>33873</v>
          </cell>
          <cell r="M449">
            <v>23294</v>
          </cell>
        </row>
        <row r="450">
          <cell r="A450" t="str">
            <v>2-ExpenseO&amp;MOther Secondary CostsPub Affr</v>
          </cell>
          <cell r="B450" t="str">
            <v>2-Expense</v>
          </cell>
          <cell r="C450">
            <v>0</v>
          </cell>
          <cell r="D450" t="str">
            <v>O&amp;M</v>
          </cell>
          <cell r="E450" t="str">
            <v>Other Secondary Costs</v>
          </cell>
          <cell r="F450" t="str">
            <v>Pub Affr</v>
          </cell>
          <cell r="G450">
            <v>0</v>
          </cell>
          <cell r="H450">
            <v>3059</v>
          </cell>
          <cell r="I450">
            <v>2920</v>
          </cell>
          <cell r="J450">
            <v>0</v>
          </cell>
          <cell r="K450">
            <v>18352</v>
          </cell>
          <cell r="L450">
            <v>36705</v>
          </cell>
          <cell r="M450">
            <v>30634</v>
          </cell>
        </row>
        <row r="451">
          <cell r="A451" t="str">
            <v>2-ExpenseO&amp;MOther Secondary CostsPwr Fin</v>
          </cell>
          <cell r="B451" t="str">
            <v>2-Expense</v>
          </cell>
          <cell r="C451">
            <v>0</v>
          </cell>
          <cell r="D451" t="str">
            <v>O&amp;M</v>
          </cell>
          <cell r="E451" t="str">
            <v>Other Secondary Costs</v>
          </cell>
          <cell r="F451" t="str">
            <v>Pwr Fin</v>
          </cell>
          <cell r="G451">
            <v>0</v>
          </cell>
          <cell r="H451">
            <v>2483</v>
          </cell>
          <cell r="I451">
            <v>2482.56</v>
          </cell>
          <cell r="J451">
            <v>0</v>
          </cell>
          <cell r="K451">
            <v>14895</v>
          </cell>
          <cell r="L451">
            <v>29793</v>
          </cell>
          <cell r="M451">
            <v>26084</v>
          </cell>
        </row>
        <row r="452">
          <cell r="A452" t="str">
            <v>2-ExpenseO&amp;MOther Secondary CostsRec Mgmt</v>
          </cell>
          <cell r="B452" t="str">
            <v>2-Expense</v>
          </cell>
          <cell r="C452">
            <v>0</v>
          </cell>
          <cell r="D452" t="str">
            <v>O&amp;M</v>
          </cell>
          <cell r="E452" t="str">
            <v>Other Secondary Costs</v>
          </cell>
          <cell r="F452" t="str">
            <v>Rec Mgmt</v>
          </cell>
          <cell r="G452">
            <v>0</v>
          </cell>
          <cell r="H452">
            <v>198</v>
          </cell>
          <cell r="I452">
            <v>92</v>
          </cell>
          <cell r="J452">
            <v>0</v>
          </cell>
          <cell r="K452">
            <v>1189</v>
          </cell>
          <cell r="L452">
            <v>2379</v>
          </cell>
          <cell r="M452">
            <v>1050</v>
          </cell>
        </row>
        <row r="453">
          <cell r="A453" t="str">
            <v>2-ExpenseO&amp;MOther Secondary CostsSC Adj</v>
          </cell>
          <cell r="B453" t="str">
            <v>2-Expense</v>
          </cell>
          <cell r="C453">
            <v>0</v>
          </cell>
          <cell r="D453" t="str">
            <v>O&amp;M</v>
          </cell>
          <cell r="E453" t="str">
            <v>Other Secondary Costs</v>
          </cell>
          <cell r="F453" t="str">
            <v>SC Adj</v>
          </cell>
          <cell r="G453">
            <v>0</v>
          </cell>
          <cell r="I453">
            <v>-8000</v>
          </cell>
          <cell r="J453">
            <v>0</v>
          </cell>
          <cell r="M453">
            <v>-71000</v>
          </cell>
        </row>
        <row r="454">
          <cell r="A454" t="str">
            <v>2-ExpenseO&amp;MOther Secondary CostsSC Fin</v>
          </cell>
          <cell r="B454" t="str">
            <v>2-Expense</v>
          </cell>
          <cell r="C454">
            <v>0</v>
          </cell>
          <cell r="D454" t="str">
            <v>O&amp;M</v>
          </cell>
          <cell r="E454" t="str">
            <v>Other Secondary Costs</v>
          </cell>
          <cell r="F454" t="str">
            <v>SC Fin</v>
          </cell>
          <cell r="G454">
            <v>0</v>
          </cell>
          <cell r="H454">
            <v>732</v>
          </cell>
          <cell r="I454">
            <v>683</v>
          </cell>
          <cell r="J454">
            <v>0</v>
          </cell>
          <cell r="K454">
            <v>4393</v>
          </cell>
          <cell r="L454">
            <v>8789</v>
          </cell>
          <cell r="M454">
            <v>8511</v>
          </cell>
        </row>
        <row r="455">
          <cell r="A455" t="str">
            <v>2-ExpenseO&amp;MOther Secondary CostsTreas</v>
          </cell>
          <cell r="B455" t="str">
            <v>2-Expense</v>
          </cell>
          <cell r="C455">
            <v>0</v>
          </cell>
          <cell r="D455" t="str">
            <v>O&amp;M</v>
          </cell>
          <cell r="E455" t="str">
            <v>Other Secondary Costs</v>
          </cell>
          <cell r="F455" t="str">
            <v>Treas</v>
          </cell>
          <cell r="G455">
            <v>0</v>
          </cell>
          <cell r="H455">
            <v>211729</v>
          </cell>
          <cell r="I455">
            <v>211626.84</v>
          </cell>
          <cell r="J455">
            <v>0</v>
          </cell>
          <cell r="K455">
            <v>1270375</v>
          </cell>
          <cell r="L455">
            <v>2540738</v>
          </cell>
          <cell r="M455">
            <v>2539266</v>
          </cell>
        </row>
        <row r="456">
          <cell r="A456" t="str">
            <v>2-ExpenseO&amp;MOther Secondary CostsV&amp;P</v>
          </cell>
          <cell r="B456" t="str">
            <v>2-Expense</v>
          </cell>
          <cell r="C456">
            <v>0</v>
          </cell>
          <cell r="D456" t="str">
            <v>O&amp;M</v>
          </cell>
          <cell r="E456" t="str">
            <v>Other Secondary Costs</v>
          </cell>
          <cell r="F456" t="str">
            <v>V&amp;P</v>
          </cell>
          <cell r="G456">
            <v>0</v>
          </cell>
          <cell r="H456">
            <v>345</v>
          </cell>
          <cell r="I456">
            <v>345.28</v>
          </cell>
          <cell r="J456">
            <v>0</v>
          </cell>
          <cell r="K456">
            <v>2072</v>
          </cell>
          <cell r="L456">
            <v>4142</v>
          </cell>
          <cell r="M456">
            <v>3353</v>
          </cell>
        </row>
        <row r="457">
          <cell r="A457" t="str">
            <v>2-ExpenseO&amp;MOutside ServicesASD</v>
          </cell>
          <cell r="B457" t="str">
            <v>2-Expense</v>
          </cell>
          <cell r="C457">
            <v>0</v>
          </cell>
          <cell r="D457" t="str">
            <v>O&amp;M</v>
          </cell>
          <cell r="E457" t="str">
            <v>Outside Services</v>
          </cell>
          <cell r="F457" t="str">
            <v>ASD</v>
          </cell>
          <cell r="G457">
            <v>0</v>
          </cell>
          <cell r="H457">
            <v>561720</v>
          </cell>
          <cell r="I457">
            <v>1037683</v>
          </cell>
          <cell r="J457">
            <v>0</v>
          </cell>
          <cell r="K457">
            <v>3526334</v>
          </cell>
          <cell r="L457">
            <v>7245000</v>
          </cell>
          <cell r="M457">
            <v>7807765</v>
          </cell>
        </row>
        <row r="458">
          <cell r="A458" t="str">
            <v>2-ExpenseO&amp;MOutside ServicesBAR</v>
          </cell>
          <cell r="B458" t="str">
            <v>2-Expense</v>
          </cell>
          <cell r="C458">
            <v>0</v>
          </cell>
          <cell r="D458" t="str">
            <v>O&amp;M</v>
          </cell>
          <cell r="E458" t="str">
            <v>Outside Services</v>
          </cell>
          <cell r="F458" t="str">
            <v>BAR</v>
          </cell>
          <cell r="G458">
            <v>0</v>
          </cell>
          <cell r="H458">
            <v>307134</v>
          </cell>
          <cell r="I458">
            <v>255000</v>
          </cell>
          <cell r="J458">
            <v>0</v>
          </cell>
          <cell r="K458">
            <v>1842805</v>
          </cell>
          <cell r="L458">
            <v>3685610</v>
          </cell>
          <cell r="M458">
            <v>3685670</v>
          </cell>
        </row>
        <row r="459">
          <cell r="A459" t="str">
            <v>2-ExpenseO&amp;MOutside ServicesComm Adv</v>
          </cell>
          <cell r="B459" t="str">
            <v>2-Expense</v>
          </cell>
          <cell r="C459">
            <v>0</v>
          </cell>
          <cell r="D459" t="str">
            <v>O&amp;M</v>
          </cell>
          <cell r="E459" t="str">
            <v>Outside Services</v>
          </cell>
          <cell r="F459" t="str">
            <v>Comm Adv</v>
          </cell>
          <cell r="G459">
            <v>0</v>
          </cell>
          <cell r="H459">
            <v>38779</v>
          </cell>
          <cell r="I459">
            <v>38779.06</v>
          </cell>
          <cell r="J459">
            <v>0</v>
          </cell>
          <cell r="K459">
            <v>266356</v>
          </cell>
          <cell r="L459">
            <v>488432</v>
          </cell>
          <cell r="M459">
            <v>485300</v>
          </cell>
        </row>
        <row r="460">
          <cell r="A460" t="str">
            <v>2-ExpenseO&amp;MOutside ServicesCorp Dev</v>
          </cell>
          <cell r="B460" t="str">
            <v>2-Expense</v>
          </cell>
          <cell r="C460">
            <v>0</v>
          </cell>
          <cell r="D460" t="str">
            <v>O&amp;M</v>
          </cell>
          <cell r="E460" t="str">
            <v>Outside Services</v>
          </cell>
          <cell r="F460" t="str">
            <v>Corp Dev</v>
          </cell>
          <cell r="G460">
            <v>0</v>
          </cell>
          <cell r="H460">
            <v>12917</v>
          </cell>
          <cell r="I460">
            <v>-59492</v>
          </cell>
          <cell r="J460">
            <v>0</v>
          </cell>
          <cell r="K460">
            <v>67500</v>
          </cell>
          <cell r="L460">
            <v>135000</v>
          </cell>
          <cell r="M460">
            <v>135144</v>
          </cell>
        </row>
        <row r="461">
          <cell r="A461" t="str">
            <v>2-ExpenseO&amp;MOutside ServicesCorp Secr</v>
          </cell>
          <cell r="B461" t="str">
            <v>2-Expense</v>
          </cell>
          <cell r="C461">
            <v>0</v>
          </cell>
          <cell r="D461" t="str">
            <v>O&amp;M</v>
          </cell>
          <cell r="E461" t="str">
            <v>Outside Services</v>
          </cell>
          <cell r="F461" t="str">
            <v>Corp Secr</v>
          </cell>
          <cell r="G461">
            <v>0</v>
          </cell>
          <cell r="I461">
            <v>1600</v>
          </cell>
          <cell r="J461">
            <v>0</v>
          </cell>
          <cell r="K461">
            <v>50000</v>
          </cell>
          <cell r="L461">
            <v>65000</v>
          </cell>
          <cell r="M461">
            <v>34965</v>
          </cell>
        </row>
        <row r="462">
          <cell r="A462" t="str">
            <v>2-ExpenseO&amp;MOutside ServicesCorp Strat</v>
          </cell>
          <cell r="B462" t="str">
            <v>2-Expense</v>
          </cell>
          <cell r="C462">
            <v>0</v>
          </cell>
          <cell r="D462" t="str">
            <v>O&amp;M</v>
          </cell>
          <cell r="E462" t="str">
            <v>Outside Services</v>
          </cell>
          <cell r="F462" t="str">
            <v>Corp Strat</v>
          </cell>
          <cell r="G462">
            <v>0</v>
          </cell>
          <cell r="H462">
            <v>21058</v>
          </cell>
          <cell r="I462">
            <v>21058.15</v>
          </cell>
          <cell r="J462">
            <v>0</v>
          </cell>
          <cell r="K462">
            <v>178942</v>
          </cell>
          <cell r="L462">
            <v>348000</v>
          </cell>
          <cell r="M462">
            <v>348318</v>
          </cell>
        </row>
        <row r="463">
          <cell r="A463" t="str">
            <v>2-ExpenseO&amp;MOutside ServicesERM</v>
          </cell>
          <cell r="B463" t="str">
            <v>2-Expense</v>
          </cell>
          <cell r="C463">
            <v>0</v>
          </cell>
          <cell r="D463" t="str">
            <v>O&amp;M</v>
          </cell>
          <cell r="E463" t="str">
            <v>Outside Services</v>
          </cell>
          <cell r="F463" t="str">
            <v>ERM</v>
          </cell>
          <cell r="G463">
            <v>0</v>
          </cell>
          <cell r="H463">
            <v>23875</v>
          </cell>
          <cell r="I463">
            <v>30775</v>
          </cell>
          <cell r="J463">
            <v>0</v>
          </cell>
          <cell r="K463">
            <v>235130</v>
          </cell>
          <cell r="L463">
            <v>565750</v>
          </cell>
          <cell r="M463">
            <v>564471</v>
          </cell>
        </row>
        <row r="464">
          <cell r="A464" t="str">
            <v>2-ExpenseO&amp;MOutside ServicesExec</v>
          </cell>
          <cell r="B464" t="str">
            <v>2-Expense</v>
          </cell>
          <cell r="C464">
            <v>0</v>
          </cell>
          <cell r="D464" t="str">
            <v>O&amp;M</v>
          </cell>
          <cell r="E464" t="str">
            <v>Outside Services</v>
          </cell>
          <cell r="F464" t="str">
            <v>Exec</v>
          </cell>
          <cell r="G464">
            <v>0</v>
          </cell>
          <cell r="H464">
            <v>250000</v>
          </cell>
          <cell r="I464">
            <v>20000</v>
          </cell>
          <cell r="J464">
            <v>0</v>
          </cell>
          <cell r="K464">
            <v>560000</v>
          </cell>
          <cell r="L464">
            <v>1060000</v>
          </cell>
          <cell r="M464">
            <v>1357672</v>
          </cell>
        </row>
        <row r="465">
          <cell r="A465" t="str">
            <v>2-ExpenseO&amp;MOutside ServicesFringe</v>
          </cell>
          <cell r="B465" t="str">
            <v>2-Expense</v>
          </cell>
          <cell r="C465">
            <v>0</v>
          </cell>
          <cell r="D465" t="str">
            <v>O&amp;M</v>
          </cell>
          <cell r="E465" t="str">
            <v>Outside Services</v>
          </cell>
          <cell r="F465" t="str">
            <v>Fringe</v>
          </cell>
          <cell r="G465">
            <v>0</v>
          </cell>
          <cell r="J465">
            <v>0</v>
          </cell>
        </row>
        <row r="466">
          <cell r="A466" t="str">
            <v>2-ExpenseO&amp;MOutside ServicesHoldg Fin</v>
          </cell>
          <cell r="B466" t="str">
            <v>2-Expense</v>
          </cell>
          <cell r="C466">
            <v>0</v>
          </cell>
          <cell r="D466" t="str">
            <v>O&amp;M</v>
          </cell>
          <cell r="E466" t="str">
            <v>Outside Services</v>
          </cell>
          <cell r="F466" t="str">
            <v>Holdg Fin</v>
          </cell>
          <cell r="G466">
            <v>0</v>
          </cell>
          <cell r="H466">
            <v>3500</v>
          </cell>
          <cell r="J466">
            <v>0</v>
          </cell>
          <cell r="K466">
            <v>14000</v>
          </cell>
          <cell r="L466">
            <v>35000</v>
          </cell>
          <cell r="M466">
            <v>35000</v>
          </cell>
        </row>
        <row r="467">
          <cell r="A467" t="str">
            <v>2-ExpenseO&amp;MOutside ServicesHR</v>
          </cell>
          <cell r="B467" t="str">
            <v>2-Expense</v>
          </cell>
          <cell r="C467">
            <v>0</v>
          </cell>
          <cell r="D467" t="str">
            <v>O&amp;M</v>
          </cell>
          <cell r="E467" t="str">
            <v>Outside Services</v>
          </cell>
          <cell r="F467" t="str">
            <v>HR</v>
          </cell>
          <cell r="G467">
            <v>0</v>
          </cell>
          <cell r="H467">
            <v>302938</v>
          </cell>
          <cell r="I467">
            <v>213000</v>
          </cell>
          <cell r="J467">
            <v>0</v>
          </cell>
          <cell r="K467">
            <v>1143972</v>
          </cell>
          <cell r="L467">
            <v>2467950</v>
          </cell>
          <cell r="M467">
            <v>2683692</v>
          </cell>
        </row>
        <row r="468">
          <cell r="A468" t="str">
            <v>2-ExpenseO&amp;MOutside ServicesInt Audit/ Control</v>
          </cell>
          <cell r="B468" t="str">
            <v>2-Expense</v>
          </cell>
          <cell r="C468">
            <v>0</v>
          </cell>
          <cell r="D468" t="str">
            <v>O&amp;M</v>
          </cell>
          <cell r="E468" t="str">
            <v>Outside Services</v>
          </cell>
          <cell r="F468" t="str">
            <v>Int Audit/ Control</v>
          </cell>
          <cell r="G468">
            <v>0</v>
          </cell>
          <cell r="H468">
            <v>26815</v>
          </cell>
          <cell r="I468">
            <v>36000</v>
          </cell>
          <cell r="J468">
            <v>0</v>
          </cell>
          <cell r="K468">
            <v>113913</v>
          </cell>
          <cell r="L468">
            <v>254801</v>
          </cell>
          <cell r="M468">
            <v>254801</v>
          </cell>
        </row>
        <row r="469">
          <cell r="A469" t="str">
            <v>2-ExpenseO&amp;MOutside ServicesInv Rel</v>
          </cell>
          <cell r="B469" t="str">
            <v>2-Expense</v>
          </cell>
          <cell r="C469">
            <v>0</v>
          </cell>
          <cell r="D469" t="str">
            <v>O&amp;M</v>
          </cell>
          <cell r="E469" t="str">
            <v>Outside Services</v>
          </cell>
          <cell r="F469" t="str">
            <v>Inv Rel</v>
          </cell>
          <cell r="G469">
            <v>0</v>
          </cell>
          <cell r="H469">
            <v>3000</v>
          </cell>
          <cell r="I469">
            <v>33000</v>
          </cell>
          <cell r="J469">
            <v>0</v>
          </cell>
          <cell r="K469">
            <v>63000</v>
          </cell>
          <cell r="L469">
            <v>160000</v>
          </cell>
          <cell r="M469">
            <v>146651</v>
          </cell>
        </row>
        <row r="470">
          <cell r="A470" t="str">
            <v>2-ExpenseO&amp;MOutside ServicesIT</v>
          </cell>
          <cell r="B470" t="str">
            <v>2-Expense</v>
          </cell>
          <cell r="C470">
            <v>0</v>
          </cell>
          <cell r="D470" t="str">
            <v>O&amp;M</v>
          </cell>
          <cell r="E470" t="str">
            <v>Outside Services</v>
          </cell>
          <cell r="F470" t="str">
            <v>IT</v>
          </cell>
          <cell r="G470">
            <v>0</v>
          </cell>
          <cell r="H470">
            <v>4204084</v>
          </cell>
          <cell r="I470">
            <v>3218841.69</v>
          </cell>
          <cell r="J470">
            <v>0</v>
          </cell>
          <cell r="K470">
            <v>20624505</v>
          </cell>
          <cell r="L470">
            <v>40604033</v>
          </cell>
          <cell r="M470">
            <v>49306266</v>
          </cell>
        </row>
        <row r="471">
          <cell r="A471" t="str">
            <v>2-ExpenseO&amp;MOutside ServicesLaw</v>
          </cell>
          <cell r="B471" t="str">
            <v>2-Expense</v>
          </cell>
          <cell r="C471">
            <v>0</v>
          </cell>
          <cell r="D471" t="str">
            <v>O&amp;M</v>
          </cell>
          <cell r="E471" t="str">
            <v>Outside Services</v>
          </cell>
          <cell r="F471" t="str">
            <v>Law</v>
          </cell>
          <cell r="G471">
            <v>0</v>
          </cell>
          <cell r="H471">
            <v>955582</v>
          </cell>
          <cell r="I471">
            <v>703259</v>
          </cell>
          <cell r="J471">
            <v>0</v>
          </cell>
          <cell r="K471">
            <v>8893498</v>
          </cell>
          <cell r="L471">
            <v>14352000</v>
          </cell>
          <cell r="M471">
            <v>13860246</v>
          </cell>
        </row>
        <row r="472">
          <cell r="A472" t="str">
            <v>2-ExpenseO&amp;MOutside ServicesMisc Acct</v>
          </cell>
          <cell r="B472" t="str">
            <v>2-Expense</v>
          </cell>
          <cell r="C472">
            <v>0</v>
          </cell>
          <cell r="D472" t="str">
            <v>O&amp;M</v>
          </cell>
          <cell r="E472" t="str">
            <v>Outside Services</v>
          </cell>
          <cell r="F472" t="str">
            <v>Misc Acct</v>
          </cell>
          <cell r="G472">
            <v>0</v>
          </cell>
          <cell r="J472">
            <v>0</v>
          </cell>
          <cell r="L472">
            <v>-23000</v>
          </cell>
          <cell r="M472">
            <v>-67490</v>
          </cell>
        </row>
        <row r="473">
          <cell r="A473" t="str">
            <v>2-ExpenseO&amp;MOutside ServicesPayroll AP</v>
          </cell>
          <cell r="B473" t="str">
            <v>2-Expense</v>
          </cell>
          <cell r="C473">
            <v>0</v>
          </cell>
          <cell r="D473" t="str">
            <v>O&amp;M</v>
          </cell>
          <cell r="E473" t="str">
            <v>Outside Services</v>
          </cell>
          <cell r="F473" t="str">
            <v>Payroll AP</v>
          </cell>
          <cell r="G473">
            <v>0</v>
          </cell>
          <cell r="H473">
            <v>-66124</v>
          </cell>
          <cell r="I473">
            <v>-68883</v>
          </cell>
          <cell r="J473">
            <v>0</v>
          </cell>
          <cell r="K473">
            <v>-32224</v>
          </cell>
          <cell r="L473">
            <v>-59200</v>
          </cell>
          <cell r="M473">
            <v>-92023</v>
          </cell>
        </row>
        <row r="474">
          <cell r="A474" t="str">
            <v>2-ExpenseO&amp;MOutside ServicesProcmt</v>
          </cell>
          <cell r="B474" t="str">
            <v>2-Expense</v>
          </cell>
          <cell r="C474">
            <v>0</v>
          </cell>
          <cell r="D474" t="str">
            <v>O&amp;M</v>
          </cell>
          <cell r="E474" t="str">
            <v>Outside Services</v>
          </cell>
          <cell r="F474" t="str">
            <v>Procmt</v>
          </cell>
          <cell r="G474">
            <v>0</v>
          </cell>
          <cell r="H474">
            <v>-86750</v>
          </cell>
          <cell r="I474">
            <v>30197</v>
          </cell>
          <cell r="J474">
            <v>0</v>
          </cell>
          <cell r="K474">
            <v>937756</v>
          </cell>
          <cell r="L474">
            <v>1134675</v>
          </cell>
          <cell r="M474">
            <v>1134675</v>
          </cell>
        </row>
        <row r="475">
          <cell r="A475" t="str">
            <v>2-ExpenseO&amp;MOutside ServicesPSE&amp;G Fin</v>
          </cell>
          <cell r="B475" t="str">
            <v>2-Expense</v>
          </cell>
          <cell r="C475">
            <v>0</v>
          </cell>
          <cell r="D475" t="str">
            <v>O&amp;M</v>
          </cell>
          <cell r="E475" t="str">
            <v>Outside Services</v>
          </cell>
          <cell r="F475" t="str">
            <v>PSE&amp;G Fin</v>
          </cell>
          <cell r="G475">
            <v>0</v>
          </cell>
          <cell r="H475">
            <v>32200</v>
          </cell>
          <cell r="I475">
            <v>32200</v>
          </cell>
          <cell r="J475">
            <v>0</v>
          </cell>
          <cell r="K475">
            <v>193200</v>
          </cell>
          <cell r="L475">
            <v>386758</v>
          </cell>
          <cell r="M475">
            <v>402337</v>
          </cell>
        </row>
        <row r="476">
          <cell r="A476" t="str">
            <v>2-ExpenseO&amp;MOutside ServicesPub Affr</v>
          </cell>
          <cell r="B476" t="str">
            <v>2-Expense</v>
          </cell>
          <cell r="C476">
            <v>0</v>
          </cell>
          <cell r="D476" t="str">
            <v>O&amp;M</v>
          </cell>
          <cell r="E476" t="str">
            <v>Outside Services</v>
          </cell>
          <cell r="F476" t="str">
            <v>Pub Affr</v>
          </cell>
          <cell r="G476">
            <v>0</v>
          </cell>
          <cell r="H476">
            <v>184591</v>
          </cell>
          <cell r="I476">
            <v>184591.35</v>
          </cell>
          <cell r="J476">
            <v>0</v>
          </cell>
          <cell r="K476">
            <v>1276333</v>
          </cell>
          <cell r="L476">
            <v>2553378</v>
          </cell>
          <cell r="M476">
            <v>2556926</v>
          </cell>
        </row>
        <row r="477">
          <cell r="A477" t="str">
            <v>2-ExpenseO&amp;MOutside ServicesPwr Fin</v>
          </cell>
          <cell r="B477" t="str">
            <v>2-Expense</v>
          </cell>
          <cell r="C477">
            <v>0</v>
          </cell>
          <cell r="D477" t="str">
            <v>O&amp;M</v>
          </cell>
          <cell r="E477" t="str">
            <v>Outside Services</v>
          </cell>
          <cell r="F477" t="str">
            <v>Pwr Fin</v>
          </cell>
          <cell r="G477">
            <v>0</v>
          </cell>
          <cell r="J477">
            <v>0</v>
          </cell>
          <cell r="M477">
            <v>1399</v>
          </cell>
        </row>
        <row r="478">
          <cell r="A478" t="str">
            <v>2-ExpenseO&amp;MOutside ServicesRec Mgmt</v>
          </cell>
          <cell r="B478" t="str">
            <v>2-Expense</v>
          </cell>
          <cell r="C478">
            <v>0</v>
          </cell>
          <cell r="D478" t="str">
            <v>O&amp;M</v>
          </cell>
          <cell r="E478" t="str">
            <v>Outside Services</v>
          </cell>
          <cell r="F478" t="str">
            <v>Rec Mgmt</v>
          </cell>
          <cell r="G478">
            <v>0</v>
          </cell>
          <cell r="H478">
            <v>46149</v>
          </cell>
          <cell r="I478">
            <v>35763</v>
          </cell>
          <cell r="J478">
            <v>0</v>
          </cell>
          <cell r="K478">
            <v>882008</v>
          </cell>
          <cell r="L478">
            <v>1294878</v>
          </cell>
          <cell r="M478">
            <v>1289864</v>
          </cell>
        </row>
        <row r="479">
          <cell r="A479" t="str">
            <v>2-ExpenseO&amp;MOutside ServicesSC Adj</v>
          </cell>
          <cell r="B479" t="str">
            <v>2-Expense</v>
          </cell>
          <cell r="C479">
            <v>0</v>
          </cell>
          <cell r="D479" t="str">
            <v>O&amp;M</v>
          </cell>
          <cell r="E479" t="str">
            <v>Outside Services</v>
          </cell>
          <cell r="F479" t="str">
            <v>SC Adj</v>
          </cell>
          <cell r="G479">
            <v>0</v>
          </cell>
          <cell r="I479">
            <v>-100000</v>
          </cell>
          <cell r="J479">
            <v>0</v>
          </cell>
        </row>
        <row r="480">
          <cell r="A480" t="str">
            <v>2-ExpenseO&amp;MOutside ServicesSC Fin</v>
          </cell>
          <cell r="B480" t="str">
            <v>2-Expense</v>
          </cell>
          <cell r="C480">
            <v>0</v>
          </cell>
          <cell r="D480" t="str">
            <v>O&amp;M</v>
          </cell>
          <cell r="E480" t="str">
            <v>Outside Services</v>
          </cell>
          <cell r="F480" t="str">
            <v>SC Fin</v>
          </cell>
          <cell r="G480">
            <v>0</v>
          </cell>
          <cell r="H480">
            <v>5100</v>
          </cell>
          <cell r="I480">
            <v>5000</v>
          </cell>
          <cell r="J480">
            <v>0</v>
          </cell>
          <cell r="K480">
            <v>34680</v>
          </cell>
          <cell r="L480">
            <v>62000</v>
          </cell>
          <cell r="M480">
            <v>63339</v>
          </cell>
        </row>
        <row r="481">
          <cell r="A481" t="str">
            <v>2-ExpenseO&amp;MOutside ServicesSC OH</v>
          </cell>
          <cell r="B481" t="str">
            <v>2-Expense</v>
          </cell>
          <cell r="C481">
            <v>0</v>
          </cell>
          <cell r="D481" t="str">
            <v>O&amp;M</v>
          </cell>
          <cell r="E481" t="str">
            <v>Outside Services</v>
          </cell>
          <cell r="F481" t="str">
            <v>SC OH</v>
          </cell>
          <cell r="G481">
            <v>0</v>
          </cell>
          <cell r="J481">
            <v>0</v>
          </cell>
          <cell r="M481">
            <v>-16876</v>
          </cell>
        </row>
        <row r="482">
          <cell r="A482" t="str">
            <v>2-ExpenseO&amp;MOutside ServicesTreas</v>
          </cell>
          <cell r="B482" t="str">
            <v>2-Expense</v>
          </cell>
          <cell r="C482">
            <v>0</v>
          </cell>
          <cell r="D482" t="str">
            <v>O&amp;M</v>
          </cell>
          <cell r="E482" t="str">
            <v>Outside Services</v>
          </cell>
          <cell r="F482" t="str">
            <v>Treas</v>
          </cell>
          <cell r="G482">
            <v>0</v>
          </cell>
          <cell r="H482">
            <v>465766</v>
          </cell>
          <cell r="I482">
            <v>442666.14</v>
          </cell>
          <cell r="J482">
            <v>0</v>
          </cell>
          <cell r="K482">
            <v>2799850</v>
          </cell>
          <cell r="L482">
            <v>5100860</v>
          </cell>
          <cell r="M482">
            <v>5205031</v>
          </cell>
        </row>
        <row r="483">
          <cell r="A483" t="str">
            <v>2-ExpenseO&amp;MOutside ServicesV&amp;P</v>
          </cell>
          <cell r="B483" t="str">
            <v>2-Expense</v>
          </cell>
          <cell r="C483">
            <v>0</v>
          </cell>
          <cell r="D483" t="str">
            <v>O&amp;M</v>
          </cell>
          <cell r="E483" t="str">
            <v>Outside Services</v>
          </cell>
          <cell r="F483" t="str">
            <v>V&amp;P</v>
          </cell>
          <cell r="G483">
            <v>0</v>
          </cell>
          <cell r="H483">
            <v>3638</v>
          </cell>
          <cell r="I483">
            <v>12638</v>
          </cell>
          <cell r="J483">
            <v>0</v>
          </cell>
          <cell r="K483">
            <v>57277</v>
          </cell>
          <cell r="L483">
            <v>89553</v>
          </cell>
          <cell r="M483">
            <v>89552</v>
          </cell>
        </row>
        <row r="484">
          <cell r="A484" t="str">
            <v>2-ExpenseO&amp;MReal Estate TaxesTreas</v>
          </cell>
          <cell r="B484" t="str">
            <v>2-Expense</v>
          </cell>
          <cell r="C484">
            <v>0</v>
          </cell>
          <cell r="D484" t="str">
            <v>O&amp;M</v>
          </cell>
          <cell r="E484" t="str">
            <v>Real Estate Taxes</v>
          </cell>
          <cell r="F484" t="str">
            <v>Treas</v>
          </cell>
          <cell r="G484">
            <v>0</v>
          </cell>
          <cell r="H484">
            <v>13333</v>
          </cell>
          <cell r="I484">
            <v>13333.33</v>
          </cell>
          <cell r="J484">
            <v>0</v>
          </cell>
          <cell r="K484">
            <v>80000</v>
          </cell>
          <cell r="L484">
            <v>160000</v>
          </cell>
          <cell r="M484">
            <v>162113</v>
          </cell>
        </row>
        <row r="485">
          <cell r="A485" t="str">
            <v>2-ExpenseO&amp;MSpaceASD</v>
          </cell>
          <cell r="B485" t="str">
            <v>2-Expense</v>
          </cell>
          <cell r="C485">
            <v>0</v>
          </cell>
          <cell r="D485" t="str">
            <v>O&amp;M</v>
          </cell>
          <cell r="E485" t="str">
            <v>Space</v>
          </cell>
          <cell r="F485" t="str">
            <v>ASD</v>
          </cell>
          <cell r="G485">
            <v>0</v>
          </cell>
          <cell r="H485">
            <v>139368</v>
          </cell>
          <cell r="I485">
            <v>139271</v>
          </cell>
          <cell r="J485">
            <v>0</v>
          </cell>
          <cell r="K485">
            <v>836207</v>
          </cell>
          <cell r="L485">
            <v>1672414</v>
          </cell>
          <cell r="M485">
            <v>1673928</v>
          </cell>
        </row>
        <row r="486">
          <cell r="A486" t="str">
            <v>2-ExpenseO&amp;MSpaceBAR</v>
          </cell>
          <cell r="B486" t="str">
            <v>2-Expense</v>
          </cell>
          <cell r="C486">
            <v>0</v>
          </cell>
          <cell r="D486" t="str">
            <v>O&amp;M</v>
          </cell>
          <cell r="E486" t="str">
            <v>Space</v>
          </cell>
          <cell r="F486" t="str">
            <v>BAR</v>
          </cell>
          <cell r="G486">
            <v>0</v>
          </cell>
          <cell r="H486">
            <v>49419</v>
          </cell>
          <cell r="I486">
            <v>49505</v>
          </cell>
          <cell r="J486">
            <v>0</v>
          </cell>
          <cell r="K486">
            <v>296514</v>
          </cell>
          <cell r="L486">
            <v>593028</v>
          </cell>
          <cell r="M486">
            <v>594972</v>
          </cell>
        </row>
        <row r="487">
          <cell r="A487" t="str">
            <v>2-ExpenseO&amp;MSpaceComm Adv</v>
          </cell>
          <cell r="B487" t="str">
            <v>2-Expense</v>
          </cell>
          <cell r="C487">
            <v>0</v>
          </cell>
          <cell r="D487" t="str">
            <v>O&amp;M</v>
          </cell>
          <cell r="E487" t="str">
            <v>Space</v>
          </cell>
          <cell r="F487" t="str">
            <v>Comm Adv</v>
          </cell>
          <cell r="G487">
            <v>0</v>
          </cell>
          <cell r="H487">
            <v>53945</v>
          </cell>
          <cell r="I487">
            <v>45218</v>
          </cell>
          <cell r="J487">
            <v>0</v>
          </cell>
          <cell r="K487">
            <v>323669</v>
          </cell>
          <cell r="L487">
            <v>647338</v>
          </cell>
          <cell r="M487">
            <v>543531</v>
          </cell>
        </row>
        <row r="488">
          <cell r="A488" t="str">
            <v>2-ExpenseO&amp;MSpaceCorp Dev</v>
          </cell>
          <cell r="B488" t="str">
            <v>2-Expense</v>
          </cell>
          <cell r="C488">
            <v>0</v>
          </cell>
          <cell r="D488" t="str">
            <v>O&amp;M</v>
          </cell>
          <cell r="E488" t="str">
            <v>Space</v>
          </cell>
          <cell r="F488" t="str">
            <v>Corp Dev</v>
          </cell>
          <cell r="G488">
            <v>0</v>
          </cell>
          <cell r="H488">
            <v>12996</v>
          </cell>
          <cell r="I488">
            <v>12882</v>
          </cell>
          <cell r="J488">
            <v>0</v>
          </cell>
          <cell r="K488">
            <v>77976</v>
          </cell>
          <cell r="L488">
            <v>155952</v>
          </cell>
          <cell r="M488">
            <v>154832</v>
          </cell>
        </row>
        <row r="489">
          <cell r="A489" t="str">
            <v>2-ExpenseO&amp;MSpaceCorp Secr</v>
          </cell>
          <cell r="B489" t="str">
            <v>2-Expense</v>
          </cell>
          <cell r="C489">
            <v>0</v>
          </cell>
          <cell r="D489" t="str">
            <v>O&amp;M</v>
          </cell>
          <cell r="E489" t="str">
            <v>Space</v>
          </cell>
          <cell r="F489" t="str">
            <v>Corp Secr</v>
          </cell>
          <cell r="G489">
            <v>0</v>
          </cell>
          <cell r="H489">
            <v>17311</v>
          </cell>
          <cell r="I489">
            <v>17305</v>
          </cell>
          <cell r="J489">
            <v>0</v>
          </cell>
          <cell r="K489">
            <v>103865</v>
          </cell>
          <cell r="L489">
            <v>207731</v>
          </cell>
          <cell r="M489">
            <v>207994</v>
          </cell>
        </row>
        <row r="490">
          <cell r="A490" t="str">
            <v>2-ExpenseO&amp;MSpaceCorp Strat</v>
          </cell>
          <cell r="B490" t="str">
            <v>2-Expense</v>
          </cell>
          <cell r="C490">
            <v>0</v>
          </cell>
          <cell r="D490" t="str">
            <v>O&amp;M</v>
          </cell>
          <cell r="E490" t="str">
            <v>Space</v>
          </cell>
          <cell r="F490" t="str">
            <v>Corp Strat</v>
          </cell>
          <cell r="G490">
            <v>0</v>
          </cell>
          <cell r="H490">
            <v>21700</v>
          </cell>
          <cell r="I490">
            <v>21699.9</v>
          </cell>
          <cell r="J490">
            <v>0</v>
          </cell>
          <cell r="K490">
            <v>130199</v>
          </cell>
          <cell r="L490">
            <v>260399</v>
          </cell>
          <cell r="M490">
            <v>260809</v>
          </cell>
        </row>
        <row r="491">
          <cell r="A491" t="str">
            <v>2-ExpenseO&amp;MSpaceERM</v>
          </cell>
          <cell r="B491" t="str">
            <v>2-Expense</v>
          </cell>
          <cell r="C491">
            <v>0</v>
          </cell>
          <cell r="D491" t="str">
            <v>O&amp;M</v>
          </cell>
          <cell r="E491" t="str">
            <v>Space</v>
          </cell>
          <cell r="F491" t="str">
            <v>ERM</v>
          </cell>
          <cell r="G491">
            <v>0</v>
          </cell>
          <cell r="H491">
            <v>26898</v>
          </cell>
          <cell r="I491">
            <v>26898.3</v>
          </cell>
          <cell r="J491">
            <v>0</v>
          </cell>
          <cell r="K491">
            <v>161390</v>
          </cell>
          <cell r="L491">
            <v>322780</v>
          </cell>
          <cell r="M491">
            <v>323045</v>
          </cell>
        </row>
        <row r="492">
          <cell r="A492" t="str">
            <v>2-ExpenseO&amp;MSpaceExec</v>
          </cell>
          <cell r="B492" t="str">
            <v>2-Expense</v>
          </cell>
          <cell r="C492">
            <v>0</v>
          </cell>
          <cell r="D492" t="str">
            <v>O&amp;M</v>
          </cell>
          <cell r="E492" t="str">
            <v>Space</v>
          </cell>
          <cell r="F492" t="str">
            <v>Exec</v>
          </cell>
          <cell r="G492">
            <v>0</v>
          </cell>
          <cell r="H492">
            <v>31270</v>
          </cell>
          <cell r="I492">
            <v>30934</v>
          </cell>
          <cell r="J492">
            <v>0</v>
          </cell>
          <cell r="K492">
            <v>187621</v>
          </cell>
          <cell r="L492">
            <v>375242</v>
          </cell>
          <cell r="M492">
            <v>371797</v>
          </cell>
        </row>
        <row r="493">
          <cell r="A493" t="str">
            <v>2-ExpenseO&amp;MSpaceFringe</v>
          </cell>
          <cell r="B493" t="str">
            <v>2-Expense</v>
          </cell>
          <cell r="C493">
            <v>0</v>
          </cell>
          <cell r="D493" t="str">
            <v>O&amp;M</v>
          </cell>
          <cell r="E493" t="str">
            <v>Space</v>
          </cell>
          <cell r="F493" t="str">
            <v>Fringe</v>
          </cell>
          <cell r="G493">
            <v>0</v>
          </cell>
          <cell r="H493">
            <v>37395</v>
          </cell>
          <cell r="I493">
            <v>37691</v>
          </cell>
          <cell r="J493">
            <v>0</v>
          </cell>
          <cell r="K493">
            <v>224369</v>
          </cell>
          <cell r="L493">
            <v>448738</v>
          </cell>
          <cell r="M493">
            <v>451828</v>
          </cell>
        </row>
        <row r="494">
          <cell r="A494" t="str">
            <v>2-ExpenseO&amp;MSpaceHoldg Fin</v>
          </cell>
          <cell r="B494" t="str">
            <v>2-Expense</v>
          </cell>
          <cell r="C494">
            <v>0</v>
          </cell>
          <cell r="D494" t="str">
            <v>O&amp;M</v>
          </cell>
          <cell r="E494" t="str">
            <v>Space</v>
          </cell>
          <cell r="F494" t="str">
            <v>Holdg Fin</v>
          </cell>
          <cell r="G494">
            <v>0</v>
          </cell>
          <cell r="H494">
            <v>5632</v>
          </cell>
          <cell r="I494">
            <v>5600</v>
          </cell>
          <cell r="J494">
            <v>0</v>
          </cell>
          <cell r="K494">
            <v>33790</v>
          </cell>
          <cell r="L494">
            <v>67579</v>
          </cell>
          <cell r="M494">
            <v>67304</v>
          </cell>
        </row>
        <row r="495">
          <cell r="A495" t="str">
            <v>2-ExpenseO&amp;MSpaceHR</v>
          </cell>
          <cell r="B495" t="str">
            <v>2-Expense</v>
          </cell>
          <cell r="C495">
            <v>0</v>
          </cell>
          <cell r="D495" t="str">
            <v>O&amp;M</v>
          </cell>
          <cell r="E495" t="str">
            <v>Space</v>
          </cell>
          <cell r="F495" t="str">
            <v>HR</v>
          </cell>
          <cell r="G495">
            <v>0</v>
          </cell>
          <cell r="H495">
            <v>151113</v>
          </cell>
          <cell r="I495">
            <v>151401</v>
          </cell>
          <cell r="J495">
            <v>0</v>
          </cell>
          <cell r="K495">
            <v>906676</v>
          </cell>
          <cell r="L495">
            <v>1813352</v>
          </cell>
          <cell r="M495">
            <v>1819708</v>
          </cell>
        </row>
        <row r="496">
          <cell r="A496" t="str">
            <v>2-ExpenseO&amp;MSpaceInt Audit/ Control</v>
          </cell>
          <cell r="B496" t="str">
            <v>2-Expense</v>
          </cell>
          <cell r="C496">
            <v>0</v>
          </cell>
          <cell r="D496" t="str">
            <v>O&amp;M</v>
          </cell>
          <cell r="E496" t="str">
            <v>Space</v>
          </cell>
          <cell r="F496" t="str">
            <v>Int Audit/ Control</v>
          </cell>
          <cell r="G496">
            <v>0</v>
          </cell>
          <cell r="H496">
            <v>40139</v>
          </cell>
          <cell r="I496">
            <v>40125</v>
          </cell>
          <cell r="J496">
            <v>0</v>
          </cell>
          <cell r="K496">
            <v>240836</v>
          </cell>
          <cell r="L496">
            <v>481673</v>
          </cell>
          <cell r="M496">
            <v>482538</v>
          </cell>
        </row>
        <row r="497">
          <cell r="A497" t="str">
            <v>2-ExpenseO&amp;MSpaceInv Rel</v>
          </cell>
          <cell r="B497" t="str">
            <v>2-Expense</v>
          </cell>
          <cell r="C497">
            <v>0</v>
          </cell>
          <cell r="D497" t="str">
            <v>O&amp;M</v>
          </cell>
          <cell r="E497" t="str">
            <v>Space</v>
          </cell>
          <cell r="F497" t="str">
            <v>Inv Rel</v>
          </cell>
          <cell r="G497">
            <v>0</v>
          </cell>
          <cell r="H497">
            <v>8034</v>
          </cell>
          <cell r="I497">
            <v>8034.15</v>
          </cell>
          <cell r="J497">
            <v>0</v>
          </cell>
          <cell r="K497">
            <v>48205</v>
          </cell>
          <cell r="L497">
            <v>96410</v>
          </cell>
          <cell r="M497">
            <v>96336</v>
          </cell>
        </row>
        <row r="498">
          <cell r="A498" t="str">
            <v>2-ExpenseO&amp;MSpaceIT</v>
          </cell>
          <cell r="B498" t="str">
            <v>2-Expense</v>
          </cell>
          <cell r="C498">
            <v>0</v>
          </cell>
          <cell r="D498" t="str">
            <v>O&amp;M</v>
          </cell>
          <cell r="E498" t="str">
            <v>Space</v>
          </cell>
          <cell r="F498" t="str">
            <v>IT</v>
          </cell>
          <cell r="G498">
            <v>0</v>
          </cell>
          <cell r="H498">
            <v>475950</v>
          </cell>
          <cell r="I498">
            <v>475725</v>
          </cell>
          <cell r="J498">
            <v>0</v>
          </cell>
          <cell r="K498">
            <v>2855700</v>
          </cell>
          <cell r="L498">
            <v>5711400</v>
          </cell>
          <cell r="M498">
            <v>5717848</v>
          </cell>
        </row>
        <row r="499">
          <cell r="A499" t="str">
            <v>2-ExpenseO&amp;MSpaceLaw</v>
          </cell>
          <cell r="B499" t="str">
            <v>2-Expense</v>
          </cell>
          <cell r="C499">
            <v>0</v>
          </cell>
          <cell r="D499" t="str">
            <v>O&amp;M</v>
          </cell>
          <cell r="E499" t="str">
            <v>Space</v>
          </cell>
          <cell r="F499" t="str">
            <v>Law</v>
          </cell>
          <cell r="G499">
            <v>0</v>
          </cell>
          <cell r="H499">
            <v>125560</v>
          </cell>
          <cell r="I499">
            <v>125477</v>
          </cell>
          <cell r="J499">
            <v>0</v>
          </cell>
          <cell r="K499">
            <v>753358</v>
          </cell>
          <cell r="L499">
            <v>1506715</v>
          </cell>
          <cell r="M499">
            <v>1508126</v>
          </cell>
        </row>
        <row r="500">
          <cell r="A500" t="str">
            <v>2-ExpenseO&amp;MSpacePayroll AP</v>
          </cell>
          <cell r="B500" t="str">
            <v>2-Expense</v>
          </cell>
          <cell r="C500">
            <v>0</v>
          </cell>
          <cell r="D500" t="str">
            <v>O&amp;M</v>
          </cell>
          <cell r="E500" t="str">
            <v>Space</v>
          </cell>
          <cell r="F500" t="str">
            <v>Payroll AP</v>
          </cell>
          <cell r="G500">
            <v>0</v>
          </cell>
          <cell r="H500">
            <v>50778</v>
          </cell>
          <cell r="I500">
            <v>50759</v>
          </cell>
          <cell r="J500">
            <v>0</v>
          </cell>
          <cell r="K500">
            <v>304671</v>
          </cell>
          <cell r="L500">
            <v>609341</v>
          </cell>
          <cell r="M500">
            <v>610080</v>
          </cell>
        </row>
        <row r="501">
          <cell r="A501" t="str">
            <v>2-ExpenseO&amp;MSpaceProcmt</v>
          </cell>
          <cell r="B501" t="str">
            <v>2-Expense</v>
          </cell>
          <cell r="C501">
            <v>0</v>
          </cell>
          <cell r="D501" t="str">
            <v>O&amp;M</v>
          </cell>
          <cell r="E501" t="str">
            <v>Space</v>
          </cell>
          <cell r="F501" t="str">
            <v>Procmt</v>
          </cell>
          <cell r="G501">
            <v>0</v>
          </cell>
          <cell r="H501">
            <v>94572</v>
          </cell>
          <cell r="I501">
            <v>113333</v>
          </cell>
          <cell r="J501">
            <v>0</v>
          </cell>
          <cell r="K501">
            <v>567429</v>
          </cell>
          <cell r="L501">
            <v>1134859</v>
          </cell>
          <cell r="M501">
            <v>1305422</v>
          </cell>
        </row>
        <row r="502">
          <cell r="A502" t="str">
            <v>2-ExpenseO&amp;MSpacePSE&amp;G Fin</v>
          </cell>
          <cell r="B502" t="str">
            <v>2-Expense</v>
          </cell>
          <cell r="C502">
            <v>0</v>
          </cell>
          <cell r="D502" t="str">
            <v>O&amp;M</v>
          </cell>
          <cell r="E502" t="str">
            <v>Space</v>
          </cell>
          <cell r="F502" t="str">
            <v>PSE&amp;G Fin</v>
          </cell>
          <cell r="G502">
            <v>0</v>
          </cell>
          <cell r="H502">
            <v>114308</v>
          </cell>
          <cell r="I502">
            <v>114307.8</v>
          </cell>
          <cell r="J502">
            <v>0</v>
          </cell>
          <cell r="K502">
            <v>685847</v>
          </cell>
          <cell r="L502">
            <v>1371694</v>
          </cell>
          <cell r="M502">
            <v>1373461</v>
          </cell>
        </row>
        <row r="503">
          <cell r="A503" t="str">
            <v>2-ExpenseO&amp;MSpacePub Affr</v>
          </cell>
          <cell r="B503" t="str">
            <v>2-Expense</v>
          </cell>
          <cell r="C503">
            <v>0</v>
          </cell>
          <cell r="D503" t="str">
            <v>O&amp;M</v>
          </cell>
          <cell r="E503" t="str">
            <v>Space</v>
          </cell>
          <cell r="F503" t="str">
            <v>Pub Affr</v>
          </cell>
          <cell r="G503">
            <v>0</v>
          </cell>
          <cell r="H503">
            <v>82721</v>
          </cell>
          <cell r="I503">
            <v>78694</v>
          </cell>
          <cell r="J503">
            <v>0</v>
          </cell>
          <cell r="K503">
            <v>496328</v>
          </cell>
          <cell r="L503">
            <v>992655</v>
          </cell>
          <cell r="M503">
            <v>945825</v>
          </cell>
        </row>
        <row r="504">
          <cell r="A504" t="str">
            <v>2-ExpenseO&amp;MSpacePwr Fin</v>
          </cell>
          <cell r="B504" t="str">
            <v>2-Expense</v>
          </cell>
          <cell r="C504">
            <v>0</v>
          </cell>
          <cell r="D504" t="str">
            <v>O&amp;M</v>
          </cell>
          <cell r="E504" t="str">
            <v>Space</v>
          </cell>
          <cell r="F504" t="str">
            <v>Pwr Fin</v>
          </cell>
          <cell r="G504">
            <v>0</v>
          </cell>
          <cell r="H504">
            <v>61318</v>
          </cell>
          <cell r="I504">
            <v>61317.75</v>
          </cell>
          <cell r="J504">
            <v>0</v>
          </cell>
          <cell r="K504">
            <v>367907</v>
          </cell>
          <cell r="L504">
            <v>735813</v>
          </cell>
          <cell r="M504">
            <v>736848</v>
          </cell>
        </row>
        <row r="505">
          <cell r="A505" t="str">
            <v>2-ExpenseO&amp;MSpaceRec Mgmt</v>
          </cell>
          <cell r="B505" t="str">
            <v>2-Expense</v>
          </cell>
          <cell r="C505">
            <v>0</v>
          </cell>
          <cell r="D505" t="str">
            <v>O&amp;M</v>
          </cell>
          <cell r="E505" t="str">
            <v>Space</v>
          </cell>
          <cell r="F505" t="str">
            <v>Rec Mgmt</v>
          </cell>
          <cell r="G505">
            <v>0</v>
          </cell>
          <cell r="H505">
            <v>13783</v>
          </cell>
          <cell r="I505">
            <v>13777</v>
          </cell>
          <cell r="J505">
            <v>0</v>
          </cell>
          <cell r="K505">
            <v>82696</v>
          </cell>
          <cell r="L505">
            <v>165391</v>
          </cell>
          <cell r="M505">
            <v>165589</v>
          </cell>
        </row>
        <row r="506">
          <cell r="A506" t="str">
            <v>2-ExpenseO&amp;MSpaceSC Fin</v>
          </cell>
          <cell r="B506" t="str">
            <v>2-Expense</v>
          </cell>
          <cell r="C506">
            <v>0</v>
          </cell>
          <cell r="D506" t="str">
            <v>O&amp;M</v>
          </cell>
          <cell r="E506" t="str">
            <v>Space</v>
          </cell>
          <cell r="F506" t="str">
            <v>SC Fin</v>
          </cell>
          <cell r="G506">
            <v>0</v>
          </cell>
          <cell r="H506">
            <v>38475</v>
          </cell>
          <cell r="I506">
            <v>37292</v>
          </cell>
          <cell r="J506">
            <v>0</v>
          </cell>
          <cell r="K506">
            <v>230850</v>
          </cell>
          <cell r="L506">
            <v>461700</v>
          </cell>
          <cell r="M506">
            <v>448223</v>
          </cell>
        </row>
        <row r="507">
          <cell r="A507" t="str">
            <v>2-ExpenseO&amp;MSpaceTreas</v>
          </cell>
          <cell r="B507" t="str">
            <v>2-Expense</v>
          </cell>
          <cell r="C507">
            <v>0</v>
          </cell>
          <cell r="D507" t="str">
            <v>O&amp;M</v>
          </cell>
          <cell r="E507" t="str">
            <v>Space</v>
          </cell>
          <cell r="F507" t="str">
            <v>Treas</v>
          </cell>
          <cell r="G507">
            <v>0</v>
          </cell>
          <cell r="H507">
            <v>152201</v>
          </cell>
          <cell r="I507">
            <v>152603.91</v>
          </cell>
          <cell r="J507">
            <v>0</v>
          </cell>
          <cell r="K507">
            <v>913208</v>
          </cell>
          <cell r="L507">
            <v>1826417</v>
          </cell>
          <cell r="M507">
            <v>1832626</v>
          </cell>
        </row>
        <row r="508">
          <cell r="A508" t="str">
            <v>2-ExpenseO&amp;MSpaceV&amp;P</v>
          </cell>
          <cell r="B508" t="str">
            <v>2-Expense</v>
          </cell>
          <cell r="C508">
            <v>0</v>
          </cell>
          <cell r="D508" t="str">
            <v>O&amp;M</v>
          </cell>
          <cell r="E508" t="str">
            <v>Space</v>
          </cell>
          <cell r="F508" t="str">
            <v>V&amp;P</v>
          </cell>
          <cell r="G508">
            <v>0</v>
          </cell>
          <cell r="H508">
            <v>23943</v>
          </cell>
          <cell r="I508">
            <v>23942.85</v>
          </cell>
          <cell r="J508">
            <v>0</v>
          </cell>
          <cell r="K508">
            <v>143657</v>
          </cell>
          <cell r="L508">
            <v>287314</v>
          </cell>
          <cell r="M508">
            <v>287733</v>
          </cell>
        </row>
        <row r="509">
          <cell r="A509" t="str">
            <v>2-ExpenseO&amp;MTaxesMisc Acct</v>
          </cell>
          <cell r="B509" t="str">
            <v>2-Expense</v>
          </cell>
          <cell r="C509">
            <v>0</v>
          </cell>
          <cell r="D509" t="str">
            <v>O&amp;M</v>
          </cell>
          <cell r="E509" t="str">
            <v>Taxes</v>
          </cell>
          <cell r="F509" t="str">
            <v>Misc Acct</v>
          </cell>
          <cell r="G509">
            <v>0</v>
          </cell>
          <cell r="H509">
            <v>218000</v>
          </cell>
          <cell r="I509">
            <v>179000</v>
          </cell>
          <cell r="J509">
            <v>0</v>
          </cell>
          <cell r="K509">
            <v>436000</v>
          </cell>
          <cell r="L509">
            <v>871912</v>
          </cell>
          <cell r="M509">
            <v>728982</v>
          </cell>
        </row>
        <row r="510">
          <cell r="A510" t="str">
            <v>2-ExpenseO&amp;MVP Office AssessmentsTreas</v>
          </cell>
          <cell r="B510" t="str">
            <v>2-Expense</v>
          </cell>
          <cell r="C510">
            <v>0</v>
          </cell>
          <cell r="D510" t="str">
            <v>O&amp;M</v>
          </cell>
          <cell r="E510" t="str">
            <v>VP Office Assessments</v>
          </cell>
          <cell r="F510" t="str">
            <v>Treas</v>
          </cell>
          <cell r="G510">
            <v>0</v>
          </cell>
          <cell r="H510">
            <v>0</v>
          </cell>
          <cell r="I510">
            <v>-2837.88</v>
          </cell>
          <cell r="J510">
            <v>0</v>
          </cell>
          <cell r="K510">
            <v>0</v>
          </cell>
          <cell r="L510">
            <v>0</v>
          </cell>
          <cell r="M510">
            <v>1772</v>
          </cell>
        </row>
        <row r="511">
          <cell r="A511" t="str">
            <v>3-ResidualO&amp;MResidual Sent to SC Asm CtrASD</v>
          </cell>
          <cell r="B511" t="str">
            <v>3-Residual</v>
          </cell>
          <cell r="C511">
            <v>0</v>
          </cell>
          <cell r="D511" t="str">
            <v>O&amp;M</v>
          </cell>
          <cell r="E511" t="str">
            <v>Residual Sent to SC Asm Ctr</v>
          </cell>
          <cell r="F511" t="str">
            <v>ASD</v>
          </cell>
          <cell r="G511">
            <v>0</v>
          </cell>
          <cell r="H511">
            <v>64254</v>
          </cell>
          <cell r="J511">
            <v>0</v>
          </cell>
          <cell r="K511">
            <v>371954</v>
          </cell>
          <cell r="L511">
            <v>652195</v>
          </cell>
        </row>
        <row r="512">
          <cell r="A512" t="str">
            <v>3-ResidualO&amp;MResidual Sent to SC Asm CtrBAR</v>
          </cell>
          <cell r="B512" t="str">
            <v>3-Residual</v>
          </cell>
          <cell r="C512">
            <v>0</v>
          </cell>
          <cell r="D512" t="str">
            <v>O&amp;M</v>
          </cell>
          <cell r="E512" t="str">
            <v>Residual Sent to SC Asm Ctr</v>
          </cell>
          <cell r="F512" t="str">
            <v>BAR</v>
          </cell>
          <cell r="G512">
            <v>0</v>
          </cell>
          <cell r="H512">
            <v>45643</v>
          </cell>
          <cell r="J512">
            <v>0</v>
          </cell>
          <cell r="K512">
            <v>163108</v>
          </cell>
          <cell r="L512">
            <v>208003</v>
          </cell>
        </row>
        <row r="513">
          <cell r="A513" t="str">
            <v>3-ResidualO&amp;MResidual Sent to SC Asm CtrComm Adv</v>
          </cell>
          <cell r="B513" t="str">
            <v>3-Residual</v>
          </cell>
          <cell r="C513">
            <v>0</v>
          </cell>
          <cell r="D513" t="str">
            <v>O&amp;M</v>
          </cell>
          <cell r="E513" t="str">
            <v>Residual Sent to SC Asm Ctr</v>
          </cell>
          <cell r="F513" t="str">
            <v>Comm Adv</v>
          </cell>
          <cell r="G513">
            <v>0</v>
          </cell>
          <cell r="H513">
            <v>41445</v>
          </cell>
          <cell r="J513">
            <v>0</v>
          </cell>
          <cell r="K513">
            <v>159174</v>
          </cell>
          <cell r="L513">
            <v>203756</v>
          </cell>
        </row>
        <row r="514">
          <cell r="A514" t="str">
            <v>3-ResidualO&amp;MResidual Sent to SC Asm CtrCorp Dev</v>
          </cell>
          <cell r="B514" t="str">
            <v>3-Residual</v>
          </cell>
          <cell r="C514">
            <v>0</v>
          </cell>
          <cell r="D514" t="str">
            <v>O&amp;M</v>
          </cell>
          <cell r="E514" t="str">
            <v>Residual Sent to SC Asm Ctr</v>
          </cell>
          <cell r="F514" t="str">
            <v>Corp Dev</v>
          </cell>
          <cell r="G514">
            <v>0</v>
          </cell>
          <cell r="H514">
            <v>10309</v>
          </cell>
          <cell r="J514">
            <v>0</v>
          </cell>
          <cell r="K514">
            <v>24054</v>
          </cell>
          <cell r="L514">
            <v>32951</v>
          </cell>
        </row>
        <row r="515">
          <cell r="A515" t="str">
            <v>3-ResidualO&amp;MResidual Sent to SC Asm CtrCorp Secr</v>
          </cell>
          <cell r="B515" t="str">
            <v>3-Residual</v>
          </cell>
          <cell r="C515">
            <v>0</v>
          </cell>
          <cell r="D515" t="str">
            <v>O&amp;M</v>
          </cell>
          <cell r="E515" t="str">
            <v>Residual Sent to SC Asm Ctr</v>
          </cell>
          <cell r="F515" t="str">
            <v>Corp Secr</v>
          </cell>
          <cell r="G515">
            <v>0</v>
          </cell>
          <cell r="H515">
            <v>330</v>
          </cell>
          <cell r="J515">
            <v>0</v>
          </cell>
          <cell r="K515">
            <v>15971</v>
          </cell>
          <cell r="L515">
            <v>25429</v>
          </cell>
        </row>
        <row r="516">
          <cell r="A516" t="str">
            <v>3-ResidualO&amp;MResidual Sent to SC Asm CtrCorp Strat</v>
          </cell>
          <cell r="B516" t="str">
            <v>3-Residual</v>
          </cell>
          <cell r="C516">
            <v>0</v>
          </cell>
          <cell r="D516" t="str">
            <v>O&amp;M</v>
          </cell>
          <cell r="E516" t="str">
            <v>Residual Sent to SC Asm Ctr</v>
          </cell>
          <cell r="F516" t="str">
            <v>Corp Strat</v>
          </cell>
          <cell r="G516">
            <v>0</v>
          </cell>
          <cell r="H516">
            <v>18689</v>
          </cell>
          <cell r="J516">
            <v>0</v>
          </cell>
          <cell r="K516">
            <v>62733</v>
          </cell>
          <cell r="L516">
            <v>74744</v>
          </cell>
        </row>
        <row r="517">
          <cell r="A517" t="str">
            <v>3-ResidualO&amp;MResidual Sent to SC Asm CtrERM</v>
          </cell>
          <cell r="B517" t="str">
            <v>3-Residual</v>
          </cell>
          <cell r="C517">
            <v>0</v>
          </cell>
          <cell r="D517" t="str">
            <v>O&amp;M</v>
          </cell>
          <cell r="E517" t="str">
            <v>Residual Sent to SC Asm Ctr</v>
          </cell>
          <cell r="F517" t="str">
            <v>ERM</v>
          </cell>
          <cell r="G517">
            <v>0</v>
          </cell>
          <cell r="H517">
            <v>55320</v>
          </cell>
          <cell r="J517">
            <v>0</v>
          </cell>
          <cell r="K517">
            <v>131958</v>
          </cell>
          <cell r="L517">
            <v>129071</v>
          </cell>
        </row>
        <row r="518">
          <cell r="A518" t="str">
            <v>3-ResidualO&amp;MResidual Sent to SC Asm CtrExec</v>
          </cell>
          <cell r="B518" t="str">
            <v>3-Residual</v>
          </cell>
          <cell r="C518">
            <v>0</v>
          </cell>
          <cell r="D518" t="str">
            <v>O&amp;M</v>
          </cell>
          <cell r="E518" t="str">
            <v>Residual Sent to SC Asm Ctr</v>
          </cell>
          <cell r="F518" t="str">
            <v>Exec</v>
          </cell>
          <cell r="G518">
            <v>0</v>
          </cell>
          <cell r="H518">
            <v>-101795</v>
          </cell>
          <cell r="J518">
            <v>0</v>
          </cell>
          <cell r="K518">
            <v>-150063</v>
          </cell>
          <cell r="L518">
            <v>-299120</v>
          </cell>
        </row>
        <row r="519">
          <cell r="A519" t="str">
            <v>3-ResidualO&amp;MResidual Sent to SC Asm CtrHoldg Fin</v>
          </cell>
          <cell r="B519" t="str">
            <v>3-Residual</v>
          </cell>
          <cell r="C519">
            <v>0</v>
          </cell>
          <cell r="D519" t="str">
            <v>O&amp;M</v>
          </cell>
          <cell r="E519" t="str">
            <v>Residual Sent to SC Asm Ctr</v>
          </cell>
          <cell r="F519" t="str">
            <v>Holdg Fin</v>
          </cell>
          <cell r="G519">
            <v>0</v>
          </cell>
          <cell r="H519">
            <v>567</v>
          </cell>
          <cell r="J519">
            <v>0</v>
          </cell>
          <cell r="K519">
            <v>18779</v>
          </cell>
          <cell r="L519">
            <v>25687</v>
          </cell>
        </row>
        <row r="520">
          <cell r="A520" t="str">
            <v>3-ResidualO&amp;MResidual Sent to SC Asm CtrHR</v>
          </cell>
          <cell r="B520" t="str">
            <v>3-Residual</v>
          </cell>
          <cell r="C520">
            <v>0</v>
          </cell>
          <cell r="D520" t="str">
            <v>O&amp;M</v>
          </cell>
          <cell r="E520" t="str">
            <v>Residual Sent to SC Asm Ctr</v>
          </cell>
          <cell r="F520" t="str">
            <v>HR</v>
          </cell>
          <cell r="G520">
            <v>0</v>
          </cell>
          <cell r="H520">
            <v>170734</v>
          </cell>
          <cell r="J520">
            <v>0</v>
          </cell>
          <cell r="K520">
            <v>680738</v>
          </cell>
          <cell r="L520">
            <v>647035</v>
          </cell>
        </row>
        <row r="521">
          <cell r="A521" t="str">
            <v>3-ResidualO&amp;MResidual Sent to SC Asm CtrInt Audit/ Control</v>
          </cell>
          <cell r="B521" t="str">
            <v>3-Residual</v>
          </cell>
          <cell r="C521">
            <v>0</v>
          </cell>
          <cell r="D521" t="str">
            <v>O&amp;M</v>
          </cell>
          <cell r="E521" t="str">
            <v>Residual Sent to SC Asm Ctr</v>
          </cell>
          <cell r="F521" t="str">
            <v>Int Audit/ Control</v>
          </cell>
          <cell r="G521">
            <v>0</v>
          </cell>
          <cell r="H521">
            <v>3837</v>
          </cell>
          <cell r="J521">
            <v>0</v>
          </cell>
          <cell r="K521">
            <v>91158</v>
          </cell>
          <cell r="L521">
            <v>199349</v>
          </cell>
        </row>
        <row r="522">
          <cell r="A522" t="str">
            <v>3-ResidualO&amp;MResidual Sent to SC Asm CtrInv Rel</v>
          </cell>
          <cell r="B522" t="str">
            <v>3-Residual</v>
          </cell>
          <cell r="C522">
            <v>0</v>
          </cell>
          <cell r="D522" t="str">
            <v>O&amp;M</v>
          </cell>
          <cell r="E522" t="str">
            <v>Residual Sent to SC Asm Ctr</v>
          </cell>
          <cell r="F522" t="str">
            <v>Inv Rel</v>
          </cell>
          <cell r="G522">
            <v>0</v>
          </cell>
          <cell r="H522">
            <v>20505</v>
          </cell>
          <cell r="J522">
            <v>0</v>
          </cell>
          <cell r="K522">
            <v>36419</v>
          </cell>
          <cell r="L522">
            <v>28162</v>
          </cell>
        </row>
        <row r="523">
          <cell r="A523" t="str">
            <v>3-ResidualO&amp;MResidual Sent to SC Asm CtrIT</v>
          </cell>
          <cell r="B523" t="str">
            <v>3-Residual</v>
          </cell>
          <cell r="C523">
            <v>0</v>
          </cell>
          <cell r="D523" t="str">
            <v>O&amp;M</v>
          </cell>
          <cell r="E523" t="str">
            <v>Residual Sent to SC Asm Ctr</v>
          </cell>
          <cell r="F523" t="str">
            <v>IT</v>
          </cell>
          <cell r="G523">
            <v>0</v>
          </cell>
          <cell r="H523">
            <v>524748</v>
          </cell>
          <cell r="J523">
            <v>0</v>
          </cell>
          <cell r="K523">
            <v>1584266</v>
          </cell>
          <cell r="L523">
            <v>1514663</v>
          </cell>
        </row>
        <row r="524">
          <cell r="A524" t="str">
            <v>3-ResidualO&amp;MResidual Sent to SC Asm CtrLaw</v>
          </cell>
          <cell r="B524" t="str">
            <v>3-Residual</v>
          </cell>
          <cell r="C524">
            <v>0</v>
          </cell>
          <cell r="D524" t="str">
            <v>O&amp;M</v>
          </cell>
          <cell r="E524" t="str">
            <v>Residual Sent to SC Asm Ctr</v>
          </cell>
          <cell r="F524" t="str">
            <v>Law</v>
          </cell>
          <cell r="G524">
            <v>0</v>
          </cell>
          <cell r="H524">
            <v>57017</v>
          </cell>
          <cell r="J524">
            <v>0</v>
          </cell>
          <cell r="K524">
            <v>-10124</v>
          </cell>
          <cell r="L524">
            <v>-244398</v>
          </cell>
        </row>
        <row r="525">
          <cell r="A525" t="str">
            <v>3-ResidualO&amp;MResidual Sent to SC Asm CtrNERC</v>
          </cell>
          <cell r="B525" t="str">
            <v>3-Residual</v>
          </cell>
          <cell r="C525">
            <v>0</v>
          </cell>
          <cell r="D525" t="str">
            <v>O&amp;M</v>
          </cell>
          <cell r="E525" t="str">
            <v>Residual Sent to SC Asm Ctr</v>
          </cell>
          <cell r="F525" t="str">
            <v>NERC</v>
          </cell>
          <cell r="G525">
            <v>0</v>
          </cell>
          <cell r="H525">
            <v>95405</v>
          </cell>
          <cell r="J525">
            <v>0</v>
          </cell>
          <cell r="K525">
            <v>326816</v>
          </cell>
          <cell r="L525">
            <v>803753</v>
          </cell>
        </row>
        <row r="526">
          <cell r="A526" t="str">
            <v>3-ResidualO&amp;MResidual Sent to SC Asm CtrPayroll AP</v>
          </cell>
          <cell r="B526" t="str">
            <v>3-Residual</v>
          </cell>
          <cell r="C526">
            <v>0</v>
          </cell>
          <cell r="D526" t="str">
            <v>O&amp;M</v>
          </cell>
          <cell r="E526" t="str">
            <v>Residual Sent to SC Asm Ctr</v>
          </cell>
          <cell r="F526" t="str">
            <v>Payroll AP</v>
          </cell>
          <cell r="G526">
            <v>0</v>
          </cell>
          <cell r="H526">
            <v>74986</v>
          </cell>
          <cell r="J526">
            <v>0</v>
          </cell>
          <cell r="K526">
            <v>54715</v>
          </cell>
          <cell r="L526">
            <v>119724</v>
          </cell>
        </row>
        <row r="527">
          <cell r="A527" t="str">
            <v>3-ResidualO&amp;MResidual Sent to SC Asm CtrProcmt</v>
          </cell>
          <cell r="B527" t="str">
            <v>3-Residual</v>
          </cell>
          <cell r="C527">
            <v>0</v>
          </cell>
          <cell r="D527" t="str">
            <v>O&amp;M</v>
          </cell>
          <cell r="E527" t="str">
            <v>Residual Sent to SC Asm Ctr</v>
          </cell>
          <cell r="F527" t="str">
            <v>Procmt</v>
          </cell>
          <cell r="G527">
            <v>0</v>
          </cell>
          <cell r="H527">
            <v>301289</v>
          </cell>
          <cell r="J527">
            <v>0</v>
          </cell>
          <cell r="K527">
            <v>92455</v>
          </cell>
          <cell r="L527">
            <v>520307</v>
          </cell>
        </row>
        <row r="528">
          <cell r="A528" t="str">
            <v>3-ResidualO&amp;MResidual Sent to SC Asm CtrPSE&amp;G Fin</v>
          </cell>
          <cell r="B528" t="str">
            <v>3-Residual</v>
          </cell>
          <cell r="C528">
            <v>0</v>
          </cell>
          <cell r="D528" t="str">
            <v>O&amp;M</v>
          </cell>
          <cell r="E528" t="str">
            <v>Residual Sent to SC Asm Ctr</v>
          </cell>
          <cell r="F528" t="str">
            <v>PSE&amp;G Fin</v>
          </cell>
          <cell r="G528">
            <v>0</v>
          </cell>
          <cell r="H528">
            <v>-69509</v>
          </cell>
          <cell r="J528">
            <v>0</v>
          </cell>
          <cell r="K528">
            <v>677647</v>
          </cell>
          <cell r="L528">
            <v>320772</v>
          </cell>
        </row>
        <row r="529">
          <cell r="A529" t="str">
            <v>3-ResidualO&amp;MResidual Sent to SC Asm CtrPub Affr</v>
          </cell>
          <cell r="B529" t="str">
            <v>3-Residual</v>
          </cell>
          <cell r="C529">
            <v>0</v>
          </cell>
          <cell r="D529" t="str">
            <v>O&amp;M</v>
          </cell>
          <cell r="E529" t="str">
            <v>Residual Sent to SC Asm Ctr</v>
          </cell>
          <cell r="F529" t="str">
            <v>Pub Affr</v>
          </cell>
          <cell r="G529">
            <v>0</v>
          </cell>
          <cell r="H529">
            <v>77304</v>
          </cell>
          <cell r="J529">
            <v>0</v>
          </cell>
          <cell r="K529">
            <v>327975</v>
          </cell>
          <cell r="L529">
            <v>385997</v>
          </cell>
        </row>
        <row r="530">
          <cell r="A530" t="str">
            <v>3-ResidualO&amp;MResidual Sent to SC Asm CtrPwr Fin</v>
          </cell>
          <cell r="B530" t="str">
            <v>3-Residual</v>
          </cell>
          <cell r="C530">
            <v>0</v>
          </cell>
          <cell r="D530" t="str">
            <v>O&amp;M</v>
          </cell>
          <cell r="E530" t="str">
            <v>Residual Sent to SC Asm Ctr</v>
          </cell>
          <cell r="F530" t="str">
            <v>Pwr Fin</v>
          </cell>
          <cell r="G530">
            <v>0</v>
          </cell>
          <cell r="H530">
            <v>32707</v>
          </cell>
          <cell r="J530">
            <v>0</v>
          </cell>
          <cell r="K530">
            <v>389111</v>
          </cell>
          <cell r="L530">
            <v>487403</v>
          </cell>
        </row>
        <row r="531">
          <cell r="A531" t="str">
            <v>3-ResidualO&amp;MResidual Sent to SC Asm CtrRec Mgmt</v>
          </cell>
          <cell r="B531" t="str">
            <v>3-Residual</v>
          </cell>
          <cell r="C531">
            <v>0</v>
          </cell>
          <cell r="D531" t="str">
            <v>O&amp;M</v>
          </cell>
          <cell r="E531" t="str">
            <v>Residual Sent to SC Asm Ctr</v>
          </cell>
          <cell r="F531" t="str">
            <v>Rec Mgmt</v>
          </cell>
          <cell r="G531">
            <v>0</v>
          </cell>
          <cell r="H531">
            <v>8581</v>
          </cell>
          <cell r="J531">
            <v>0</v>
          </cell>
          <cell r="K531">
            <v>17544</v>
          </cell>
          <cell r="L531">
            <v>20967</v>
          </cell>
        </row>
        <row r="532">
          <cell r="A532" t="str">
            <v>3-ResidualO&amp;MResidual Sent to SC Asm CtrResidual</v>
          </cell>
          <cell r="B532" t="str">
            <v>3-Residual</v>
          </cell>
          <cell r="C532">
            <v>0</v>
          </cell>
          <cell r="D532" t="str">
            <v>O&amp;M</v>
          </cell>
          <cell r="E532" t="str">
            <v>Residual Sent to SC Asm Ctr</v>
          </cell>
          <cell r="F532" t="str">
            <v>Residual</v>
          </cell>
          <cell r="G532">
            <v>0</v>
          </cell>
          <cell r="H532">
            <v>87549</v>
          </cell>
          <cell r="J532">
            <v>0</v>
          </cell>
          <cell r="K532">
            <v>-658895</v>
          </cell>
          <cell r="L532">
            <v>-71650</v>
          </cell>
        </row>
        <row r="533">
          <cell r="A533" t="str">
            <v>3-ResidualO&amp;MResidual Sent to SC Asm CtrSC Fin</v>
          </cell>
          <cell r="B533" t="str">
            <v>3-Residual</v>
          </cell>
          <cell r="C533">
            <v>0</v>
          </cell>
          <cell r="D533" t="str">
            <v>O&amp;M</v>
          </cell>
          <cell r="E533" t="str">
            <v>Residual Sent to SC Asm Ctr</v>
          </cell>
          <cell r="F533" t="str">
            <v>SC Fin</v>
          </cell>
          <cell r="G533">
            <v>0</v>
          </cell>
          <cell r="H533">
            <v>29341</v>
          </cell>
          <cell r="J533">
            <v>0</v>
          </cell>
          <cell r="K533">
            <v>106290</v>
          </cell>
          <cell r="L533">
            <v>134889</v>
          </cell>
        </row>
        <row r="534">
          <cell r="A534" t="str">
            <v>3-ResidualO&amp;MResidual Sent to SC Asm CtrTreas</v>
          </cell>
          <cell r="B534" t="str">
            <v>3-Residual</v>
          </cell>
          <cell r="C534">
            <v>0</v>
          </cell>
          <cell r="D534" t="str">
            <v>O&amp;M</v>
          </cell>
          <cell r="E534" t="str">
            <v>Residual Sent to SC Asm Ctr</v>
          </cell>
          <cell r="F534" t="str">
            <v>Treas</v>
          </cell>
          <cell r="G534">
            <v>0</v>
          </cell>
          <cell r="H534">
            <v>265440</v>
          </cell>
          <cell r="J534">
            <v>0</v>
          </cell>
          <cell r="K534">
            <v>-474022</v>
          </cell>
          <cell r="L534">
            <v>359207</v>
          </cell>
        </row>
        <row r="535">
          <cell r="A535" t="str">
            <v>3-ResidualO&amp;MResidual Sent to SC Asm CtrV&amp;P</v>
          </cell>
          <cell r="B535" t="str">
            <v>3-Residual</v>
          </cell>
          <cell r="C535">
            <v>0</v>
          </cell>
          <cell r="D535" t="str">
            <v>O&amp;M</v>
          </cell>
          <cell r="E535" t="str">
            <v>Residual Sent to SC Asm Ctr</v>
          </cell>
          <cell r="F535" t="str">
            <v>V&amp;P</v>
          </cell>
          <cell r="G535">
            <v>0</v>
          </cell>
          <cell r="H535">
            <v>13744</v>
          </cell>
          <cell r="J535">
            <v>0</v>
          </cell>
          <cell r="K535">
            <v>69402</v>
          </cell>
          <cell r="L535">
            <v>107200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out"/>
      <sheetName val="Summary"/>
      <sheetName val="Pivot"/>
      <sheetName val="Calc"/>
      <sheetName val="Inactive Codes"/>
      <sheetName val="Company Codes"/>
      <sheetName val="DC Info"/>
      <sheetName val="Split by compan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"/>
      <sheetName val="Comparisons"/>
      <sheetName val="Fossil 8&amp;4"/>
      <sheetName val="Fossil 6&amp;6"/>
      <sheetName val="Master"/>
      <sheetName val="Definition"/>
      <sheetName val="lineup bp vs fcst"/>
      <sheetName val="PMFosProj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utility plan"/>
      <sheetName val="2010 power plan"/>
      <sheetName val="2010 holdings plan"/>
      <sheetName val="2010 enterprise plan"/>
      <sheetName val="2010 Jan Residual report"/>
      <sheetName val="Ent1_10"/>
      <sheetName val="Ent1_10ytd"/>
      <sheetName val="Hold1_10"/>
      <sheetName val="Hold1_10ytd"/>
      <sheetName val="Pwr1_10"/>
      <sheetName val="Pwr1_10ytd"/>
      <sheetName val="Util1_10"/>
      <sheetName val="Util1_10ytd"/>
      <sheetName val="Total1"/>
      <sheetName val="OHPool1_10"/>
      <sheetName val="OHPool1_10ytd"/>
      <sheetName val="Jan 2010 pivot totals"/>
      <sheetName val="1DSM (info only-do not reclass)"/>
      <sheetName val="Ent2_10"/>
      <sheetName val="Ent2_10ytd"/>
      <sheetName val="Hold2_10"/>
      <sheetName val="Hold2_10ytd"/>
      <sheetName val="Pwr2_10"/>
      <sheetName val="Pwr2_10ytd"/>
      <sheetName val="Util2_10"/>
      <sheetName val="Util2_10ytd"/>
      <sheetName val="OHPool2_10"/>
      <sheetName val="OHPool2_10ytd"/>
      <sheetName val="2010 Residual plan"/>
      <sheetName val="2010 OH Pool Plan"/>
      <sheetName val="Ent3_10"/>
      <sheetName val="Ent3_10ytd"/>
      <sheetName val="Hold3_10"/>
      <sheetName val="Hold3_10ytd"/>
      <sheetName val="Pwr3_10"/>
      <sheetName val="Pwr3_10ytd"/>
      <sheetName val="Util3_10"/>
      <sheetName val="Util3_10ytd"/>
      <sheetName val="OHPool3_10"/>
      <sheetName val="OHPool3_10ytd"/>
      <sheetName val="Ent4_10"/>
      <sheetName val="Ent4_10ytd"/>
      <sheetName val="Hold4_10"/>
      <sheetName val="Hold4_10ytd"/>
      <sheetName val="Pwr4_10"/>
      <sheetName val="Pwr4_10ytd"/>
      <sheetName val="Util4_10"/>
      <sheetName val="Util4_10ytd"/>
      <sheetName val="OHPool4_10"/>
      <sheetName val="OHPool4_10ytd"/>
      <sheetName val="Summary Flash"/>
      <sheetName val="Summary Flash by OC"/>
      <sheetName val="Flash_SummaryAll"/>
      <sheetName val="Flash_Util_ByPA"/>
      <sheetName val="Flash_Pwr_ByPA"/>
      <sheetName val="Flash_Hold_ByPA"/>
      <sheetName val="Flash_Ent_ByPA"/>
      <sheetName val="Hold Flash"/>
      <sheetName val="PWR Flash"/>
      <sheetName val="Util Flash"/>
      <sheetName val="DSM"/>
      <sheetName val="ResidualByPA"/>
      <sheetName val="PA Residual"/>
      <sheetName val="Fcst lookups"/>
      <sheetName val="Contr O&amp;M"/>
      <sheetName val="Service Table 5-3-10"/>
      <sheetName val="Law look-up"/>
      <sheetName val="formulas"/>
      <sheetName val="2010 Total plan (by month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UENCY"/>
      <sheetName val="Total Time"/>
      <sheetName val="Hoja2"/>
      <sheetName val="Hoja3"/>
      <sheetName val="FMIK - TTIK II (1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ESA"/>
      <sheetName val="STS"/>
      <sheetName val="FRONTEL"/>
      <sheetName val="EDELAYSEN"/>
      <sheetName val="COPEC"/>
      <sheetName val="resumen"/>
      <sheetName val="CREO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Pivot (2)"/>
      <sheetName val="Recap2008"/>
      <sheetName val="Recap2007"/>
      <sheetName val="Summary1"/>
      <sheetName val="2008PlanSum"/>
      <sheetName val="Pivot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4">
          <cell r="N354" t="str">
            <v>Accounting Services Department</v>
          </cell>
        </row>
        <row r="355">
          <cell r="N355" t="str">
            <v>Accounting Services Department</v>
          </cell>
          <cell r="O355" t="str">
            <v>Labor</v>
          </cell>
          <cell r="P355">
            <v>75000</v>
          </cell>
          <cell r="Q355">
            <v>75000</v>
          </cell>
          <cell r="R355">
            <v>0</v>
          </cell>
          <cell r="S355">
            <v>0</v>
          </cell>
          <cell r="T355">
            <v>0</v>
          </cell>
        </row>
        <row r="356">
          <cell r="N356" t="str">
            <v>Accounting Services Department</v>
          </cell>
          <cell r="O356" t="str">
            <v>Outside Services</v>
          </cell>
          <cell r="P356">
            <v>480000</v>
          </cell>
          <cell r="Q356">
            <v>480000</v>
          </cell>
          <cell r="R356">
            <v>0</v>
          </cell>
          <cell r="S356">
            <v>0</v>
          </cell>
          <cell r="T356">
            <v>0</v>
          </cell>
        </row>
        <row r="357">
          <cell r="N357" t="str">
            <v>Accounting Services Department Total</v>
          </cell>
          <cell r="P357">
            <v>555000</v>
          </cell>
          <cell r="Q357">
            <v>555000</v>
          </cell>
          <cell r="R357">
            <v>0</v>
          </cell>
          <cell r="S357">
            <v>0</v>
          </cell>
          <cell r="T357">
            <v>0</v>
          </cell>
        </row>
        <row r="358">
          <cell r="N358" t="str">
            <v>Accounting Services Department Total</v>
          </cell>
        </row>
        <row r="359">
          <cell r="N359" t="str">
            <v xml:space="preserve">Business Center </v>
          </cell>
        </row>
        <row r="360">
          <cell r="N360" t="str">
            <v xml:space="preserve">Business Center </v>
          </cell>
          <cell r="O360" t="str">
            <v>Labor</v>
          </cell>
          <cell r="Q360">
            <v>0</v>
          </cell>
          <cell r="R360">
            <v>1064745</v>
          </cell>
          <cell r="T360">
            <v>2</v>
          </cell>
        </row>
        <row r="361">
          <cell r="N361" t="str">
            <v xml:space="preserve">Business Center </v>
          </cell>
          <cell r="O361" t="str">
            <v>Other</v>
          </cell>
          <cell r="Q361">
            <v>0</v>
          </cell>
          <cell r="R361">
            <v>26525</v>
          </cell>
          <cell r="T361">
            <v>0</v>
          </cell>
        </row>
        <row r="362">
          <cell r="N362" t="str">
            <v xml:space="preserve">Business Center </v>
          </cell>
          <cell r="O362" t="str">
            <v>Outside Services</v>
          </cell>
          <cell r="Q362">
            <v>0</v>
          </cell>
          <cell r="R362">
            <v>1326413</v>
          </cell>
          <cell r="T362">
            <v>0</v>
          </cell>
        </row>
        <row r="363">
          <cell r="N363" t="str">
            <v>Business Center  Total</v>
          </cell>
          <cell r="Q363">
            <v>0</v>
          </cell>
          <cell r="R363">
            <v>2417683</v>
          </cell>
          <cell r="T363">
            <v>2</v>
          </cell>
        </row>
        <row r="364">
          <cell r="N364" t="str">
            <v>Business Center  Total</v>
          </cell>
        </row>
        <row r="365">
          <cell r="N365" t="str">
            <v>Corp. Comm. &amp; Federal Affairs</v>
          </cell>
        </row>
        <row r="366">
          <cell r="N366" t="str">
            <v>Corp. Comm. &amp; Federal Affairs</v>
          </cell>
          <cell r="O366" t="str">
            <v>Labor</v>
          </cell>
          <cell r="P366">
            <v>2361700</v>
          </cell>
          <cell r="Q366">
            <v>1659307</v>
          </cell>
          <cell r="R366">
            <v>3023431.2213010322</v>
          </cell>
          <cell r="S366">
            <v>17</v>
          </cell>
          <cell r="T366">
            <v>20</v>
          </cell>
        </row>
        <row r="367">
          <cell r="N367" t="str">
            <v>Corp. Comm. &amp; Federal Affairs</v>
          </cell>
          <cell r="O367" t="str">
            <v>Other</v>
          </cell>
          <cell r="P367">
            <v>2179762</v>
          </cell>
          <cell r="Q367">
            <v>1189496</v>
          </cell>
          <cell r="R367">
            <v>2659322</v>
          </cell>
        </row>
        <row r="368">
          <cell r="N368" t="str">
            <v>Corp. Comm. &amp; Federal Affairs</v>
          </cell>
          <cell r="O368" t="str">
            <v>Outside Services</v>
          </cell>
          <cell r="P368">
            <v>1866000</v>
          </cell>
          <cell r="Q368">
            <v>1405139</v>
          </cell>
          <cell r="R368">
            <v>2021968</v>
          </cell>
        </row>
        <row r="369">
          <cell r="N369" t="str">
            <v>Corp. Comm. &amp; Federal Affairs Total</v>
          </cell>
          <cell r="P369">
            <v>6407462</v>
          </cell>
          <cell r="Q369">
            <v>4253942</v>
          </cell>
          <cell r="R369">
            <v>7704721.2213010322</v>
          </cell>
          <cell r="S369">
            <v>17</v>
          </cell>
          <cell r="T369">
            <v>20</v>
          </cell>
        </row>
        <row r="370">
          <cell r="N370" t="str">
            <v>Corp. Comm. &amp; Federal Affairs Total</v>
          </cell>
        </row>
        <row r="371">
          <cell r="N371" t="str">
            <v>Corporate Security Services</v>
          </cell>
        </row>
        <row r="372">
          <cell r="N372" t="str">
            <v>Corporate Security Services</v>
          </cell>
          <cell r="O372" t="str">
            <v>Labor</v>
          </cell>
          <cell r="P372">
            <v>120000</v>
          </cell>
          <cell r="Q372">
            <v>80000</v>
          </cell>
          <cell r="R372">
            <v>150000</v>
          </cell>
          <cell r="S372">
            <v>1</v>
          </cell>
          <cell r="T372">
            <v>1</v>
          </cell>
        </row>
        <row r="373">
          <cell r="N373" t="str">
            <v>Corporate Security Services Total</v>
          </cell>
          <cell r="P373">
            <v>120000</v>
          </cell>
          <cell r="Q373">
            <v>80000</v>
          </cell>
          <cell r="R373">
            <v>150000</v>
          </cell>
          <cell r="S373">
            <v>1</v>
          </cell>
          <cell r="T373">
            <v>1</v>
          </cell>
        </row>
        <row r="374">
          <cell r="N374" t="str">
            <v>Corporate Security Services Total</v>
          </cell>
        </row>
        <row r="375">
          <cell r="N375" t="str">
            <v>ERM</v>
          </cell>
        </row>
        <row r="376">
          <cell r="N376" t="str">
            <v>ERM</v>
          </cell>
          <cell r="O376" t="str">
            <v>Labor</v>
          </cell>
          <cell r="P376">
            <v>100000</v>
          </cell>
          <cell r="Q376">
            <v>100000</v>
          </cell>
        </row>
        <row r="377">
          <cell r="N377" t="str">
            <v>ERM Total</v>
          </cell>
          <cell r="P377">
            <v>100000</v>
          </cell>
          <cell r="Q377">
            <v>100000</v>
          </cell>
        </row>
        <row r="378">
          <cell r="N378" t="str">
            <v>ERM Total</v>
          </cell>
        </row>
        <row r="379">
          <cell r="N379" t="str">
            <v>Internal Auditing</v>
          </cell>
        </row>
        <row r="380">
          <cell r="N380" t="str">
            <v>Internal Auditing</v>
          </cell>
          <cell r="O380" t="str">
            <v>Other</v>
          </cell>
          <cell r="P380">
            <v>199700</v>
          </cell>
          <cell r="Q380">
            <v>199700</v>
          </cell>
          <cell r="R380">
            <v>0</v>
          </cell>
        </row>
        <row r="381">
          <cell r="N381" t="str">
            <v>Internal Auditing Total</v>
          </cell>
          <cell r="P381">
            <v>199700</v>
          </cell>
          <cell r="Q381">
            <v>199700</v>
          </cell>
          <cell r="R381">
            <v>0</v>
          </cell>
        </row>
        <row r="382">
          <cell r="N382" t="str">
            <v>Internal Auditing Total</v>
          </cell>
        </row>
        <row r="383">
          <cell r="N383" t="str">
            <v>PSEG Executive Office</v>
          </cell>
        </row>
        <row r="384">
          <cell r="N384" t="str">
            <v>PSEG Executive Office</v>
          </cell>
          <cell r="O384" t="str">
            <v>Labor</v>
          </cell>
          <cell r="P384">
            <v>680000</v>
          </cell>
          <cell r="Q384">
            <v>650000</v>
          </cell>
          <cell r="S384">
            <v>2</v>
          </cell>
          <cell r="T384">
            <v>2</v>
          </cell>
        </row>
        <row r="385">
          <cell r="N385" t="str">
            <v>PSEG Executive Office Total</v>
          </cell>
          <cell r="P385">
            <v>680000</v>
          </cell>
          <cell r="Q385">
            <v>650000</v>
          </cell>
          <cell r="S385">
            <v>2</v>
          </cell>
          <cell r="T385">
            <v>2</v>
          </cell>
        </row>
        <row r="386">
          <cell r="N386" t="str">
            <v>PSEG Executive Office Total</v>
          </cell>
        </row>
        <row r="387">
          <cell r="N387" t="str">
            <v>Treasury holdings</v>
          </cell>
        </row>
        <row r="388">
          <cell r="N388" t="str">
            <v>Treasury holdings</v>
          </cell>
          <cell r="O388" t="str">
            <v>Labor</v>
          </cell>
          <cell r="Q388">
            <v>0</v>
          </cell>
          <cell r="R388">
            <v>750575</v>
          </cell>
          <cell r="T388">
            <v>0</v>
          </cell>
        </row>
        <row r="389">
          <cell r="N389" t="str">
            <v>Treasury holdings</v>
          </cell>
          <cell r="O389" t="str">
            <v>Other</v>
          </cell>
          <cell r="Q389">
            <v>0</v>
          </cell>
          <cell r="R389">
            <v>89304</v>
          </cell>
          <cell r="T389">
            <v>0</v>
          </cell>
        </row>
        <row r="390">
          <cell r="N390" t="str">
            <v>Treasury holdings</v>
          </cell>
          <cell r="O390" t="str">
            <v>Outside Services</v>
          </cell>
          <cell r="Q390">
            <v>0</v>
          </cell>
          <cell r="R390">
            <v>92455</v>
          </cell>
          <cell r="T390">
            <v>0</v>
          </cell>
        </row>
        <row r="391">
          <cell r="N391" t="str">
            <v>Treasury holdings Total</v>
          </cell>
          <cell r="Q391">
            <v>0</v>
          </cell>
          <cell r="R391">
            <v>932334</v>
          </cell>
          <cell r="T391">
            <v>0</v>
          </cell>
        </row>
        <row r="393">
          <cell r="P393">
            <v>8062162</v>
          </cell>
          <cell r="Q393">
            <v>5838642</v>
          </cell>
          <cell r="R393">
            <v>11204738.221301032</v>
          </cell>
          <cell r="S393">
            <v>20</v>
          </cell>
          <cell r="T393">
            <v>25</v>
          </cell>
        </row>
        <row r="395">
          <cell r="P395">
            <v>8062162</v>
          </cell>
          <cell r="Q395">
            <v>5838642</v>
          </cell>
          <cell r="R395">
            <v>11204738.221301032</v>
          </cell>
          <cell r="S395">
            <v>20</v>
          </cell>
          <cell r="T395">
            <v>25</v>
          </cell>
        </row>
      </sheetData>
      <sheetData sheetId="6" refreshError="1"/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Cindy"/>
      <sheetName val="Martin"/>
      <sheetName val="Recap2008"/>
      <sheetName val="Recap2007"/>
      <sheetName val="2008PlanSum"/>
      <sheetName val="Pivot"/>
      <sheetName val="Data"/>
      <sheetName val="Impact 2008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D5" t="str">
            <v>Accounting Services Department</v>
          </cell>
          <cell r="E5" t="str">
            <v xml:space="preserve">Business Center </v>
          </cell>
          <cell r="F5" t="str">
            <v>Corp. Comm. &amp; Federal Affairs</v>
          </cell>
          <cell r="G5" t="str">
            <v>Corporate Development</v>
          </cell>
          <cell r="H5" t="str">
            <v>Claims</v>
          </cell>
          <cell r="I5" t="str">
            <v>Commercial Operations Group</v>
          </cell>
          <cell r="J5" t="str">
            <v>Corporate Planning</v>
          </cell>
          <cell r="K5" t="str">
            <v>Corporate Secretary</v>
          </cell>
          <cell r="L5" t="str">
            <v>Corporate Security Services</v>
          </cell>
          <cell r="M5" t="str">
            <v>EH&amp;S</v>
          </cell>
          <cell r="N5" t="str">
            <v>ERM</v>
          </cell>
          <cell r="O5" t="str">
            <v>Federal Affairs &amp; Policy</v>
          </cell>
          <cell r="P5" t="str">
            <v>Holdings Finance</v>
          </cell>
          <cell r="Q5" t="str">
            <v>HR</v>
          </cell>
          <cell r="R5" t="str">
            <v>Internal Auditing</v>
          </cell>
          <cell r="S5" t="str">
            <v>IT</v>
          </cell>
          <cell r="T5" t="str">
            <v>Law</v>
          </cell>
          <cell r="U5" t="str">
            <v>Power Dedicated Finance</v>
          </cell>
          <cell r="V5" t="str">
            <v>PSE&amp;G Dedicated Finance</v>
          </cell>
          <cell r="W5" t="str">
            <v>PSEG Executive Office</v>
          </cell>
          <cell r="X5" t="str">
            <v>Records Management &amp; Library services</v>
          </cell>
          <cell r="Y5" t="str">
            <v>State Government Affairs</v>
          </cell>
          <cell r="Z5" t="str">
            <v>Supply Chain Mngmt</v>
          </cell>
          <cell r="AA5" t="str">
            <v>Treasury Holdings</v>
          </cell>
          <cell r="AB5" t="str">
            <v>Treasury Services</v>
          </cell>
          <cell r="AC5" t="str">
            <v>Fringe Benefits</v>
          </cell>
          <cell r="AD5" t="str">
            <v>Misc Acct / Svc Co Overhead</v>
          </cell>
        </row>
        <row r="7">
          <cell r="D7">
            <v>31976283.52</v>
          </cell>
          <cell r="E7">
            <v>27019332.870000001</v>
          </cell>
          <cell r="F7">
            <v>18525998.859999999</v>
          </cell>
          <cell r="G7">
            <v>1087265.04</v>
          </cell>
          <cell r="H7">
            <v>4024432.9</v>
          </cell>
          <cell r="I7">
            <v>353061.77</v>
          </cell>
          <cell r="J7">
            <v>4870771.1399999997</v>
          </cell>
          <cell r="K7">
            <v>1252833.08</v>
          </cell>
          <cell r="L7">
            <v>9135271.3000000007</v>
          </cell>
          <cell r="M7">
            <v>38309177.030000001</v>
          </cell>
          <cell r="N7">
            <v>3429229.88</v>
          </cell>
          <cell r="P7">
            <v>0</v>
          </cell>
          <cell r="Q7">
            <v>21177114.350000001</v>
          </cell>
          <cell r="R7">
            <v>6518785.3899999997</v>
          </cell>
          <cell r="S7">
            <v>113679946.45</v>
          </cell>
          <cell r="T7">
            <v>18787991.969999999</v>
          </cell>
          <cell r="V7">
            <v>0</v>
          </cell>
          <cell r="W7">
            <v>20768172</v>
          </cell>
          <cell r="Z7">
            <v>10274180.210000001</v>
          </cell>
          <cell r="AA7">
            <v>1031191.54</v>
          </cell>
          <cell r="AB7">
            <v>11413266.199999999</v>
          </cell>
          <cell r="AC7">
            <v>56674</v>
          </cell>
          <cell r="AD7">
            <v>23888888.359999999</v>
          </cell>
        </row>
        <row r="9">
          <cell r="D9">
            <v>-665654</v>
          </cell>
          <cell r="E9">
            <v>-903600</v>
          </cell>
          <cell r="F9">
            <v>313000</v>
          </cell>
          <cell r="G9">
            <v>525000</v>
          </cell>
          <cell r="H9">
            <v>-36000</v>
          </cell>
          <cell r="I9">
            <v>-367000</v>
          </cell>
          <cell r="J9">
            <v>42454</v>
          </cell>
          <cell r="K9">
            <v>-136067.5</v>
          </cell>
          <cell r="L9">
            <v>-295000</v>
          </cell>
          <cell r="M9">
            <v>-1788869</v>
          </cell>
          <cell r="N9">
            <v>0</v>
          </cell>
          <cell r="P9">
            <v>656950</v>
          </cell>
          <cell r="Q9">
            <v>1012645.0000000031</v>
          </cell>
          <cell r="R9">
            <v>416426</v>
          </cell>
          <cell r="S9">
            <v>-6455814.8571428563</v>
          </cell>
          <cell r="T9">
            <v>371552</v>
          </cell>
          <cell r="U9">
            <v>0</v>
          </cell>
          <cell r="V9">
            <v>480000</v>
          </cell>
          <cell r="W9">
            <v>1730671</v>
          </cell>
          <cell r="Y9">
            <v>0</v>
          </cell>
          <cell r="Z9">
            <v>-200000</v>
          </cell>
          <cell r="AA9">
            <v>-320000</v>
          </cell>
          <cell r="AB9">
            <v>-200000</v>
          </cell>
          <cell r="AC9">
            <v>-1515000</v>
          </cell>
        </row>
        <row r="11">
          <cell r="D11">
            <v>31310629.52</v>
          </cell>
          <cell r="E11">
            <v>26115732.870000001</v>
          </cell>
          <cell r="F11">
            <v>18838998.859999999</v>
          </cell>
          <cell r="G11">
            <v>1612265.04</v>
          </cell>
          <cell r="H11">
            <v>3988432.9</v>
          </cell>
          <cell r="I11">
            <v>-13938.229999999981</v>
          </cell>
          <cell r="J11">
            <v>4913225.1399999997</v>
          </cell>
          <cell r="K11">
            <v>1116765.58</v>
          </cell>
          <cell r="L11">
            <v>8840271.3000000007</v>
          </cell>
          <cell r="M11">
            <v>36520308.030000001</v>
          </cell>
          <cell r="N11">
            <v>3429229.88</v>
          </cell>
          <cell r="P11">
            <v>656950</v>
          </cell>
          <cell r="Q11">
            <v>22189759.350000005</v>
          </cell>
          <cell r="R11">
            <v>6935211.3899999997</v>
          </cell>
          <cell r="S11">
            <v>107224131.59285715</v>
          </cell>
          <cell r="T11">
            <v>19159543.969999999</v>
          </cell>
          <cell r="U11">
            <v>0</v>
          </cell>
          <cell r="V11">
            <v>480000</v>
          </cell>
          <cell r="W11">
            <v>22498843</v>
          </cell>
          <cell r="X11">
            <v>0</v>
          </cell>
          <cell r="Y11">
            <v>0</v>
          </cell>
          <cell r="Z11">
            <v>10074180.210000001</v>
          </cell>
          <cell r="AA11">
            <v>711191.54</v>
          </cell>
          <cell r="AB11">
            <v>11213266.199999999</v>
          </cell>
          <cell r="AC11">
            <v>-1458326</v>
          </cell>
          <cell r="AD11">
            <v>23888888.359999999</v>
          </cell>
        </row>
        <row r="13">
          <cell r="D13">
            <v>-555000</v>
          </cell>
          <cell r="E13">
            <v>0</v>
          </cell>
          <cell r="F13">
            <v>-3690004</v>
          </cell>
          <cell r="G13">
            <v>-126000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-80000</v>
          </cell>
          <cell r="M13">
            <v>0</v>
          </cell>
          <cell r="N13">
            <v>-100000</v>
          </cell>
          <cell r="O13">
            <v>0</v>
          </cell>
          <cell r="P13">
            <v>0</v>
          </cell>
          <cell r="Q13">
            <v>0</v>
          </cell>
          <cell r="R13">
            <v>-199700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-587500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D15">
            <v>400000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187500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1995197</v>
          </cell>
          <cell r="P15">
            <v>0</v>
          </cell>
          <cell r="Q15">
            <v>0</v>
          </cell>
          <cell r="R15">
            <v>0</v>
          </cell>
          <cell r="S15">
            <v>80000</v>
          </cell>
          <cell r="T15">
            <v>0</v>
          </cell>
          <cell r="U15">
            <v>126000</v>
          </cell>
          <cell r="V15">
            <v>0</v>
          </cell>
          <cell r="W15">
            <v>854700</v>
          </cell>
          <cell r="X15">
            <v>1467971</v>
          </cell>
          <cell r="Y15">
            <v>226836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te Counsel"/>
      <sheetName val="Other CWC methods"/>
      <sheetName val="COS"/>
      <sheetName val="Rev"/>
      <sheetName val="wk billing lag"/>
      <sheetName val="TOC"/>
      <sheetName val="Expense Schedule reference"/>
      <sheetName val="Sampling"/>
      <sheetName val="electric supply costs"/>
      <sheetName val="wk elect supply cost"/>
      <sheetName val="Gas Supply Costs"/>
      <sheetName val="gas supply work"/>
      <sheetName val="Wages"/>
      <sheetName val="wk wages"/>
      <sheetName val="Pensions"/>
      <sheetName val="wk pensions"/>
      <sheetName val="OPEB"/>
      <sheetName val="wk opeb"/>
      <sheetName val="Medical"/>
      <sheetName val="wk medical"/>
      <sheetName val="Life Insurance - 10"/>
      <sheetName val="wk life insurance"/>
      <sheetName val="Thrift Plan"/>
      <sheetName val="wk thrift plan"/>
      <sheetName val="401K"/>
      <sheetName val="wk 401k"/>
      <sheetName val="Dental"/>
      <sheetName val="wk dental"/>
      <sheetName val="Short Term Disability"/>
      <sheetName val="wk STD"/>
      <sheetName val="Long Term Disability"/>
      <sheetName val="wk LTD"/>
      <sheetName val="Uncollectibles"/>
      <sheetName val="wk uncollectibles"/>
      <sheetName val="OUT Uncollectibles"/>
      <sheetName val="Service Comapny Expense"/>
      <sheetName val="wk service company "/>
      <sheetName val="Other O&amp;M"/>
      <sheetName val="wrk other O&amp;M"/>
      <sheetName val="Federal Income Tax"/>
      <sheetName val="State (CBT)"/>
      <sheetName val="Property Tax"/>
      <sheetName val="wk property tax"/>
      <sheetName val="Payroll Taxes"/>
      <sheetName val="wk payroll taxes"/>
      <sheetName val="Energy Sales Tax"/>
      <sheetName val="wk energy sales tax"/>
      <sheetName val="Sales and Use Tax"/>
      <sheetName val="wk sales and use tax"/>
      <sheetName val="OUT - Misc tax"/>
      <sheetName val="wk misc taxes"/>
      <sheetName val="Long Term Debt"/>
      <sheetName val="Preferred Stock"/>
      <sheetName val="Sheet11"/>
      <sheetName val="Sheet12"/>
      <sheetName val="Sheet13"/>
      <sheetName val="Sheet34"/>
      <sheetName val="END"/>
      <sheetName val="MISC TAX"/>
    </sheetNames>
    <sheetDataSet>
      <sheetData sheetId="0"/>
      <sheetData sheetId="1"/>
      <sheetData sheetId="2"/>
      <sheetData sheetId="3">
        <row r="12">
          <cell r="D12" t="str">
            <v>summ-1</v>
          </cell>
          <cell r="E12">
            <v>0</v>
          </cell>
          <cell r="F12" t="str">
            <v>summary</v>
          </cell>
          <cell r="G12">
            <v>0</v>
          </cell>
          <cell r="H12">
            <v>3675534.0585200004</v>
          </cell>
          <cell r="I12">
            <v>0</v>
          </cell>
          <cell r="J12">
            <v>1674923.8082499998</v>
          </cell>
          <cell r="K12">
            <v>0</v>
          </cell>
          <cell r="M12" t="str">
            <v>Summary</v>
          </cell>
          <cell r="N12">
            <v>1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>
            <v>0</v>
          </cell>
          <cell r="Q13">
            <v>0</v>
          </cell>
        </row>
        <row r="14">
          <cell r="D14" t="str">
            <v>R-1</v>
          </cell>
          <cell r="E14">
            <v>0</v>
          </cell>
          <cell r="F14" t="str">
            <v>Total Revenue Requirement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 t="str">
            <v>Total Revenue Requirement</v>
          </cell>
          <cell r="N14">
            <v>2</v>
          </cell>
          <cell r="P14">
            <v>0</v>
          </cell>
          <cell r="Q14">
            <v>0</v>
          </cell>
          <cell r="R14">
            <v>57.5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P15">
            <v>0</v>
          </cell>
          <cell r="Q15">
            <v>0</v>
          </cell>
        </row>
        <row r="16">
          <cell r="D16" t="str">
            <v>EDRS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 t="str">
            <v>Expense days sch ref &amp; sampling</v>
          </cell>
          <cell r="N16">
            <v>3</v>
          </cell>
        </row>
        <row r="17">
          <cell r="E17">
            <v>0</v>
          </cell>
          <cell r="F17" t="str">
            <v>Requirements: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 t="str">
            <v>ESC-1</v>
          </cell>
          <cell r="E19">
            <v>0</v>
          </cell>
          <cell r="F19" t="str">
            <v>Electric Supply Costs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 t="str">
            <v>Electric Supply Costs</v>
          </cell>
          <cell r="N19">
            <v>4</v>
          </cell>
          <cell r="P19" t="str">
            <v>Total Electric Supply Costs</v>
          </cell>
          <cell r="R19">
            <v>35.1</v>
          </cell>
          <cell r="T19">
            <v>2049429918.3910336</v>
          </cell>
          <cell r="V19">
            <v>71850045875.260666</v>
          </cell>
        </row>
        <row r="20">
          <cell r="D20" t="str">
            <v>GSC-1</v>
          </cell>
          <cell r="E20">
            <v>0</v>
          </cell>
          <cell r="F20" t="str">
            <v>Gas Supply Costs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 t="str">
            <v>Gas Supply Costs</v>
          </cell>
          <cell r="N20">
            <v>5</v>
          </cell>
          <cell r="P20" t="str">
            <v>Total Gas Supply Costs</v>
          </cell>
          <cell r="R20">
            <v>34.6</v>
          </cell>
          <cell r="T20">
            <v>706703623</v>
          </cell>
          <cell r="V20">
            <v>24458639732</v>
          </cell>
        </row>
        <row r="21">
          <cell r="D21" t="str">
            <v>SW-1</v>
          </cell>
          <cell r="E21">
            <v>0</v>
          </cell>
          <cell r="F21" t="str">
            <v>Salary and Wages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 t="str">
            <v>Salary and Wages</v>
          </cell>
          <cell r="N21">
            <v>6</v>
          </cell>
          <cell r="P21" t="str">
            <v>Total Salary And Wages</v>
          </cell>
          <cell r="R21">
            <v>14</v>
          </cell>
          <cell r="T21">
            <v>785176576.74000013</v>
          </cell>
          <cell r="V21">
            <v>11011781251.294998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</row>
        <row r="23">
          <cell r="E23">
            <v>0</v>
          </cell>
          <cell r="F23" t="str">
            <v>Pension and Benefits: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</row>
        <row r="24">
          <cell r="D24" t="str">
            <v>PB-1</v>
          </cell>
          <cell r="E24">
            <v>0</v>
          </cell>
          <cell r="F24" t="str">
            <v>Pensions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 t="str">
            <v>Pensions</v>
          </cell>
          <cell r="N24">
            <v>7</v>
          </cell>
          <cell r="P24" t="str">
            <v>Total Pensions</v>
          </cell>
          <cell r="Q24">
            <v>0</v>
          </cell>
          <cell r="R24">
            <v>-81.5</v>
          </cell>
          <cell r="S24">
            <v>0</v>
          </cell>
          <cell r="T24">
            <v>11025469.358616475</v>
          </cell>
          <cell r="U24">
            <v>0</v>
          </cell>
          <cell r="V24">
            <v>-898843581.20575285</v>
          </cell>
          <cell r="X24" t="str">
            <v>= ?</v>
          </cell>
        </row>
        <row r="25">
          <cell r="D25" t="str">
            <v>PB-2</v>
          </cell>
          <cell r="E25">
            <v>0</v>
          </cell>
          <cell r="F25" t="str">
            <v>OPEB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 t="str">
            <v>OPEB</v>
          </cell>
          <cell r="N25">
            <v>8</v>
          </cell>
          <cell r="P25" t="str">
            <v>Total OPEB</v>
          </cell>
          <cell r="Q25">
            <v>0</v>
          </cell>
          <cell r="R25">
            <v>-120</v>
          </cell>
          <cell r="S25">
            <v>0</v>
          </cell>
          <cell r="T25">
            <v>14000000</v>
          </cell>
          <cell r="U25">
            <v>0</v>
          </cell>
          <cell r="V25">
            <v>-1680000000</v>
          </cell>
          <cell r="X25" t="str">
            <v>= ?</v>
          </cell>
        </row>
        <row r="26">
          <cell r="D26" t="str">
            <v>PB-3</v>
          </cell>
          <cell r="E26">
            <v>0</v>
          </cell>
          <cell r="F26" t="str">
            <v>Medical Insurance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 t="str">
            <v>Medical Insurance</v>
          </cell>
          <cell r="N26">
            <v>9</v>
          </cell>
          <cell r="P26" t="str">
            <v>Total Medical Insurance</v>
          </cell>
          <cell r="R26">
            <v>16</v>
          </cell>
          <cell r="T26">
            <v>368870804.49599999</v>
          </cell>
          <cell r="V26">
            <v>5892646680.1469994</v>
          </cell>
        </row>
        <row r="27">
          <cell r="D27" t="str">
            <v>PB-4</v>
          </cell>
          <cell r="E27">
            <v>0</v>
          </cell>
          <cell r="F27" t="str">
            <v>Group Life Insurance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Group Life Insurance</v>
          </cell>
          <cell r="N27">
            <v>10</v>
          </cell>
          <cell r="P27" t="str">
            <v>Total Group Life Insurance</v>
          </cell>
          <cell r="R27">
            <v>10.4</v>
          </cell>
          <cell r="T27">
            <v>23313491.179999996</v>
          </cell>
          <cell r="V27">
            <v>241975372.63</v>
          </cell>
        </row>
        <row r="28">
          <cell r="D28" t="str">
            <v>PB-5</v>
          </cell>
          <cell r="E28">
            <v>0</v>
          </cell>
          <cell r="F28" t="str">
            <v>Thrift &amp; Savings Plan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 t="str">
            <v>Thrift &amp; Savings Plan</v>
          </cell>
          <cell r="N28">
            <v>11</v>
          </cell>
          <cell r="P28" t="str">
            <v>Total Thrift &amp; Savings Plan</v>
          </cell>
          <cell r="R28">
            <v>-114</v>
          </cell>
          <cell r="T28">
            <v>1226611.1499999999</v>
          </cell>
          <cell r="V28">
            <v>-139833671.09999999</v>
          </cell>
        </row>
        <row r="29">
          <cell r="D29" t="str">
            <v>PB-6</v>
          </cell>
          <cell r="E29">
            <v>0</v>
          </cell>
          <cell r="F29" t="str">
            <v>401K Matching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 t="str">
            <v>401K Matching Expense</v>
          </cell>
          <cell r="N29">
            <v>12</v>
          </cell>
          <cell r="P29" t="str">
            <v>Total 401K Matching Expense</v>
          </cell>
          <cell r="R29">
            <v>11.4</v>
          </cell>
          <cell r="T29">
            <v>38736779.519999996</v>
          </cell>
          <cell r="V29">
            <v>442544395.06999999</v>
          </cell>
        </row>
        <row r="30">
          <cell r="D30" t="str">
            <v>PB-7</v>
          </cell>
          <cell r="E30">
            <v>0</v>
          </cell>
          <cell r="F30" t="str">
            <v>Dental Plan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 t="str">
            <v>Dental Plan</v>
          </cell>
          <cell r="N30">
            <v>13</v>
          </cell>
          <cell r="P30" t="str">
            <v>Total Dental Plan</v>
          </cell>
          <cell r="R30">
            <v>2.5</v>
          </cell>
          <cell r="T30">
            <v>11437767.900000002</v>
          </cell>
          <cell r="V30">
            <v>28676202.814999998</v>
          </cell>
        </row>
        <row r="31">
          <cell r="D31" t="str">
            <v>PB-8</v>
          </cell>
          <cell r="E31">
            <v>0</v>
          </cell>
          <cell r="F31" t="str">
            <v>Short Term Disability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 t="str">
            <v>Short Term Disability</v>
          </cell>
          <cell r="N31">
            <v>14</v>
          </cell>
          <cell r="P31" t="str">
            <v>Total Short Term Disability</v>
          </cell>
          <cell r="R31">
            <v>12.2</v>
          </cell>
          <cell r="T31">
            <v>1138207.3599999999</v>
          </cell>
          <cell r="V31">
            <v>13832674.060000002</v>
          </cell>
        </row>
        <row r="32">
          <cell r="D32" t="str">
            <v>PB-9</v>
          </cell>
          <cell r="E32">
            <v>0</v>
          </cell>
          <cell r="F32" t="str">
            <v>Long Term Disability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 t="str">
            <v>Long Term Disability</v>
          </cell>
          <cell r="N32">
            <v>15</v>
          </cell>
          <cell r="P32" t="str">
            <v>Total Long Term Disability</v>
          </cell>
          <cell r="R32">
            <v>10.4</v>
          </cell>
          <cell r="T32">
            <v>1131379.75</v>
          </cell>
          <cell r="V32">
            <v>11808087.545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D34" t="str">
            <v>GU-1</v>
          </cell>
          <cell r="E34">
            <v>0</v>
          </cell>
          <cell r="F34" t="str">
            <v>Gas Uncollectibles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 t="str">
            <v>Gas Uncollectibles</v>
          </cell>
          <cell r="N34">
            <v>16</v>
          </cell>
          <cell r="P34" t="str">
            <v>Total Gas Uncollectibles</v>
          </cell>
          <cell r="R34">
            <v>-180</v>
          </cell>
          <cell r="T34">
            <v>0</v>
          </cell>
          <cell r="V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</row>
        <row r="36">
          <cell r="D36">
            <v>0</v>
          </cell>
          <cell r="E36">
            <v>0</v>
          </cell>
          <cell r="F36" t="str">
            <v>Other O&amp;M Expenses: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</row>
        <row r="37">
          <cell r="D37">
            <v>0</v>
          </cell>
          <cell r="E37">
            <v>0</v>
          </cell>
          <cell r="F37" t="str">
            <v>Maintenance Expense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</row>
        <row r="38">
          <cell r="D38" t="str">
            <v>SC-1</v>
          </cell>
          <cell r="E38">
            <v>0</v>
          </cell>
          <cell r="F38" t="str">
            <v>Service Company Expense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>Service Company Expense</v>
          </cell>
          <cell r="N38">
            <v>17</v>
          </cell>
          <cell r="P38" t="str">
            <v>Total Service Company Expense</v>
          </cell>
          <cell r="R38">
            <v>29.7</v>
          </cell>
          <cell r="T38">
            <v>340523698.47000009</v>
          </cell>
          <cell r="V38">
            <v>10109459091.550001</v>
          </cell>
        </row>
        <row r="39">
          <cell r="D39">
            <v>0</v>
          </cell>
          <cell r="E39">
            <v>0</v>
          </cell>
          <cell r="F39" t="str">
            <v>Outside Services (other than Service Co)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</row>
        <row r="40">
          <cell r="D40">
            <v>0</v>
          </cell>
          <cell r="E40">
            <v>0</v>
          </cell>
          <cell r="F40" t="str">
            <v>Regulatory Expenses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0</v>
          </cell>
        </row>
        <row r="41">
          <cell r="D41">
            <v>0</v>
          </cell>
          <cell r="E41">
            <v>0</v>
          </cell>
          <cell r="F41" t="str">
            <v>Insurance Other than Group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</row>
        <row r="42">
          <cell r="D42">
            <v>0</v>
          </cell>
          <cell r="E42">
            <v>0</v>
          </cell>
          <cell r="F42" t="str">
            <v>Customer Accounts &amp; Services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</row>
        <row r="43">
          <cell r="D43">
            <v>0</v>
          </cell>
          <cell r="E43">
            <v>0</v>
          </cell>
          <cell r="F43" t="str">
            <v>Rents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D44">
            <v>0</v>
          </cell>
          <cell r="E44">
            <v>0</v>
          </cell>
          <cell r="F44" t="str">
            <v>Office Supplies &amp; Expenses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</row>
        <row r="45">
          <cell r="D45">
            <v>0</v>
          </cell>
          <cell r="E45">
            <v>0</v>
          </cell>
          <cell r="F45" t="str">
            <v>General Advertising Expenses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</row>
        <row r="46">
          <cell r="D46" t="str">
            <v>OOM-1</v>
          </cell>
          <cell r="E46">
            <v>0</v>
          </cell>
          <cell r="F46" t="str">
            <v>Other O&amp;M Expenses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>Other O&amp;M Expenses</v>
          </cell>
          <cell r="N46">
            <v>18</v>
          </cell>
          <cell r="P46" t="str">
            <v>Total Other O&amp;M Expenses</v>
          </cell>
          <cell r="R46">
            <v>29.3</v>
          </cell>
          <cell r="T46">
            <v>173736452.85999995</v>
          </cell>
          <cell r="V46">
            <v>5085849017.6350002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</row>
        <row r="48">
          <cell r="D48" t="str">
            <v>DEP-1</v>
          </cell>
          <cell r="E48">
            <v>0</v>
          </cell>
          <cell r="F48" t="str">
            <v>Depreciation &amp; Amortization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</row>
        <row r="50">
          <cell r="D50">
            <v>0</v>
          </cell>
          <cell r="E50">
            <v>0</v>
          </cell>
          <cell r="F50" t="str">
            <v>Income Taxes: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D51" t="str">
            <v>INCF-1</v>
          </cell>
          <cell r="E51">
            <v>0</v>
          </cell>
          <cell r="F51" t="str">
            <v>Current Federal Taxes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 t="str">
            <v>Current Federal Taxes</v>
          </cell>
          <cell r="N51">
            <v>19</v>
          </cell>
          <cell r="P51" t="str">
            <v>Total Federal Income Taxes (Current)</v>
          </cell>
          <cell r="R51">
            <v>36.5</v>
          </cell>
          <cell r="T51">
            <v>1</v>
          </cell>
          <cell r="V51">
            <v>36.5</v>
          </cell>
        </row>
        <row r="52">
          <cell r="D52" t="str">
            <v>INCS-2</v>
          </cell>
          <cell r="E52">
            <v>0</v>
          </cell>
          <cell r="F52" t="str">
            <v>Current State (CBT)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 t="str">
            <v>Current State (CBT)</v>
          </cell>
          <cell r="N52">
            <v>20</v>
          </cell>
          <cell r="P52" t="str">
            <v>Total Current State (CBT)</v>
          </cell>
          <cell r="R52">
            <v>13.5</v>
          </cell>
          <cell r="T52">
            <v>1</v>
          </cell>
          <cell r="V52">
            <v>13.5</v>
          </cell>
        </row>
        <row r="53">
          <cell r="D53" t="str">
            <v>INCD-3</v>
          </cell>
          <cell r="E53">
            <v>0</v>
          </cell>
          <cell r="F53" t="str">
            <v>Deferred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D54" t="str">
            <v>-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D55" t="str">
            <v>-</v>
          </cell>
          <cell r="E55">
            <v>0</v>
          </cell>
          <cell r="F55" t="str">
            <v>Taxes Other than Income Tax: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D56" t="str">
            <v>-</v>
          </cell>
          <cell r="E56">
            <v>0</v>
          </cell>
          <cell r="F56" t="str">
            <v>Transitional Energy Facilities Assessment (TEFA)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>Transitional Energy Facilities Assessment (TEFA)</v>
          </cell>
          <cell r="N56" t="str">
            <v>NONE</v>
          </cell>
        </row>
        <row r="57">
          <cell r="D57" t="str">
            <v>TO-1</v>
          </cell>
          <cell r="E57">
            <v>0</v>
          </cell>
          <cell r="F57" t="str">
            <v>Real Estate Tax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 t="str">
            <v>Real Estate Tax</v>
          </cell>
          <cell r="N57">
            <v>21</v>
          </cell>
          <cell r="P57" t="str">
            <v>Total Real Estate Tax</v>
          </cell>
          <cell r="R57">
            <v>-187.6</v>
          </cell>
          <cell r="T57">
            <v>13625790.479999997</v>
          </cell>
          <cell r="V57">
            <v>-2555790969.9650002</v>
          </cell>
        </row>
        <row r="58">
          <cell r="D58" t="str">
            <v>TO-2</v>
          </cell>
          <cell r="E58">
            <v>0</v>
          </cell>
          <cell r="F58" t="str">
            <v>Payroll Taxes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 t="str">
            <v>Payroll Taxes</v>
          </cell>
          <cell r="N58">
            <v>22</v>
          </cell>
          <cell r="P58" t="str">
            <v>Total Payroll Taxes</v>
          </cell>
          <cell r="R58">
            <v>18.3</v>
          </cell>
          <cell r="T58">
            <v>55642656.609999999</v>
          </cell>
          <cell r="V58">
            <v>1020098842.8600001</v>
          </cell>
        </row>
        <row r="59">
          <cell r="D59" t="str">
            <v>TO-3</v>
          </cell>
          <cell r="E59">
            <v>0</v>
          </cell>
          <cell r="F59" t="str">
            <v>New Jersey Energy Sales Tax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>New Jersey Energy Sales Tax</v>
          </cell>
          <cell r="N59">
            <v>23</v>
          </cell>
          <cell r="P59" t="str">
            <v>Total New Jersey Energy Sales Tax</v>
          </cell>
          <cell r="R59">
            <v>-43.3</v>
          </cell>
          <cell r="T59">
            <v>395843746</v>
          </cell>
          <cell r="V59">
            <v>-17131212602</v>
          </cell>
        </row>
        <row r="60">
          <cell r="D60" t="str">
            <v>TO-4</v>
          </cell>
          <cell r="E60">
            <v>0</v>
          </cell>
          <cell r="F60" t="str">
            <v>New Jersey Sales and Use Tax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>New Jersey Sales and Use Tax</v>
          </cell>
          <cell r="N60">
            <v>24</v>
          </cell>
          <cell r="P60" t="str">
            <v>Total New Jersey Sales and Use Tax Payments</v>
          </cell>
          <cell r="R60">
            <v>34.200000000000003</v>
          </cell>
          <cell r="T60">
            <v>16271294.790000001</v>
          </cell>
          <cell r="V60">
            <v>556050863.65999997</v>
          </cell>
        </row>
        <row r="61">
          <cell r="D61" t="str">
            <v>-</v>
          </cell>
          <cell r="E61">
            <v>0</v>
          </cell>
          <cell r="F61" t="str">
            <v>Other-Misc.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O61" t="str">
            <v>****</v>
          </cell>
          <cell r="P61" t="str">
            <v>Total Other-Misc.</v>
          </cell>
          <cell r="Q61">
            <v>0</v>
          </cell>
          <cell r="R61">
            <v>88.3</v>
          </cell>
          <cell r="S61">
            <v>0</v>
          </cell>
          <cell r="T61">
            <v>571387.84</v>
          </cell>
          <cell r="U61">
            <v>0</v>
          </cell>
          <cell r="V61">
            <v>50476149.490000002</v>
          </cell>
          <cell r="X61" t="str">
            <v>= ?</v>
          </cell>
        </row>
        <row r="62">
          <cell r="D62" t="str">
            <v>-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</row>
        <row r="63">
          <cell r="D63" t="str">
            <v>-</v>
          </cell>
          <cell r="E63">
            <v>0</v>
          </cell>
          <cell r="F63" t="str">
            <v>Return on Investment: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</row>
        <row r="64">
          <cell r="D64" t="str">
            <v>0-1</v>
          </cell>
          <cell r="E64">
            <v>0</v>
          </cell>
          <cell r="F64" t="str">
            <v>Short-term Debt Interest Expense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 t="str">
            <v>Short-term Debt Interest Expense</v>
          </cell>
          <cell r="N64" t="str">
            <v>rate council did not use</v>
          </cell>
        </row>
        <row r="65">
          <cell r="D65" t="str">
            <v>LTD-2</v>
          </cell>
          <cell r="E65">
            <v>0</v>
          </cell>
          <cell r="F65" t="str">
            <v>Long-term Debt Interest Expense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 t="str">
            <v>Long-term Debt Interest Expense</v>
          </cell>
          <cell r="N65">
            <v>26</v>
          </cell>
          <cell r="P65" t="str">
            <v>Long-term Debt Interest Expense</v>
          </cell>
          <cell r="R65">
            <v>91.2</v>
          </cell>
          <cell r="T65">
            <v>1</v>
          </cell>
          <cell r="V65">
            <v>1</v>
          </cell>
        </row>
        <row r="66">
          <cell r="D66" t="str">
            <v>-3</v>
          </cell>
          <cell r="E66">
            <v>0</v>
          </cell>
          <cell r="F66" t="str">
            <v>Income Available for Common Equity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 t="str">
            <v>Income Available for Common Equity</v>
          </cell>
          <cell r="N66" t="str">
            <v>NONE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E68">
            <v>0</v>
          </cell>
          <cell r="F68" t="str">
            <v>Total Requirement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D70" t="str">
            <v>PREF-1</v>
          </cell>
          <cell r="F70" t="str">
            <v>Preferred stock dividends</v>
          </cell>
          <cell r="M70" t="str">
            <v>Preferred stock dividends</v>
          </cell>
          <cell r="N70">
            <v>27</v>
          </cell>
          <cell r="P70" t="str">
            <v>Preferred stock dividends</v>
          </cell>
          <cell r="Q70">
            <v>0</v>
          </cell>
          <cell r="R70">
            <v>45.6</v>
          </cell>
          <cell r="T70">
            <v>1</v>
          </cell>
          <cell r="V70">
            <v>1</v>
          </cell>
        </row>
        <row r="71">
          <cell r="D71">
            <v>0</v>
          </cell>
        </row>
        <row r="72">
          <cell r="D72" t="str">
            <v>summ-1</v>
          </cell>
          <cell r="M72" t="str">
            <v>Summary</v>
          </cell>
          <cell r="N72">
            <v>1</v>
          </cell>
        </row>
        <row r="73">
          <cell r="D73">
            <v>0</v>
          </cell>
        </row>
        <row r="74">
          <cell r="D74" t="str">
            <v>RC1</v>
          </cell>
          <cell r="M74" t="str">
            <v>Rate Counsel</v>
          </cell>
          <cell r="N74">
            <v>25</v>
          </cell>
        </row>
        <row r="75">
          <cell r="D75">
            <v>0</v>
          </cell>
        </row>
        <row r="76">
          <cell r="D76" t="str">
            <v>cwcac</v>
          </cell>
          <cell r="M76" t="str">
            <v>CASH WORKING CAPITAL ACROSS THE COUNTRY</v>
          </cell>
          <cell r="N76">
            <v>28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M8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° Empr"/>
      <sheetName val="N° Empr"/>
      <sheetName val="#Ger &amp; DPR"/>
      <sheetName val="cFolha R$"/>
      <sheetName val="Folha R$"/>
      <sheetName val="cTGA &amp; TFA"/>
      <sheetName val="TGA &amp; TFA"/>
      <sheetName val="PSE&amp;G-IS-MONTH"/>
      <sheetName val="Reset Dates All"/>
      <sheetName val="Enerquinta CL$"/>
      <sheetName val="Diario"/>
      <sheetName val="Newc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ario"/>
      <sheetName val="Vendas"/>
      <sheetName val="Compra"/>
      <sheetName val="CurtoPrazo"/>
      <sheetName val="Pessoal"/>
      <sheetName val="Mat_Serv"/>
      <sheetName val="Gastos"/>
      <sheetName val="Investimentos"/>
      <sheetName val="Emprestimos Existentes"/>
      <sheetName val="Novos Empréstimos"/>
      <sheetName val="Vendas_Regionais"/>
      <sheetName val="Fechamento"/>
      <sheetName val="Fechamento_US$"/>
      <sheetName val="Inversiones_Activo"/>
      <sheetName val="PSE&amp;G-IS-MONTH"/>
      <sheetName val="Energ_Indiv_Balance_sheet"/>
      <sheetName val="Balance Sheet Inversiones"/>
      <sheetName val="Balance Sheet Analysis"/>
      <sheetName val="Monthly Cash Flow Budget"/>
      <sheetName val="Covenants"/>
      <sheetName val="Excess Cash Flow"/>
      <sheetName val="Income Statement Analysis"/>
      <sheetName val="Income Statement Inversiones"/>
      <sheetName val="Monthly Budget"/>
      <sheetName val="Budget vs Outlook Analysis"/>
      <sheetName val="Energ_Outlook_Anal"/>
      <sheetName val="Working Capital (Actual)"/>
      <sheetName val="Working Capital (Budget)"/>
      <sheetName val="Presup"/>
      <sheetName val="PROJ MAPPING"/>
      <sheetName val="Reset Dates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_GreenEnergySummary"/>
      <sheetName val="GreenEnergyMenu"/>
      <sheetName val="IndexGreenEnergyMenu"/>
      <sheetName val="Reporting_Period"/>
      <sheetName val="FleetMPG_Month"/>
      <sheetName val="PeakDemand_Month"/>
      <sheetName val="RenewEnergy_Month"/>
      <sheetName val="NewSolar_Month"/>
      <sheetName val="NonHazardWaste_Month"/>
      <sheetName val="HazardousWaste_Month"/>
      <sheetName val="EnergySavings_Month"/>
      <sheetName val="Data_FleetMPG"/>
      <sheetName val="Data_PeakDemand"/>
      <sheetName val="Data_RenewEnergy"/>
      <sheetName val="Data_NewSolar"/>
      <sheetName val="Data_NonHazardWaste"/>
      <sheetName val="Data_HazardousWaste"/>
      <sheetName val="Data_EnergySavings"/>
      <sheetName val="FleetMPG_Qtr_YTD"/>
      <sheetName val="PeakDemand_Qtr_YTD"/>
      <sheetName val="RenewEnergy_Qtr_YTD"/>
      <sheetName val="NewSolar_Qtr_YTD"/>
      <sheetName val="NonHazardWaste_Qtr_YTD"/>
      <sheetName val="HazardousWaste_Qtr_YTD"/>
      <sheetName val="EnergySavings_Qtr_YTD"/>
    </sheetNames>
    <sheetDataSet>
      <sheetData sheetId="0" refreshError="1">
        <row r="55">
          <cell r="L55" t="str">
            <v>Fleet MPG</v>
          </cell>
          <cell r="M55" t="str">
            <v>H</v>
          </cell>
          <cell r="O55" t="str">
            <v xml:space="preserve"> </v>
          </cell>
          <cell r="P55" t="str">
            <v xml:space="preserve"> </v>
          </cell>
        </row>
        <row r="56">
          <cell r="L56" t="str">
            <v>Peak Demand Reduction (MW)</v>
          </cell>
          <cell r="M56" t="str">
            <v>H</v>
          </cell>
          <cell r="P56" t="str">
            <v>+</v>
          </cell>
          <cell r="Q56" t="str">
            <v>Qtrly</v>
          </cell>
          <cell r="U56" t="str">
            <v>Qtrly</v>
          </cell>
          <cell r="V56" t="e">
            <v>#N/A</v>
          </cell>
        </row>
        <row r="57">
          <cell r="L57" t="str">
            <v>Renewable Energy Generated (kWh)</v>
          </cell>
          <cell r="M57" t="str">
            <v>H</v>
          </cell>
          <cell r="O57" t="str">
            <v xml:space="preserve"> </v>
          </cell>
          <cell r="P57" t="str">
            <v>-</v>
          </cell>
          <cell r="Q57" t="str">
            <v>Qtrly</v>
          </cell>
          <cell r="U57" t="str">
            <v>Qtrly</v>
          </cell>
          <cell r="V57" t="e">
            <v>#N/A</v>
          </cell>
        </row>
        <row r="58">
          <cell r="L58" t="str">
            <v>Net Number of New Solar Meters in UEZs</v>
          </cell>
          <cell r="M58" t="str">
            <v>H</v>
          </cell>
          <cell r="P58" t="str">
            <v>+</v>
          </cell>
          <cell r="Q58" t="str">
            <v>Qtrly</v>
          </cell>
          <cell r="U58" t="str">
            <v>Qtrly</v>
          </cell>
          <cell r="V58" t="e">
            <v>#N/A</v>
          </cell>
        </row>
        <row r="59">
          <cell r="L59" t="str">
            <v>Non-Hazardous Waste</v>
          </cell>
          <cell r="M59" t="str">
            <v>L</v>
          </cell>
          <cell r="P59" t="str">
            <v>+</v>
          </cell>
          <cell r="Q59" t="str">
            <v>Qtrly</v>
          </cell>
          <cell r="U59">
            <v>0</v>
          </cell>
          <cell r="V59" t="e">
            <v>#N/A</v>
          </cell>
        </row>
        <row r="60">
          <cell r="L60" t="str">
            <v>Hazardous Waste</v>
          </cell>
          <cell r="M60" t="str">
            <v>L</v>
          </cell>
          <cell r="P60" t="str">
            <v>-</v>
          </cell>
          <cell r="Q60">
            <v>0</v>
          </cell>
          <cell r="R60">
            <v>0</v>
          </cell>
          <cell r="S60" t="str">
            <v>Qtrly</v>
          </cell>
          <cell r="T60">
            <v>0</v>
          </cell>
          <cell r="V60" t="e">
            <v>#N/A</v>
          </cell>
        </row>
        <row r="61">
          <cell r="L61" t="str">
            <v>Carbon Abatement Energy Savings (kWh equivalent)</v>
          </cell>
          <cell r="M61" t="str">
            <v>H</v>
          </cell>
          <cell r="P61" t="str">
            <v>-</v>
          </cell>
          <cell r="Q61">
            <v>60.2</v>
          </cell>
          <cell r="R61">
            <v>0</v>
          </cell>
          <cell r="S61">
            <v>0</v>
          </cell>
          <cell r="T61">
            <v>0</v>
          </cell>
          <cell r="V6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_GreenEnergySummary"/>
      <sheetName val="GreenEnergyMenu"/>
      <sheetName val="IndexGreenEnergyMenu"/>
      <sheetName val="Reporting_Period"/>
      <sheetName val="Data_FleetMPG"/>
      <sheetName val="Data_RenewEnergy"/>
      <sheetName val="Data_NonHazardWaste"/>
      <sheetName val="Data_EnergySavings"/>
      <sheetName val="Data_NewSolar"/>
      <sheetName val="Data_PeakDemand"/>
      <sheetName val="Data_HazardousWaste"/>
      <sheetName val="FleetMPG_Qtr_YTD"/>
      <sheetName val="RenewEnergy_Qtr_YTD"/>
      <sheetName val="NonHazardWaste_Qtr_YTD"/>
      <sheetName val="EnergySavings_Qtr_YTD"/>
      <sheetName val="NewSolar_Qtr_YTD"/>
      <sheetName val="PeakDemand_Qtr_YTD"/>
      <sheetName val="HazardousWaste_Qtr_YTD"/>
      <sheetName val="FleetMPG_Month"/>
      <sheetName val="RenewEnergy_Month"/>
      <sheetName val="NonHazardWaste_Month"/>
      <sheetName val="EnergySavings_Month"/>
      <sheetName val="NewSolar"/>
      <sheetName val="PeakDemand"/>
      <sheetName val="HazardousWaste"/>
      <sheetName val="GreenEnergy_Metrics_Master"/>
    </sheetNames>
    <sheetDataSet>
      <sheetData sheetId="0" refreshError="1">
        <row r="55">
          <cell r="A55" t="str">
            <v>Fleet MPG</v>
          </cell>
          <cell r="B55" t="str">
            <v>H</v>
          </cell>
          <cell r="C55">
            <v>8.9209439931870556</v>
          </cell>
          <cell r="D55">
            <v>8.9</v>
          </cell>
          <cell r="E55" t="str">
            <v>é</v>
          </cell>
          <cell r="F55">
            <v>8.9570602114278799</v>
          </cell>
        </row>
        <row r="56">
          <cell r="A56" t="str">
            <v>Renewable Energy Generated (kWh)</v>
          </cell>
          <cell r="B56" t="str">
            <v>H</v>
          </cell>
          <cell r="D56">
            <v>8479000</v>
          </cell>
          <cell r="E56" t="str">
            <v>ê</v>
          </cell>
          <cell r="F56">
            <v>4224148.3118333332</v>
          </cell>
          <cell r="J56">
            <v>4224148.3118333332</v>
          </cell>
        </row>
        <row r="57">
          <cell r="A57" t="str">
            <v>Non-Hazardous Waste</v>
          </cell>
          <cell r="B57" t="str">
            <v>L</v>
          </cell>
          <cell r="C57">
            <v>0.96889999999999998</v>
          </cell>
          <cell r="D57">
            <v>0.96899999999999997</v>
          </cell>
          <cell r="E57" t="str">
            <v>é</v>
          </cell>
          <cell r="F57">
            <v>0.97883845015190174</v>
          </cell>
          <cell r="G57">
            <v>0.72030000000000005</v>
          </cell>
          <cell r="H57">
            <v>0.99099999999999999</v>
          </cell>
          <cell r="I57">
            <v>0.93782407515859079</v>
          </cell>
        </row>
        <row r="58">
          <cell r="A58" t="str">
            <v>Energy Efficiency Energy Savings (kWh equivalent)</v>
          </cell>
          <cell r="B58" t="str">
            <v>H</v>
          </cell>
          <cell r="D58">
            <v>30373151</v>
          </cell>
          <cell r="E58" t="str">
            <v>é</v>
          </cell>
          <cell r="F58">
            <v>53534833.286763452</v>
          </cell>
          <cell r="J58">
            <v>53534833.286763459</v>
          </cell>
        </row>
        <row r="59">
          <cell r="A59" t="str">
            <v>Net Number of New Solar Meters in UEZs</v>
          </cell>
          <cell r="B59" t="str">
            <v>H</v>
          </cell>
          <cell r="D59">
            <v>6</v>
          </cell>
          <cell r="E59" t="str">
            <v>é</v>
          </cell>
          <cell r="F59">
            <v>4</v>
          </cell>
          <cell r="J59">
            <v>4</v>
          </cell>
        </row>
        <row r="60">
          <cell r="A60" t="str">
            <v>Peak Demand Reduction (MW)</v>
          </cell>
          <cell r="B60" t="str">
            <v>H</v>
          </cell>
          <cell r="D60">
            <v>61.8</v>
          </cell>
          <cell r="E60" t="str">
            <v>é</v>
          </cell>
          <cell r="F60">
            <v>61.9</v>
          </cell>
          <cell r="J60">
            <v>61.9</v>
          </cell>
        </row>
        <row r="61">
          <cell r="A61" t="str">
            <v>Hazardous Waste</v>
          </cell>
          <cell r="B61" t="str">
            <v>L</v>
          </cell>
          <cell r="C61">
            <v>1.44</v>
          </cell>
          <cell r="D61">
            <v>3.59</v>
          </cell>
          <cell r="E61" t="str">
            <v>é</v>
          </cell>
          <cell r="F61">
            <v>2.16</v>
          </cell>
        </row>
        <row r="63">
          <cell r="A63" t="str">
            <v>Expected to meet or exceed goal   é    Achievement of goal not yet assured   çè    Not expected to meet goal   ê</v>
          </cell>
        </row>
        <row r="65">
          <cell r="A65" t="str">
            <v>Master Column (A) for Metric Names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 Table"/>
      <sheetName val="ZService_ATTR.csv"/>
      <sheetName val="Service Text"/>
      <sheetName val="DSM2006B"/>
      <sheetName val="EntPlan07"/>
      <sheetName val="HoldPlan07"/>
      <sheetName val="PwrPln07"/>
      <sheetName val="UtilPlan07"/>
      <sheetName val="Ent04Actual"/>
      <sheetName val="Hold04Actual"/>
      <sheetName val="PWR04Actual"/>
      <sheetName val="Util04Actual"/>
      <sheetName val="Ent05Actual"/>
      <sheetName val="Hold05Actual"/>
      <sheetName val="PWR05Actual"/>
      <sheetName val="Util05Actual"/>
      <sheetName val="Ent06Actual"/>
      <sheetName val="Hold06Actual"/>
      <sheetName val="Pwr06Actual"/>
      <sheetName val="Util06Actual"/>
      <sheetName val="Ent2005Plan"/>
      <sheetName val="Hold2005Plan"/>
      <sheetName val="Pwr2005Plan"/>
      <sheetName val="Util2005Plan"/>
      <sheetName val="Util06PlanB"/>
      <sheetName val="PWR06PlanB"/>
      <sheetName val="Hold06PlanB"/>
      <sheetName val="Ent06PlanB"/>
      <sheetName val="Ent1_07"/>
      <sheetName val="Ent1_07YTD"/>
      <sheetName val="Hold1_07"/>
      <sheetName val="Hold1_07YTD"/>
      <sheetName val="Pwr1_07"/>
      <sheetName val="Pwr1_07YTD"/>
      <sheetName val="Util1_07"/>
      <sheetName val="Util1_YTD"/>
      <sheetName val="Ent2_07"/>
      <sheetName val="Ent2_07YTD"/>
      <sheetName val="Hold2_07"/>
      <sheetName val="Hold2_07YTD"/>
      <sheetName val="Pwr2_07"/>
      <sheetName val="Pwr2_07YTD"/>
      <sheetName val="Util2_07"/>
      <sheetName val="Util2_07YTD"/>
      <sheetName val="Ent3_07"/>
      <sheetName val="Ent3_07YTD"/>
      <sheetName val="Hold3_07YTD"/>
      <sheetName val="Hold3_07"/>
      <sheetName val="Pwr3_07YTD"/>
      <sheetName val="Pwr3_07"/>
      <sheetName val="Util3_07"/>
      <sheetName val="Util3_06YTD"/>
      <sheetName val="Ent4_07"/>
      <sheetName val="Ent4_07Ytd"/>
      <sheetName val="Hold4_07"/>
      <sheetName val="Hold4_07YTD"/>
      <sheetName val="PWR4_07"/>
      <sheetName val="Pwr4_07YTD"/>
      <sheetName val="Util4_07"/>
      <sheetName val="Util4_07YTD"/>
      <sheetName val="Ent5_07"/>
      <sheetName val="Ent5_07YTD"/>
      <sheetName val="Hold5_07"/>
      <sheetName val="Hold5_07YTD"/>
      <sheetName val="Pwr5_07"/>
      <sheetName val="Pwr5_07YTD"/>
      <sheetName val="Util5_07"/>
      <sheetName val="Util5_07YTD"/>
      <sheetName val="Ent6_07"/>
      <sheetName val="Ent6_07YTD"/>
      <sheetName val="Hold6_07"/>
      <sheetName val="Hold6_07YTD"/>
      <sheetName val="PWR6_07"/>
      <sheetName val="PWR6_07YTD"/>
      <sheetName val="Util6_07"/>
      <sheetName val="Util6_07YTD"/>
      <sheetName val="Ent7_07"/>
      <sheetName val="Ent7_07YTD"/>
      <sheetName val="Hold7_07"/>
      <sheetName val="Hold7_07YTD"/>
      <sheetName val="Pwr7_07"/>
      <sheetName val="Pwr7_07YTD"/>
      <sheetName val="Util7_07"/>
      <sheetName val="Util7_07YTD"/>
      <sheetName val="Ent8_07"/>
      <sheetName val="Ent8_07YTD"/>
      <sheetName val="Hold8_07"/>
      <sheetName val="Hold8_07YTD"/>
      <sheetName val="Pwr8_07"/>
      <sheetName val="Pwr8_07YTD"/>
      <sheetName val="Util8_07"/>
      <sheetName val="Util8_07YTD"/>
      <sheetName val="Ent9_07"/>
      <sheetName val="Ent9_07YTD"/>
      <sheetName val="Hold9_07"/>
      <sheetName val="Hold9_07YTD"/>
      <sheetName val="Pwr9_07"/>
      <sheetName val="Pwr9_07YTD"/>
      <sheetName val="Util9_07"/>
      <sheetName val="Util9_07YTD"/>
      <sheetName val="Ent10_07"/>
      <sheetName val="Ent10_07YTD"/>
      <sheetName val="Hold10_07"/>
      <sheetName val="Hold10_07YTD"/>
      <sheetName val="Pwr10_07"/>
      <sheetName val="Pwr10_07YTD"/>
      <sheetName val="Util10_07"/>
      <sheetName val="Util10_07YTD"/>
      <sheetName val="ENT11_07"/>
      <sheetName val="Ent11_07YTD"/>
      <sheetName val="Hold11_07"/>
      <sheetName val="Hold11_07YTD"/>
      <sheetName val="Pwr11_07"/>
      <sheetName val="Pwr11_07YTD"/>
      <sheetName val="Util11_07"/>
      <sheetName val="Util11_07YTD"/>
      <sheetName val="ResidualByPA"/>
      <sheetName val="Frcst07yr"/>
      <sheetName val="Index"/>
      <sheetName val="Flash_SummaryAll"/>
      <sheetName val="Flash_Entepr_ByPA"/>
      <sheetName val="Flash_Holdings_ByPA"/>
      <sheetName val="Flash_Power_ByPA"/>
      <sheetName val="Flash_Utility_ByPA"/>
      <sheetName val="HoldFReport"/>
      <sheetName val="PWRFReport"/>
      <sheetName val="UtilFReport"/>
      <sheetName val="SumReportByOC"/>
      <sheetName val="2008PlanVerP04"/>
      <sheetName val="Recap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>
        <row r="39">
          <cell r="B39" t="str">
            <v>Accounting Services Department</v>
          </cell>
          <cell r="I39">
            <v>1271982.78</v>
          </cell>
          <cell r="J39">
            <v>652722.55000000005</v>
          </cell>
          <cell r="K39">
            <v>-619260.23</v>
          </cell>
          <cell r="L39">
            <v>-0.94873423631526121</v>
          </cell>
          <cell r="M39">
            <v>5185149.3100000005</v>
          </cell>
          <cell r="N39">
            <v>3856761.76</v>
          </cell>
          <cell r="O39">
            <v>-1328387.55</v>
          </cell>
          <cell r="P39">
            <v>-0.34443080300609497</v>
          </cell>
          <cell r="R39">
            <v>774361.70000000007</v>
          </cell>
          <cell r="S39">
            <v>669281.7699999999</v>
          </cell>
          <cell r="T39">
            <v>1144092.2899999998</v>
          </cell>
          <cell r="U39">
            <v>919362.88</v>
          </cell>
          <cell r="V39">
            <v>406067.88999999996</v>
          </cell>
          <cell r="W39">
            <v>1271982.78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661830.65999999992</v>
          </cell>
          <cell r="AE39">
            <v>575832.21</v>
          </cell>
          <cell r="AF39">
            <v>640430.03</v>
          </cell>
          <cell r="AG39">
            <v>625795.77</v>
          </cell>
          <cell r="AH39">
            <v>700150.54</v>
          </cell>
          <cell r="AI39">
            <v>652722.55000000005</v>
          </cell>
          <cell r="AJ39">
            <v>691160.5</v>
          </cell>
          <cell r="AK39">
            <v>745044.03</v>
          </cell>
          <cell r="AL39">
            <v>661064.75</v>
          </cell>
          <cell r="AM39">
            <v>775502.08000000007</v>
          </cell>
          <cell r="AN39">
            <v>741866.69</v>
          </cell>
          <cell r="AO39">
            <v>707915.71000000008</v>
          </cell>
          <cell r="AQ39">
            <v>8192515.5200000005</v>
          </cell>
          <cell r="AR39">
            <v>7873315.5200000005</v>
          </cell>
          <cell r="AS39">
            <v>7873266.1599999992</v>
          </cell>
          <cell r="AT39">
            <v>8664384.9000000004</v>
          </cell>
          <cell r="AU39">
            <v>8664384.4800000004</v>
          </cell>
          <cell r="AV39">
            <v>8644379.4800000004</v>
          </cell>
          <cell r="AW39" t="e">
            <v>#REF!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8033173.3100000005</v>
          </cell>
          <cell r="BE39">
            <v>7166060.9800000004</v>
          </cell>
          <cell r="BF39">
            <v>5286532.97</v>
          </cell>
          <cell r="BH39">
            <v>8179315.5200000005</v>
          </cell>
          <cell r="BI39">
            <v>8846653.9000000004</v>
          </cell>
          <cell r="BJ39">
            <v>9479014.7300000004</v>
          </cell>
          <cell r="BK39">
            <v>8644379.4800000004</v>
          </cell>
          <cell r="BL39">
            <v>9816954.620000001</v>
          </cell>
          <cell r="BM39">
            <v>0</v>
          </cell>
          <cell r="BN39">
            <v>0</v>
          </cell>
          <cell r="BO39">
            <v>4631805.3099999996</v>
          </cell>
          <cell r="BP39">
            <v>-1637639.1</v>
          </cell>
          <cell r="BQ39">
            <v>-1172575.1399999999</v>
          </cell>
          <cell r="BS39">
            <v>7612377.9400000004</v>
          </cell>
          <cell r="BT39">
            <v>9816954.620000001</v>
          </cell>
          <cell r="BU39">
            <v>7612377.9400000004</v>
          </cell>
          <cell r="BV39">
            <v>2204576.6800000002</v>
          </cell>
        </row>
        <row r="41">
          <cell r="C41" t="str">
            <v>O&amp;M</v>
          </cell>
          <cell r="E41" t="str">
            <v>BC-T-A/P-Purcha</v>
          </cell>
          <cell r="I41">
            <v>0</v>
          </cell>
          <cell r="J41">
            <v>0</v>
          </cell>
          <cell r="K41">
            <v>0</v>
          </cell>
          <cell r="L41" t="str">
            <v xml:space="preserve"> </v>
          </cell>
          <cell r="M41">
            <v>0</v>
          </cell>
          <cell r="N41">
            <v>0</v>
          </cell>
          <cell r="O41">
            <v>0</v>
          </cell>
          <cell r="P41" t="str">
            <v xml:space="preserve"> 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Q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</row>
        <row r="42">
          <cell r="C42" t="str">
            <v>O&amp;M</v>
          </cell>
          <cell r="E42" t="str">
            <v>BC-T-P/R Check&amp;</v>
          </cell>
          <cell r="I42">
            <v>341.25</v>
          </cell>
          <cell r="J42">
            <v>386.75</v>
          </cell>
          <cell r="K42">
            <v>45.5</v>
          </cell>
          <cell r="L42">
            <v>0.11764705882352941</v>
          </cell>
          <cell r="M42">
            <v>1914.25</v>
          </cell>
          <cell r="N42">
            <v>2320.5</v>
          </cell>
          <cell r="O42">
            <v>406.25</v>
          </cell>
          <cell r="P42">
            <v>0.17507002801120447</v>
          </cell>
          <cell r="R42">
            <v>364</v>
          </cell>
          <cell r="S42">
            <v>331.5</v>
          </cell>
          <cell r="T42">
            <v>325</v>
          </cell>
          <cell r="U42">
            <v>292.5</v>
          </cell>
          <cell r="V42">
            <v>260</v>
          </cell>
          <cell r="W42">
            <v>341.25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386.75</v>
          </cell>
          <cell r="AE42">
            <v>386.75</v>
          </cell>
          <cell r="AF42">
            <v>386.75</v>
          </cell>
          <cell r="AG42">
            <v>386.75</v>
          </cell>
          <cell r="AH42">
            <v>386.75</v>
          </cell>
          <cell r="AI42">
            <v>386.75</v>
          </cell>
          <cell r="AJ42">
            <v>386.75</v>
          </cell>
          <cell r="AK42">
            <v>386.75</v>
          </cell>
          <cell r="AL42">
            <v>386.75</v>
          </cell>
          <cell r="AM42">
            <v>386.75</v>
          </cell>
          <cell r="AN42">
            <v>386.75</v>
          </cell>
          <cell r="AO42">
            <v>396.5</v>
          </cell>
          <cell r="AQ42">
            <v>4650.75</v>
          </cell>
          <cell r="AR42">
            <v>4650.75</v>
          </cell>
          <cell r="AS42">
            <v>4650.75</v>
          </cell>
          <cell r="AT42">
            <v>4650.75</v>
          </cell>
          <cell r="AU42">
            <v>4650.75</v>
          </cell>
          <cell r="AV42">
            <v>4650.75</v>
          </cell>
          <cell r="AW42" t="e">
            <v>#REF!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4550.3999999999996</v>
          </cell>
          <cell r="BE42">
            <v>5280.81</v>
          </cell>
          <cell r="BF42">
            <v>6137.76</v>
          </cell>
          <cell r="BH42">
            <v>4650.75</v>
          </cell>
          <cell r="BI42">
            <v>6162</v>
          </cell>
          <cell r="BJ42">
            <v>6025.5</v>
          </cell>
          <cell r="BK42">
            <v>4650.75</v>
          </cell>
          <cell r="BL42">
            <v>4650.75</v>
          </cell>
          <cell r="BO42">
            <v>2736.5</v>
          </cell>
          <cell r="BP42">
            <v>0</v>
          </cell>
          <cell r="BQ42">
            <v>0</v>
          </cell>
          <cell r="BS42">
            <v>2847</v>
          </cell>
          <cell r="BT42">
            <v>4650.75</v>
          </cell>
          <cell r="BU42">
            <v>2847</v>
          </cell>
          <cell r="BV42">
            <v>1803.75</v>
          </cell>
        </row>
        <row r="43">
          <cell r="C43" t="str">
            <v>O&amp;M</v>
          </cell>
          <cell r="E43" t="str">
            <v>BC-T-EmpInq&amp;Adm</v>
          </cell>
          <cell r="I43">
            <v>561.96</v>
          </cell>
          <cell r="J43">
            <v>858.55</v>
          </cell>
          <cell r="K43">
            <v>296.58999999999992</v>
          </cell>
          <cell r="L43">
            <v>0.3454545454545454</v>
          </cell>
          <cell r="M43">
            <v>4292.75</v>
          </cell>
          <cell r="N43">
            <v>5151.3</v>
          </cell>
          <cell r="O43">
            <v>858.55000000000018</v>
          </cell>
          <cell r="P43">
            <v>0.16666666666666669</v>
          </cell>
          <cell r="R43">
            <v>811.72</v>
          </cell>
          <cell r="S43">
            <v>796.11</v>
          </cell>
          <cell r="T43">
            <v>780.5</v>
          </cell>
          <cell r="U43">
            <v>718.06</v>
          </cell>
          <cell r="V43">
            <v>624.4</v>
          </cell>
          <cell r="W43">
            <v>561.96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858.55</v>
          </cell>
          <cell r="AE43">
            <v>858.55</v>
          </cell>
          <cell r="AF43">
            <v>858.55</v>
          </cell>
          <cell r="AG43">
            <v>858.55</v>
          </cell>
          <cell r="AH43">
            <v>858.55</v>
          </cell>
          <cell r="AI43">
            <v>858.55</v>
          </cell>
          <cell r="AJ43">
            <v>858.55</v>
          </cell>
          <cell r="AK43">
            <v>858.55</v>
          </cell>
          <cell r="AL43">
            <v>858.55</v>
          </cell>
          <cell r="AM43">
            <v>858.55</v>
          </cell>
          <cell r="AN43">
            <v>858.55</v>
          </cell>
          <cell r="AO43">
            <v>858.55</v>
          </cell>
          <cell r="AQ43">
            <v>10302.6</v>
          </cell>
          <cell r="AR43">
            <v>10302.6</v>
          </cell>
          <cell r="AS43">
            <v>10302.6</v>
          </cell>
          <cell r="AT43">
            <v>10302.6</v>
          </cell>
          <cell r="AU43">
            <v>10302.6</v>
          </cell>
          <cell r="AV43">
            <v>10302.6</v>
          </cell>
          <cell r="AW43" t="e">
            <v>#REF!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9827.2000000000007</v>
          </cell>
          <cell r="BE43">
            <v>11139.96</v>
          </cell>
          <cell r="BF43">
            <v>14471.4</v>
          </cell>
          <cell r="BH43">
            <v>10302.6</v>
          </cell>
          <cell r="BI43">
            <v>13320</v>
          </cell>
          <cell r="BJ43">
            <v>12987</v>
          </cell>
          <cell r="BK43">
            <v>10302.6</v>
          </cell>
          <cell r="BL43">
            <v>10302.6</v>
          </cell>
          <cell r="BO43">
            <v>6009.85</v>
          </cell>
          <cell r="BP43">
            <v>0</v>
          </cell>
          <cell r="BQ43">
            <v>0</v>
          </cell>
          <cell r="BS43">
            <v>5587.2</v>
          </cell>
          <cell r="BT43">
            <v>10302.6</v>
          </cell>
          <cell r="BU43">
            <v>5587.2</v>
          </cell>
          <cell r="BV43">
            <v>4715.4000000000005</v>
          </cell>
        </row>
        <row r="44">
          <cell r="C44" t="str">
            <v>O&amp;M</v>
          </cell>
          <cell r="E44" t="str">
            <v>BC-T-MainHihSpdCpies</v>
          </cell>
          <cell r="I44">
            <v>10.71</v>
          </cell>
          <cell r="J44">
            <v>8.82</v>
          </cell>
          <cell r="K44">
            <v>-1.8900000000000006</v>
          </cell>
          <cell r="L44">
            <v>-0.21428571428571436</v>
          </cell>
          <cell r="M44">
            <v>82.95</v>
          </cell>
          <cell r="N44">
            <v>52.92</v>
          </cell>
          <cell r="O44">
            <v>-30.03</v>
          </cell>
          <cell r="P44">
            <v>-0.56746031746031744</v>
          </cell>
          <cell r="R44">
            <v>15.33</v>
          </cell>
          <cell r="S44">
            <v>18.899999999999999</v>
          </cell>
          <cell r="T44">
            <v>24.15</v>
          </cell>
          <cell r="U44">
            <v>7.77</v>
          </cell>
          <cell r="V44">
            <v>6.09</v>
          </cell>
          <cell r="W44">
            <v>10.71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8.82</v>
          </cell>
          <cell r="AE44">
            <v>8.82</v>
          </cell>
          <cell r="AF44">
            <v>8.82</v>
          </cell>
          <cell r="AG44">
            <v>8.82</v>
          </cell>
          <cell r="AH44">
            <v>8.82</v>
          </cell>
          <cell r="AI44">
            <v>8.82</v>
          </cell>
          <cell r="AJ44">
            <v>8.82</v>
          </cell>
          <cell r="AK44">
            <v>8.82</v>
          </cell>
          <cell r="AL44">
            <v>8.82</v>
          </cell>
          <cell r="AM44">
            <v>8.82</v>
          </cell>
          <cell r="AN44">
            <v>8.82</v>
          </cell>
          <cell r="AO44">
            <v>7.98</v>
          </cell>
          <cell r="AQ44">
            <v>105</v>
          </cell>
          <cell r="AR44">
            <v>105</v>
          </cell>
          <cell r="AS44">
            <v>105</v>
          </cell>
          <cell r="AT44">
            <v>105</v>
          </cell>
          <cell r="AU44">
            <v>105</v>
          </cell>
          <cell r="AV44">
            <v>105</v>
          </cell>
          <cell r="AW44" t="e">
            <v>#REF!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171.38</v>
          </cell>
          <cell r="BE44">
            <v>167.28</v>
          </cell>
          <cell r="BF44">
            <v>156.9</v>
          </cell>
          <cell r="BH44">
            <v>105</v>
          </cell>
          <cell r="BI44">
            <v>190</v>
          </cell>
          <cell r="BJ44">
            <v>186.66</v>
          </cell>
          <cell r="BK44">
            <v>105</v>
          </cell>
          <cell r="BL44">
            <v>105</v>
          </cell>
          <cell r="BO44">
            <v>22.049999999999997</v>
          </cell>
          <cell r="BP44">
            <v>0</v>
          </cell>
          <cell r="BQ44">
            <v>0</v>
          </cell>
          <cell r="BS44">
            <v>144</v>
          </cell>
          <cell r="BT44">
            <v>105</v>
          </cell>
          <cell r="BU44">
            <v>144</v>
          </cell>
          <cell r="BV44">
            <v>-39</v>
          </cell>
        </row>
        <row r="45">
          <cell r="C45" t="str">
            <v>O&amp;M</v>
          </cell>
          <cell r="E45" t="str">
            <v>BC-T-Mainframe Impac</v>
          </cell>
          <cell r="I45">
            <v>0</v>
          </cell>
          <cell r="J45">
            <v>0</v>
          </cell>
          <cell r="K45">
            <v>0</v>
          </cell>
          <cell r="L45" t="str">
            <v xml:space="preserve"> 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0</v>
          </cell>
          <cell r="K46">
            <v>0</v>
          </cell>
          <cell r="L46" t="str">
            <v xml:space="preserve"> 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</row>
        <row r="47">
          <cell r="C47" t="str">
            <v>O&amp;M</v>
          </cell>
          <cell r="E47" t="str">
            <v>BC-P-Payroll ProfSvs</v>
          </cell>
          <cell r="I47">
            <v>791.98</v>
          </cell>
          <cell r="J47">
            <v>2626.24</v>
          </cell>
          <cell r="K47">
            <v>1834.2599999999998</v>
          </cell>
          <cell r="L47">
            <v>0.6984357865236992</v>
          </cell>
          <cell r="M47">
            <v>17480.91</v>
          </cell>
          <cell r="N47">
            <v>15757.44</v>
          </cell>
          <cell r="O47">
            <v>-1723.4699999999993</v>
          </cell>
          <cell r="P47">
            <v>-0.10937499999999996</v>
          </cell>
          <cell r="R47">
            <v>4435.88</v>
          </cell>
          <cell r="S47">
            <v>1555.23</v>
          </cell>
          <cell r="T47">
            <v>2954.52</v>
          </cell>
          <cell r="U47">
            <v>4526.16</v>
          </cell>
          <cell r="V47">
            <v>3217.14</v>
          </cell>
          <cell r="W47">
            <v>791.98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2626.24</v>
          </cell>
          <cell r="AE47">
            <v>2626.24</v>
          </cell>
          <cell r="AF47">
            <v>2626.24</v>
          </cell>
          <cell r="AG47">
            <v>2626.24</v>
          </cell>
          <cell r="AH47">
            <v>2626.24</v>
          </cell>
          <cell r="AI47">
            <v>2626.24</v>
          </cell>
          <cell r="AJ47">
            <v>2626.24</v>
          </cell>
          <cell r="AK47">
            <v>2626.24</v>
          </cell>
          <cell r="AL47">
            <v>2626.24</v>
          </cell>
          <cell r="AM47">
            <v>2626.24</v>
          </cell>
          <cell r="AN47">
            <v>2626.24</v>
          </cell>
          <cell r="AO47">
            <v>3364.87</v>
          </cell>
          <cell r="AQ47">
            <v>32253.51</v>
          </cell>
          <cell r="AR47">
            <v>32253.51</v>
          </cell>
          <cell r="AS47">
            <v>32253.51</v>
          </cell>
          <cell r="AT47">
            <v>32253.51</v>
          </cell>
          <cell r="AU47">
            <v>32253.51</v>
          </cell>
          <cell r="AV47">
            <v>32253.51</v>
          </cell>
          <cell r="AW47" t="e">
            <v>#REF!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22963.360000000001</v>
          </cell>
          <cell r="BE47">
            <v>34726.400000000001</v>
          </cell>
          <cell r="BF47">
            <v>52103.48</v>
          </cell>
          <cell r="BH47">
            <v>32253.51</v>
          </cell>
          <cell r="BI47">
            <v>41692.160000000003</v>
          </cell>
          <cell r="BJ47">
            <v>40673.279999999999</v>
          </cell>
          <cell r="BK47">
            <v>32253.51</v>
          </cell>
          <cell r="BL47">
            <v>32253.51</v>
          </cell>
          <cell r="BO47">
            <v>14772.599999999999</v>
          </cell>
          <cell r="BP47">
            <v>0</v>
          </cell>
          <cell r="BQ47">
            <v>0</v>
          </cell>
          <cell r="BS47">
            <v>54580.52</v>
          </cell>
          <cell r="BT47">
            <v>32253.51</v>
          </cell>
          <cell r="BU47">
            <v>54580.52</v>
          </cell>
          <cell r="BV47">
            <v>-22327.01</v>
          </cell>
        </row>
        <row r="48">
          <cell r="C48" t="str">
            <v>O&amp;M</v>
          </cell>
          <cell r="E48" t="str">
            <v>BC-P-E-Sarbanes Oxley 404</v>
          </cell>
          <cell r="I48">
            <v>42.79</v>
          </cell>
          <cell r="J48">
            <v>291.77999999999997</v>
          </cell>
          <cell r="K48">
            <v>248.98999999999998</v>
          </cell>
          <cell r="L48">
            <v>0.85334841318801835</v>
          </cell>
          <cell r="M48">
            <v>333.01</v>
          </cell>
          <cell r="N48">
            <v>2139.7199999999998</v>
          </cell>
          <cell r="O48">
            <v>1806.7099999999998</v>
          </cell>
          <cell r="P48">
            <v>0.8443674873347915</v>
          </cell>
          <cell r="R48">
            <v>44.74</v>
          </cell>
          <cell r="S48">
            <v>46.68</v>
          </cell>
          <cell r="T48">
            <v>15.57</v>
          </cell>
          <cell r="U48">
            <v>116.71</v>
          </cell>
          <cell r="V48">
            <v>66.52</v>
          </cell>
          <cell r="W48">
            <v>42.79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389.04</v>
          </cell>
          <cell r="AE48">
            <v>389.04</v>
          </cell>
          <cell r="AF48">
            <v>291.77999999999997</v>
          </cell>
          <cell r="AG48">
            <v>389.04</v>
          </cell>
          <cell r="AH48">
            <v>389.04</v>
          </cell>
          <cell r="AI48">
            <v>291.77999999999997</v>
          </cell>
          <cell r="AJ48">
            <v>389.04</v>
          </cell>
          <cell r="AK48">
            <v>389.04</v>
          </cell>
          <cell r="AL48">
            <v>291.77999999999997</v>
          </cell>
          <cell r="AM48">
            <v>389.04</v>
          </cell>
          <cell r="AN48">
            <v>389.04</v>
          </cell>
          <cell r="AO48">
            <v>291.77999999999997</v>
          </cell>
          <cell r="AQ48">
            <v>4279.4399999999996</v>
          </cell>
          <cell r="AR48">
            <v>4279.4399999999996</v>
          </cell>
          <cell r="AS48">
            <v>4306.96</v>
          </cell>
          <cell r="AT48">
            <v>4306.96</v>
          </cell>
          <cell r="AU48">
            <v>4309</v>
          </cell>
          <cell r="AV48">
            <v>4309</v>
          </cell>
          <cell r="AW48" t="e">
            <v>#REF!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614.54</v>
          </cell>
          <cell r="BE48">
            <v>2030.59</v>
          </cell>
          <cell r="BF48">
            <v>6564.49</v>
          </cell>
          <cell r="BH48">
            <v>4279.4399999999996</v>
          </cell>
          <cell r="BI48">
            <v>5374.41</v>
          </cell>
          <cell r="BJ48">
            <v>6307.17</v>
          </cell>
          <cell r="BK48">
            <v>4309</v>
          </cell>
          <cell r="BL48">
            <v>4309</v>
          </cell>
          <cell r="BO48">
            <v>3975.99</v>
          </cell>
          <cell r="BP48">
            <v>-29.5600000000004</v>
          </cell>
          <cell r="BQ48">
            <v>0</v>
          </cell>
          <cell r="BS48">
            <v>3206.31</v>
          </cell>
          <cell r="BT48">
            <v>4309</v>
          </cell>
          <cell r="BU48">
            <v>3206.31</v>
          </cell>
          <cell r="BV48">
            <v>1102.69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12950.32</v>
          </cell>
          <cell r="BE49">
            <v>159147.6</v>
          </cell>
          <cell r="BF49">
            <v>140493.24</v>
          </cell>
          <cell r="BH49">
            <v>0</v>
          </cell>
          <cell r="BI49">
            <v>48946</v>
          </cell>
          <cell r="BJ49">
            <v>79588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11498</v>
          </cell>
          <cell r="J50">
            <v>11498</v>
          </cell>
          <cell r="K50">
            <v>0</v>
          </cell>
          <cell r="L50">
            <v>0</v>
          </cell>
          <cell r="M50">
            <v>69044</v>
          </cell>
          <cell r="N50">
            <v>69044</v>
          </cell>
          <cell r="O50">
            <v>0</v>
          </cell>
          <cell r="P50">
            <v>0</v>
          </cell>
          <cell r="R50">
            <v>11512</v>
          </cell>
          <cell r="S50">
            <v>11512</v>
          </cell>
          <cell r="T50">
            <v>11512</v>
          </cell>
          <cell r="U50">
            <v>11512</v>
          </cell>
          <cell r="V50">
            <v>11498</v>
          </cell>
          <cell r="W50">
            <v>11498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11512</v>
          </cell>
          <cell r="AE50">
            <v>11512</v>
          </cell>
          <cell r="AF50">
            <v>11512</v>
          </cell>
          <cell r="AG50">
            <v>11512</v>
          </cell>
          <cell r="AH50">
            <v>11498</v>
          </cell>
          <cell r="AI50">
            <v>11498</v>
          </cell>
          <cell r="AJ50">
            <v>11498</v>
          </cell>
          <cell r="AK50">
            <v>11498</v>
          </cell>
          <cell r="AL50">
            <v>11498</v>
          </cell>
          <cell r="AM50">
            <v>11498</v>
          </cell>
          <cell r="AN50">
            <v>11498</v>
          </cell>
          <cell r="AO50">
            <v>11496</v>
          </cell>
          <cell r="AQ50">
            <v>138030</v>
          </cell>
          <cell r="AR50">
            <v>138030</v>
          </cell>
          <cell r="AS50">
            <v>138030</v>
          </cell>
          <cell r="AT50">
            <v>138030</v>
          </cell>
          <cell r="AU50">
            <v>138030</v>
          </cell>
          <cell r="AV50">
            <v>138030</v>
          </cell>
          <cell r="AW50" t="e">
            <v>#REF!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96840</v>
          </cell>
          <cell r="BE50">
            <v>94479</v>
          </cell>
          <cell r="BF50">
            <v>101184</v>
          </cell>
          <cell r="BH50">
            <v>138030</v>
          </cell>
          <cell r="BI50">
            <v>96840</v>
          </cell>
          <cell r="BJ50">
            <v>94479</v>
          </cell>
          <cell r="BK50">
            <v>138030</v>
          </cell>
          <cell r="BL50">
            <v>138030</v>
          </cell>
          <cell r="BO50">
            <v>68986</v>
          </cell>
          <cell r="BP50">
            <v>0</v>
          </cell>
          <cell r="BQ50">
            <v>0</v>
          </cell>
          <cell r="BS50">
            <v>81124.37</v>
          </cell>
          <cell r="BT50">
            <v>138030</v>
          </cell>
          <cell r="BU50">
            <v>81124.37</v>
          </cell>
          <cell r="BV50">
            <v>56905.630000000005</v>
          </cell>
        </row>
        <row r="51">
          <cell r="C51" t="str">
            <v>O&amp;M</v>
          </cell>
          <cell r="E51" t="str">
            <v>BC-T-Corp Hdqtrs Svcs</v>
          </cell>
          <cell r="I51">
            <v>127453.06</v>
          </cell>
          <cell r="J51">
            <v>136796.94</v>
          </cell>
          <cell r="K51">
            <v>9343.8800000000047</v>
          </cell>
          <cell r="L51">
            <v>6.8304744243548168E-2</v>
          </cell>
          <cell r="M51">
            <v>792354.38</v>
          </cell>
          <cell r="N51">
            <v>821433.96</v>
          </cell>
          <cell r="O51">
            <v>29079.579999999958</v>
          </cell>
          <cell r="P51">
            <v>3.5400995595555804E-2</v>
          </cell>
          <cell r="R51">
            <v>136721.44</v>
          </cell>
          <cell r="S51">
            <v>136636.88</v>
          </cell>
          <cell r="T51">
            <v>136636.88</v>
          </cell>
          <cell r="U51">
            <v>127453.06</v>
          </cell>
          <cell r="V51">
            <v>127453.06</v>
          </cell>
          <cell r="W51">
            <v>127453.06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136960.01999999999</v>
          </cell>
          <cell r="AE51">
            <v>136960.01999999999</v>
          </cell>
          <cell r="AF51">
            <v>136960.01999999999</v>
          </cell>
          <cell r="AG51">
            <v>136960.01999999999</v>
          </cell>
          <cell r="AH51">
            <v>136796.94</v>
          </cell>
          <cell r="AI51">
            <v>136796.94</v>
          </cell>
          <cell r="AJ51">
            <v>136796.94</v>
          </cell>
          <cell r="AK51">
            <v>136796.94</v>
          </cell>
          <cell r="AL51">
            <v>136796.94</v>
          </cell>
          <cell r="AM51">
            <v>136796.94</v>
          </cell>
          <cell r="AN51">
            <v>136796.94</v>
          </cell>
          <cell r="AO51">
            <v>136796.94</v>
          </cell>
          <cell r="AQ51">
            <v>1642215.6</v>
          </cell>
          <cell r="AR51">
            <v>1642215.6</v>
          </cell>
          <cell r="AS51">
            <v>1642215.6</v>
          </cell>
          <cell r="AT51">
            <v>1642215.6</v>
          </cell>
          <cell r="AU51">
            <v>1642215.6</v>
          </cell>
          <cell r="AV51">
            <v>1642215.6</v>
          </cell>
          <cell r="AW51" t="e">
            <v>#REF!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1695832.32</v>
          </cell>
          <cell r="BE51">
            <v>1556607.65</v>
          </cell>
          <cell r="BF51">
            <v>1782018.05</v>
          </cell>
          <cell r="BH51">
            <v>1642215.6</v>
          </cell>
          <cell r="BI51">
            <v>1688918.4</v>
          </cell>
          <cell r="BJ51">
            <v>1590858.42</v>
          </cell>
          <cell r="BK51">
            <v>1642215.6</v>
          </cell>
          <cell r="BL51">
            <v>1642215.6</v>
          </cell>
          <cell r="BO51">
            <v>849861.22000000009</v>
          </cell>
          <cell r="BP51">
            <v>0</v>
          </cell>
          <cell r="BQ51">
            <v>0</v>
          </cell>
          <cell r="BS51">
            <v>1519308</v>
          </cell>
          <cell r="BT51">
            <v>1642215.6</v>
          </cell>
          <cell r="BU51">
            <v>1519308</v>
          </cell>
          <cell r="BV51">
            <v>122907.60000000009</v>
          </cell>
        </row>
        <row r="52">
          <cell r="C52" t="str">
            <v>O&amp;M</v>
          </cell>
          <cell r="E52" t="str">
            <v>BC-T-Corp Motor Pool</v>
          </cell>
          <cell r="I52">
            <v>0</v>
          </cell>
          <cell r="J52">
            <v>0</v>
          </cell>
          <cell r="K52">
            <v>0</v>
          </cell>
          <cell r="L52" t="str">
            <v xml:space="preserve"> </v>
          </cell>
          <cell r="M52">
            <v>504.6</v>
          </cell>
          <cell r="N52">
            <v>0</v>
          </cell>
          <cell r="O52">
            <v>-504.6</v>
          </cell>
          <cell r="P52" t="str">
            <v xml:space="preserve"> </v>
          </cell>
          <cell r="R52">
            <v>168.2</v>
          </cell>
          <cell r="S52">
            <v>0</v>
          </cell>
          <cell r="T52">
            <v>0</v>
          </cell>
          <cell r="U52">
            <v>294.35000000000002</v>
          </cell>
          <cell r="V52">
            <v>42.05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654.29999999999995</v>
          </cell>
          <cell r="BE52">
            <v>510.6</v>
          </cell>
          <cell r="BF52">
            <v>394.46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O52">
            <v>-504.6</v>
          </cell>
          <cell r="BP52">
            <v>0</v>
          </cell>
          <cell r="BQ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</row>
        <row r="53">
          <cell r="C53" t="str">
            <v>O&amp;M</v>
          </cell>
          <cell r="E53" t="str">
            <v>BC-T-Vehicle Parking</v>
          </cell>
          <cell r="I53">
            <v>1918.14</v>
          </cell>
          <cell r="J53">
            <v>2192.16</v>
          </cell>
          <cell r="K53">
            <v>274.01999999999975</v>
          </cell>
          <cell r="L53">
            <v>0.1249999999999999</v>
          </cell>
          <cell r="M53">
            <v>12330.9</v>
          </cell>
          <cell r="N53">
            <v>13152.96</v>
          </cell>
          <cell r="O53">
            <v>822.05999999999949</v>
          </cell>
          <cell r="P53">
            <v>6.2499999999999965E-2</v>
          </cell>
          <cell r="R53">
            <v>2192.16</v>
          </cell>
          <cell r="S53">
            <v>2100.8200000000002</v>
          </cell>
          <cell r="T53">
            <v>2100.8200000000002</v>
          </cell>
          <cell r="U53">
            <v>2009.48</v>
          </cell>
          <cell r="V53">
            <v>2009.48</v>
          </cell>
          <cell r="W53">
            <v>1918.14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2192.16</v>
          </cell>
          <cell r="AE53">
            <v>2192.16</v>
          </cell>
          <cell r="AF53">
            <v>2192.16</v>
          </cell>
          <cell r="AG53">
            <v>2192.16</v>
          </cell>
          <cell r="AH53">
            <v>2192.16</v>
          </cell>
          <cell r="AI53">
            <v>2192.16</v>
          </cell>
          <cell r="AJ53">
            <v>2192.16</v>
          </cell>
          <cell r="AK53">
            <v>2192.16</v>
          </cell>
          <cell r="AL53">
            <v>2192.16</v>
          </cell>
          <cell r="AM53">
            <v>2192.16</v>
          </cell>
          <cell r="AN53">
            <v>2192.16</v>
          </cell>
          <cell r="AO53">
            <v>2192.16</v>
          </cell>
          <cell r="AQ53">
            <v>26305.919999999998</v>
          </cell>
          <cell r="AR53">
            <v>26305.919999999998</v>
          </cell>
          <cell r="AS53">
            <v>26305.919999999998</v>
          </cell>
          <cell r="AT53">
            <v>26305.919999999998</v>
          </cell>
          <cell r="AU53">
            <v>26305.919999999998</v>
          </cell>
          <cell r="AV53">
            <v>26305.919999999998</v>
          </cell>
          <cell r="AW53" t="e">
            <v>#REF!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27630.45</v>
          </cell>
          <cell r="BE53">
            <v>26121.66</v>
          </cell>
          <cell r="BF53">
            <v>36721.89</v>
          </cell>
          <cell r="BH53">
            <v>26305.919999999998</v>
          </cell>
          <cell r="BI53">
            <v>29624.400000000001</v>
          </cell>
          <cell r="BJ53">
            <v>28900.560000000001</v>
          </cell>
          <cell r="BK53">
            <v>26305.919999999998</v>
          </cell>
          <cell r="BL53">
            <v>26305.919999999998</v>
          </cell>
          <cell r="BO53">
            <v>13975.019999999999</v>
          </cell>
          <cell r="BP53">
            <v>0</v>
          </cell>
          <cell r="BQ53">
            <v>0</v>
          </cell>
          <cell r="BS53">
            <v>15651.84</v>
          </cell>
          <cell r="BT53">
            <v>26305.919999999998</v>
          </cell>
          <cell r="BU53">
            <v>15651.84</v>
          </cell>
          <cell r="BV53">
            <v>10654.079999999998</v>
          </cell>
        </row>
        <row r="54">
          <cell r="C54" t="str">
            <v>O&amp;M</v>
          </cell>
          <cell r="E54" t="str">
            <v>BC-T-E-MgeStkhl</v>
          </cell>
          <cell r="I54">
            <v>7495.59</v>
          </cell>
          <cell r="J54">
            <v>9994</v>
          </cell>
          <cell r="K54">
            <v>2498.41</v>
          </cell>
          <cell r="L54">
            <v>0.24999099459675805</v>
          </cell>
          <cell r="M54">
            <v>50012.6</v>
          </cell>
          <cell r="N54">
            <v>60012</v>
          </cell>
          <cell r="O54">
            <v>9999.4000000000015</v>
          </cell>
          <cell r="P54">
            <v>0.16662334199826703</v>
          </cell>
          <cell r="R54">
            <v>10006.120000000001</v>
          </cell>
          <cell r="S54">
            <v>10006.120000000001</v>
          </cell>
          <cell r="T54">
            <v>7504.59</v>
          </cell>
          <cell r="U54">
            <v>7504.59</v>
          </cell>
          <cell r="V54">
            <v>7495.59</v>
          </cell>
          <cell r="W54">
            <v>7495.59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10006</v>
          </cell>
          <cell r="AE54">
            <v>10006</v>
          </cell>
          <cell r="AF54">
            <v>10006</v>
          </cell>
          <cell r="AG54">
            <v>10006</v>
          </cell>
          <cell r="AH54">
            <v>9994</v>
          </cell>
          <cell r="AI54">
            <v>9994</v>
          </cell>
          <cell r="AJ54">
            <v>9994</v>
          </cell>
          <cell r="AK54">
            <v>9994</v>
          </cell>
          <cell r="AL54">
            <v>9994</v>
          </cell>
          <cell r="AM54">
            <v>9994</v>
          </cell>
          <cell r="AN54">
            <v>9994</v>
          </cell>
          <cell r="AO54">
            <v>9995</v>
          </cell>
          <cell r="AQ54">
            <v>119977.4</v>
          </cell>
          <cell r="AR54">
            <v>119977.4</v>
          </cell>
          <cell r="AS54">
            <v>89983.05</v>
          </cell>
          <cell r="AT54">
            <v>89983.05</v>
          </cell>
          <cell r="AU54">
            <v>94990</v>
          </cell>
          <cell r="AV54">
            <v>94990</v>
          </cell>
          <cell r="AW54" t="e">
            <v>#REF!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81539.429999999993</v>
          </cell>
          <cell r="BE54">
            <v>208820.15</v>
          </cell>
          <cell r="BF54">
            <v>217533.77</v>
          </cell>
          <cell r="BH54">
            <v>119977</v>
          </cell>
          <cell r="BI54">
            <v>214041</v>
          </cell>
          <cell r="BJ54">
            <v>208820</v>
          </cell>
          <cell r="BK54">
            <v>94990</v>
          </cell>
          <cell r="BL54">
            <v>94990</v>
          </cell>
          <cell r="BO54">
            <v>44977.4</v>
          </cell>
          <cell r="BP54">
            <v>24987</v>
          </cell>
          <cell r="BQ54">
            <v>0</v>
          </cell>
          <cell r="BS54">
            <v>0</v>
          </cell>
          <cell r="BT54">
            <v>94990</v>
          </cell>
          <cell r="BU54">
            <v>0</v>
          </cell>
          <cell r="BV54">
            <v>94990</v>
          </cell>
        </row>
        <row r="55">
          <cell r="C55" t="str">
            <v>O&amp;M</v>
          </cell>
          <cell r="E55" t="str">
            <v>BC-T-B&amp;W Copy Svcs</v>
          </cell>
          <cell r="I55">
            <v>46.8</v>
          </cell>
          <cell r="J55">
            <v>306.56</v>
          </cell>
          <cell r="K55">
            <v>259.76</v>
          </cell>
          <cell r="L55">
            <v>0.84733820459290188</v>
          </cell>
          <cell r="M55">
            <v>349.2</v>
          </cell>
          <cell r="N55">
            <v>1840.64</v>
          </cell>
          <cell r="O55">
            <v>1491.44</v>
          </cell>
          <cell r="P55">
            <v>0.81028337969401942</v>
          </cell>
          <cell r="R55">
            <v>302.39999999999998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46.8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306.88</v>
          </cell>
          <cell r="AE55">
            <v>306.88</v>
          </cell>
          <cell r="AF55">
            <v>306.88</v>
          </cell>
          <cell r="AG55">
            <v>306.88</v>
          </cell>
          <cell r="AH55">
            <v>306.56</v>
          </cell>
          <cell r="AI55">
            <v>306.56</v>
          </cell>
          <cell r="AJ55">
            <v>306.56</v>
          </cell>
          <cell r="AK55">
            <v>306.56</v>
          </cell>
          <cell r="AL55">
            <v>306.56</v>
          </cell>
          <cell r="AM55">
            <v>306.56</v>
          </cell>
          <cell r="AN55">
            <v>306.56</v>
          </cell>
          <cell r="AO55">
            <v>306.56</v>
          </cell>
          <cell r="AQ55">
            <v>3680</v>
          </cell>
          <cell r="AR55">
            <v>3680</v>
          </cell>
          <cell r="AS55">
            <v>3680</v>
          </cell>
          <cell r="AT55">
            <v>3680</v>
          </cell>
          <cell r="AU55">
            <v>3680</v>
          </cell>
          <cell r="AV55">
            <v>3680</v>
          </cell>
          <cell r="AW55" t="e">
            <v>#REF!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3342.4</v>
          </cell>
          <cell r="BE55">
            <v>4969.5200000000004</v>
          </cell>
          <cell r="BF55">
            <v>1453.14</v>
          </cell>
          <cell r="BH55">
            <v>3680</v>
          </cell>
          <cell r="BI55">
            <v>400</v>
          </cell>
          <cell r="BJ55">
            <v>400</v>
          </cell>
          <cell r="BK55">
            <v>3680</v>
          </cell>
          <cell r="BL55">
            <v>3680</v>
          </cell>
          <cell r="BO55">
            <v>3330.8</v>
          </cell>
          <cell r="BP55">
            <v>0</v>
          </cell>
          <cell r="BQ55">
            <v>0</v>
          </cell>
          <cell r="BS55">
            <v>1080</v>
          </cell>
          <cell r="BT55">
            <v>3680</v>
          </cell>
          <cell r="BU55">
            <v>1080</v>
          </cell>
          <cell r="BV55">
            <v>2600</v>
          </cell>
        </row>
        <row r="56">
          <cell r="C56" t="str">
            <v>O&amp;M</v>
          </cell>
          <cell r="E56" t="str">
            <v>BC-T-Color Copy Svcs</v>
          </cell>
          <cell r="I56">
            <v>3250</v>
          </cell>
          <cell r="J56">
            <v>400</v>
          </cell>
          <cell r="K56">
            <v>-2850</v>
          </cell>
          <cell r="L56">
            <v>-7.125</v>
          </cell>
          <cell r="M56">
            <v>5546.8</v>
          </cell>
          <cell r="N56">
            <v>2401.6</v>
          </cell>
          <cell r="O56">
            <v>-3145.2000000000003</v>
          </cell>
          <cell r="P56">
            <v>-1.3096269153897404</v>
          </cell>
          <cell r="R56">
            <v>2164</v>
          </cell>
          <cell r="S56">
            <v>132.80000000000001</v>
          </cell>
          <cell r="T56">
            <v>0</v>
          </cell>
          <cell r="U56">
            <v>0</v>
          </cell>
          <cell r="V56">
            <v>0</v>
          </cell>
          <cell r="W56">
            <v>3250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400.4</v>
          </cell>
          <cell r="AE56">
            <v>400.4</v>
          </cell>
          <cell r="AF56">
            <v>400.4</v>
          </cell>
          <cell r="AG56">
            <v>400.4</v>
          </cell>
          <cell r="AH56">
            <v>400</v>
          </cell>
          <cell r="AI56">
            <v>400</v>
          </cell>
          <cell r="AJ56">
            <v>400</v>
          </cell>
          <cell r="AK56">
            <v>400</v>
          </cell>
          <cell r="AL56">
            <v>400</v>
          </cell>
          <cell r="AM56">
            <v>400</v>
          </cell>
          <cell r="AN56">
            <v>400</v>
          </cell>
          <cell r="AO56">
            <v>398.4</v>
          </cell>
          <cell r="AQ56">
            <v>4800</v>
          </cell>
          <cell r="AR56">
            <v>4800</v>
          </cell>
          <cell r="AS56">
            <v>4800</v>
          </cell>
          <cell r="AT56">
            <v>4800</v>
          </cell>
          <cell r="AU56">
            <v>4800</v>
          </cell>
          <cell r="AV56">
            <v>4800</v>
          </cell>
          <cell r="AW56" t="e">
            <v>#REF!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6413.61</v>
          </cell>
          <cell r="BE56">
            <v>3343.32</v>
          </cell>
          <cell r="BF56">
            <v>401.8</v>
          </cell>
          <cell r="BH56">
            <v>4800</v>
          </cell>
          <cell r="BI56">
            <v>490</v>
          </cell>
          <cell r="BJ56">
            <v>474.46</v>
          </cell>
          <cell r="BK56">
            <v>4800</v>
          </cell>
          <cell r="BL56">
            <v>4800</v>
          </cell>
          <cell r="BO56">
            <v>-746.80000000000018</v>
          </cell>
          <cell r="BP56">
            <v>0</v>
          </cell>
          <cell r="BQ56">
            <v>0</v>
          </cell>
          <cell r="BS56">
            <v>4800</v>
          </cell>
          <cell r="BT56">
            <v>4800</v>
          </cell>
          <cell r="BU56">
            <v>4800</v>
          </cell>
          <cell r="BV56">
            <v>0</v>
          </cell>
        </row>
        <row r="57">
          <cell r="C57" t="str">
            <v>O&amp;M</v>
          </cell>
          <cell r="E57" t="str">
            <v>BC-T-Printing Service</v>
          </cell>
          <cell r="I57">
            <v>89</v>
          </cell>
          <cell r="J57">
            <v>189</v>
          </cell>
          <cell r="K57">
            <v>100</v>
          </cell>
          <cell r="L57">
            <v>0.52910052910052907</v>
          </cell>
          <cell r="M57">
            <v>3877</v>
          </cell>
          <cell r="N57">
            <v>1134</v>
          </cell>
          <cell r="O57">
            <v>-2743</v>
          </cell>
          <cell r="P57">
            <v>-2.4188712522045854</v>
          </cell>
          <cell r="R57">
            <v>88</v>
          </cell>
          <cell r="S57">
            <v>0</v>
          </cell>
          <cell r="T57">
            <v>1226</v>
          </cell>
          <cell r="U57">
            <v>2425</v>
          </cell>
          <cell r="V57">
            <v>49</v>
          </cell>
          <cell r="W57">
            <v>89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189</v>
          </cell>
          <cell r="AE57">
            <v>189</v>
          </cell>
          <cell r="AF57">
            <v>189</v>
          </cell>
          <cell r="AG57">
            <v>189</v>
          </cell>
          <cell r="AH57">
            <v>189</v>
          </cell>
          <cell r="AI57">
            <v>189</v>
          </cell>
          <cell r="AJ57">
            <v>189</v>
          </cell>
          <cell r="AK57">
            <v>189</v>
          </cell>
          <cell r="AL57">
            <v>189</v>
          </cell>
          <cell r="AM57">
            <v>189</v>
          </cell>
          <cell r="AN57">
            <v>189</v>
          </cell>
          <cell r="AO57">
            <v>191</v>
          </cell>
          <cell r="AQ57">
            <v>2270</v>
          </cell>
          <cell r="AR57">
            <v>2270</v>
          </cell>
          <cell r="AS57">
            <v>2270</v>
          </cell>
          <cell r="AT57">
            <v>2270</v>
          </cell>
          <cell r="AU57">
            <v>2270</v>
          </cell>
          <cell r="AV57">
            <v>2270</v>
          </cell>
          <cell r="AW57" t="e">
            <v>#REF!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1385</v>
          </cell>
          <cell r="BE57">
            <v>1229</v>
          </cell>
          <cell r="BF57">
            <v>2595</v>
          </cell>
          <cell r="BH57">
            <v>2270</v>
          </cell>
          <cell r="BI57">
            <v>3150</v>
          </cell>
          <cell r="BJ57">
            <v>3074</v>
          </cell>
          <cell r="BK57">
            <v>2270</v>
          </cell>
          <cell r="BL57">
            <v>2270</v>
          </cell>
          <cell r="BO57">
            <v>-1607</v>
          </cell>
          <cell r="BP57">
            <v>0</v>
          </cell>
          <cell r="BQ57">
            <v>0</v>
          </cell>
          <cell r="BS57">
            <v>11555.25</v>
          </cell>
          <cell r="BT57">
            <v>2270</v>
          </cell>
          <cell r="BU57">
            <v>11555.25</v>
          </cell>
          <cell r="BV57">
            <v>-9285.25</v>
          </cell>
        </row>
        <row r="58">
          <cell r="C58" t="str">
            <v>O&amp;M</v>
          </cell>
          <cell r="E58" t="str">
            <v>BC-T-Corp Copiers</v>
          </cell>
          <cell r="I58">
            <v>857.52</v>
          </cell>
          <cell r="J58">
            <v>1005.6</v>
          </cell>
          <cell r="K58">
            <v>148.08000000000004</v>
          </cell>
          <cell r="L58">
            <v>0.14725536992840099</v>
          </cell>
          <cell r="M58">
            <v>7502.28</v>
          </cell>
          <cell r="N58">
            <v>6038.4</v>
          </cell>
          <cell r="O58">
            <v>-1463.88</v>
          </cell>
          <cell r="P58">
            <v>-0.24242845786963438</v>
          </cell>
          <cell r="R58">
            <v>800.16</v>
          </cell>
          <cell r="S58">
            <v>2319.6</v>
          </cell>
          <cell r="T58">
            <v>1151.8800000000001</v>
          </cell>
          <cell r="U58">
            <v>1684.08</v>
          </cell>
          <cell r="V58">
            <v>689.04</v>
          </cell>
          <cell r="W58">
            <v>857.52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1006.8</v>
          </cell>
          <cell r="AE58">
            <v>1006.8</v>
          </cell>
          <cell r="AF58">
            <v>1006.8</v>
          </cell>
          <cell r="AG58">
            <v>1006.8</v>
          </cell>
          <cell r="AH58">
            <v>1005.6</v>
          </cell>
          <cell r="AI58">
            <v>1005.6</v>
          </cell>
          <cell r="AJ58">
            <v>1005.6</v>
          </cell>
          <cell r="AK58">
            <v>1005.6</v>
          </cell>
          <cell r="AL58">
            <v>1005.6</v>
          </cell>
          <cell r="AM58">
            <v>1005.6</v>
          </cell>
          <cell r="AN58">
            <v>1005.6</v>
          </cell>
          <cell r="AO58">
            <v>1005.6</v>
          </cell>
          <cell r="AQ58">
            <v>12072</v>
          </cell>
          <cell r="AR58">
            <v>12072</v>
          </cell>
          <cell r="AS58">
            <v>12072</v>
          </cell>
          <cell r="AT58">
            <v>12072</v>
          </cell>
          <cell r="AU58">
            <v>12072</v>
          </cell>
          <cell r="AV58">
            <v>12072</v>
          </cell>
          <cell r="AW58" t="e">
            <v>#REF!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10278.950000000001</v>
          </cell>
          <cell r="BE58">
            <v>11222.14</v>
          </cell>
          <cell r="BF58">
            <v>4332.16</v>
          </cell>
          <cell r="BH58">
            <v>12072</v>
          </cell>
          <cell r="BI58">
            <v>3960</v>
          </cell>
          <cell r="BJ58">
            <v>3974.4</v>
          </cell>
          <cell r="BK58">
            <v>12072</v>
          </cell>
          <cell r="BL58">
            <v>12072</v>
          </cell>
          <cell r="BO58">
            <v>4569.72</v>
          </cell>
          <cell r="BP58">
            <v>0</v>
          </cell>
          <cell r="BQ58">
            <v>0</v>
          </cell>
          <cell r="BS58">
            <v>34875</v>
          </cell>
          <cell r="BT58">
            <v>12072</v>
          </cell>
          <cell r="BU58">
            <v>34875</v>
          </cell>
          <cell r="BV58">
            <v>-22803</v>
          </cell>
        </row>
        <row r="59">
          <cell r="C59" t="str">
            <v>O&amp;M</v>
          </cell>
          <cell r="E59" t="str">
            <v>BC-T-E-Mailroom</v>
          </cell>
          <cell r="I59">
            <v>1400.85</v>
          </cell>
          <cell r="J59">
            <v>1401</v>
          </cell>
          <cell r="K59">
            <v>0.15000000000009095</v>
          </cell>
          <cell r="L59">
            <v>1.0706638115638183E-4</v>
          </cell>
          <cell r="M59">
            <v>8411.86</v>
          </cell>
          <cell r="N59">
            <v>8414</v>
          </cell>
          <cell r="O59">
            <v>2.1399999999994179</v>
          </cell>
          <cell r="P59">
            <v>2.5433800808169932E-4</v>
          </cell>
          <cell r="R59">
            <v>1402.54</v>
          </cell>
          <cell r="S59">
            <v>1402.54</v>
          </cell>
          <cell r="T59">
            <v>1402.54</v>
          </cell>
          <cell r="U59">
            <v>1402.54</v>
          </cell>
          <cell r="V59">
            <v>1400.85</v>
          </cell>
          <cell r="W59">
            <v>1400.85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1403</v>
          </cell>
          <cell r="AE59">
            <v>1403</v>
          </cell>
          <cell r="AF59">
            <v>1403</v>
          </cell>
          <cell r="AG59">
            <v>1403</v>
          </cell>
          <cell r="AH59">
            <v>1401</v>
          </cell>
          <cell r="AI59">
            <v>1401</v>
          </cell>
          <cell r="AJ59">
            <v>1401</v>
          </cell>
          <cell r="AK59">
            <v>1401</v>
          </cell>
          <cell r="AL59">
            <v>1401</v>
          </cell>
          <cell r="AM59">
            <v>1401</v>
          </cell>
          <cell r="AN59">
            <v>1401</v>
          </cell>
          <cell r="AO59">
            <v>1398</v>
          </cell>
          <cell r="AQ59">
            <v>16817</v>
          </cell>
          <cell r="AR59">
            <v>16817</v>
          </cell>
          <cell r="AS59">
            <v>16816.900000000001</v>
          </cell>
          <cell r="AT59">
            <v>16816.900000000001</v>
          </cell>
          <cell r="AU59">
            <v>16820</v>
          </cell>
          <cell r="AV59">
            <v>16820</v>
          </cell>
          <cell r="AW59" t="e">
            <v>#REF!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19969.830000000002</v>
          </cell>
          <cell r="BE59">
            <v>19482.77</v>
          </cell>
          <cell r="BF59">
            <v>20583</v>
          </cell>
          <cell r="BH59">
            <v>16817</v>
          </cell>
          <cell r="BI59">
            <v>19970</v>
          </cell>
          <cell r="BJ59">
            <v>19483</v>
          </cell>
          <cell r="BK59">
            <v>16820</v>
          </cell>
          <cell r="BL59">
            <v>16820</v>
          </cell>
          <cell r="BO59">
            <v>8408.14</v>
          </cell>
          <cell r="BP59">
            <v>-3</v>
          </cell>
          <cell r="BQ59">
            <v>0</v>
          </cell>
          <cell r="BS59">
            <v>14961.67</v>
          </cell>
          <cell r="BT59">
            <v>16820</v>
          </cell>
          <cell r="BU59">
            <v>14961.67</v>
          </cell>
          <cell r="BV59">
            <v>1858.33</v>
          </cell>
        </row>
        <row r="60">
          <cell r="C60" t="str">
            <v>O&amp;M</v>
          </cell>
          <cell r="E60" t="str">
            <v>BC-T-A/P Auto</v>
          </cell>
          <cell r="I60">
            <v>0</v>
          </cell>
          <cell r="J60">
            <v>0</v>
          </cell>
          <cell r="K60">
            <v>0</v>
          </cell>
          <cell r="L60" t="str">
            <v xml:space="preserve"> </v>
          </cell>
          <cell r="M60">
            <v>0</v>
          </cell>
          <cell r="N60">
            <v>0</v>
          </cell>
          <cell r="O60">
            <v>0</v>
          </cell>
          <cell r="P60" t="str">
            <v xml:space="preserve"> 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O60">
            <v>0</v>
          </cell>
          <cell r="BP60">
            <v>0</v>
          </cell>
          <cell r="BQ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</row>
        <row r="61">
          <cell r="C61" t="str">
            <v>O&amp;M</v>
          </cell>
          <cell r="E61" t="str">
            <v>BC-T-AP Pay Inv</v>
          </cell>
          <cell r="I61">
            <v>0</v>
          </cell>
          <cell r="J61">
            <v>0</v>
          </cell>
          <cell r="K61">
            <v>0</v>
          </cell>
          <cell r="L61" t="str">
            <v xml:space="preserve"> </v>
          </cell>
          <cell r="M61">
            <v>0</v>
          </cell>
          <cell r="N61">
            <v>0</v>
          </cell>
          <cell r="O61">
            <v>0</v>
          </cell>
          <cell r="P61" t="str">
            <v xml:space="preserve"> 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O61">
            <v>0</v>
          </cell>
          <cell r="BP61">
            <v>0</v>
          </cell>
          <cell r="BQ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</row>
        <row r="62">
          <cell r="C62" t="str">
            <v>O&amp;M</v>
          </cell>
          <cell r="E62" t="str">
            <v>BC-P-AP Consult</v>
          </cell>
          <cell r="I62">
            <v>0</v>
          </cell>
          <cell r="J62">
            <v>243.66</v>
          </cell>
          <cell r="K62">
            <v>243.66</v>
          </cell>
          <cell r="L62">
            <v>1</v>
          </cell>
          <cell r="M62">
            <v>0</v>
          </cell>
          <cell r="N62">
            <v>1786.84</v>
          </cell>
          <cell r="O62">
            <v>1786.84</v>
          </cell>
          <cell r="P62">
            <v>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324.88</v>
          </cell>
          <cell r="AE62">
            <v>324.88</v>
          </cell>
          <cell r="AF62">
            <v>243.66</v>
          </cell>
          <cell r="AG62">
            <v>324.88</v>
          </cell>
          <cell r="AH62">
            <v>324.88</v>
          </cell>
          <cell r="AI62">
            <v>243.66</v>
          </cell>
          <cell r="AJ62">
            <v>324.88</v>
          </cell>
          <cell r="AK62">
            <v>324.88</v>
          </cell>
          <cell r="AL62">
            <v>243.66</v>
          </cell>
          <cell r="AM62">
            <v>324.88</v>
          </cell>
          <cell r="AN62">
            <v>324.88</v>
          </cell>
          <cell r="AO62">
            <v>243.66</v>
          </cell>
          <cell r="AQ62">
            <v>3573.68</v>
          </cell>
          <cell r="AR62">
            <v>3573.68</v>
          </cell>
          <cell r="AS62">
            <v>3573.68</v>
          </cell>
          <cell r="AT62">
            <v>3573.68</v>
          </cell>
          <cell r="AU62">
            <v>3573.68</v>
          </cell>
          <cell r="AV62">
            <v>3573.68</v>
          </cell>
          <cell r="AW62" t="e">
            <v>#REF!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113.96</v>
          </cell>
          <cell r="BE62">
            <v>500.64</v>
          </cell>
          <cell r="BF62">
            <v>3529.54</v>
          </cell>
          <cell r="BH62">
            <v>3573.68</v>
          </cell>
          <cell r="BI62">
            <v>3798.5</v>
          </cell>
          <cell r="BJ62">
            <v>3705.5</v>
          </cell>
          <cell r="BK62">
            <v>3573.68</v>
          </cell>
          <cell r="BL62">
            <v>3573.68</v>
          </cell>
          <cell r="BO62">
            <v>3573.68</v>
          </cell>
          <cell r="BP62">
            <v>0</v>
          </cell>
          <cell r="BQ62">
            <v>0</v>
          </cell>
          <cell r="BS62">
            <v>0</v>
          </cell>
          <cell r="BT62">
            <v>3573.68</v>
          </cell>
          <cell r="BU62">
            <v>0</v>
          </cell>
          <cell r="BV62">
            <v>3573.68</v>
          </cell>
        </row>
        <row r="63">
          <cell r="C63" t="str">
            <v>O&amp;M</v>
          </cell>
          <cell r="E63" t="str">
            <v>BC-T-BusExpReim</v>
          </cell>
          <cell r="I63">
            <v>0</v>
          </cell>
          <cell r="J63">
            <v>0</v>
          </cell>
          <cell r="K63">
            <v>0</v>
          </cell>
          <cell r="L63" t="str">
            <v xml:space="preserve"> </v>
          </cell>
          <cell r="M63">
            <v>0</v>
          </cell>
          <cell r="N63">
            <v>0</v>
          </cell>
          <cell r="O63">
            <v>0</v>
          </cell>
          <cell r="P63" t="str">
            <v xml:space="preserve"> 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0</v>
          </cell>
          <cell r="BE63">
            <v>26.78</v>
          </cell>
          <cell r="BF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O63">
            <v>0</v>
          </cell>
          <cell r="BP63">
            <v>0</v>
          </cell>
          <cell r="BQ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</row>
        <row r="64">
          <cell r="C64" t="str">
            <v>O&amp;M</v>
          </cell>
          <cell r="E64" t="str">
            <v>BC-T-Pensio Inq</v>
          </cell>
          <cell r="I64">
            <v>58.41</v>
          </cell>
          <cell r="J64">
            <v>53.1</v>
          </cell>
          <cell r="K64">
            <v>-5.3099999999999952</v>
          </cell>
          <cell r="L64">
            <v>-9.9999999999999908E-2</v>
          </cell>
          <cell r="M64">
            <v>339.84</v>
          </cell>
          <cell r="N64">
            <v>318.60000000000002</v>
          </cell>
          <cell r="O64">
            <v>-21.239999999999952</v>
          </cell>
          <cell r="P64">
            <v>-6.6666666666666513E-2</v>
          </cell>
          <cell r="R64">
            <v>53.1</v>
          </cell>
          <cell r="S64">
            <v>54.87</v>
          </cell>
          <cell r="T64">
            <v>56.64</v>
          </cell>
          <cell r="U64">
            <v>58.41</v>
          </cell>
          <cell r="V64">
            <v>58.41</v>
          </cell>
          <cell r="W64">
            <v>58.41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53.1</v>
          </cell>
          <cell r="AE64">
            <v>53.1</v>
          </cell>
          <cell r="AF64">
            <v>53.1</v>
          </cell>
          <cell r="AG64">
            <v>53.1</v>
          </cell>
          <cell r="AH64">
            <v>53.1</v>
          </cell>
          <cell r="AI64">
            <v>53.1</v>
          </cell>
          <cell r="AJ64">
            <v>53.1</v>
          </cell>
          <cell r="AK64">
            <v>53.1</v>
          </cell>
          <cell r="AL64">
            <v>53.1</v>
          </cell>
          <cell r="AM64">
            <v>53.1</v>
          </cell>
          <cell r="AN64">
            <v>53.1</v>
          </cell>
          <cell r="AO64">
            <v>53.1</v>
          </cell>
          <cell r="AQ64">
            <v>637.20000000000005</v>
          </cell>
          <cell r="AR64">
            <v>637.20000000000005</v>
          </cell>
          <cell r="AS64">
            <v>637.20000000000005</v>
          </cell>
          <cell r="AT64">
            <v>637.20000000000005</v>
          </cell>
          <cell r="AU64">
            <v>637.20000000000005</v>
          </cell>
          <cell r="AV64">
            <v>637.20000000000005</v>
          </cell>
          <cell r="AW64" t="e">
            <v>#REF!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605.44000000000005</v>
          </cell>
          <cell r="BE64">
            <v>492.24</v>
          </cell>
          <cell r="BF64">
            <v>420.64</v>
          </cell>
          <cell r="BH64">
            <v>637.20000000000005</v>
          </cell>
          <cell r="BI64">
            <v>412.8</v>
          </cell>
          <cell r="BJ64">
            <v>403.2</v>
          </cell>
          <cell r="BK64">
            <v>637.20000000000005</v>
          </cell>
          <cell r="BL64">
            <v>637.20000000000005</v>
          </cell>
          <cell r="BO64">
            <v>297.36000000000007</v>
          </cell>
          <cell r="BP64">
            <v>0</v>
          </cell>
          <cell r="BQ64">
            <v>0</v>
          </cell>
          <cell r="BS64">
            <v>673.2</v>
          </cell>
          <cell r="BT64">
            <v>637.20000000000005</v>
          </cell>
          <cell r="BU64">
            <v>673.2</v>
          </cell>
          <cell r="BV64">
            <v>-36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0</v>
          </cell>
          <cell r="J67">
            <v>0</v>
          </cell>
          <cell r="K67">
            <v>0</v>
          </cell>
          <cell r="L67" t="str">
            <v xml:space="preserve"> </v>
          </cell>
          <cell r="M67">
            <v>0</v>
          </cell>
          <cell r="N67">
            <v>0</v>
          </cell>
          <cell r="O67">
            <v>0</v>
          </cell>
          <cell r="P67" t="str">
            <v xml:space="preserve"> 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O67">
            <v>0</v>
          </cell>
          <cell r="BP67">
            <v>0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V68">
            <v>0</v>
          </cell>
        </row>
        <row r="70">
          <cell r="D70" t="str">
            <v>Non-PT</v>
          </cell>
          <cell r="I70">
            <v>155816.06</v>
          </cell>
          <cell r="J70">
            <v>168252.16000000003</v>
          </cell>
          <cell r="K70">
            <v>12436.100000000004</v>
          </cell>
          <cell r="L70">
            <v>7.3913464171871557E-2</v>
          </cell>
          <cell r="M70">
            <v>974377.33</v>
          </cell>
          <cell r="N70">
            <v>1010998.8799999999</v>
          </cell>
          <cell r="O70">
            <v>36621.549999999967</v>
          </cell>
          <cell r="P70">
            <v>3.6223136073108182E-2</v>
          </cell>
          <cell r="R70">
            <v>171081.79</v>
          </cell>
          <cell r="S70">
            <v>166914.05000000002</v>
          </cell>
          <cell r="T70">
            <v>165691.09000000003</v>
          </cell>
          <cell r="U70">
            <v>160004.71000000002</v>
          </cell>
          <cell r="V70">
            <v>154869.63</v>
          </cell>
          <cell r="W70">
            <v>155816.06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168623.63999999998</v>
          </cell>
          <cell r="AE70">
            <v>168623.63999999998</v>
          </cell>
          <cell r="AF70">
            <v>168445.15999999997</v>
          </cell>
          <cell r="AG70">
            <v>168623.63999999998</v>
          </cell>
          <cell r="AH70">
            <v>168430.64</v>
          </cell>
          <cell r="AI70">
            <v>168252.16000000003</v>
          </cell>
          <cell r="AJ70">
            <v>168430.64</v>
          </cell>
          <cell r="AK70">
            <v>168430.64</v>
          </cell>
          <cell r="AL70">
            <v>168252.16000000003</v>
          </cell>
          <cell r="AM70">
            <v>168430.64</v>
          </cell>
          <cell r="AN70">
            <v>168430.64</v>
          </cell>
          <cell r="AO70">
            <v>168996.1</v>
          </cell>
          <cell r="AQ70">
            <v>2021970.0999999999</v>
          </cell>
          <cell r="AR70">
            <v>2021970.0999999999</v>
          </cell>
          <cell r="AS70">
            <v>1992003.17</v>
          </cell>
          <cell r="AT70">
            <v>1992003.17</v>
          </cell>
          <cell r="AU70">
            <v>1997015.2599999998</v>
          </cell>
          <cell r="AV70">
            <v>1997015.2599999998</v>
          </cell>
          <cell r="AW70" t="e">
            <v>#REF!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1995682.89</v>
          </cell>
          <cell r="BE70">
            <v>2140298.1100000003</v>
          </cell>
          <cell r="BF70">
            <v>2391094.7200000007</v>
          </cell>
          <cell r="BH70">
            <v>2021969.7</v>
          </cell>
          <cell r="BI70">
            <v>2177289.67</v>
          </cell>
          <cell r="BJ70">
            <v>2100340.15</v>
          </cell>
          <cell r="BK70">
            <v>1997015.2599999998</v>
          </cell>
          <cell r="BL70">
            <v>1997015.2599999998</v>
          </cell>
          <cell r="BM70">
            <v>0</v>
          </cell>
          <cell r="BN70">
            <v>0</v>
          </cell>
          <cell r="BO70">
            <v>1022637.9300000002</v>
          </cell>
          <cell r="BP70">
            <v>24954.44</v>
          </cell>
          <cell r="BQ70">
            <v>0</v>
          </cell>
          <cell r="BS70">
            <v>1750394.3599999999</v>
          </cell>
          <cell r="BT70">
            <v>1997015.2599999998</v>
          </cell>
          <cell r="BU70">
            <v>1750394.3599999999</v>
          </cell>
          <cell r="BV70">
            <v>246620.90000000011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0</v>
          </cell>
          <cell r="J73">
            <v>0</v>
          </cell>
          <cell r="K73">
            <v>0</v>
          </cell>
          <cell r="L73" t="str">
            <v xml:space="preserve"> </v>
          </cell>
          <cell r="M73">
            <v>0</v>
          </cell>
          <cell r="N73">
            <v>0</v>
          </cell>
          <cell r="O73">
            <v>0</v>
          </cell>
          <cell r="P73" t="str">
            <v xml:space="preserve"> 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Q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</row>
        <row r="74">
          <cell r="C74" t="str">
            <v>O&amp;M</v>
          </cell>
          <cell r="E74" t="str">
            <v>BC-T-E-PT-Postage</v>
          </cell>
          <cell r="I74">
            <v>263.02999999999997</v>
          </cell>
          <cell r="J74">
            <v>146</v>
          </cell>
          <cell r="K74">
            <v>-117.02999999999997</v>
          </cell>
          <cell r="L74">
            <v>-0.80157534246575324</v>
          </cell>
          <cell r="M74">
            <v>1082.3699999999999</v>
          </cell>
          <cell r="N74">
            <v>876</v>
          </cell>
          <cell r="O74">
            <v>-206.36999999999989</v>
          </cell>
          <cell r="P74">
            <v>-0.23558219178082179</v>
          </cell>
          <cell r="R74">
            <v>774.26</v>
          </cell>
          <cell r="S74">
            <v>-172.55</v>
          </cell>
          <cell r="T74">
            <v>-4.5199999999999996</v>
          </cell>
          <cell r="U74">
            <v>354.83</v>
          </cell>
          <cell r="V74">
            <v>-132.68</v>
          </cell>
          <cell r="W74">
            <v>263.02999999999997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146</v>
          </cell>
          <cell r="AE74">
            <v>146</v>
          </cell>
          <cell r="AF74">
            <v>146</v>
          </cell>
          <cell r="AG74">
            <v>146</v>
          </cell>
          <cell r="AH74">
            <v>146</v>
          </cell>
          <cell r="AI74">
            <v>146</v>
          </cell>
          <cell r="AJ74">
            <v>146</v>
          </cell>
          <cell r="AK74">
            <v>146</v>
          </cell>
          <cell r="AL74">
            <v>146</v>
          </cell>
          <cell r="AM74">
            <v>146</v>
          </cell>
          <cell r="AN74">
            <v>146</v>
          </cell>
          <cell r="AO74">
            <v>144</v>
          </cell>
          <cell r="AQ74">
            <v>1750</v>
          </cell>
          <cell r="AR74">
            <v>1750</v>
          </cell>
          <cell r="AS74">
            <v>1750</v>
          </cell>
          <cell r="AT74">
            <v>1750</v>
          </cell>
          <cell r="AU74">
            <v>1751</v>
          </cell>
          <cell r="AV74">
            <v>1750</v>
          </cell>
          <cell r="AW74" t="e">
            <v>#REF!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1635.74</v>
          </cell>
          <cell r="BE74">
            <v>805.92</v>
          </cell>
          <cell r="BF74">
            <v>2653.17</v>
          </cell>
          <cell r="BH74">
            <v>1750</v>
          </cell>
          <cell r="BI74">
            <v>2562</v>
          </cell>
          <cell r="BJ74">
            <v>2500</v>
          </cell>
          <cell r="BK74">
            <v>1750</v>
          </cell>
          <cell r="BL74">
            <v>1750</v>
          </cell>
          <cell r="BO74">
            <v>667.63000000000011</v>
          </cell>
          <cell r="BP74">
            <v>0</v>
          </cell>
          <cell r="BQ74">
            <v>0</v>
          </cell>
          <cell r="BS74">
            <v>0</v>
          </cell>
          <cell r="BT74">
            <v>1750</v>
          </cell>
          <cell r="BU74">
            <v>0</v>
          </cell>
          <cell r="BV74">
            <v>1750</v>
          </cell>
        </row>
        <row r="75">
          <cell r="C75" t="str">
            <v>O&amp;M</v>
          </cell>
          <cell r="E75" t="str">
            <v>BC-P-PT-CorpHqtProSv</v>
          </cell>
          <cell r="I75">
            <v>0</v>
          </cell>
          <cell r="J75">
            <v>0</v>
          </cell>
          <cell r="K75">
            <v>0</v>
          </cell>
          <cell r="L75" t="str">
            <v xml:space="preserve"> 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Q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BP78">
            <v>0</v>
          </cell>
          <cell r="BQ78">
            <v>0</v>
          </cell>
          <cell r="BT78">
            <v>0</v>
          </cell>
          <cell r="BU78">
            <v>0</v>
          </cell>
          <cell r="BV78">
            <v>0</v>
          </cell>
        </row>
        <row r="80">
          <cell r="D80" t="str">
            <v>PT</v>
          </cell>
          <cell r="I80">
            <v>263.02999999999997</v>
          </cell>
          <cell r="J80">
            <v>146</v>
          </cell>
          <cell r="K80">
            <v>-117.02999999999997</v>
          </cell>
          <cell r="L80">
            <v>-0.80157534246575324</v>
          </cell>
          <cell r="M80">
            <v>1082.3699999999999</v>
          </cell>
          <cell r="N80">
            <v>876</v>
          </cell>
          <cell r="O80">
            <v>-206.36999999999989</v>
          </cell>
          <cell r="P80">
            <v>-0.23558219178082179</v>
          </cell>
          <cell r="R80">
            <v>774.26</v>
          </cell>
          <cell r="S80">
            <v>-172.55</v>
          </cell>
          <cell r="T80">
            <v>-4.5199999999999996</v>
          </cell>
          <cell r="U80">
            <v>354.83</v>
          </cell>
          <cell r="V80">
            <v>-132.68</v>
          </cell>
          <cell r="W80">
            <v>263.02999999999997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146</v>
          </cell>
          <cell r="AE80">
            <v>146</v>
          </cell>
          <cell r="AF80">
            <v>146</v>
          </cell>
          <cell r="AG80">
            <v>146</v>
          </cell>
          <cell r="AH80">
            <v>146</v>
          </cell>
          <cell r="AI80">
            <v>146</v>
          </cell>
          <cell r="AJ80">
            <v>146</v>
          </cell>
          <cell r="AK80">
            <v>146</v>
          </cell>
          <cell r="AL80">
            <v>146</v>
          </cell>
          <cell r="AM80">
            <v>146</v>
          </cell>
          <cell r="AN80">
            <v>146</v>
          </cell>
          <cell r="AO80">
            <v>144</v>
          </cell>
          <cell r="AQ80">
            <v>1750</v>
          </cell>
          <cell r="AR80">
            <v>1750</v>
          </cell>
          <cell r="AS80">
            <v>1750</v>
          </cell>
          <cell r="AT80">
            <v>1750</v>
          </cell>
          <cell r="AU80">
            <v>1751</v>
          </cell>
          <cell r="AV80">
            <v>1750</v>
          </cell>
          <cell r="AW80" t="e">
            <v>#REF!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1635.74</v>
          </cell>
          <cell r="BE80">
            <v>805.92</v>
          </cell>
          <cell r="BF80">
            <v>2653.17</v>
          </cell>
          <cell r="BH80">
            <v>1750</v>
          </cell>
          <cell r="BI80">
            <v>2562</v>
          </cell>
          <cell r="BJ80">
            <v>2500</v>
          </cell>
          <cell r="BK80">
            <v>1750</v>
          </cell>
          <cell r="BL80">
            <v>1750</v>
          </cell>
          <cell r="BM80">
            <v>0</v>
          </cell>
          <cell r="BN80">
            <v>0</v>
          </cell>
          <cell r="BO80">
            <v>667.63000000000011</v>
          </cell>
          <cell r="BP80">
            <v>0</v>
          </cell>
          <cell r="BQ80">
            <v>0</v>
          </cell>
          <cell r="BS80">
            <v>0</v>
          </cell>
          <cell r="BT80">
            <v>1750</v>
          </cell>
          <cell r="BU80">
            <v>0</v>
          </cell>
          <cell r="BV80">
            <v>1750</v>
          </cell>
        </row>
        <row r="82">
          <cell r="C82" t="str">
            <v>O &amp; M Total</v>
          </cell>
          <cell r="I82">
            <v>156079.09</v>
          </cell>
          <cell r="J82">
            <v>168398.16000000003</v>
          </cell>
          <cell r="K82">
            <v>12319.070000000003</v>
          </cell>
          <cell r="L82">
            <v>7.3154421639761394E-2</v>
          </cell>
          <cell r="M82">
            <v>975459.7</v>
          </cell>
          <cell r="N82">
            <v>1011874.8799999999</v>
          </cell>
          <cell r="O82">
            <v>36415.179999999964</v>
          </cell>
          <cell r="P82">
            <v>3.5987828850934579E-2</v>
          </cell>
          <cell r="R82">
            <v>171856.05000000002</v>
          </cell>
          <cell r="S82">
            <v>166741.50000000003</v>
          </cell>
          <cell r="T82">
            <v>165686.57000000004</v>
          </cell>
          <cell r="U82">
            <v>160359.54</v>
          </cell>
          <cell r="V82">
            <v>154736.95000000001</v>
          </cell>
          <cell r="W82">
            <v>156079.09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168769.63999999998</v>
          </cell>
          <cell r="AE82">
            <v>168769.63999999998</v>
          </cell>
          <cell r="AF82">
            <v>168591.15999999997</v>
          </cell>
          <cell r="AG82">
            <v>168769.63999999998</v>
          </cell>
          <cell r="AH82">
            <v>168576.64000000001</v>
          </cell>
          <cell r="AI82">
            <v>168398.16000000003</v>
          </cell>
          <cell r="AJ82">
            <v>168576.64000000001</v>
          </cell>
          <cell r="AK82">
            <v>168576.64000000001</v>
          </cell>
          <cell r="AL82">
            <v>168398.16000000003</v>
          </cell>
          <cell r="AM82">
            <v>168576.64000000001</v>
          </cell>
          <cell r="AN82">
            <v>168576.64000000001</v>
          </cell>
          <cell r="AO82">
            <v>169140.1</v>
          </cell>
          <cell r="AQ82">
            <v>2023720.0999999999</v>
          </cell>
          <cell r="AR82">
            <v>2023720.0999999999</v>
          </cell>
          <cell r="AS82">
            <v>1993753.17</v>
          </cell>
          <cell r="AT82">
            <v>1993753.17</v>
          </cell>
          <cell r="AU82">
            <v>1998766.2599999998</v>
          </cell>
          <cell r="AV82">
            <v>1998765.2599999998</v>
          </cell>
          <cell r="AW82" t="e">
            <v>#REF!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1997318.63</v>
          </cell>
          <cell r="BE82">
            <v>2141104.0300000003</v>
          </cell>
          <cell r="BF82">
            <v>2393747.8900000006</v>
          </cell>
          <cell r="BH82">
            <v>2023719.7</v>
          </cell>
          <cell r="BI82">
            <v>2179851.67</v>
          </cell>
          <cell r="BJ82">
            <v>2102840.15</v>
          </cell>
          <cell r="BK82">
            <v>1998765.2599999998</v>
          </cell>
          <cell r="BL82">
            <v>1998765.2599999998</v>
          </cell>
          <cell r="BM82">
            <v>0</v>
          </cell>
          <cell r="BN82">
            <v>0</v>
          </cell>
          <cell r="BO82">
            <v>1023305.5600000002</v>
          </cell>
          <cell r="BP82">
            <v>24954.44</v>
          </cell>
          <cell r="BQ82">
            <v>0</v>
          </cell>
          <cell r="BS82">
            <v>1750394.3599999999</v>
          </cell>
          <cell r="BT82">
            <v>1998765.2599999998</v>
          </cell>
          <cell r="BU82">
            <v>1750394.3599999999</v>
          </cell>
          <cell r="BV82">
            <v>248370.90000000011</v>
          </cell>
        </row>
        <row r="84">
          <cell r="E84" t="str">
            <v>Add: DSM</v>
          </cell>
          <cell r="BP84">
            <v>0</v>
          </cell>
          <cell r="BQ84">
            <v>0</v>
          </cell>
          <cell r="BT84">
            <v>0</v>
          </cell>
          <cell r="BU84">
            <v>0</v>
          </cell>
          <cell r="BV84">
            <v>0</v>
          </cell>
        </row>
        <row r="86">
          <cell r="D86" t="str">
            <v>Non-PT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</row>
        <row r="88">
          <cell r="E88" t="str">
            <v>Add: DSM</v>
          </cell>
          <cell r="BP88">
            <v>0</v>
          </cell>
          <cell r="BQ88">
            <v>0</v>
          </cell>
          <cell r="BT88">
            <v>0</v>
          </cell>
          <cell r="BU88">
            <v>0</v>
          </cell>
          <cell r="BV88">
            <v>0</v>
          </cell>
        </row>
        <row r="90">
          <cell r="D90" t="str">
            <v>PT</v>
          </cell>
          <cell r="I90">
            <v>0</v>
          </cell>
          <cell r="J90">
            <v>0</v>
          </cell>
          <cell r="K90">
            <v>0</v>
          </cell>
          <cell r="L90" t="str">
            <v xml:space="preserve"> 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</row>
        <row r="92">
          <cell r="C92" t="str">
            <v>Capital Total</v>
          </cell>
          <cell r="I92">
            <v>0</v>
          </cell>
          <cell r="J92">
            <v>0</v>
          </cell>
          <cell r="K92">
            <v>0</v>
          </cell>
          <cell r="L92" t="str">
            <v xml:space="preserve"> 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</row>
        <row r="94">
          <cell r="I94">
            <v>44860.703500000003</v>
          </cell>
          <cell r="J94">
            <v>28998.856</v>
          </cell>
          <cell r="K94">
            <v>-15861.847500000003</v>
          </cell>
          <cell r="L94">
            <v>-0.54698183611105222</v>
          </cell>
          <cell r="M94">
            <v>82097.211500000005</v>
          </cell>
          <cell r="N94">
            <v>33579.879000000001</v>
          </cell>
          <cell r="O94">
            <v>-48517.332500000004</v>
          </cell>
          <cell r="P94">
            <v>-1.4448334521991577</v>
          </cell>
          <cell r="W94">
            <v>44860.703500000003</v>
          </cell>
          <cell r="AV94">
            <v>164888.30000000002</v>
          </cell>
          <cell r="BH94">
            <v>120938.60599999987</v>
          </cell>
          <cell r="BK94">
            <v>164888.30000000002</v>
          </cell>
          <cell r="BL94">
            <v>164888.30000000002</v>
          </cell>
          <cell r="BP94">
            <v>-43949.694000000149</v>
          </cell>
        </row>
        <row r="95">
          <cell r="I95">
            <v>111218.38649999999</v>
          </cell>
          <cell r="J95">
            <v>139399.30400000003</v>
          </cell>
          <cell r="K95">
            <v>28180.91750000004</v>
          </cell>
          <cell r="L95">
            <v>0.20215967147153069</v>
          </cell>
          <cell r="M95">
            <v>893362.48849999998</v>
          </cell>
          <cell r="N95">
            <v>978295.00099999993</v>
          </cell>
          <cell r="O95">
            <v>84932.512499999953</v>
          </cell>
          <cell r="P95">
            <v>8.6816872633697487E-2</v>
          </cell>
          <cell r="W95">
            <v>111218.38649999999</v>
          </cell>
          <cell r="AV95">
            <v>1833876.9599999997</v>
          </cell>
          <cell r="BH95">
            <v>1902781.094</v>
          </cell>
          <cell r="BK95">
            <v>1833876.9599999997</v>
          </cell>
          <cell r="BL95">
            <v>1833876.9599999997</v>
          </cell>
          <cell r="BP95">
            <v>68904.134000000311</v>
          </cell>
        </row>
        <row r="97">
          <cell r="B97" t="str">
            <v>Business Center</v>
          </cell>
          <cell r="I97">
            <v>156079.09</v>
          </cell>
          <cell r="J97">
            <v>168398.16000000003</v>
          </cell>
          <cell r="K97">
            <v>12319.070000000003</v>
          </cell>
          <cell r="L97">
            <v>7.3154421639761394E-2</v>
          </cell>
          <cell r="M97">
            <v>975459.7</v>
          </cell>
          <cell r="N97">
            <v>1011874.8799999999</v>
          </cell>
          <cell r="O97">
            <v>36415.179999999964</v>
          </cell>
          <cell r="P97">
            <v>3.5987828850934579E-2</v>
          </cell>
          <cell r="R97">
            <v>171856.05000000002</v>
          </cell>
          <cell r="S97">
            <v>166741.50000000003</v>
          </cell>
          <cell r="T97">
            <v>165686.57000000004</v>
          </cell>
          <cell r="U97">
            <v>160359.54</v>
          </cell>
          <cell r="V97">
            <v>154736.95000000001</v>
          </cell>
          <cell r="W97">
            <v>156079.09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168769.63999999998</v>
          </cell>
          <cell r="AE97">
            <v>168769.63999999998</v>
          </cell>
          <cell r="AF97">
            <v>168591.15999999997</v>
          </cell>
          <cell r="AG97">
            <v>168769.63999999998</v>
          </cell>
          <cell r="AH97">
            <v>168576.64000000001</v>
          </cell>
          <cell r="AI97">
            <v>168398.16000000003</v>
          </cell>
          <cell r="AJ97">
            <v>168576.64000000001</v>
          </cell>
          <cell r="AK97">
            <v>168576.64000000001</v>
          </cell>
          <cell r="AL97">
            <v>168398.16000000003</v>
          </cell>
          <cell r="AM97">
            <v>168576.64000000001</v>
          </cell>
          <cell r="AN97">
            <v>168576.64000000001</v>
          </cell>
          <cell r="AO97">
            <v>169140.1</v>
          </cell>
          <cell r="AQ97">
            <v>2023720.0999999999</v>
          </cell>
          <cell r="AR97">
            <v>2023720.0999999999</v>
          </cell>
          <cell r="AS97">
            <v>1993753.17</v>
          </cell>
          <cell r="AT97">
            <v>1993753.17</v>
          </cell>
          <cell r="AU97">
            <v>1998766.2599999998</v>
          </cell>
          <cell r="AV97">
            <v>1998765.2599999998</v>
          </cell>
          <cell r="AW97" t="e">
            <v>#REF!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1997318.63</v>
          </cell>
          <cell r="BE97">
            <v>2141104.0300000003</v>
          </cell>
          <cell r="BF97">
            <v>2393747.8900000006</v>
          </cell>
          <cell r="BH97">
            <v>2023719.7</v>
          </cell>
          <cell r="BI97">
            <v>2179851.67</v>
          </cell>
          <cell r="BJ97">
            <v>2102840.15</v>
          </cell>
          <cell r="BK97">
            <v>1998765.2599999998</v>
          </cell>
          <cell r="BL97">
            <v>1998765.2599999998</v>
          </cell>
          <cell r="BM97">
            <v>0</v>
          </cell>
          <cell r="BN97">
            <v>0</v>
          </cell>
          <cell r="BO97">
            <v>1023305.5600000002</v>
          </cell>
          <cell r="BP97">
            <v>24954.44</v>
          </cell>
          <cell r="BQ97">
            <v>0</v>
          </cell>
          <cell r="BS97">
            <v>1750394.3599999999</v>
          </cell>
          <cell r="BT97">
            <v>1998765.2599999998</v>
          </cell>
          <cell r="BU97">
            <v>1750394.3599999999</v>
          </cell>
          <cell r="BV97">
            <v>248370.90000000011</v>
          </cell>
        </row>
        <row r="99">
          <cell r="C99" t="str">
            <v>O&amp;M</v>
          </cell>
          <cell r="E99" t="str">
            <v>CL-P-Claims Prof Svcs</v>
          </cell>
          <cell r="I99">
            <v>246.75</v>
          </cell>
          <cell r="J99">
            <v>658</v>
          </cell>
          <cell r="K99">
            <v>411.25</v>
          </cell>
          <cell r="L99">
            <v>0.625</v>
          </cell>
          <cell r="M99">
            <v>1069.25</v>
          </cell>
          <cell r="N99">
            <v>4112.5</v>
          </cell>
          <cell r="O99">
            <v>3043.25</v>
          </cell>
          <cell r="P99">
            <v>0.74</v>
          </cell>
          <cell r="R99">
            <v>411.25</v>
          </cell>
          <cell r="S99">
            <v>246.75</v>
          </cell>
          <cell r="T99">
            <v>82.25</v>
          </cell>
          <cell r="U99">
            <v>0</v>
          </cell>
          <cell r="V99">
            <v>82.25</v>
          </cell>
          <cell r="W99">
            <v>246.75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740.25</v>
          </cell>
          <cell r="AE99">
            <v>658</v>
          </cell>
          <cell r="AF99">
            <v>658</v>
          </cell>
          <cell r="AG99">
            <v>658</v>
          </cell>
          <cell r="AH99">
            <v>740.25</v>
          </cell>
          <cell r="AI99">
            <v>658</v>
          </cell>
          <cell r="AJ99">
            <v>658</v>
          </cell>
          <cell r="AK99">
            <v>740.25</v>
          </cell>
          <cell r="AL99">
            <v>658</v>
          </cell>
          <cell r="AM99">
            <v>740.25</v>
          </cell>
          <cell r="AN99">
            <v>658</v>
          </cell>
          <cell r="AO99">
            <v>658</v>
          </cell>
          <cell r="AQ99">
            <v>8225</v>
          </cell>
          <cell r="AR99">
            <v>8225</v>
          </cell>
          <cell r="AS99">
            <v>8225</v>
          </cell>
          <cell r="AT99">
            <v>8225</v>
          </cell>
          <cell r="AU99">
            <v>8225</v>
          </cell>
          <cell r="AV99">
            <v>8225</v>
          </cell>
          <cell r="AW99" t="e">
            <v>#REF!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8444.1</v>
          </cell>
          <cell r="BE99">
            <v>13650.3</v>
          </cell>
          <cell r="BF99">
            <v>17886.599999999999</v>
          </cell>
          <cell r="BH99">
            <v>8225</v>
          </cell>
          <cell r="BI99">
            <v>8042</v>
          </cell>
          <cell r="BJ99">
            <v>7845</v>
          </cell>
          <cell r="BK99">
            <v>8225</v>
          </cell>
          <cell r="BL99">
            <v>8225</v>
          </cell>
          <cell r="BO99">
            <v>7155.75</v>
          </cell>
          <cell r="BP99">
            <v>0</v>
          </cell>
          <cell r="BQ99">
            <v>0</v>
          </cell>
          <cell r="BS99">
            <v>3614.4</v>
          </cell>
          <cell r="BT99">
            <v>8225</v>
          </cell>
          <cell r="BU99">
            <v>3614.4</v>
          </cell>
          <cell r="BV99">
            <v>4610.6000000000004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246.75</v>
          </cell>
          <cell r="J102">
            <v>658</v>
          </cell>
          <cell r="K102">
            <v>411.25</v>
          </cell>
          <cell r="L102">
            <v>0.625</v>
          </cell>
          <cell r="M102">
            <v>1069.25</v>
          </cell>
          <cell r="N102">
            <v>4112.5</v>
          </cell>
          <cell r="O102">
            <v>3043.25</v>
          </cell>
          <cell r="P102">
            <v>0.74</v>
          </cell>
          <cell r="R102">
            <v>411.25</v>
          </cell>
          <cell r="S102">
            <v>246.75</v>
          </cell>
          <cell r="T102">
            <v>82.25</v>
          </cell>
          <cell r="U102">
            <v>0</v>
          </cell>
          <cell r="V102">
            <v>82.25</v>
          </cell>
          <cell r="W102">
            <v>246.75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740.25</v>
          </cell>
          <cell r="AE102">
            <v>658</v>
          </cell>
          <cell r="AF102">
            <v>658</v>
          </cell>
          <cell r="AG102">
            <v>658</v>
          </cell>
          <cell r="AH102">
            <v>740.25</v>
          </cell>
          <cell r="AI102">
            <v>658</v>
          </cell>
          <cell r="AJ102">
            <v>658</v>
          </cell>
          <cell r="AK102">
            <v>740.25</v>
          </cell>
          <cell r="AL102">
            <v>658</v>
          </cell>
          <cell r="AM102">
            <v>740.25</v>
          </cell>
          <cell r="AN102">
            <v>658</v>
          </cell>
          <cell r="AO102">
            <v>658</v>
          </cell>
          <cell r="AQ102">
            <v>8225</v>
          </cell>
          <cell r="AR102">
            <v>8225</v>
          </cell>
          <cell r="AS102">
            <v>8225</v>
          </cell>
          <cell r="AT102">
            <v>8225</v>
          </cell>
          <cell r="AU102">
            <v>8225</v>
          </cell>
          <cell r="AV102">
            <v>8225</v>
          </cell>
          <cell r="AW102" t="e">
            <v>#REF!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8444.1</v>
          </cell>
          <cell r="BE102">
            <v>13650.3</v>
          </cell>
          <cell r="BF102">
            <v>17886.599999999999</v>
          </cell>
          <cell r="BH102">
            <v>8225</v>
          </cell>
          <cell r="BI102">
            <v>8042</v>
          </cell>
          <cell r="BJ102">
            <v>7845</v>
          </cell>
          <cell r="BK102">
            <v>8225</v>
          </cell>
          <cell r="BL102">
            <v>8225</v>
          </cell>
          <cell r="BM102">
            <v>0</v>
          </cell>
          <cell r="BN102">
            <v>0</v>
          </cell>
          <cell r="BO102">
            <v>7155.75</v>
          </cell>
          <cell r="BP102">
            <v>0</v>
          </cell>
          <cell r="BQ102">
            <v>0</v>
          </cell>
          <cell r="BS102">
            <v>3614.4</v>
          </cell>
          <cell r="BT102">
            <v>8225</v>
          </cell>
          <cell r="BU102">
            <v>3614.4</v>
          </cell>
          <cell r="BV102">
            <v>4610.6000000000004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246.75</v>
          </cell>
          <cell r="J108">
            <v>658</v>
          </cell>
          <cell r="K108">
            <v>411.25</v>
          </cell>
          <cell r="L108">
            <v>0.625</v>
          </cell>
          <cell r="M108">
            <v>1069.25</v>
          </cell>
          <cell r="N108">
            <v>4112.5</v>
          </cell>
          <cell r="O108">
            <v>3043.25</v>
          </cell>
          <cell r="P108">
            <v>0.74</v>
          </cell>
          <cell r="R108">
            <v>411.25</v>
          </cell>
          <cell r="S108">
            <v>246.75</v>
          </cell>
          <cell r="T108">
            <v>82.25</v>
          </cell>
          <cell r="U108">
            <v>0</v>
          </cell>
          <cell r="V108">
            <v>82.25</v>
          </cell>
          <cell r="W108">
            <v>246.75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740.25</v>
          </cell>
          <cell r="AE108">
            <v>658</v>
          </cell>
          <cell r="AF108">
            <v>658</v>
          </cell>
          <cell r="AG108">
            <v>658</v>
          </cell>
          <cell r="AH108">
            <v>740.25</v>
          </cell>
          <cell r="AI108">
            <v>658</v>
          </cell>
          <cell r="AJ108">
            <v>658</v>
          </cell>
          <cell r="AK108">
            <v>740.25</v>
          </cell>
          <cell r="AL108">
            <v>658</v>
          </cell>
          <cell r="AM108">
            <v>740.25</v>
          </cell>
          <cell r="AN108">
            <v>658</v>
          </cell>
          <cell r="AO108">
            <v>658</v>
          </cell>
          <cell r="AQ108">
            <v>8225</v>
          </cell>
          <cell r="AR108">
            <v>8225</v>
          </cell>
          <cell r="AS108">
            <v>8225</v>
          </cell>
          <cell r="AT108">
            <v>8225</v>
          </cell>
          <cell r="AU108">
            <v>8225</v>
          </cell>
          <cell r="AV108">
            <v>8225</v>
          </cell>
          <cell r="AW108" t="e">
            <v>#REF!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8444.1</v>
          </cell>
          <cell r="BE108">
            <v>13650.3</v>
          </cell>
          <cell r="BF108">
            <v>17886.599999999999</v>
          </cell>
          <cell r="BH108">
            <v>8225</v>
          </cell>
          <cell r="BI108">
            <v>8042</v>
          </cell>
          <cell r="BJ108">
            <v>7845</v>
          </cell>
          <cell r="BK108">
            <v>8225</v>
          </cell>
          <cell r="BL108">
            <v>8225</v>
          </cell>
          <cell r="BM108">
            <v>0</v>
          </cell>
          <cell r="BN108">
            <v>0</v>
          </cell>
          <cell r="BO108">
            <v>7155.75</v>
          </cell>
          <cell r="BP108">
            <v>0</v>
          </cell>
          <cell r="BQ108">
            <v>0</v>
          </cell>
          <cell r="BS108">
            <v>3614.4</v>
          </cell>
          <cell r="BT108">
            <v>8225</v>
          </cell>
          <cell r="BU108">
            <v>3614.4</v>
          </cell>
          <cell r="BV108">
            <v>4610.6000000000004</v>
          </cell>
        </row>
        <row r="110">
          <cell r="I110">
            <v>1805.4630000000002</v>
          </cell>
          <cell r="J110">
            <v>1479.3755000000001</v>
          </cell>
          <cell r="K110">
            <v>-326.08750000000009</v>
          </cell>
          <cell r="L110">
            <v>-0.2204224012091589</v>
          </cell>
          <cell r="M110">
            <v>1872.5245</v>
          </cell>
          <cell r="N110">
            <v>9327.7695000000003</v>
          </cell>
          <cell r="O110">
            <v>7455.2450000000008</v>
          </cell>
          <cell r="P110">
            <v>0.79925270451848118</v>
          </cell>
          <cell r="W110">
            <v>1805.4630000000002</v>
          </cell>
          <cell r="AV110">
            <v>18887.75</v>
          </cell>
          <cell r="BH110">
            <v>18765.335999999988</v>
          </cell>
          <cell r="BK110">
            <v>18887.75</v>
          </cell>
          <cell r="BL110">
            <v>18887.75</v>
          </cell>
          <cell r="BP110">
            <v>-122.41400000001158</v>
          </cell>
        </row>
        <row r="111">
          <cell r="I111">
            <v>-1558.7130000000002</v>
          </cell>
          <cell r="J111">
            <v>-821.3755000000001</v>
          </cell>
          <cell r="K111">
            <v>737.33750000000009</v>
          </cell>
          <cell r="L111">
            <v>-0.89768625920787748</v>
          </cell>
          <cell r="M111">
            <v>-803.27449999999999</v>
          </cell>
          <cell r="N111">
            <v>-5215.2695000000003</v>
          </cell>
          <cell r="O111">
            <v>-4411.9950000000008</v>
          </cell>
          <cell r="P111">
            <v>0.84597641598387208</v>
          </cell>
          <cell r="W111">
            <v>-1558.7130000000002</v>
          </cell>
          <cell r="AV111">
            <v>-10662.75</v>
          </cell>
          <cell r="BH111">
            <v>-10540.335999999988</v>
          </cell>
          <cell r="BK111">
            <v>-10662.75</v>
          </cell>
          <cell r="BL111">
            <v>-10662.75</v>
          </cell>
          <cell r="BP111">
            <v>122.41400000001158</v>
          </cell>
        </row>
        <row r="113">
          <cell r="B113" t="str">
            <v>Claims</v>
          </cell>
          <cell r="I113">
            <v>246.75</v>
          </cell>
          <cell r="J113">
            <v>658</v>
          </cell>
          <cell r="K113">
            <v>411.25</v>
          </cell>
          <cell r="L113">
            <v>0.625</v>
          </cell>
          <cell r="M113">
            <v>1069.25</v>
          </cell>
          <cell r="N113">
            <v>4112.5</v>
          </cell>
          <cell r="O113">
            <v>3043.25</v>
          </cell>
          <cell r="P113">
            <v>0.74</v>
          </cell>
          <cell r="R113">
            <v>411.25</v>
          </cell>
          <cell r="S113">
            <v>246.75</v>
          </cell>
          <cell r="T113">
            <v>82.25</v>
          </cell>
          <cell r="U113">
            <v>0</v>
          </cell>
          <cell r="V113">
            <v>82.25</v>
          </cell>
          <cell r="W113">
            <v>246.75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740.25</v>
          </cell>
          <cell r="AE113">
            <v>658</v>
          </cell>
          <cell r="AF113">
            <v>658</v>
          </cell>
          <cell r="AG113">
            <v>658</v>
          </cell>
          <cell r="AH113">
            <v>740.25</v>
          </cell>
          <cell r="AI113">
            <v>658</v>
          </cell>
          <cell r="AJ113">
            <v>658</v>
          </cell>
          <cell r="AK113">
            <v>740.25</v>
          </cell>
          <cell r="AL113">
            <v>658</v>
          </cell>
          <cell r="AM113">
            <v>740.25</v>
          </cell>
          <cell r="AN113">
            <v>658</v>
          </cell>
          <cell r="AO113">
            <v>658</v>
          </cell>
          <cell r="AQ113">
            <v>8225</v>
          </cell>
          <cell r="AR113">
            <v>8225</v>
          </cell>
          <cell r="AS113">
            <v>8225</v>
          </cell>
          <cell r="AT113">
            <v>8225</v>
          </cell>
          <cell r="AU113">
            <v>8225</v>
          </cell>
          <cell r="AV113">
            <v>8225</v>
          </cell>
          <cell r="AW113" t="e">
            <v>#REF!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8444.1</v>
          </cell>
          <cell r="BE113">
            <v>13650.3</v>
          </cell>
          <cell r="BF113">
            <v>17886.599999999999</v>
          </cell>
          <cell r="BH113">
            <v>8225</v>
          </cell>
          <cell r="BI113">
            <v>8042</v>
          </cell>
          <cell r="BJ113">
            <v>7845</v>
          </cell>
          <cell r="BK113">
            <v>8225</v>
          </cell>
          <cell r="BL113">
            <v>8225</v>
          </cell>
          <cell r="BM113">
            <v>0</v>
          </cell>
          <cell r="BN113">
            <v>0</v>
          </cell>
          <cell r="BO113">
            <v>7155.75</v>
          </cell>
          <cell r="BP113">
            <v>0</v>
          </cell>
          <cell r="BQ113">
            <v>0</v>
          </cell>
          <cell r="BS113">
            <v>3614.4</v>
          </cell>
          <cell r="BT113">
            <v>8225</v>
          </cell>
          <cell r="BU113">
            <v>3614.4</v>
          </cell>
          <cell r="BV113">
            <v>4610.6000000000004</v>
          </cell>
        </row>
        <row r="115">
          <cell r="C115" t="str">
            <v>O&amp;M</v>
          </cell>
          <cell r="E115" t="str">
            <v>CO-P-E-D/McoAll</v>
          </cell>
          <cell r="I115">
            <v>441.15</v>
          </cell>
          <cell r="J115">
            <v>908.25</v>
          </cell>
          <cell r="K115">
            <v>467.1</v>
          </cell>
          <cell r="L115">
            <v>0.51428571428571435</v>
          </cell>
          <cell r="M115">
            <v>2443.19</v>
          </cell>
          <cell r="N115">
            <v>5060.25</v>
          </cell>
          <cell r="O115">
            <v>2617.06</v>
          </cell>
          <cell r="P115">
            <v>0.51717998122622399</v>
          </cell>
          <cell r="R115">
            <v>822.62</v>
          </cell>
          <cell r="S115">
            <v>142.72</v>
          </cell>
          <cell r="T115">
            <v>175.16</v>
          </cell>
          <cell r="U115">
            <v>422.99</v>
          </cell>
          <cell r="V115">
            <v>438.55</v>
          </cell>
          <cell r="W115">
            <v>441.15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778.5</v>
          </cell>
          <cell r="AE115">
            <v>778.5</v>
          </cell>
          <cell r="AF115">
            <v>778.5</v>
          </cell>
          <cell r="AG115">
            <v>908.25</v>
          </cell>
          <cell r="AH115">
            <v>908.25</v>
          </cell>
          <cell r="AI115">
            <v>908.25</v>
          </cell>
          <cell r="AJ115">
            <v>908.25</v>
          </cell>
          <cell r="AK115">
            <v>908.25</v>
          </cell>
          <cell r="AL115">
            <v>908.25</v>
          </cell>
          <cell r="AM115">
            <v>908.25</v>
          </cell>
          <cell r="AN115">
            <v>908.25</v>
          </cell>
          <cell r="AO115">
            <v>778.5</v>
          </cell>
          <cell r="AQ115">
            <v>10380</v>
          </cell>
          <cell r="AR115">
            <v>10380</v>
          </cell>
          <cell r="AS115">
            <v>10380.120000000001</v>
          </cell>
          <cell r="AT115">
            <v>10380.120000000001</v>
          </cell>
          <cell r="AU115">
            <v>10379</v>
          </cell>
          <cell r="AV115">
            <v>10380</v>
          </cell>
          <cell r="AW115" t="e">
            <v>#REF!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1717.73</v>
          </cell>
          <cell r="BE115">
            <v>9340.5499999999993</v>
          </cell>
          <cell r="BF115">
            <v>6610.12</v>
          </cell>
          <cell r="BH115">
            <v>10380</v>
          </cell>
          <cell r="BI115">
            <v>10373.219999999999</v>
          </cell>
          <cell r="BJ115">
            <v>12079.02</v>
          </cell>
          <cell r="BK115">
            <v>10380</v>
          </cell>
          <cell r="BL115">
            <v>10380</v>
          </cell>
          <cell r="BO115">
            <v>7936.8099999999995</v>
          </cell>
          <cell r="BP115">
            <v>0</v>
          </cell>
          <cell r="BQ115">
            <v>0</v>
          </cell>
          <cell r="BS115">
            <v>5797.92</v>
          </cell>
          <cell r="BT115">
            <v>10380</v>
          </cell>
          <cell r="BU115">
            <v>5797.92</v>
          </cell>
          <cell r="BV115">
            <v>4582.08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0</v>
          </cell>
          <cell r="K116">
            <v>0</v>
          </cell>
          <cell r="L116" t="str">
            <v xml:space="preserve"> </v>
          </cell>
          <cell r="M116">
            <v>0</v>
          </cell>
          <cell r="N116">
            <v>0</v>
          </cell>
          <cell r="O116">
            <v>0</v>
          </cell>
          <cell r="P116" t="str">
            <v xml:space="preserve"> 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333.46</v>
          </cell>
          <cell r="AQ116">
            <v>268.66000000000003</v>
          </cell>
          <cell r="AR116">
            <v>268.66000000000003</v>
          </cell>
          <cell r="AS116">
            <v>268.64</v>
          </cell>
          <cell r="AT116">
            <v>268.64</v>
          </cell>
          <cell r="AU116">
            <v>269</v>
          </cell>
          <cell r="AV116">
            <v>269</v>
          </cell>
          <cell r="AW116" t="e">
            <v>#REF!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20.51</v>
          </cell>
          <cell r="BH116">
            <v>333.46</v>
          </cell>
          <cell r="BI116">
            <v>471.68</v>
          </cell>
          <cell r="BJ116">
            <v>575.20000000000005</v>
          </cell>
          <cell r="BK116">
            <v>269</v>
          </cell>
          <cell r="BL116">
            <v>269</v>
          </cell>
          <cell r="BO116">
            <v>269</v>
          </cell>
          <cell r="BP116">
            <v>64.45999999999998</v>
          </cell>
          <cell r="BQ116">
            <v>0</v>
          </cell>
          <cell r="BS116">
            <v>0</v>
          </cell>
          <cell r="BT116">
            <v>269</v>
          </cell>
          <cell r="BU116">
            <v>0</v>
          </cell>
          <cell r="BV116">
            <v>269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0</v>
          </cell>
          <cell r="K117">
            <v>0</v>
          </cell>
          <cell r="L117" t="str">
            <v xml:space="preserve"> </v>
          </cell>
          <cell r="M117">
            <v>350.1</v>
          </cell>
          <cell r="N117">
            <v>0</v>
          </cell>
          <cell r="O117">
            <v>-350.1</v>
          </cell>
          <cell r="P117" t="str">
            <v xml:space="preserve"> </v>
          </cell>
          <cell r="R117">
            <v>0</v>
          </cell>
          <cell r="S117">
            <v>210.06</v>
          </cell>
          <cell r="T117">
            <v>140.04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2378.21</v>
          </cell>
          <cell r="BE117">
            <v>1624.28</v>
          </cell>
          <cell r="BF117">
            <v>807.38</v>
          </cell>
          <cell r="BH117">
            <v>0</v>
          </cell>
          <cell r="BI117">
            <v>713.46</v>
          </cell>
          <cell r="BJ117">
            <v>696.12</v>
          </cell>
          <cell r="BK117">
            <v>0</v>
          </cell>
          <cell r="BL117">
            <v>0</v>
          </cell>
          <cell r="BO117">
            <v>-350.1</v>
          </cell>
          <cell r="BP117">
            <v>0</v>
          </cell>
          <cell r="BQ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441.15</v>
          </cell>
          <cell r="J120">
            <v>908.25</v>
          </cell>
          <cell r="K120">
            <v>467.1</v>
          </cell>
          <cell r="L120">
            <v>0.51428571428571435</v>
          </cell>
          <cell r="M120">
            <v>2793.29</v>
          </cell>
          <cell r="N120">
            <v>5060.25</v>
          </cell>
          <cell r="O120">
            <v>2266.96</v>
          </cell>
          <cell r="P120">
            <v>0.44799367620176872</v>
          </cell>
          <cell r="R120">
            <v>822.62</v>
          </cell>
          <cell r="S120">
            <v>352.78</v>
          </cell>
          <cell r="T120">
            <v>315.2</v>
          </cell>
          <cell r="U120">
            <v>422.99</v>
          </cell>
          <cell r="V120">
            <v>438.55</v>
          </cell>
          <cell r="W120">
            <v>441.15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778.5</v>
          </cell>
          <cell r="AE120">
            <v>778.5</v>
          </cell>
          <cell r="AF120">
            <v>778.5</v>
          </cell>
          <cell r="AG120">
            <v>908.25</v>
          </cell>
          <cell r="AH120">
            <v>908.25</v>
          </cell>
          <cell r="AI120">
            <v>908.25</v>
          </cell>
          <cell r="AJ120">
            <v>908.25</v>
          </cell>
          <cell r="AK120">
            <v>908.25</v>
          </cell>
          <cell r="AL120">
            <v>908.25</v>
          </cell>
          <cell r="AM120">
            <v>908.25</v>
          </cell>
          <cell r="AN120">
            <v>908.25</v>
          </cell>
          <cell r="AO120">
            <v>1111.96</v>
          </cell>
          <cell r="AQ120">
            <v>10648.66</v>
          </cell>
          <cell r="AR120">
            <v>10648.66</v>
          </cell>
          <cell r="AS120">
            <v>10648.76</v>
          </cell>
          <cell r="AT120">
            <v>10648.76</v>
          </cell>
          <cell r="AU120">
            <v>10648</v>
          </cell>
          <cell r="AV120">
            <v>10649</v>
          </cell>
          <cell r="AW120" t="e">
            <v>#REF!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4095.94</v>
          </cell>
          <cell r="BE120">
            <v>10964.83</v>
          </cell>
          <cell r="BF120">
            <v>7438.01</v>
          </cell>
          <cell r="BH120">
            <v>10713.46</v>
          </cell>
          <cell r="BI120">
            <v>11558.36</v>
          </cell>
          <cell r="BJ120">
            <v>13350.340000000002</v>
          </cell>
          <cell r="BK120">
            <v>10649</v>
          </cell>
          <cell r="BL120">
            <v>10649</v>
          </cell>
          <cell r="BM120">
            <v>0</v>
          </cell>
          <cell r="BN120">
            <v>0</v>
          </cell>
          <cell r="BO120">
            <v>7855.7099999999991</v>
          </cell>
          <cell r="BP120">
            <v>64.45999999999998</v>
          </cell>
          <cell r="BQ120">
            <v>0</v>
          </cell>
          <cell r="BS120">
            <v>5797.92</v>
          </cell>
          <cell r="BT120">
            <v>10649</v>
          </cell>
          <cell r="BU120">
            <v>5797.92</v>
          </cell>
          <cell r="BV120">
            <v>4851.08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441.15</v>
          </cell>
          <cell r="J127">
            <v>908.25</v>
          </cell>
          <cell r="K127">
            <v>467.1</v>
          </cell>
          <cell r="L127">
            <v>0.51428571428571435</v>
          </cell>
          <cell r="M127">
            <v>2793.29</v>
          </cell>
          <cell r="N127">
            <v>5060.25</v>
          </cell>
          <cell r="O127">
            <v>2266.96</v>
          </cell>
          <cell r="P127">
            <v>0.44799367620176872</v>
          </cell>
          <cell r="R127">
            <v>822.62</v>
          </cell>
          <cell r="S127">
            <v>352.78</v>
          </cell>
          <cell r="T127">
            <v>315.2</v>
          </cell>
          <cell r="U127">
            <v>422.99</v>
          </cell>
          <cell r="V127">
            <v>438.55</v>
          </cell>
          <cell r="W127">
            <v>441.15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778.5</v>
          </cell>
          <cell r="AE127">
            <v>778.5</v>
          </cell>
          <cell r="AF127">
            <v>778.5</v>
          </cell>
          <cell r="AG127">
            <v>908.25</v>
          </cell>
          <cell r="AH127">
            <v>908.25</v>
          </cell>
          <cell r="AI127">
            <v>908.25</v>
          </cell>
          <cell r="AJ127">
            <v>908.25</v>
          </cell>
          <cell r="AK127">
            <v>908.25</v>
          </cell>
          <cell r="AL127">
            <v>908.25</v>
          </cell>
          <cell r="AM127">
            <v>908.25</v>
          </cell>
          <cell r="AN127">
            <v>908.25</v>
          </cell>
          <cell r="AO127">
            <v>1111.96</v>
          </cell>
          <cell r="AQ127">
            <v>10648.66</v>
          </cell>
          <cell r="AR127">
            <v>10648.66</v>
          </cell>
          <cell r="AS127">
            <v>10648.76</v>
          </cell>
          <cell r="AT127">
            <v>10648.76</v>
          </cell>
          <cell r="AU127">
            <v>10648</v>
          </cell>
          <cell r="AV127">
            <v>10649</v>
          </cell>
          <cell r="AW127" t="e">
            <v>#REF!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4095.94</v>
          </cell>
          <cell r="BE127">
            <v>10964.83</v>
          </cell>
          <cell r="BF127">
            <v>7438.01</v>
          </cell>
          <cell r="BH127">
            <v>10713.46</v>
          </cell>
          <cell r="BI127">
            <v>11558.36</v>
          </cell>
          <cell r="BJ127">
            <v>13350.340000000002</v>
          </cell>
          <cell r="BK127">
            <v>10649</v>
          </cell>
          <cell r="BL127">
            <v>10649</v>
          </cell>
          <cell r="BM127">
            <v>0</v>
          </cell>
          <cell r="BN127">
            <v>0</v>
          </cell>
          <cell r="BO127">
            <v>7855.7099999999991</v>
          </cell>
          <cell r="BP127">
            <v>64.45999999999998</v>
          </cell>
          <cell r="BQ127">
            <v>0</v>
          </cell>
          <cell r="BS127">
            <v>5797.92</v>
          </cell>
          <cell r="BT127">
            <v>10649</v>
          </cell>
          <cell r="BU127">
            <v>5797.92</v>
          </cell>
          <cell r="BV127">
            <v>4851.08</v>
          </cell>
        </row>
        <row r="129">
          <cell r="I129">
            <v>1206.2125000000001</v>
          </cell>
          <cell r="J129">
            <v>45.626000000000005</v>
          </cell>
          <cell r="K129">
            <v>-1160.5865000000001</v>
          </cell>
          <cell r="L129">
            <v>-25.436954806469995</v>
          </cell>
          <cell r="M129">
            <v>2058.4580000000001</v>
          </cell>
          <cell r="N129">
            <v>4237.2740000000003</v>
          </cell>
          <cell r="O129">
            <v>2178.8160000000003</v>
          </cell>
          <cell r="P129">
            <v>0.5142022913788441</v>
          </cell>
          <cell r="W129">
            <v>1206.2125000000001</v>
          </cell>
          <cell r="AV129">
            <v>10650.45</v>
          </cell>
          <cell r="BH129">
            <v>3150.0064999999945</v>
          </cell>
          <cell r="BK129">
            <v>10650.45</v>
          </cell>
          <cell r="BL129">
            <v>10650.45</v>
          </cell>
          <cell r="BP129">
            <v>-7500.4435000000067</v>
          </cell>
        </row>
        <row r="130">
          <cell r="I130">
            <v>-765.06250000000011</v>
          </cell>
          <cell r="J130">
            <v>862.62400000000002</v>
          </cell>
          <cell r="K130">
            <v>1627.6865000000003</v>
          </cell>
          <cell r="L130">
            <v>1.8869014773528214</v>
          </cell>
          <cell r="M130">
            <v>734.83199999999988</v>
          </cell>
          <cell r="N130">
            <v>822.97599999999966</v>
          </cell>
          <cell r="O130">
            <v>88.143999999999778</v>
          </cell>
          <cell r="P130">
            <v>0.10710397387044071</v>
          </cell>
          <cell r="W130">
            <v>-765.06250000000011</v>
          </cell>
          <cell r="AV130">
            <v>-1.4500000000007276</v>
          </cell>
          <cell r="BH130">
            <v>7563.4535000000051</v>
          </cell>
          <cell r="BK130">
            <v>-1.4500000000007276</v>
          </cell>
          <cell r="BL130">
            <v>-1.4500000000007276</v>
          </cell>
          <cell r="BP130">
            <v>7564.9035000000058</v>
          </cell>
        </row>
        <row r="132">
          <cell r="B132" t="str">
            <v>Commercial Operations Group</v>
          </cell>
          <cell r="I132">
            <v>441.15</v>
          </cell>
          <cell r="J132">
            <v>908.25</v>
          </cell>
          <cell r="K132">
            <v>467.1</v>
          </cell>
          <cell r="L132">
            <v>0.51428571428571435</v>
          </cell>
          <cell r="M132">
            <v>2793.29</v>
          </cell>
          <cell r="N132">
            <v>5060.25</v>
          </cell>
          <cell r="O132">
            <v>2266.96</v>
          </cell>
          <cell r="P132">
            <v>0.44799367620176872</v>
          </cell>
          <cell r="R132">
            <v>822.62</v>
          </cell>
          <cell r="S132">
            <v>352.78</v>
          </cell>
          <cell r="T132">
            <v>315.2</v>
          </cell>
          <cell r="U132">
            <v>422.99</v>
          </cell>
          <cell r="V132">
            <v>438.55</v>
          </cell>
          <cell r="W132">
            <v>441.15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778.5</v>
          </cell>
          <cell r="AE132">
            <v>778.5</v>
          </cell>
          <cell r="AF132">
            <v>778.5</v>
          </cell>
          <cell r="AG132">
            <v>908.25</v>
          </cell>
          <cell r="AH132">
            <v>908.25</v>
          </cell>
          <cell r="AI132">
            <v>908.25</v>
          </cell>
          <cell r="AJ132">
            <v>908.25</v>
          </cell>
          <cell r="AK132">
            <v>908.25</v>
          </cell>
          <cell r="AL132">
            <v>908.25</v>
          </cell>
          <cell r="AM132">
            <v>908.25</v>
          </cell>
          <cell r="AN132">
            <v>908.25</v>
          </cell>
          <cell r="AO132">
            <v>1111.96</v>
          </cell>
          <cell r="AQ132">
            <v>10648.66</v>
          </cell>
          <cell r="AR132">
            <v>10648.66</v>
          </cell>
          <cell r="AS132">
            <v>10648.76</v>
          </cell>
          <cell r="AT132">
            <v>10648.76</v>
          </cell>
          <cell r="AU132">
            <v>10648</v>
          </cell>
          <cell r="AV132">
            <v>10649</v>
          </cell>
          <cell r="AW132" t="e">
            <v>#REF!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4095.94</v>
          </cell>
          <cell r="BE132">
            <v>10964.83</v>
          </cell>
          <cell r="BF132">
            <v>7438.01</v>
          </cell>
          <cell r="BH132">
            <v>10713.46</v>
          </cell>
          <cell r="BI132">
            <v>11558.36</v>
          </cell>
          <cell r="BJ132">
            <v>13350.340000000002</v>
          </cell>
          <cell r="BK132">
            <v>10649</v>
          </cell>
          <cell r="BL132">
            <v>10649</v>
          </cell>
          <cell r="BM132">
            <v>0</v>
          </cell>
          <cell r="BN132">
            <v>0</v>
          </cell>
          <cell r="BO132">
            <v>7855.7099999999991</v>
          </cell>
          <cell r="BP132">
            <v>64.45999999999998</v>
          </cell>
          <cell r="BQ132">
            <v>0</v>
          </cell>
          <cell r="BS132">
            <v>5797.92</v>
          </cell>
          <cell r="BT132">
            <v>10649</v>
          </cell>
          <cell r="BU132">
            <v>5797.92</v>
          </cell>
          <cell r="BV132">
            <v>4851.08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30845.85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1926.27</v>
          </cell>
          <cell r="J136">
            <v>4027.45</v>
          </cell>
          <cell r="K136">
            <v>2101.1799999999998</v>
          </cell>
          <cell r="L136">
            <v>0.52171473264720847</v>
          </cell>
          <cell r="M136">
            <v>8552.58</v>
          </cell>
          <cell r="N136">
            <v>24164.7</v>
          </cell>
          <cell r="O136">
            <v>15612.12</v>
          </cell>
          <cell r="P136">
            <v>0.64607133546040296</v>
          </cell>
          <cell r="R136">
            <v>1636.29</v>
          </cell>
          <cell r="S136">
            <v>1118.48</v>
          </cell>
          <cell r="T136">
            <v>1439.53</v>
          </cell>
          <cell r="U136">
            <v>1372.21</v>
          </cell>
          <cell r="V136">
            <v>1059.8</v>
          </cell>
          <cell r="W136">
            <v>1926.27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4027.45</v>
          </cell>
          <cell r="AE136">
            <v>4027.45</v>
          </cell>
          <cell r="AF136">
            <v>4027.45</v>
          </cell>
          <cell r="AG136">
            <v>4027.45</v>
          </cell>
          <cell r="AH136">
            <v>4027.45</v>
          </cell>
          <cell r="AI136">
            <v>4027.45</v>
          </cell>
          <cell r="AJ136">
            <v>4027.45</v>
          </cell>
          <cell r="AK136">
            <v>4027.45</v>
          </cell>
          <cell r="AL136">
            <v>4027.45</v>
          </cell>
          <cell r="AM136">
            <v>4027.45</v>
          </cell>
          <cell r="AN136">
            <v>4027.45</v>
          </cell>
          <cell r="AO136">
            <v>4372.66</v>
          </cell>
          <cell r="AQ136">
            <v>48702.12</v>
          </cell>
          <cell r="AR136">
            <v>48702.12</v>
          </cell>
          <cell r="AS136">
            <v>36526.589999999997</v>
          </cell>
          <cell r="AT136">
            <v>36526.589999999997</v>
          </cell>
          <cell r="AU136">
            <v>37213</v>
          </cell>
          <cell r="AV136">
            <v>20304</v>
          </cell>
          <cell r="AW136" t="e">
            <v>#REF!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11982.68</v>
          </cell>
          <cell r="BE136">
            <v>37517.82</v>
          </cell>
          <cell r="BF136">
            <v>47777.33</v>
          </cell>
          <cell r="BH136">
            <v>48674.61</v>
          </cell>
          <cell r="BI136">
            <v>46127.97</v>
          </cell>
          <cell r="BJ136">
            <v>44895.64</v>
          </cell>
          <cell r="BK136">
            <v>20304</v>
          </cell>
          <cell r="BL136">
            <v>20304</v>
          </cell>
          <cell r="BO136">
            <v>11751.42</v>
          </cell>
          <cell r="BP136">
            <v>28370.61</v>
          </cell>
          <cell r="BQ136">
            <v>0</v>
          </cell>
          <cell r="BS136">
            <v>36231.85</v>
          </cell>
          <cell r="BT136">
            <v>20304</v>
          </cell>
          <cell r="BU136">
            <v>36231.85</v>
          </cell>
          <cell r="BV136">
            <v>-15927.849999999999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810.9</v>
          </cell>
          <cell r="BE137">
            <v>1964.57</v>
          </cell>
          <cell r="BF137">
            <v>2745.75</v>
          </cell>
          <cell r="BH137">
            <v>0</v>
          </cell>
          <cell r="BI137">
            <v>4231.63</v>
          </cell>
          <cell r="BJ137">
            <v>4897.0200000000004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575.35</v>
          </cell>
          <cell r="J138">
            <v>920.56</v>
          </cell>
          <cell r="K138">
            <v>345.20999999999992</v>
          </cell>
          <cell r="L138">
            <v>0.37499999999999994</v>
          </cell>
          <cell r="M138">
            <v>7709.69</v>
          </cell>
          <cell r="N138">
            <v>5523.36</v>
          </cell>
          <cell r="O138">
            <v>-2186.33</v>
          </cell>
          <cell r="P138">
            <v>-0.39583333333333337</v>
          </cell>
          <cell r="R138">
            <v>0</v>
          </cell>
          <cell r="S138">
            <v>4372.66</v>
          </cell>
          <cell r="T138">
            <v>1956.19</v>
          </cell>
          <cell r="U138">
            <v>805.49</v>
          </cell>
          <cell r="V138">
            <v>0</v>
          </cell>
          <cell r="W138">
            <v>575.35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920.56</v>
          </cell>
          <cell r="AE138">
            <v>920.56</v>
          </cell>
          <cell r="AF138">
            <v>920.56</v>
          </cell>
          <cell r="AG138">
            <v>920.56</v>
          </cell>
          <cell r="AH138">
            <v>920.56</v>
          </cell>
          <cell r="AI138">
            <v>920.56</v>
          </cell>
          <cell r="AJ138">
            <v>920.56</v>
          </cell>
          <cell r="AK138">
            <v>920.56</v>
          </cell>
          <cell r="AL138">
            <v>920.56</v>
          </cell>
          <cell r="AM138">
            <v>920.56</v>
          </cell>
          <cell r="AN138">
            <v>920.56</v>
          </cell>
          <cell r="AO138">
            <v>1380.84</v>
          </cell>
          <cell r="AQ138">
            <v>11507</v>
          </cell>
          <cell r="AR138">
            <v>11507</v>
          </cell>
          <cell r="AS138">
            <v>11507</v>
          </cell>
          <cell r="AT138">
            <v>11507</v>
          </cell>
          <cell r="AU138">
            <v>11507</v>
          </cell>
          <cell r="AV138">
            <v>11507</v>
          </cell>
          <cell r="AW138" t="e">
            <v>#REF!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3462.39</v>
          </cell>
          <cell r="BE138">
            <v>544.85</v>
          </cell>
          <cell r="BF138">
            <v>9477.84</v>
          </cell>
          <cell r="BH138">
            <v>11507</v>
          </cell>
          <cell r="BI138">
            <v>11169</v>
          </cell>
          <cell r="BJ138">
            <v>10897</v>
          </cell>
          <cell r="BK138">
            <v>11507</v>
          </cell>
          <cell r="BL138">
            <v>11507</v>
          </cell>
          <cell r="BO138">
            <v>3797.3100000000004</v>
          </cell>
          <cell r="BP138">
            <v>0</v>
          </cell>
          <cell r="BQ138">
            <v>0</v>
          </cell>
          <cell r="BS138">
            <v>6344</v>
          </cell>
          <cell r="BT138">
            <v>11507</v>
          </cell>
          <cell r="BU138">
            <v>6344</v>
          </cell>
          <cell r="BV138">
            <v>5163</v>
          </cell>
        </row>
        <row r="139">
          <cell r="C139" t="str">
            <v>O&amp;M</v>
          </cell>
          <cell r="E139" t="str">
            <v>CF-T-Outlook&amp;WebSrvs</v>
          </cell>
          <cell r="I139">
            <v>411.4</v>
          </cell>
          <cell r="J139">
            <v>411.4</v>
          </cell>
          <cell r="K139">
            <v>0</v>
          </cell>
          <cell r="L139">
            <v>0</v>
          </cell>
          <cell r="M139">
            <v>2468.4</v>
          </cell>
          <cell r="N139">
            <v>2468.4</v>
          </cell>
          <cell r="O139">
            <v>0</v>
          </cell>
          <cell r="P139">
            <v>0</v>
          </cell>
          <cell r="R139">
            <v>411.4</v>
          </cell>
          <cell r="S139">
            <v>411.4</v>
          </cell>
          <cell r="T139">
            <v>411.4</v>
          </cell>
          <cell r="U139">
            <v>411.4</v>
          </cell>
          <cell r="V139">
            <v>411.4</v>
          </cell>
          <cell r="W139">
            <v>411.4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411.4</v>
          </cell>
          <cell r="AE139">
            <v>411.4</v>
          </cell>
          <cell r="AF139">
            <v>411.4</v>
          </cell>
          <cell r="AG139">
            <v>411.4</v>
          </cell>
          <cell r="AH139">
            <v>411.4</v>
          </cell>
          <cell r="AI139">
            <v>411.4</v>
          </cell>
          <cell r="AJ139">
            <v>411.4</v>
          </cell>
          <cell r="AK139">
            <v>411.4</v>
          </cell>
          <cell r="AL139">
            <v>411.4</v>
          </cell>
          <cell r="AM139">
            <v>411.4</v>
          </cell>
          <cell r="AN139">
            <v>411.4</v>
          </cell>
          <cell r="AO139">
            <v>411.4</v>
          </cell>
          <cell r="AQ139">
            <v>4936.8</v>
          </cell>
          <cell r="AR139">
            <v>4936.8</v>
          </cell>
          <cell r="AS139">
            <v>4936.8</v>
          </cell>
          <cell r="AT139">
            <v>4936.8</v>
          </cell>
          <cell r="AU139">
            <v>4936.8</v>
          </cell>
          <cell r="AV139">
            <v>4936.8</v>
          </cell>
          <cell r="AW139" t="e">
            <v>#REF!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5161.32</v>
          </cell>
          <cell r="BE139">
            <v>5025.24</v>
          </cell>
          <cell r="BF139">
            <v>8643.6</v>
          </cell>
          <cell r="BH139">
            <v>4936.8</v>
          </cell>
          <cell r="BI139">
            <v>5161.32</v>
          </cell>
          <cell r="BJ139">
            <v>5025.24</v>
          </cell>
          <cell r="BK139">
            <v>4936.8</v>
          </cell>
          <cell r="BL139">
            <v>4936.8</v>
          </cell>
          <cell r="BO139">
            <v>2468.4</v>
          </cell>
          <cell r="BP139">
            <v>0</v>
          </cell>
          <cell r="BQ139">
            <v>0</v>
          </cell>
          <cell r="BS139">
            <v>7867.68</v>
          </cell>
          <cell r="BT139">
            <v>4936.8</v>
          </cell>
          <cell r="BU139">
            <v>7867.68</v>
          </cell>
          <cell r="BV139">
            <v>-2930.88</v>
          </cell>
        </row>
        <row r="140">
          <cell r="C140" t="str">
            <v>O&amp;M</v>
          </cell>
          <cell r="E140" t="str">
            <v>CF-P-E-Adv &amp; Br</v>
          </cell>
          <cell r="I140">
            <v>702.63</v>
          </cell>
          <cell r="J140">
            <v>683.82</v>
          </cell>
          <cell r="K140">
            <v>-18.809999999999945</v>
          </cell>
          <cell r="L140">
            <v>-2.7507238747038611E-2</v>
          </cell>
          <cell r="M140">
            <v>3147.28</v>
          </cell>
          <cell r="N140">
            <v>4102.92</v>
          </cell>
          <cell r="O140">
            <v>955.63999999999987</v>
          </cell>
          <cell r="P140">
            <v>0.23291704444639424</v>
          </cell>
          <cell r="R140">
            <v>642.79</v>
          </cell>
          <cell r="S140">
            <v>382.94</v>
          </cell>
          <cell r="T140">
            <v>242.76</v>
          </cell>
          <cell r="U140">
            <v>594.91999999999996</v>
          </cell>
          <cell r="V140">
            <v>581.24</v>
          </cell>
          <cell r="W140">
            <v>702.63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683.82</v>
          </cell>
          <cell r="AE140">
            <v>683.82</v>
          </cell>
          <cell r="AF140">
            <v>683.82</v>
          </cell>
          <cell r="AG140">
            <v>683.82</v>
          </cell>
          <cell r="AH140">
            <v>683.82</v>
          </cell>
          <cell r="AI140">
            <v>683.82</v>
          </cell>
          <cell r="AJ140">
            <v>683.82</v>
          </cell>
          <cell r="AK140">
            <v>683.82</v>
          </cell>
          <cell r="AL140">
            <v>683.82</v>
          </cell>
          <cell r="AM140">
            <v>683.82</v>
          </cell>
          <cell r="AN140">
            <v>683.82</v>
          </cell>
          <cell r="AO140">
            <v>227.94</v>
          </cell>
          <cell r="AQ140">
            <v>7752.1</v>
          </cell>
          <cell r="AR140">
            <v>7752.1</v>
          </cell>
          <cell r="AS140">
            <v>6094.5</v>
          </cell>
          <cell r="AT140">
            <v>6094.5</v>
          </cell>
          <cell r="AU140">
            <v>6351</v>
          </cell>
          <cell r="AV140">
            <v>6351</v>
          </cell>
          <cell r="AW140" t="e">
            <v>#REF!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3480.69</v>
          </cell>
          <cell r="BE140">
            <v>10695.8</v>
          </cell>
          <cell r="BF140">
            <v>13793.37</v>
          </cell>
          <cell r="BH140">
            <v>7749.96</v>
          </cell>
          <cell r="BI140">
            <v>11398.86</v>
          </cell>
          <cell r="BJ140">
            <v>11120.67</v>
          </cell>
          <cell r="BK140">
            <v>6351</v>
          </cell>
          <cell r="BL140">
            <v>6351</v>
          </cell>
          <cell r="BO140">
            <v>3203.72</v>
          </cell>
          <cell r="BP140">
            <v>1398.96</v>
          </cell>
          <cell r="BQ140">
            <v>0</v>
          </cell>
          <cell r="BS140">
            <v>9061.66</v>
          </cell>
          <cell r="BT140">
            <v>6351</v>
          </cell>
          <cell r="BU140">
            <v>9061.66</v>
          </cell>
          <cell r="BV140">
            <v>-2710.66</v>
          </cell>
        </row>
        <row r="141">
          <cell r="C141" t="str">
            <v>O&amp;M</v>
          </cell>
          <cell r="E141" t="str">
            <v>CF-P-Advertising Svcs</v>
          </cell>
          <cell r="I141">
            <v>0</v>
          </cell>
          <cell r="J141">
            <v>0</v>
          </cell>
          <cell r="K141">
            <v>0</v>
          </cell>
          <cell r="L141" t="str">
            <v xml:space="preserve"> </v>
          </cell>
          <cell r="M141">
            <v>0</v>
          </cell>
          <cell r="N141">
            <v>0</v>
          </cell>
          <cell r="O141">
            <v>0</v>
          </cell>
          <cell r="P141" t="str">
            <v xml:space="preserve"> 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O141">
            <v>0</v>
          </cell>
          <cell r="BP141">
            <v>0</v>
          </cell>
          <cell r="BQ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</row>
        <row r="142">
          <cell r="C142" t="str">
            <v>O&amp;M</v>
          </cell>
          <cell r="E142" t="str">
            <v>CF-P-E-Advertising Svcs</v>
          </cell>
          <cell r="I142">
            <v>1316.75</v>
          </cell>
          <cell r="J142">
            <v>1215</v>
          </cell>
          <cell r="K142">
            <v>-101.75</v>
          </cell>
          <cell r="L142">
            <v>-8.3744855967078188E-2</v>
          </cell>
          <cell r="M142">
            <v>6931.06</v>
          </cell>
          <cell r="N142">
            <v>7290</v>
          </cell>
          <cell r="O142">
            <v>358.9399999999996</v>
          </cell>
          <cell r="P142">
            <v>4.9237311385459476E-2</v>
          </cell>
          <cell r="R142">
            <v>1508.63</v>
          </cell>
          <cell r="S142">
            <v>1210.95</v>
          </cell>
          <cell r="T142">
            <v>1131.47</v>
          </cell>
          <cell r="U142">
            <v>1017.56</v>
          </cell>
          <cell r="V142">
            <v>745.7</v>
          </cell>
          <cell r="W142">
            <v>1316.75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1215</v>
          </cell>
          <cell r="AE142">
            <v>1215</v>
          </cell>
          <cell r="AF142">
            <v>1215</v>
          </cell>
          <cell r="AG142">
            <v>1215</v>
          </cell>
          <cell r="AH142">
            <v>1215</v>
          </cell>
          <cell r="AI142">
            <v>1215</v>
          </cell>
          <cell r="AJ142">
            <v>1215</v>
          </cell>
          <cell r="AK142">
            <v>1215</v>
          </cell>
          <cell r="AL142">
            <v>1215</v>
          </cell>
          <cell r="AM142">
            <v>1215</v>
          </cell>
          <cell r="AN142">
            <v>1215</v>
          </cell>
          <cell r="AO142">
            <v>607.5</v>
          </cell>
          <cell r="AQ142">
            <v>13998.91</v>
          </cell>
          <cell r="AR142">
            <v>13998.91</v>
          </cell>
          <cell r="AS142">
            <v>10499.19</v>
          </cell>
          <cell r="AT142">
            <v>10499.19</v>
          </cell>
          <cell r="AU142">
            <v>11181</v>
          </cell>
          <cell r="AV142">
            <v>11181</v>
          </cell>
          <cell r="AW142" t="e">
            <v>#REF!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13241.06</v>
          </cell>
          <cell r="BE142">
            <v>28358.38</v>
          </cell>
          <cell r="BF142">
            <v>25622.37</v>
          </cell>
          <cell r="BH142">
            <v>13972.5</v>
          </cell>
          <cell r="BI142">
            <v>18241.2</v>
          </cell>
          <cell r="BJ142">
            <v>17697.73</v>
          </cell>
          <cell r="BK142">
            <v>11181</v>
          </cell>
          <cell r="BL142">
            <v>11181</v>
          </cell>
          <cell r="BO142">
            <v>4249.9399999999996</v>
          </cell>
          <cell r="BP142">
            <v>2791.5</v>
          </cell>
          <cell r="BQ142">
            <v>0</v>
          </cell>
          <cell r="BS142">
            <v>12067.11</v>
          </cell>
          <cell r="BT142">
            <v>11181</v>
          </cell>
          <cell r="BU142">
            <v>12067.11</v>
          </cell>
          <cell r="BV142">
            <v>-886.11000000000058</v>
          </cell>
        </row>
        <row r="143">
          <cell r="C143" t="str">
            <v>O&amp;M</v>
          </cell>
          <cell r="E143" t="str">
            <v>CF-P-FedAff/Cor</v>
          </cell>
          <cell r="I143">
            <v>0</v>
          </cell>
          <cell r="J143">
            <v>6585</v>
          </cell>
          <cell r="K143">
            <v>6585</v>
          </cell>
          <cell r="L143">
            <v>1</v>
          </cell>
          <cell r="M143">
            <v>12774.9</v>
          </cell>
          <cell r="N143">
            <v>39510</v>
          </cell>
          <cell r="O143">
            <v>26735.1</v>
          </cell>
          <cell r="P143">
            <v>0.67666666666666664</v>
          </cell>
          <cell r="R143">
            <v>3160.8</v>
          </cell>
          <cell r="S143">
            <v>3555.9</v>
          </cell>
          <cell r="T143">
            <v>4214.3999999999996</v>
          </cell>
          <cell r="U143">
            <v>921.9</v>
          </cell>
          <cell r="V143">
            <v>921.9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6585</v>
          </cell>
          <cell r="AE143">
            <v>6585</v>
          </cell>
          <cell r="AF143">
            <v>6585</v>
          </cell>
          <cell r="AG143">
            <v>6585</v>
          </cell>
          <cell r="AH143">
            <v>6585</v>
          </cell>
          <cell r="AI143">
            <v>6585</v>
          </cell>
          <cell r="AJ143">
            <v>6585</v>
          </cell>
          <cell r="AK143">
            <v>6585</v>
          </cell>
          <cell r="AL143">
            <v>6585</v>
          </cell>
          <cell r="AM143">
            <v>6585</v>
          </cell>
          <cell r="AN143">
            <v>6585</v>
          </cell>
          <cell r="AO143">
            <v>6585</v>
          </cell>
          <cell r="AQ143">
            <v>79020</v>
          </cell>
          <cell r="AR143">
            <v>79020</v>
          </cell>
          <cell r="AS143">
            <v>79020</v>
          </cell>
          <cell r="AT143">
            <v>79020</v>
          </cell>
          <cell r="AU143">
            <v>79020</v>
          </cell>
          <cell r="AV143">
            <v>14487</v>
          </cell>
          <cell r="AW143" t="e">
            <v>#REF!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38992.07</v>
          </cell>
          <cell r="BE143">
            <v>80913.23</v>
          </cell>
          <cell r="BF143">
            <v>96944.43</v>
          </cell>
          <cell r="BH143">
            <v>79020</v>
          </cell>
          <cell r="BI143">
            <v>114309</v>
          </cell>
          <cell r="BJ143">
            <v>111519</v>
          </cell>
          <cell r="BK143">
            <v>14487</v>
          </cell>
          <cell r="BL143">
            <v>14487</v>
          </cell>
          <cell r="BO143">
            <v>1712.1000000000004</v>
          </cell>
          <cell r="BP143">
            <v>64533</v>
          </cell>
          <cell r="BQ143">
            <v>0</v>
          </cell>
          <cell r="BS143">
            <v>0</v>
          </cell>
          <cell r="BT143">
            <v>14487</v>
          </cell>
          <cell r="BU143">
            <v>0</v>
          </cell>
          <cell r="BV143">
            <v>14487</v>
          </cell>
        </row>
        <row r="144">
          <cell r="C144" t="str">
            <v>O&amp;M</v>
          </cell>
          <cell r="E144" t="str">
            <v>CF-P-E-FA/CoIss</v>
          </cell>
          <cell r="I144">
            <v>570.91999999999996</v>
          </cell>
          <cell r="J144">
            <v>4741.2</v>
          </cell>
          <cell r="K144">
            <v>4170.28</v>
          </cell>
          <cell r="L144">
            <v>0.87958322787479959</v>
          </cell>
          <cell r="M144">
            <v>18768.55</v>
          </cell>
          <cell r="N144">
            <v>28447.200000000001</v>
          </cell>
          <cell r="O144">
            <v>9678.6500000000015</v>
          </cell>
          <cell r="P144">
            <v>0.34023207907983916</v>
          </cell>
          <cell r="R144">
            <v>5971.28</v>
          </cell>
          <cell r="S144">
            <v>4622.67</v>
          </cell>
          <cell r="T144">
            <v>3939.14</v>
          </cell>
          <cell r="U144">
            <v>2182.92</v>
          </cell>
          <cell r="V144">
            <v>1481.62</v>
          </cell>
          <cell r="W144">
            <v>570.91999999999996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4741.2</v>
          </cell>
          <cell r="AE144">
            <v>4741.2</v>
          </cell>
          <cell r="AF144">
            <v>4741.2</v>
          </cell>
          <cell r="AG144">
            <v>4741.2</v>
          </cell>
          <cell r="AH144">
            <v>4741.2</v>
          </cell>
          <cell r="AI144">
            <v>4741.2</v>
          </cell>
          <cell r="AJ144">
            <v>4741.2</v>
          </cell>
          <cell r="AK144">
            <v>4741.2</v>
          </cell>
          <cell r="AL144">
            <v>4741.2</v>
          </cell>
          <cell r="AM144">
            <v>4741.2</v>
          </cell>
          <cell r="AN144">
            <v>4741.2</v>
          </cell>
          <cell r="AO144">
            <v>5004.6000000000004</v>
          </cell>
          <cell r="AQ144">
            <v>57213.38</v>
          </cell>
          <cell r="AR144">
            <v>57213.38</v>
          </cell>
          <cell r="AS144">
            <v>42910.02</v>
          </cell>
          <cell r="AT144">
            <v>42910.02</v>
          </cell>
          <cell r="AU144">
            <v>45561</v>
          </cell>
          <cell r="AV144">
            <v>45561</v>
          </cell>
          <cell r="AW144" t="e">
            <v>#REF!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35209.68</v>
          </cell>
          <cell r="BE144">
            <v>53577.43</v>
          </cell>
          <cell r="BF144">
            <v>75572.44</v>
          </cell>
          <cell r="BH144">
            <v>57157.8</v>
          </cell>
          <cell r="BI144">
            <v>97797.7</v>
          </cell>
          <cell r="BJ144">
            <v>54024.76</v>
          </cell>
          <cell r="BK144">
            <v>45561</v>
          </cell>
          <cell r="BL144">
            <v>45561</v>
          </cell>
          <cell r="BO144">
            <v>26792.45</v>
          </cell>
          <cell r="BP144">
            <v>11596.800000000003</v>
          </cell>
          <cell r="BQ144">
            <v>0</v>
          </cell>
          <cell r="BS144">
            <v>0</v>
          </cell>
          <cell r="BT144">
            <v>45561</v>
          </cell>
          <cell r="BU144">
            <v>0</v>
          </cell>
          <cell r="BV144">
            <v>45561</v>
          </cell>
        </row>
        <row r="145">
          <cell r="C145" t="str">
            <v>O&amp;M</v>
          </cell>
          <cell r="E145" t="str">
            <v>CF-P-Public Affairs</v>
          </cell>
          <cell r="I145">
            <v>0</v>
          </cell>
          <cell r="J145">
            <v>0</v>
          </cell>
          <cell r="K145">
            <v>0</v>
          </cell>
          <cell r="L145" t="str">
            <v xml:space="preserve"> 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 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O145">
            <v>0</v>
          </cell>
          <cell r="BP145">
            <v>0</v>
          </cell>
          <cell r="BQ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2539.4</v>
          </cell>
          <cell r="K146">
            <v>2539.4</v>
          </cell>
          <cell r="L146">
            <v>1</v>
          </cell>
          <cell r="M146">
            <v>20387.580000000002</v>
          </cell>
          <cell r="N146">
            <v>15236.4</v>
          </cell>
          <cell r="O146">
            <v>-5151.1800000000021</v>
          </cell>
          <cell r="P146">
            <v>-0.33808379932267479</v>
          </cell>
          <cell r="R146">
            <v>5382.26</v>
          </cell>
          <cell r="S146">
            <v>4376.66</v>
          </cell>
          <cell r="T146">
            <v>4812.16</v>
          </cell>
          <cell r="U146">
            <v>4953.1000000000004</v>
          </cell>
          <cell r="V146">
            <v>863.4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2539.4</v>
          </cell>
          <cell r="AE146">
            <v>2539.4</v>
          </cell>
          <cell r="AF146">
            <v>2539.4</v>
          </cell>
          <cell r="AG146">
            <v>2539.4</v>
          </cell>
          <cell r="AH146">
            <v>2539.4</v>
          </cell>
          <cell r="AI146">
            <v>2539.4</v>
          </cell>
          <cell r="AJ146">
            <v>2539.4</v>
          </cell>
          <cell r="AK146">
            <v>2539.4</v>
          </cell>
          <cell r="AL146">
            <v>2539.4</v>
          </cell>
          <cell r="AM146">
            <v>2539.4</v>
          </cell>
          <cell r="AN146">
            <v>2539.4</v>
          </cell>
          <cell r="AO146">
            <v>2539.4</v>
          </cell>
          <cell r="AQ146">
            <v>30472.799999999999</v>
          </cell>
          <cell r="AR146">
            <v>30472.799999999999</v>
          </cell>
          <cell r="AS146">
            <v>30461.84</v>
          </cell>
          <cell r="AT146">
            <v>30461.84</v>
          </cell>
          <cell r="AU146">
            <v>30459</v>
          </cell>
          <cell r="AV146">
            <v>30459</v>
          </cell>
          <cell r="AW146" t="e">
            <v>#REF!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16009.61</v>
          </cell>
          <cell r="BE146">
            <v>72350.12</v>
          </cell>
          <cell r="BF146">
            <v>97511.09</v>
          </cell>
          <cell r="BH146">
            <v>30472.799999999999</v>
          </cell>
          <cell r="BI146">
            <v>74313</v>
          </cell>
          <cell r="BJ146">
            <v>86997.96</v>
          </cell>
          <cell r="BK146">
            <v>30459</v>
          </cell>
          <cell r="BL146">
            <v>30459</v>
          </cell>
          <cell r="BO146">
            <v>10071.419999999998</v>
          </cell>
          <cell r="BP146">
            <v>13.799999999999272</v>
          </cell>
          <cell r="BQ146">
            <v>0</v>
          </cell>
          <cell r="BS146">
            <v>0</v>
          </cell>
          <cell r="BT146">
            <v>30459</v>
          </cell>
          <cell r="BU146">
            <v>0</v>
          </cell>
          <cell r="BV146">
            <v>30459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4190.01</v>
          </cell>
          <cell r="K147">
            <v>4190.01</v>
          </cell>
          <cell r="L147">
            <v>1</v>
          </cell>
          <cell r="M147">
            <v>507.88</v>
          </cell>
          <cell r="N147">
            <v>25140.06</v>
          </cell>
          <cell r="O147">
            <v>24632.18</v>
          </cell>
          <cell r="P147">
            <v>0.97979797979797978</v>
          </cell>
          <cell r="R147">
            <v>0</v>
          </cell>
          <cell r="S147">
            <v>0</v>
          </cell>
          <cell r="T147">
            <v>507.88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4190.01</v>
          </cell>
          <cell r="AE147">
            <v>4190.01</v>
          </cell>
          <cell r="AF147">
            <v>4190.01</v>
          </cell>
          <cell r="AG147">
            <v>4190.01</v>
          </cell>
          <cell r="AH147">
            <v>4190.01</v>
          </cell>
          <cell r="AI147">
            <v>4190.01</v>
          </cell>
          <cell r="AJ147">
            <v>4190.01</v>
          </cell>
          <cell r="AK147">
            <v>4190.01</v>
          </cell>
          <cell r="AL147">
            <v>4190.01</v>
          </cell>
          <cell r="AM147">
            <v>4190.01</v>
          </cell>
          <cell r="AN147">
            <v>4190.01</v>
          </cell>
          <cell r="AO147">
            <v>4697.8900000000003</v>
          </cell>
          <cell r="AQ147">
            <v>50788</v>
          </cell>
          <cell r="AR147">
            <v>50788</v>
          </cell>
          <cell r="AS147">
            <v>50788</v>
          </cell>
          <cell r="AT147">
            <v>50788</v>
          </cell>
          <cell r="AU147">
            <v>507.88</v>
          </cell>
          <cell r="AV147">
            <v>507.88</v>
          </cell>
          <cell r="AW147" t="e">
            <v>#REF!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107.7</v>
          </cell>
          <cell r="BE147">
            <v>105.07</v>
          </cell>
          <cell r="BF147">
            <v>1266</v>
          </cell>
          <cell r="BH147">
            <v>50788</v>
          </cell>
          <cell r="BI147">
            <v>43080</v>
          </cell>
          <cell r="BJ147">
            <v>42028</v>
          </cell>
          <cell r="BK147">
            <v>507.88</v>
          </cell>
          <cell r="BL147">
            <v>507.88</v>
          </cell>
          <cell r="BO147">
            <v>0</v>
          </cell>
          <cell r="BP147">
            <v>50280.12</v>
          </cell>
          <cell r="BQ147">
            <v>0</v>
          </cell>
          <cell r="BS147">
            <v>0</v>
          </cell>
          <cell r="BT147">
            <v>507.88</v>
          </cell>
          <cell r="BU147">
            <v>0</v>
          </cell>
          <cell r="BV147">
            <v>507.88</v>
          </cell>
        </row>
        <row r="148">
          <cell r="C148" t="str">
            <v>O&amp;M</v>
          </cell>
          <cell r="E148" t="str">
            <v>CF-P-E-CommCons</v>
          </cell>
          <cell r="I148">
            <v>230.82</v>
          </cell>
          <cell r="J148">
            <v>1686.4</v>
          </cell>
          <cell r="K148">
            <v>1455.5800000000002</v>
          </cell>
          <cell r="L148">
            <v>0.86312855787476284</v>
          </cell>
          <cell r="M148">
            <v>2438.94</v>
          </cell>
          <cell r="N148">
            <v>10118.4</v>
          </cell>
          <cell r="O148">
            <v>7679.4599999999991</v>
          </cell>
          <cell r="P148">
            <v>0.75895991461100565</v>
          </cell>
          <cell r="R148">
            <v>482.73</v>
          </cell>
          <cell r="S148">
            <v>337.28</v>
          </cell>
          <cell r="T148">
            <v>469.55</v>
          </cell>
          <cell r="U148">
            <v>554.92999999999995</v>
          </cell>
          <cell r="V148">
            <v>363.63</v>
          </cell>
          <cell r="W148">
            <v>230.82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1686.4</v>
          </cell>
          <cell r="AE148">
            <v>1686.4</v>
          </cell>
          <cell r="AF148">
            <v>1686.4</v>
          </cell>
          <cell r="AG148">
            <v>1686.4</v>
          </cell>
          <cell r="AH148">
            <v>1686.4</v>
          </cell>
          <cell r="AI148">
            <v>1686.4</v>
          </cell>
          <cell r="AJ148">
            <v>1686.4</v>
          </cell>
          <cell r="AK148">
            <v>1686.4</v>
          </cell>
          <cell r="AL148">
            <v>1686.4</v>
          </cell>
          <cell r="AM148">
            <v>1686.4</v>
          </cell>
          <cell r="AN148">
            <v>1686.4</v>
          </cell>
          <cell r="AO148">
            <v>1581</v>
          </cell>
          <cell r="AQ148">
            <v>20165.82</v>
          </cell>
          <cell r="AR148">
            <v>20165.82</v>
          </cell>
          <cell r="AS148">
            <v>15124.35</v>
          </cell>
          <cell r="AT148">
            <v>15124.35</v>
          </cell>
          <cell r="AU148">
            <v>15327</v>
          </cell>
          <cell r="AV148">
            <v>9482</v>
          </cell>
          <cell r="AW148" t="e">
            <v>#REF!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5315.13</v>
          </cell>
          <cell r="BE148">
            <v>19760.68</v>
          </cell>
          <cell r="BF148">
            <v>21848.240000000002</v>
          </cell>
          <cell r="BH148">
            <v>20131.400000000001</v>
          </cell>
          <cell r="BI148">
            <v>15951.88</v>
          </cell>
          <cell r="BJ148">
            <v>15562.26</v>
          </cell>
          <cell r="BK148">
            <v>9482</v>
          </cell>
          <cell r="BL148">
            <v>9482</v>
          </cell>
          <cell r="BO148">
            <v>7043.0599999999995</v>
          </cell>
          <cell r="BP148">
            <v>10649.400000000001</v>
          </cell>
          <cell r="BQ148">
            <v>0</v>
          </cell>
          <cell r="BS148">
            <v>45577.71</v>
          </cell>
          <cell r="BT148">
            <v>9482</v>
          </cell>
          <cell r="BU148">
            <v>45577.71</v>
          </cell>
          <cell r="BV148">
            <v>-36095.71</v>
          </cell>
        </row>
        <row r="149">
          <cell r="C149" t="str">
            <v>O&amp;M</v>
          </cell>
          <cell r="E149" t="str">
            <v>CF-P-Comm Cons</v>
          </cell>
          <cell r="I149">
            <v>0</v>
          </cell>
          <cell r="J149">
            <v>0</v>
          </cell>
          <cell r="K149">
            <v>0</v>
          </cell>
          <cell r="L149" t="str">
            <v xml:space="preserve"> </v>
          </cell>
          <cell r="M149">
            <v>0</v>
          </cell>
          <cell r="N149">
            <v>0</v>
          </cell>
          <cell r="O149">
            <v>0</v>
          </cell>
          <cell r="P149" t="str">
            <v xml:space="preserve"> 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0</v>
          </cell>
          <cell r="BE149">
            <v>0</v>
          </cell>
          <cell r="BF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O149">
            <v>0</v>
          </cell>
          <cell r="BP149">
            <v>0</v>
          </cell>
          <cell r="BQ149">
            <v>0</v>
          </cell>
          <cell r="BS149">
            <v>2247.1999999999998</v>
          </cell>
          <cell r="BT149">
            <v>0</v>
          </cell>
          <cell r="BU149">
            <v>2247.1999999999998</v>
          </cell>
          <cell r="BV149">
            <v>-2247.1999999999998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49.21</v>
          </cell>
          <cell r="BE150">
            <v>576.12</v>
          </cell>
          <cell r="BF150">
            <v>4946.8900000000003</v>
          </cell>
          <cell r="BH150">
            <v>0</v>
          </cell>
          <cell r="BI150">
            <v>9841</v>
          </cell>
          <cell r="BJ150">
            <v>9602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5734.1399999999994</v>
          </cell>
          <cell r="J154">
            <v>27000.240000000005</v>
          </cell>
          <cell r="K154">
            <v>21266.100000000002</v>
          </cell>
          <cell r="L154">
            <v>0.78762633221038025</v>
          </cell>
          <cell r="M154">
            <v>83686.860000000015</v>
          </cell>
          <cell r="N154">
            <v>162001.44</v>
          </cell>
          <cell r="O154">
            <v>78314.579999999987</v>
          </cell>
          <cell r="P154">
            <v>0.48341903627523303</v>
          </cell>
          <cell r="R154">
            <v>19196.18</v>
          </cell>
          <cell r="S154">
            <v>20388.939999999995</v>
          </cell>
          <cell r="T154">
            <v>19124.48</v>
          </cell>
          <cell r="U154">
            <v>12814.43</v>
          </cell>
          <cell r="V154">
            <v>6428.69</v>
          </cell>
          <cell r="W154">
            <v>5734.1399999999994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27000.240000000005</v>
          </cell>
          <cell r="AE154">
            <v>27000.240000000005</v>
          </cell>
          <cell r="AF154">
            <v>27000.240000000005</v>
          </cell>
          <cell r="AG154">
            <v>27000.240000000005</v>
          </cell>
          <cell r="AH154">
            <v>27000.240000000005</v>
          </cell>
          <cell r="AI154">
            <v>27000.240000000005</v>
          </cell>
          <cell r="AJ154">
            <v>27000.240000000005</v>
          </cell>
          <cell r="AK154">
            <v>27000.240000000005</v>
          </cell>
          <cell r="AL154">
            <v>27000.240000000005</v>
          </cell>
          <cell r="AM154">
            <v>27000.240000000005</v>
          </cell>
          <cell r="AN154">
            <v>27000.240000000005</v>
          </cell>
          <cell r="AO154">
            <v>27408.230000000003</v>
          </cell>
          <cell r="AQ154">
            <v>324556.93</v>
          </cell>
          <cell r="AR154">
            <v>324556.93</v>
          </cell>
          <cell r="AS154">
            <v>287868.28999999998</v>
          </cell>
          <cell r="AT154">
            <v>287868.28999999998</v>
          </cell>
          <cell r="AU154">
            <v>242063.68</v>
          </cell>
          <cell r="AV154">
            <v>154776.68</v>
          </cell>
          <cell r="AW154" t="e">
            <v>#REF!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133822.44</v>
          </cell>
          <cell r="BE154">
            <v>342235.16000000003</v>
          </cell>
          <cell r="BF154">
            <v>406149.35</v>
          </cell>
          <cell r="BH154">
            <v>324410.87</v>
          </cell>
          <cell r="BI154">
            <v>451622.56</v>
          </cell>
          <cell r="BJ154">
            <v>414267.28</v>
          </cell>
          <cell r="BK154">
            <v>154776.68</v>
          </cell>
          <cell r="BL154">
            <v>154776.68</v>
          </cell>
          <cell r="BM154">
            <v>0</v>
          </cell>
          <cell r="BN154">
            <v>0</v>
          </cell>
          <cell r="BO154">
            <v>71089.819999999992</v>
          </cell>
          <cell r="BP154">
            <v>169634.19</v>
          </cell>
          <cell r="BQ154">
            <v>0</v>
          </cell>
          <cell r="BS154">
            <v>119397.21</v>
          </cell>
          <cell r="BT154">
            <v>154776.68</v>
          </cell>
          <cell r="BU154">
            <v>119397.21</v>
          </cell>
          <cell r="BV154">
            <v>35379.470000000008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6166.65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58.89</v>
          </cell>
          <cell r="J160">
            <v>400</v>
          </cell>
          <cell r="K160">
            <v>341.11</v>
          </cell>
          <cell r="L160">
            <v>0.85277500000000006</v>
          </cell>
          <cell r="M160">
            <v>2406.5</v>
          </cell>
          <cell r="N160">
            <v>2400</v>
          </cell>
          <cell r="O160">
            <v>-6.5</v>
          </cell>
          <cell r="P160">
            <v>-2.7083333333333334E-3</v>
          </cell>
          <cell r="R160">
            <v>275.39999999999998</v>
          </cell>
          <cell r="S160">
            <v>125.84</v>
          </cell>
          <cell r="T160">
            <v>65.37</v>
          </cell>
          <cell r="U160">
            <v>1545.63</v>
          </cell>
          <cell r="V160">
            <v>335.37</v>
          </cell>
          <cell r="W160">
            <v>58.89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400</v>
          </cell>
          <cell r="AE160">
            <v>400</v>
          </cell>
          <cell r="AF160">
            <v>400</v>
          </cell>
          <cell r="AG160">
            <v>400</v>
          </cell>
          <cell r="AH160">
            <v>400</v>
          </cell>
          <cell r="AI160">
            <v>400</v>
          </cell>
          <cell r="AJ160">
            <v>400</v>
          </cell>
          <cell r="AK160">
            <v>400</v>
          </cell>
          <cell r="AL160">
            <v>400</v>
          </cell>
          <cell r="AM160">
            <v>400</v>
          </cell>
          <cell r="AN160">
            <v>400</v>
          </cell>
          <cell r="AO160">
            <v>400</v>
          </cell>
          <cell r="AQ160">
            <v>4800</v>
          </cell>
          <cell r="AR160">
            <v>4800</v>
          </cell>
          <cell r="AS160">
            <v>3600</v>
          </cell>
          <cell r="AT160">
            <v>3600</v>
          </cell>
          <cell r="AU160">
            <v>3701</v>
          </cell>
          <cell r="AV160">
            <v>3700</v>
          </cell>
          <cell r="AW160" t="e">
            <v>#REF!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1497.28</v>
          </cell>
          <cell r="BE160">
            <v>7255.92</v>
          </cell>
          <cell r="BF160">
            <v>11933.52</v>
          </cell>
          <cell r="BH160">
            <v>4800</v>
          </cell>
          <cell r="BI160">
            <v>8251</v>
          </cell>
          <cell r="BJ160">
            <v>8050</v>
          </cell>
          <cell r="BK160">
            <v>3700</v>
          </cell>
          <cell r="BL160">
            <v>3700</v>
          </cell>
          <cell r="BO160">
            <v>1293.5</v>
          </cell>
          <cell r="BP160">
            <v>1100</v>
          </cell>
          <cell r="BQ160">
            <v>0</v>
          </cell>
          <cell r="BS160">
            <v>6200</v>
          </cell>
          <cell r="BT160">
            <v>3700</v>
          </cell>
          <cell r="BU160">
            <v>6200</v>
          </cell>
          <cell r="BV160">
            <v>-2500</v>
          </cell>
        </row>
        <row r="161">
          <cell r="C161" t="str">
            <v>O&amp;M</v>
          </cell>
          <cell r="E161" t="str">
            <v>CF-P-PT-ExtComm</v>
          </cell>
          <cell r="I161">
            <v>83</v>
          </cell>
          <cell r="J161">
            <v>500</v>
          </cell>
          <cell r="K161">
            <v>417</v>
          </cell>
          <cell r="L161">
            <v>0.83399999999999996</v>
          </cell>
          <cell r="M161">
            <v>7604</v>
          </cell>
          <cell r="N161">
            <v>3000</v>
          </cell>
          <cell r="O161">
            <v>-4604</v>
          </cell>
          <cell r="P161">
            <v>-1.5346666666666666</v>
          </cell>
          <cell r="R161">
            <v>0</v>
          </cell>
          <cell r="S161">
            <v>0</v>
          </cell>
          <cell r="T161">
            <v>6790</v>
          </cell>
          <cell r="U161">
            <v>692</v>
          </cell>
          <cell r="V161">
            <v>39</v>
          </cell>
          <cell r="W161">
            <v>83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500</v>
          </cell>
          <cell r="AE161">
            <v>500</v>
          </cell>
          <cell r="AF161">
            <v>500</v>
          </cell>
          <cell r="AG161">
            <v>500</v>
          </cell>
          <cell r="AH161">
            <v>500</v>
          </cell>
          <cell r="AI161">
            <v>500</v>
          </cell>
          <cell r="AJ161">
            <v>500</v>
          </cell>
          <cell r="AK161">
            <v>500</v>
          </cell>
          <cell r="AL161">
            <v>500</v>
          </cell>
          <cell r="AM161">
            <v>500</v>
          </cell>
          <cell r="AN161">
            <v>500</v>
          </cell>
          <cell r="AO161">
            <v>500</v>
          </cell>
          <cell r="AQ161">
            <v>6000</v>
          </cell>
          <cell r="AR161">
            <v>6000</v>
          </cell>
          <cell r="AS161">
            <v>6000</v>
          </cell>
          <cell r="AT161">
            <v>6000</v>
          </cell>
          <cell r="AU161">
            <v>6000</v>
          </cell>
          <cell r="AV161">
            <v>12000</v>
          </cell>
          <cell r="AW161" t="e">
            <v>#REF!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1672</v>
          </cell>
          <cell r="BE161">
            <v>0</v>
          </cell>
          <cell r="BF161">
            <v>675</v>
          </cell>
          <cell r="BH161">
            <v>6000</v>
          </cell>
          <cell r="BI161">
            <v>2050</v>
          </cell>
          <cell r="BJ161">
            <v>2000</v>
          </cell>
          <cell r="BK161">
            <v>12000</v>
          </cell>
          <cell r="BL161">
            <v>12000</v>
          </cell>
          <cell r="BO161">
            <v>4396</v>
          </cell>
          <cell r="BP161">
            <v>-6000</v>
          </cell>
          <cell r="BQ161">
            <v>0</v>
          </cell>
          <cell r="BS161">
            <v>0</v>
          </cell>
          <cell r="BT161">
            <v>12000</v>
          </cell>
          <cell r="BU161">
            <v>0</v>
          </cell>
          <cell r="BV161">
            <v>12000</v>
          </cell>
        </row>
        <row r="162">
          <cell r="C162" t="str">
            <v>O&amp;M</v>
          </cell>
          <cell r="E162" t="str">
            <v>CF-P-PT-Public Affairs</v>
          </cell>
          <cell r="I162">
            <v>0</v>
          </cell>
          <cell r="J162">
            <v>0</v>
          </cell>
          <cell r="K162">
            <v>0</v>
          </cell>
          <cell r="L162" t="str">
            <v xml:space="preserve"> </v>
          </cell>
          <cell r="M162">
            <v>0</v>
          </cell>
          <cell r="N162">
            <v>0</v>
          </cell>
          <cell r="O162">
            <v>0</v>
          </cell>
          <cell r="P162" t="str">
            <v xml:space="preserve"> 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1600</v>
          </cell>
          <cell r="K163">
            <v>1600</v>
          </cell>
          <cell r="L163">
            <v>1</v>
          </cell>
          <cell r="M163">
            <v>10066.879999999999</v>
          </cell>
          <cell r="N163">
            <v>9604</v>
          </cell>
          <cell r="O163">
            <v>-462.8799999999992</v>
          </cell>
          <cell r="P163">
            <v>-4.8196584756351434E-2</v>
          </cell>
          <cell r="R163">
            <v>3479.8</v>
          </cell>
          <cell r="S163">
            <v>1577.68</v>
          </cell>
          <cell r="T163">
            <v>3308.28</v>
          </cell>
          <cell r="U163">
            <v>1711.68</v>
          </cell>
          <cell r="V163">
            <v>-10.56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1601</v>
          </cell>
          <cell r="AE163">
            <v>1601</v>
          </cell>
          <cell r="AF163">
            <v>1601</v>
          </cell>
          <cell r="AG163">
            <v>1601</v>
          </cell>
          <cell r="AH163">
            <v>1600</v>
          </cell>
          <cell r="AI163">
            <v>1600</v>
          </cell>
          <cell r="AJ163">
            <v>1600</v>
          </cell>
          <cell r="AK163">
            <v>1600</v>
          </cell>
          <cell r="AL163">
            <v>1600</v>
          </cell>
          <cell r="AM163">
            <v>1600</v>
          </cell>
          <cell r="AN163">
            <v>1600</v>
          </cell>
          <cell r="AO163">
            <v>1598</v>
          </cell>
          <cell r="AQ163">
            <v>19202</v>
          </cell>
          <cell r="AR163">
            <v>19202</v>
          </cell>
          <cell r="AS163">
            <v>19202</v>
          </cell>
          <cell r="AT163">
            <v>19202</v>
          </cell>
          <cell r="AU163">
            <v>19206</v>
          </cell>
          <cell r="AV163">
            <v>19205</v>
          </cell>
          <cell r="AW163" t="e">
            <v>#REF!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7838.96</v>
          </cell>
          <cell r="BE163">
            <v>17136.71</v>
          </cell>
          <cell r="BF163">
            <v>15592.38</v>
          </cell>
          <cell r="BH163">
            <v>19202</v>
          </cell>
          <cell r="BI163">
            <v>16579</v>
          </cell>
          <cell r="BJ163">
            <v>18947</v>
          </cell>
          <cell r="BK163">
            <v>19205</v>
          </cell>
          <cell r="BL163">
            <v>19205</v>
          </cell>
          <cell r="BO163">
            <v>9138.1200000000008</v>
          </cell>
          <cell r="BP163">
            <v>-3</v>
          </cell>
          <cell r="BQ163">
            <v>0</v>
          </cell>
          <cell r="BS163">
            <v>0</v>
          </cell>
          <cell r="BT163">
            <v>19205</v>
          </cell>
          <cell r="BU163">
            <v>0</v>
          </cell>
          <cell r="BV163">
            <v>19205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2395</v>
          </cell>
          <cell r="K164">
            <v>2395</v>
          </cell>
          <cell r="L164">
            <v>1</v>
          </cell>
          <cell r="M164">
            <v>13414</v>
          </cell>
          <cell r="N164">
            <v>14382</v>
          </cell>
          <cell r="O164">
            <v>968</v>
          </cell>
          <cell r="P164">
            <v>6.7306355166179943E-2</v>
          </cell>
          <cell r="R164">
            <v>5400</v>
          </cell>
          <cell r="S164">
            <v>350</v>
          </cell>
          <cell r="T164">
            <v>350</v>
          </cell>
          <cell r="U164">
            <v>6964</v>
          </cell>
          <cell r="V164">
            <v>350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2398</v>
          </cell>
          <cell r="AE164">
            <v>2398</v>
          </cell>
          <cell r="AF164">
            <v>2398</v>
          </cell>
          <cell r="AG164">
            <v>2398</v>
          </cell>
          <cell r="AH164">
            <v>2395</v>
          </cell>
          <cell r="AI164">
            <v>2395</v>
          </cell>
          <cell r="AJ164">
            <v>2395</v>
          </cell>
          <cell r="AK164">
            <v>2395</v>
          </cell>
          <cell r="AL164">
            <v>2395</v>
          </cell>
          <cell r="AM164">
            <v>2395</v>
          </cell>
          <cell r="AN164">
            <v>2395</v>
          </cell>
          <cell r="AO164">
            <v>2393</v>
          </cell>
          <cell r="AQ164">
            <v>28750</v>
          </cell>
          <cell r="AR164">
            <v>28750</v>
          </cell>
          <cell r="AS164">
            <v>28750</v>
          </cell>
          <cell r="AT164">
            <v>28750</v>
          </cell>
          <cell r="AU164">
            <v>12500</v>
          </cell>
          <cell r="AV164">
            <v>12500</v>
          </cell>
          <cell r="AW164" t="e">
            <v>#REF!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27731</v>
          </cell>
          <cell r="BE164">
            <v>39203</v>
          </cell>
          <cell r="BF164">
            <v>38614</v>
          </cell>
          <cell r="BH164">
            <v>28750</v>
          </cell>
          <cell r="BI164">
            <v>43890</v>
          </cell>
          <cell r="BJ164">
            <v>41800</v>
          </cell>
          <cell r="BK164">
            <v>12500</v>
          </cell>
          <cell r="BL164">
            <v>12500</v>
          </cell>
          <cell r="BO164">
            <v>-914</v>
          </cell>
          <cell r="BP164">
            <v>16250</v>
          </cell>
          <cell r="BQ164">
            <v>0</v>
          </cell>
          <cell r="BS164">
            <v>0</v>
          </cell>
          <cell r="BT164">
            <v>12500</v>
          </cell>
          <cell r="BU164">
            <v>0</v>
          </cell>
          <cell r="BV164">
            <v>12500</v>
          </cell>
        </row>
        <row r="165">
          <cell r="C165" t="str">
            <v>O&amp;M</v>
          </cell>
          <cell r="E165" t="str">
            <v>CF-P-PT-Commu Conslt</v>
          </cell>
          <cell r="I165">
            <v>0</v>
          </cell>
          <cell r="J165">
            <v>0</v>
          </cell>
          <cell r="K165">
            <v>0</v>
          </cell>
          <cell r="L165" t="str">
            <v xml:space="preserve"> </v>
          </cell>
          <cell r="M165">
            <v>0</v>
          </cell>
          <cell r="N165">
            <v>0</v>
          </cell>
          <cell r="O165">
            <v>0</v>
          </cell>
          <cell r="P165" t="str">
            <v xml:space="preserve"> 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O165">
            <v>0</v>
          </cell>
          <cell r="BP165">
            <v>0</v>
          </cell>
          <cell r="BQ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</row>
        <row r="166">
          <cell r="C166" t="str">
            <v>O&amp;M</v>
          </cell>
          <cell r="E166" t="str">
            <v>CF-P-E-PT-Adv&amp;B</v>
          </cell>
          <cell r="I166">
            <v>2916.3</v>
          </cell>
          <cell r="J166">
            <v>16660</v>
          </cell>
          <cell r="K166">
            <v>13743.7</v>
          </cell>
          <cell r="L166">
            <v>0.82495198079231702</v>
          </cell>
          <cell r="M166">
            <v>65582.14</v>
          </cell>
          <cell r="N166">
            <v>100040</v>
          </cell>
          <cell r="O166">
            <v>34457.86</v>
          </cell>
          <cell r="P166">
            <v>0.3444408236705318</v>
          </cell>
          <cell r="R166">
            <v>4118.92</v>
          </cell>
          <cell r="S166">
            <v>34418.879999999997</v>
          </cell>
          <cell r="T166">
            <v>7194.15</v>
          </cell>
          <cell r="U166">
            <v>8032.47</v>
          </cell>
          <cell r="V166">
            <v>8901.42</v>
          </cell>
          <cell r="W166">
            <v>2916.3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16680</v>
          </cell>
          <cell r="AE166">
            <v>16680</v>
          </cell>
          <cell r="AF166">
            <v>16680</v>
          </cell>
          <cell r="AG166">
            <v>16680</v>
          </cell>
          <cell r="AH166">
            <v>16660</v>
          </cell>
          <cell r="AI166">
            <v>16660</v>
          </cell>
          <cell r="AJ166">
            <v>16660</v>
          </cell>
          <cell r="AK166">
            <v>16660</v>
          </cell>
          <cell r="AL166">
            <v>16660</v>
          </cell>
          <cell r="AM166">
            <v>16660</v>
          </cell>
          <cell r="AN166">
            <v>16660</v>
          </cell>
          <cell r="AO166">
            <v>16660</v>
          </cell>
          <cell r="AQ166">
            <v>200000</v>
          </cell>
          <cell r="AR166">
            <v>200000</v>
          </cell>
          <cell r="AS166">
            <v>150000</v>
          </cell>
          <cell r="AT166">
            <v>150000</v>
          </cell>
          <cell r="AU166">
            <v>159636</v>
          </cell>
          <cell r="AV166">
            <v>159636</v>
          </cell>
          <cell r="AW166" t="e">
            <v>#REF!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92201.29</v>
          </cell>
          <cell r="BE166">
            <v>182422.45</v>
          </cell>
          <cell r="BF166">
            <v>196013.2</v>
          </cell>
          <cell r="BH166">
            <v>200000</v>
          </cell>
          <cell r="BI166">
            <v>212667</v>
          </cell>
          <cell r="BJ166">
            <v>196980</v>
          </cell>
          <cell r="BK166">
            <v>159636</v>
          </cell>
          <cell r="BL166">
            <v>159636</v>
          </cell>
          <cell r="BO166">
            <v>94053.86</v>
          </cell>
          <cell r="BP166">
            <v>40364</v>
          </cell>
          <cell r="BQ166">
            <v>0</v>
          </cell>
          <cell r="BS166">
            <v>200000</v>
          </cell>
          <cell r="BT166">
            <v>159636</v>
          </cell>
          <cell r="BU166">
            <v>200000</v>
          </cell>
          <cell r="BV166">
            <v>-40364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3749</v>
          </cell>
          <cell r="K167">
            <v>3749</v>
          </cell>
          <cell r="L167">
            <v>1</v>
          </cell>
          <cell r="M167">
            <v>8427</v>
          </cell>
          <cell r="N167">
            <v>22510</v>
          </cell>
          <cell r="O167">
            <v>14083</v>
          </cell>
          <cell r="P167">
            <v>0.62563305197689911</v>
          </cell>
          <cell r="R167">
            <v>1667</v>
          </cell>
          <cell r="S167">
            <v>1684</v>
          </cell>
          <cell r="T167">
            <v>1722</v>
          </cell>
          <cell r="U167">
            <v>1684</v>
          </cell>
          <cell r="V167">
            <v>1670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3753</v>
          </cell>
          <cell r="AE167">
            <v>3753</v>
          </cell>
          <cell r="AF167">
            <v>3753</v>
          </cell>
          <cell r="AG167">
            <v>3753</v>
          </cell>
          <cell r="AH167">
            <v>3749</v>
          </cell>
          <cell r="AI167">
            <v>3749</v>
          </cell>
          <cell r="AJ167">
            <v>3749</v>
          </cell>
          <cell r="AK167">
            <v>3749</v>
          </cell>
          <cell r="AL167">
            <v>3749</v>
          </cell>
          <cell r="AM167">
            <v>3749</v>
          </cell>
          <cell r="AN167">
            <v>3749</v>
          </cell>
          <cell r="AO167">
            <v>3745</v>
          </cell>
          <cell r="AQ167">
            <v>45000</v>
          </cell>
          <cell r="AR167">
            <v>45000</v>
          </cell>
          <cell r="AS167">
            <v>45000</v>
          </cell>
          <cell r="AT167">
            <v>45000</v>
          </cell>
          <cell r="AU167">
            <v>7500</v>
          </cell>
          <cell r="AV167">
            <v>7500</v>
          </cell>
          <cell r="AW167" t="e">
            <v>#REF!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184719</v>
          </cell>
          <cell r="BE167">
            <v>170219</v>
          </cell>
          <cell r="BF167">
            <v>183719</v>
          </cell>
          <cell r="BH167">
            <v>45000</v>
          </cell>
          <cell r="BI167">
            <v>147951</v>
          </cell>
          <cell r="BJ167">
            <v>144342</v>
          </cell>
          <cell r="BK167">
            <v>7500</v>
          </cell>
          <cell r="BL167">
            <v>7500</v>
          </cell>
          <cell r="BO167">
            <v>-927</v>
          </cell>
          <cell r="BP167">
            <v>37500</v>
          </cell>
          <cell r="BQ167">
            <v>0</v>
          </cell>
          <cell r="BS167">
            <v>0</v>
          </cell>
          <cell r="BT167">
            <v>7500</v>
          </cell>
          <cell r="BU167">
            <v>0</v>
          </cell>
          <cell r="BV167">
            <v>7500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3749</v>
          </cell>
          <cell r="K168">
            <v>3749</v>
          </cell>
          <cell r="L168">
            <v>1</v>
          </cell>
          <cell r="M168">
            <v>9044.39</v>
          </cell>
          <cell r="N168">
            <v>22510</v>
          </cell>
          <cell r="O168">
            <v>13465.61</v>
          </cell>
          <cell r="P168">
            <v>0.59820568636161708</v>
          </cell>
          <cell r="R168">
            <v>2695.32</v>
          </cell>
          <cell r="S168">
            <v>1398.44</v>
          </cell>
          <cell r="T168">
            <v>2256.4499999999998</v>
          </cell>
          <cell r="U168">
            <v>2395.44</v>
          </cell>
          <cell r="V168">
            <v>298.74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3753</v>
          </cell>
          <cell r="AE168">
            <v>3753</v>
          </cell>
          <cell r="AF168">
            <v>3753</v>
          </cell>
          <cell r="AG168">
            <v>3753</v>
          </cell>
          <cell r="AH168">
            <v>3749</v>
          </cell>
          <cell r="AI168">
            <v>3749</v>
          </cell>
          <cell r="AJ168">
            <v>3749</v>
          </cell>
          <cell r="AK168">
            <v>3749</v>
          </cell>
          <cell r="AL168">
            <v>3749</v>
          </cell>
          <cell r="AM168">
            <v>3749</v>
          </cell>
          <cell r="AN168">
            <v>3749</v>
          </cell>
          <cell r="AO168">
            <v>3745</v>
          </cell>
          <cell r="AQ168">
            <v>45000</v>
          </cell>
          <cell r="AR168">
            <v>45000</v>
          </cell>
          <cell r="AS168">
            <v>33750</v>
          </cell>
          <cell r="AT168">
            <v>30150</v>
          </cell>
          <cell r="AU168">
            <v>8824</v>
          </cell>
          <cell r="AV168">
            <v>8824</v>
          </cell>
          <cell r="AW168" t="e">
            <v>#REF!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14998.91</v>
          </cell>
          <cell r="BE168">
            <v>55918.17</v>
          </cell>
          <cell r="BF168">
            <v>67819.33</v>
          </cell>
          <cell r="BH168">
            <v>45000</v>
          </cell>
          <cell r="BI168">
            <v>78682</v>
          </cell>
          <cell r="BJ168">
            <v>56673</v>
          </cell>
          <cell r="BK168">
            <v>8824</v>
          </cell>
          <cell r="BL168">
            <v>8824</v>
          </cell>
          <cell r="BO168">
            <v>-220.38999999999942</v>
          </cell>
          <cell r="BP168">
            <v>36176</v>
          </cell>
          <cell r="BQ168">
            <v>0</v>
          </cell>
          <cell r="BS168">
            <v>0</v>
          </cell>
          <cell r="BT168">
            <v>8824</v>
          </cell>
          <cell r="BU168">
            <v>0</v>
          </cell>
          <cell r="BV168">
            <v>8824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1033</v>
          </cell>
          <cell r="K169">
            <v>1033</v>
          </cell>
          <cell r="L169">
            <v>1</v>
          </cell>
          <cell r="M169">
            <v>5359.95</v>
          </cell>
          <cell r="N169">
            <v>6202</v>
          </cell>
          <cell r="O169">
            <v>842.05000000000018</v>
          </cell>
          <cell r="P169">
            <v>0.13577071912286362</v>
          </cell>
          <cell r="R169">
            <v>2.76</v>
          </cell>
          <cell r="S169">
            <v>13.08</v>
          </cell>
          <cell r="T169">
            <v>1662.03</v>
          </cell>
          <cell r="U169">
            <v>4004.88</v>
          </cell>
          <cell r="V169">
            <v>-322.8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1034</v>
          </cell>
          <cell r="AE169">
            <v>1034</v>
          </cell>
          <cell r="AF169">
            <v>1034</v>
          </cell>
          <cell r="AG169">
            <v>1034</v>
          </cell>
          <cell r="AH169">
            <v>1033</v>
          </cell>
          <cell r="AI169">
            <v>1033</v>
          </cell>
          <cell r="AJ169">
            <v>1033</v>
          </cell>
          <cell r="AK169">
            <v>1033</v>
          </cell>
          <cell r="AL169">
            <v>1033</v>
          </cell>
          <cell r="AM169">
            <v>1033</v>
          </cell>
          <cell r="AN169">
            <v>1033</v>
          </cell>
          <cell r="AO169">
            <v>1033</v>
          </cell>
          <cell r="AQ169">
            <v>12400</v>
          </cell>
          <cell r="AR169">
            <v>12400</v>
          </cell>
          <cell r="AS169">
            <v>9300</v>
          </cell>
          <cell r="AT169">
            <v>6600</v>
          </cell>
          <cell r="AU169">
            <v>6606</v>
          </cell>
          <cell r="AV169">
            <v>6605</v>
          </cell>
          <cell r="AW169" t="e">
            <v>#REF!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10847.62</v>
          </cell>
          <cell r="BE169">
            <v>19617.22</v>
          </cell>
          <cell r="BF169">
            <v>14562.86</v>
          </cell>
          <cell r="BH169">
            <v>12400</v>
          </cell>
          <cell r="BI169">
            <v>21525</v>
          </cell>
          <cell r="BJ169">
            <v>21000</v>
          </cell>
          <cell r="BK169">
            <v>6605</v>
          </cell>
          <cell r="BL169">
            <v>6605</v>
          </cell>
          <cell r="BO169">
            <v>1245.0500000000002</v>
          </cell>
          <cell r="BP169">
            <v>5795</v>
          </cell>
          <cell r="BQ169">
            <v>0</v>
          </cell>
          <cell r="BS169">
            <v>12400</v>
          </cell>
          <cell r="BT169">
            <v>6605</v>
          </cell>
          <cell r="BU169">
            <v>12400</v>
          </cell>
          <cell r="BV169">
            <v>-5795</v>
          </cell>
        </row>
        <row r="170">
          <cell r="C170" t="str">
            <v>O&amp;M</v>
          </cell>
          <cell r="E170" t="str">
            <v>CF-P-E-PT-ComCo</v>
          </cell>
          <cell r="I170">
            <v>86.7</v>
          </cell>
          <cell r="J170">
            <v>616</v>
          </cell>
          <cell r="K170">
            <v>529.29999999999995</v>
          </cell>
          <cell r="L170">
            <v>0.85925324675324666</v>
          </cell>
          <cell r="M170">
            <v>292.08</v>
          </cell>
          <cell r="N170">
            <v>3700</v>
          </cell>
          <cell r="O170">
            <v>3407.92</v>
          </cell>
          <cell r="P170">
            <v>0.92105945945945944</v>
          </cell>
          <cell r="R170">
            <v>0</v>
          </cell>
          <cell r="S170">
            <v>0</v>
          </cell>
          <cell r="T170">
            <v>5.61</v>
          </cell>
          <cell r="U170">
            <v>70.260000000000005</v>
          </cell>
          <cell r="V170">
            <v>129.51</v>
          </cell>
          <cell r="W170">
            <v>86.7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617</v>
          </cell>
          <cell r="AE170">
            <v>617</v>
          </cell>
          <cell r="AF170">
            <v>617</v>
          </cell>
          <cell r="AG170">
            <v>617</v>
          </cell>
          <cell r="AH170">
            <v>616</v>
          </cell>
          <cell r="AI170">
            <v>616</v>
          </cell>
          <cell r="AJ170">
            <v>616</v>
          </cell>
          <cell r="AK170">
            <v>616</v>
          </cell>
          <cell r="AL170">
            <v>616</v>
          </cell>
          <cell r="AM170">
            <v>616</v>
          </cell>
          <cell r="AN170">
            <v>616</v>
          </cell>
          <cell r="AO170">
            <v>620</v>
          </cell>
          <cell r="AQ170">
            <v>7400</v>
          </cell>
          <cell r="AR170">
            <v>7400</v>
          </cell>
          <cell r="AS170">
            <v>5550</v>
          </cell>
          <cell r="AT170">
            <v>4050</v>
          </cell>
          <cell r="AU170">
            <v>4050</v>
          </cell>
          <cell r="AV170">
            <v>4051</v>
          </cell>
          <cell r="AW170" t="e">
            <v>#REF!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778.36</v>
          </cell>
          <cell r="BE170">
            <v>2311.12</v>
          </cell>
          <cell r="BF170">
            <v>7831.42</v>
          </cell>
          <cell r="BH170">
            <v>7400</v>
          </cell>
          <cell r="BI170">
            <v>5382</v>
          </cell>
          <cell r="BJ170">
            <v>5250</v>
          </cell>
          <cell r="BK170">
            <v>4051</v>
          </cell>
          <cell r="BL170">
            <v>4051</v>
          </cell>
          <cell r="BO170">
            <v>3758.92</v>
          </cell>
          <cell r="BP170">
            <v>3349</v>
          </cell>
          <cell r="BQ170">
            <v>0</v>
          </cell>
          <cell r="BS170">
            <v>3680</v>
          </cell>
          <cell r="BT170">
            <v>4051</v>
          </cell>
          <cell r="BU170">
            <v>3680</v>
          </cell>
          <cell r="BV170">
            <v>371</v>
          </cell>
        </row>
        <row r="171">
          <cell r="C171" t="str">
            <v>O&amp;M</v>
          </cell>
          <cell r="E171" t="str">
            <v>CF-P-PT-Advertising Svcs</v>
          </cell>
          <cell r="I171">
            <v>0</v>
          </cell>
          <cell r="J171">
            <v>0</v>
          </cell>
          <cell r="K171">
            <v>0</v>
          </cell>
          <cell r="L171" t="str">
            <v xml:space="preserve"> </v>
          </cell>
          <cell r="M171">
            <v>0</v>
          </cell>
          <cell r="N171">
            <v>0</v>
          </cell>
          <cell r="O171">
            <v>0</v>
          </cell>
          <cell r="P171" t="str">
            <v xml:space="preserve"> 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</row>
        <row r="175">
          <cell r="D175" t="str">
            <v>PT</v>
          </cell>
          <cell r="I175">
            <v>3144.89</v>
          </cell>
          <cell r="J175">
            <v>30702</v>
          </cell>
          <cell r="K175">
            <v>27557.11</v>
          </cell>
          <cell r="L175">
            <v>0.89756725946192428</v>
          </cell>
          <cell r="M175">
            <v>122196.93999999999</v>
          </cell>
          <cell r="N175">
            <v>184348</v>
          </cell>
          <cell r="O175">
            <v>62151.060000000005</v>
          </cell>
          <cell r="P175">
            <v>0.33713986590578693</v>
          </cell>
          <cell r="R175">
            <v>17639.2</v>
          </cell>
          <cell r="S175">
            <v>39567.919999999998</v>
          </cell>
          <cell r="T175">
            <v>23353.89</v>
          </cell>
          <cell r="U175">
            <v>27100.36</v>
          </cell>
          <cell r="V175">
            <v>11390.68</v>
          </cell>
          <cell r="W175">
            <v>3144.89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30736</v>
          </cell>
          <cell r="AE175">
            <v>30736</v>
          </cell>
          <cell r="AF175">
            <v>30736</v>
          </cell>
          <cell r="AG175">
            <v>30736</v>
          </cell>
          <cell r="AH175">
            <v>30702</v>
          </cell>
          <cell r="AI175">
            <v>30702</v>
          </cell>
          <cell r="AJ175">
            <v>30702</v>
          </cell>
          <cell r="AK175">
            <v>30702</v>
          </cell>
          <cell r="AL175">
            <v>30702</v>
          </cell>
          <cell r="AM175">
            <v>30702</v>
          </cell>
          <cell r="AN175">
            <v>30702</v>
          </cell>
          <cell r="AO175">
            <v>30694</v>
          </cell>
          <cell r="AQ175">
            <v>368552</v>
          </cell>
          <cell r="AR175">
            <v>368552</v>
          </cell>
          <cell r="AS175">
            <v>301152</v>
          </cell>
          <cell r="AT175">
            <v>293352</v>
          </cell>
          <cell r="AU175">
            <v>228023</v>
          </cell>
          <cell r="AV175">
            <v>234021</v>
          </cell>
          <cell r="AW175" t="e">
            <v>#REF!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342284.42</v>
          </cell>
          <cell r="BE175">
            <v>500250.24</v>
          </cell>
          <cell r="BF175">
            <v>536760.71000000008</v>
          </cell>
          <cell r="BH175">
            <v>368552</v>
          </cell>
          <cell r="BI175">
            <v>536977</v>
          </cell>
          <cell r="BJ175">
            <v>495042</v>
          </cell>
          <cell r="BK175">
            <v>234021</v>
          </cell>
          <cell r="BL175">
            <v>234021</v>
          </cell>
          <cell r="BM175">
            <v>0</v>
          </cell>
          <cell r="BN175">
            <v>0</v>
          </cell>
          <cell r="BO175">
            <v>111824.06</v>
          </cell>
          <cell r="BP175">
            <v>134531</v>
          </cell>
          <cell r="BQ175">
            <v>0</v>
          </cell>
          <cell r="BS175">
            <v>222280</v>
          </cell>
          <cell r="BT175">
            <v>234021</v>
          </cell>
          <cell r="BU175">
            <v>222280</v>
          </cell>
          <cell r="BV175">
            <v>11741</v>
          </cell>
        </row>
        <row r="177">
          <cell r="C177" t="str">
            <v>O &amp; M Total</v>
          </cell>
          <cell r="I177">
            <v>8879.0300000000007</v>
          </cell>
          <cell r="J177">
            <v>57702.240000000005</v>
          </cell>
          <cell r="K177">
            <v>48823.210000000006</v>
          </cell>
          <cell r="L177">
            <v>0.84612330474518849</v>
          </cell>
          <cell r="M177">
            <v>205883.80000000002</v>
          </cell>
          <cell r="N177">
            <v>346349.44</v>
          </cell>
          <cell r="O177">
            <v>140465.63999999998</v>
          </cell>
          <cell r="P177">
            <v>0.4055604651764414</v>
          </cell>
          <cell r="R177">
            <v>36835.380000000005</v>
          </cell>
          <cell r="S177">
            <v>59956.86</v>
          </cell>
          <cell r="T177">
            <v>42478.369999999995</v>
          </cell>
          <cell r="U177">
            <v>39914.790000000008</v>
          </cell>
          <cell r="V177">
            <v>17819.37</v>
          </cell>
          <cell r="W177">
            <v>8879.0300000000007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57736.240000000005</v>
          </cell>
          <cell r="AE177">
            <v>57736.240000000005</v>
          </cell>
          <cell r="AF177">
            <v>57736.240000000005</v>
          </cell>
          <cell r="AG177">
            <v>57736.240000000005</v>
          </cell>
          <cell r="AH177">
            <v>57702.240000000005</v>
          </cell>
          <cell r="AI177">
            <v>57702.240000000005</v>
          </cell>
          <cell r="AJ177">
            <v>57702.240000000005</v>
          </cell>
          <cell r="AK177">
            <v>57702.240000000005</v>
          </cell>
          <cell r="AL177">
            <v>57702.240000000005</v>
          </cell>
          <cell r="AM177">
            <v>57702.240000000005</v>
          </cell>
          <cell r="AN177">
            <v>57702.240000000005</v>
          </cell>
          <cell r="AO177">
            <v>58102.23</v>
          </cell>
          <cell r="AQ177">
            <v>693108.92999999993</v>
          </cell>
          <cell r="AR177">
            <v>693108.92999999993</v>
          </cell>
          <cell r="AS177">
            <v>589020.29</v>
          </cell>
          <cell r="AT177">
            <v>581220.29</v>
          </cell>
          <cell r="AU177">
            <v>470086.68</v>
          </cell>
          <cell r="AV177">
            <v>388797.68</v>
          </cell>
          <cell r="AW177" t="e">
            <v>#REF!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476106.85999999993</v>
          </cell>
          <cell r="BE177">
            <v>842485.40000000014</v>
          </cell>
          <cell r="BF177">
            <v>942910.05999999994</v>
          </cell>
          <cell r="BH177">
            <v>692962.87</v>
          </cell>
          <cell r="BI177">
            <v>988599.56</v>
          </cell>
          <cell r="BJ177">
            <v>909309.28</v>
          </cell>
          <cell r="BK177">
            <v>388797.68</v>
          </cell>
          <cell r="BL177">
            <v>388797.68</v>
          </cell>
          <cell r="BM177">
            <v>0</v>
          </cell>
          <cell r="BN177">
            <v>0</v>
          </cell>
          <cell r="BO177">
            <v>182913.87999999998</v>
          </cell>
          <cell r="BP177">
            <v>304165.19</v>
          </cell>
          <cell r="BQ177">
            <v>0</v>
          </cell>
          <cell r="BS177">
            <v>341677.21</v>
          </cell>
          <cell r="BT177">
            <v>388797.68</v>
          </cell>
          <cell r="BU177">
            <v>341677.21</v>
          </cell>
          <cell r="BV177">
            <v>47120.47</v>
          </cell>
        </row>
        <row r="179">
          <cell r="I179">
            <v>-490.62799999999999</v>
          </cell>
          <cell r="J179">
            <v>2759.8450000000003</v>
          </cell>
          <cell r="K179">
            <v>3250.4730000000004</v>
          </cell>
          <cell r="L179">
            <v>1.1777737517867852</v>
          </cell>
          <cell r="M179">
            <v>-38761.156999999999</v>
          </cell>
          <cell r="N179">
            <v>19880.267500000002</v>
          </cell>
          <cell r="O179">
            <v>58641.424500000001</v>
          </cell>
          <cell r="P179">
            <v>2.9497301532788729</v>
          </cell>
          <cell r="W179">
            <v>-490.62799999999999</v>
          </cell>
          <cell r="AV179">
            <v>-44258.950000000004</v>
          </cell>
          <cell r="BH179">
            <v>38132.967999999972</v>
          </cell>
          <cell r="BK179">
            <v>-44258.950000000004</v>
          </cell>
          <cell r="BL179">
            <v>-44258.950000000004</v>
          </cell>
          <cell r="BP179">
            <v>82391.917999999976</v>
          </cell>
        </row>
        <row r="180">
          <cell r="I180">
            <v>9369.6580000000013</v>
          </cell>
          <cell r="J180">
            <v>54942.395000000004</v>
          </cell>
          <cell r="K180">
            <v>45572.737000000001</v>
          </cell>
          <cell r="L180">
            <v>0.8294639685801829</v>
          </cell>
          <cell r="M180">
            <v>244644.95700000002</v>
          </cell>
          <cell r="N180">
            <v>326469.17249999999</v>
          </cell>
          <cell r="O180">
            <v>81824.215499999962</v>
          </cell>
          <cell r="P180">
            <v>0.25063381903233134</v>
          </cell>
          <cell r="W180">
            <v>9369.6580000000013</v>
          </cell>
          <cell r="AV180">
            <v>433056.63</v>
          </cell>
          <cell r="BH180">
            <v>654829.902</v>
          </cell>
          <cell r="BK180">
            <v>433056.63</v>
          </cell>
          <cell r="BL180">
            <v>433056.63</v>
          </cell>
          <cell r="BP180">
            <v>221773.272</v>
          </cell>
        </row>
        <row r="182">
          <cell r="B182" t="str">
            <v>Corporate Communications &amp; Federal Affairs</v>
          </cell>
          <cell r="I182">
            <v>8879.0300000000007</v>
          </cell>
          <cell r="J182">
            <v>57702.240000000005</v>
          </cell>
          <cell r="K182">
            <v>48823.210000000006</v>
          </cell>
          <cell r="L182">
            <v>0.84612330474518849</v>
          </cell>
          <cell r="M182">
            <v>205883.80000000002</v>
          </cell>
          <cell r="N182">
            <v>346349.44</v>
          </cell>
          <cell r="O182">
            <v>140465.63999999998</v>
          </cell>
          <cell r="P182">
            <v>0.4055604651764414</v>
          </cell>
          <cell r="R182">
            <v>36835.380000000005</v>
          </cell>
          <cell r="S182">
            <v>59956.86</v>
          </cell>
          <cell r="T182">
            <v>42478.369999999995</v>
          </cell>
          <cell r="U182">
            <v>39914.790000000008</v>
          </cell>
          <cell r="V182">
            <v>17819.37</v>
          </cell>
          <cell r="W182">
            <v>8879.0300000000007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57736.240000000005</v>
          </cell>
          <cell r="AE182">
            <v>57736.240000000005</v>
          </cell>
          <cell r="AF182">
            <v>57736.240000000005</v>
          </cell>
          <cell r="AG182">
            <v>57736.240000000005</v>
          </cell>
          <cell r="AH182">
            <v>57702.240000000005</v>
          </cell>
          <cell r="AI182">
            <v>57702.240000000005</v>
          </cell>
          <cell r="AJ182">
            <v>57702.240000000005</v>
          </cell>
          <cell r="AK182">
            <v>57702.240000000005</v>
          </cell>
          <cell r="AL182">
            <v>57702.240000000005</v>
          </cell>
          <cell r="AM182">
            <v>57702.240000000005</v>
          </cell>
          <cell r="AN182">
            <v>57702.240000000005</v>
          </cell>
          <cell r="AO182">
            <v>58102.23</v>
          </cell>
          <cell r="AQ182">
            <v>693108.92999999993</v>
          </cell>
          <cell r="AR182">
            <v>693108.92999999993</v>
          </cell>
          <cell r="AS182">
            <v>589020.29</v>
          </cell>
          <cell r="AT182">
            <v>581220.29</v>
          </cell>
          <cell r="AU182">
            <v>470086.68</v>
          </cell>
          <cell r="AV182">
            <v>388797.68</v>
          </cell>
          <cell r="AW182" t="e">
            <v>#REF!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476106.85999999993</v>
          </cell>
          <cell r="BE182">
            <v>842485.40000000014</v>
          </cell>
          <cell r="BF182">
            <v>942910.05999999994</v>
          </cell>
          <cell r="BH182">
            <v>692962.87</v>
          </cell>
          <cell r="BI182">
            <v>988599.56</v>
          </cell>
          <cell r="BJ182">
            <v>909309.28</v>
          </cell>
          <cell r="BK182">
            <v>388797.68</v>
          </cell>
          <cell r="BL182">
            <v>388797.68</v>
          </cell>
          <cell r="BM182">
            <v>0</v>
          </cell>
          <cell r="BN182">
            <v>0</v>
          </cell>
          <cell r="BO182">
            <v>182913.87999999998</v>
          </cell>
          <cell r="BP182">
            <v>304165.19</v>
          </cell>
          <cell r="BQ182">
            <v>0</v>
          </cell>
          <cell r="BS182">
            <v>341677.21</v>
          </cell>
          <cell r="BT182">
            <v>388797.68</v>
          </cell>
          <cell r="BU182">
            <v>341677.21</v>
          </cell>
          <cell r="BV182">
            <v>47120.47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943260.1</v>
          </cell>
          <cell r="AU186">
            <v>943260.1</v>
          </cell>
          <cell r="AV186">
            <v>943260.1</v>
          </cell>
          <cell r="AW186" t="e">
            <v>#REF!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943260.1</v>
          </cell>
          <cell r="BL186">
            <v>943260.1</v>
          </cell>
          <cell r="BO186">
            <v>943260.1</v>
          </cell>
          <cell r="BP186">
            <v>-943260.1</v>
          </cell>
          <cell r="BQ186">
            <v>0</v>
          </cell>
          <cell r="BS186">
            <v>2890577.12</v>
          </cell>
          <cell r="BT186">
            <v>943260.1</v>
          </cell>
          <cell r="BU186">
            <v>2890577.12</v>
          </cell>
          <cell r="BV186">
            <v>-1947317.02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943260.1</v>
          </cell>
          <cell r="AU189">
            <v>943260.1</v>
          </cell>
          <cell r="AV189">
            <v>943260.1</v>
          </cell>
          <cell r="AW189" t="e">
            <v>#REF!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943260.1</v>
          </cell>
          <cell r="BL189">
            <v>943260.1</v>
          </cell>
          <cell r="BM189">
            <v>0</v>
          </cell>
          <cell r="BN189">
            <v>0</v>
          </cell>
          <cell r="BO189">
            <v>943260.1</v>
          </cell>
          <cell r="BP189">
            <v>-943260.1</v>
          </cell>
          <cell r="BQ189">
            <v>0</v>
          </cell>
          <cell r="BS189">
            <v>2890577.12</v>
          </cell>
          <cell r="BT189">
            <v>943260.1</v>
          </cell>
          <cell r="BU189">
            <v>2890577.12</v>
          </cell>
          <cell r="BV189">
            <v>-1947317.02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57901</v>
          </cell>
          <cell r="AU193">
            <v>57901</v>
          </cell>
          <cell r="AV193">
            <v>57901</v>
          </cell>
          <cell r="AW193" t="e">
            <v>#REF!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57901</v>
          </cell>
          <cell r="BL193">
            <v>57901</v>
          </cell>
          <cell r="BO193">
            <v>57901</v>
          </cell>
          <cell r="BP193">
            <v>-57901</v>
          </cell>
          <cell r="BQ193">
            <v>0</v>
          </cell>
          <cell r="BS193">
            <v>200000</v>
          </cell>
          <cell r="BT193">
            <v>57901</v>
          </cell>
          <cell r="BU193">
            <v>200000</v>
          </cell>
          <cell r="BV193">
            <v>-142099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532000</v>
          </cell>
          <cell r="BN194">
            <v>734159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-532000</v>
          </cell>
          <cell r="BU194">
            <v>-734159</v>
          </cell>
          <cell r="BV194">
            <v>734159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57901</v>
          </cell>
          <cell r="AU196">
            <v>57901</v>
          </cell>
          <cell r="AV196">
            <v>57901</v>
          </cell>
          <cell r="AW196" t="e">
            <v>#REF!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57901</v>
          </cell>
          <cell r="BL196">
            <v>57901</v>
          </cell>
          <cell r="BM196">
            <v>532000</v>
          </cell>
          <cell r="BN196">
            <v>734159</v>
          </cell>
          <cell r="BO196">
            <v>57901</v>
          </cell>
          <cell r="BP196">
            <v>-57901</v>
          </cell>
          <cell r="BQ196">
            <v>0</v>
          </cell>
          <cell r="BS196">
            <v>200000</v>
          </cell>
          <cell r="BT196">
            <v>-474099</v>
          </cell>
          <cell r="BU196">
            <v>-534159</v>
          </cell>
          <cell r="BV196">
            <v>592060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1001161.1</v>
          </cell>
          <cell r="AU198">
            <v>1001161.1</v>
          </cell>
          <cell r="AV198">
            <v>1001161.1</v>
          </cell>
          <cell r="AW198" t="e">
            <v>#REF!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1001161.1</v>
          </cell>
          <cell r="BL198">
            <v>1001161.1</v>
          </cell>
          <cell r="BM198">
            <v>532000</v>
          </cell>
          <cell r="BN198">
            <v>734159</v>
          </cell>
          <cell r="BO198">
            <v>1001161.1</v>
          </cell>
          <cell r="BP198">
            <v>-1001161.1</v>
          </cell>
          <cell r="BQ198">
            <v>0</v>
          </cell>
          <cell r="BS198">
            <v>3090577.12</v>
          </cell>
          <cell r="BT198">
            <v>469161.1</v>
          </cell>
          <cell r="BU198">
            <v>2356418.12</v>
          </cell>
          <cell r="BV198">
            <v>-1355257.02</v>
          </cell>
        </row>
        <row r="200">
          <cell r="I200">
            <v>-4688.62</v>
          </cell>
          <cell r="J200">
            <v>569.78100000000006</v>
          </cell>
          <cell r="K200">
            <v>5258.4009999999998</v>
          </cell>
          <cell r="L200">
            <v>9.2288107185041266</v>
          </cell>
          <cell r="M200">
            <v>-14156.948499999999</v>
          </cell>
          <cell r="N200">
            <v>1033.7280000000001</v>
          </cell>
          <cell r="O200">
            <v>15190.676499999998</v>
          </cell>
          <cell r="P200">
            <v>14.695042119396975</v>
          </cell>
          <cell r="W200">
            <v>-4688.62</v>
          </cell>
          <cell r="AV200">
            <v>-1395.9</v>
          </cell>
          <cell r="BH200">
            <v>4786.7479999999987</v>
          </cell>
          <cell r="BK200">
            <v>-1395.9</v>
          </cell>
          <cell r="BL200">
            <v>-1395.9</v>
          </cell>
          <cell r="BP200">
            <v>6182.6479999999992</v>
          </cell>
        </row>
        <row r="201">
          <cell r="I201">
            <v>4688.62</v>
          </cell>
          <cell r="J201">
            <v>-569.78100000000006</v>
          </cell>
          <cell r="K201">
            <v>-5258.4009999999998</v>
          </cell>
          <cell r="L201">
            <v>9.2288107185041266</v>
          </cell>
          <cell r="M201">
            <v>14156.948499999999</v>
          </cell>
          <cell r="N201">
            <v>-1033.7280000000001</v>
          </cell>
          <cell r="O201">
            <v>-15190.676499999998</v>
          </cell>
          <cell r="P201">
            <v>14.695042119396975</v>
          </cell>
          <cell r="W201">
            <v>4688.62</v>
          </cell>
          <cell r="AV201">
            <v>1002557</v>
          </cell>
          <cell r="BH201">
            <v>-4786.7479999999987</v>
          </cell>
          <cell r="BK201">
            <v>1002557</v>
          </cell>
          <cell r="BL201">
            <v>1002557</v>
          </cell>
          <cell r="BP201">
            <v>-1007343.748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1001161.1</v>
          </cell>
          <cell r="AU203">
            <v>1001161.1</v>
          </cell>
          <cell r="AV203">
            <v>1001161.1</v>
          </cell>
          <cell r="AW203" t="e">
            <v>#REF!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1001161.1</v>
          </cell>
          <cell r="BL203">
            <v>1001161.1</v>
          </cell>
          <cell r="BM203">
            <v>532000</v>
          </cell>
          <cell r="BN203">
            <v>734159</v>
          </cell>
          <cell r="BO203">
            <v>1001161.1</v>
          </cell>
          <cell r="BP203">
            <v>-1001161.1</v>
          </cell>
          <cell r="BQ203">
            <v>0</v>
          </cell>
          <cell r="BS203">
            <v>3090577.12</v>
          </cell>
          <cell r="BT203">
            <v>469161.1</v>
          </cell>
          <cell r="BU203">
            <v>2356418.12</v>
          </cell>
          <cell r="BV203">
            <v>-1355257.02</v>
          </cell>
        </row>
        <row r="205">
          <cell r="C205" t="str">
            <v>O&amp;M</v>
          </cell>
          <cell r="E205" t="str">
            <v>CP-T-E-Strategic Planning</v>
          </cell>
          <cell r="I205">
            <v>4907.5200000000004</v>
          </cell>
          <cell r="J205">
            <v>4909</v>
          </cell>
          <cell r="K205">
            <v>1.4799999999995634</v>
          </cell>
          <cell r="L205">
            <v>3.01487064575181E-4</v>
          </cell>
          <cell r="M205">
            <v>29709.08</v>
          </cell>
          <cell r="N205">
            <v>29708</v>
          </cell>
          <cell r="O205">
            <v>-1.0800000000017462</v>
          </cell>
          <cell r="P205">
            <v>-3.6353844082460824E-5</v>
          </cell>
          <cell r="R205">
            <v>5171.76</v>
          </cell>
          <cell r="S205">
            <v>4250.2</v>
          </cell>
          <cell r="T205">
            <v>5126.5200000000004</v>
          </cell>
          <cell r="U205">
            <v>4907.5200000000004</v>
          </cell>
          <cell r="V205">
            <v>5345.56</v>
          </cell>
          <cell r="W205">
            <v>4907.5200000000004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5039</v>
          </cell>
          <cell r="AE205">
            <v>4382</v>
          </cell>
          <cell r="AF205">
            <v>5126</v>
          </cell>
          <cell r="AG205">
            <v>4909</v>
          </cell>
          <cell r="AH205">
            <v>5343</v>
          </cell>
          <cell r="AI205">
            <v>4909</v>
          </cell>
          <cell r="AJ205">
            <v>5430</v>
          </cell>
          <cell r="AK205">
            <v>5648</v>
          </cell>
          <cell r="AL205">
            <v>4990</v>
          </cell>
          <cell r="AM205">
            <v>5648</v>
          </cell>
          <cell r="AN205">
            <v>5430</v>
          </cell>
          <cell r="AO205">
            <v>5207</v>
          </cell>
          <cell r="AQ205">
            <v>62061</v>
          </cell>
          <cell r="AR205">
            <v>62061.279999999999</v>
          </cell>
          <cell r="AS205">
            <v>62061.279999999999</v>
          </cell>
          <cell r="AT205">
            <v>62061.279999999999</v>
          </cell>
          <cell r="AU205">
            <v>62064</v>
          </cell>
          <cell r="AV205">
            <v>62064</v>
          </cell>
          <cell r="AW205" t="e">
            <v>#REF!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51704.28</v>
          </cell>
          <cell r="BE205">
            <v>87698.95</v>
          </cell>
          <cell r="BF205">
            <v>101556.48</v>
          </cell>
          <cell r="BH205">
            <v>62061</v>
          </cell>
          <cell r="BI205">
            <v>92468</v>
          </cell>
          <cell r="BJ205">
            <v>108086</v>
          </cell>
          <cell r="BK205">
            <v>62064</v>
          </cell>
          <cell r="BL205">
            <v>62064</v>
          </cell>
          <cell r="BO205">
            <v>32354.92</v>
          </cell>
          <cell r="BP205">
            <v>-3</v>
          </cell>
          <cell r="BQ205">
            <v>0</v>
          </cell>
          <cell r="BS205">
            <v>40052.379999999997</v>
          </cell>
          <cell r="BT205">
            <v>62064</v>
          </cell>
          <cell r="BU205">
            <v>40052.379999999997</v>
          </cell>
          <cell r="BV205">
            <v>22011.620000000003</v>
          </cell>
        </row>
        <row r="206">
          <cell r="C206" t="str">
            <v>O&amp;M</v>
          </cell>
          <cell r="E206" t="str">
            <v>CP-T-E-FinAnal&amp;</v>
          </cell>
          <cell r="I206">
            <v>3874.4</v>
          </cell>
          <cell r="J206">
            <v>3876</v>
          </cell>
          <cell r="K206">
            <v>1.5999999999999091</v>
          </cell>
          <cell r="L206">
            <v>4.127966976263955E-4</v>
          </cell>
          <cell r="M206">
            <v>23454.959999999999</v>
          </cell>
          <cell r="N206">
            <v>23456</v>
          </cell>
          <cell r="O206">
            <v>1.0400000000008731</v>
          </cell>
          <cell r="P206">
            <v>4.4338335607131354E-5</v>
          </cell>
          <cell r="R206">
            <v>4083.04</v>
          </cell>
          <cell r="S206">
            <v>3355.48</v>
          </cell>
          <cell r="T206">
            <v>4047.36</v>
          </cell>
          <cell r="U206">
            <v>3874.4</v>
          </cell>
          <cell r="V206">
            <v>4220.28</v>
          </cell>
          <cell r="W206">
            <v>3874.4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3979</v>
          </cell>
          <cell r="AE206">
            <v>3459</v>
          </cell>
          <cell r="AF206">
            <v>4047</v>
          </cell>
          <cell r="AG206">
            <v>3876</v>
          </cell>
          <cell r="AH206">
            <v>4219</v>
          </cell>
          <cell r="AI206">
            <v>3876</v>
          </cell>
          <cell r="AJ206">
            <v>4287</v>
          </cell>
          <cell r="AK206">
            <v>4459</v>
          </cell>
          <cell r="AL206">
            <v>3939</v>
          </cell>
          <cell r="AM206">
            <v>4459</v>
          </cell>
          <cell r="AN206">
            <v>4287</v>
          </cell>
          <cell r="AO206">
            <v>4110</v>
          </cell>
          <cell r="AQ206">
            <v>48997</v>
          </cell>
          <cell r="AR206">
            <v>48996.52</v>
          </cell>
          <cell r="AS206">
            <v>48996.52</v>
          </cell>
          <cell r="AT206">
            <v>48996.52</v>
          </cell>
          <cell r="AU206">
            <v>48996</v>
          </cell>
          <cell r="AV206">
            <v>48996</v>
          </cell>
          <cell r="AW206" t="e">
            <v>#REF!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42366.92</v>
          </cell>
          <cell r="BE206">
            <v>59905.48</v>
          </cell>
          <cell r="BF206">
            <v>74228.75</v>
          </cell>
          <cell r="BH206">
            <v>48997</v>
          </cell>
          <cell r="BI206">
            <v>64501</v>
          </cell>
          <cell r="BJ206">
            <v>75297</v>
          </cell>
          <cell r="BK206">
            <v>48996</v>
          </cell>
          <cell r="BL206">
            <v>48996</v>
          </cell>
          <cell r="BO206">
            <v>25541.040000000001</v>
          </cell>
          <cell r="BP206">
            <v>1</v>
          </cell>
          <cell r="BQ206">
            <v>0</v>
          </cell>
          <cell r="BS206">
            <v>37806.01</v>
          </cell>
          <cell r="BT206">
            <v>48996</v>
          </cell>
          <cell r="BU206">
            <v>37806.01</v>
          </cell>
          <cell r="BV206">
            <v>11189.989999999998</v>
          </cell>
        </row>
        <row r="207">
          <cell r="C207" t="str">
            <v>O&amp;M</v>
          </cell>
          <cell r="E207" t="str">
            <v>CP-T-E-Ent Budget</v>
          </cell>
          <cell r="I207">
            <v>0</v>
          </cell>
          <cell r="J207">
            <v>0</v>
          </cell>
          <cell r="K207">
            <v>0</v>
          </cell>
          <cell r="L207" t="str">
            <v xml:space="preserve"> 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 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O207">
            <v>0</v>
          </cell>
          <cell r="BP207">
            <v>0</v>
          </cell>
          <cell r="BQ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5850.24</v>
          </cell>
          <cell r="BF208">
            <v>31701.84</v>
          </cell>
          <cell r="BH208">
            <v>0</v>
          </cell>
          <cell r="BI208">
            <v>0</v>
          </cell>
          <cell r="BJ208">
            <v>26326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1014.9</v>
          </cell>
          <cell r="J209">
            <v>1354</v>
          </cell>
          <cell r="K209">
            <v>339.1</v>
          </cell>
          <cell r="L209">
            <v>0.25044313146233382</v>
          </cell>
          <cell r="M209">
            <v>6793.47</v>
          </cell>
          <cell r="N209">
            <v>8193</v>
          </cell>
          <cell r="O209">
            <v>1399.5299999999997</v>
          </cell>
          <cell r="P209">
            <v>0.17082021237641887</v>
          </cell>
          <cell r="R209">
            <v>1426.04</v>
          </cell>
          <cell r="S209">
            <v>1171.96</v>
          </cell>
          <cell r="T209">
            <v>1060.2</v>
          </cell>
          <cell r="U209">
            <v>1014.9</v>
          </cell>
          <cell r="V209">
            <v>1105.47</v>
          </cell>
          <cell r="W209">
            <v>1014.9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1390</v>
          </cell>
          <cell r="AE209">
            <v>1208</v>
          </cell>
          <cell r="AF209">
            <v>1414</v>
          </cell>
          <cell r="AG209">
            <v>1354</v>
          </cell>
          <cell r="AH209">
            <v>1473</v>
          </cell>
          <cell r="AI209">
            <v>1354</v>
          </cell>
          <cell r="AJ209">
            <v>1497</v>
          </cell>
          <cell r="AK209">
            <v>1557</v>
          </cell>
          <cell r="AL209">
            <v>1376</v>
          </cell>
          <cell r="AM209">
            <v>1557</v>
          </cell>
          <cell r="AN209">
            <v>1497</v>
          </cell>
          <cell r="AO209">
            <v>1436</v>
          </cell>
          <cell r="AQ209">
            <v>17112.599999999999</v>
          </cell>
          <cell r="AR209">
            <v>17112.599999999999</v>
          </cell>
          <cell r="AS209">
            <v>12834.45</v>
          </cell>
          <cell r="AT209">
            <v>12825.12</v>
          </cell>
          <cell r="AU209">
            <v>13478</v>
          </cell>
          <cell r="AV209">
            <v>13477</v>
          </cell>
          <cell r="AW209" t="e">
            <v>#REF!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8126.82</v>
          </cell>
          <cell r="BE209">
            <v>23185.14</v>
          </cell>
          <cell r="BF209">
            <v>30093</v>
          </cell>
          <cell r="BH209">
            <v>17113</v>
          </cell>
          <cell r="BI209">
            <v>30547</v>
          </cell>
          <cell r="BJ209">
            <v>29728</v>
          </cell>
          <cell r="BK209">
            <v>13477</v>
          </cell>
          <cell r="BL209">
            <v>13477</v>
          </cell>
          <cell r="BO209">
            <v>6683.53</v>
          </cell>
          <cell r="BP209">
            <v>3636</v>
          </cell>
          <cell r="BQ209">
            <v>0</v>
          </cell>
          <cell r="BS209">
            <v>0</v>
          </cell>
          <cell r="BT209">
            <v>13477</v>
          </cell>
          <cell r="BU209">
            <v>0</v>
          </cell>
          <cell r="BV209">
            <v>13477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9796.82</v>
          </cell>
          <cell r="J212">
            <v>10139</v>
          </cell>
          <cell r="K212">
            <v>342.1799999999995</v>
          </cell>
          <cell r="L212">
            <v>3.3748890423118599E-2</v>
          </cell>
          <cell r="M212">
            <v>59957.51</v>
          </cell>
          <cell r="N212">
            <v>61357</v>
          </cell>
          <cell r="O212">
            <v>1399.4899999999989</v>
          </cell>
          <cell r="P212">
            <v>2.2808970451619195E-2</v>
          </cell>
          <cell r="R212">
            <v>10680.84</v>
          </cell>
          <cell r="S212">
            <v>8777.64</v>
          </cell>
          <cell r="T212">
            <v>10234.080000000002</v>
          </cell>
          <cell r="U212">
            <v>9796.82</v>
          </cell>
          <cell r="V212">
            <v>10671.31</v>
          </cell>
          <cell r="W212">
            <v>9796.82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10408</v>
          </cell>
          <cell r="AE212">
            <v>9049</v>
          </cell>
          <cell r="AF212">
            <v>10587</v>
          </cell>
          <cell r="AG212">
            <v>10139</v>
          </cell>
          <cell r="AH212">
            <v>11035</v>
          </cell>
          <cell r="AI212">
            <v>10139</v>
          </cell>
          <cell r="AJ212">
            <v>11214</v>
          </cell>
          <cell r="AK212">
            <v>11664</v>
          </cell>
          <cell r="AL212">
            <v>10305</v>
          </cell>
          <cell r="AM212">
            <v>11664</v>
          </cell>
          <cell r="AN212">
            <v>11214</v>
          </cell>
          <cell r="AO212">
            <v>10753</v>
          </cell>
          <cell r="AQ212">
            <v>128170.6</v>
          </cell>
          <cell r="AR212">
            <v>128170.4</v>
          </cell>
          <cell r="AS212">
            <v>123892.24999999999</v>
          </cell>
          <cell r="AT212">
            <v>123882.91999999998</v>
          </cell>
          <cell r="AU212">
            <v>124538</v>
          </cell>
          <cell r="AV212">
            <v>124537</v>
          </cell>
          <cell r="AW212" t="e">
            <v>#REF!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102198.01999999999</v>
          </cell>
          <cell r="BE212">
            <v>176639.81</v>
          </cell>
          <cell r="BF212">
            <v>237580.06999999998</v>
          </cell>
          <cell r="BH212">
            <v>128171</v>
          </cell>
          <cell r="BI212">
            <v>187516</v>
          </cell>
          <cell r="BJ212">
            <v>239437</v>
          </cell>
          <cell r="BK212">
            <v>124537</v>
          </cell>
          <cell r="BL212">
            <v>124537</v>
          </cell>
          <cell r="BM212">
            <v>0</v>
          </cell>
          <cell r="BN212">
            <v>0</v>
          </cell>
          <cell r="BO212">
            <v>64579.49</v>
          </cell>
          <cell r="BP212">
            <v>3634</v>
          </cell>
          <cell r="BQ212">
            <v>0</v>
          </cell>
          <cell r="BS212">
            <v>77858.39</v>
          </cell>
          <cell r="BT212">
            <v>124537</v>
          </cell>
          <cell r="BU212">
            <v>77858.39</v>
          </cell>
          <cell r="BV212">
            <v>46678.61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84.96</v>
          </cell>
          <cell r="BF215">
            <v>6146.34</v>
          </cell>
          <cell r="BH215">
            <v>0</v>
          </cell>
          <cell r="BI215">
            <v>0</v>
          </cell>
          <cell r="BJ215">
            <v>2100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158</v>
          </cell>
          <cell r="K216">
            <v>158</v>
          </cell>
          <cell r="L216">
            <v>1</v>
          </cell>
          <cell r="M216">
            <v>-349.4</v>
          </cell>
          <cell r="N216">
            <v>956</v>
          </cell>
          <cell r="O216">
            <v>1305.4000000000001</v>
          </cell>
          <cell r="P216">
            <v>1.3654811715481172</v>
          </cell>
          <cell r="R216">
            <v>-349.4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162</v>
          </cell>
          <cell r="AE216">
            <v>141</v>
          </cell>
          <cell r="AF216">
            <v>165</v>
          </cell>
          <cell r="AG216">
            <v>158</v>
          </cell>
          <cell r="AH216">
            <v>172</v>
          </cell>
          <cell r="AI216">
            <v>158</v>
          </cell>
          <cell r="AJ216">
            <v>175</v>
          </cell>
          <cell r="AK216">
            <v>182</v>
          </cell>
          <cell r="AL216">
            <v>161</v>
          </cell>
          <cell r="AM216">
            <v>182</v>
          </cell>
          <cell r="AN216">
            <v>175</v>
          </cell>
          <cell r="AO216">
            <v>169</v>
          </cell>
          <cell r="AQ216">
            <v>2000</v>
          </cell>
          <cell r="AR216">
            <v>2000</v>
          </cell>
          <cell r="AS216">
            <v>1500</v>
          </cell>
          <cell r="AT216">
            <v>1500</v>
          </cell>
          <cell r="AU216">
            <v>1414</v>
          </cell>
          <cell r="AV216">
            <v>1414</v>
          </cell>
          <cell r="AW216" t="e">
            <v>#REF!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212.35</v>
          </cell>
          <cell r="BE216">
            <v>875</v>
          </cell>
          <cell r="BF216">
            <v>3360.91</v>
          </cell>
          <cell r="BH216">
            <v>2000</v>
          </cell>
          <cell r="BI216">
            <v>2511</v>
          </cell>
          <cell r="BJ216">
            <v>2450</v>
          </cell>
          <cell r="BK216">
            <v>1414</v>
          </cell>
          <cell r="BL216">
            <v>1414</v>
          </cell>
          <cell r="BO216">
            <v>1763.4</v>
          </cell>
          <cell r="BP216">
            <v>586</v>
          </cell>
          <cell r="BQ216">
            <v>0</v>
          </cell>
          <cell r="BS216">
            <v>0</v>
          </cell>
          <cell r="BT216">
            <v>1414</v>
          </cell>
          <cell r="BU216">
            <v>0</v>
          </cell>
          <cell r="BV216">
            <v>1414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1025</v>
          </cell>
          <cell r="BJ217">
            <v>1200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464.2</v>
          </cell>
          <cell r="J218">
            <v>2215</v>
          </cell>
          <cell r="K218">
            <v>1750.8</v>
          </cell>
          <cell r="L218">
            <v>0.79042889390519189</v>
          </cell>
          <cell r="M218">
            <v>10132.44</v>
          </cell>
          <cell r="N218">
            <v>13405</v>
          </cell>
          <cell r="O218">
            <v>3272.5599999999995</v>
          </cell>
          <cell r="P218">
            <v>0.24412980231256989</v>
          </cell>
          <cell r="R218">
            <v>6714.76</v>
          </cell>
          <cell r="S218">
            <v>690</v>
          </cell>
          <cell r="T218">
            <v>308.27999999999997</v>
          </cell>
          <cell r="U218">
            <v>1452</v>
          </cell>
          <cell r="V218">
            <v>503.2</v>
          </cell>
          <cell r="W218">
            <v>464.2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2274</v>
          </cell>
          <cell r="AE218">
            <v>1977</v>
          </cell>
          <cell r="AF218">
            <v>2313</v>
          </cell>
          <cell r="AG218">
            <v>2215</v>
          </cell>
          <cell r="AH218">
            <v>2411</v>
          </cell>
          <cell r="AI218">
            <v>2215</v>
          </cell>
          <cell r="AJ218">
            <v>2450</v>
          </cell>
          <cell r="AK218">
            <v>2548</v>
          </cell>
          <cell r="AL218">
            <v>2251</v>
          </cell>
          <cell r="AM218">
            <v>2548</v>
          </cell>
          <cell r="AN218">
            <v>2450</v>
          </cell>
          <cell r="AO218">
            <v>2348</v>
          </cell>
          <cell r="AQ218">
            <v>28000</v>
          </cell>
          <cell r="AR218">
            <v>28000</v>
          </cell>
          <cell r="AS218">
            <v>28000</v>
          </cell>
          <cell r="AT218">
            <v>28000</v>
          </cell>
          <cell r="AU218">
            <v>27999</v>
          </cell>
          <cell r="AV218">
            <v>27999</v>
          </cell>
          <cell r="AW218" t="e">
            <v>#REF!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5491.44</v>
          </cell>
          <cell r="BE218">
            <v>25682.26</v>
          </cell>
          <cell r="BF218">
            <v>21744.79</v>
          </cell>
          <cell r="BH218">
            <v>28000</v>
          </cell>
          <cell r="BI218">
            <v>20500</v>
          </cell>
          <cell r="BJ218">
            <v>24000</v>
          </cell>
          <cell r="BK218">
            <v>27999</v>
          </cell>
          <cell r="BL218">
            <v>27999</v>
          </cell>
          <cell r="BO218">
            <v>17866.559999999998</v>
          </cell>
          <cell r="BP218">
            <v>1</v>
          </cell>
          <cell r="BQ218">
            <v>0</v>
          </cell>
          <cell r="BS218">
            <v>25500</v>
          </cell>
          <cell r="BT218">
            <v>27999</v>
          </cell>
          <cell r="BU218">
            <v>25500</v>
          </cell>
          <cell r="BV218">
            <v>2499</v>
          </cell>
        </row>
        <row r="220">
          <cell r="D220" t="str">
            <v>PT</v>
          </cell>
          <cell r="I220">
            <v>464.2</v>
          </cell>
          <cell r="J220">
            <v>2373</v>
          </cell>
          <cell r="K220">
            <v>1908.8</v>
          </cell>
          <cell r="L220">
            <v>0.80438263801095655</v>
          </cell>
          <cell r="M220">
            <v>9783.0400000000009</v>
          </cell>
          <cell r="N220">
            <v>14361</v>
          </cell>
          <cell r="O220">
            <v>4577.9599999999991</v>
          </cell>
          <cell r="P220">
            <v>0.31877724392451773</v>
          </cell>
          <cell r="R220">
            <v>6365.3600000000006</v>
          </cell>
          <cell r="S220">
            <v>690</v>
          </cell>
          <cell r="T220">
            <v>308.27999999999997</v>
          </cell>
          <cell r="U220">
            <v>1452</v>
          </cell>
          <cell r="V220">
            <v>503.2</v>
          </cell>
          <cell r="W220">
            <v>464.2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2436</v>
          </cell>
          <cell r="AE220">
            <v>2118</v>
          </cell>
          <cell r="AF220">
            <v>2478</v>
          </cell>
          <cell r="AG220">
            <v>2373</v>
          </cell>
          <cell r="AH220">
            <v>2583</v>
          </cell>
          <cell r="AI220">
            <v>2373</v>
          </cell>
          <cell r="AJ220">
            <v>2625</v>
          </cell>
          <cell r="AK220">
            <v>2730</v>
          </cell>
          <cell r="AL220">
            <v>2412</v>
          </cell>
          <cell r="AM220">
            <v>2730</v>
          </cell>
          <cell r="AN220">
            <v>2625</v>
          </cell>
          <cell r="AO220">
            <v>2517</v>
          </cell>
          <cell r="AQ220">
            <v>30000</v>
          </cell>
          <cell r="AR220">
            <v>30000</v>
          </cell>
          <cell r="AS220">
            <v>29500</v>
          </cell>
          <cell r="AT220">
            <v>29500</v>
          </cell>
          <cell r="AU220">
            <v>29413</v>
          </cell>
          <cell r="AV220">
            <v>29413</v>
          </cell>
          <cell r="AW220" t="e">
            <v>#REF!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5703.79</v>
          </cell>
          <cell r="BE220">
            <v>26642.219999999998</v>
          </cell>
          <cell r="BF220">
            <v>31252.04</v>
          </cell>
          <cell r="BH220">
            <v>30000</v>
          </cell>
          <cell r="BI220">
            <v>24036</v>
          </cell>
          <cell r="BJ220">
            <v>29750</v>
          </cell>
          <cell r="BK220">
            <v>29413</v>
          </cell>
          <cell r="BL220">
            <v>29413</v>
          </cell>
          <cell r="BM220">
            <v>0</v>
          </cell>
          <cell r="BN220">
            <v>0</v>
          </cell>
          <cell r="BO220">
            <v>19629.96</v>
          </cell>
          <cell r="BP220">
            <v>587</v>
          </cell>
          <cell r="BQ220">
            <v>0</v>
          </cell>
          <cell r="BS220">
            <v>25500</v>
          </cell>
          <cell r="BT220">
            <v>29413</v>
          </cell>
          <cell r="BU220">
            <v>25500</v>
          </cell>
          <cell r="BV220">
            <v>3913</v>
          </cell>
        </row>
        <row r="222">
          <cell r="C222" t="str">
            <v>O &amp; M Total</v>
          </cell>
          <cell r="I222">
            <v>10261.02</v>
          </cell>
          <cell r="J222">
            <v>12512</v>
          </cell>
          <cell r="K222">
            <v>2250.9799999999996</v>
          </cell>
          <cell r="L222">
            <v>0.17990569053708436</v>
          </cell>
          <cell r="M222">
            <v>69740.55</v>
          </cell>
          <cell r="N222">
            <v>75718</v>
          </cell>
          <cell r="O222">
            <v>5977.4499999999989</v>
          </cell>
          <cell r="P222">
            <v>7.8943580126257948E-2</v>
          </cell>
          <cell r="R222">
            <v>17046.2</v>
          </cell>
          <cell r="S222">
            <v>9467.64</v>
          </cell>
          <cell r="T222">
            <v>10542.360000000002</v>
          </cell>
          <cell r="U222">
            <v>11248.82</v>
          </cell>
          <cell r="V222">
            <v>11174.51</v>
          </cell>
          <cell r="W222">
            <v>10261.02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12844</v>
          </cell>
          <cell r="AE222">
            <v>11167</v>
          </cell>
          <cell r="AF222">
            <v>13065</v>
          </cell>
          <cell r="AG222">
            <v>12512</v>
          </cell>
          <cell r="AH222">
            <v>13618</v>
          </cell>
          <cell r="AI222">
            <v>12512</v>
          </cell>
          <cell r="AJ222">
            <v>13839</v>
          </cell>
          <cell r="AK222">
            <v>14394</v>
          </cell>
          <cell r="AL222">
            <v>12717</v>
          </cell>
          <cell r="AM222">
            <v>14394</v>
          </cell>
          <cell r="AN222">
            <v>13839</v>
          </cell>
          <cell r="AO222">
            <v>13270</v>
          </cell>
          <cell r="AQ222">
            <v>158170.6</v>
          </cell>
          <cell r="AR222">
            <v>158170.4</v>
          </cell>
          <cell r="AS222">
            <v>153392.25</v>
          </cell>
          <cell r="AT222">
            <v>153382.91999999998</v>
          </cell>
          <cell r="AU222">
            <v>153951</v>
          </cell>
          <cell r="AV222">
            <v>153950</v>
          </cell>
          <cell r="AW222" t="e">
            <v>#REF!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107901.81</v>
          </cell>
          <cell r="BE222">
            <v>203282.03</v>
          </cell>
          <cell r="BF222">
            <v>268832.11</v>
          </cell>
          <cell r="BH222">
            <v>158171</v>
          </cell>
          <cell r="BI222">
            <v>211552</v>
          </cell>
          <cell r="BJ222">
            <v>269187</v>
          </cell>
          <cell r="BK222">
            <v>153950</v>
          </cell>
          <cell r="BL222">
            <v>153950</v>
          </cell>
          <cell r="BM222">
            <v>0</v>
          </cell>
          <cell r="BN222">
            <v>0</v>
          </cell>
          <cell r="BO222">
            <v>84209.45</v>
          </cell>
          <cell r="BP222">
            <v>4221</v>
          </cell>
          <cell r="BQ222">
            <v>0</v>
          </cell>
          <cell r="BS222">
            <v>103358.39</v>
          </cell>
          <cell r="BT222">
            <v>153950</v>
          </cell>
          <cell r="BU222">
            <v>103358.39</v>
          </cell>
          <cell r="BV222">
            <v>50591.61</v>
          </cell>
        </row>
        <row r="224">
          <cell r="I224">
            <v>2723.1910000000003</v>
          </cell>
          <cell r="J224">
            <v>1492.5430000000001</v>
          </cell>
          <cell r="K224">
            <v>-1230.6480000000001</v>
          </cell>
          <cell r="L224">
            <v>-0.82453101853681943</v>
          </cell>
          <cell r="M224">
            <v>14947.860999999999</v>
          </cell>
          <cell r="N224">
            <v>9798.9840000000004</v>
          </cell>
          <cell r="O224">
            <v>-5148.8769999999986</v>
          </cell>
          <cell r="P224">
            <v>-0.52545008747845678</v>
          </cell>
          <cell r="W224">
            <v>2723.1910000000003</v>
          </cell>
          <cell r="AV224">
            <v>21428.400000000001</v>
          </cell>
          <cell r="BH224">
            <v>20677.343000000019</v>
          </cell>
          <cell r="BK224">
            <v>21428.400000000001</v>
          </cell>
          <cell r="BL224">
            <v>21428.400000000001</v>
          </cell>
          <cell r="BP224">
            <v>-751.05699999998251</v>
          </cell>
        </row>
        <row r="225">
          <cell r="I225">
            <v>7537.8289999999997</v>
          </cell>
          <cell r="J225">
            <v>11019.457</v>
          </cell>
          <cell r="K225">
            <v>3481.6280000000006</v>
          </cell>
          <cell r="L225">
            <v>0.31595277335353278</v>
          </cell>
          <cell r="M225">
            <v>54792.689000000006</v>
          </cell>
          <cell r="N225">
            <v>65919.016000000003</v>
          </cell>
          <cell r="O225">
            <v>11126.326999999997</v>
          </cell>
          <cell r="P225">
            <v>0.16878781989100075</v>
          </cell>
          <cell r="W225">
            <v>7537.8289999999997</v>
          </cell>
          <cell r="AV225">
            <v>132521.60000000001</v>
          </cell>
          <cell r="BH225">
            <v>137493.65699999998</v>
          </cell>
          <cell r="BK225">
            <v>132521.60000000001</v>
          </cell>
          <cell r="BL225">
            <v>132521.60000000001</v>
          </cell>
          <cell r="BP225">
            <v>4972.0569999999716</v>
          </cell>
        </row>
        <row r="227">
          <cell r="B227" t="str">
            <v>Corporate Planning</v>
          </cell>
          <cell r="I227">
            <v>10261.02</v>
          </cell>
          <cell r="J227">
            <v>12512</v>
          </cell>
          <cell r="K227">
            <v>2250.9799999999996</v>
          </cell>
          <cell r="L227">
            <v>0.17990569053708436</v>
          </cell>
          <cell r="M227">
            <v>69740.55</v>
          </cell>
          <cell r="N227">
            <v>75718</v>
          </cell>
          <cell r="O227">
            <v>5977.4499999999989</v>
          </cell>
          <cell r="P227">
            <v>7.8943580126257948E-2</v>
          </cell>
          <cell r="R227">
            <v>17046.2</v>
          </cell>
          <cell r="S227">
            <v>9467.64</v>
          </cell>
          <cell r="T227">
            <v>10542.360000000002</v>
          </cell>
          <cell r="U227">
            <v>11248.82</v>
          </cell>
          <cell r="V227">
            <v>11174.51</v>
          </cell>
          <cell r="W227">
            <v>10261.02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12844</v>
          </cell>
          <cell r="AE227">
            <v>11167</v>
          </cell>
          <cell r="AF227">
            <v>13065</v>
          </cell>
          <cell r="AG227">
            <v>12512</v>
          </cell>
          <cell r="AH227">
            <v>13618</v>
          </cell>
          <cell r="AI227">
            <v>12512</v>
          </cell>
          <cell r="AJ227">
            <v>13839</v>
          </cell>
          <cell r="AK227">
            <v>14394</v>
          </cell>
          <cell r="AL227">
            <v>12717</v>
          </cell>
          <cell r="AM227">
            <v>14394</v>
          </cell>
          <cell r="AN227">
            <v>13839</v>
          </cell>
          <cell r="AO227">
            <v>13270</v>
          </cell>
          <cell r="AQ227">
            <v>158170.6</v>
          </cell>
          <cell r="AR227">
            <v>158170.4</v>
          </cell>
          <cell r="AS227">
            <v>153392.25</v>
          </cell>
          <cell r="AT227">
            <v>153382.91999999998</v>
          </cell>
          <cell r="AU227">
            <v>153951</v>
          </cell>
          <cell r="AV227">
            <v>153950</v>
          </cell>
          <cell r="AW227" t="e">
            <v>#REF!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107901.81</v>
          </cell>
          <cell r="BE227">
            <v>203282.03</v>
          </cell>
          <cell r="BF227">
            <v>268832.11</v>
          </cell>
          <cell r="BH227">
            <v>158171</v>
          </cell>
          <cell r="BI227">
            <v>211552</v>
          </cell>
          <cell r="BJ227">
            <v>269187</v>
          </cell>
          <cell r="BK227">
            <v>153950</v>
          </cell>
          <cell r="BL227">
            <v>153950</v>
          </cell>
          <cell r="BM227">
            <v>0</v>
          </cell>
          <cell r="BN227">
            <v>0</v>
          </cell>
          <cell r="BO227">
            <v>84209.45</v>
          </cell>
          <cell r="BP227">
            <v>4221</v>
          </cell>
          <cell r="BQ227">
            <v>0</v>
          </cell>
          <cell r="BS227">
            <v>103358.39</v>
          </cell>
          <cell r="BT227">
            <v>153950</v>
          </cell>
          <cell r="BU227">
            <v>103358.39</v>
          </cell>
          <cell r="BV227">
            <v>50591.61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31028.92</v>
          </cell>
          <cell r="J231">
            <v>31036</v>
          </cell>
          <cell r="K231">
            <v>7.0800000000017462</v>
          </cell>
          <cell r="L231">
            <v>2.2812218069344459E-4</v>
          </cell>
          <cell r="M231">
            <v>182143.24</v>
          </cell>
          <cell r="N231">
            <v>183540</v>
          </cell>
          <cell r="O231">
            <v>1396.7600000000093</v>
          </cell>
          <cell r="P231">
            <v>7.6101122371145758E-3</v>
          </cell>
          <cell r="R231">
            <v>31426.080000000002</v>
          </cell>
          <cell r="S231">
            <v>26466.68</v>
          </cell>
          <cell r="T231">
            <v>29619.040000000001</v>
          </cell>
          <cell r="U231">
            <v>29619.040000000001</v>
          </cell>
          <cell r="V231">
            <v>33983.480000000003</v>
          </cell>
          <cell r="W231">
            <v>31028.92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30961</v>
          </cell>
          <cell r="AE231">
            <v>26926</v>
          </cell>
          <cell r="AF231">
            <v>29603</v>
          </cell>
          <cell r="AG231">
            <v>31036</v>
          </cell>
          <cell r="AH231">
            <v>33978</v>
          </cell>
          <cell r="AI231">
            <v>31036</v>
          </cell>
          <cell r="AJ231">
            <v>32507</v>
          </cell>
          <cell r="AK231">
            <v>33978</v>
          </cell>
          <cell r="AL231">
            <v>29566</v>
          </cell>
          <cell r="AM231">
            <v>33978</v>
          </cell>
          <cell r="AN231">
            <v>32507</v>
          </cell>
          <cell r="AO231">
            <v>31037</v>
          </cell>
          <cell r="AQ231">
            <v>377113</v>
          </cell>
          <cell r="AR231">
            <v>377113</v>
          </cell>
          <cell r="AS231">
            <v>377113.04</v>
          </cell>
          <cell r="AT231">
            <v>377113.04</v>
          </cell>
          <cell r="AU231">
            <v>377112</v>
          </cell>
          <cell r="AV231">
            <v>377112</v>
          </cell>
          <cell r="AW231" t="e">
            <v>#REF!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329292.96000000002</v>
          </cell>
          <cell r="BE231">
            <v>468506.47</v>
          </cell>
          <cell r="BF231">
            <v>290981.44</v>
          </cell>
          <cell r="BH231">
            <v>377113</v>
          </cell>
          <cell r="BI231">
            <v>411616</v>
          </cell>
          <cell r="BJ231">
            <v>481893</v>
          </cell>
          <cell r="BK231">
            <v>377112</v>
          </cell>
          <cell r="BL231">
            <v>377112</v>
          </cell>
          <cell r="BO231">
            <v>194968.76</v>
          </cell>
          <cell r="BP231">
            <v>1</v>
          </cell>
          <cell r="BQ231">
            <v>0</v>
          </cell>
          <cell r="BS231">
            <v>296163.65999999997</v>
          </cell>
          <cell r="BT231">
            <v>377112</v>
          </cell>
          <cell r="BU231">
            <v>296163.65999999997</v>
          </cell>
          <cell r="BV231">
            <v>80948.340000000026</v>
          </cell>
        </row>
        <row r="232">
          <cell r="C232" t="str">
            <v>O&amp;M</v>
          </cell>
          <cell r="E232" t="str">
            <v>SS-T-E-CrisiMgt</v>
          </cell>
          <cell r="I232">
            <v>1943.2</v>
          </cell>
          <cell r="J232">
            <v>1944</v>
          </cell>
          <cell r="K232">
            <v>0.79999999999995453</v>
          </cell>
          <cell r="L232">
            <v>4.1152263374483259E-4</v>
          </cell>
          <cell r="M232">
            <v>11406.8</v>
          </cell>
          <cell r="N232">
            <v>11495</v>
          </cell>
          <cell r="O232">
            <v>88.200000000000728</v>
          </cell>
          <cell r="P232">
            <v>7.6729012614180714E-3</v>
          </cell>
          <cell r="R232">
            <v>1968.08</v>
          </cell>
          <cell r="S232">
            <v>1657.48</v>
          </cell>
          <cell r="T232">
            <v>1854.92</v>
          </cell>
          <cell r="U232">
            <v>1854.92</v>
          </cell>
          <cell r="V232">
            <v>2128.1999999999998</v>
          </cell>
          <cell r="W232">
            <v>1943.2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1939</v>
          </cell>
          <cell r="AE232">
            <v>1686</v>
          </cell>
          <cell r="AF232">
            <v>1854</v>
          </cell>
          <cell r="AG232">
            <v>1944</v>
          </cell>
          <cell r="AH232">
            <v>2128</v>
          </cell>
          <cell r="AI232">
            <v>1944</v>
          </cell>
          <cell r="AJ232">
            <v>2036</v>
          </cell>
          <cell r="AK232">
            <v>2128</v>
          </cell>
          <cell r="AL232">
            <v>1852</v>
          </cell>
          <cell r="AM232">
            <v>2128</v>
          </cell>
          <cell r="AN232">
            <v>2036</v>
          </cell>
          <cell r="AO232">
            <v>1942</v>
          </cell>
          <cell r="AQ232">
            <v>23617</v>
          </cell>
          <cell r="AR232">
            <v>23617</v>
          </cell>
          <cell r="AS232">
            <v>23616.84</v>
          </cell>
          <cell r="AT232">
            <v>23616.84</v>
          </cell>
          <cell r="AU232">
            <v>23617</v>
          </cell>
          <cell r="AV232">
            <v>23617</v>
          </cell>
          <cell r="AW232" t="e">
            <v>#REF!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20808.96</v>
          </cell>
          <cell r="BE232">
            <v>29606.46</v>
          </cell>
          <cell r="BF232">
            <v>26673.8</v>
          </cell>
          <cell r="BH232">
            <v>23617</v>
          </cell>
          <cell r="BI232">
            <v>26011</v>
          </cell>
          <cell r="BJ232">
            <v>30452</v>
          </cell>
          <cell r="BK232">
            <v>23617</v>
          </cell>
          <cell r="BL232">
            <v>23617</v>
          </cell>
          <cell r="BO232">
            <v>12210.2</v>
          </cell>
          <cell r="BP232">
            <v>0</v>
          </cell>
          <cell r="BQ232">
            <v>0</v>
          </cell>
          <cell r="BS232">
            <v>12644.37</v>
          </cell>
          <cell r="BT232">
            <v>23617</v>
          </cell>
          <cell r="BU232">
            <v>12644.37</v>
          </cell>
          <cell r="BV232">
            <v>10972.63</v>
          </cell>
        </row>
        <row r="234">
          <cell r="D234" t="str">
            <v>Non-PT</v>
          </cell>
          <cell r="I234">
            <v>32972.119999999995</v>
          </cell>
          <cell r="J234">
            <v>32980</v>
          </cell>
          <cell r="K234">
            <v>7.8800000000017008</v>
          </cell>
          <cell r="L234">
            <v>2.3893268647670409E-4</v>
          </cell>
          <cell r="M234">
            <v>193550.03999999998</v>
          </cell>
          <cell r="N234">
            <v>195035</v>
          </cell>
          <cell r="O234">
            <v>1484.96000000001</v>
          </cell>
          <cell r="P234">
            <v>7.6138129053760096E-3</v>
          </cell>
          <cell r="R234">
            <v>33394.160000000003</v>
          </cell>
          <cell r="S234">
            <v>28124.16</v>
          </cell>
          <cell r="T234">
            <v>31473.96</v>
          </cell>
          <cell r="U234">
            <v>31473.96</v>
          </cell>
          <cell r="V234">
            <v>36111.68</v>
          </cell>
          <cell r="W234">
            <v>32972.119999999995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32900</v>
          </cell>
          <cell r="AE234">
            <v>28612</v>
          </cell>
          <cell r="AF234">
            <v>31457</v>
          </cell>
          <cell r="AG234">
            <v>32980</v>
          </cell>
          <cell r="AH234">
            <v>36106</v>
          </cell>
          <cell r="AI234">
            <v>32980</v>
          </cell>
          <cell r="AJ234">
            <v>34543</v>
          </cell>
          <cell r="AK234">
            <v>36106</v>
          </cell>
          <cell r="AL234">
            <v>31418</v>
          </cell>
          <cell r="AM234">
            <v>36106</v>
          </cell>
          <cell r="AN234">
            <v>34543</v>
          </cell>
          <cell r="AO234">
            <v>32979</v>
          </cell>
          <cell r="AQ234">
            <v>400730</v>
          </cell>
          <cell r="AR234">
            <v>400730</v>
          </cell>
          <cell r="AS234">
            <v>400729.88</v>
          </cell>
          <cell r="AT234">
            <v>400729.88</v>
          </cell>
          <cell r="AU234">
            <v>400729</v>
          </cell>
          <cell r="AV234">
            <v>400729</v>
          </cell>
          <cell r="AW234" t="e">
            <v>#REF!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350101.92000000004</v>
          </cell>
          <cell r="BE234">
            <v>498112.93</v>
          </cell>
          <cell r="BF234">
            <v>317655.24</v>
          </cell>
          <cell r="BH234">
            <v>400730</v>
          </cell>
          <cell r="BI234">
            <v>437627</v>
          </cell>
          <cell r="BJ234">
            <v>512345</v>
          </cell>
          <cell r="BK234">
            <v>400729</v>
          </cell>
          <cell r="BL234">
            <v>400729</v>
          </cell>
          <cell r="BM234">
            <v>0</v>
          </cell>
          <cell r="BN234">
            <v>0</v>
          </cell>
          <cell r="BO234">
            <v>207178.96000000002</v>
          </cell>
          <cell r="BP234">
            <v>1</v>
          </cell>
          <cell r="BQ234">
            <v>0</v>
          </cell>
          <cell r="BS234">
            <v>308808.02999999997</v>
          </cell>
          <cell r="BT234">
            <v>400729</v>
          </cell>
          <cell r="BU234">
            <v>308808.02999999997</v>
          </cell>
          <cell r="BV234">
            <v>91920.97000000003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32972.119999999995</v>
          </cell>
          <cell r="J240">
            <v>32980</v>
          </cell>
          <cell r="K240">
            <v>7.8800000000017008</v>
          </cell>
          <cell r="L240">
            <v>2.3893268647670409E-4</v>
          </cell>
          <cell r="M240">
            <v>193550.03999999998</v>
          </cell>
          <cell r="N240">
            <v>195035</v>
          </cell>
          <cell r="O240">
            <v>1484.96000000001</v>
          </cell>
          <cell r="P240">
            <v>7.6138129053760096E-3</v>
          </cell>
          <cell r="R240">
            <v>33394.160000000003</v>
          </cell>
          <cell r="S240">
            <v>28124.16</v>
          </cell>
          <cell r="T240">
            <v>31473.96</v>
          </cell>
          <cell r="U240">
            <v>31473.96</v>
          </cell>
          <cell r="V240">
            <v>36111.68</v>
          </cell>
          <cell r="W240">
            <v>32972.119999999995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32900</v>
          </cell>
          <cell r="AE240">
            <v>28612</v>
          </cell>
          <cell r="AF240">
            <v>31457</v>
          </cell>
          <cell r="AG240">
            <v>32980</v>
          </cell>
          <cell r="AH240">
            <v>36106</v>
          </cell>
          <cell r="AI240">
            <v>32980</v>
          </cell>
          <cell r="AJ240">
            <v>34543</v>
          </cell>
          <cell r="AK240">
            <v>36106</v>
          </cell>
          <cell r="AL240">
            <v>31418</v>
          </cell>
          <cell r="AM240">
            <v>36106</v>
          </cell>
          <cell r="AN240">
            <v>34543</v>
          </cell>
          <cell r="AO240">
            <v>32979</v>
          </cell>
          <cell r="AQ240">
            <v>400730</v>
          </cell>
          <cell r="AR240">
            <v>400730</v>
          </cell>
          <cell r="AS240">
            <v>400729.88</v>
          </cell>
          <cell r="AT240">
            <v>400729.88</v>
          </cell>
          <cell r="AU240">
            <v>400729</v>
          </cell>
          <cell r="AV240">
            <v>400729</v>
          </cell>
          <cell r="AW240" t="e">
            <v>#REF!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350101.92000000004</v>
          </cell>
          <cell r="BE240">
            <v>498112.93</v>
          </cell>
          <cell r="BF240">
            <v>317655.24</v>
          </cell>
          <cell r="BH240">
            <v>400730</v>
          </cell>
          <cell r="BI240">
            <v>437627</v>
          </cell>
          <cell r="BJ240">
            <v>512345</v>
          </cell>
          <cell r="BK240">
            <v>400729</v>
          </cell>
          <cell r="BL240">
            <v>400729</v>
          </cell>
          <cell r="BM240">
            <v>0</v>
          </cell>
          <cell r="BN240">
            <v>0</v>
          </cell>
          <cell r="BO240">
            <v>207178.96000000002</v>
          </cell>
          <cell r="BP240">
            <v>1</v>
          </cell>
          <cell r="BQ240">
            <v>0</v>
          </cell>
          <cell r="BS240">
            <v>308808.02999999997</v>
          </cell>
          <cell r="BT240">
            <v>400729</v>
          </cell>
          <cell r="BU240">
            <v>308808.02999999997</v>
          </cell>
          <cell r="BV240">
            <v>91920.97000000003</v>
          </cell>
        </row>
        <row r="242">
          <cell r="I242">
            <v>7319.5889999999999</v>
          </cell>
          <cell r="J242">
            <v>3705.4195</v>
          </cell>
          <cell r="K242">
            <v>-3614.1695</v>
          </cell>
          <cell r="L242">
            <v>-0.9753739084063221</v>
          </cell>
          <cell r="M242">
            <v>54103.385000000002</v>
          </cell>
          <cell r="N242">
            <v>20545.863500000003</v>
          </cell>
          <cell r="O242">
            <v>-33557.521500000003</v>
          </cell>
          <cell r="P242">
            <v>-1.6332981818943748</v>
          </cell>
          <cell r="W242">
            <v>7319.5889999999999</v>
          </cell>
          <cell r="AV242">
            <v>64898.75</v>
          </cell>
          <cell r="BH242">
            <v>44148.784999999967</v>
          </cell>
          <cell r="BK242">
            <v>64898.75</v>
          </cell>
          <cell r="BL242">
            <v>64898.75</v>
          </cell>
          <cell r="BP242">
            <v>-20749.965000000033</v>
          </cell>
        </row>
        <row r="243">
          <cell r="I243">
            <v>25652.530999999995</v>
          </cell>
          <cell r="J243">
            <v>29274.5805</v>
          </cell>
          <cell r="K243">
            <v>3622.0495000000046</v>
          </cell>
          <cell r="L243">
            <v>0.12372677722913927</v>
          </cell>
          <cell r="M243">
            <v>139446.65499999997</v>
          </cell>
          <cell r="N243">
            <v>174489.13649999999</v>
          </cell>
          <cell r="O243">
            <v>35042.481500000024</v>
          </cell>
          <cell r="P243">
            <v>0.20082901550722057</v>
          </cell>
          <cell r="W243">
            <v>25652.530999999995</v>
          </cell>
          <cell r="AV243">
            <v>335830.25</v>
          </cell>
          <cell r="BH243">
            <v>356581.21500000003</v>
          </cell>
          <cell r="BK243">
            <v>335830.25</v>
          </cell>
          <cell r="BL243">
            <v>335830.25</v>
          </cell>
          <cell r="BP243">
            <v>20750.965000000026</v>
          </cell>
        </row>
        <row r="245">
          <cell r="B245" t="str">
            <v>Corporate Security Services</v>
          </cell>
          <cell r="I245">
            <v>32972.119999999995</v>
          </cell>
          <cell r="J245">
            <v>32980</v>
          </cell>
          <cell r="K245">
            <v>7.8800000000017008</v>
          </cell>
          <cell r="L245">
            <v>2.3893268647670409E-4</v>
          </cell>
          <cell r="M245">
            <v>193550.03999999998</v>
          </cell>
          <cell r="N245">
            <v>195035</v>
          </cell>
          <cell r="O245">
            <v>1484.96000000001</v>
          </cell>
          <cell r="P245">
            <v>7.6138129053760096E-3</v>
          </cell>
          <cell r="R245">
            <v>33394.160000000003</v>
          </cell>
          <cell r="S245">
            <v>28124.16</v>
          </cell>
          <cell r="T245">
            <v>31473.96</v>
          </cell>
          <cell r="U245">
            <v>31473.96</v>
          </cell>
          <cell r="V245">
            <v>36111.68</v>
          </cell>
          <cell r="W245">
            <v>32972.119999999995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32900</v>
          </cell>
          <cell r="AE245">
            <v>28612</v>
          </cell>
          <cell r="AF245">
            <v>31457</v>
          </cell>
          <cell r="AG245">
            <v>32980</v>
          </cell>
          <cell r="AH245">
            <v>36106</v>
          </cell>
          <cell r="AI245">
            <v>32980</v>
          </cell>
          <cell r="AJ245">
            <v>34543</v>
          </cell>
          <cell r="AK245">
            <v>36106</v>
          </cell>
          <cell r="AL245">
            <v>31418</v>
          </cell>
          <cell r="AM245">
            <v>36106</v>
          </cell>
          <cell r="AN245">
            <v>34543</v>
          </cell>
          <cell r="AO245">
            <v>32979</v>
          </cell>
          <cell r="AQ245">
            <v>400730</v>
          </cell>
          <cell r="AR245">
            <v>400730</v>
          </cell>
          <cell r="AS245">
            <v>400729.88</v>
          </cell>
          <cell r="AT245">
            <v>400729.88</v>
          </cell>
          <cell r="AU245">
            <v>400729</v>
          </cell>
          <cell r="AV245">
            <v>400729</v>
          </cell>
          <cell r="AW245" t="e">
            <v>#REF!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350101.92000000004</v>
          </cell>
          <cell r="BE245">
            <v>498112.93</v>
          </cell>
          <cell r="BF245">
            <v>317655.24</v>
          </cell>
          <cell r="BH245">
            <v>400730</v>
          </cell>
          <cell r="BI245">
            <v>437627</v>
          </cell>
          <cell r="BJ245">
            <v>512345</v>
          </cell>
          <cell r="BK245">
            <v>400729</v>
          </cell>
          <cell r="BL245">
            <v>400729</v>
          </cell>
          <cell r="BM245">
            <v>0</v>
          </cell>
          <cell r="BN245">
            <v>0</v>
          </cell>
          <cell r="BO245">
            <v>207178.96000000002</v>
          </cell>
          <cell r="BP245">
            <v>1</v>
          </cell>
          <cell r="BQ245">
            <v>0</v>
          </cell>
          <cell r="BS245">
            <v>308808.02999999997</v>
          </cell>
          <cell r="BT245">
            <v>400729</v>
          </cell>
          <cell r="BU245">
            <v>308808.02999999997</v>
          </cell>
          <cell r="BV245">
            <v>91920.97000000003</v>
          </cell>
        </row>
        <row r="247">
          <cell r="C247" t="str">
            <v>O&amp;M</v>
          </cell>
          <cell r="E247" t="str">
            <v>CS-T-E-Corp Secretary Svcs</v>
          </cell>
          <cell r="I247">
            <v>3081.24</v>
          </cell>
          <cell r="J247">
            <v>4110</v>
          </cell>
          <cell r="K247">
            <v>1028.7600000000002</v>
          </cell>
          <cell r="L247">
            <v>0.25030656934306572</v>
          </cell>
          <cell r="M247">
            <v>21155.8</v>
          </cell>
          <cell r="N247">
            <v>25431</v>
          </cell>
          <cell r="O247">
            <v>4275.2000000000007</v>
          </cell>
          <cell r="P247">
            <v>0.16810978726750819</v>
          </cell>
          <cell r="R247">
            <v>4255.04</v>
          </cell>
          <cell r="S247">
            <v>4135.6400000000003</v>
          </cell>
          <cell r="T247">
            <v>3227.94</v>
          </cell>
          <cell r="U247">
            <v>3081.24</v>
          </cell>
          <cell r="V247">
            <v>3374.7</v>
          </cell>
          <cell r="W247">
            <v>3081.24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4498</v>
          </cell>
          <cell r="AE247">
            <v>3911</v>
          </cell>
          <cell r="AF247">
            <v>4304</v>
          </cell>
          <cell r="AG247">
            <v>4110</v>
          </cell>
          <cell r="AH247">
            <v>4498</v>
          </cell>
          <cell r="AI247">
            <v>4110</v>
          </cell>
          <cell r="AJ247">
            <v>4304</v>
          </cell>
          <cell r="AK247">
            <v>4498</v>
          </cell>
          <cell r="AL247">
            <v>3911</v>
          </cell>
          <cell r="AM247">
            <v>4498</v>
          </cell>
          <cell r="AN247">
            <v>4304</v>
          </cell>
          <cell r="AO247">
            <v>4114</v>
          </cell>
          <cell r="AQ247">
            <v>51060.480000000003</v>
          </cell>
          <cell r="AR247">
            <v>51060.480000000003</v>
          </cell>
          <cell r="AS247">
            <v>38295.360000000001</v>
          </cell>
          <cell r="AT247">
            <v>38295.360000000001</v>
          </cell>
          <cell r="AU247">
            <v>40394</v>
          </cell>
          <cell r="AV247">
            <v>40394</v>
          </cell>
          <cell r="AW247" t="e">
            <v>#REF!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31159.040000000001</v>
          </cell>
          <cell r="BE247">
            <v>95348.41</v>
          </cell>
          <cell r="BF247">
            <v>113277.56</v>
          </cell>
          <cell r="BH247">
            <v>51060</v>
          </cell>
          <cell r="BI247">
            <v>97732</v>
          </cell>
          <cell r="BJ247">
            <v>95349</v>
          </cell>
          <cell r="BK247">
            <v>40394</v>
          </cell>
          <cell r="BL247">
            <v>40394</v>
          </cell>
          <cell r="BO247">
            <v>19238.2</v>
          </cell>
          <cell r="BP247">
            <v>10666</v>
          </cell>
          <cell r="BQ247">
            <v>0</v>
          </cell>
          <cell r="BS247">
            <v>58629.96</v>
          </cell>
          <cell r="BT247">
            <v>40394</v>
          </cell>
          <cell r="BU247">
            <v>58629.96</v>
          </cell>
          <cell r="BV247">
            <v>-18235.96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3081.24</v>
          </cell>
          <cell r="J250">
            <v>4110</v>
          </cell>
          <cell r="K250">
            <v>1028.7600000000002</v>
          </cell>
          <cell r="L250">
            <v>0.25030656934306572</v>
          </cell>
          <cell r="M250">
            <v>21155.8</v>
          </cell>
          <cell r="N250">
            <v>25431</v>
          </cell>
          <cell r="O250">
            <v>4275.2000000000007</v>
          </cell>
          <cell r="P250">
            <v>0.16810978726750819</v>
          </cell>
          <cell r="R250">
            <v>4255.04</v>
          </cell>
          <cell r="S250">
            <v>4135.6400000000003</v>
          </cell>
          <cell r="T250">
            <v>3227.94</v>
          </cell>
          <cell r="U250">
            <v>3081.24</v>
          </cell>
          <cell r="V250">
            <v>3374.7</v>
          </cell>
          <cell r="W250">
            <v>3081.24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4498</v>
          </cell>
          <cell r="AE250">
            <v>3911</v>
          </cell>
          <cell r="AF250">
            <v>4304</v>
          </cell>
          <cell r="AG250">
            <v>4110</v>
          </cell>
          <cell r="AH250">
            <v>4498</v>
          </cell>
          <cell r="AI250">
            <v>4110</v>
          </cell>
          <cell r="AJ250">
            <v>4304</v>
          </cell>
          <cell r="AK250">
            <v>4498</v>
          </cell>
          <cell r="AL250">
            <v>3911</v>
          </cell>
          <cell r="AM250">
            <v>4498</v>
          </cell>
          <cell r="AN250">
            <v>4304</v>
          </cell>
          <cell r="AO250">
            <v>4114</v>
          </cell>
          <cell r="AQ250">
            <v>51060.480000000003</v>
          </cell>
          <cell r="AR250">
            <v>51060.480000000003</v>
          </cell>
          <cell r="AS250">
            <v>38295.360000000001</v>
          </cell>
          <cell r="AT250">
            <v>38295.360000000001</v>
          </cell>
          <cell r="AU250">
            <v>40394</v>
          </cell>
          <cell r="AV250">
            <v>40394</v>
          </cell>
          <cell r="AW250" t="e">
            <v>#REF!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31159.040000000001</v>
          </cell>
          <cell r="BE250">
            <v>95348.41</v>
          </cell>
          <cell r="BF250">
            <v>113277.56</v>
          </cell>
          <cell r="BH250">
            <v>51060</v>
          </cell>
          <cell r="BI250">
            <v>97732</v>
          </cell>
          <cell r="BJ250">
            <v>95349</v>
          </cell>
          <cell r="BK250">
            <v>40394</v>
          </cell>
          <cell r="BL250">
            <v>40394</v>
          </cell>
          <cell r="BM250">
            <v>0</v>
          </cell>
          <cell r="BN250">
            <v>0</v>
          </cell>
          <cell r="BO250">
            <v>19238.2</v>
          </cell>
          <cell r="BP250">
            <v>10666</v>
          </cell>
          <cell r="BQ250">
            <v>0</v>
          </cell>
          <cell r="BS250">
            <v>58629.96</v>
          </cell>
          <cell r="BT250">
            <v>40394</v>
          </cell>
          <cell r="BU250">
            <v>58629.96</v>
          </cell>
          <cell r="BV250">
            <v>-18235.96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442.23</v>
          </cell>
          <cell r="J253">
            <v>322</v>
          </cell>
          <cell r="K253">
            <v>-120.23000000000002</v>
          </cell>
          <cell r="L253">
            <v>-0.37338509316770191</v>
          </cell>
          <cell r="M253">
            <v>2495.64</v>
          </cell>
          <cell r="N253">
            <v>1991</v>
          </cell>
          <cell r="O253">
            <v>-504.63999999999987</v>
          </cell>
          <cell r="P253">
            <v>-0.2534605725765946</v>
          </cell>
          <cell r="R253">
            <v>1336.68</v>
          </cell>
          <cell r="S253">
            <v>252</v>
          </cell>
          <cell r="T253">
            <v>-10.41</v>
          </cell>
          <cell r="U253">
            <v>178.11</v>
          </cell>
          <cell r="V253">
            <v>297.02999999999997</v>
          </cell>
          <cell r="W253">
            <v>442.23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352</v>
          </cell>
          <cell r="AE253">
            <v>306</v>
          </cell>
          <cell r="AF253">
            <v>337</v>
          </cell>
          <cell r="AG253">
            <v>322</v>
          </cell>
          <cell r="AH253">
            <v>352</v>
          </cell>
          <cell r="AI253">
            <v>322</v>
          </cell>
          <cell r="AJ253">
            <v>337</v>
          </cell>
          <cell r="AK253">
            <v>352</v>
          </cell>
          <cell r="AL253">
            <v>306</v>
          </cell>
          <cell r="AM253">
            <v>352</v>
          </cell>
          <cell r="AN253">
            <v>337</v>
          </cell>
          <cell r="AO253">
            <v>325</v>
          </cell>
          <cell r="AQ253">
            <v>4000</v>
          </cell>
          <cell r="AR253">
            <v>4000</v>
          </cell>
          <cell r="AS253">
            <v>3000</v>
          </cell>
          <cell r="AT253">
            <v>3000</v>
          </cell>
          <cell r="AU253">
            <v>3397</v>
          </cell>
          <cell r="AV253">
            <v>3397</v>
          </cell>
          <cell r="AW253" t="e">
            <v>#REF!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1166.32</v>
          </cell>
          <cell r="BE253">
            <v>5463.85</v>
          </cell>
          <cell r="BF253">
            <v>4482.83</v>
          </cell>
          <cell r="BH253">
            <v>4000</v>
          </cell>
          <cell r="BI253">
            <v>5382</v>
          </cell>
          <cell r="BJ253">
            <v>5250</v>
          </cell>
          <cell r="BK253">
            <v>3397</v>
          </cell>
          <cell r="BL253">
            <v>3397</v>
          </cell>
          <cell r="BO253">
            <v>901.36000000000013</v>
          </cell>
          <cell r="BP253">
            <v>603</v>
          </cell>
          <cell r="BQ253">
            <v>0</v>
          </cell>
          <cell r="BS253">
            <v>3000</v>
          </cell>
          <cell r="BT253">
            <v>3397</v>
          </cell>
          <cell r="BU253">
            <v>3000</v>
          </cell>
          <cell r="BV253">
            <v>397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65000</v>
          </cell>
          <cell r="BN254">
            <v>96000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-65000</v>
          </cell>
          <cell r="BU254">
            <v>-96000</v>
          </cell>
          <cell r="BV254">
            <v>96000</v>
          </cell>
        </row>
        <row r="256">
          <cell r="D256" t="str">
            <v>PT</v>
          </cell>
          <cell r="I256">
            <v>442.23</v>
          </cell>
          <cell r="J256">
            <v>322</v>
          </cell>
          <cell r="K256">
            <v>-120.23000000000002</v>
          </cell>
          <cell r="L256">
            <v>-0.37338509316770191</v>
          </cell>
          <cell r="M256">
            <v>2495.64</v>
          </cell>
          <cell r="N256">
            <v>1991</v>
          </cell>
          <cell r="O256">
            <v>-504.63999999999987</v>
          </cell>
          <cell r="P256">
            <v>-0.2534605725765946</v>
          </cell>
          <cell r="R256">
            <v>1336.68</v>
          </cell>
          <cell r="S256">
            <v>252</v>
          </cell>
          <cell r="T256">
            <v>-10.41</v>
          </cell>
          <cell r="U256">
            <v>178.11</v>
          </cell>
          <cell r="V256">
            <v>297.02999999999997</v>
          </cell>
          <cell r="W256">
            <v>442.23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352</v>
          </cell>
          <cell r="AE256">
            <v>306</v>
          </cell>
          <cell r="AF256">
            <v>337</v>
          </cell>
          <cell r="AG256">
            <v>322</v>
          </cell>
          <cell r="AH256">
            <v>352</v>
          </cell>
          <cell r="AI256">
            <v>322</v>
          </cell>
          <cell r="AJ256">
            <v>337</v>
          </cell>
          <cell r="AK256">
            <v>352</v>
          </cell>
          <cell r="AL256">
            <v>306</v>
          </cell>
          <cell r="AM256">
            <v>352</v>
          </cell>
          <cell r="AN256">
            <v>337</v>
          </cell>
          <cell r="AO256">
            <v>325</v>
          </cell>
          <cell r="AQ256">
            <v>4000</v>
          </cell>
          <cell r="AR256">
            <v>4000</v>
          </cell>
          <cell r="AS256">
            <v>3000</v>
          </cell>
          <cell r="AT256">
            <v>3000</v>
          </cell>
          <cell r="AU256">
            <v>3397</v>
          </cell>
          <cell r="AV256">
            <v>3397</v>
          </cell>
          <cell r="AW256" t="e">
            <v>#REF!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1166.32</v>
          </cell>
          <cell r="BE256">
            <v>5463.85</v>
          </cell>
          <cell r="BF256">
            <v>4482.83</v>
          </cell>
          <cell r="BH256">
            <v>4000</v>
          </cell>
          <cell r="BI256">
            <v>5382</v>
          </cell>
          <cell r="BJ256">
            <v>5250</v>
          </cell>
          <cell r="BK256">
            <v>3397</v>
          </cell>
          <cell r="BL256">
            <v>3397</v>
          </cell>
          <cell r="BM256">
            <v>65000</v>
          </cell>
          <cell r="BN256">
            <v>96000</v>
          </cell>
          <cell r="BO256">
            <v>901.36000000000013</v>
          </cell>
          <cell r="BP256">
            <v>603</v>
          </cell>
          <cell r="BQ256">
            <v>0</v>
          </cell>
          <cell r="BS256">
            <v>3000</v>
          </cell>
          <cell r="BT256">
            <v>-61603</v>
          </cell>
          <cell r="BU256">
            <v>-93000</v>
          </cell>
          <cell r="BV256">
            <v>96397</v>
          </cell>
        </row>
        <row r="258">
          <cell r="C258" t="str">
            <v>O &amp; M Total</v>
          </cell>
          <cell r="I258">
            <v>3523.47</v>
          </cell>
          <cell r="J258">
            <v>4432</v>
          </cell>
          <cell r="K258">
            <v>908.5300000000002</v>
          </cell>
          <cell r="L258">
            <v>0.20499323104693146</v>
          </cell>
          <cell r="M258">
            <v>23651.439999999999</v>
          </cell>
          <cell r="N258">
            <v>27422</v>
          </cell>
          <cell r="O258">
            <v>3770.5600000000009</v>
          </cell>
          <cell r="P258">
            <v>0.13750127634745829</v>
          </cell>
          <cell r="R258">
            <v>5591.72</v>
          </cell>
          <cell r="S258">
            <v>4387.6400000000003</v>
          </cell>
          <cell r="T258">
            <v>3217.53</v>
          </cell>
          <cell r="U258">
            <v>3259.35</v>
          </cell>
          <cell r="V258">
            <v>3671.7299999999996</v>
          </cell>
          <cell r="W258">
            <v>3523.47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4850</v>
          </cell>
          <cell r="AE258">
            <v>4217</v>
          </cell>
          <cell r="AF258">
            <v>4641</v>
          </cell>
          <cell r="AG258">
            <v>4432</v>
          </cell>
          <cell r="AH258">
            <v>4850</v>
          </cell>
          <cell r="AI258">
            <v>4432</v>
          </cell>
          <cell r="AJ258">
            <v>4641</v>
          </cell>
          <cell r="AK258">
            <v>4850</v>
          </cell>
          <cell r="AL258">
            <v>4217</v>
          </cell>
          <cell r="AM258">
            <v>4850</v>
          </cell>
          <cell r="AN258">
            <v>4641</v>
          </cell>
          <cell r="AO258">
            <v>4439</v>
          </cell>
          <cell r="AQ258">
            <v>55060.480000000003</v>
          </cell>
          <cell r="AR258">
            <v>55060.480000000003</v>
          </cell>
          <cell r="AS258">
            <v>41295.360000000001</v>
          </cell>
          <cell r="AT258">
            <v>41295.360000000001</v>
          </cell>
          <cell r="AU258">
            <v>43791</v>
          </cell>
          <cell r="AV258">
            <v>43791</v>
          </cell>
          <cell r="AW258" t="e">
            <v>#REF!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32325.360000000001</v>
          </cell>
          <cell r="BE258">
            <v>100812.26000000001</v>
          </cell>
          <cell r="BF258">
            <v>117760.39</v>
          </cell>
          <cell r="BH258">
            <v>55060</v>
          </cell>
          <cell r="BI258">
            <v>103114</v>
          </cell>
          <cell r="BJ258">
            <v>100599</v>
          </cell>
          <cell r="BK258">
            <v>43791</v>
          </cell>
          <cell r="BL258">
            <v>43791</v>
          </cell>
          <cell r="BM258">
            <v>65000</v>
          </cell>
          <cell r="BN258">
            <v>96000</v>
          </cell>
          <cell r="BO258">
            <v>20139.560000000001</v>
          </cell>
          <cell r="BP258">
            <v>11269</v>
          </cell>
          <cell r="BQ258">
            <v>0</v>
          </cell>
          <cell r="BS258">
            <v>61629.96</v>
          </cell>
          <cell r="BT258">
            <v>-21209</v>
          </cell>
          <cell r="BU258">
            <v>-34370.04</v>
          </cell>
          <cell r="BV258">
            <v>78161.040000000008</v>
          </cell>
        </row>
        <row r="260">
          <cell r="I260">
            <v>357.56650000000002</v>
          </cell>
          <cell r="J260">
            <v>458.88650000000001</v>
          </cell>
          <cell r="K260">
            <v>101.32</v>
          </cell>
          <cell r="L260">
            <v>0.22079533828081668</v>
          </cell>
          <cell r="M260">
            <v>12422.6095</v>
          </cell>
          <cell r="N260">
            <v>3054.2139999999999</v>
          </cell>
          <cell r="O260">
            <v>-9368.3955000000005</v>
          </cell>
          <cell r="P260">
            <v>-3.0673670869166343</v>
          </cell>
          <cell r="W260">
            <v>357.56650000000002</v>
          </cell>
          <cell r="AV260">
            <v>9581.3000000000011</v>
          </cell>
          <cell r="BH260">
            <v>6183.9459999999963</v>
          </cell>
          <cell r="BK260">
            <v>9581.3000000000011</v>
          </cell>
          <cell r="BL260">
            <v>9581.3000000000011</v>
          </cell>
          <cell r="BP260">
            <v>-3397.3540000000048</v>
          </cell>
        </row>
        <row r="261">
          <cell r="I261">
            <v>3165.9034999999999</v>
          </cell>
          <cell r="J261">
            <v>3973.1134999999999</v>
          </cell>
          <cell r="K261">
            <v>807.21</v>
          </cell>
          <cell r="L261">
            <v>0.20316811991401706</v>
          </cell>
          <cell r="M261">
            <v>11228.830499999998</v>
          </cell>
          <cell r="N261">
            <v>24367.786</v>
          </cell>
          <cell r="O261">
            <v>13138.955500000002</v>
          </cell>
          <cell r="P261">
            <v>0.53919365099480121</v>
          </cell>
          <cell r="W261">
            <v>3165.9034999999999</v>
          </cell>
          <cell r="AV261">
            <v>34209.699999999997</v>
          </cell>
          <cell r="BH261">
            <v>48876.054000000004</v>
          </cell>
          <cell r="BK261">
            <v>34209.699999999997</v>
          </cell>
          <cell r="BL261">
            <v>34209.699999999997</v>
          </cell>
          <cell r="BP261">
            <v>14666.354000000007</v>
          </cell>
        </row>
        <row r="263">
          <cell r="B263" t="str">
            <v>Corporate Secretary</v>
          </cell>
          <cell r="I263">
            <v>3523.47</v>
          </cell>
          <cell r="J263">
            <v>4432</v>
          </cell>
          <cell r="K263">
            <v>908.5300000000002</v>
          </cell>
          <cell r="L263">
            <v>0.20499323104693146</v>
          </cell>
          <cell r="M263">
            <v>23651.439999999999</v>
          </cell>
          <cell r="N263">
            <v>27422</v>
          </cell>
          <cell r="O263">
            <v>3770.5600000000009</v>
          </cell>
          <cell r="P263">
            <v>0.13750127634745829</v>
          </cell>
          <cell r="R263">
            <v>5591.72</v>
          </cell>
          <cell r="S263">
            <v>4387.6400000000003</v>
          </cell>
          <cell r="T263">
            <v>3217.53</v>
          </cell>
          <cell r="U263">
            <v>3259.35</v>
          </cell>
          <cell r="V263">
            <v>3671.7299999999996</v>
          </cell>
          <cell r="W263">
            <v>3523.47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4850</v>
          </cell>
          <cell r="AE263">
            <v>4217</v>
          </cell>
          <cell r="AF263">
            <v>4641</v>
          </cell>
          <cell r="AG263">
            <v>4432</v>
          </cell>
          <cell r="AH263">
            <v>4850</v>
          </cell>
          <cell r="AI263">
            <v>4432</v>
          </cell>
          <cell r="AJ263">
            <v>4641</v>
          </cell>
          <cell r="AK263">
            <v>4850</v>
          </cell>
          <cell r="AL263">
            <v>4217</v>
          </cell>
          <cell r="AM263">
            <v>4850</v>
          </cell>
          <cell r="AN263">
            <v>4641</v>
          </cell>
          <cell r="AO263">
            <v>4439</v>
          </cell>
          <cell r="AQ263">
            <v>55060.480000000003</v>
          </cell>
          <cell r="AR263">
            <v>55060.480000000003</v>
          </cell>
          <cell r="AS263">
            <v>41295.360000000001</v>
          </cell>
          <cell r="AT263">
            <v>41295.360000000001</v>
          </cell>
          <cell r="AU263">
            <v>43791</v>
          </cell>
          <cell r="AV263">
            <v>43791</v>
          </cell>
          <cell r="AW263" t="e">
            <v>#REF!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32325.360000000001</v>
          </cell>
          <cell r="BE263">
            <v>100812.26000000001</v>
          </cell>
          <cell r="BF263">
            <v>117760.39</v>
          </cell>
          <cell r="BH263">
            <v>55060</v>
          </cell>
          <cell r="BI263">
            <v>103114</v>
          </cell>
          <cell r="BJ263">
            <v>100599</v>
          </cell>
          <cell r="BK263">
            <v>43791</v>
          </cell>
          <cell r="BL263">
            <v>43791</v>
          </cell>
          <cell r="BM263">
            <v>65000</v>
          </cell>
          <cell r="BN263">
            <v>96000</v>
          </cell>
          <cell r="BO263">
            <v>20139.560000000001</v>
          </cell>
          <cell r="BP263">
            <v>11269</v>
          </cell>
          <cell r="BQ263">
            <v>0</v>
          </cell>
          <cell r="BS263">
            <v>61629.96</v>
          </cell>
          <cell r="BT263">
            <v>-21209</v>
          </cell>
          <cell r="BU263">
            <v>-34370.04</v>
          </cell>
          <cell r="BV263">
            <v>78161.040000000008</v>
          </cell>
        </row>
        <row r="265">
          <cell r="E265" t="str">
            <v>EN-P-C-EnviFieldSrvs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M265">
            <v>0</v>
          </cell>
          <cell r="N265">
            <v>0</v>
          </cell>
          <cell r="O265">
            <v>0</v>
          </cell>
          <cell r="P265" t="str">
            <v xml:space="preserve"> 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O265">
            <v>0</v>
          </cell>
          <cell r="BP265">
            <v>0</v>
          </cell>
          <cell r="BQ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</row>
        <row r="266">
          <cell r="E266" t="str">
            <v>EN-P-C-EEP-CapitaImp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M266">
            <v>0</v>
          </cell>
          <cell r="N266">
            <v>0</v>
          </cell>
          <cell r="O266">
            <v>0</v>
          </cell>
          <cell r="P266" t="str">
            <v xml:space="preserve"> 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O266">
            <v>0</v>
          </cell>
          <cell r="BP266">
            <v>0</v>
          </cell>
          <cell r="BQ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</row>
        <row r="267">
          <cell r="E267" t="str">
            <v>EN-P-C-Env Rem</v>
          </cell>
          <cell r="I267">
            <v>0</v>
          </cell>
          <cell r="J267">
            <v>0</v>
          </cell>
          <cell r="K267">
            <v>0</v>
          </cell>
          <cell r="L267" t="str">
            <v xml:space="preserve"> </v>
          </cell>
          <cell r="M267">
            <v>0</v>
          </cell>
          <cell r="N267">
            <v>0</v>
          </cell>
          <cell r="O267">
            <v>0</v>
          </cell>
          <cell r="P267" t="str">
            <v xml:space="preserve"> 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O267">
            <v>0</v>
          </cell>
          <cell r="BP267">
            <v>0</v>
          </cell>
          <cell r="BQ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</row>
        <row r="268">
          <cell r="E268" t="str">
            <v>IAA-MS-P-C-PwrSymsRe</v>
          </cell>
          <cell r="I268">
            <v>0</v>
          </cell>
          <cell r="J268">
            <v>0</v>
          </cell>
          <cell r="K268">
            <v>0</v>
          </cell>
          <cell r="L268" t="str">
            <v xml:space="preserve"> </v>
          </cell>
          <cell r="M268">
            <v>0</v>
          </cell>
          <cell r="N268">
            <v>0</v>
          </cell>
          <cell r="O268">
            <v>0</v>
          </cell>
          <cell r="P268" t="str">
            <v xml:space="preserve"> 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O268">
            <v>0</v>
          </cell>
          <cell r="BP268">
            <v>0</v>
          </cell>
          <cell r="BQ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</row>
        <row r="269">
          <cell r="E269" t="str">
            <v>MS-P-C-ElcSysPrTlCon</v>
          </cell>
          <cell r="I269">
            <v>0</v>
          </cell>
          <cell r="J269">
            <v>0</v>
          </cell>
          <cell r="K269">
            <v>0</v>
          </cell>
          <cell r="L269" t="str">
            <v xml:space="preserve"> </v>
          </cell>
          <cell r="M269">
            <v>0</v>
          </cell>
          <cell r="N269">
            <v>0</v>
          </cell>
          <cell r="O269">
            <v>0</v>
          </cell>
          <cell r="P269" t="str">
            <v xml:space="preserve"> 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0</v>
          </cell>
          <cell r="BE269">
            <v>0</v>
          </cell>
          <cell r="BF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O269">
            <v>0</v>
          </cell>
          <cell r="BP269">
            <v>0</v>
          </cell>
          <cell r="BQ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0</v>
          </cell>
          <cell r="J271">
            <v>0</v>
          </cell>
          <cell r="K271">
            <v>0</v>
          </cell>
          <cell r="L271" t="str">
            <v xml:space="preserve"> </v>
          </cell>
          <cell r="M271">
            <v>0</v>
          </cell>
          <cell r="N271">
            <v>0</v>
          </cell>
          <cell r="O271">
            <v>0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0</v>
          </cell>
          <cell r="BE271">
            <v>0</v>
          </cell>
          <cell r="BF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O271">
            <v>0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0</v>
          </cell>
          <cell r="K273">
            <v>0</v>
          </cell>
          <cell r="L273" t="str">
            <v xml:space="preserve"> </v>
          </cell>
          <cell r="M273">
            <v>0</v>
          </cell>
          <cell r="N273">
            <v>0</v>
          </cell>
          <cell r="O273">
            <v>0</v>
          </cell>
          <cell r="P273" t="str">
            <v xml:space="preserve"> 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Q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</row>
        <row r="274">
          <cell r="E274">
            <v>0</v>
          </cell>
          <cell r="I274">
            <v>0</v>
          </cell>
          <cell r="J274">
            <v>0</v>
          </cell>
          <cell r="K274">
            <v>0</v>
          </cell>
          <cell r="L274" t="str">
            <v xml:space="preserve"> </v>
          </cell>
          <cell r="M274">
            <v>0</v>
          </cell>
          <cell r="N274">
            <v>0</v>
          </cell>
          <cell r="O274">
            <v>0</v>
          </cell>
          <cell r="P274" t="str">
            <v xml:space="preserve"> 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O274">
            <v>0</v>
          </cell>
          <cell r="BP274">
            <v>0</v>
          </cell>
          <cell r="BQ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</row>
        <row r="275">
          <cell r="E275" t="str">
            <v>MS-P-C-NndstrExamGrp</v>
          </cell>
          <cell r="I275">
            <v>0</v>
          </cell>
          <cell r="J275">
            <v>0</v>
          </cell>
          <cell r="K275">
            <v>0</v>
          </cell>
          <cell r="L275" t="str">
            <v xml:space="preserve"> </v>
          </cell>
          <cell r="M275">
            <v>0</v>
          </cell>
          <cell r="N275">
            <v>0</v>
          </cell>
          <cell r="O275">
            <v>0</v>
          </cell>
          <cell r="P275" t="str">
            <v xml:space="preserve"> 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O275">
            <v>0</v>
          </cell>
          <cell r="BP275">
            <v>0</v>
          </cell>
          <cell r="BQ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</row>
        <row r="276">
          <cell r="E276" t="str">
            <v>MS-P-C-Metlrgy&amp;Corrs</v>
          </cell>
          <cell r="I276">
            <v>0</v>
          </cell>
          <cell r="J276">
            <v>0</v>
          </cell>
          <cell r="K276">
            <v>0</v>
          </cell>
          <cell r="L276" t="str">
            <v xml:space="preserve"> </v>
          </cell>
          <cell r="M276">
            <v>0</v>
          </cell>
          <cell r="N276">
            <v>0</v>
          </cell>
          <cell r="O276">
            <v>0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0</v>
          </cell>
          <cell r="BE276">
            <v>0</v>
          </cell>
          <cell r="BF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O276">
            <v>0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0</v>
          </cell>
          <cell r="J277">
            <v>0</v>
          </cell>
          <cell r="K277">
            <v>0</v>
          </cell>
          <cell r="L277" t="str">
            <v xml:space="preserve"> </v>
          </cell>
          <cell r="M277">
            <v>0</v>
          </cell>
          <cell r="N277">
            <v>0</v>
          </cell>
          <cell r="O277">
            <v>0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0</v>
          </cell>
          <cell r="BE277">
            <v>0</v>
          </cell>
          <cell r="BF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O277">
            <v>0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0</v>
          </cell>
          <cell r="BF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0</v>
          </cell>
          <cell r="J281">
            <v>0</v>
          </cell>
          <cell r="K281">
            <v>0</v>
          </cell>
          <cell r="L281" t="str">
            <v xml:space="preserve"> </v>
          </cell>
          <cell r="M281">
            <v>0</v>
          </cell>
          <cell r="N281">
            <v>0</v>
          </cell>
          <cell r="O281">
            <v>0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0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0</v>
          </cell>
          <cell r="J283">
            <v>0</v>
          </cell>
          <cell r="K283">
            <v>0</v>
          </cell>
          <cell r="L283" t="str">
            <v xml:space="preserve"> </v>
          </cell>
          <cell r="M283">
            <v>0</v>
          </cell>
          <cell r="N283">
            <v>0</v>
          </cell>
          <cell r="O283">
            <v>0</v>
          </cell>
          <cell r="P283" t="str">
            <v xml:space="preserve"> 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O283">
            <v>0</v>
          </cell>
          <cell r="BP283">
            <v>0</v>
          </cell>
          <cell r="BQ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</row>
        <row r="287">
          <cell r="C287" t="str">
            <v>Cap</v>
          </cell>
          <cell r="D287" t="str">
            <v>Non-PT</v>
          </cell>
          <cell r="I287">
            <v>0</v>
          </cell>
          <cell r="J287">
            <v>0</v>
          </cell>
          <cell r="K287">
            <v>0</v>
          </cell>
          <cell r="L287" t="str">
            <v xml:space="preserve"> </v>
          </cell>
          <cell r="M287">
            <v>0</v>
          </cell>
          <cell r="N287">
            <v>0</v>
          </cell>
          <cell r="O287">
            <v>0</v>
          </cell>
          <cell r="P287" t="str">
            <v xml:space="preserve"> 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</row>
        <row r="289">
          <cell r="D289" t="str">
            <v>PT</v>
          </cell>
          <cell r="E289" t="str">
            <v>EN-P-PT-C-EnvFieldSr</v>
          </cell>
          <cell r="I289">
            <v>0</v>
          </cell>
          <cell r="J289">
            <v>0</v>
          </cell>
          <cell r="K289">
            <v>0</v>
          </cell>
          <cell r="L289" t="str">
            <v xml:space="preserve"> </v>
          </cell>
          <cell r="M289">
            <v>0</v>
          </cell>
          <cell r="N289">
            <v>0</v>
          </cell>
          <cell r="O289">
            <v>0</v>
          </cell>
          <cell r="P289" t="str">
            <v xml:space="preserve"> 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O289">
            <v>0</v>
          </cell>
          <cell r="BP289">
            <v>0</v>
          </cell>
          <cell r="BQ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</row>
        <row r="290">
          <cell r="D290" t="str">
            <v>PT</v>
          </cell>
          <cell r="E290" t="str">
            <v>EN-P-PT-C-EEP-CapImp</v>
          </cell>
          <cell r="I290">
            <v>0</v>
          </cell>
          <cell r="J290">
            <v>0</v>
          </cell>
          <cell r="K290">
            <v>0</v>
          </cell>
          <cell r="L290" t="str">
            <v xml:space="preserve"> </v>
          </cell>
          <cell r="M290">
            <v>0</v>
          </cell>
          <cell r="N290">
            <v>0</v>
          </cell>
          <cell r="O290">
            <v>0</v>
          </cell>
          <cell r="P290" t="str">
            <v xml:space="preserve"> 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O290">
            <v>0</v>
          </cell>
          <cell r="BP290">
            <v>0</v>
          </cell>
          <cell r="BQ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</row>
        <row r="291">
          <cell r="D291" t="str">
            <v>PT</v>
          </cell>
          <cell r="E291" t="str">
            <v>EN-P-PT-C-EnvRem</v>
          </cell>
          <cell r="I291">
            <v>0</v>
          </cell>
          <cell r="J291">
            <v>0</v>
          </cell>
          <cell r="K291">
            <v>0</v>
          </cell>
          <cell r="L291" t="str">
            <v xml:space="preserve"> </v>
          </cell>
          <cell r="M291">
            <v>0</v>
          </cell>
          <cell r="N291">
            <v>0</v>
          </cell>
          <cell r="O291">
            <v>0</v>
          </cell>
          <cell r="P291" t="str">
            <v xml:space="preserve"> 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0</v>
          </cell>
          <cell r="BE291">
            <v>0</v>
          </cell>
          <cell r="BF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O291">
            <v>0</v>
          </cell>
          <cell r="BP291">
            <v>0</v>
          </cell>
          <cell r="BQ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</row>
        <row r="292">
          <cell r="D292" t="str">
            <v>PT</v>
          </cell>
          <cell r="E292" t="str">
            <v>MS-P-PT-C-PwrSysRlGp</v>
          </cell>
          <cell r="I292">
            <v>0</v>
          </cell>
          <cell r="J292">
            <v>0</v>
          </cell>
          <cell r="K292">
            <v>0</v>
          </cell>
          <cell r="L292" t="str">
            <v xml:space="preserve"> </v>
          </cell>
          <cell r="M292">
            <v>0</v>
          </cell>
          <cell r="N292">
            <v>0</v>
          </cell>
          <cell r="O292">
            <v>0</v>
          </cell>
          <cell r="P292" t="str">
            <v xml:space="preserve"> 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0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O292">
            <v>0</v>
          </cell>
          <cell r="BP292">
            <v>0</v>
          </cell>
          <cell r="BQ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</row>
        <row r="293">
          <cell r="D293" t="str">
            <v>PT</v>
          </cell>
          <cell r="E293" t="str">
            <v>MS-P-PT-C-ElSyPrTlCn</v>
          </cell>
          <cell r="I293">
            <v>0</v>
          </cell>
          <cell r="J293">
            <v>0</v>
          </cell>
          <cell r="K293">
            <v>0</v>
          </cell>
          <cell r="L293" t="str">
            <v xml:space="preserve"> </v>
          </cell>
          <cell r="M293">
            <v>0</v>
          </cell>
          <cell r="N293">
            <v>0</v>
          </cell>
          <cell r="O293">
            <v>0</v>
          </cell>
          <cell r="P293" t="str">
            <v xml:space="preserve"> 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O293">
            <v>0</v>
          </cell>
          <cell r="BP293">
            <v>0</v>
          </cell>
          <cell r="BQ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0</v>
          </cell>
          <cell r="J295">
            <v>0</v>
          </cell>
          <cell r="K295">
            <v>0</v>
          </cell>
          <cell r="L295" t="str">
            <v xml:space="preserve"> </v>
          </cell>
          <cell r="M295">
            <v>0</v>
          </cell>
          <cell r="N295">
            <v>0</v>
          </cell>
          <cell r="O295">
            <v>0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0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0</v>
          </cell>
          <cell r="K297">
            <v>0</v>
          </cell>
          <cell r="L297" t="str">
            <v xml:space="preserve"> </v>
          </cell>
          <cell r="M297">
            <v>0</v>
          </cell>
          <cell r="N297">
            <v>0</v>
          </cell>
          <cell r="O297">
            <v>0</v>
          </cell>
          <cell r="P297" t="str">
            <v xml:space="preserve"> 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O297">
            <v>0</v>
          </cell>
          <cell r="BP297">
            <v>0</v>
          </cell>
          <cell r="BQ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</row>
        <row r="298">
          <cell r="D298" t="str">
            <v>PT</v>
          </cell>
          <cell r="E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 xml:space="preserve"> </v>
          </cell>
          <cell r="M298">
            <v>0</v>
          </cell>
          <cell r="N298">
            <v>0</v>
          </cell>
          <cell r="O298">
            <v>0</v>
          </cell>
          <cell r="P298" t="str">
            <v xml:space="preserve"> 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0</v>
          </cell>
          <cell r="BF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O298">
            <v>0</v>
          </cell>
          <cell r="BP298">
            <v>0</v>
          </cell>
          <cell r="BQ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</row>
        <row r="299">
          <cell r="D299" t="str">
            <v>PT</v>
          </cell>
          <cell r="E299" t="str">
            <v>MS-P-PT-C-NndstrExmG</v>
          </cell>
          <cell r="I299">
            <v>0</v>
          </cell>
          <cell r="J299">
            <v>0</v>
          </cell>
          <cell r="K299">
            <v>0</v>
          </cell>
          <cell r="L299" t="str">
            <v xml:space="preserve"> </v>
          </cell>
          <cell r="M299">
            <v>0</v>
          </cell>
          <cell r="N299">
            <v>0</v>
          </cell>
          <cell r="O299">
            <v>0</v>
          </cell>
          <cell r="P299" t="str">
            <v xml:space="preserve"> 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O299">
            <v>0</v>
          </cell>
          <cell r="BP299">
            <v>0</v>
          </cell>
          <cell r="BQ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0</v>
          </cell>
          <cell r="N300">
            <v>0</v>
          </cell>
          <cell r="O300">
            <v>0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O300">
            <v>0</v>
          </cell>
          <cell r="BP300">
            <v>0</v>
          </cell>
          <cell r="BQ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</row>
        <row r="301">
          <cell r="D301" t="str">
            <v>PT</v>
          </cell>
          <cell r="E301" t="str">
            <v>MS-P-PT-C-AnlytChmGr</v>
          </cell>
          <cell r="I301">
            <v>0</v>
          </cell>
          <cell r="J301">
            <v>0</v>
          </cell>
          <cell r="K301">
            <v>0</v>
          </cell>
          <cell r="L301" t="str">
            <v xml:space="preserve"> </v>
          </cell>
          <cell r="M301">
            <v>0</v>
          </cell>
          <cell r="N301">
            <v>0</v>
          </cell>
          <cell r="O301">
            <v>0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O301">
            <v>0</v>
          </cell>
          <cell r="BP301">
            <v>0</v>
          </cell>
          <cell r="BQ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</row>
        <row r="302">
          <cell r="D302" t="str">
            <v>PT</v>
          </cell>
          <cell r="E302" t="str">
            <v>MS-P-PT-C-InsFld&amp;Ptr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  <cell r="M302">
            <v>0</v>
          </cell>
          <cell r="N302">
            <v>0</v>
          </cell>
          <cell r="O302">
            <v>0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0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0</v>
          </cell>
          <cell r="J308">
            <v>0</v>
          </cell>
          <cell r="K308">
            <v>0</v>
          </cell>
          <cell r="L308" t="str">
            <v xml:space="preserve"> </v>
          </cell>
          <cell r="M308">
            <v>0</v>
          </cell>
          <cell r="N308">
            <v>0</v>
          </cell>
          <cell r="O308">
            <v>0</v>
          </cell>
          <cell r="P308" t="str">
            <v xml:space="preserve"> 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0</v>
          </cell>
          <cell r="BE308">
            <v>0</v>
          </cell>
          <cell r="BF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O308">
            <v>0</v>
          </cell>
          <cell r="BP308">
            <v>0</v>
          </cell>
          <cell r="BQ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</row>
        <row r="311">
          <cell r="C311" t="str">
            <v>Cap</v>
          </cell>
          <cell r="D311" t="str">
            <v>PT</v>
          </cell>
          <cell r="I311">
            <v>0</v>
          </cell>
          <cell r="J311">
            <v>0</v>
          </cell>
          <cell r="K311">
            <v>0</v>
          </cell>
          <cell r="L311" t="str">
            <v xml:space="preserve"> </v>
          </cell>
          <cell r="M311">
            <v>0</v>
          </cell>
          <cell r="N311">
            <v>0</v>
          </cell>
          <cell r="O311">
            <v>0</v>
          </cell>
          <cell r="P311" t="str">
            <v xml:space="preserve"> 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0</v>
          </cell>
          <cell r="BE311">
            <v>0</v>
          </cell>
          <cell r="BF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</row>
        <row r="313">
          <cell r="C313" t="str">
            <v>Capital Total</v>
          </cell>
          <cell r="I313">
            <v>0</v>
          </cell>
          <cell r="J313">
            <v>0</v>
          </cell>
          <cell r="K313">
            <v>0</v>
          </cell>
          <cell r="L313" t="str">
            <v xml:space="preserve"> </v>
          </cell>
          <cell r="M313">
            <v>0</v>
          </cell>
          <cell r="N313">
            <v>0</v>
          </cell>
          <cell r="O313">
            <v>0</v>
          </cell>
          <cell r="P313" t="str">
            <v xml:space="preserve"> 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759.22</v>
          </cell>
          <cell r="BE315">
            <v>2237.6999999999998</v>
          </cell>
          <cell r="BF315">
            <v>2558.56</v>
          </cell>
          <cell r="BH315">
            <v>0</v>
          </cell>
          <cell r="BI315">
            <v>2794.15</v>
          </cell>
          <cell r="BJ315">
            <v>2775.59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5167.32</v>
          </cell>
          <cell r="BT315">
            <v>0</v>
          </cell>
          <cell r="BU315">
            <v>5167.32</v>
          </cell>
          <cell r="BV315">
            <v>-5167.32</v>
          </cell>
        </row>
        <row r="316">
          <cell r="C316" t="str">
            <v>O&amp;M</v>
          </cell>
          <cell r="E316" t="str">
            <v>EN-P-EnviroFieldSrvs</v>
          </cell>
          <cell r="I316">
            <v>1872.97</v>
          </cell>
          <cell r="J316">
            <v>139.66999999999999</v>
          </cell>
          <cell r="K316">
            <v>-1733.3</v>
          </cell>
          <cell r="L316">
            <v>-12.409966349251809</v>
          </cell>
          <cell r="M316">
            <v>4018.31</v>
          </cell>
          <cell r="N316">
            <v>838.02</v>
          </cell>
          <cell r="O316">
            <v>-3180.29</v>
          </cell>
          <cell r="P316">
            <v>-3.7950048924846662</v>
          </cell>
          <cell r="R316">
            <v>82.41</v>
          </cell>
          <cell r="S316">
            <v>0</v>
          </cell>
          <cell r="T316">
            <v>72.63</v>
          </cell>
          <cell r="U316">
            <v>1990.3</v>
          </cell>
          <cell r="V316">
            <v>0</v>
          </cell>
          <cell r="W316">
            <v>1872.97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139.66999999999999</v>
          </cell>
          <cell r="AE316">
            <v>139.66999999999999</v>
          </cell>
          <cell r="AF316">
            <v>139.66999999999999</v>
          </cell>
          <cell r="AG316">
            <v>139.66999999999999</v>
          </cell>
          <cell r="AH316">
            <v>139.66999999999999</v>
          </cell>
          <cell r="AI316">
            <v>139.66999999999999</v>
          </cell>
          <cell r="AJ316">
            <v>139.66999999999999</v>
          </cell>
          <cell r="AK316">
            <v>139.66999999999999</v>
          </cell>
          <cell r="AL316">
            <v>139.66999999999999</v>
          </cell>
          <cell r="AM316">
            <v>139.66999999999999</v>
          </cell>
          <cell r="AN316">
            <v>139.66999999999999</v>
          </cell>
          <cell r="AO316">
            <v>279.33999999999997</v>
          </cell>
          <cell r="AQ316">
            <v>1815.71</v>
          </cell>
          <cell r="AR316">
            <v>1815.71</v>
          </cell>
          <cell r="AS316">
            <v>1815.71</v>
          </cell>
          <cell r="AT316">
            <v>1815.71</v>
          </cell>
          <cell r="AU316">
            <v>1815.71</v>
          </cell>
          <cell r="AV316">
            <v>1815.71</v>
          </cell>
          <cell r="AW316" t="e">
            <v>#REF!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2235.66</v>
          </cell>
          <cell r="BE316">
            <v>3804.4</v>
          </cell>
          <cell r="BF316">
            <v>0</v>
          </cell>
          <cell r="BH316">
            <v>1815.71</v>
          </cell>
          <cell r="BI316">
            <v>5975.04</v>
          </cell>
          <cell r="BJ316">
            <v>5828.64</v>
          </cell>
          <cell r="BK316">
            <v>1815.71</v>
          </cell>
          <cell r="BL316">
            <v>1815.71</v>
          </cell>
          <cell r="BO316">
            <v>-2202.6</v>
          </cell>
          <cell r="BP316">
            <v>0</v>
          </cell>
          <cell r="BQ316">
            <v>0</v>
          </cell>
          <cell r="BS316">
            <v>0</v>
          </cell>
          <cell r="BT316">
            <v>1815.71</v>
          </cell>
          <cell r="BU316">
            <v>0</v>
          </cell>
          <cell r="BV316">
            <v>1815.71</v>
          </cell>
        </row>
        <row r="317">
          <cell r="C317" t="str">
            <v>O&amp;M</v>
          </cell>
          <cell r="E317" t="str">
            <v>EN-P-ManufGsPlntRemd</v>
          </cell>
          <cell r="I317">
            <v>0</v>
          </cell>
          <cell r="J317">
            <v>0</v>
          </cell>
          <cell r="K317">
            <v>0</v>
          </cell>
          <cell r="L317" t="str">
            <v xml:space="preserve"> </v>
          </cell>
          <cell r="M317">
            <v>0</v>
          </cell>
          <cell r="N317">
            <v>0</v>
          </cell>
          <cell r="O317">
            <v>0</v>
          </cell>
          <cell r="P317" t="str">
            <v xml:space="preserve"> 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O317">
            <v>0</v>
          </cell>
          <cell r="BP317">
            <v>0</v>
          </cell>
          <cell r="BQ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</row>
        <row r="318">
          <cell r="C318" t="str">
            <v>O&amp;M</v>
          </cell>
          <cell r="E318" t="str">
            <v>EN-P-EEP-O&amp;M Impleme</v>
          </cell>
          <cell r="I318">
            <v>0</v>
          </cell>
          <cell r="J318">
            <v>0</v>
          </cell>
          <cell r="K318">
            <v>0</v>
          </cell>
          <cell r="L318" t="str">
            <v xml:space="preserve"> </v>
          </cell>
          <cell r="M318">
            <v>0</v>
          </cell>
          <cell r="N318">
            <v>0</v>
          </cell>
          <cell r="O318">
            <v>0</v>
          </cell>
          <cell r="P318" t="str">
            <v xml:space="preserve"> 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O318">
            <v>0</v>
          </cell>
          <cell r="BP318">
            <v>0</v>
          </cell>
          <cell r="BQ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</row>
        <row r="319">
          <cell r="C319" t="str">
            <v>O&amp;M</v>
          </cell>
          <cell r="E319" t="str">
            <v>EN-P-E-CorpEnvS</v>
          </cell>
          <cell r="I319">
            <v>2335.3000000000002</v>
          </cell>
          <cell r="J319">
            <v>1345.05</v>
          </cell>
          <cell r="K319">
            <v>-990.25000000000023</v>
          </cell>
          <cell r="L319">
            <v>-0.73621798446154441</v>
          </cell>
          <cell r="M319">
            <v>7257.59</v>
          </cell>
          <cell r="N319">
            <v>8070.3</v>
          </cell>
          <cell r="O319">
            <v>812.71</v>
          </cell>
          <cell r="P319">
            <v>0.10070381522372154</v>
          </cell>
          <cell r="R319">
            <v>168.88</v>
          </cell>
          <cell r="S319">
            <v>1820.3</v>
          </cell>
          <cell r="T319">
            <v>963.36</v>
          </cell>
          <cell r="U319">
            <v>1969.75</v>
          </cell>
          <cell r="V319">
            <v>0</v>
          </cell>
          <cell r="W319">
            <v>2335.3000000000002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1345.05</v>
          </cell>
          <cell r="AE319">
            <v>1345.05</v>
          </cell>
          <cell r="AF319">
            <v>1345.05</v>
          </cell>
          <cell r="AG319">
            <v>1345.05</v>
          </cell>
          <cell r="AH319">
            <v>1345.05</v>
          </cell>
          <cell r="AI319">
            <v>1345.05</v>
          </cell>
          <cell r="AJ319">
            <v>1345.05</v>
          </cell>
          <cell r="AK319">
            <v>1345.05</v>
          </cell>
          <cell r="AL319">
            <v>1345.05</v>
          </cell>
          <cell r="AM319">
            <v>1345.05</v>
          </cell>
          <cell r="AN319">
            <v>1345.05</v>
          </cell>
          <cell r="AO319">
            <v>597.79999999999995</v>
          </cell>
          <cell r="AQ319">
            <v>15393.35</v>
          </cell>
          <cell r="AR319">
            <v>15393.35</v>
          </cell>
          <cell r="AS319">
            <v>15458.4</v>
          </cell>
          <cell r="AT319">
            <v>15458.4</v>
          </cell>
          <cell r="AU319">
            <v>16154</v>
          </cell>
          <cell r="AV319">
            <v>16153</v>
          </cell>
          <cell r="AW319" t="e">
            <v>#REF!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10426.11</v>
          </cell>
          <cell r="BE319">
            <v>16725.36</v>
          </cell>
          <cell r="BF319">
            <v>11590.01</v>
          </cell>
          <cell r="BH319">
            <v>15393.35</v>
          </cell>
          <cell r="BI319">
            <v>13317.6</v>
          </cell>
          <cell r="BJ319">
            <v>15507.81</v>
          </cell>
          <cell r="BK319">
            <v>16153</v>
          </cell>
          <cell r="BL319">
            <v>16153</v>
          </cell>
          <cell r="BO319">
            <v>8895.41</v>
          </cell>
          <cell r="BP319">
            <v>-759.64999999999964</v>
          </cell>
          <cell r="BQ319">
            <v>0</v>
          </cell>
          <cell r="BS319">
            <v>11570.34</v>
          </cell>
          <cell r="BT319">
            <v>16153</v>
          </cell>
          <cell r="BU319">
            <v>11570.34</v>
          </cell>
          <cell r="BV319">
            <v>4582.66</v>
          </cell>
        </row>
        <row r="320">
          <cell r="C320" t="str">
            <v>O&amp;M</v>
          </cell>
          <cell r="E320" t="str">
            <v>EN-P-Env Remed</v>
          </cell>
          <cell r="I320">
            <v>0</v>
          </cell>
          <cell r="J320">
            <v>0</v>
          </cell>
          <cell r="K320">
            <v>0</v>
          </cell>
          <cell r="L320" t="str">
            <v xml:space="preserve"> </v>
          </cell>
          <cell r="M320">
            <v>0</v>
          </cell>
          <cell r="N320">
            <v>0</v>
          </cell>
          <cell r="O320">
            <v>0</v>
          </cell>
          <cell r="P320" t="str">
            <v xml:space="preserve"> 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0</v>
          </cell>
          <cell r="BE320">
            <v>0</v>
          </cell>
          <cell r="BF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O320">
            <v>0</v>
          </cell>
          <cell r="BP320">
            <v>0</v>
          </cell>
          <cell r="BQ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</row>
        <row r="321">
          <cell r="C321" t="str">
            <v>O&amp;M</v>
          </cell>
          <cell r="E321" t="str">
            <v>EN-P-LicPermit</v>
          </cell>
          <cell r="I321">
            <v>0</v>
          </cell>
          <cell r="J321">
            <v>0</v>
          </cell>
          <cell r="K321">
            <v>0</v>
          </cell>
          <cell r="L321" t="str">
            <v xml:space="preserve"> </v>
          </cell>
          <cell r="M321">
            <v>0</v>
          </cell>
          <cell r="N321">
            <v>0</v>
          </cell>
          <cell r="O321">
            <v>0</v>
          </cell>
          <cell r="P321" t="str">
            <v xml:space="preserve"> 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0</v>
          </cell>
          <cell r="BE321">
            <v>0</v>
          </cell>
          <cell r="BF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O321">
            <v>0</v>
          </cell>
          <cell r="BP321">
            <v>0</v>
          </cell>
          <cell r="BQ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</row>
        <row r="322">
          <cell r="C322" t="str">
            <v>O&amp;M</v>
          </cell>
          <cell r="E322" t="str">
            <v>MS-P-PhotDigImgVidGr</v>
          </cell>
          <cell r="I322">
            <v>0</v>
          </cell>
          <cell r="J322">
            <v>0</v>
          </cell>
          <cell r="K322">
            <v>0</v>
          </cell>
          <cell r="L322" t="str">
            <v xml:space="preserve"> </v>
          </cell>
          <cell r="M322">
            <v>0</v>
          </cell>
          <cell r="N322">
            <v>0</v>
          </cell>
          <cell r="O322">
            <v>0</v>
          </cell>
          <cell r="P322" t="str">
            <v xml:space="preserve"> 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1705.06</v>
          </cell>
          <cell r="BE322">
            <v>0</v>
          </cell>
          <cell r="BF322">
            <v>0</v>
          </cell>
          <cell r="BH322">
            <v>0</v>
          </cell>
          <cell r="BI322">
            <v>3679.34</v>
          </cell>
          <cell r="BJ322">
            <v>3566.4</v>
          </cell>
          <cell r="BK322">
            <v>0</v>
          </cell>
          <cell r="BL322">
            <v>0</v>
          </cell>
          <cell r="BO322">
            <v>0</v>
          </cell>
          <cell r="BP322">
            <v>0</v>
          </cell>
          <cell r="BQ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</row>
        <row r="323">
          <cell r="C323" t="str">
            <v>O&amp;M</v>
          </cell>
          <cell r="E323" t="str">
            <v>MS-P-PwrSysts RelGrp</v>
          </cell>
          <cell r="I323">
            <v>0</v>
          </cell>
          <cell r="J323">
            <v>0</v>
          </cell>
          <cell r="K323">
            <v>0</v>
          </cell>
          <cell r="L323" t="str">
            <v xml:space="preserve"> </v>
          </cell>
          <cell r="M323">
            <v>0</v>
          </cell>
          <cell r="N323">
            <v>0</v>
          </cell>
          <cell r="O323">
            <v>0</v>
          </cell>
          <cell r="P323" t="str">
            <v xml:space="preserve"> 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O323">
            <v>0</v>
          </cell>
          <cell r="BP323">
            <v>0</v>
          </cell>
          <cell r="BQ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</row>
        <row r="324">
          <cell r="C324" t="str">
            <v>O&amp;M</v>
          </cell>
          <cell r="E324" t="str">
            <v>MS-P-Metrl&amp;InstrSvGr</v>
          </cell>
          <cell r="I324">
            <v>0</v>
          </cell>
          <cell r="J324">
            <v>0</v>
          </cell>
          <cell r="K324">
            <v>0</v>
          </cell>
          <cell r="L324" t="str">
            <v xml:space="preserve"> </v>
          </cell>
          <cell r="M324">
            <v>0</v>
          </cell>
          <cell r="N324">
            <v>0</v>
          </cell>
          <cell r="O324">
            <v>0</v>
          </cell>
          <cell r="P324" t="str">
            <v xml:space="preserve"> 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0</v>
          </cell>
          <cell r="BE324">
            <v>0</v>
          </cell>
          <cell r="BF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O324">
            <v>0</v>
          </cell>
          <cell r="BP324">
            <v>0</v>
          </cell>
          <cell r="BQ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</row>
        <row r="325">
          <cell r="C325" t="str">
            <v>O&amp;M</v>
          </cell>
          <cell r="E325" t="str">
            <v>MS-P-EnvironmEmissGr</v>
          </cell>
          <cell r="I325">
            <v>0</v>
          </cell>
          <cell r="J325">
            <v>0</v>
          </cell>
          <cell r="K325">
            <v>0</v>
          </cell>
          <cell r="L325" t="str">
            <v xml:space="preserve"> </v>
          </cell>
          <cell r="M325">
            <v>0</v>
          </cell>
          <cell r="N325">
            <v>0</v>
          </cell>
          <cell r="O325">
            <v>0</v>
          </cell>
          <cell r="P325" t="str">
            <v xml:space="preserve"> 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O325">
            <v>0</v>
          </cell>
          <cell r="BP325">
            <v>0</v>
          </cell>
          <cell r="BQ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</row>
        <row r="326">
          <cell r="C326" t="str">
            <v>O&amp;M</v>
          </cell>
          <cell r="E326" t="str">
            <v>MS-P-ThermalPerforGr</v>
          </cell>
          <cell r="I326">
            <v>0</v>
          </cell>
          <cell r="J326">
            <v>0</v>
          </cell>
          <cell r="K326">
            <v>0</v>
          </cell>
          <cell r="L326" t="str">
            <v xml:space="preserve"> </v>
          </cell>
          <cell r="M326">
            <v>0</v>
          </cell>
          <cell r="N326">
            <v>0</v>
          </cell>
          <cell r="O326">
            <v>0</v>
          </cell>
          <cell r="P326" t="str">
            <v xml:space="preserve"> 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O326">
            <v>0</v>
          </cell>
          <cell r="BP326">
            <v>0</v>
          </cell>
          <cell r="BQ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</row>
        <row r="327">
          <cell r="C327" t="str">
            <v>O&amp;M</v>
          </cell>
          <cell r="E327" t="str">
            <v>MS-P-NondestrcExamGr</v>
          </cell>
          <cell r="I327">
            <v>0</v>
          </cell>
          <cell r="J327">
            <v>0</v>
          </cell>
          <cell r="K327">
            <v>0</v>
          </cell>
          <cell r="L327" t="str">
            <v xml:space="preserve"> </v>
          </cell>
          <cell r="M327">
            <v>0</v>
          </cell>
          <cell r="N327">
            <v>0</v>
          </cell>
          <cell r="O327">
            <v>0</v>
          </cell>
          <cell r="P327" t="str">
            <v xml:space="preserve"> 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0</v>
          </cell>
          <cell r="BE327">
            <v>0</v>
          </cell>
          <cell r="BF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O327">
            <v>0</v>
          </cell>
          <cell r="BP327">
            <v>0</v>
          </cell>
          <cell r="BQ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</row>
        <row r="328">
          <cell r="C328" t="str">
            <v>O&amp;M</v>
          </cell>
          <cell r="E328" t="str">
            <v>MS-P-Metlrgy &amp;CorrGr</v>
          </cell>
          <cell r="I328">
            <v>0</v>
          </cell>
          <cell r="J328">
            <v>0</v>
          </cell>
          <cell r="K328">
            <v>0</v>
          </cell>
          <cell r="L328" t="str">
            <v xml:space="preserve"> </v>
          </cell>
          <cell r="M328">
            <v>0</v>
          </cell>
          <cell r="N328">
            <v>0</v>
          </cell>
          <cell r="O328">
            <v>0</v>
          </cell>
          <cell r="P328" t="str">
            <v xml:space="preserve"> 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0</v>
          </cell>
          <cell r="BE328">
            <v>0</v>
          </cell>
          <cell r="BF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O328">
            <v>0</v>
          </cell>
          <cell r="BP328">
            <v>0</v>
          </cell>
          <cell r="BQ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</row>
        <row r="329">
          <cell r="C329" t="str">
            <v>O&amp;M</v>
          </cell>
          <cell r="E329" t="str">
            <v>MS-P-ESyPrtTel &amp;CnGp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  <cell r="M329">
            <v>0</v>
          </cell>
          <cell r="N329">
            <v>0</v>
          </cell>
          <cell r="O329">
            <v>0</v>
          </cell>
          <cell r="P329" t="str">
            <v xml:space="preserve"> 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0</v>
          </cell>
          <cell r="BE329">
            <v>0</v>
          </cell>
          <cell r="BF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O329">
            <v>0</v>
          </cell>
          <cell r="BP329">
            <v>0</v>
          </cell>
          <cell r="BQ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</row>
        <row r="330">
          <cell r="C330" t="str">
            <v>O&amp;M</v>
          </cell>
          <cell r="E330" t="str">
            <v>MS-P-VibratnAnalyGrp</v>
          </cell>
          <cell r="I330">
            <v>0</v>
          </cell>
          <cell r="J330">
            <v>0</v>
          </cell>
          <cell r="K330">
            <v>0</v>
          </cell>
          <cell r="L330" t="str">
            <v xml:space="preserve"> </v>
          </cell>
          <cell r="M330">
            <v>0</v>
          </cell>
          <cell r="N330">
            <v>0</v>
          </cell>
          <cell r="O330">
            <v>0</v>
          </cell>
          <cell r="P330" t="str">
            <v xml:space="preserve"> 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O330">
            <v>0</v>
          </cell>
          <cell r="BP330">
            <v>0</v>
          </cell>
          <cell r="BQ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</row>
        <row r="331">
          <cell r="C331" t="str">
            <v>O&amp;M</v>
          </cell>
          <cell r="E331" t="str">
            <v>MS-P-MatTst&amp;InspctGr</v>
          </cell>
          <cell r="I331">
            <v>0</v>
          </cell>
          <cell r="J331">
            <v>0</v>
          </cell>
          <cell r="K331">
            <v>0</v>
          </cell>
          <cell r="L331" t="str">
            <v xml:space="preserve"> </v>
          </cell>
          <cell r="M331">
            <v>0</v>
          </cell>
          <cell r="N331">
            <v>0</v>
          </cell>
          <cell r="O331">
            <v>0</v>
          </cell>
          <cell r="P331" t="str">
            <v xml:space="preserve"> 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0</v>
          </cell>
          <cell r="BE331">
            <v>0</v>
          </cell>
          <cell r="BF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O331">
            <v>0</v>
          </cell>
          <cell r="BP331">
            <v>0</v>
          </cell>
          <cell r="BQ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</row>
        <row r="332">
          <cell r="C332" t="str">
            <v>O&amp;M</v>
          </cell>
          <cell r="E332" t="str">
            <v>MS-P-Analytic ChemGr</v>
          </cell>
          <cell r="I332">
            <v>0</v>
          </cell>
          <cell r="J332">
            <v>0</v>
          </cell>
          <cell r="K332">
            <v>0</v>
          </cell>
          <cell r="L332" t="str">
            <v xml:space="preserve"> </v>
          </cell>
          <cell r="M332">
            <v>0</v>
          </cell>
          <cell r="N332">
            <v>0</v>
          </cell>
          <cell r="O332">
            <v>0</v>
          </cell>
          <cell r="P332" t="str">
            <v xml:space="preserve"> 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O332">
            <v>0</v>
          </cell>
          <cell r="BP332">
            <v>0</v>
          </cell>
          <cell r="BQ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</row>
        <row r="333">
          <cell r="C333" t="str">
            <v>O&amp;M</v>
          </cell>
          <cell r="E333" t="str">
            <v>MS-P-InslFld&amp;PtrPrdG</v>
          </cell>
          <cell r="I333">
            <v>0</v>
          </cell>
          <cell r="J333">
            <v>0</v>
          </cell>
          <cell r="K333">
            <v>0</v>
          </cell>
          <cell r="L333" t="str">
            <v xml:space="preserve"> </v>
          </cell>
          <cell r="M333">
            <v>0</v>
          </cell>
          <cell r="N333">
            <v>0</v>
          </cell>
          <cell r="O333">
            <v>0</v>
          </cell>
          <cell r="P333" t="str">
            <v xml:space="preserve"> 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0</v>
          </cell>
          <cell r="BE333">
            <v>0</v>
          </cell>
          <cell r="BF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O333">
            <v>0</v>
          </cell>
          <cell r="BP333">
            <v>0</v>
          </cell>
          <cell r="BQ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</row>
        <row r="334">
          <cell r="C334" t="str">
            <v>O&amp;M</v>
          </cell>
          <cell r="E334" t="str">
            <v>MS-P-RadEnvirAnalyGr</v>
          </cell>
          <cell r="I334">
            <v>0</v>
          </cell>
          <cell r="J334">
            <v>0</v>
          </cell>
          <cell r="K334">
            <v>0</v>
          </cell>
          <cell r="L334" t="str">
            <v xml:space="preserve"> </v>
          </cell>
          <cell r="M334">
            <v>0</v>
          </cell>
          <cell r="N334">
            <v>0</v>
          </cell>
          <cell r="O334">
            <v>0</v>
          </cell>
          <cell r="P334" t="str">
            <v xml:space="preserve"> 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0</v>
          </cell>
          <cell r="BE334">
            <v>0</v>
          </cell>
          <cell r="BF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O334">
            <v>0</v>
          </cell>
          <cell r="BP334">
            <v>0</v>
          </cell>
          <cell r="BQ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</row>
        <row r="335">
          <cell r="C335" t="str">
            <v>O&amp;M</v>
          </cell>
          <cell r="E335" t="str">
            <v>EN-P-Env Strategy</v>
          </cell>
          <cell r="I335">
            <v>0</v>
          </cell>
          <cell r="J335">
            <v>281.89999999999998</v>
          </cell>
          <cell r="K335">
            <v>281.89999999999998</v>
          </cell>
          <cell r="L335">
            <v>1</v>
          </cell>
          <cell r="M335">
            <v>0</v>
          </cell>
          <cell r="N335">
            <v>2114.25</v>
          </cell>
          <cell r="O335">
            <v>2114.25</v>
          </cell>
          <cell r="P335">
            <v>1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422.85</v>
          </cell>
          <cell r="AE335">
            <v>281.89999999999998</v>
          </cell>
          <cell r="AF335">
            <v>422.85</v>
          </cell>
          <cell r="AG335">
            <v>281.89999999999998</v>
          </cell>
          <cell r="AH335">
            <v>422.85</v>
          </cell>
          <cell r="AI335">
            <v>281.89999999999998</v>
          </cell>
          <cell r="AJ335">
            <v>422.85</v>
          </cell>
          <cell r="AK335">
            <v>281.89999999999998</v>
          </cell>
          <cell r="AL335">
            <v>422.85</v>
          </cell>
          <cell r="AM335">
            <v>281.89999999999998</v>
          </cell>
          <cell r="AN335">
            <v>422.85</v>
          </cell>
          <cell r="AO335">
            <v>281.89999999999998</v>
          </cell>
          <cell r="AQ335">
            <v>4228.5</v>
          </cell>
          <cell r="AR335">
            <v>4228.5</v>
          </cell>
          <cell r="AS335">
            <v>4228.5</v>
          </cell>
          <cell r="AT335">
            <v>4228.5</v>
          </cell>
          <cell r="AU335">
            <v>4228.5</v>
          </cell>
          <cell r="AV335">
            <v>4228.5</v>
          </cell>
          <cell r="AW335" t="e">
            <v>#REF!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0</v>
          </cell>
          <cell r="BE335">
            <v>0</v>
          </cell>
          <cell r="BF335">
            <v>0</v>
          </cell>
          <cell r="BH335">
            <v>4228.5</v>
          </cell>
          <cell r="BI335">
            <v>6581.68</v>
          </cell>
          <cell r="BJ335">
            <v>6979.5</v>
          </cell>
          <cell r="BK335">
            <v>4228.5</v>
          </cell>
          <cell r="BL335">
            <v>4228.5</v>
          </cell>
          <cell r="BO335">
            <v>4228.5</v>
          </cell>
          <cell r="BP335">
            <v>0</v>
          </cell>
          <cell r="BQ335">
            <v>0</v>
          </cell>
          <cell r="BS335">
            <v>4276.8</v>
          </cell>
          <cell r="BT335">
            <v>4228.5</v>
          </cell>
          <cell r="BU335">
            <v>4276.8</v>
          </cell>
          <cell r="BV335">
            <v>-48.300000000000182</v>
          </cell>
        </row>
        <row r="336">
          <cell r="C336" t="str">
            <v>O&amp;M</v>
          </cell>
          <cell r="E336" t="str">
            <v>EN-P-Hlth&amp;SfyIm</v>
          </cell>
          <cell r="I336">
            <v>477.89</v>
          </cell>
          <cell r="J336">
            <v>955.78</v>
          </cell>
          <cell r="K336">
            <v>477.89</v>
          </cell>
          <cell r="L336">
            <v>0.5</v>
          </cell>
          <cell r="M336">
            <v>1297.1300000000001</v>
          </cell>
          <cell r="N336">
            <v>5734.68</v>
          </cell>
          <cell r="O336">
            <v>4437.55</v>
          </cell>
          <cell r="P336">
            <v>0.77380952380952384</v>
          </cell>
          <cell r="R336">
            <v>409.62</v>
          </cell>
          <cell r="S336">
            <v>136.54</v>
          </cell>
          <cell r="T336">
            <v>273.08</v>
          </cell>
          <cell r="U336">
            <v>0</v>
          </cell>
          <cell r="V336">
            <v>0</v>
          </cell>
          <cell r="W336">
            <v>477.89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955.78</v>
          </cell>
          <cell r="AE336">
            <v>955.78</v>
          </cell>
          <cell r="AF336">
            <v>955.78</v>
          </cell>
          <cell r="AG336">
            <v>955.78</v>
          </cell>
          <cell r="AH336">
            <v>955.78</v>
          </cell>
          <cell r="AI336">
            <v>955.78</v>
          </cell>
          <cell r="AJ336">
            <v>955.78</v>
          </cell>
          <cell r="AK336">
            <v>955.78</v>
          </cell>
          <cell r="AL336">
            <v>955.78</v>
          </cell>
          <cell r="AM336">
            <v>955.78</v>
          </cell>
          <cell r="AN336">
            <v>955.78</v>
          </cell>
          <cell r="AO336">
            <v>1365.4</v>
          </cell>
          <cell r="AQ336">
            <v>11878.98</v>
          </cell>
          <cell r="AR336">
            <v>11878.98</v>
          </cell>
          <cell r="AS336">
            <v>11878.98</v>
          </cell>
          <cell r="AT336">
            <v>11878.98</v>
          </cell>
          <cell r="AU336">
            <v>11878.98</v>
          </cell>
          <cell r="AV336">
            <v>11878.98</v>
          </cell>
          <cell r="AW336" t="e">
            <v>#REF!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8134.46</v>
          </cell>
          <cell r="BE336">
            <v>23020.400000000001</v>
          </cell>
          <cell r="BF336">
            <v>27645.57</v>
          </cell>
          <cell r="BH336">
            <v>11878.98</v>
          </cell>
          <cell r="BI336">
            <v>53153.32</v>
          </cell>
          <cell r="BJ336">
            <v>60580</v>
          </cell>
          <cell r="BK336">
            <v>11878.98</v>
          </cell>
          <cell r="BL336">
            <v>11878.98</v>
          </cell>
          <cell r="BO336">
            <v>10581.849999999999</v>
          </cell>
          <cell r="BP336">
            <v>0</v>
          </cell>
          <cell r="BQ336">
            <v>0</v>
          </cell>
          <cell r="BS336">
            <v>33131.35</v>
          </cell>
          <cell r="BT336">
            <v>11878.98</v>
          </cell>
          <cell r="BU336">
            <v>33131.35</v>
          </cell>
          <cell r="BV336">
            <v>-21252.37</v>
          </cell>
        </row>
        <row r="337">
          <cell r="C337" t="str">
            <v>O&amp;M</v>
          </cell>
          <cell r="E337" t="str">
            <v>EN-P-E-Hlth&amp;Sfy</v>
          </cell>
          <cell r="I337">
            <v>833.2</v>
          </cell>
          <cell r="J337">
            <v>552.24</v>
          </cell>
          <cell r="K337">
            <v>-280.96000000000004</v>
          </cell>
          <cell r="L337">
            <v>-0.50876430537447492</v>
          </cell>
          <cell r="M337">
            <v>2995.62</v>
          </cell>
          <cell r="N337">
            <v>3313.44</v>
          </cell>
          <cell r="O337">
            <v>317.82000000000016</v>
          </cell>
          <cell r="P337">
            <v>9.5918441257424353E-2</v>
          </cell>
          <cell r="R337">
            <v>560.52</v>
          </cell>
          <cell r="S337">
            <v>489.83</v>
          </cell>
          <cell r="T337">
            <v>519.1</v>
          </cell>
          <cell r="U337">
            <v>592.97</v>
          </cell>
          <cell r="V337">
            <v>0</v>
          </cell>
          <cell r="W337">
            <v>833.2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552.24</v>
          </cell>
          <cell r="AE337">
            <v>552.24</v>
          </cell>
          <cell r="AF337">
            <v>552.24</v>
          </cell>
          <cell r="AG337">
            <v>552.24</v>
          </cell>
          <cell r="AH337">
            <v>552.24</v>
          </cell>
          <cell r="AI337">
            <v>552.24</v>
          </cell>
          <cell r="AJ337">
            <v>552.24</v>
          </cell>
          <cell r="AK337">
            <v>552.24</v>
          </cell>
          <cell r="AL337">
            <v>552.24</v>
          </cell>
          <cell r="AM337">
            <v>552.24</v>
          </cell>
          <cell r="AN337">
            <v>552.24</v>
          </cell>
          <cell r="AO337">
            <v>690.3</v>
          </cell>
          <cell r="AQ337">
            <v>6820.67</v>
          </cell>
          <cell r="AR337">
            <v>6820.67</v>
          </cell>
          <cell r="AS337">
            <v>6820.67</v>
          </cell>
          <cell r="AT337">
            <v>6511.42</v>
          </cell>
          <cell r="AU337">
            <v>6509</v>
          </cell>
          <cell r="AV337">
            <v>6509</v>
          </cell>
          <cell r="AW337" t="e">
            <v>#REF!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5951.28</v>
          </cell>
          <cell r="BE337">
            <v>5245.94</v>
          </cell>
          <cell r="BF337">
            <v>7022.36</v>
          </cell>
          <cell r="BH337">
            <v>6764.94</v>
          </cell>
          <cell r="BI337">
            <v>6346</v>
          </cell>
          <cell r="BJ337">
            <v>6686.28</v>
          </cell>
          <cell r="BK337">
            <v>6509</v>
          </cell>
          <cell r="BL337">
            <v>6509</v>
          </cell>
          <cell r="BO337">
            <v>3513.38</v>
          </cell>
          <cell r="BP337">
            <v>255.9399999999996</v>
          </cell>
          <cell r="BQ337">
            <v>0</v>
          </cell>
          <cell r="BS337">
            <v>7132.57</v>
          </cell>
          <cell r="BT337">
            <v>6509</v>
          </cell>
          <cell r="BU337">
            <v>7132.57</v>
          </cell>
          <cell r="BV337">
            <v>-623.56999999999971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5793.93</v>
          </cell>
          <cell r="J339">
            <v>3470.22</v>
          </cell>
          <cell r="K339">
            <v>-2323.7100000000005</v>
          </cell>
          <cell r="L339">
            <v>-0.66961460656673077</v>
          </cell>
          <cell r="M339">
            <v>17886.3</v>
          </cell>
          <cell r="N339">
            <v>20821.32</v>
          </cell>
          <cell r="O339">
            <v>2935.0200000000004</v>
          </cell>
          <cell r="P339">
            <v>0.14096224446865044</v>
          </cell>
          <cell r="R339">
            <v>3366.11</v>
          </cell>
          <cell r="S339">
            <v>2648.04</v>
          </cell>
          <cell r="T339">
            <v>3448.86</v>
          </cell>
          <cell r="U339">
            <v>2629.36</v>
          </cell>
          <cell r="V339">
            <v>0</v>
          </cell>
          <cell r="W339">
            <v>5793.93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3470.22</v>
          </cell>
          <cell r="AE339">
            <v>3470.22</v>
          </cell>
          <cell r="AF339">
            <v>3470.22</v>
          </cell>
          <cell r="AG339">
            <v>3470.22</v>
          </cell>
          <cell r="AH339">
            <v>3470.22</v>
          </cell>
          <cell r="AI339">
            <v>3470.22</v>
          </cell>
          <cell r="AJ339">
            <v>3470.22</v>
          </cell>
          <cell r="AK339">
            <v>3470.22</v>
          </cell>
          <cell r="AL339">
            <v>3470.22</v>
          </cell>
          <cell r="AM339">
            <v>3470.22</v>
          </cell>
          <cell r="AN339">
            <v>3470.22</v>
          </cell>
          <cell r="AO339">
            <v>4137.57</v>
          </cell>
          <cell r="AQ339">
            <v>39042.639999999999</v>
          </cell>
          <cell r="AR339">
            <v>39042.639999999999</v>
          </cell>
          <cell r="AS339">
            <v>39042.639999999999</v>
          </cell>
          <cell r="AT339">
            <v>34473.279999999999</v>
          </cell>
          <cell r="AU339">
            <v>36332</v>
          </cell>
          <cell r="AV339">
            <v>36332</v>
          </cell>
          <cell r="AW339" t="e">
            <v>#REF!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37205.160000000003</v>
          </cell>
          <cell r="BE339">
            <v>53745.56</v>
          </cell>
          <cell r="BF339">
            <v>50185.25</v>
          </cell>
          <cell r="BH339">
            <v>42309.99</v>
          </cell>
          <cell r="BI339">
            <v>50087.92</v>
          </cell>
          <cell r="BJ339">
            <v>58665.599999999999</v>
          </cell>
          <cell r="BK339">
            <v>36332</v>
          </cell>
          <cell r="BL339">
            <v>36332</v>
          </cell>
          <cell r="BO339">
            <v>18445.7</v>
          </cell>
          <cell r="BP339">
            <v>5977.989999999998</v>
          </cell>
          <cell r="BQ339">
            <v>0</v>
          </cell>
          <cell r="BS339">
            <v>27912.76</v>
          </cell>
          <cell r="BT339">
            <v>36332</v>
          </cell>
          <cell r="BU339">
            <v>27912.76</v>
          </cell>
          <cell r="BV339">
            <v>8419.2400000000016</v>
          </cell>
        </row>
        <row r="340">
          <cell r="C340" t="str">
            <v>O&amp;M</v>
          </cell>
          <cell r="E340" t="str">
            <v>EN-P-Env Policy</v>
          </cell>
          <cell r="I340">
            <v>0</v>
          </cell>
          <cell r="J340">
            <v>286.68</v>
          </cell>
          <cell r="K340">
            <v>286.68</v>
          </cell>
          <cell r="L340">
            <v>1</v>
          </cell>
          <cell r="M340">
            <v>31606.48</v>
          </cell>
          <cell r="N340">
            <v>2150.1</v>
          </cell>
          <cell r="O340">
            <v>-29456.38</v>
          </cell>
          <cell r="P340">
            <v>-13.700004650946468</v>
          </cell>
          <cell r="R340">
            <v>7417.85</v>
          </cell>
          <cell r="S340">
            <v>13079.78</v>
          </cell>
          <cell r="T340">
            <v>10965.51</v>
          </cell>
          <cell r="U340">
            <v>143.34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430.02</v>
          </cell>
          <cell r="AE340">
            <v>286.68</v>
          </cell>
          <cell r="AF340">
            <v>430.02</v>
          </cell>
          <cell r="AG340">
            <v>286.68</v>
          </cell>
          <cell r="AH340">
            <v>430.02</v>
          </cell>
          <cell r="AI340">
            <v>286.68</v>
          </cell>
          <cell r="AJ340">
            <v>430.02</v>
          </cell>
          <cell r="AK340">
            <v>286.68</v>
          </cell>
          <cell r="AL340">
            <v>430.02</v>
          </cell>
          <cell r="AM340">
            <v>286.68</v>
          </cell>
          <cell r="AN340">
            <v>430.02</v>
          </cell>
          <cell r="AO340">
            <v>286.68</v>
          </cell>
          <cell r="AQ340">
            <v>32968.199999999997</v>
          </cell>
          <cell r="AR340">
            <v>32968.199999999997</v>
          </cell>
          <cell r="AS340">
            <v>32968.199999999997</v>
          </cell>
          <cell r="AT340">
            <v>49022.28</v>
          </cell>
          <cell r="AU340">
            <v>49022.28</v>
          </cell>
          <cell r="AV340">
            <v>49022.28</v>
          </cell>
          <cell r="AW340" t="e">
            <v>#REF!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5344</v>
          </cell>
          <cell r="BE340">
            <v>0</v>
          </cell>
          <cell r="BF340">
            <v>1085.76</v>
          </cell>
          <cell r="BH340">
            <v>4300.2</v>
          </cell>
          <cell r="BI340">
            <v>6680</v>
          </cell>
          <cell r="BJ340">
            <v>6517</v>
          </cell>
          <cell r="BK340">
            <v>49022.28</v>
          </cell>
          <cell r="BL340">
            <v>49022.28</v>
          </cell>
          <cell r="BO340">
            <v>17415.8</v>
          </cell>
          <cell r="BP340">
            <v>-44722.080000000002</v>
          </cell>
          <cell r="BQ340">
            <v>0</v>
          </cell>
          <cell r="BS340">
            <v>3879</v>
          </cell>
          <cell r="BT340">
            <v>49022.28</v>
          </cell>
          <cell r="BU340">
            <v>3879</v>
          </cell>
          <cell r="BV340">
            <v>45143.28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468.6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14571.99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197203.8</v>
          </cell>
          <cell r="AV347">
            <v>197203.8</v>
          </cell>
          <cell r="AW347" t="e">
            <v>#REF!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197203.8</v>
          </cell>
          <cell r="BL347">
            <v>197203.8</v>
          </cell>
          <cell r="BO347">
            <v>197203.8</v>
          </cell>
          <cell r="BP347">
            <v>-197203.8</v>
          </cell>
          <cell r="BQ347">
            <v>0</v>
          </cell>
          <cell r="BS347">
            <v>473365.2</v>
          </cell>
          <cell r="BT347">
            <v>197203.8</v>
          </cell>
          <cell r="BU347">
            <v>473365.2</v>
          </cell>
          <cell r="BV347">
            <v>-276161.40000000002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1115.28</v>
          </cell>
          <cell r="BT348">
            <v>0</v>
          </cell>
          <cell r="BU348">
            <v>1115.28</v>
          </cell>
          <cell r="BV348">
            <v>-1115.28</v>
          </cell>
        </row>
        <row r="350">
          <cell r="D350" t="str">
            <v>Non-PT</v>
          </cell>
          <cell r="I350">
            <v>11313.29</v>
          </cell>
          <cell r="J350">
            <v>7031.5399999999991</v>
          </cell>
          <cell r="K350">
            <v>-4281.75</v>
          </cell>
          <cell r="L350">
            <v>-0.60893488481897284</v>
          </cell>
          <cell r="M350">
            <v>65061.429999999993</v>
          </cell>
          <cell r="N350">
            <v>43042.109999999993</v>
          </cell>
          <cell r="O350">
            <v>-22019.32</v>
          </cell>
          <cell r="P350">
            <v>-0.51157622151888005</v>
          </cell>
          <cell r="R350">
            <v>12005.39</v>
          </cell>
          <cell r="S350">
            <v>18174.490000000002</v>
          </cell>
          <cell r="T350">
            <v>16242.54</v>
          </cell>
          <cell r="U350">
            <v>7325.7200000000012</v>
          </cell>
          <cell r="V350">
            <v>0</v>
          </cell>
          <cell r="W350">
            <v>11313.29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7315.83</v>
          </cell>
          <cell r="AE350">
            <v>7031.5399999999991</v>
          </cell>
          <cell r="AF350">
            <v>7315.83</v>
          </cell>
          <cell r="AG350">
            <v>7031.5399999999991</v>
          </cell>
          <cell r="AH350">
            <v>7315.83</v>
          </cell>
          <cell r="AI350">
            <v>7031.5399999999991</v>
          </cell>
          <cell r="AJ350">
            <v>7315.83</v>
          </cell>
          <cell r="AK350">
            <v>7031.5399999999991</v>
          </cell>
          <cell r="AL350">
            <v>7315.83</v>
          </cell>
          <cell r="AM350">
            <v>7031.5399999999991</v>
          </cell>
          <cell r="AN350">
            <v>7315.83</v>
          </cell>
          <cell r="AO350">
            <v>7638.99</v>
          </cell>
          <cell r="AQ350">
            <v>112148.05</v>
          </cell>
          <cell r="AR350">
            <v>112148.05</v>
          </cell>
          <cell r="AS350">
            <v>112213.09999999999</v>
          </cell>
          <cell r="AT350">
            <v>123388.56999999999</v>
          </cell>
          <cell r="AU350">
            <v>323144.27</v>
          </cell>
          <cell r="AV350">
            <v>323143.27</v>
          </cell>
          <cell r="AW350" t="e">
            <v>#REF!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71760.950000000012</v>
          </cell>
          <cell r="BE350">
            <v>104779.36</v>
          </cell>
          <cell r="BF350">
            <v>115128.1</v>
          </cell>
          <cell r="BH350">
            <v>86691.67</v>
          </cell>
          <cell r="BI350">
            <v>148615.04999999999</v>
          </cell>
          <cell r="BJ350">
            <v>167106.82</v>
          </cell>
          <cell r="BK350">
            <v>323143.27</v>
          </cell>
          <cell r="BL350">
            <v>323143.27</v>
          </cell>
          <cell r="BM350">
            <v>0</v>
          </cell>
          <cell r="BN350">
            <v>0</v>
          </cell>
          <cell r="BO350">
            <v>258081.83999999997</v>
          </cell>
          <cell r="BP350">
            <v>-236451.59999999998</v>
          </cell>
          <cell r="BQ350">
            <v>0</v>
          </cell>
          <cell r="BS350">
            <v>567550.62</v>
          </cell>
          <cell r="BT350">
            <v>323143.27</v>
          </cell>
          <cell r="BU350">
            <v>567550.62</v>
          </cell>
          <cell r="BV350">
            <v>-244407.35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41</v>
          </cell>
          <cell r="K352">
            <v>41</v>
          </cell>
          <cell r="L352">
            <v>1</v>
          </cell>
          <cell r="M352">
            <v>56.38</v>
          </cell>
          <cell r="N352">
            <v>246</v>
          </cell>
          <cell r="O352">
            <v>189.62</v>
          </cell>
          <cell r="P352">
            <v>0.77081300813008136</v>
          </cell>
          <cell r="R352">
            <v>28.76</v>
          </cell>
          <cell r="S352">
            <v>13.52</v>
          </cell>
          <cell r="T352">
            <v>9.6</v>
          </cell>
          <cell r="U352">
            <v>0</v>
          </cell>
          <cell r="V352">
            <v>4.5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41</v>
          </cell>
          <cell r="AE352">
            <v>41</v>
          </cell>
          <cell r="AF352">
            <v>41</v>
          </cell>
          <cell r="AG352">
            <v>41</v>
          </cell>
          <cell r="AH352">
            <v>41</v>
          </cell>
          <cell r="AI352">
            <v>41</v>
          </cell>
          <cell r="AJ352">
            <v>41</v>
          </cell>
          <cell r="AK352">
            <v>41</v>
          </cell>
          <cell r="AL352">
            <v>41</v>
          </cell>
          <cell r="AM352">
            <v>41</v>
          </cell>
          <cell r="AN352">
            <v>41</v>
          </cell>
          <cell r="AO352">
            <v>42</v>
          </cell>
          <cell r="AQ352">
            <v>492.68</v>
          </cell>
          <cell r="AR352">
            <v>492.68</v>
          </cell>
          <cell r="AS352">
            <v>369.51</v>
          </cell>
          <cell r="AT352">
            <v>369.51</v>
          </cell>
          <cell r="AU352">
            <v>383</v>
          </cell>
          <cell r="AV352">
            <v>383</v>
          </cell>
          <cell r="AW352" t="e">
            <v>#REF!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44.36</v>
          </cell>
          <cell r="BE352">
            <v>302.89</v>
          </cell>
          <cell r="BF352">
            <v>86.94</v>
          </cell>
          <cell r="BH352">
            <v>493</v>
          </cell>
          <cell r="BI352">
            <v>273</v>
          </cell>
          <cell r="BJ352">
            <v>266</v>
          </cell>
          <cell r="BK352">
            <v>383</v>
          </cell>
          <cell r="BL352">
            <v>383</v>
          </cell>
          <cell r="BO352">
            <v>326.62</v>
          </cell>
          <cell r="BP352">
            <v>110</v>
          </cell>
          <cell r="BQ352">
            <v>0</v>
          </cell>
          <cell r="BS352">
            <v>60.64</v>
          </cell>
          <cell r="BT352">
            <v>383</v>
          </cell>
          <cell r="BU352">
            <v>60.64</v>
          </cell>
          <cell r="BV352">
            <v>322.36</v>
          </cell>
        </row>
        <row r="353">
          <cell r="C353" t="str">
            <v>O&amp;M</v>
          </cell>
          <cell r="E353" t="str">
            <v>EN-P-PT-EnvFieldSrvs</v>
          </cell>
          <cell r="I353">
            <v>655</v>
          </cell>
          <cell r="J353">
            <v>498</v>
          </cell>
          <cell r="K353">
            <v>-157</v>
          </cell>
          <cell r="L353">
            <v>-0.31526104417670681</v>
          </cell>
          <cell r="M353">
            <v>2033</v>
          </cell>
          <cell r="N353">
            <v>2992</v>
          </cell>
          <cell r="O353">
            <v>959</v>
          </cell>
          <cell r="P353">
            <v>0.32052139037433153</v>
          </cell>
          <cell r="R353">
            <v>306</v>
          </cell>
          <cell r="S353">
            <v>299</v>
          </cell>
          <cell r="T353">
            <v>364</v>
          </cell>
          <cell r="U353">
            <v>409</v>
          </cell>
          <cell r="V353">
            <v>0</v>
          </cell>
          <cell r="W353">
            <v>655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499</v>
          </cell>
          <cell r="AE353">
            <v>499</v>
          </cell>
          <cell r="AF353">
            <v>499</v>
          </cell>
          <cell r="AG353">
            <v>499</v>
          </cell>
          <cell r="AH353">
            <v>498</v>
          </cell>
          <cell r="AI353">
            <v>498</v>
          </cell>
          <cell r="AJ353">
            <v>498</v>
          </cell>
          <cell r="AK353">
            <v>498</v>
          </cell>
          <cell r="AL353">
            <v>498</v>
          </cell>
          <cell r="AM353">
            <v>498</v>
          </cell>
          <cell r="AN353">
            <v>498</v>
          </cell>
          <cell r="AO353">
            <v>501</v>
          </cell>
          <cell r="AQ353">
            <v>5983</v>
          </cell>
          <cell r="AR353">
            <v>5983</v>
          </cell>
          <cell r="AS353">
            <v>5983</v>
          </cell>
          <cell r="AT353">
            <v>5983</v>
          </cell>
          <cell r="AU353">
            <v>5983</v>
          </cell>
          <cell r="AV353">
            <v>5983</v>
          </cell>
          <cell r="AW353" t="e">
            <v>#REF!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2058</v>
          </cell>
          <cell r="BE353">
            <v>3935</v>
          </cell>
          <cell r="BF353">
            <v>0</v>
          </cell>
          <cell r="BH353">
            <v>5983</v>
          </cell>
          <cell r="BI353">
            <v>0</v>
          </cell>
          <cell r="BJ353">
            <v>0</v>
          </cell>
          <cell r="BK353">
            <v>5983</v>
          </cell>
          <cell r="BL353">
            <v>5983</v>
          </cell>
          <cell r="BO353">
            <v>3950</v>
          </cell>
          <cell r="BP353">
            <v>0</v>
          </cell>
          <cell r="BQ353">
            <v>0</v>
          </cell>
          <cell r="BS353">
            <v>0</v>
          </cell>
          <cell r="BT353">
            <v>5983</v>
          </cell>
          <cell r="BU353">
            <v>0</v>
          </cell>
          <cell r="BV353">
            <v>5983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0</v>
          </cell>
          <cell r="J355">
            <v>0</v>
          </cell>
          <cell r="K355">
            <v>0</v>
          </cell>
          <cell r="L355" t="str">
            <v xml:space="preserve"> </v>
          </cell>
          <cell r="M355">
            <v>0</v>
          </cell>
          <cell r="N355">
            <v>0</v>
          </cell>
          <cell r="O355">
            <v>0</v>
          </cell>
          <cell r="P355" t="str">
            <v xml:space="preserve"> 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0</v>
          </cell>
          <cell r="BE355">
            <v>0</v>
          </cell>
          <cell r="BF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O355">
            <v>0</v>
          </cell>
          <cell r="BP355">
            <v>0</v>
          </cell>
          <cell r="BQ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  <cell r="M356">
            <v>0</v>
          </cell>
          <cell r="N356">
            <v>0</v>
          </cell>
          <cell r="O356">
            <v>0</v>
          </cell>
          <cell r="P356" t="str">
            <v xml:space="preserve"> 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O356">
            <v>0</v>
          </cell>
          <cell r="BP356">
            <v>0</v>
          </cell>
          <cell r="BQ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</row>
        <row r="357">
          <cell r="C357" t="str">
            <v>O&amp;M</v>
          </cell>
          <cell r="E357" t="str">
            <v>EN-P-E-PT-EnSup</v>
          </cell>
          <cell r="I357">
            <v>1688.12</v>
          </cell>
          <cell r="J357">
            <v>1366</v>
          </cell>
          <cell r="K357">
            <v>-322.11999999999989</v>
          </cell>
          <cell r="L357">
            <v>-0.23581259150805262</v>
          </cell>
          <cell r="M357">
            <v>4298.6400000000003</v>
          </cell>
          <cell r="N357">
            <v>8204</v>
          </cell>
          <cell r="O357">
            <v>3905.3599999999997</v>
          </cell>
          <cell r="P357">
            <v>0.47603120429058993</v>
          </cell>
          <cell r="R357">
            <v>327.92</v>
          </cell>
          <cell r="S357">
            <v>566.79999999999995</v>
          </cell>
          <cell r="T357">
            <v>933.96</v>
          </cell>
          <cell r="U357">
            <v>781.84</v>
          </cell>
          <cell r="V357">
            <v>0</v>
          </cell>
          <cell r="W357">
            <v>1688.12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1368</v>
          </cell>
          <cell r="AE357">
            <v>1368</v>
          </cell>
          <cell r="AF357">
            <v>1368</v>
          </cell>
          <cell r="AG357">
            <v>1368</v>
          </cell>
          <cell r="AH357">
            <v>1366</v>
          </cell>
          <cell r="AI357">
            <v>1366</v>
          </cell>
          <cell r="AJ357">
            <v>1366</v>
          </cell>
          <cell r="AK357">
            <v>1366</v>
          </cell>
          <cell r="AL357">
            <v>1366</v>
          </cell>
          <cell r="AM357">
            <v>1366</v>
          </cell>
          <cell r="AN357">
            <v>1366</v>
          </cell>
          <cell r="AO357">
            <v>1366</v>
          </cell>
          <cell r="AQ357">
            <v>16400</v>
          </cell>
          <cell r="AR357">
            <v>16400</v>
          </cell>
          <cell r="AS357">
            <v>16400</v>
          </cell>
          <cell r="AT357">
            <v>12600</v>
          </cell>
          <cell r="AU357">
            <v>12604</v>
          </cell>
          <cell r="AV357">
            <v>12603</v>
          </cell>
          <cell r="AW357" t="e">
            <v>#REF!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9252.1200000000008</v>
          </cell>
          <cell r="BE357">
            <v>7186.4</v>
          </cell>
          <cell r="BF357">
            <v>10686.11</v>
          </cell>
          <cell r="BH357">
            <v>16400</v>
          </cell>
          <cell r="BI357">
            <v>10825</v>
          </cell>
          <cell r="BJ357">
            <v>18000</v>
          </cell>
          <cell r="BK357">
            <v>12603</v>
          </cell>
          <cell r="BL357">
            <v>12603</v>
          </cell>
          <cell r="BO357">
            <v>8304.36</v>
          </cell>
          <cell r="BP357">
            <v>3797</v>
          </cell>
          <cell r="BQ357">
            <v>0</v>
          </cell>
          <cell r="BS357">
            <v>12450</v>
          </cell>
          <cell r="BT357">
            <v>12603</v>
          </cell>
          <cell r="BU357">
            <v>12450</v>
          </cell>
          <cell r="BV357">
            <v>153</v>
          </cell>
        </row>
        <row r="358">
          <cell r="C358" t="str">
            <v>O&amp;M</v>
          </cell>
          <cell r="E358" t="str">
            <v>EN-P-PT-Env Rem</v>
          </cell>
          <cell r="I358">
            <v>0</v>
          </cell>
          <cell r="J358">
            <v>0</v>
          </cell>
          <cell r="K358">
            <v>0</v>
          </cell>
          <cell r="L358" t="str">
            <v xml:space="preserve"> </v>
          </cell>
          <cell r="M358">
            <v>0</v>
          </cell>
          <cell r="N358">
            <v>0</v>
          </cell>
          <cell r="O358">
            <v>0</v>
          </cell>
          <cell r="P358" t="str">
            <v xml:space="preserve"> 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0</v>
          </cell>
          <cell r="BE358">
            <v>0</v>
          </cell>
          <cell r="BF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O358">
            <v>0</v>
          </cell>
          <cell r="BP358">
            <v>0</v>
          </cell>
          <cell r="BQ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</row>
        <row r="359">
          <cell r="C359" t="str">
            <v>O&amp;M</v>
          </cell>
          <cell r="E359" t="str">
            <v>EN-P-PT-L&amp;P Tec</v>
          </cell>
          <cell r="I359">
            <v>0</v>
          </cell>
          <cell r="J359">
            <v>0</v>
          </cell>
          <cell r="K359">
            <v>0</v>
          </cell>
          <cell r="L359" t="str">
            <v xml:space="preserve"> </v>
          </cell>
          <cell r="M359">
            <v>0</v>
          </cell>
          <cell r="N359">
            <v>0</v>
          </cell>
          <cell r="O359">
            <v>0</v>
          </cell>
          <cell r="P359" t="str">
            <v xml:space="preserve"> 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O359">
            <v>0</v>
          </cell>
          <cell r="BP359">
            <v>0</v>
          </cell>
          <cell r="BQ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</row>
        <row r="360">
          <cell r="C360" t="str">
            <v>O&amp;M</v>
          </cell>
          <cell r="E360" t="str">
            <v>MS-P-PT-PhotDigVidGp</v>
          </cell>
          <cell r="I360">
            <v>0</v>
          </cell>
          <cell r="J360">
            <v>0</v>
          </cell>
          <cell r="K360">
            <v>0</v>
          </cell>
          <cell r="L360" t="str">
            <v xml:space="preserve"> </v>
          </cell>
          <cell r="M360">
            <v>0</v>
          </cell>
          <cell r="N360">
            <v>0</v>
          </cell>
          <cell r="O360">
            <v>0</v>
          </cell>
          <cell r="P360" t="str">
            <v xml:space="preserve"> 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154</v>
          </cell>
          <cell r="BE360">
            <v>0</v>
          </cell>
          <cell r="BF360">
            <v>0</v>
          </cell>
          <cell r="BH360">
            <v>0</v>
          </cell>
          <cell r="BI360">
            <v>513</v>
          </cell>
          <cell r="BJ360">
            <v>500</v>
          </cell>
          <cell r="BK360">
            <v>0</v>
          </cell>
          <cell r="BL360">
            <v>0</v>
          </cell>
          <cell r="BO360">
            <v>0</v>
          </cell>
          <cell r="BP360">
            <v>0</v>
          </cell>
          <cell r="BQ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</row>
        <row r="361">
          <cell r="C361" t="str">
            <v>O&amp;M</v>
          </cell>
          <cell r="E361" t="str">
            <v>MS-P-PT-PwrSysRelGrp</v>
          </cell>
          <cell r="I361">
            <v>0</v>
          </cell>
          <cell r="J361">
            <v>0</v>
          </cell>
          <cell r="K361">
            <v>0</v>
          </cell>
          <cell r="L361" t="str">
            <v xml:space="preserve"> </v>
          </cell>
          <cell r="M361">
            <v>0</v>
          </cell>
          <cell r="N361">
            <v>0</v>
          </cell>
          <cell r="O361">
            <v>0</v>
          </cell>
          <cell r="P361" t="str">
            <v xml:space="preserve"> 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O361">
            <v>0</v>
          </cell>
          <cell r="BP361">
            <v>0</v>
          </cell>
          <cell r="BQ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</row>
        <row r="362">
          <cell r="C362" t="str">
            <v>O&amp;M</v>
          </cell>
          <cell r="E362" t="str">
            <v>MS-P-PT-ESPrTel&amp;CnGp</v>
          </cell>
          <cell r="I362">
            <v>0</v>
          </cell>
          <cell r="J362">
            <v>0</v>
          </cell>
          <cell r="K362">
            <v>0</v>
          </cell>
          <cell r="L362" t="str">
            <v xml:space="preserve"> </v>
          </cell>
          <cell r="M362">
            <v>0</v>
          </cell>
          <cell r="N362">
            <v>0</v>
          </cell>
          <cell r="O362">
            <v>0</v>
          </cell>
          <cell r="P362" t="str">
            <v xml:space="preserve"> 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0</v>
          </cell>
          <cell r="BE362">
            <v>0</v>
          </cell>
          <cell r="BF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O362">
            <v>0</v>
          </cell>
          <cell r="BP362">
            <v>0</v>
          </cell>
          <cell r="BQ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</row>
        <row r="363">
          <cell r="C363" t="str">
            <v>O&amp;M</v>
          </cell>
          <cell r="E363" t="str">
            <v>MS-P-PT-VbrtnAnlyGrp</v>
          </cell>
          <cell r="I363">
            <v>0</v>
          </cell>
          <cell r="J363">
            <v>0</v>
          </cell>
          <cell r="K363">
            <v>0</v>
          </cell>
          <cell r="L363" t="str">
            <v xml:space="preserve"> </v>
          </cell>
          <cell r="M363">
            <v>0</v>
          </cell>
          <cell r="N363">
            <v>0</v>
          </cell>
          <cell r="O363">
            <v>0</v>
          </cell>
          <cell r="P363" t="str">
            <v xml:space="preserve"> 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0</v>
          </cell>
          <cell r="BE363">
            <v>0</v>
          </cell>
          <cell r="BF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O363">
            <v>0</v>
          </cell>
          <cell r="BP363">
            <v>0</v>
          </cell>
          <cell r="BQ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</row>
        <row r="364">
          <cell r="C364" t="str">
            <v>O&amp;M</v>
          </cell>
          <cell r="E364" t="str">
            <v>MS-P-PT-MtTst&amp;InspGr</v>
          </cell>
          <cell r="I364">
            <v>0</v>
          </cell>
          <cell r="J364">
            <v>0</v>
          </cell>
          <cell r="K364">
            <v>0</v>
          </cell>
          <cell r="L364" t="str">
            <v xml:space="preserve"> </v>
          </cell>
          <cell r="M364">
            <v>0</v>
          </cell>
          <cell r="N364">
            <v>0</v>
          </cell>
          <cell r="O364">
            <v>0</v>
          </cell>
          <cell r="P364" t="str">
            <v xml:space="preserve"> 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O364">
            <v>0</v>
          </cell>
          <cell r="BP364">
            <v>0</v>
          </cell>
          <cell r="BQ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</row>
        <row r="365">
          <cell r="C365" t="str">
            <v>O&amp;M</v>
          </cell>
          <cell r="E365" t="str">
            <v>MS-P-PT-EnviroEmisGr</v>
          </cell>
          <cell r="I365">
            <v>0</v>
          </cell>
          <cell r="J365">
            <v>0</v>
          </cell>
          <cell r="K365">
            <v>0</v>
          </cell>
          <cell r="L365" t="str">
            <v xml:space="preserve"> </v>
          </cell>
          <cell r="M365">
            <v>0</v>
          </cell>
          <cell r="N365">
            <v>0</v>
          </cell>
          <cell r="O365">
            <v>0</v>
          </cell>
          <cell r="P365" t="str">
            <v xml:space="preserve"> 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O365">
            <v>0</v>
          </cell>
          <cell r="BP365">
            <v>0</v>
          </cell>
          <cell r="BQ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</row>
        <row r="366">
          <cell r="C366" t="str">
            <v>O&amp;M</v>
          </cell>
          <cell r="E366" t="str">
            <v>MS-P-PT-NndstrtExmGr</v>
          </cell>
          <cell r="I366">
            <v>0</v>
          </cell>
          <cell r="J366">
            <v>0</v>
          </cell>
          <cell r="K366">
            <v>0</v>
          </cell>
          <cell r="L366" t="str">
            <v xml:space="preserve"> </v>
          </cell>
          <cell r="M366">
            <v>0</v>
          </cell>
          <cell r="N366">
            <v>0</v>
          </cell>
          <cell r="O366">
            <v>0</v>
          </cell>
          <cell r="P366" t="str">
            <v xml:space="preserve"> 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O366">
            <v>0</v>
          </cell>
          <cell r="BP366">
            <v>0</v>
          </cell>
          <cell r="BQ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</row>
        <row r="367">
          <cell r="C367" t="str">
            <v>O&amp;M</v>
          </cell>
          <cell r="E367" t="str">
            <v>MS-P-PT-Mtlrgy&amp;CorGr</v>
          </cell>
          <cell r="I367">
            <v>0</v>
          </cell>
          <cell r="J367">
            <v>0</v>
          </cell>
          <cell r="K367">
            <v>0</v>
          </cell>
          <cell r="L367" t="str">
            <v xml:space="preserve"> </v>
          </cell>
          <cell r="M367">
            <v>0</v>
          </cell>
          <cell r="N367">
            <v>0</v>
          </cell>
          <cell r="O367">
            <v>0</v>
          </cell>
          <cell r="P367" t="str">
            <v xml:space="preserve"> 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O367">
            <v>0</v>
          </cell>
          <cell r="BP367">
            <v>0</v>
          </cell>
          <cell r="BQ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</row>
        <row r="368">
          <cell r="C368" t="str">
            <v>O&amp;M</v>
          </cell>
          <cell r="E368" t="str">
            <v>MS-P-PT-Mtr&amp;InstSvGr</v>
          </cell>
          <cell r="I368">
            <v>0</v>
          </cell>
          <cell r="J368">
            <v>0</v>
          </cell>
          <cell r="K368">
            <v>0</v>
          </cell>
          <cell r="L368" t="str">
            <v xml:space="preserve"> </v>
          </cell>
          <cell r="M368">
            <v>0</v>
          </cell>
          <cell r="N368">
            <v>0</v>
          </cell>
          <cell r="O368">
            <v>0</v>
          </cell>
          <cell r="P368" t="str">
            <v xml:space="preserve"> 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0</v>
          </cell>
          <cell r="BE368">
            <v>0</v>
          </cell>
          <cell r="BF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O368">
            <v>0</v>
          </cell>
          <cell r="BP368">
            <v>0</v>
          </cell>
          <cell r="BQ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</row>
        <row r="369">
          <cell r="C369" t="str">
            <v>O&amp;M</v>
          </cell>
          <cell r="E369" t="str">
            <v>MS-P-PT-ThrmPerfrmGr</v>
          </cell>
          <cell r="I369">
            <v>0</v>
          </cell>
          <cell r="J369">
            <v>0</v>
          </cell>
          <cell r="K369">
            <v>0</v>
          </cell>
          <cell r="L369" t="str">
            <v xml:space="preserve"> </v>
          </cell>
          <cell r="M369">
            <v>0</v>
          </cell>
          <cell r="N369">
            <v>0</v>
          </cell>
          <cell r="O369">
            <v>0</v>
          </cell>
          <cell r="P369" t="str">
            <v xml:space="preserve"> 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0</v>
          </cell>
          <cell r="BE369">
            <v>0</v>
          </cell>
          <cell r="BF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O369">
            <v>0</v>
          </cell>
          <cell r="BP369">
            <v>0</v>
          </cell>
          <cell r="BQ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</row>
        <row r="370">
          <cell r="C370" t="str">
            <v>O&amp;M</v>
          </cell>
          <cell r="E370" t="str">
            <v>MS-P-PT-AnalytChemGr</v>
          </cell>
          <cell r="I370">
            <v>0</v>
          </cell>
          <cell r="J370">
            <v>0</v>
          </cell>
          <cell r="K370">
            <v>0</v>
          </cell>
          <cell r="L370" t="str">
            <v xml:space="preserve"> </v>
          </cell>
          <cell r="M370">
            <v>0</v>
          </cell>
          <cell r="N370">
            <v>0</v>
          </cell>
          <cell r="O370">
            <v>0</v>
          </cell>
          <cell r="P370" t="str">
            <v xml:space="preserve"> 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O370">
            <v>0</v>
          </cell>
          <cell r="BP370">
            <v>0</v>
          </cell>
          <cell r="BQ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</row>
        <row r="371">
          <cell r="C371" t="str">
            <v>O&amp;M</v>
          </cell>
          <cell r="E371" t="str">
            <v>MS-P-PT-InsFldPetPrG</v>
          </cell>
          <cell r="I371">
            <v>0</v>
          </cell>
          <cell r="J371">
            <v>0</v>
          </cell>
          <cell r="K371">
            <v>0</v>
          </cell>
          <cell r="L371" t="str">
            <v xml:space="preserve"> </v>
          </cell>
          <cell r="M371">
            <v>0</v>
          </cell>
          <cell r="N371">
            <v>0</v>
          </cell>
          <cell r="O371">
            <v>0</v>
          </cell>
          <cell r="P371" t="str">
            <v xml:space="preserve"> 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O371">
            <v>0</v>
          </cell>
          <cell r="BP371">
            <v>0</v>
          </cell>
          <cell r="BQ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</row>
        <row r="372">
          <cell r="C372" t="str">
            <v>O&amp;M</v>
          </cell>
          <cell r="E372" t="str">
            <v>MS-P-PT-RadEnvirAnlG</v>
          </cell>
          <cell r="I372">
            <v>0</v>
          </cell>
          <cell r="J372">
            <v>0</v>
          </cell>
          <cell r="K372">
            <v>0</v>
          </cell>
          <cell r="L372" t="str">
            <v xml:space="preserve"> </v>
          </cell>
          <cell r="M372">
            <v>0</v>
          </cell>
          <cell r="N372">
            <v>0</v>
          </cell>
          <cell r="O372">
            <v>0</v>
          </cell>
          <cell r="P372" t="str">
            <v xml:space="preserve"> 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O372">
            <v>0</v>
          </cell>
          <cell r="BP372">
            <v>0</v>
          </cell>
          <cell r="BQ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</row>
        <row r="373">
          <cell r="C373" t="str">
            <v>O&amp;M</v>
          </cell>
          <cell r="E373" t="str">
            <v>EN-P-PT-Env Strategy</v>
          </cell>
          <cell r="I373">
            <v>0</v>
          </cell>
          <cell r="J373">
            <v>0</v>
          </cell>
          <cell r="K373">
            <v>0</v>
          </cell>
          <cell r="L373" t="str">
            <v xml:space="preserve"> </v>
          </cell>
          <cell r="M373">
            <v>0</v>
          </cell>
          <cell r="N373">
            <v>0</v>
          </cell>
          <cell r="O373">
            <v>0</v>
          </cell>
          <cell r="P373" t="str">
            <v xml:space="preserve"> 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0</v>
          </cell>
          <cell r="BE373">
            <v>0</v>
          </cell>
          <cell r="BF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O373">
            <v>0</v>
          </cell>
          <cell r="BP373">
            <v>0</v>
          </cell>
          <cell r="BQ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</row>
        <row r="374">
          <cell r="C374" t="str">
            <v>O&amp;M</v>
          </cell>
          <cell r="E374" t="str">
            <v>EN-P-PT-HlthSft</v>
          </cell>
          <cell r="I374">
            <v>0</v>
          </cell>
          <cell r="J374">
            <v>84</v>
          </cell>
          <cell r="K374">
            <v>84</v>
          </cell>
          <cell r="L374">
            <v>1</v>
          </cell>
          <cell r="M374">
            <v>0</v>
          </cell>
          <cell r="N374">
            <v>504</v>
          </cell>
          <cell r="O374">
            <v>504</v>
          </cell>
          <cell r="P374">
            <v>1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84</v>
          </cell>
          <cell r="AE374">
            <v>84</v>
          </cell>
          <cell r="AF374">
            <v>84</v>
          </cell>
          <cell r="AG374">
            <v>84</v>
          </cell>
          <cell r="AH374">
            <v>84</v>
          </cell>
          <cell r="AI374">
            <v>84</v>
          </cell>
          <cell r="AJ374">
            <v>84</v>
          </cell>
          <cell r="AK374">
            <v>84</v>
          </cell>
          <cell r="AL374">
            <v>84</v>
          </cell>
          <cell r="AM374">
            <v>84</v>
          </cell>
          <cell r="AN374">
            <v>84</v>
          </cell>
          <cell r="AO374">
            <v>82</v>
          </cell>
          <cell r="AQ374">
            <v>1006</v>
          </cell>
          <cell r="AR374">
            <v>1006</v>
          </cell>
          <cell r="AS374">
            <v>1006</v>
          </cell>
          <cell r="AT374">
            <v>1006</v>
          </cell>
          <cell r="AU374">
            <v>1006</v>
          </cell>
          <cell r="AV374">
            <v>1006</v>
          </cell>
          <cell r="AW374" t="e">
            <v>#REF!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2215</v>
          </cell>
          <cell r="BE374">
            <v>3659</v>
          </cell>
          <cell r="BF374">
            <v>8332</v>
          </cell>
          <cell r="BH374">
            <v>1006</v>
          </cell>
          <cell r="BI374">
            <v>5125</v>
          </cell>
          <cell r="BJ374">
            <v>5000</v>
          </cell>
          <cell r="BK374">
            <v>1006</v>
          </cell>
          <cell r="BL374">
            <v>1006</v>
          </cell>
          <cell r="BO374">
            <v>1006</v>
          </cell>
          <cell r="BP374">
            <v>0</v>
          </cell>
          <cell r="BQ374">
            <v>0</v>
          </cell>
          <cell r="BS374">
            <v>1033</v>
          </cell>
          <cell r="BT374">
            <v>1006</v>
          </cell>
          <cell r="BU374">
            <v>1033</v>
          </cell>
          <cell r="BV374">
            <v>-27</v>
          </cell>
        </row>
        <row r="375">
          <cell r="C375" t="str">
            <v>O&amp;M</v>
          </cell>
          <cell r="E375" t="str">
            <v>EN-P-E-PT-Hlth&amp;</v>
          </cell>
          <cell r="I375">
            <v>330.89</v>
          </cell>
          <cell r="J375">
            <v>585</v>
          </cell>
          <cell r="K375">
            <v>254.11</v>
          </cell>
          <cell r="L375">
            <v>0.4343760683760684</v>
          </cell>
          <cell r="M375">
            <v>665.03</v>
          </cell>
          <cell r="N375">
            <v>1260</v>
          </cell>
          <cell r="O375">
            <v>594.97</v>
          </cell>
          <cell r="P375">
            <v>0.47219841269841273</v>
          </cell>
          <cell r="R375">
            <v>16.41</v>
          </cell>
          <cell r="S375">
            <v>164.92</v>
          </cell>
          <cell r="T375">
            <v>26.55</v>
          </cell>
          <cell r="U375">
            <v>126.26</v>
          </cell>
          <cell r="V375">
            <v>0</v>
          </cell>
          <cell r="W375">
            <v>330.89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135</v>
          </cell>
          <cell r="AE375">
            <v>135</v>
          </cell>
          <cell r="AF375">
            <v>135</v>
          </cell>
          <cell r="AG375">
            <v>135</v>
          </cell>
          <cell r="AH375">
            <v>135</v>
          </cell>
          <cell r="AI375">
            <v>585</v>
          </cell>
          <cell r="AJ375">
            <v>135</v>
          </cell>
          <cell r="AK375">
            <v>135</v>
          </cell>
          <cell r="AL375">
            <v>135</v>
          </cell>
          <cell r="AM375">
            <v>135</v>
          </cell>
          <cell r="AN375">
            <v>135</v>
          </cell>
          <cell r="AO375">
            <v>139</v>
          </cell>
          <cell r="AQ375">
            <v>2073.59</v>
          </cell>
          <cell r="AR375">
            <v>2073.59</v>
          </cell>
          <cell r="AS375">
            <v>2073.59</v>
          </cell>
          <cell r="AT375">
            <v>1998.59</v>
          </cell>
          <cell r="AU375">
            <v>1996</v>
          </cell>
          <cell r="AV375">
            <v>1997</v>
          </cell>
          <cell r="AW375" t="e">
            <v>#REF!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1558.64</v>
          </cell>
          <cell r="BE375">
            <v>1273.6400000000001</v>
          </cell>
          <cell r="BF375">
            <v>1208.6300000000001</v>
          </cell>
          <cell r="BH375">
            <v>2074</v>
          </cell>
          <cell r="BI375">
            <v>1527</v>
          </cell>
          <cell r="BJ375">
            <v>2000</v>
          </cell>
          <cell r="BK375">
            <v>1997</v>
          </cell>
          <cell r="BL375">
            <v>1997</v>
          </cell>
          <cell r="BO375">
            <v>1331.97</v>
          </cell>
          <cell r="BP375">
            <v>77</v>
          </cell>
          <cell r="BQ375">
            <v>0</v>
          </cell>
          <cell r="BS375">
            <v>1620.78</v>
          </cell>
          <cell r="BT375">
            <v>1997</v>
          </cell>
          <cell r="BU375">
            <v>1620.78</v>
          </cell>
          <cell r="BV375">
            <v>376.22</v>
          </cell>
        </row>
        <row r="376">
          <cell r="C376" t="str">
            <v>O&amp;M</v>
          </cell>
          <cell r="E376" t="str">
            <v>EN-P-PT-EnvPol&amp;</v>
          </cell>
          <cell r="I376">
            <v>0</v>
          </cell>
          <cell r="J376">
            <v>0</v>
          </cell>
          <cell r="K376">
            <v>0</v>
          </cell>
          <cell r="L376" t="str">
            <v xml:space="preserve"> </v>
          </cell>
          <cell r="M376">
            <v>6888</v>
          </cell>
          <cell r="N376">
            <v>0</v>
          </cell>
          <cell r="O376">
            <v>-6888</v>
          </cell>
          <cell r="P376" t="str">
            <v xml:space="preserve"> </v>
          </cell>
          <cell r="R376">
            <v>0</v>
          </cell>
          <cell r="S376">
            <v>0</v>
          </cell>
          <cell r="T376">
            <v>0</v>
          </cell>
          <cell r="U376">
            <v>6888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9000</v>
          </cell>
          <cell r="AU376">
            <v>9000</v>
          </cell>
          <cell r="AV376">
            <v>9000</v>
          </cell>
          <cell r="AW376" t="e">
            <v>#REF!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0</v>
          </cell>
          <cell r="BE376">
            <v>820</v>
          </cell>
          <cell r="BF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9000</v>
          </cell>
          <cell r="BL376">
            <v>9000</v>
          </cell>
          <cell r="BO376">
            <v>2112</v>
          </cell>
          <cell r="BP376">
            <v>-9000</v>
          </cell>
          <cell r="BQ376">
            <v>0</v>
          </cell>
          <cell r="BS376">
            <v>0</v>
          </cell>
          <cell r="BT376">
            <v>9000</v>
          </cell>
          <cell r="BU376">
            <v>0</v>
          </cell>
          <cell r="BV376">
            <v>9000</v>
          </cell>
        </row>
        <row r="377">
          <cell r="C377" t="str">
            <v>O&amp;M</v>
          </cell>
          <cell r="E377" t="str">
            <v>EN-P-E-PTComAud</v>
          </cell>
          <cell r="I377">
            <v>660.2</v>
          </cell>
          <cell r="J377">
            <v>1133</v>
          </cell>
          <cell r="K377">
            <v>472.79999999999995</v>
          </cell>
          <cell r="L377">
            <v>0.4172992056487202</v>
          </cell>
          <cell r="M377">
            <v>954</v>
          </cell>
          <cell r="N377">
            <v>2798</v>
          </cell>
          <cell r="O377">
            <v>1844</v>
          </cell>
          <cell r="P377">
            <v>0.65904217298070045</v>
          </cell>
          <cell r="R377">
            <v>1.64</v>
          </cell>
          <cell r="S377">
            <v>21.28</v>
          </cell>
          <cell r="T377">
            <v>99.44</v>
          </cell>
          <cell r="U377">
            <v>171.44</v>
          </cell>
          <cell r="V377">
            <v>0</v>
          </cell>
          <cell r="W377">
            <v>660.2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133</v>
          </cell>
          <cell r="AE377">
            <v>133</v>
          </cell>
          <cell r="AF377">
            <v>1133</v>
          </cell>
          <cell r="AG377">
            <v>133</v>
          </cell>
          <cell r="AH377">
            <v>133</v>
          </cell>
          <cell r="AI377">
            <v>1133</v>
          </cell>
          <cell r="AJ377">
            <v>133</v>
          </cell>
          <cell r="AK377">
            <v>133</v>
          </cell>
          <cell r="AL377">
            <v>133</v>
          </cell>
          <cell r="AM377">
            <v>133</v>
          </cell>
          <cell r="AN377">
            <v>133</v>
          </cell>
          <cell r="AO377">
            <v>137</v>
          </cell>
          <cell r="AQ377">
            <v>3600</v>
          </cell>
          <cell r="AR377">
            <v>3600</v>
          </cell>
          <cell r="AS377">
            <v>3600</v>
          </cell>
          <cell r="AT377">
            <v>3600</v>
          </cell>
          <cell r="AU377">
            <v>3597</v>
          </cell>
          <cell r="AV377">
            <v>3597</v>
          </cell>
          <cell r="AW377" t="e">
            <v>#REF!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1344</v>
          </cell>
          <cell r="BE377">
            <v>5721.93</v>
          </cell>
          <cell r="BF377">
            <v>7814.93</v>
          </cell>
          <cell r="BH377">
            <v>3600</v>
          </cell>
          <cell r="BI377">
            <v>5950</v>
          </cell>
          <cell r="BJ377">
            <v>9348</v>
          </cell>
          <cell r="BK377">
            <v>3597</v>
          </cell>
          <cell r="BL377">
            <v>3597</v>
          </cell>
          <cell r="BO377">
            <v>2643</v>
          </cell>
          <cell r="BP377">
            <v>3</v>
          </cell>
          <cell r="BQ377">
            <v>0</v>
          </cell>
          <cell r="BS377">
            <v>5250</v>
          </cell>
          <cell r="BT377">
            <v>3597</v>
          </cell>
          <cell r="BU377">
            <v>5250</v>
          </cell>
          <cell r="BV377">
            <v>-1653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2368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427.69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72000</v>
          </cell>
          <cell r="AV384">
            <v>72000</v>
          </cell>
          <cell r="AW384" t="e">
            <v>#REF!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72000</v>
          </cell>
          <cell r="BL384">
            <v>72000</v>
          </cell>
          <cell r="BO384">
            <v>72000</v>
          </cell>
          <cell r="BP384">
            <v>-72000</v>
          </cell>
          <cell r="BQ384">
            <v>0</v>
          </cell>
          <cell r="BS384">
            <v>323000</v>
          </cell>
          <cell r="BT384">
            <v>72000</v>
          </cell>
          <cell r="BU384">
            <v>323000</v>
          </cell>
          <cell r="BV384">
            <v>-251000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328048</v>
          </cell>
          <cell r="BN385">
            <v>712610</v>
          </cell>
          <cell r="BO385">
            <v>0</v>
          </cell>
          <cell r="BP385">
            <v>0</v>
          </cell>
          <cell r="BQ385">
            <v>0</v>
          </cell>
          <cell r="BS385">
            <v>5064</v>
          </cell>
          <cell r="BT385">
            <v>-328048</v>
          </cell>
          <cell r="BU385">
            <v>-707546</v>
          </cell>
          <cell r="BV385">
            <v>707546</v>
          </cell>
        </row>
        <row r="387">
          <cell r="D387" t="str">
            <v>PT</v>
          </cell>
          <cell r="I387">
            <v>3334.21</v>
          </cell>
          <cell r="J387">
            <v>3707</v>
          </cell>
          <cell r="K387">
            <v>372.79000000000008</v>
          </cell>
          <cell r="L387">
            <v>0.1005637982195846</v>
          </cell>
          <cell r="M387">
            <v>14895.05</v>
          </cell>
          <cell r="N387">
            <v>16004</v>
          </cell>
          <cell r="O387">
            <v>1108.9499999999998</v>
          </cell>
          <cell r="P387">
            <v>6.9292051987003236E-2</v>
          </cell>
          <cell r="R387">
            <v>680.73</v>
          </cell>
          <cell r="S387">
            <v>1065.52</v>
          </cell>
          <cell r="T387">
            <v>1433.55</v>
          </cell>
          <cell r="U387">
            <v>8376.5400000000009</v>
          </cell>
          <cell r="V387">
            <v>4.5</v>
          </cell>
          <cell r="W387">
            <v>3334.21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2260</v>
          </cell>
          <cell r="AE387">
            <v>2260</v>
          </cell>
          <cell r="AF387">
            <v>3260</v>
          </cell>
          <cell r="AG387">
            <v>2260</v>
          </cell>
          <cell r="AH387">
            <v>2257</v>
          </cell>
          <cell r="AI387">
            <v>3707</v>
          </cell>
          <cell r="AJ387">
            <v>2257</v>
          </cell>
          <cell r="AK387">
            <v>2257</v>
          </cell>
          <cell r="AL387">
            <v>2257</v>
          </cell>
          <cell r="AM387">
            <v>2257</v>
          </cell>
          <cell r="AN387">
            <v>2257</v>
          </cell>
          <cell r="AO387">
            <v>2267</v>
          </cell>
          <cell r="AQ387">
            <v>29555.27</v>
          </cell>
          <cell r="AR387">
            <v>29555.27</v>
          </cell>
          <cell r="AS387">
            <v>29432.100000000002</v>
          </cell>
          <cell r="AT387">
            <v>34557.100000000006</v>
          </cell>
          <cell r="AU387">
            <v>106569</v>
          </cell>
          <cell r="AV387">
            <v>106569</v>
          </cell>
          <cell r="AW387" t="e">
            <v>#REF!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16626.120000000003</v>
          </cell>
          <cell r="BE387">
            <v>22898.86</v>
          </cell>
          <cell r="BF387">
            <v>30924.300000000003</v>
          </cell>
          <cell r="BH387">
            <v>29556</v>
          </cell>
          <cell r="BI387">
            <v>24213</v>
          </cell>
          <cell r="BJ387">
            <v>35114</v>
          </cell>
          <cell r="BK387">
            <v>106569</v>
          </cell>
          <cell r="BL387">
            <v>106569</v>
          </cell>
          <cell r="BM387">
            <v>328048</v>
          </cell>
          <cell r="BN387">
            <v>712610</v>
          </cell>
          <cell r="BO387">
            <v>91673.95</v>
          </cell>
          <cell r="BP387">
            <v>-77013</v>
          </cell>
          <cell r="BQ387">
            <v>0</v>
          </cell>
          <cell r="BS387">
            <v>348478.42</v>
          </cell>
          <cell r="BT387">
            <v>-221479</v>
          </cell>
          <cell r="BU387">
            <v>-364131.58</v>
          </cell>
          <cell r="BV387">
            <v>470700.57999999996</v>
          </cell>
        </row>
        <row r="389">
          <cell r="C389" t="str">
            <v>O&amp;M Total</v>
          </cell>
          <cell r="I389">
            <v>14647.5</v>
          </cell>
          <cell r="J389">
            <v>10738.539999999999</v>
          </cell>
          <cell r="K389">
            <v>-3908.96</v>
          </cell>
          <cell r="L389">
            <v>-0.36401224002518034</v>
          </cell>
          <cell r="M389">
            <v>79956.479999999996</v>
          </cell>
          <cell r="N389">
            <v>59046.109999999993</v>
          </cell>
          <cell r="O389">
            <v>-20910.370000000003</v>
          </cell>
          <cell r="P389">
            <v>-0.35413628433778288</v>
          </cell>
          <cell r="R389">
            <v>12686.119999999999</v>
          </cell>
          <cell r="S389">
            <v>19240.009999999998</v>
          </cell>
          <cell r="T389">
            <v>17676.089999999997</v>
          </cell>
          <cell r="U389">
            <v>15702.260000000002</v>
          </cell>
          <cell r="V389">
            <v>4.5</v>
          </cell>
          <cell r="W389">
            <v>14647.5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9575.83</v>
          </cell>
          <cell r="AE389">
            <v>9291.5399999999991</v>
          </cell>
          <cell r="AF389">
            <v>10575.83</v>
          </cell>
          <cell r="AG389">
            <v>9291.5399999999991</v>
          </cell>
          <cell r="AH389">
            <v>9572.83</v>
          </cell>
          <cell r="AI389">
            <v>10738.539999999999</v>
          </cell>
          <cell r="AJ389">
            <v>9572.83</v>
          </cell>
          <cell r="AK389">
            <v>9288.5399999999991</v>
          </cell>
          <cell r="AL389">
            <v>9572.83</v>
          </cell>
          <cell r="AM389">
            <v>9288.5399999999991</v>
          </cell>
          <cell r="AN389">
            <v>9572.83</v>
          </cell>
          <cell r="AO389">
            <v>9905.99</v>
          </cell>
          <cell r="AQ389">
            <v>141703.31999999998</v>
          </cell>
          <cell r="AR389">
            <v>141703.31999999998</v>
          </cell>
          <cell r="AS389">
            <v>141645.19999999998</v>
          </cell>
          <cell r="AT389">
            <v>157945.66999999998</v>
          </cell>
          <cell r="AU389">
            <v>429713.27</v>
          </cell>
          <cell r="AV389">
            <v>429712.27</v>
          </cell>
          <cell r="AW389" t="e">
            <v>#REF!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88387.07</v>
          </cell>
          <cell r="BE389">
            <v>127678.22</v>
          </cell>
          <cell r="BF389">
            <v>146052.40000000002</v>
          </cell>
          <cell r="BH389">
            <v>116247.67</v>
          </cell>
          <cell r="BI389">
            <v>172828.05</v>
          </cell>
          <cell r="BJ389">
            <v>202220.82</v>
          </cell>
          <cell r="BK389">
            <v>429712.27</v>
          </cell>
          <cell r="BL389">
            <v>429712.27</v>
          </cell>
          <cell r="BM389">
            <v>328048</v>
          </cell>
          <cell r="BN389">
            <v>712610</v>
          </cell>
          <cell r="BO389">
            <v>349755.78999999992</v>
          </cell>
          <cell r="BP389">
            <v>-313464.59999999998</v>
          </cell>
          <cell r="BQ389">
            <v>0</v>
          </cell>
          <cell r="BS389">
            <v>916029.04</v>
          </cell>
          <cell r="BT389">
            <v>101664.27000000002</v>
          </cell>
          <cell r="BU389">
            <v>203419.04000000004</v>
          </cell>
          <cell r="BV389">
            <v>226293.22999999998</v>
          </cell>
        </row>
        <row r="391">
          <cell r="I391">
            <v>81994.061500000011</v>
          </cell>
          <cell r="J391">
            <v>19356.151500000004</v>
          </cell>
          <cell r="K391">
            <v>-62637.91</v>
          </cell>
          <cell r="L391">
            <v>-3.2360725219576834</v>
          </cell>
          <cell r="M391">
            <v>43619.172500000001</v>
          </cell>
          <cell r="N391">
            <v>87757.463500000013</v>
          </cell>
          <cell r="O391">
            <v>44138.291000000012</v>
          </cell>
          <cell r="P391">
            <v>0.50295768860730583</v>
          </cell>
          <cell r="W391">
            <v>81994.061500000011</v>
          </cell>
          <cell r="AV391">
            <v>149850.05000000002</v>
          </cell>
          <cell r="BH391">
            <v>150855.62749999986</v>
          </cell>
          <cell r="BK391">
            <v>149850.05000000002</v>
          </cell>
          <cell r="BL391">
            <v>149850.05000000002</v>
          </cell>
          <cell r="BP391">
            <v>1005.5774999998393</v>
          </cell>
        </row>
        <row r="392">
          <cell r="I392">
            <v>-67346.561500000011</v>
          </cell>
          <cell r="J392">
            <v>-8617.6115000000045</v>
          </cell>
          <cell r="K392">
            <v>58728.950000000004</v>
          </cell>
          <cell r="L392">
            <v>-6.8149916017912817</v>
          </cell>
          <cell r="M392">
            <v>36337.307499999995</v>
          </cell>
          <cell r="N392">
            <v>-28711.353500000019</v>
          </cell>
          <cell r="O392">
            <v>-65048.661000000015</v>
          </cell>
          <cell r="P392">
            <v>2.2656076105920944</v>
          </cell>
          <cell r="W392">
            <v>-67346.561500000011</v>
          </cell>
          <cell r="AV392">
            <v>279862.21999999997</v>
          </cell>
          <cell r="BH392">
            <v>-34607.957499999859</v>
          </cell>
          <cell r="BK392">
            <v>279862.21999999997</v>
          </cell>
          <cell r="BL392">
            <v>279862.21999999997</v>
          </cell>
          <cell r="BP392">
            <v>-314470.17749999982</v>
          </cell>
        </row>
        <row r="394">
          <cell r="B394" t="str">
            <v>Environmental, Health &amp; Safety</v>
          </cell>
          <cell r="I394">
            <v>14647.5</v>
          </cell>
          <cell r="J394">
            <v>10738.539999999999</v>
          </cell>
          <cell r="K394">
            <v>-3908.96</v>
          </cell>
          <cell r="L394">
            <v>-0.36401224002518034</v>
          </cell>
          <cell r="M394">
            <v>79956.479999999996</v>
          </cell>
          <cell r="N394">
            <v>59046.109999999993</v>
          </cell>
          <cell r="O394">
            <v>-20910.370000000003</v>
          </cell>
          <cell r="P394">
            <v>-0.35413628433778288</v>
          </cell>
          <cell r="R394">
            <v>12686.119999999999</v>
          </cell>
          <cell r="S394">
            <v>19240.009999999998</v>
          </cell>
          <cell r="T394">
            <v>17676.089999999997</v>
          </cell>
          <cell r="U394">
            <v>15702.260000000002</v>
          </cell>
          <cell r="V394">
            <v>4.5</v>
          </cell>
          <cell r="W394">
            <v>14647.5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9575.83</v>
          </cell>
          <cell r="AE394">
            <v>9291.5399999999991</v>
          </cell>
          <cell r="AF394">
            <v>10575.83</v>
          </cell>
          <cell r="AG394">
            <v>9291.5399999999991</v>
          </cell>
          <cell r="AH394">
            <v>9572.83</v>
          </cell>
          <cell r="AI394">
            <v>10738.539999999999</v>
          </cell>
          <cell r="AJ394">
            <v>9572.83</v>
          </cell>
          <cell r="AK394">
            <v>9288.5399999999991</v>
          </cell>
          <cell r="AL394">
            <v>9572.83</v>
          </cell>
          <cell r="AM394">
            <v>9288.5399999999991</v>
          </cell>
          <cell r="AN394">
            <v>9572.83</v>
          </cell>
          <cell r="AO394">
            <v>9905.99</v>
          </cell>
          <cell r="AQ394">
            <v>141703.31999999998</v>
          </cell>
          <cell r="AR394">
            <v>141703.31999999998</v>
          </cell>
          <cell r="AS394">
            <v>141645.19999999998</v>
          </cell>
          <cell r="AT394">
            <v>157945.66999999998</v>
          </cell>
          <cell r="AU394">
            <v>429713.27</v>
          </cell>
          <cell r="AV394">
            <v>429712.27</v>
          </cell>
          <cell r="AW394" t="e">
            <v>#REF!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88387.07</v>
          </cell>
          <cell r="BE394">
            <v>127678.22</v>
          </cell>
          <cell r="BF394">
            <v>146052.40000000002</v>
          </cell>
          <cell r="BH394">
            <v>116247.67</v>
          </cell>
          <cell r="BI394">
            <v>172828.05</v>
          </cell>
          <cell r="BJ394">
            <v>202220.82</v>
          </cell>
          <cell r="BK394">
            <v>429712.27</v>
          </cell>
          <cell r="BL394">
            <v>429712.27</v>
          </cell>
          <cell r="BM394">
            <v>328048</v>
          </cell>
          <cell r="BN394">
            <v>712610</v>
          </cell>
          <cell r="BO394">
            <v>349755.78999999992</v>
          </cell>
          <cell r="BP394">
            <v>-313464.59999999998</v>
          </cell>
          <cell r="BQ394">
            <v>0</v>
          </cell>
          <cell r="BS394">
            <v>916029.04</v>
          </cell>
          <cell r="BT394">
            <v>101664.27000000002</v>
          </cell>
          <cell r="BU394">
            <v>203419.04000000004</v>
          </cell>
          <cell r="BV394">
            <v>226293.22999999998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32014</v>
          </cell>
          <cell r="K396">
            <v>32014</v>
          </cell>
          <cell r="L396">
            <v>1</v>
          </cell>
          <cell r="M396">
            <v>120033</v>
          </cell>
          <cell r="N396">
            <v>187110</v>
          </cell>
          <cell r="O396">
            <v>67077</v>
          </cell>
          <cell r="P396">
            <v>0.35848965848965847</v>
          </cell>
          <cell r="R396">
            <v>36346.050000000003</v>
          </cell>
          <cell r="S396">
            <v>21878.7</v>
          </cell>
          <cell r="T396">
            <v>29789.25</v>
          </cell>
          <cell r="U396">
            <v>32019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31141</v>
          </cell>
          <cell r="AE396">
            <v>27085</v>
          </cell>
          <cell r="AF396">
            <v>29789</v>
          </cell>
          <cell r="AG396">
            <v>32014</v>
          </cell>
          <cell r="AH396">
            <v>35067</v>
          </cell>
          <cell r="AI396">
            <v>32014</v>
          </cell>
          <cell r="AJ396">
            <v>41827</v>
          </cell>
          <cell r="AK396">
            <v>43702</v>
          </cell>
          <cell r="AL396">
            <v>38032</v>
          </cell>
          <cell r="AM396">
            <v>43702</v>
          </cell>
          <cell r="AN396">
            <v>41827</v>
          </cell>
          <cell r="AO396">
            <v>39952</v>
          </cell>
          <cell r="AQ396">
            <v>436152</v>
          </cell>
          <cell r="AR396">
            <v>436152</v>
          </cell>
          <cell r="AS396">
            <v>436152.3</v>
          </cell>
          <cell r="AT396">
            <v>255390</v>
          </cell>
          <cell r="AU396">
            <v>120033</v>
          </cell>
          <cell r="AV396">
            <v>120033</v>
          </cell>
          <cell r="AW396" t="e">
            <v>#REF!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432718.85</v>
          </cell>
          <cell r="BE396">
            <v>512508.89</v>
          </cell>
          <cell r="BF396">
            <v>410317</v>
          </cell>
          <cell r="BH396">
            <v>436152</v>
          </cell>
          <cell r="BI396">
            <v>553189</v>
          </cell>
          <cell r="BJ396">
            <v>610357</v>
          </cell>
          <cell r="BK396">
            <v>120033</v>
          </cell>
          <cell r="BL396">
            <v>120033</v>
          </cell>
          <cell r="BO396">
            <v>0</v>
          </cell>
          <cell r="BP396">
            <v>316119</v>
          </cell>
          <cell r="BQ396">
            <v>0</v>
          </cell>
          <cell r="BS396">
            <v>0</v>
          </cell>
          <cell r="BT396">
            <v>120033</v>
          </cell>
          <cell r="BU396">
            <v>0</v>
          </cell>
          <cell r="BV396">
            <v>120033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1854</v>
          </cell>
          <cell r="K397">
            <v>1854</v>
          </cell>
          <cell r="L397">
            <v>1</v>
          </cell>
          <cell r="M397">
            <v>6953.2</v>
          </cell>
          <cell r="N397">
            <v>10838</v>
          </cell>
          <cell r="O397">
            <v>3884.8</v>
          </cell>
          <cell r="P397">
            <v>0.35844251706957003</v>
          </cell>
          <cell r="R397">
            <v>2105.4</v>
          </cell>
          <cell r="S397">
            <v>1267.4000000000001</v>
          </cell>
          <cell r="T397">
            <v>1725.6</v>
          </cell>
          <cell r="U397">
            <v>1854.8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1804</v>
          </cell>
          <cell r="AE397">
            <v>1569</v>
          </cell>
          <cell r="AF397">
            <v>1726</v>
          </cell>
          <cell r="AG397">
            <v>1854</v>
          </cell>
          <cell r="AH397">
            <v>2031</v>
          </cell>
          <cell r="AI397">
            <v>1854</v>
          </cell>
          <cell r="AJ397">
            <v>2423</v>
          </cell>
          <cell r="AK397">
            <v>2532</v>
          </cell>
          <cell r="AL397">
            <v>2203</v>
          </cell>
          <cell r="AM397">
            <v>2532</v>
          </cell>
          <cell r="AN397">
            <v>2423</v>
          </cell>
          <cell r="AO397">
            <v>2314</v>
          </cell>
          <cell r="AQ397">
            <v>25265</v>
          </cell>
          <cell r="AR397">
            <v>25265</v>
          </cell>
          <cell r="AS397">
            <v>25264.959999999999</v>
          </cell>
          <cell r="AT397">
            <v>6953.2</v>
          </cell>
          <cell r="AU397">
            <v>6953</v>
          </cell>
          <cell r="AV397">
            <v>6953</v>
          </cell>
          <cell r="AW397" t="e">
            <v>#REF!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60362.86</v>
          </cell>
          <cell r="BE397">
            <v>22255.09</v>
          </cell>
          <cell r="BF397">
            <v>23912.16</v>
          </cell>
          <cell r="BH397">
            <v>25265</v>
          </cell>
          <cell r="BI397">
            <v>75053</v>
          </cell>
          <cell r="BJ397">
            <v>22891</v>
          </cell>
          <cell r="BK397">
            <v>6953</v>
          </cell>
          <cell r="BL397">
            <v>6953</v>
          </cell>
          <cell r="BO397">
            <v>-0.1999999999998181</v>
          </cell>
          <cell r="BP397">
            <v>18312</v>
          </cell>
          <cell r="BQ397">
            <v>0</v>
          </cell>
          <cell r="BS397">
            <v>0</v>
          </cell>
          <cell r="BT397">
            <v>6953</v>
          </cell>
          <cell r="BU397">
            <v>0</v>
          </cell>
          <cell r="BV397">
            <v>6953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28884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2612.73</v>
          </cell>
          <cell r="J399">
            <v>0</v>
          </cell>
          <cell r="K399">
            <v>-2612.73</v>
          </cell>
          <cell r="L399" t="str">
            <v xml:space="preserve"> </v>
          </cell>
          <cell r="M399">
            <v>3645.18</v>
          </cell>
          <cell r="N399">
            <v>0</v>
          </cell>
          <cell r="O399">
            <v>-3645.18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1032.45</v>
          </cell>
          <cell r="W399">
            <v>2612.73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28884</v>
          </cell>
          <cell r="AU399">
            <v>33167</v>
          </cell>
          <cell r="AV399">
            <v>33166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33166</v>
          </cell>
          <cell r="BL399">
            <v>33166</v>
          </cell>
          <cell r="BO399">
            <v>29520.82</v>
          </cell>
          <cell r="BP399">
            <v>-33166</v>
          </cell>
          <cell r="BQ399">
            <v>0</v>
          </cell>
          <cell r="BS399">
            <v>63772.5</v>
          </cell>
          <cell r="BT399">
            <v>33166</v>
          </cell>
          <cell r="BU399">
            <v>63772.5</v>
          </cell>
          <cell r="BV399">
            <v>-30606.5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4858.9799999999996</v>
          </cell>
          <cell r="J400">
            <v>0</v>
          </cell>
          <cell r="K400">
            <v>-4858.9799999999996</v>
          </cell>
          <cell r="L400" t="str">
            <v xml:space="preserve"> </v>
          </cell>
          <cell r="M400">
            <v>8561.06</v>
          </cell>
          <cell r="N400">
            <v>0</v>
          </cell>
          <cell r="O400">
            <v>-8561.06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3702.08</v>
          </cell>
          <cell r="W400">
            <v>4858.9799999999996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28884</v>
          </cell>
          <cell r="AU400">
            <v>67794.34</v>
          </cell>
          <cell r="AV400">
            <v>67794.34</v>
          </cell>
          <cell r="AW400" t="e">
            <v>#REF!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67794.34</v>
          </cell>
          <cell r="BL400">
            <v>67794.34</v>
          </cell>
          <cell r="BO400">
            <v>59233.279999999999</v>
          </cell>
          <cell r="BP400">
            <v>-67794.34</v>
          </cell>
          <cell r="BQ400">
            <v>0</v>
          </cell>
          <cell r="BS400">
            <v>435086.08000000002</v>
          </cell>
          <cell r="BT400">
            <v>67794.34</v>
          </cell>
          <cell r="BU400">
            <v>435086.08000000002</v>
          </cell>
          <cell r="BV400">
            <v>-367291.74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0</v>
          </cell>
          <cell r="J401">
            <v>0</v>
          </cell>
          <cell r="K401">
            <v>0</v>
          </cell>
          <cell r="L401" t="str">
            <v xml:space="preserve"> </v>
          </cell>
          <cell r="M401">
            <v>0</v>
          </cell>
          <cell r="N401">
            <v>0</v>
          </cell>
          <cell r="O401">
            <v>0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28884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O401">
            <v>0</v>
          </cell>
          <cell r="BP401">
            <v>0</v>
          </cell>
          <cell r="BQ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0</v>
          </cell>
          <cell r="J402">
            <v>0</v>
          </cell>
          <cell r="K402">
            <v>0</v>
          </cell>
          <cell r="L402" t="str">
            <v xml:space="preserve"> </v>
          </cell>
          <cell r="M402">
            <v>0</v>
          </cell>
          <cell r="N402">
            <v>0</v>
          </cell>
          <cell r="O402">
            <v>0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28884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O402">
            <v>0</v>
          </cell>
          <cell r="BP402">
            <v>0</v>
          </cell>
          <cell r="BQ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28884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7471.7099999999991</v>
          </cell>
          <cell r="J405">
            <v>33868</v>
          </cell>
          <cell r="K405">
            <v>26396.29</v>
          </cell>
          <cell r="L405">
            <v>0.77938732727057991</v>
          </cell>
          <cell r="M405">
            <v>139192.44</v>
          </cell>
          <cell r="N405">
            <v>197948</v>
          </cell>
          <cell r="O405">
            <v>58755.560000000012</v>
          </cell>
          <cell r="P405">
            <v>0.29682320609452995</v>
          </cell>
          <cell r="R405">
            <v>38451.450000000004</v>
          </cell>
          <cell r="S405">
            <v>23146.100000000002</v>
          </cell>
          <cell r="T405">
            <v>31514.85</v>
          </cell>
          <cell r="U405">
            <v>33873.800000000003</v>
          </cell>
          <cell r="V405">
            <v>4734.53</v>
          </cell>
          <cell r="W405">
            <v>7471.7099999999991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32945</v>
          </cell>
          <cell r="AE405">
            <v>28654</v>
          </cell>
          <cell r="AF405">
            <v>31515</v>
          </cell>
          <cell r="AG405">
            <v>33868</v>
          </cell>
          <cell r="AH405">
            <v>37098</v>
          </cell>
          <cell r="AI405">
            <v>33868</v>
          </cell>
          <cell r="AJ405">
            <v>44250</v>
          </cell>
          <cell r="AK405">
            <v>46234</v>
          </cell>
          <cell r="AL405">
            <v>40235</v>
          </cell>
          <cell r="AM405">
            <v>46234</v>
          </cell>
          <cell r="AN405">
            <v>44250</v>
          </cell>
          <cell r="AO405">
            <v>42266</v>
          </cell>
          <cell r="AQ405">
            <v>461417</v>
          </cell>
          <cell r="AR405">
            <v>461417</v>
          </cell>
          <cell r="AS405">
            <v>461417.26</v>
          </cell>
          <cell r="AT405">
            <v>435647.2</v>
          </cell>
          <cell r="AU405">
            <v>227947.34</v>
          </cell>
          <cell r="AV405">
            <v>227946.34</v>
          </cell>
          <cell r="AW405" t="e">
            <v>#REF!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493081.70999999996</v>
          </cell>
          <cell r="BE405">
            <v>534763.98</v>
          </cell>
          <cell r="BF405">
            <v>434229.16</v>
          </cell>
          <cell r="BH405">
            <v>461417</v>
          </cell>
          <cell r="BI405">
            <v>628242</v>
          </cell>
          <cell r="BJ405">
            <v>633248</v>
          </cell>
          <cell r="BK405">
            <v>227946.34</v>
          </cell>
          <cell r="BL405">
            <v>227946.34</v>
          </cell>
          <cell r="BM405">
            <v>0</v>
          </cell>
          <cell r="BN405">
            <v>0</v>
          </cell>
          <cell r="BO405">
            <v>88753.9</v>
          </cell>
          <cell r="BP405">
            <v>233470.66</v>
          </cell>
          <cell r="BQ405">
            <v>0</v>
          </cell>
          <cell r="BS405">
            <v>498858.58</v>
          </cell>
          <cell r="BT405">
            <v>227946.34</v>
          </cell>
          <cell r="BU405">
            <v>498858.58</v>
          </cell>
          <cell r="BV405">
            <v>-270912.24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154</v>
          </cell>
          <cell r="K408">
            <v>154</v>
          </cell>
          <cell r="L408">
            <v>1</v>
          </cell>
          <cell r="M408">
            <v>728</v>
          </cell>
          <cell r="N408">
            <v>901</v>
          </cell>
          <cell r="O408">
            <v>173</v>
          </cell>
          <cell r="P408">
            <v>0.19200887902330743</v>
          </cell>
          <cell r="R408">
            <v>728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150</v>
          </cell>
          <cell r="AE408">
            <v>130</v>
          </cell>
          <cell r="AF408">
            <v>144</v>
          </cell>
          <cell r="AG408">
            <v>154</v>
          </cell>
          <cell r="AH408">
            <v>169</v>
          </cell>
          <cell r="AI408">
            <v>154</v>
          </cell>
          <cell r="AJ408">
            <v>201</v>
          </cell>
          <cell r="AK408">
            <v>211</v>
          </cell>
          <cell r="AL408">
            <v>183</v>
          </cell>
          <cell r="AM408">
            <v>211</v>
          </cell>
          <cell r="AN408">
            <v>201</v>
          </cell>
          <cell r="AO408">
            <v>193</v>
          </cell>
          <cell r="AQ408">
            <v>2101</v>
          </cell>
          <cell r="AR408">
            <v>2101</v>
          </cell>
          <cell r="AS408">
            <v>2101.2399999999998</v>
          </cell>
          <cell r="AT408">
            <v>728</v>
          </cell>
          <cell r="AU408">
            <v>728</v>
          </cell>
          <cell r="AV408">
            <v>728</v>
          </cell>
          <cell r="AW408" t="e">
            <v>#REF!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1703.32</v>
          </cell>
          <cell r="BE408">
            <v>16141.11</v>
          </cell>
          <cell r="BF408">
            <v>629432.03</v>
          </cell>
          <cell r="BH408">
            <v>2101</v>
          </cell>
          <cell r="BI408">
            <v>2563</v>
          </cell>
          <cell r="BJ408">
            <v>3000</v>
          </cell>
          <cell r="BK408">
            <v>728</v>
          </cell>
          <cell r="BL408">
            <v>728</v>
          </cell>
          <cell r="BO408">
            <v>0</v>
          </cell>
          <cell r="BP408">
            <v>1373</v>
          </cell>
          <cell r="BQ408">
            <v>0</v>
          </cell>
          <cell r="BS408">
            <v>0</v>
          </cell>
          <cell r="BT408">
            <v>728</v>
          </cell>
          <cell r="BU408">
            <v>0</v>
          </cell>
          <cell r="BV408">
            <v>728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1735</v>
          </cell>
          <cell r="K409">
            <v>1735</v>
          </cell>
          <cell r="L409">
            <v>1</v>
          </cell>
          <cell r="M409">
            <v>18000</v>
          </cell>
          <cell r="N409">
            <v>10142</v>
          </cell>
          <cell r="O409">
            <v>-7858</v>
          </cell>
          <cell r="P409">
            <v>-0.77479787024255575</v>
          </cell>
          <cell r="R409">
            <v>0</v>
          </cell>
          <cell r="S409">
            <v>0</v>
          </cell>
          <cell r="T409">
            <v>18000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1688</v>
          </cell>
          <cell r="AE409">
            <v>1468</v>
          </cell>
          <cell r="AF409">
            <v>1615</v>
          </cell>
          <cell r="AG409">
            <v>1735</v>
          </cell>
          <cell r="AH409">
            <v>1901</v>
          </cell>
          <cell r="AI409">
            <v>1735</v>
          </cell>
          <cell r="AJ409">
            <v>2267</v>
          </cell>
          <cell r="AK409">
            <v>2369</v>
          </cell>
          <cell r="AL409">
            <v>2061</v>
          </cell>
          <cell r="AM409">
            <v>2369</v>
          </cell>
          <cell r="AN409">
            <v>2267</v>
          </cell>
          <cell r="AO409">
            <v>2164</v>
          </cell>
          <cell r="AQ409">
            <v>23639</v>
          </cell>
          <cell r="AR409">
            <v>23639</v>
          </cell>
          <cell r="AS409">
            <v>23639.1</v>
          </cell>
          <cell r="AT409">
            <v>18000</v>
          </cell>
          <cell r="AU409">
            <v>18000</v>
          </cell>
          <cell r="AV409">
            <v>18000</v>
          </cell>
          <cell r="AW409" t="e">
            <v>#REF!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81238.559999999998</v>
          </cell>
          <cell r="BE409">
            <v>25340.400000000001</v>
          </cell>
          <cell r="BF409">
            <v>2400</v>
          </cell>
          <cell r="BH409">
            <v>23639</v>
          </cell>
          <cell r="BI409">
            <v>27675</v>
          </cell>
          <cell r="BJ409">
            <v>27000</v>
          </cell>
          <cell r="BK409">
            <v>18000</v>
          </cell>
          <cell r="BL409">
            <v>18000</v>
          </cell>
          <cell r="BM409">
            <v>156000</v>
          </cell>
          <cell r="BN409">
            <v>372099</v>
          </cell>
          <cell r="BO409">
            <v>0</v>
          </cell>
          <cell r="BP409">
            <v>5639</v>
          </cell>
          <cell r="BQ409">
            <v>0</v>
          </cell>
          <cell r="BS409">
            <v>0</v>
          </cell>
          <cell r="BT409">
            <v>-138000</v>
          </cell>
          <cell r="BU409">
            <v>-372099</v>
          </cell>
          <cell r="BV409">
            <v>390099</v>
          </cell>
        </row>
        <row r="411">
          <cell r="D411" t="str">
            <v>PT</v>
          </cell>
          <cell r="I411">
            <v>0</v>
          </cell>
          <cell r="J411">
            <v>1889</v>
          </cell>
          <cell r="K411">
            <v>1889</v>
          </cell>
          <cell r="L411">
            <v>1</v>
          </cell>
          <cell r="M411">
            <v>18728</v>
          </cell>
          <cell r="N411">
            <v>11043</v>
          </cell>
          <cell r="O411">
            <v>-7685</v>
          </cell>
          <cell r="P411">
            <v>-0.69591596486462015</v>
          </cell>
          <cell r="R411">
            <v>728</v>
          </cell>
          <cell r="S411">
            <v>0</v>
          </cell>
          <cell r="T411">
            <v>18000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1838</v>
          </cell>
          <cell r="AE411">
            <v>1598</v>
          </cell>
          <cell r="AF411">
            <v>1759</v>
          </cell>
          <cell r="AG411">
            <v>1889</v>
          </cell>
          <cell r="AH411">
            <v>2070</v>
          </cell>
          <cell r="AI411">
            <v>1889</v>
          </cell>
          <cell r="AJ411">
            <v>2468</v>
          </cell>
          <cell r="AK411">
            <v>2580</v>
          </cell>
          <cell r="AL411">
            <v>2244</v>
          </cell>
          <cell r="AM411">
            <v>2580</v>
          </cell>
          <cell r="AN411">
            <v>2468</v>
          </cell>
          <cell r="AO411">
            <v>2357</v>
          </cell>
          <cell r="AQ411">
            <v>25740</v>
          </cell>
          <cell r="AR411">
            <v>25740</v>
          </cell>
          <cell r="AS411">
            <v>25740.339999999997</v>
          </cell>
          <cell r="AT411">
            <v>18728</v>
          </cell>
          <cell r="AU411">
            <v>18728</v>
          </cell>
          <cell r="AV411">
            <v>18728</v>
          </cell>
          <cell r="AW411" t="e">
            <v>#REF!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82941.88</v>
          </cell>
          <cell r="BE411">
            <v>41481.51</v>
          </cell>
          <cell r="BF411">
            <v>631832.03</v>
          </cell>
          <cell r="BH411">
            <v>25740</v>
          </cell>
          <cell r="BI411">
            <v>30238</v>
          </cell>
          <cell r="BJ411">
            <v>30000</v>
          </cell>
          <cell r="BK411">
            <v>18728</v>
          </cell>
          <cell r="BL411">
            <v>18728</v>
          </cell>
          <cell r="BM411">
            <v>156000</v>
          </cell>
          <cell r="BN411">
            <v>372099</v>
          </cell>
          <cell r="BO411">
            <v>0</v>
          </cell>
          <cell r="BP411">
            <v>7012</v>
          </cell>
          <cell r="BQ411">
            <v>0</v>
          </cell>
          <cell r="BS411">
            <v>0</v>
          </cell>
          <cell r="BT411">
            <v>-137272</v>
          </cell>
          <cell r="BU411">
            <v>-372099</v>
          </cell>
          <cell r="BV411">
            <v>390827</v>
          </cell>
        </row>
        <row r="413">
          <cell r="C413" t="str">
            <v>O &amp; M Total</v>
          </cell>
          <cell r="I413">
            <v>7471.7099999999991</v>
          </cell>
          <cell r="J413">
            <v>35757</v>
          </cell>
          <cell r="K413">
            <v>28285.29</v>
          </cell>
          <cell r="L413">
            <v>0.79104203372766169</v>
          </cell>
          <cell r="M413">
            <v>157920.44</v>
          </cell>
          <cell r="N413">
            <v>208991</v>
          </cell>
          <cell r="O413">
            <v>51070.560000000012</v>
          </cell>
          <cell r="P413">
            <v>0.24436726940394568</v>
          </cell>
          <cell r="R413">
            <v>39179.450000000004</v>
          </cell>
          <cell r="S413">
            <v>23146.100000000002</v>
          </cell>
          <cell r="T413">
            <v>49514.85</v>
          </cell>
          <cell r="U413">
            <v>33873.800000000003</v>
          </cell>
          <cell r="V413">
            <v>4734.53</v>
          </cell>
          <cell r="W413">
            <v>7471.7099999999991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34783</v>
          </cell>
          <cell r="AE413">
            <v>30252</v>
          </cell>
          <cell r="AF413">
            <v>33274</v>
          </cell>
          <cell r="AG413">
            <v>35757</v>
          </cell>
          <cell r="AH413">
            <v>39168</v>
          </cell>
          <cell r="AI413">
            <v>35757</v>
          </cell>
          <cell r="AJ413">
            <v>46718</v>
          </cell>
          <cell r="AK413">
            <v>48814</v>
          </cell>
          <cell r="AL413">
            <v>42479</v>
          </cell>
          <cell r="AM413">
            <v>48814</v>
          </cell>
          <cell r="AN413">
            <v>46718</v>
          </cell>
          <cell r="AO413">
            <v>44623</v>
          </cell>
          <cell r="AQ413">
            <v>487157</v>
          </cell>
          <cell r="AR413">
            <v>487157</v>
          </cell>
          <cell r="AS413">
            <v>487157.6</v>
          </cell>
          <cell r="AT413">
            <v>454375.2</v>
          </cell>
          <cell r="AU413">
            <v>246675.34</v>
          </cell>
          <cell r="AV413">
            <v>246674.34</v>
          </cell>
          <cell r="AW413" t="e">
            <v>#REF!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576023.59</v>
          </cell>
          <cell r="BE413">
            <v>576245.49</v>
          </cell>
          <cell r="BF413">
            <v>1066061.19</v>
          </cell>
          <cell r="BH413">
            <v>487157</v>
          </cell>
          <cell r="BI413">
            <v>658480</v>
          </cell>
          <cell r="BJ413">
            <v>663248</v>
          </cell>
          <cell r="BK413">
            <v>246674.34</v>
          </cell>
          <cell r="BL413">
            <v>246674.34</v>
          </cell>
          <cell r="BM413">
            <v>156000</v>
          </cell>
          <cell r="BN413">
            <v>372099</v>
          </cell>
          <cell r="BO413">
            <v>88753.9</v>
          </cell>
          <cell r="BP413">
            <v>240482.66</v>
          </cell>
          <cell r="BQ413">
            <v>0</v>
          </cell>
          <cell r="BS413">
            <v>498858.58</v>
          </cell>
          <cell r="BT413">
            <v>90674.34</v>
          </cell>
          <cell r="BU413">
            <v>126759.58000000002</v>
          </cell>
          <cell r="BV413">
            <v>119914.76000000001</v>
          </cell>
        </row>
        <row r="415">
          <cell r="I415">
            <v>2840.8564999999999</v>
          </cell>
          <cell r="J415">
            <v>834.55550000000005</v>
          </cell>
          <cell r="K415">
            <v>-2006.3009999999999</v>
          </cell>
          <cell r="L415">
            <v>-2.4040354416213181</v>
          </cell>
          <cell r="M415">
            <v>14409.826500000003</v>
          </cell>
          <cell r="N415">
            <v>3992.1165000000001</v>
          </cell>
          <cell r="O415">
            <v>-10417.710000000003</v>
          </cell>
          <cell r="P415">
            <v>-2.609570637530243</v>
          </cell>
          <cell r="W415">
            <v>2840.8564999999999</v>
          </cell>
          <cell r="AV415">
            <v>1834.9</v>
          </cell>
          <cell r="BH415">
            <v>16010.056000000006</v>
          </cell>
          <cell r="BK415">
            <v>1834.9</v>
          </cell>
          <cell r="BL415">
            <v>1834.9</v>
          </cell>
          <cell r="BP415">
            <v>14175.156000000006</v>
          </cell>
        </row>
        <row r="416">
          <cell r="I416">
            <v>4630.8534999999993</v>
          </cell>
          <cell r="J416">
            <v>34922.444499999998</v>
          </cell>
          <cell r="K416">
            <v>30291.591</v>
          </cell>
          <cell r="L416">
            <v>0.86739606673295744</v>
          </cell>
          <cell r="M416">
            <v>143510.61350000001</v>
          </cell>
          <cell r="N416">
            <v>204998.8835</v>
          </cell>
          <cell r="O416">
            <v>61488.26999999999</v>
          </cell>
          <cell r="P416">
            <v>0.299944414087504</v>
          </cell>
          <cell r="W416">
            <v>4630.8534999999993</v>
          </cell>
          <cell r="AV416">
            <v>244839.44</v>
          </cell>
          <cell r="BH416">
            <v>471146.94400000002</v>
          </cell>
          <cell r="BK416">
            <v>244839.44</v>
          </cell>
          <cell r="BL416">
            <v>244839.44</v>
          </cell>
          <cell r="BP416">
            <v>226307.50400000002</v>
          </cell>
        </row>
        <row r="418">
          <cell r="B418" t="str">
            <v>Enterprise Risk Management</v>
          </cell>
          <cell r="I418">
            <v>7471.7099999999991</v>
          </cell>
          <cell r="J418">
            <v>35757</v>
          </cell>
          <cell r="K418">
            <v>28285.29</v>
          </cell>
          <cell r="L418">
            <v>0.79104203372766169</v>
          </cell>
          <cell r="M418">
            <v>157920.44</v>
          </cell>
          <cell r="N418">
            <v>208991</v>
          </cell>
          <cell r="O418">
            <v>51070.560000000012</v>
          </cell>
          <cell r="P418">
            <v>0.24436726940394568</v>
          </cell>
          <cell r="R418">
            <v>39179.450000000004</v>
          </cell>
          <cell r="S418">
            <v>23146.100000000002</v>
          </cell>
          <cell r="T418">
            <v>49514.85</v>
          </cell>
          <cell r="U418">
            <v>33873.800000000003</v>
          </cell>
          <cell r="V418">
            <v>4734.53</v>
          </cell>
          <cell r="W418">
            <v>7471.7099999999991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34783</v>
          </cell>
          <cell r="AE418">
            <v>30252</v>
          </cell>
          <cell r="AF418">
            <v>33274</v>
          </cell>
          <cell r="AG418">
            <v>35757</v>
          </cell>
          <cell r="AH418">
            <v>39168</v>
          </cell>
          <cell r="AI418">
            <v>35757</v>
          </cell>
          <cell r="AJ418">
            <v>46718</v>
          </cell>
          <cell r="AK418">
            <v>48814</v>
          </cell>
          <cell r="AL418">
            <v>42479</v>
          </cell>
          <cell r="AM418">
            <v>48814</v>
          </cell>
          <cell r="AN418">
            <v>46718</v>
          </cell>
          <cell r="AO418">
            <v>44623</v>
          </cell>
          <cell r="AQ418">
            <v>487157</v>
          </cell>
          <cell r="AR418">
            <v>487157</v>
          </cell>
          <cell r="AS418">
            <v>487157.6</v>
          </cell>
          <cell r="AT418">
            <v>454375.2</v>
          </cell>
          <cell r="AU418">
            <v>246675.34</v>
          </cell>
          <cell r="AV418">
            <v>246674.34</v>
          </cell>
          <cell r="AW418" t="e">
            <v>#REF!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576023.59</v>
          </cell>
          <cell r="BE418">
            <v>576245.49</v>
          </cell>
          <cell r="BF418">
            <v>1066061.19</v>
          </cell>
          <cell r="BH418">
            <v>487157</v>
          </cell>
          <cell r="BI418">
            <v>658480</v>
          </cell>
          <cell r="BJ418">
            <v>663248</v>
          </cell>
          <cell r="BK418">
            <v>246674.34</v>
          </cell>
          <cell r="BL418">
            <v>246674.34</v>
          </cell>
          <cell r="BM418">
            <v>156000</v>
          </cell>
          <cell r="BN418">
            <v>372099</v>
          </cell>
          <cell r="BO418">
            <v>88753.9</v>
          </cell>
          <cell r="BP418">
            <v>240482.66</v>
          </cell>
          <cell r="BQ418">
            <v>0</v>
          </cell>
          <cell r="BS418">
            <v>498858.58</v>
          </cell>
          <cell r="BT418">
            <v>90674.34</v>
          </cell>
          <cell r="BU418">
            <v>126759.58000000002</v>
          </cell>
          <cell r="BV418">
            <v>119914.76000000001</v>
          </cell>
        </row>
        <row r="420">
          <cell r="C420" t="str">
            <v>O&amp;M</v>
          </cell>
          <cell r="E420" t="str">
            <v>FA-P-E-Federal Affai</v>
          </cell>
          <cell r="I420">
            <v>1546.82</v>
          </cell>
          <cell r="J420">
            <v>0</v>
          </cell>
          <cell r="K420">
            <v>-1546.82</v>
          </cell>
          <cell r="L420" t="str">
            <v xml:space="preserve"> </v>
          </cell>
          <cell r="M420">
            <v>2882.26</v>
          </cell>
          <cell r="N420">
            <v>0</v>
          </cell>
          <cell r="O420">
            <v>-2882.26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1335.44</v>
          </cell>
          <cell r="W420">
            <v>1546.82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-2882.26</v>
          </cell>
          <cell r="BP420">
            <v>0</v>
          </cell>
          <cell r="BQ420">
            <v>0</v>
          </cell>
          <cell r="BS420">
            <v>26330.35</v>
          </cell>
          <cell r="BT420">
            <v>0</v>
          </cell>
          <cell r="BU420">
            <v>26330.35</v>
          </cell>
          <cell r="BV420">
            <v>-26330.35</v>
          </cell>
        </row>
        <row r="421">
          <cell r="C421" t="str">
            <v>O&amp;M</v>
          </cell>
          <cell r="E421" t="str">
            <v>FA-P-Federal Affairs</v>
          </cell>
          <cell r="I421">
            <v>1317</v>
          </cell>
          <cell r="J421">
            <v>0</v>
          </cell>
          <cell r="K421">
            <v>-1317</v>
          </cell>
          <cell r="L421" t="str">
            <v xml:space="preserve"> </v>
          </cell>
          <cell r="M421">
            <v>5926.5</v>
          </cell>
          <cell r="N421">
            <v>0</v>
          </cell>
          <cell r="O421">
            <v>-5926.5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4609.5</v>
          </cell>
          <cell r="W421">
            <v>1317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64533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64533</v>
          </cell>
          <cell r="BL421">
            <v>64533</v>
          </cell>
          <cell r="BO421">
            <v>58606.5</v>
          </cell>
          <cell r="BP421">
            <v>-64533</v>
          </cell>
          <cell r="BQ421">
            <v>0</v>
          </cell>
          <cell r="BS421">
            <v>200963.7</v>
          </cell>
          <cell r="BT421">
            <v>64533</v>
          </cell>
          <cell r="BU421">
            <v>200963.7</v>
          </cell>
          <cell r="BV421">
            <v>-136430.70000000001</v>
          </cell>
        </row>
        <row r="423">
          <cell r="D423" t="str">
            <v>Non-PT</v>
          </cell>
          <cell r="I423">
            <v>2863.8199999999997</v>
          </cell>
          <cell r="J423">
            <v>0</v>
          </cell>
          <cell r="K423">
            <v>-2863.8199999999997</v>
          </cell>
          <cell r="L423" t="str">
            <v xml:space="preserve"> </v>
          </cell>
          <cell r="M423">
            <v>8808.76</v>
          </cell>
          <cell r="N423">
            <v>0</v>
          </cell>
          <cell r="O423">
            <v>-8808.76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5944.9400000000005</v>
          </cell>
          <cell r="W423">
            <v>2863.8199999999997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64533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64533</v>
          </cell>
          <cell r="BL423">
            <v>64533</v>
          </cell>
          <cell r="BM423">
            <v>0</v>
          </cell>
          <cell r="BN423">
            <v>0</v>
          </cell>
          <cell r="BO423">
            <v>55724.24</v>
          </cell>
          <cell r="BP423">
            <v>-64533</v>
          </cell>
          <cell r="BQ423">
            <v>0</v>
          </cell>
          <cell r="BS423">
            <v>227294.05000000002</v>
          </cell>
          <cell r="BT423">
            <v>64533</v>
          </cell>
          <cell r="BU423">
            <v>227294.05000000002</v>
          </cell>
          <cell r="BV423">
            <v>-162761.05000000002</v>
          </cell>
        </row>
        <row r="425">
          <cell r="C425" t="str">
            <v>O&amp;M</v>
          </cell>
          <cell r="E425" t="str">
            <v>FA-P-E-PT-Federal Af</v>
          </cell>
          <cell r="I425">
            <v>1461.33</v>
          </cell>
          <cell r="J425">
            <v>0</v>
          </cell>
          <cell r="K425">
            <v>-1461.33</v>
          </cell>
          <cell r="L425" t="str">
            <v xml:space="preserve"> </v>
          </cell>
          <cell r="M425">
            <v>2176.56</v>
          </cell>
          <cell r="N425">
            <v>0</v>
          </cell>
          <cell r="O425">
            <v>-2176.56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715.23</v>
          </cell>
          <cell r="W425">
            <v>1461.33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-2176.56</v>
          </cell>
          <cell r="BP425">
            <v>0</v>
          </cell>
          <cell r="BQ425">
            <v>0</v>
          </cell>
          <cell r="BS425">
            <v>49380</v>
          </cell>
          <cell r="BT425">
            <v>0</v>
          </cell>
          <cell r="BU425">
            <v>49380</v>
          </cell>
          <cell r="BV425">
            <v>-49380</v>
          </cell>
        </row>
        <row r="426">
          <cell r="C426" t="str">
            <v>O&amp;M</v>
          </cell>
          <cell r="E426" t="str">
            <v>FA-P-PT-Federal Affa</v>
          </cell>
          <cell r="I426">
            <v>1667</v>
          </cell>
          <cell r="J426">
            <v>0</v>
          </cell>
          <cell r="K426">
            <v>-1667</v>
          </cell>
          <cell r="L426" t="str">
            <v xml:space="preserve"> </v>
          </cell>
          <cell r="M426">
            <v>1667</v>
          </cell>
          <cell r="N426">
            <v>0</v>
          </cell>
          <cell r="O426">
            <v>-1667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1667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28000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28000</v>
          </cell>
          <cell r="BL426">
            <v>28000</v>
          </cell>
          <cell r="BO426">
            <v>26333</v>
          </cell>
          <cell r="BP426">
            <v>-28000</v>
          </cell>
          <cell r="BQ426">
            <v>0</v>
          </cell>
          <cell r="BS426">
            <v>125000</v>
          </cell>
          <cell r="BT426">
            <v>28000</v>
          </cell>
          <cell r="BU426">
            <v>125000</v>
          </cell>
          <cell r="BV426">
            <v>-97000</v>
          </cell>
        </row>
        <row r="428">
          <cell r="D428" t="str">
            <v>PT</v>
          </cell>
          <cell r="I428">
            <v>3128.33</v>
          </cell>
          <cell r="J428">
            <v>0</v>
          </cell>
          <cell r="K428">
            <v>-3128.33</v>
          </cell>
          <cell r="L428" t="str">
            <v xml:space="preserve"> </v>
          </cell>
          <cell r="M428">
            <v>3843.56</v>
          </cell>
          <cell r="N428">
            <v>0</v>
          </cell>
          <cell r="O428">
            <v>-3843.56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715.23</v>
          </cell>
          <cell r="W428">
            <v>3128.33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28000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28000</v>
          </cell>
          <cell r="BL428">
            <v>28000</v>
          </cell>
          <cell r="BM428">
            <v>0</v>
          </cell>
          <cell r="BN428">
            <v>0</v>
          </cell>
          <cell r="BO428">
            <v>24156.44</v>
          </cell>
          <cell r="BP428">
            <v>-28000</v>
          </cell>
          <cell r="BQ428">
            <v>0</v>
          </cell>
          <cell r="BS428">
            <v>174380</v>
          </cell>
          <cell r="BT428">
            <v>28000</v>
          </cell>
          <cell r="BU428">
            <v>174380</v>
          </cell>
          <cell r="BV428">
            <v>-146380</v>
          </cell>
        </row>
        <row r="430">
          <cell r="C430" t="str">
            <v>O &amp; M Total</v>
          </cell>
          <cell r="I430">
            <v>5992.15</v>
          </cell>
          <cell r="J430">
            <v>0</v>
          </cell>
          <cell r="K430">
            <v>-5992.15</v>
          </cell>
          <cell r="L430" t="str">
            <v xml:space="preserve"> </v>
          </cell>
          <cell r="M430">
            <v>12652.32</v>
          </cell>
          <cell r="N430">
            <v>0</v>
          </cell>
          <cell r="O430">
            <v>-12652.32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6660.17</v>
          </cell>
          <cell r="W430">
            <v>5992.15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92533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92533</v>
          </cell>
          <cell r="BL430">
            <v>92533</v>
          </cell>
          <cell r="BM430">
            <v>0</v>
          </cell>
          <cell r="BN430">
            <v>0</v>
          </cell>
          <cell r="BO430">
            <v>79880.679999999993</v>
          </cell>
          <cell r="BP430">
            <v>-92533</v>
          </cell>
          <cell r="BQ430">
            <v>0</v>
          </cell>
          <cell r="BS430">
            <v>401674.05000000005</v>
          </cell>
          <cell r="BT430">
            <v>92533</v>
          </cell>
          <cell r="BU430">
            <v>401674.05000000005</v>
          </cell>
          <cell r="BV430">
            <v>-309141.05000000005</v>
          </cell>
        </row>
        <row r="432">
          <cell r="I432">
            <v>-857.44950000000017</v>
          </cell>
          <cell r="J432">
            <v>0</v>
          </cell>
          <cell r="K432">
            <v>857.44950000000017</v>
          </cell>
          <cell r="L432" t="str">
            <v xml:space="preserve"> </v>
          </cell>
          <cell r="M432">
            <v>-3873.3205000000003</v>
          </cell>
          <cell r="N432">
            <v>0</v>
          </cell>
          <cell r="O432">
            <v>3873.3205000000003</v>
          </cell>
          <cell r="P432" t="str">
            <v xml:space="preserve"> </v>
          </cell>
          <cell r="W432">
            <v>-857.44950000000017</v>
          </cell>
          <cell r="AV432">
            <v>-34110.6</v>
          </cell>
          <cell r="BH432">
            <v>0</v>
          </cell>
          <cell r="BK432">
            <v>-34110.6</v>
          </cell>
          <cell r="BL432">
            <v>-34110.6</v>
          </cell>
          <cell r="BP432">
            <v>34110.6</v>
          </cell>
        </row>
        <row r="433">
          <cell r="I433">
            <v>6849.5995000000003</v>
          </cell>
          <cell r="J433">
            <v>0</v>
          </cell>
          <cell r="K433">
            <v>-6849.5995000000003</v>
          </cell>
          <cell r="L433" t="str">
            <v xml:space="preserve"> </v>
          </cell>
          <cell r="M433">
            <v>16525.640500000001</v>
          </cell>
          <cell r="N433">
            <v>0</v>
          </cell>
          <cell r="O433">
            <v>-16525.640500000001</v>
          </cell>
          <cell r="P433" t="str">
            <v xml:space="preserve"> </v>
          </cell>
          <cell r="W433">
            <v>6849.5995000000003</v>
          </cell>
          <cell r="AV433">
            <v>126643.6</v>
          </cell>
          <cell r="BH433">
            <v>0</v>
          </cell>
          <cell r="BK433">
            <v>126643.6</v>
          </cell>
          <cell r="BL433">
            <v>126643.6</v>
          </cell>
          <cell r="BP433">
            <v>-126643.6</v>
          </cell>
        </row>
        <row r="435">
          <cell r="B435" t="str">
            <v>Federal Affairs &amp; Policy</v>
          </cell>
          <cell r="I435">
            <v>5992.15</v>
          </cell>
          <cell r="J435">
            <v>0</v>
          </cell>
          <cell r="K435">
            <v>-5992.15</v>
          </cell>
          <cell r="L435" t="str">
            <v xml:space="preserve"> </v>
          </cell>
          <cell r="M435">
            <v>12652.32</v>
          </cell>
          <cell r="N435">
            <v>0</v>
          </cell>
          <cell r="O435">
            <v>-12652.32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6660.17</v>
          </cell>
          <cell r="W435">
            <v>5992.15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92533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92533</v>
          </cell>
          <cell r="BL435">
            <v>92533</v>
          </cell>
          <cell r="BM435">
            <v>0</v>
          </cell>
          <cell r="BN435">
            <v>0</v>
          </cell>
          <cell r="BO435">
            <v>79880.679999999993</v>
          </cell>
          <cell r="BP435">
            <v>-92533</v>
          </cell>
          <cell r="BQ435">
            <v>0</v>
          </cell>
          <cell r="BS435">
            <v>401674.05000000005</v>
          </cell>
          <cell r="BT435">
            <v>92533</v>
          </cell>
          <cell r="BU435">
            <v>401674.05000000005</v>
          </cell>
          <cell r="BV435">
            <v>-309141.05000000005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237615.19</v>
          </cell>
          <cell r="N437">
            <v>0</v>
          </cell>
          <cell r="O437">
            <v>-237615.19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237615.19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657000</v>
          </cell>
          <cell r="AU437">
            <v>657000</v>
          </cell>
          <cell r="AV437">
            <v>657000</v>
          </cell>
          <cell r="AW437" t="e">
            <v>#REF!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657000</v>
          </cell>
          <cell r="BL437">
            <v>657000</v>
          </cell>
          <cell r="BO437">
            <v>419384.81</v>
          </cell>
          <cell r="BP437">
            <v>-657000</v>
          </cell>
          <cell r="BQ437">
            <v>0</v>
          </cell>
          <cell r="BS437">
            <v>2570878.21</v>
          </cell>
          <cell r="BT437">
            <v>657000</v>
          </cell>
          <cell r="BU437">
            <v>2570878.21</v>
          </cell>
          <cell r="BV437">
            <v>-1913878.21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237615.19</v>
          </cell>
          <cell r="N439">
            <v>0</v>
          </cell>
          <cell r="O439">
            <v>-237615.19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237615.19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657000</v>
          </cell>
          <cell r="AU439">
            <v>657000</v>
          </cell>
          <cell r="AV439">
            <v>657000</v>
          </cell>
          <cell r="AW439" t="e">
            <v>#REF!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657000</v>
          </cell>
          <cell r="BL439">
            <v>657000</v>
          </cell>
          <cell r="BM439">
            <v>0</v>
          </cell>
          <cell r="BN439">
            <v>0</v>
          </cell>
          <cell r="BO439">
            <v>419384.81</v>
          </cell>
          <cell r="BP439">
            <v>-657000</v>
          </cell>
          <cell r="BQ439">
            <v>0</v>
          </cell>
          <cell r="BS439">
            <v>2570878.21</v>
          </cell>
          <cell r="BT439">
            <v>657000</v>
          </cell>
          <cell r="BU439">
            <v>2570878.21</v>
          </cell>
          <cell r="BV439">
            <v>-1913878.21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2109489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-2109489</v>
          </cell>
          <cell r="BV441">
            <v>2109489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2109489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-2109489</v>
          </cell>
          <cell r="BV443">
            <v>2109489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237615.19</v>
          </cell>
          <cell r="N445">
            <v>0</v>
          </cell>
          <cell r="O445">
            <v>-237615.19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237615.19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657000</v>
          </cell>
          <cell r="AU445">
            <v>657000</v>
          </cell>
          <cell r="AV445">
            <v>657000</v>
          </cell>
          <cell r="AW445" t="e">
            <v>#REF!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657000</v>
          </cell>
          <cell r="BL445">
            <v>657000</v>
          </cell>
          <cell r="BM445">
            <v>0</v>
          </cell>
          <cell r="BN445">
            <v>2109489</v>
          </cell>
          <cell r="BO445">
            <v>419384.81</v>
          </cell>
          <cell r="BP445">
            <v>-657000</v>
          </cell>
          <cell r="BQ445">
            <v>0</v>
          </cell>
          <cell r="BS445">
            <v>2570878.21</v>
          </cell>
          <cell r="BT445">
            <v>657000</v>
          </cell>
          <cell r="BU445">
            <v>461389.20999999996</v>
          </cell>
          <cell r="BV445">
            <v>195610.79000000004</v>
          </cell>
        </row>
        <row r="447">
          <cell r="I447">
            <v>-1119.1310000000001</v>
          </cell>
          <cell r="J447">
            <v>0</v>
          </cell>
          <cell r="K447">
            <v>1119.1310000000001</v>
          </cell>
          <cell r="L447" t="str">
            <v xml:space="preserve"> </v>
          </cell>
          <cell r="M447">
            <v>-1721.2674999999999</v>
          </cell>
          <cell r="N447">
            <v>0</v>
          </cell>
          <cell r="O447">
            <v>1721.2674999999999</v>
          </cell>
          <cell r="P447" t="str">
            <v xml:space="preserve"> </v>
          </cell>
          <cell r="W447">
            <v>-1119.1310000000001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1119.1310000000001</v>
          </cell>
          <cell r="J448">
            <v>0</v>
          </cell>
          <cell r="K448">
            <v>-1119.1310000000001</v>
          </cell>
          <cell r="L448" t="str">
            <v xml:space="preserve"> </v>
          </cell>
          <cell r="M448">
            <v>239336.45749999999</v>
          </cell>
          <cell r="N448">
            <v>0</v>
          </cell>
          <cell r="O448">
            <v>-239336.45749999999</v>
          </cell>
          <cell r="P448" t="str">
            <v xml:space="preserve"> </v>
          </cell>
          <cell r="W448">
            <v>1119.1310000000001</v>
          </cell>
          <cell r="AV448">
            <v>657000</v>
          </cell>
          <cell r="BH448">
            <v>0</v>
          </cell>
          <cell r="BK448">
            <v>657000</v>
          </cell>
          <cell r="BL448">
            <v>657000</v>
          </cell>
          <cell r="BP448">
            <v>-657000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237615.19</v>
          </cell>
          <cell r="N450">
            <v>0</v>
          </cell>
          <cell r="O450">
            <v>-237615.19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237615.19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657000</v>
          </cell>
          <cell r="AU450">
            <v>657000</v>
          </cell>
          <cell r="AV450">
            <v>657000</v>
          </cell>
          <cell r="AW450" t="e">
            <v>#REF!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657000</v>
          </cell>
          <cell r="BL450">
            <v>657000</v>
          </cell>
          <cell r="BM450">
            <v>0</v>
          </cell>
          <cell r="BN450">
            <v>2109489</v>
          </cell>
          <cell r="BO450">
            <v>419384.81</v>
          </cell>
          <cell r="BP450">
            <v>-657000</v>
          </cell>
          <cell r="BQ450">
            <v>0</v>
          </cell>
          <cell r="BS450">
            <v>2570878.21</v>
          </cell>
          <cell r="BT450">
            <v>657000</v>
          </cell>
          <cell r="BU450">
            <v>461389.20999999996</v>
          </cell>
          <cell r="BV450">
            <v>195610.79000000004</v>
          </cell>
        </row>
        <row r="452">
          <cell r="E452" t="str">
            <v>ADD: DSM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P452">
            <v>0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0</v>
          </cell>
          <cell r="K454">
            <v>0</v>
          </cell>
          <cell r="L454" t="str">
            <v xml:space="preserve"> </v>
          </cell>
          <cell r="M454">
            <v>0</v>
          </cell>
          <cell r="N454">
            <v>0</v>
          </cell>
          <cell r="O454">
            <v>0</v>
          </cell>
          <cell r="P454" t="str">
            <v xml:space="preserve"> 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0</v>
          </cell>
          <cell r="K456">
            <v>0</v>
          </cell>
          <cell r="L456" t="str">
            <v xml:space="preserve"> </v>
          </cell>
          <cell r="M456">
            <v>0</v>
          </cell>
          <cell r="N456">
            <v>0</v>
          </cell>
          <cell r="O456">
            <v>0</v>
          </cell>
          <cell r="P456" t="str">
            <v xml:space="preserve"> 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0</v>
          </cell>
          <cell r="J458">
            <v>1222.4000000000001</v>
          </cell>
          <cell r="K458">
            <v>1222.4000000000001</v>
          </cell>
          <cell r="L458">
            <v>1</v>
          </cell>
          <cell r="M458">
            <v>764</v>
          </cell>
          <cell r="N458">
            <v>7334.4</v>
          </cell>
          <cell r="O458">
            <v>6570.4</v>
          </cell>
          <cell r="P458">
            <v>0.89583333333333337</v>
          </cell>
          <cell r="R458">
            <v>764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1222.4000000000001</v>
          </cell>
          <cell r="AE458">
            <v>1222.4000000000001</v>
          </cell>
          <cell r="AF458">
            <v>1222.4000000000001</v>
          </cell>
          <cell r="AG458">
            <v>1222.4000000000001</v>
          </cell>
          <cell r="AH458">
            <v>1222.4000000000001</v>
          </cell>
          <cell r="AI458">
            <v>1222.4000000000001</v>
          </cell>
          <cell r="AJ458">
            <v>1375.2</v>
          </cell>
          <cell r="AK458">
            <v>1375.2</v>
          </cell>
          <cell r="AL458">
            <v>1222.4000000000001</v>
          </cell>
          <cell r="AM458">
            <v>1375.2</v>
          </cell>
          <cell r="AN458">
            <v>1375.2</v>
          </cell>
          <cell r="AO458">
            <v>1222.4000000000001</v>
          </cell>
          <cell r="AQ458">
            <v>15280</v>
          </cell>
          <cell r="AR458">
            <v>15280</v>
          </cell>
          <cell r="AS458">
            <v>15280</v>
          </cell>
          <cell r="AT458">
            <v>15280</v>
          </cell>
          <cell r="AU458">
            <v>15280</v>
          </cell>
          <cell r="AV458">
            <v>15280</v>
          </cell>
          <cell r="AW458" t="e">
            <v>#REF!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0</v>
          </cell>
          <cell r="BE458">
            <v>0</v>
          </cell>
          <cell r="BF458">
            <v>0</v>
          </cell>
          <cell r="BH458">
            <v>15280</v>
          </cell>
          <cell r="BI458">
            <v>9632.2199999999993</v>
          </cell>
          <cell r="BJ458">
            <v>9397.44</v>
          </cell>
          <cell r="BK458">
            <v>15280</v>
          </cell>
          <cell r="BL458">
            <v>15280</v>
          </cell>
          <cell r="BO458">
            <v>14516</v>
          </cell>
          <cell r="BP458">
            <v>0</v>
          </cell>
          <cell r="BQ458">
            <v>0</v>
          </cell>
          <cell r="BS458">
            <v>11152.8</v>
          </cell>
          <cell r="BT458">
            <v>15280</v>
          </cell>
          <cell r="BU458">
            <v>11152.8</v>
          </cell>
          <cell r="BV458">
            <v>4127.2000000000007</v>
          </cell>
        </row>
        <row r="459">
          <cell r="C459" t="str">
            <v>O&amp;M</v>
          </cell>
          <cell r="E459" t="str">
            <v>HR-P-E-EmpEnterprSol</v>
          </cell>
          <cell r="I459">
            <v>650.16999999999996</v>
          </cell>
          <cell r="J459">
            <v>811.02</v>
          </cell>
          <cell r="K459">
            <v>160.85000000000002</v>
          </cell>
          <cell r="L459">
            <v>0.19833049739833794</v>
          </cell>
          <cell r="M459">
            <v>3984.14</v>
          </cell>
          <cell r="N459">
            <v>4325.4399999999996</v>
          </cell>
          <cell r="O459">
            <v>341.29999999999973</v>
          </cell>
          <cell r="P459">
            <v>7.8905267441000168E-2</v>
          </cell>
          <cell r="R459">
            <v>798.18</v>
          </cell>
          <cell r="S459">
            <v>673.82</v>
          </cell>
          <cell r="T459">
            <v>625.84</v>
          </cell>
          <cell r="U459">
            <v>202.75</v>
          </cell>
          <cell r="V459">
            <v>1033.3800000000001</v>
          </cell>
          <cell r="W459">
            <v>650.16999999999996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675.85</v>
          </cell>
          <cell r="AE459">
            <v>675.85</v>
          </cell>
          <cell r="AF459">
            <v>675.85</v>
          </cell>
          <cell r="AG459">
            <v>675.85</v>
          </cell>
          <cell r="AH459">
            <v>811.02</v>
          </cell>
          <cell r="AI459">
            <v>811.02</v>
          </cell>
          <cell r="AJ459">
            <v>811.02</v>
          </cell>
          <cell r="AK459">
            <v>811.02</v>
          </cell>
          <cell r="AL459">
            <v>675.85</v>
          </cell>
          <cell r="AM459">
            <v>811.02</v>
          </cell>
          <cell r="AN459">
            <v>811.02</v>
          </cell>
          <cell r="AO459">
            <v>675.85</v>
          </cell>
          <cell r="AQ459">
            <v>8947.8799999999992</v>
          </cell>
          <cell r="AR459">
            <v>8947.8799999999992</v>
          </cell>
          <cell r="AS459">
            <v>8947.8799999999992</v>
          </cell>
          <cell r="AT459">
            <v>8947.8799999999992</v>
          </cell>
          <cell r="AU459">
            <v>8946</v>
          </cell>
          <cell r="AV459">
            <v>8946</v>
          </cell>
          <cell r="AW459" t="e">
            <v>#REF!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5289.23</v>
          </cell>
          <cell r="BE459">
            <v>7245.27</v>
          </cell>
          <cell r="BF459">
            <v>0</v>
          </cell>
          <cell r="BH459">
            <v>8921.2199999999993</v>
          </cell>
          <cell r="BI459">
            <v>10592.4</v>
          </cell>
          <cell r="BJ459">
            <v>10210.66</v>
          </cell>
          <cell r="BK459">
            <v>8946</v>
          </cell>
          <cell r="BL459">
            <v>8946</v>
          </cell>
          <cell r="BO459">
            <v>4961.8600000000006</v>
          </cell>
          <cell r="BP459">
            <v>-24.780000000000655</v>
          </cell>
          <cell r="BQ459">
            <v>0</v>
          </cell>
          <cell r="BS459">
            <v>8351.92</v>
          </cell>
          <cell r="BT459">
            <v>8946</v>
          </cell>
          <cell r="BU459">
            <v>8351.92</v>
          </cell>
          <cell r="BV459">
            <v>594.07999999999993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0</v>
          </cell>
          <cell r="K460">
            <v>0</v>
          </cell>
          <cell r="L460" t="str">
            <v xml:space="preserve"> </v>
          </cell>
          <cell r="M460">
            <v>0</v>
          </cell>
          <cell r="N460">
            <v>0</v>
          </cell>
          <cell r="O460">
            <v>0</v>
          </cell>
          <cell r="P460" t="str">
            <v xml:space="preserve"> 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0</v>
          </cell>
          <cell r="BE460">
            <v>0</v>
          </cell>
          <cell r="BF460">
            <v>0</v>
          </cell>
          <cell r="BH460">
            <v>0</v>
          </cell>
          <cell r="BI460">
            <v>507.55</v>
          </cell>
          <cell r="BJ460">
            <v>495.2</v>
          </cell>
          <cell r="BK460">
            <v>0</v>
          </cell>
          <cell r="BL460">
            <v>0</v>
          </cell>
          <cell r="BO460">
            <v>0</v>
          </cell>
          <cell r="BP460">
            <v>0</v>
          </cell>
          <cell r="BQ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0</v>
          </cell>
          <cell r="BE461">
            <v>0</v>
          </cell>
          <cell r="BF461">
            <v>0</v>
          </cell>
          <cell r="BH461">
            <v>0</v>
          </cell>
          <cell r="BI461">
            <v>15995.1</v>
          </cell>
          <cell r="BJ461">
            <v>15604.6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0</v>
          </cell>
          <cell r="J462">
            <v>0</v>
          </cell>
          <cell r="K462">
            <v>0</v>
          </cell>
          <cell r="L462" t="str">
            <v xml:space="preserve"> </v>
          </cell>
          <cell r="M462">
            <v>0</v>
          </cell>
          <cell r="N462">
            <v>0</v>
          </cell>
          <cell r="O462">
            <v>0</v>
          </cell>
          <cell r="P462" t="str">
            <v xml:space="preserve"> 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1992.92</v>
          </cell>
          <cell r="BE462">
            <v>2115.66</v>
          </cell>
          <cell r="BF462">
            <v>0</v>
          </cell>
          <cell r="BH462">
            <v>0</v>
          </cell>
          <cell r="BI462">
            <v>43961.25</v>
          </cell>
          <cell r="BJ462">
            <v>42885</v>
          </cell>
          <cell r="BK462">
            <v>0</v>
          </cell>
          <cell r="BL462">
            <v>0</v>
          </cell>
          <cell r="BO462">
            <v>0</v>
          </cell>
          <cell r="BP462">
            <v>0</v>
          </cell>
          <cell r="BQ462">
            <v>0</v>
          </cell>
          <cell r="BS462">
            <v>1714.5</v>
          </cell>
          <cell r="BT462">
            <v>0</v>
          </cell>
          <cell r="BU462">
            <v>1714.5</v>
          </cell>
          <cell r="BV462">
            <v>-1714.5</v>
          </cell>
        </row>
        <row r="463">
          <cell r="C463" t="str">
            <v>O&amp;M</v>
          </cell>
          <cell r="E463" t="str">
            <v>HR-P-E-WrkfrcPlan&amp;St</v>
          </cell>
          <cell r="I463">
            <v>529.02</v>
          </cell>
          <cell r="J463">
            <v>813.89</v>
          </cell>
          <cell r="K463">
            <v>284.87</v>
          </cell>
          <cell r="L463">
            <v>0.35001044367174927</v>
          </cell>
          <cell r="M463">
            <v>4414.78</v>
          </cell>
          <cell r="N463">
            <v>4883.34</v>
          </cell>
          <cell r="O463">
            <v>468.5600000000004</v>
          </cell>
          <cell r="P463">
            <v>9.5950722251573792E-2</v>
          </cell>
          <cell r="R463">
            <v>1004.58</v>
          </cell>
          <cell r="S463">
            <v>665.07</v>
          </cell>
          <cell r="T463">
            <v>851.1</v>
          </cell>
          <cell r="U463">
            <v>689.48</v>
          </cell>
          <cell r="V463">
            <v>675.53</v>
          </cell>
          <cell r="W463">
            <v>529.02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813.89</v>
          </cell>
          <cell r="AE463">
            <v>813.89</v>
          </cell>
          <cell r="AF463">
            <v>813.89</v>
          </cell>
          <cell r="AG463">
            <v>813.89</v>
          </cell>
          <cell r="AH463">
            <v>813.89</v>
          </cell>
          <cell r="AI463">
            <v>813.89</v>
          </cell>
          <cell r="AJ463">
            <v>813.89</v>
          </cell>
          <cell r="AK463">
            <v>930.16</v>
          </cell>
          <cell r="AL463">
            <v>813.89</v>
          </cell>
          <cell r="AM463">
            <v>930.16</v>
          </cell>
          <cell r="AN463">
            <v>813.89</v>
          </cell>
          <cell r="AO463">
            <v>813.89</v>
          </cell>
          <cell r="AQ463">
            <v>10031.48</v>
          </cell>
          <cell r="AR463">
            <v>10031.48</v>
          </cell>
          <cell r="AS463">
            <v>10031.48</v>
          </cell>
          <cell r="AT463">
            <v>10031.48</v>
          </cell>
          <cell r="AU463">
            <v>10032</v>
          </cell>
          <cell r="AV463">
            <v>10033</v>
          </cell>
          <cell r="AW463" t="e">
            <v>#REF!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6528.67</v>
          </cell>
          <cell r="BE463">
            <v>7209.31</v>
          </cell>
          <cell r="BF463">
            <v>0</v>
          </cell>
          <cell r="BH463">
            <v>9999.2199999999993</v>
          </cell>
          <cell r="BI463">
            <v>12353.31</v>
          </cell>
          <cell r="BJ463">
            <v>11933</v>
          </cell>
          <cell r="BK463">
            <v>10033</v>
          </cell>
          <cell r="BL463">
            <v>10033</v>
          </cell>
          <cell r="BO463">
            <v>5618.22</v>
          </cell>
          <cell r="BP463">
            <v>-33.780000000000655</v>
          </cell>
          <cell r="BQ463">
            <v>0</v>
          </cell>
          <cell r="BS463">
            <v>6483.62</v>
          </cell>
          <cell r="BT463">
            <v>10033</v>
          </cell>
          <cell r="BU463">
            <v>6483.62</v>
          </cell>
          <cell r="BV463">
            <v>3549.38</v>
          </cell>
        </row>
        <row r="464">
          <cell r="C464" t="str">
            <v>O&amp;M</v>
          </cell>
          <cell r="E464" t="str">
            <v>HR-P-MngrSpSr-Hld/SC</v>
          </cell>
          <cell r="I464">
            <v>9367.2000000000007</v>
          </cell>
          <cell r="J464">
            <v>8196.2999999999993</v>
          </cell>
          <cell r="K464">
            <v>-1170.9000000000015</v>
          </cell>
          <cell r="L464">
            <v>-0.14285714285714304</v>
          </cell>
          <cell r="M464">
            <v>50739</v>
          </cell>
          <cell r="N464">
            <v>47226.3</v>
          </cell>
          <cell r="O464">
            <v>-3512.6999999999971</v>
          </cell>
          <cell r="P464">
            <v>-7.4380165289256131E-2</v>
          </cell>
          <cell r="R464">
            <v>9237.1</v>
          </cell>
          <cell r="S464">
            <v>8846.7999999999993</v>
          </cell>
          <cell r="T464">
            <v>0</v>
          </cell>
          <cell r="U464">
            <v>21206.3</v>
          </cell>
          <cell r="V464">
            <v>2081.6</v>
          </cell>
          <cell r="W464">
            <v>9367.2000000000007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7806</v>
          </cell>
          <cell r="AE464">
            <v>7285.6</v>
          </cell>
          <cell r="AF464">
            <v>7936.1</v>
          </cell>
          <cell r="AG464">
            <v>7806</v>
          </cell>
          <cell r="AH464">
            <v>8196.2999999999993</v>
          </cell>
          <cell r="AI464">
            <v>8196.2999999999993</v>
          </cell>
          <cell r="AJ464">
            <v>8456.5</v>
          </cell>
          <cell r="AK464">
            <v>8586.6</v>
          </cell>
          <cell r="AL464">
            <v>8066.2</v>
          </cell>
          <cell r="AM464">
            <v>8586.6</v>
          </cell>
          <cell r="AN464">
            <v>8456.5</v>
          </cell>
          <cell r="AO464">
            <v>8196.2999999999993</v>
          </cell>
          <cell r="AQ464">
            <v>97575</v>
          </cell>
          <cell r="AR464">
            <v>97575</v>
          </cell>
          <cell r="AS464">
            <v>97575</v>
          </cell>
          <cell r="AT464">
            <v>97575</v>
          </cell>
          <cell r="AU464">
            <v>97575</v>
          </cell>
          <cell r="AV464">
            <v>97575</v>
          </cell>
          <cell r="AW464" t="e">
            <v>#REF!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103078.79</v>
          </cell>
          <cell r="BE464">
            <v>134331.01</v>
          </cell>
          <cell r="BF464">
            <v>0</v>
          </cell>
          <cell r="BH464">
            <v>97575</v>
          </cell>
          <cell r="BI464">
            <v>123930</v>
          </cell>
          <cell r="BJ464">
            <v>120910</v>
          </cell>
          <cell r="BK464">
            <v>97575</v>
          </cell>
          <cell r="BL464">
            <v>97575</v>
          </cell>
          <cell r="BO464">
            <v>46836</v>
          </cell>
          <cell r="BP464">
            <v>0</v>
          </cell>
          <cell r="BQ464">
            <v>0</v>
          </cell>
          <cell r="BS464">
            <v>229712</v>
          </cell>
          <cell r="BT464">
            <v>97575</v>
          </cell>
          <cell r="BU464">
            <v>229712</v>
          </cell>
          <cell r="BV464">
            <v>-132137</v>
          </cell>
        </row>
        <row r="465">
          <cell r="C465" t="str">
            <v>O&amp;M</v>
          </cell>
          <cell r="E465" t="str">
            <v>HR-P-MngrSupSrvs-Pwr</v>
          </cell>
          <cell r="I465">
            <v>0</v>
          </cell>
          <cell r="J465">
            <v>0</v>
          </cell>
          <cell r="K465">
            <v>0</v>
          </cell>
          <cell r="L465" t="str">
            <v xml:space="preserve"> </v>
          </cell>
          <cell r="M465">
            <v>0</v>
          </cell>
          <cell r="N465">
            <v>0</v>
          </cell>
          <cell r="O465">
            <v>0</v>
          </cell>
          <cell r="P465" t="str">
            <v xml:space="preserve"> 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0</v>
          </cell>
          <cell r="BE465">
            <v>0</v>
          </cell>
          <cell r="BF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O465">
            <v>0</v>
          </cell>
          <cell r="BP465">
            <v>0</v>
          </cell>
          <cell r="BQ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</row>
        <row r="466">
          <cell r="C466" t="str">
            <v>O&amp;M</v>
          </cell>
          <cell r="E466" t="str">
            <v>HR-P-MngrSupSrvs-Utl</v>
          </cell>
          <cell r="I466">
            <v>0</v>
          </cell>
          <cell r="J466">
            <v>0</v>
          </cell>
          <cell r="K466">
            <v>0</v>
          </cell>
          <cell r="L466" t="str">
            <v xml:space="preserve"> </v>
          </cell>
          <cell r="M466">
            <v>0</v>
          </cell>
          <cell r="N466">
            <v>0</v>
          </cell>
          <cell r="O466">
            <v>0</v>
          </cell>
          <cell r="P466" t="str">
            <v xml:space="preserve"> 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0</v>
          </cell>
          <cell r="BE466">
            <v>0</v>
          </cell>
          <cell r="BF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O466">
            <v>0</v>
          </cell>
          <cell r="BP466">
            <v>0</v>
          </cell>
          <cell r="BQ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0</v>
          </cell>
          <cell r="K467">
            <v>0</v>
          </cell>
          <cell r="L467" t="str">
            <v xml:space="preserve"> </v>
          </cell>
          <cell r="M467">
            <v>0</v>
          </cell>
          <cell r="N467">
            <v>0</v>
          </cell>
          <cell r="O467">
            <v>0</v>
          </cell>
          <cell r="P467" t="str">
            <v xml:space="preserve"> 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0</v>
          </cell>
          <cell r="BE467">
            <v>0</v>
          </cell>
          <cell r="BF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O467">
            <v>0</v>
          </cell>
          <cell r="BP467">
            <v>0</v>
          </cell>
          <cell r="BQ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0</v>
          </cell>
          <cell r="BF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1023.74</v>
          </cell>
          <cell r="J469">
            <v>1656.05</v>
          </cell>
          <cell r="K469">
            <v>632.30999999999995</v>
          </cell>
          <cell r="L469">
            <v>0.38181818181818178</v>
          </cell>
          <cell r="M469">
            <v>7918.93</v>
          </cell>
          <cell r="N469">
            <v>9635.2000000000007</v>
          </cell>
          <cell r="O469">
            <v>1716.2700000000004</v>
          </cell>
          <cell r="P469">
            <v>0.17812500000000003</v>
          </cell>
          <cell r="R469">
            <v>1505.5</v>
          </cell>
          <cell r="S469">
            <v>1475.39</v>
          </cell>
          <cell r="T469">
            <v>1445.28</v>
          </cell>
          <cell r="U469">
            <v>1324.84</v>
          </cell>
          <cell r="V469">
            <v>1144.18</v>
          </cell>
          <cell r="W469">
            <v>1023.74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1625.94</v>
          </cell>
          <cell r="AE469">
            <v>1505.5</v>
          </cell>
          <cell r="AF469">
            <v>1625.94</v>
          </cell>
          <cell r="AG469">
            <v>1565.72</v>
          </cell>
          <cell r="AH469">
            <v>1656.05</v>
          </cell>
          <cell r="AI469">
            <v>1656.05</v>
          </cell>
          <cell r="AJ469">
            <v>1686.16</v>
          </cell>
          <cell r="AK469">
            <v>1746.38</v>
          </cell>
          <cell r="AL469">
            <v>1656.05</v>
          </cell>
          <cell r="AM469">
            <v>1746.38</v>
          </cell>
          <cell r="AN469">
            <v>1686.16</v>
          </cell>
          <cell r="AO469">
            <v>1716.27</v>
          </cell>
          <cell r="AQ469">
            <v>19872.599999999999</v>
          </cell>
          <cell r="AR469">
            <v>19872.599999999999</v>
          </cell>
          <cell r="AS469">
            <v>19872.599999999999</v>
          </cell>
          <cell r="AT469">
            <v>19872.599999999999</v>
          </cell>
          <cell r="AU469">
            <v>19872.599999999999</v>
          </cell>
          <cell r="AV469">
            <v>19872.599999999999</v>
          </cell>
          <cell r="AW469" t="e">
            <v>#REF!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13072.95</v>
          </cell>
          <cell r="BE469">
            <v>4764.5</v>
          </cell>
          <cell r="BF469">
            <v>0</v>
          </cell>
          <cell r="BH469">
            <v>19872.599999999999</v>
          </cell>
          <cell r="BI469">
            <v>6003</v>
          </cell>
          <cell r="BJ469">
            <v>5850</v>
          </cell>
          <cell r="BK469">
            <v>19872.599999999999</v>
          </cell>
          <cell r="BL469">
            <v>19872.599999999999</v>
          </cell>
          <cell r="BO469">
            <v>11953.669999999998</v>
          </cell>
          <cell r="BP469">
            <v>0</v>
          </cell>
          <cell r="BQ469">
            <v>0</v>
          </cell>
          <cell r="BS469">
            <v>21390.48</v>
          </cell>
          <cell r="BT469">
            <v>19872.599999999999</v>
          </cell>
          <cell r="BU469">
            <v>21390.48</v>
          </cell>
          <cell r="BV469">
            <v>-1517.880000000001</v>
          </cell>
        </row>
        <row r="470">
          <cell r="C470" t="str">
            <v>O&amp;M</v>
          </cell>
          <cell r="E470" t="str">
            <v>HR-T-Employee Benefits</v>
          </cell>
          <cell r="I470">
            <v>571.20000000000005</v>
          </cell>
          <cell r="J470">
            <v>924</v>
          </cell>
          <cell r="K470">
            <v>352.79999999999995</v>
          </cell>
          <cell r="L470">
            <v>0.38181818181818178</v>
          </cell>
          <cell r="M470">
            <v>4418.3999999999996</v>
          </cell>
          <cell r="N470">
            <v>5376</v>
          </cell>
          <cell r="O470">
            <v>957.60000000000036</v>
          </cell>
          <cell r="P470">
            <v>0.17812500000000006</v>
          </cell>
          <cell r="R470">
            <v>840</v>
          </cell>
          <cell r="S470">
            <v>823.2</v>
          </cell>
          <cell r="T470">
            <v>806.4</v>
          </cell>
          <cell r="U470">
            <v>739.2</v>
          </cell>
          <cell r="V470">
            <v>638.4</v>
          </cell>
          <cell r="W470">
            <v>571.20000000000005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907.2</v>
          </cell>
          <cell r="AE470">
            <v>840</v>
          </cell>
          <cell r="AF470">
            <v>907.2</v>
          </cell>
          <cell r="AG470">
            <v>873.6</v>
          </cell>
          <cell r="AH470">
            <v>924</v>
          </cell>
          <cell r="AI470">
            <v>924</v>
          </cell>
          <cell r="AJ470">
            <v>940.8</v>
          </cell>
          <cell r="AK470">
            <v>974.4</v>
          </cell>
          <cell r="AL470">
            <v>924</v>
          </cell>
          <cell r="AM470">
            <v>974.4</v>
          </cell>
          <cell r="AN470">
            <v>940.8</v>
          </cell>
          <cell r="AO470">
            <v>957.6</v>
          </cell>
          <cell r="AQ470">
            <v>11088</v>
          </cell>
          <cell r="AR470">
            <v>11088</v>
          </cell>
          <cell r="AS470">
            <v>11088</v>
          </cell>
          <cell r="AT470">
            <v>11088</v>
          </cell>
          <cell r="AU470">
            <v>11088</v>
          </cell>
          <cell r="AV470">
            <v>11088</v>
          </cell>
          <cell r="AW470" t="e">
            <v>#REF!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9701.51</v>
          </cell>
          <cell r="BE470">
            <v>10899.71</v>
          </cell>
          <cell r="BF470">
            <v>0</v>
          </cell>
          <cell r="BH470">
            <v>11088</v>
          </cell>
          <cell r="BI470">
            <v>13707</v>
          </cell>
          <cell r="BJ470">
            <v>13383</v>
          </cell>
          <cell r="BK470">
            <v>11088</v>
          </cell>
          <cell r="BL470">
            <v>11088</v>
          </cell>
          <cell r="BO470">
            <v>6669.6</v>
          </cell>
          <cell r="BP470">
            <v>0</v>
          </cell>
          <cell r="BQ470">
            <v>0</v>
          </cell>
          <cell r="BS470">
            <v>8521.2000000000007</v>
          </cell>
          <cell r="BT470">
            <v>11088</v>
          </cell>
          <cell r="BU470">
            <v>8521.2000000000007</v>
          </cell>
          <cell r="BV470">
            <v>2566.7999999999993</v>
          </cell>
        </row>
        <row r="471">
          <cell r="C471" t="str">
            <v>O&amp;M</v>
          </cell>
          <cell r="E471" t="str">
            <v>HR-T-SccsPln&amp;PrfrmMg</v>
          </cell>
          <cell r="I471">
            <v>697.34</v>
          </cell>
          <cell r="J471">
            <v>1128.05</v>
          </cell>
          <cell r="K471">
            <v>430.70999999999992</v>
          </cell>
          <cell r="L471">
            <v>0.38181818181818178</v>
          </cell>
          <cell r="M471">
            <v>5394.13</v>
          </cell>
          <cell r="N471">
            <v>6563.2</v>
          </cell>
          <cell r="O471">
            <v>1169.0699999999997</v>
          </cell>
          <cell r="P471">
            <v>0.17812499999999995</v>
          </cell>
          <cell r="R471">
            <v>1025.5</v>
          </cell>
          <cell r="S471">
            <v>1004.99</v>
          </cell>
          <cell r="T471">
            <v>984.48</v>
          </cell>
          <cell r="U471">
            <v>902.44</v>
          </cell>
          <cell r="V471">
            <v>779.38</v>
          </cell>
          <cell r="W471">
            <v>697.34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1107.54</v>
          </cell>
          <cell r="AE471">
            <v>1025.5</v>
          </cell>
          <cell r="AF471">
            <v>1107.54</v>
          </cell>
          <cell r="AG471">
            <v>1066.52</v>
          </cell>
          <cell r="AH471">
            <v>1128.05</v>
          </cell>
          <cell r="AI471">
            <v>1128.05</v>
          </cell>
          <cell r="AJ471">
            <v>1148.56</v>
          </cell>
          <cell r="AK471">
            <v>1189.58</v>
          </cell>
          <cell r="AL471">
            <v>1128.05</v>
          </cell>
          <cell r="AM471">
            <v>1189.58</v>
          </cell>
          <cell r="AN471">
            <v>1148.56</v>
          </cell>
          <cell r="AO471">
            <v>1169.07</v>
          </cell>
          <cell r="AQ471">
            <v>13536.6</v>
          </cell>
          <cell r="AR471">
            <v>13536.6</v>
          </cell>
          <cell r="AS471">
            <v>13536.6</v>
          </cell>
          <cell r="AT471">
            <v>13536.6</v>
          </cell>
          <cell r="AU471">
            <v>13536.6</v>
          </cell>
          <cell r="AV471">
            <v>13536.6</v>
          </cell>
          <cell r="AW471" t="e">
            <v>#REF!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10136.25</v>
          </cell>
          <cell r="BE471">
            <v>4170.7700000000004</v>
          </cell>
          <cell r="BF471">
            <v>0</v>
          </cell>
          <cell r="BH471">
            <v>13536.6</v>
          </cell>
          <cell r="BI471">
            <v>4660.32</v>
          </cell>
          <cell r="BJ471">
            <v>4540.62</v>
          </cell>
          <cell r="BK471">
            <v>13536.6</v>
          </cell>
          <cell r="BL471">
            <v>13536.6</v>
          </cell>
          <cell r="BO471">
            <v>8142.47</v>
          </cell>
          <cell r="BP471">
            <v>0</v>
          </cell>
          <cell r="BQ471">
            <v>0</v>
          </cell>
          <cell r="BS471">
            <v>20159.28</v>
          </cell>
          <cell r="BT471">
            <v>13536.6</v>
          </cell>
          <cell r="BU471">
            <v>20159.28</v>
          </cell>
          <cell r="BV471">
            <v>-6622.6799999999985</v>
          </cell>
        </row>
        <row r="472">
          <cell r="C472" t="str">
            <v>O&amp;M</v>
          </cell>
          <cell r="E472" t="str">
            <v>HR-T-Outr&amp;RecruitSup</v>
          </cell>
          <cell r="I472">
            <v>436.56</v>
          </cell>
          <cell r="J472">
            <v>706.2</v>
          </cell>
          <cell r="K472">
            <v>269.64000000000004</v>
          </cell>
          <cell r="L472">
            <v>0.38181818181818183</v>
          </cell>
          <cell r="M472">
            <v>3376.92</v>
          </cell>
          <cell r="N472">
            <v>4108.8</v>
          </cell>
          <cell r="O472">
            <v>731.88000000000011</v>
          </cell>
          <cell r="P472">
            <v>0.17812500000000001</v>
          </cell>
          <cell r="R472">
            <v>642</v>
          </cell>
          <cell r="S472">
            <v>629.16</v>
          </cell>
          <cell r="T472">
            <v>616.32000000000005</v>
          </cell>
          <cell r="U472">
            <v>564.96</v>
          </cell>
          <cell r="V472">
            <v>487.92</v>
          </cell>
          <cell r="W472">
            <v>436.56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693.36</v>
          </cell>
          <cell r="AE472">
            <v>642</v>
          </cell>
          <cell r="AF472">
            <v>693.36</v>
          </cell>
          <cell r="AG472">
            <v>667.68</v>
          </cell>
          <cell r="AH472">
            <v>706.2</v>
          </cell>
          <cell r="AI472">
            <v>706.2</v>
          </cell>
          <cell r="AJ472">
            <v>719.04</v>
          </cell>
          <cell r="AK472">
            <v>744.72</v>
          </cell>
          <cell r="AL472">
            <v>706.2</v>
          </cell>
          <cell r="AM472">
            <v>744.72</v>
          </cell>
          <cell r="AN472">
            <v>719.04</v>
          </cell>
          <cell r="AO472">
            <v>731.88</v>
          </cell>
          <cell r="AQ472">
            <v>8474.4</v>
          </cell>
          <cell r="AR472">
            <v>8474.4</v>
          </cell>
          <cell r="AS472">
            <v>8474.4</v>
          </cell>
          <cell r="AT472">
            <v>8474.4</v>
          </cell>
          <cell r="AU472">
            <v>8474.4</v>
          </cell>
          <cell r="AV472">
            <v>8474.4</v>
          </cell>
          <cell r="AW472" t="e">
            <v>#REF!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8535.7999999999993</v>
          </cell>
          <cell r="BE472">
            <v>9587.64</v>
          </cell>
          <cell r="BF472">
            <v>0</v>
          </cell>
          <cell r="BH472">
            <v>8474.4</v>
          </cell>
          <cell r="BI472">
            <v>12060</v>
          </cell>
          <cell r="BJ472">
            <v>11772</v>
          </cell>
          <cell r="BK472">
            <v>8474.4</v>
          </cell>
          <cell r="BL472">
            <v>8474.4</v>
          </cell>
          <cell r="BO472">
            <v>5097.4799999999996</v>
          </cell>
          <cell r="BP472">
            <v>0</v>
          </cell>
          <cell r="BQ472">
            <v>0</v>
          </cell>
          <cell r="BS472">
            <v>6408.72</v>
          </cell>
          <cell r="BT472">
            <v>8474.4</v>
          </cell>
          <cell r="BU472">
            <v>6408.72</v>
          </cell>
          <cell r="BV472">
            <v>2065.6799999999994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0</v>
          </cell>
          <cell r="K473">
            <v>0</v>
          </cell>
          <cell r="L473" t="str">
            <v xml:space="preserve"> </v>
          </cell>
          <cell r="M473">
            <v>0</v>
          </cell>
          <cell r="N473">
            <v>0</v>
          </cell>
          <cell r="O473">
            <v>0</v>
          </cell>
          <cell r="P473" t="str">
            <v xml:space="preserve"> 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0</v>
          </cell>
          <cell r="BE473">
            <v>0</v>
          </cell>
          <cell r="BF473">
            <v>0</v>
          </cell>
          <cell r="BH473">
            <v>0</v>
          </cell>
          <cell r="BI473">
            <v>3317.76</v>
          </cell>
          <cell r="BJ473">
            <v>3236.88</v>
          </cell>
          <cell r="BK473">
            <v>0</v>
          </cell>
          <cell r="BL473">
            <v>0</v>
          </cell>
          <cell r="BO473">
            <v>0</v>
          </cell>
          <cell r="BP473">
            <v>0</v>
          </cell>
          <cell r="BQ473">
            <v>0</v>
          </cell>
          <cell r="BS473">
            <v>96143.4</v>
          </cell>
          <cell r="BT473">
            <v>0</v>
          </cell>
          <cell r="BU473">
            <v>96143.4</v>
          </cell>
          <cell r="BV473">
            <v>-96143.4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0</v>
          </cell>
          <cell r="J475">
            <v>0</v>
          </cell>
          <cell r="K475">
            <v>0</v>
          </cell>
          <cell r="L475" t="str">
            <v xml:space="preserve"> </v>
          </cell>
          <cell r="M475">
            <v>0</v>
          </cell>
          <cell r="N475">
            <v>0</v>
          </cell>
          <cell r="O475">
            <v>0</v>
          </cell>
          <cell r="P475" t="str">
            <v xml:space="preserve"> 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0</v>
          </cell>
          <cell r="BE475">
            <v>0</v>
          </cell>
          <cell r="BF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O475">
            <v>0</v>
          </cell>
          <cell r="BP475">
            <v>0</v>
          </cell>
          <cell r="BQ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C476" t="str">
            <v>O&amp;M</v>
          </cell>
          <cell r="E476" t="str">
            <v>HR-P-E-EntResPr</v>
          </cell>
          <cell r="I476">
            <v>180.65</v>
          </cell>
          <cell r="J476">
            <v>1270.17</v>
          </cell>
          <cell r="K476">
            <v>1089.52</v>
          </cell>
          <cell r="L476">
            <v>0.85777494351149841</v>
          </cell>
          <cell r="M476">
            <v>1123.4100000000001</v>
          </cell>
          <cell r="N476">
            <v>7056.5</v>
          </cell>
          <cell r="O476">
            <v>5933.09</v>
          </cell>
          <cell r="P476">
            <v>0.84079784595762774</v>
          </cell>
          <cell r="R476">
            <v>237.1</v>
          </cell>
          <cell r="S476">
            <v>135.49</v>
          </cell>
          <cell r="T476">
            <v>208.87</v>
          </cell>
          <cell r="U476">
            <v>191.94</v>
          </cell>
          <cell r="V476">
            <v>169.36</v>
          </cell>
          <cell r="W476">
            <v>180.65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1129.04</v>
          </cell>
          <cell r="AE476">
            <v>1129.04</v>
          </cell>
          <cell r="AF476">
            <v>1129.04</v>
          </cell>
          <cell r="AG476">
            <v>1129.04</v>
          </cell>
          <cell r="AH476">
            <v>1270.17</v>
          </cell>
          <cell r="AI476">
            <v>1270.17</v>
          </cell>
          <cell r="AJ476">
            <v>1270.17</v>
          </cell>
          <cell r="AK476">
            <v>1270.17</v>
          </cell>
          <cell r="AL476">
            <v>1129.04</v>
          </cell>
          <cell r="AM476">
            <v>1270.17</v>
          </cell>
          <cell r="AN476">
            <v>1270.17</v>
          </cell>
          <cell r="AO476">
            <v>1270.17</v>
          </cell>
          <cell r="AQ476">
            <v>14469.23</v>
          </cell>
          <cell r="AR476">
            <v>14469.23</v>
          </cell>
          <cell r="AS476">
            <v>14469.23</v>
          </cell>
          <cell r="AT476">
            <v>14469.23</v>
          </cell>
          <cell r="AU476">
            <v>14467</v>
          </cell>
          <cell r="AV476">
            <v>14467</v>
          </cell>
          <cell r="AW476" t="e">
            <v>#REF!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7460.22</v>
          </cell>
          <cell r="BE476">
            <v>20598.29</v>
          </cell>
          <cell r="BF476">
            <v>31503.57</v>
          </cell>
          <cell r="BH476">
            <v>14536.39</v>
          </cell>
          <cell r="BI476">
            <v>39200.28</v>
          </cell>
          <cell r="BJ476">
            <v>38243.94</v>
          </cell>
          <cell r="BK476">
            <v>14467</v>
          </cell>
          <cell r="BL476">
            <v>14467</v>
          </cell>
          <cell r="BO476">
            <v>13343.59</v>
          </cell>
          <cell r="BP476">
            <v>69.389999999999418</v>
          </cell>
          <cell r="BQ476">
            <v>0</v>
          </cell>
          <cell r="BS476">
            <v>16349.51</v>
          </cell>
          <cell r="BT476">
            <v>14467</v>
          </cell>
          <cell r="BU476">
            <v>16349.51</v>
          </cell>
          <cell r="BV476">
            <v>-1882.5100000000002</v>
          </cell>
        </row>
        <row r="477">
          <cell r="C477" t="str">
            <v>O&amp;M</v>
          </cell>
          <cell r="E477" t="str">
            <v>HR-T-HR Sys Sup</v>
          </cell>
          <cell r="I477">
            <v>415.14</v>
          </cell>
          <cell r="J477">
            <v>671.55</v>
          </cell>
          <cell r="K477">
            <v>256.40999999999997</v>
          </cell>
          <cell r="L477">
            <v>0.38181818181818178</v>
          </cell>
          <cell r="M477">
            <v>3211.23</v>
          </cell>
          <cell r="N477">
            <v>3907.2</v>
          </cell>
          <cell r="O477">
            <v>695.9699999999998</v>
          </cell>
          <cell r="P477">
            <v>0.17812499999999995</v>
          </cell>
          <cell r="R477">
            <v>610.5</v>
          </cell>
          <cell r="S477">
            <v>598.29</v>
          </cell>
          <cell r="T477">
            <v>586.08000000000004</v>
          </cell>
          <cell r="U477">
            <v>537.24</v>
          </cell>
          <cell r="V477">
            <v>463.98</v>
          </cell>
          <cell r="W477">
            <v>415.14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659.34</v>
          </cell>
          <cell r="AE477">
            <v>610.5</v>
          </cell>
          <cell r="AF477">
            <v>659.34</v>
          </cell>
          <cell r="AG477">
            <v>634.91999999999996</v>
          </cell>
          <cell r="AH477">
            <v>671.55</v>
          </cell>
          <cell r="AI477">
            <v>671.55</v>
          </cell>
          <cell r="AJ477">
            <v>683.76</v>
          </cell>
          <cell r="AK477">
            <v>708.18</v>
          </cell>
          <cell r="AL477">
            <v>671.55</v>
          </cell>
          <cell r="AM477">
            <v>708.18</v>
          </cell>
          <cell r="AN477">
            <v>683.76</v>
          </cell>
          <cell r="AO477">
            <v>695.97</v>
          </cell>
          <cell r="AQ477">
            <v>8058.6</v>
          </cell>
          <cell r="AR477">
            <v>8058.6</v>
          </cell>
          <cell r="AS477">
            <v>8058.6</v>
          </cell>
          <cell r="AT477">
            <v>8058.6</v>
          </cell>
          <cell r="AU477">
            <v>8058.6</v>
          </cell>
          <cell r="AV477">
            <v>8058.6</v>
          </cell>
          <cell r="AW477" t="e">
            <v>#REF!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8408.4</v>
          </cell>
          <cell r="BE477">
            <v>9433.7099999999991</v>
          </cell>
          <cell r="BF477">
            <v>9925.08</v>
          </cell>
          <cell r="BH477">
            <v>8058.6</v>
          </cell>
          <cell r="BI477">
            <v>11880</v>
          </cell>
          <cell r="BJ477">
            <v>11583</v>
          </cell>
          <cell r="BK477">
            <v>8058.6</v>
          </cell>
          <cell r="BL477">
            <v>8058.6</v>
          </cell>
          <cell r="BO477">
            <v>4847.3700000000008</v>
          </cell>
          <cell r="BP477">
            <v>0</v>
          </cell>
          <cell r="BQ477">
            <v>0</v>
          </cell>
          <cell r="BS477">
            <v>9752.4</v>
          </cell>
          <cell r="BT477">
            <v>8058.6</v>
          </cell>
          <cell r="BU477">
            <v>9752.4</v>
          </cell>
          <cell r="BV477">
            <v>-1693.7999999999993</v>
          </cell>
        </row>
        <row r="478">
          <cell r="C478" t="str">
            <v>O&amp;M</v>
          </cell>
          <cell r="E478" t="str">
            <v>HR-P-Labor Mgmt Relations</v>
          </cell>
          <cell r="I478">
            <v>0</v>
          </cell>
          <cell r="J478">
            <v>0</v>
          </cell>
          <cell r="K478">
            <v>0</v>
          </cell>
          <cell r="L478" t="str">
            <v xml:space="preserve"> </v>
          </cell>
          <cell r="M478">
            <v>0</v>
          </cell>
          <cell r="N478">
            <v>0</v>
          </cell>
          <cell r="O478">
            <v>0</v>
          </cell>
          <cell r="P478" t="str">
            <v xml:space="preserve"> 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0</v>
          </cell>
          <cell r="BE478">
            <v>0</v>
          </cell>
          <cell r="BF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O478">
            <v>0</v>
          </cell>
          <cell r="BP478">
            <v>0</v>
          </cell>
          <cell r="BQ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C479" t="str">
            <v>O&amp;M</v>
          </cell>
          <cell r="E479" t="str">
            <v>HR-T-Medical Svcs</v>
          </cell>
          <cell r="I479">
            <v>485.18</v>
          </cell>
          <cell r="J479">
            <v>784.85</v>
          </cell>
          <cell r="K479">
            <v>299.67</v>
          </cell>
          <cell r="L479">
            <v>0.38181818181818183</v>
          </cell>
          <cell r="M479">
            <v>3753.01</v>
          </cell>
          <cell r="N479">
            <v>4566.3999999999996</v>
          </cell>
          <cell r="O479">
            <v>813.38999999999942</v>
          </cell>
          <cell r="P479">
            <v>0.17812499999999989</v>
          </cell>
          <cell r="R479">
            <v>713.5</v>
          </cell>
          <cell r="S479">
            <v>699.23</v>
          </cell>
          <cell r="T479">
            <v>684.96</v>
          </cell>
          <cell r="U479">
            <v>627.88</v>
          </cell>
          <cell r="V479">
            <v>542.26</v>
          </cell>
          <cell r="W479">
            <v>485.18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770.58</v>
          </cell>
          <cell r="AE479">
            <v>713.5</v>
          </cell>
          <cell r="AF479">
            <v>770.58</v>
          </cell>
          <cell r="AG479">
            <v>742.04</v>
          </cell>
          <cell r="AH479">
            <v>784.85</v>
          </cell>
          <cell r="AI479">
            <v>784.85</v>
          </cell>
          <cell r="AJ479">
            <v>799.12</v>
          </cell>
          <cell r="AK479">
            <v>827.66</v>
          </cell>
          <cell r="AL479">
            <v>784.85</v>
          </cell>
          <cell r="AM479">
            <v>827.66</v>
          </cell>
          <cell r="AN479">
            <v>799.12</v>
          </cell>
          <cell r="AO479">
            <v>813.39</v>
          </cell>
          <cell r="AQ479">
            <v>9418.2000000000007</v>
          </cell>
          <cell r="AR479">
            <v>9418.2000000000007</v>
          </cell>
          <cell r="AS479">
            <v>9418.2000000000007</v>
          </cell>
          <cell r="AT479">
            <v>9418.2000000000007</v>
          </cell>
          <cell r="AU479">
            <v>9418.2000000000007</v>
          </cell>
          <cell r="AV479">
            <v>9418.2000000000007</v>
          </cell>
          <cell r="AW479" t="e">
            <v>#REF!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6835.01</v>
          </cell>
          <cell r="BE479">
            <v>7674.51</v>
          </cell>
          <cell r="BF479">
            <v>9154.2000000000007</v>
          </cell>
          <cell r="BH479">
            <v>9418.2000000000007</v>
          </cell>
          <cell r="BI479">
            <v>9657</v>
          </cell>
          <cell r="BJ479">
            <v>9423</v>
          </cell>
          <cell r="BK479">
            <v>9418.2000000000007</v>
          </cell>
          <cell r="BL479">
            <v>9418.2000000000007</v>
          </cell>
          <cell r="BO479">
            <v>5665.1900000000005</v>
          </cell>
          <cell r="BP479">
            <v>0</v>
          </cell>
          <cell r="BQ479">
            <v>0</v>
          </cell>
          <cell r="BS479">
            <v>8650.7999999999993</v>
          </cell>
          <cell r="BT479">
            <v>9418.2000000000007</v>
          </cell>
          <cell r="BU479">
            <v>8650.7999999999993</v>
          </cell>
          <cell r="BV479">
            <v>767.40000000000146</v>
          </cell>
        </row>
        <row r="480">
          <cell r="C480" t="str">
            <v>O&amp;M</v>
          </cell>
          <cell r="E480" t="str">
            <v>HR-T-Skill Dev</v>
          </cell>
          <cell r="I480">
            <v>0</v>
          </cell>
          <cell r="J480">
            <v>1012</v>
          </cell>
          <cell r="K480">
            <v>1012</v>
          </cell>
          <cell r="L480">
            <v>1</v>
          </cell>
          <cell r="M480">
            <v>0</v>
          </cell>
          <cell r="N480">
            <v>5829</v>
          </cell>
          <cell r="O480">
            <v>5829</v>
          </cell>
          <cell r="P480">
            <v>1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968</v>
          </cell>
          <cell r="AE480">
            <v>905</v>
          </cell>
          <cell r="AF480">
            <v>981</v>
          </cell>
          <cell r="AG480">
            <v>958</v>
          </cell>
          <cell r="AH480">
            <v>1005</v>
          </cell>
          <cell r="AI480">
            <v>1012</v>
          </cell>
          <cell r="AJ480">
            <v>1035</v>
          </cell>
          <cell r="AK480">
            <v>1059</v>
          </cell>
          <cell r="AL480">
            <v>989</v>
          </cell>
          <cell r="AM480">
            <v>1059</v>
          </cell>
          <cell r="AN480">
            <v>1035</v>
          </cell>
          <cell r="AO480">
            <v>1010</v>
          </cell>
          <cell r="AQ480">
            <v>12016</v>
          </cell>
          <cell r="AR480">
            <v>12016</v>
          </cell>
          <cell r="AS480">
            <v>12016</v>
          </cell>
          <cell r="AT480">
            <v>12016</v>
          </cell>
          <cell r="AU480">
            <v>12016</v>
          </cell>
          <cell r="AV480">
            <v>12016</v>
          </cell>
          <cell r="AW480" t="e">
            <v>#REF!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6684</v>
          </cell>
          <cell r="BE480">
            <v>7930</v>
          </cell>
          <cell r="BF480">
            <v>7226.5</v>
          </cell>
          <cell r="BH480">
            <v>12016</v>
          </cell>
          <cell r="BI480">
            <v>2226</v>
          </cell>
          <cell r="BJ480">
            <v>2171</v>
          </cell>
          <cell r="BK480">
            <v>12016</v>
          </cell>
          <cell r="BL480">
            <v>12016</v>
          </cell>
          <cell r="BO480">
            <v>12016</v>
          </cell>
          <cell r="BP480">
            <v>0</v>
          </cell>
          <cell r="BQ480">
            <v>0</v>
          </cell>
          <cell r="BS480">
            <v>0</v>
          </cell>
          <cell r="BT480">
            <v>12016</v>
          </cell>
          <cell r="BU480">
            <v>0</v>
          </cell>
          <cell r="BV480">
            <v>12016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0</v>
          </cell>
          <cell r="K481">
            <v>0</v>
          </cell>
          <cell r="L481" t="str">
            <v xml:space="preserve"> </v>
          </cell>
          <cell r="M481">
            <v>0</v>
          </cell>
          <cell r="N481">
            <v>0</v>
          </cell>
          <cell r="O481">
            <v>0</v>
          </cell>
          <cell r="P481" t="str">
            <v xml:space="preserve"> 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580.44000000000005</v>
          </cell>
          <cell r="AQ481">
            <v>580.44000000000005</v>
          </cell>
          <cell r="AR481">
            <v>580.44000000000005</v>
          </cell>
          <cell r="AS481">
            <v>581.6</v>
          </cell>
          <cell r="AT481">
            <v>581.6</v>
          </cell>
          <cell r="AU481">
            <v>579</v>
          </cell>
          <cell r="AV481">
            <v>579</v>
          </cell>
          <cell r="AW481" t="e">
            <v>#REF!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21.6</v>
          </cell>
          <cell r="BE481">
            <v>1119.98</v>
          </cell>
          <cell r="BF481">
            <v>0</v>
          </cell>
          <cell r="BH481">
            <v>580.44000000000005</v>
          </cell>
          <cell r="BI481">
            <v>4596.8</v>
          </cell>
          <cell r="BJ481">
            <v>5381.28</v>
          </cell>
          <cell r="BK481">
            <v>579</v>
          </cell>
          <cell r="BL481">
            <v>579</v>
          </cell>
          <cell r="BO481">
            <v>579</v>
          </cell>
          <cell r="BP481">
            <v>1.4400000000000546</v>
          </cell>
          <cell r="BQ481">
            <v>0</v>
          </cell>
          <cell r="BS481">
            <v>1838.68</v>
          </cell>
          <cell r="BT481">
            <v>579</v>
          </cell>
          <cell r="BU481">
            <v>1838.68</v>
          </cell>
          <cell r="BV481">
            <v>-1259.68</v>
          </cell>
        </row>
        <row r="482">
          <cell r="C482" t="str">
            <v>O&amp;M</v>
          </cell>
          <cell r="E482" t="str">
            <v>HR-T-Medical Exams</v>
          </cell>
          <cell r="I482">
            <v>0</v>
          </cell>
          <cell r="J482">
            <v>569</v>
          </cell>
          <cell r="K482">
            <v>569</v>
          </cell>
          <cell r="L482">
            <v>1</v>
          </cell>
          <cell r="M482">
            <v>2050</v>
          </cell>
          <cell r="N482">
            <v>3273</v>
          </cell>
          <cell r="O482">
            <v>1223</v>
          </cell>
          <cell r="P482">
            <v>0.37366330583562479</v>
          </cell>
          <cell r="R482">
            <v>250</v>
          </cell>
          <cell r="S482">
            <v>900</v>
          </cell>
          <cell r="T482">
            <v>0</v>
          </cell>
          <cell r="U482">
            <v>0</v>
          </cell>
          <cell r="V482">
            <v>900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543</v>
          </cell>
          <cell r="AE482">
            <v>508</v>
          </cell>
          <cell r="AF482">
            <v>551</v>
          </cell>
          <cell r="AG482">
            <v>538</v>
          </cell>
          <cell r="AH482">
            <v>564</v>
          </cell>
          <cell r="AI482">
            <v>569</v>
          </cell>
          <cell r="AJ482">
            <v>581</v>
          </cell>
          <cell r="AK482">
            <v>594</v>
          </cell>
          <cell r="AL482">
            <v>555</v>
          </cell>
          <cell r="AM482">
            <v>594</v>
          </cell>
          <cell r="AN482">
            <v>581</v>
          </cell>
          <cell r="AO482">
            <v>570</v>
          </cell>
          <cell r="AQ482">
            <v>6748</v>
          </cell>
          <cell r="AR482">
            <v>6748</v>
          </cell>
          <cell r="AS482">
            <v>6748</v>
          </cell>
          <cell r="AT482">
            <v>6748</v>
          </cell>
          <cell r="AU482">
            <v>6748</v>
          </cell>
          <cell r="AV482">
            <v>6748</v>
          </cell>
          <cell r="AW482" t="e">
            <v>#REF!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6575</v>
          </cell>
          <cell r="BE482">
            <v>4575</v>
          </cell>
          <cell r="BF482">
            <v>1615.05</v>
          </cell>
          <cell r="BH482">
            <v>6748</v>
          </cell>
          <cell r="BI482">
            <v>1725</v>
          </cell>
          <cell r="BJ482">
            <v>1683</v>
          </cell>
          <cell r="BK482">
            <v>6748</v>
          </cell>
          <cell r="BL482">
            <v>6748</v>
          </cell>
          <cell r="BO482">
            <v>4698</v>
          </cell>
          <cell r="BP482">
            <v>0</v>
          </cell>
          <cell r="BQ482">
            <v>0</v>
          </cell>
          <cell r="BS482">
            <v>6767.15</v>
          </cell>
          <cell r="BT482">
            <v>6748</v>
          </cell>
          <cell r="BU482">
            <v>6767.15</v>
          </cell>
          <cell r="BV482">
            <v>-19.149999999999636</v>
          </cell>
        </row>
        <row r="483">
          <cell r="C483" t="str">
            <v>O&amp;M</v>
          </cell>
          <cell r="E483" t="str">
            <v>HR-P-Information Request</v>
          </cell>
          <cell r="I483">
            <v>0</v>
          </cell>
          <cell r="J483">
            <v>0</v>
          </cell>
          <cell r="K483">
            <v>0</v>
          </cell>
          <cell r="L483" t="str">
            <v xml:space="preserve"> </v>
          </cell>
          <cell r="M483">
            <v>260.44</v>
          </cell>
          <cell r="N483">
            <v>0</v>
          </cell>
          <cell r="O483">
            <v>-260.44</v>
          </cell>
          <cell r="P483" t="str">
            <v xml:space="preserve"> </v>
          </cell>
          <cell r="R483">
            <v>260.44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1664.32</v>
          </cell>
          <cell r="BE483">
            <v>5277.55</v>
          </cell>
          <cell r="BF483">
            <v>335.4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O483">
            <v>-260.44</v>
          </cell>
          <cell r="BP483">
            <v>0</v>
          </cell>
          <cell r="BQ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670.22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2413.1799999999998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18440.37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369.6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7156.92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14151.42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9863.76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84.89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17483.52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130.38999999999999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17781.12</v>
          </cell>
          <cell r="BT494">
            <v>0</v>
          </cell>
          <cell r="BU494">
            <v>17781.12</v>
          </cell>
          <cell r="BV494">
            <v>-17781.12</v>
          </cell>
        </row>
        <row r="495">
          <cell r="E495" t="str">
            <v>Less: DSM</v>
          </cell>
          <cell r="K495">
            <v>0</v>
          </cell>
          <cell r="L495" t="str">
            <v xml:space="preserve"> </v>
          </cell>
          <cell r="O495">
            <v>0</v>
          </cell>
          <cell r="P495" t="str">
            <v xml:space="preserve"> </v>
          </cell>
          <cell r="BH495">
            <v>0</v>
          </cell>
          <cell r="BO495">
            <v>0</v>
          </cell>
          <cell r="BP495">
            <v>0</v>
          </cell>
          <cell r="BQ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14356.2</v>
          </cell>
          <cell r="J497">
            <v>19765.479999999996</v>
          </cell>
          <cell r="K497">
            <v>5409.2799999999979</v>
          </cell>
          <cell r="L497">
            <v>0.27367309066109191</v>
          </cell>
          <cell r="M497">
            <v>91408.39</v>
          </cell>
          <cell r="N497">
            <v>114084.78</v>
          </cell>
          <cell r="O497">
            <v>22676.390000000003</v>
          </cell>
          <cell r="P497">
            <v>0.19876788121956324</v>
          </cell>
          <cell r="R497">
            <v>17888.399999999998</v>
          </cell>
          <cell r="S497">
            <v>16451.439999999999</v>
          </cell>
          <cell r="T497">
            <v>6809.33</v>
          </cell>
          <cell r="U497">
            <v>26987.03</v>
          </cell>
          <cell r="V497">
            <v>8915.99</v>
          </cell>
          <cell r="W497">
            <v>14356.2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18922.140000000003</v>
          </cell>
          <cell r="AE497">
            <v>17876.78</v>
          </cell>
          <cell r="AF497">
            <v>19073.240000000005</v>
          </cell>
          <cell r="AG497">
            <v>18693.66</v>
          </cell>
          <cell r="AH497">
            <v>19753.479999999996</v>
          </cell>
          <cell r="AI497">
            <v>19765.479999999996</v>
          </cell>
          <cell r="AJ497">
            <v>20320.219999999994</v>
          </cell>
          <cell r="AK497">
            <v>20817.07</v>
          </cell>
          <cell r="AL497">
            <v>19322.079999999998</v>
          </cell>
          <cell r="AM497">
            <v>20817.07</v>
          </cell>
          <cell r="AN497">
            <v>20320.219999999994</v>
          </cell>
          <cell r="AO497">
            <v>20423.23</v>
          </cell>
          <cell r="AQ497">
            <v>236096.43000000002</v>
          </cell>
          <cell r="AR497">
            <v>236096.43000000002</v>
          </cell>
          <cell r="AS497">
            <v>236097.59000000003</v>
          </cell>
          <cell r="AT497">
            <v>236097.59000000003</v>
          </cell>
          <cell r="AU497">
            <v>236091.40000000002</v>
          </cell>
          <cell r="AV497">
            <v>236092.40000000002</v>
          </cell>
          <cell r="AW497" t="e">
            <v>#REF!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195984.66999999998</v>
          </cell>
          <cell r="BE497">
            <v>236932.91</v>
          </cell>
          <cell r="BF497">
            <v>130524.07</v>
          </cell>
          <cell r="BH497">
            <v>236104.67</v>
          </cell>
          <cell r="BI497">
            <v>326004.99</v>
          </cell>
          <cell r="BJ497">
            <v>318703.62</v>
          </cell>
          <cell r="BK497">
            <v>236092.40000000002</v>
          </cell>
          <cell r="BL497">
            <v>236092.40000000002</v>
          </cell>
          <cell r="BM497">
            <v>0</v>
          </cell>
          <cell r="BN497">
            <v>0</v>
          </cell>
          <cell r="BO497">
            <v>144684.01</v>
          </cell>
          <cell r="BP497">
            <v>12.269999999998163</v>
          </cell>
          <cell r="BQ497">
            <v>0</v>
          </cell>
          <cell r="BS497">
            <v>471177.58000000007</v>
          </cell>
          <cell r="BT497">
            <v>236092.40000000002</v>
          </cell>
          <cell r="BU497">
            <v>471177.58000000007</v>
          </cell>
          <cell r="BV497">
            <v>-235085.18</v>
          </cell>
        </row>
        <row r="499">
          <cell r="C499" t="str">
            <v>O&amp;M</v>
          </cell>
          <cell r="E499" t="str">
            <v>HR-P-E-PT-EmpEnteSol</v>
          </cell>
          <cell r="I499">
            <v>50.78</v>
          </cell>
          <cell r="J499">
            <v>71</v>
          </cell>
          <cell r="K499">
            <v>20.22</v>
          </cell>
          <cell r="L499">
            <v>0.2847887323943662</v>
          </cell>
          <cell r="M499">
            <v>362.22</v>
          </cell>
          <cell r="N499">
            <v>411</v>
          </cell>
          <cell r="O499">
            <v>48.779999999999973</v>
          </cell>
          <cell r="P499">
            <v>0.11868613138686125</v>
          </cell>
          <cell r="R499">
            <v>77</v>
          </cell>
          <cell r="S499">
            <v>121.56</v>
          </cell>
          <cell r="T499">
            <v>54.72</v>
          </cell>
          <cell r="U499">
            <v>44.04</v>
          </cell>
          <cell r="V499">
            <v>14.12</v>
          </cell>
          <cell r="W499">
            <v>50.78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68</v>
          </cell>
          <cell r="AE499">
            <v>64</v>
          </cell>
          <cell r="AF499">
            <v>69</v>
          </cell>
          <cell r="AG499">
            <v>68</v>
          </cell>
          <cell r="AH499">
            <v>71</v>
          </cell>
          <cell r="AI499">
            <v>71</v>
          </cell>
          <cell r="AJ499">
            <v>73</v>
          </cell>
          <cell r="AK499">
            <v>75</v>
          </cell>
          <cell r="AL499">
            <v>70</v>
          </cell>
          <cell r="AM499">
            <v>75</v>
          </cell>
          <cell r="AN499">
            <v>73</v>
          </cell>
          <cell r="AO499">
            <v>72</v>
          </cell>
          <cell r="AQ499">
            <v>849.11</v>
          </cell>
          <cell r="AR499">
            <v>849.11</v>
          </cell>
          <cell r="AS499">
            <v>849.11</v>
          </cell>
          <cell r="AT499">
            <v>23339.11</v>
          </cell>
          <cell r="AU499">
            <v>23339</v>
          </cell>
          <cell r="AV499">
            <v>7340</v>
          </cell>
          <cell r="AW499" t="e">
            <v>#REF!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315.02</v>
          </cell>
          <cell r="BE499">
            <v>679.44</v>
          </cell>
          <cell r="BF499">
            <v>0</v>
          </cell>
          <cell r="BH499">
            <v>849</v>
          </cell>
          <cell r="BI499">
            <v>849</v>
          </cell>
          <cell r="BJ499">
            <v>828</v>
          </cell>
          <cell r="BK499">
            <v>7340</v>
          </cell>
          <cell r="BL499">
            <v>7340</v>
          </cell>
          <cell r="BO499">
            <v>6977.78</v>
          </cell>
          <cell r="BP499">
            <v>-6491</v>
          </cell>
          <cell r="BQ499">
            <v>0</v>
          </cell>
          <cell r="BS499">
            <v>1532.65</v>
          </cell>
          <cell r="BT499">
            <v>7340</v>
          </cell>
          <cell r="BU499">
            <v>1532.65</v>
          </cell>
          <cell r="BV499">
            <v>5807.35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229</v>
          </cell>
          <cell r="K500">
            <v>229</v>
          </cell>
          <cell r="L500">
            <v>1</v>
          </cell>
          <cell r="M500">
            <v>328.19</v>
          </cell>
          <cell r="N500">
            <v>1318</v>
          </cell>
          <cell r="O500">
            <v>989.81</v>
          </cell>
          <cell r="P500">
            <v>0.75099393019726857</v>
          </cell>
          <cell r="R500">
            <v>36.78</v>
          </cell>
          <cell r="S500">
            <v>40.47</v>
          </cell>
          <cell r="T500">
            <v>138.11000000000001</v>
          </cell>
          <cell r="U500">
            <v>60.35</v>
          </cell>
          <cell r="V500">
            <v>52.48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219</v>
          </cell>
          <cell r="AE500">
            <v>205</v>
          </cell>
          <cell r="AF500">
            <v>222</v>
          </cell>
          <cell r="AG500">
            <v>216</v>
          </cell>
          <cell r="AH500">
            <v>227</v>
          </cell>
          <cell r="AI500">
            <v>229</v>
          </cell>
          <cell r="AJ500">
            <v>234</v>
          </cell>
          <cell r="AK500">
            <v>239</v>
          </cell>
          <cell r="AL500">
            <v>224</v>
          </cell>
          <cell r="AM500">
            <v>239</v>
          </cell>
          <cell r="AN500">
            <v>234</v>
          </cell>
          <cell r="AO500">
            <v>228</v>
          </cell>
          <cell r="AQ500">
            <v>2716.25</v>
          </cell>
          <cell r="AR500">
            <v>2716.25</v>
          </cell>
          <cell r="AS500">
            <v>2716.25</v>
          </cell>
          <cell r="AT500">
            <v>1516.25</v>
          </cell>
          <cell r="AU500">
            <v>1519</v>
          </cell>
          <cell r="AV500">
            <v>1518</v>
          </cell>
          <cell r="AW500" t="e">
            <v>#REF!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756.79</v>
          </cell>
          <cell r="BE500">
            <v>1321.72</v>
          </cell>
          <cell r="BF500">
            <v>0</v>
          </cell>
          <cell r="BH500">
            <v>2716</v>
          </cell>
          <cell r="BI500">
            <v>2716</v>
          </cell>
          <cell r="BJ500">
            <v>2650</v>
          </cell>
          <cell r="BK500">
            <v>1518</v>
          </cell>
          <cell r="BL500">
            <v>1518</v>
          </cell>
          <cell r="BO500">
            <v>1189.81</v>
          </cell>
          <cell r="BP500">
            <v>1198</v>
          </cell>
          <cell r="BQ500">
            <v>0</v>
          </cell>
          <cell r="BS500">
            <v>1030</v>
          </cell>
          <cell r="BT500">
            <v>1518</v>
          </cell>
          <cell r="BU500">
            <v>1030</v>
          </cell>
          <cell r="BV500">
            <v>488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0</v>
          </cell>
          <cell r="K501">
            <v>0</v>
          </cell>
          <cell r="L501" t="str">
            <v xml:space="preserve"> </v>
          </cell>
          <cell r="M501">
            <v>0</v>
          </cell>
          <cell r="N501">
            <v>0</v>
          </cell>
          <cell r="O501">
            <v>0</v>
          </cell>
          <cell r="P501" t="str">
            <v xml:space="preserve"> 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BQ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0</v>
          </cell>
          <cell r="BE502">
            <v>0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0</v>
          </cell>
          <cell r="K503">
            <v>0</v>
          </cell>
          <cell r="L503" t="str">
            <v xml:space="preserve"> </v>
          </cell>
          <cell r="M503">
            <v>0</v>
          </cell>
          <cell r="N503">
            <v>0</v>
          </cell>
          <cell r="O503">
            <v>0</v>
          </cell>
          <cell r="P503" t="str">
            <v xml:space="preserve"> 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0</v>
          </cell>
          <cell r="BF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BQ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0</v>
          </cell>
          <cell r="J505">
            <v>0</v>
          </cell>
          <cell r="K505">
            <v>0</v>
          </cell>
          <cell r="L505" t="str">
            <v xml:space="preserve"> </v>
          </cell>
          <cell r="M505">
            <v>0</v>
          </cell>
          <cell r="N505">
            <v>0</v>
          </cell>
          <cell r="O505">
            <v>0</v>
          </cell>
          <cell r="P505" t="str">
            <v xml:space="preserve"> 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0</v>
          </cell>
          <cell r="BE505">
            <v>0</v>
          </cell>
          <cell r="BF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O505">
            <v>0</v>
          </cell>
          <cell r="BP505">
            <v>0</v>
          </cell>
          <cell r="BQ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6</v>
          </cell>
          <cell r="K507">
            <v>6</v>
          </cell>
          <cell r="L507">
            <v>1</v>
          </cell>
          <cell r="M507">
            <v>0</v>
          </cell>
          <cell r="N507">
            <v>36</v>
          </cell>
          <cell r="O507">
            <v>36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6</v>
          </cell>
          <cell r="AE507">
            <v>6</v>
          </cell>
          <cell r="AF507">
            <v>6</v>
          </cell>
          <cell r="AG507">
            <v>6</v>
          </cell>
          <cell r="AH507">
            <v>6</v>
          </cell>
          <cell r="AI507">
            <v>6</v>
          </cell>
          <cell r="AJ507">
            <v>7</v>
          </cell>
          <cell r="AK507">
            <v>7</v>
          </cell>
          <cell r="AL507">
            <v>6</v>
          </cell>
          <cell r="AM507">
            <v>7</v>
          </cell>
          <cell r="AN507">
            <v>7</v>
          </cell>
          <cell r="AO507">
            <v>7</v>
          </cell>
          <cell r="AQ507">
            <v>76.87</v>
          </cell>
          <cell r="AR507">
            <v>76.87</v>
          </cell>
          <cell r="AS507">
            <v>76.87</v>
          </cell>
          <cell r="AT507">
            <v>76.87</v>
          </cell>
          <cell r="AU507">
            <v>77</v>
          </cell>
          <cell r="AV507">
            <v>77</v>
          </cell>
          <cell r="AW507" t="e">
            <v>#REF!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125.61</v>
          </cell>
          <cell r="BE507">
            <v>309.88</v>
          </cell>
          <cell r="BF507">
            <v>640.79999999999995</v>
          </cell>
          <cell r="BH507">
            <v>77</v>
          </cell>
          <cell r="BI507">
            <v>77</v>
          </cell>
          <cell r="BJ507">
            <v>75</v>
          </cell>
          <cell r="BK507">
            <v>77</v>
          </cell>
          <cell r="BL507">
            <v>77</v>
          </cell>
          <cell r="BO507">
            <v>77</v>
          </cell>
          <cell r="BP507">
            <v>0</v>
          </cell>
          <cell r="BQ507">
            <v>0</v>
          </cell>
          <cell r="BS507">
            <v>0</v>
          </cell>
          <cell r="BT507">
            <v>77</v>
          </cell>
          <cell r="BU507">
            <v>0</v>
          </cell>
          <cell r="BV507">
            <v>77</v>
          </cell>
        </row>
        <row r="508">
          <cell r="C508" t="str">
            <v>O&amp;M</v>
          </cell>
          <cell r="E508" t="str">
            <v>HR-P-PT-LaborMg</v>
          </cell>
          <cell r="I508">
            <v>0</v>
          </cell>
          <cell r="J508">
            <v>0</v>
          </cell>
          <cell r="K508">
            <v>0</v>
          </cell>
          <cell r="L508" t="str">
            <v xml:space="preserve"> </v>
          </cell>
          <cell r="M508">
            <v>0</v>
          </cell>
          <cell r="N508">
            <v>0</v>
          </cell>
          <cell r="O508">
            <v>0</v>
          </cell>
          <cell r="P508" t="str">
            <v xml:space="preserve"> 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0</v>
          </cell>
          <cell r="BE508">
            <v>0</v>
          </cell>
          <cell r="BF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O508">
            <v>0</v>
          </cell>
          <cell r="BP508">
            <v>0</v>
          </cell>
          <cell r="BQ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C509" t="str">
            <v>O&amp;M</v>
          </cell>
          <cell r="E509" t="str">
            <v>HR-P-PT-MedSrvsConst</v>
          </cell>
          <cell r="I509">
            <v>0</v>
          </cell>
          <cell r="J509">
            <v>0</v>
          </cell>
          <cell r="K509">
            <v>0</v>
          </cell>
          <cell r="L509" t="str">
            <v xml:space="preserve"> </v>
          </cell>
          <cell r="M509">
            <v>0</v>
          </cell>
          <cell r="N509">
            <v>0</v>
          </cell>
          <cell r="O509">
            <v>0</v>
          </cell>
          <cell r="P509" t="str">
            <v xml:space="preserve"> 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0</v>
          </cell>
          <cell r="BE509">
            <v>0</v>
          </cell>
          <cell r="BF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O509">
            <v>0</v>
          </cell>
          <cell r="BP509">
            <v>0</v>
          </cell>
          <cell r="BQ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2651.83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369.73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249.1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1903.18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50.78</v>
          </cell>
          <cell r="J518">
            <v>306</v>
          </cell>
          <cell r="K518">
            <v>255.22</v>
          </cell>
          <cell r="L518">
            <v>0.83405228758169936</v>
          </cell>
          <cell r="M518">
            <v>690.41000000000008</v>
          </cell>
          <cell r="N518">
            <v>1765</v>
          </cell>
          <cell r="O518">
            <v>1074.5899999999999</v>
          </cell>
          <cell r="P518">
            <v>0.60883286118980162</v>
          </cell>
          <cell r="R518">
            <v>113.78</v>
          </cell>
          <cell r="S518">
            <v>162.03</v>
          </cell>
          <cell r="T518">
            <v>192.83</v>
          </cell>
          <cell r="U518">
            <v>104.39</v>
          </cell>
          <cell r="V518">
            <v>66.599999999999994</v>
          </cell>
          <cell r="W518">
            <v>50.78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293</v>
          </cell>
          <cell r="AE518">
            <v>275</v>
          </cell>
          <cell r="AF518">
            <v>297</v>
          </cell>
          <cell r="AG518">
            <v>290</v>
          </cell>
          <cell r="AH518">
            <v>304</v>
          </cell>
          <cell r="AI518">
            <v>306</v>
          </cell>
          <cell r="AJ518">
            <v>314</v>
          </cell>
          <cell r="AK518">
            <v>321</v>
          </cell>
          <cell r="AL518">
            <v>300</v>
          </cell>
          <cell r="AM518">
            <v>321</v>
          </cell>
          <cell r="AN518">
            <v>314</v>
          </cell>
          <cell r="AO518">
            <v>307</v>
          </cell>
          <cell r="AQ518">
            <v>3642.23</v>
          </cell>
          <cell r="AR518">
            <v>3642.23</v>
          </cell>
          <cell r="AS518">
            <v>3642.23</v>
          </cell>
          <cell r="AT518">
            <v>24932.23</v>
          </cell>
          <cell r="AU518">
            <v>24935</v>
          </cell>
          <cell r="AV518">
            <v>8935</v>
          </cell>
          <cell r="AW518" t="e">
            <v>#REF!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1197.4199999999998</v>
          </cell>
          <cell r="BE518">
            <v>2311.04</v>
          </cell>
          <cell r="BF518">
            <v>5814.64</v>
          </cell>
          <cell r="BH518">
            <v>3642</v>
          </cell>
          <cell r="BI518">
            <v>3642</v>
          </cell>
          <cell r="BJ518">
            <v>3553</v>
          </cell>
          <cell r="BK518">
            <v>8935</v>
          </cell>
          <cell r="BL518">
            <v>8935</v>
          </cell>
          <cell r="BM518">
            <v>0</v>
          </cell>
          <cell r="BN518">
            <v>0</v>
          </cell>
          <cell r="BO518">
            <v>8244.59</v>
          </cell>
          <cell r="BP518">
            <v>-5293</v>
          </cell>
          <cell r="BQ518">
            <v>0</v>
          </cell>
          <cell r="BS518">
            <v>2562.65</v>
          </cell>
          <cell r="BT518">
            <v>8935</v>
          </cell>
          <cell r="BU518">
            <v>2562.65</v>
          </cell>
          <cell r="BV518">
            <v>6372.35</v>
          </cell>
        </row>
        <row r="520">
          <cell r="C520" t="str">
            <v>O&amp;M Total</v>
          </cell>
          <cell r="I520">
            <v>14406.980000000001</v>
          </cell>
          <cell r="J520">
            <v>20071.479999999996</v>
          </cell>
          <cell r="K520">
            <v>5664.4999999999982</v>
          </cell>
          <cell r="L520">
            <v>0.28221635873388506</v>
          </cell>
          <cell r="M520">
            <v>92098.8</v>
          </cell>
          <cell r="N520">
            <v>115849.78</v>
          </cell>
          <cell r="O520">
            <v>23750.980000000003</v>
          </cell>
          <cell r="P520">
            <v>0.20501532242875217</v>
          </cell>
          <cell r="R520">
            <v>18002.179999999997</v>
          </cell>
          <cell r="S520">
            <v>16613.47</v>
          </cell>
          <cell r="T520">
            <v>7002.16</v>
          </cell>
          <cell r="U520">
            <v>27091.42</v>
          </cell>
          <cell r="V520">
            <v>8982.59</v>
          </cell>
          <cell r="W520">
            <v>14406.980000000001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19215.140000000003</v>
          </cell>
          <cell r="AE520">
            <v>18151.78</v>
          </cell>
          <cell r="AF520">
            <v>19370.240000000005</v>
          </cell>
          <cell r="AG520">
            <v>18983.66</v>
          </cell>
          <cell r="AH520">
            <v>20057.479999999996</v>
          </cell>
          <cell r="AI520">
            <v>20071.479999999996</v>
          </cell>
          <cell r="AJ520">
            <v>20634.219999999994</v>
          </cell>
          <cell r="AK520">
            <v>21138.07</v>
          </cell>
          <cell r="AL520">
            <v>19622.079999999998</v>
          </cell>
          <cell r="AM520">
            <v>21138.07</v>
          </cell>
          <cell r="AN520">
            <v>20634.219999999994</v>
          </cell>
          <cell r="AO520">
            <v>20730.23</v>
          </cell>
          <cell r="AQ520">
            <v>239738.66</v>
          </cell>
          <cell r="AR520">
            <v>239738.66</v>
          </cell>
          <cell r="AS520">
            <v>239739.82</v>
          </cell>
          <cell r="AT520">
            <v>261029.82</v>
          </cell>
          <cell r="AU520">
            <v>261026.40000000002</v>
          </cell>
          <cell r="AV520">
            <v>245027.40000000002</v>
          </cell>
          <cell r="AW520" t="e">
            <v>#REF!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197182.08999999997</v>
          </cell>
          <cell r="BE520">
            <v>239243.95</v>
          </cell>
          <cell r="BF520">
            <v>136338.71</v>
          </cell>
          <cell r="BH520">
            <v>239746.67</v>
          </cell>
          <cell r="BI520">
            <v>329646.99</v>
          </cell>
          <cell r="BJ520">
            <v>322256.62</v>
          </cell>
          <cell r="BK520">
            <v>245027.40000000002</v>
          </cell>
          <cell r="BL520">
            <v>245027.40000000002</v>
          </cell>
          <cell r="BM520">
            <v>0</v>
          </cell>
          <cell r="BN520">
            <v>0</v>
          </cell>
          <cell r="BO520">
            <v>152928.6</v>
          </cell>
          <cell r="BP520">
            <v>-5280.7300000000014</v>
          </cell>
          <cell r="BQ520">
            <v>0</v>
          </cell>
          <cell r="BS520">
            <v>473740.2300000001</v>
          </cell>
          <cell r="BT520">
            <v>245027.40000000002</v>
          </cell>
          <cell r="BU520">
            <v>473740.2300000001</v>
          </cell>
          <cell r="BV520">
            <v>-228712.83</v>
          </cell>
        </row>
        <row r="522">
          <cell r="I522">
            <v>-4878.2910000000002</v>
          </cell>
          <cell r="J522">
            <v>9819.4220000000005</v>
          </cell>
          <cell r="K522">
            <v>14697.713</v>
          </cell>
          <cell r="L522">
            <v>1.49680021899456</v>
          </cell>
          <cell r="M522">
            <v>579.77250000000004</v>
          </cell>
          <cell r="N522">
            <v>47398.882000000005</v>
          </cell>
          <cell r="O522">
            <v>46819.109500000006</v>
          </cell>
          <cell r="P522">
            <v>0.98776822415347265</v>
          </cell>
          <cell r="W522">
            <v>-4878.2910000000002</v>
          </cell>
          <cell r="AV522">
            <v>135700.80000000002</v>
          </cell>
          <cell r="BH522">
            <v>104765.77700000015</v>
          </cell>
          <cell r="BK522">
            <v>135700.80000000002</v>
          </cell>
          <cell r="BL522">
            <v>135700.80000000002</v>
          </cell>
          <cell r="BP522">
            <v>-30935.02299999987</v>
          </cell>
        </row>
        <row r="523">
          <cell r="I523">
            <v>19285.271000000001</v>
          </cell>
          <cell r="J523">
            <v>10252.057999999995</v>
          </cell>
          <cell r="K523">
            <v>-9033.2130000000052</v>
          </cell>
          <cell r="L523">
            <v>-0.88111216304082651</v>
          </cell>
          <cell r="M523">
            <v>91519.027499999997</v>
          </cell>
          <cell r="N523">
            <v>68450.897999999986</v>
          </cell>
          <cell r="O523">
            <v>-23068.12950000001</v>
          </cell>
          <cell r="P523">
            <v>-0.33700258395441379</v>
          </cell>
          <cell r="W523">
            <v>19285.271000000001</v>
          </cell>
          <cell r="AV523">
            <v>109326.6</v>
          </cell>
          <cell r="BH523">
            <v>134980.89299999987</v>
          </cell>
          <cell r="BK523">
            <v>109326.6</v>
          </cell>
          <cell r="BL523">
            <v>109326.6</v>
          </cell>
          <cell r="BP523">
            <v>25654.29299999986</v>
          </cell>
        </row>
        <row r="525">
          <cell r="B525" t="str">
            <v>Human Resources</v>
          </cell>
          <cell r="I525">
            <v>14406.980000000001</v>
          </cell>
          <cell r="J525">
            <v>20071.479999999996</v>
          </cell>
          <cell r="K525">
            <v>5664.4999999999982</v>
          </cell>
          <cell r="L525">
            <v>0.28221635873388506</v>
          </cell>
          <cell r="M525">
            <v>92098.8</v>
          </cell>
          <cell r="N525">
            <v>115849.78</v>
          </cell>
          <cell r="O525">
            <v>23750.980000000003</v>
          </cell>
          <cell r="P525">
            <v>0.20501532242875217</v>
          </cell>
          <cell r="R525">
            <v>18002.179999999997</v>
          </cell>
          <cell r="S525">
            <v>16613.47</v>
          </cell>
          <cell r="T525">
            <v>7002.16</v>
          </cell>
          <cell r="U525">
            <v>27091.42</v>
          </cell>
          <cell r="V525">
            <v>8982.59</v>
          </cell>
          <cell r="W525">
            <v>14406.980000000001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19215.140000000003</v>
          </cell>
          <cell r="AE525">
            <v>18151.78</v>
          </cell>
          <cell r="AF525">
            <v>19370.240000000005</v>
          </cell>
          <cell r="AG525">
            <v>18983.66</v>
          </cell>
          <cell r="AH525">
            <v>20057.479999999996</v>
          </cell>
          <cell r="AI525">
            <v>20071.479999999996</v>
          </cell>
          <cell r="AJ525">
            <v>20634.219999999994</v>
          </cell>
          <cell r="AK525">
            <v>21138.07</v>
          </cell>
          <cell r="AL525">
            <v>19622.079999999998</v>
          </cell>
          <cell r="AM525">
            <v>21138.07</v>
          </cell>
          <cell r="AN525">
            <v>20634.219999999994</v>
          </cell>
          <cell r="AO525">
            <v>20730.23</v>
          </cell>
          <cell r="AQ525">
            <v>239738.66</v>
          </cell>
          <cell r="AR525">
            <v>239738.66</v>
          </cell>
          <cell r="AS525">
            <v>239739.82</v>
          </cell>
          <cell r="AT525">
            <v>261029.82</v>
          </cell>
          <cell r="AU525">
            <v>261026.40000000002</v>
          </cell>
          <cell r="AV525">
            <v>245027.40000000002</v>
          </cell>
          <cell r="AW525" t="e">
            <v>#REF!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197182.08999999997</v>
          </cell>
          <cell r="BE525">
            <v>239243.95</v>
          </cell>
          <cell r="BF525">
            <v>136338.71</v>
          </cell>
          <cell r="BH525">
            <v>239746.67</v>
          </cell>
          <cell r="BI525">
            <v>329646.99</v>
          </cell>
          <cell r="BJ525">
            <v>322256.62</v>
          </cell>
          <cell r="BK525">
            <v>245027.40000000002</v>
          </cell>
          <cell r="BL525">
            <v>245027.40000000002</v>
          </cell>
          <cell r="BM525">
            <v>0</v>
          </cell>
          <cell r="BN525">
            <v>0</v>
          </cell>
          <cell r="BO525">
            <v>152928.6</v>
          </cell>
          <cell r="BP525">
            <v>-5280.7300000000014</v>
          </cell>
          <cell r="BQ525">
            <v>0</v>
          </cell>
          <cell r="BS525">
            <v>473740.2300000001</v>
          </cell>
          <cell r="BT525">
            <v>245027.40000000002</v>
          </cell>
          <cell r="BU525">
            <v>473740.2300000001</v>
          </cell>
          <cell r="BV525">
            <v>-228712.83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0</v>
          </cell>
          <cell r="J528">
            <v>0</v>
          </cell>
          <cell r="K528">
            <v>0</v>
          </cell>
          <cell r="L528" t="str">
            <v xml:space="preserve"> </v>
          </cell>
          <cell r="M528">
            <v>0</v>
          </cell>
          <cell r="N528">
            <v>0</v>
          </cell>
          <cell r="O528">
            <v>0</v>
          </cell>
          <cell r="P528" t="str">
            <v xml:space="preserve"> 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250000</v>
          </cell>
          <cell r="AW528" t="e">
            <v>#REF!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0</v>
          </cell>
          <cell r="BE528">
            <v>0</v>
          </cell>
          <cell r="BF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250000</v>
          </cell>
          <cell r="BL528">
            <v>214345</v>
          </cell>
          <cell r="BO528">
            <v>214345</v>
          </cell>
          <cell r="BP528">
            <v>-214345</v>
          </cell>
          <cell r="BQ528">
            <v>35655</v>
          </cell>
          <cell r="BS528">
            <v>0</v>
          </cell>
          <cell r="BT528">
            <v>214345</v>
          </cell>
          <cell r="BU528">
            <v>0</v>
          </cell>
          <cell r="BV528">
            <v>214345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0</v>
          </cell>
          <cell r="J530">
            <v>0</v>
          </cell>
          <cell r="K530">
            <v>0</v>
          </cell>
          <cell r="L530" t="str">
            <v xml:space="preserve"> </v>
          </cell>
          <cell r="M530">
            <v>0</v>
          </cell>
          <cell r="N530">
            <v>0</v>
          </cell>
          <cell r="O530">
            <v>0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0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0</v>
          </cell>
          <cell r="J531">
            <v>0</v>
          </cell>
          <cell r="K531">
            <v>0</v>
          </cell>
          <cell r="L531" t="str">
            <v xml:space="preserve"> </v>
          </cell>
          <cell r="M531">
            <v>0</v>
          </cell>
          <cell r="N531">
            <v>0</v>
          </cell>
          <cell r="O531">
            <v>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BP532">
            <v>0</v>
          </cell>
          <cell r="BQ532">
            <v>0</v>
          </cell>
          <cell r="BT532">
            <v>0</v>
          </cell>
          <cell r="BU532">
            <v>0</v>
          </cell>
          <cell r="BV532">
            <v>0</v>
          </cell>
        </row>
        <row r="534">
          <cell r="D534" t="str">
            <v>Non-PT</v>
          </cell>
          <cell r="I534">
            <v>0</v>
          </cell>
          <cell r="J534">
            <v>0</v>
          </cell>
          <cell r="K534">
            <v>0</v>
          </cell>
          <cell r="L534" t="str">
            <v xml:space="preserve"> </v>
          </cell>
          <cell r="M534">
            <v>0</v>
          </cell>
          <cell r="N534">
            <v>0</v>
          </cell>
          <cell r="O534">
            <v>0</v>
          </cell>
          <cell r="P534" t="str">
            <v xml:space="preserve"> 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250000</v>
          </cell>
          <cell r="AW534" t="e">
            <v>#REF!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D534">
            <v>0</v>
          </cell>
          <cell r="BE534">
            <v>0</v>
          </cell>
          <cell r="BF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250000</v>
          </cell>
          <cell r="BL534">
            <v>214345</v>
          </cell>
          <cell r="BM534">
            <v>0</v>
          </cell>
          <cell r="BN534">
            <v>0</v>
          </cell>
          <cell r="BO534">
            <v>214345</v>
          </cell>
          <cell r="BP534">
            <v>-214345</v>
          </cell>
          <cell r="BQ534">
            <v>35655</v>
          </cell>
          <cell r="BS534">
            <v>0</v>
          </cell>
          <cell r="BT534">
            <v>214345</v>
          </cell>
          <cell r="BU534">
            <v>0</v>
          </cell>
          <cell r="BV534">
            <v>214345</v>
          </cell>
        </row>
        <row r="536">
          <cell r="E536" t="str">
            <v>IT-T-PT-C-BasTelecSv</v>
          </cell>
          <cell r="I536">
            <v>0</v>
          </cell>
          <cell r="J536">
            <v>0</v>
          </cell>
          <cell r="K536">
            <v>0</v>
          </cell>
          <cell r="L536" t="str">
            <v xml:space="preserve"> </v>
          </cell>
          <cell r="M536">
            <v>0</v>
          </cell>
          <cell r="N536">
            <v>0</v>
          </cell>
          <cell r="O536">
            <v>0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0</v>
          </cell>
          <cell r="BE536">
            <v>0</v>
          </cell>
          <cell r="BF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O536">
            <v>0</v>
          </cell>
          <cell r="BP536">
            <v>0</v>
          </cell>
          <cell r="BQ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2065</v>
          </cell>
          <cell r="J538">
            <v>6043</v>
          </cell>
          <cell r="K538">
            <v>3978</v>
          </cell>
          <cell r="L538">
            <v>0.65828231011087213</v>
          </cell>
          <cell r="M538">
            <v>21913</v>
          </cell>
          <cell r="N538">
            <v>36282</v>
          </cell>
          <cell r="O538">
            <v>14369</v>
          </cell>
          <cell r="P538">
            <v>0.39603660217187586</v>
          </cell>
          <cell r="R538">
            <v>4084</v>
          </cell>
          <cell r="S538">
            <v>0</v>
          </cell>
          <cell r="T538">
            <v>0</v>
          </cell>
          <cell r="U538">
            <v>2065</v>
          </cell>
          <cell r="V538">
            <v>13699</v>
          </cell>
          <cell r="W538">
            <v>2065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6049</v>
          </cell>
          <cell r="AE538">
            <v>6049</v>
          </cell>
          <cell r="AF538">
            <v>6049</v>
          </cell>
          <cell r="AG538">
            <v>6049</v>
          </cell>
          <cell r="AH538">
            <v>6043</v>
          </cell>
          <cell r="AI538">
            <v>6043</v>
          </cell>
          <cell r="AJ538">
            <v>6043</v>
          </cell>
          <cell r="AK538">
            <v>6043</v>
          </cell>
          <cell r="AL538">
            <v>6043</v>
          </cell>
          <cell r="AM538">
            <v>6043</v>
          </cell>
          <cell r="AN538">
            <v>6043</v>
          </cell>
          <cell r="AO538">
            <v>6034</v>
          </cell>
          <cell r="AQ538">
            <v>72531</v>
          </cell>
          <cell r="AR538">
            <v>72531</v>
          </cell>
          <cell r="AS538">
            <v>72531</v>
          </cell>
          <cell r="AT538">
            <v>72531</v>
          </cell>
          <cell r="AU538">
            <v>72528</v>
          </cell>
          <cell r="AV538">
            <v>72528</v>
          </cell>
          <cell r="AW538" t="e">
            <v>#REF!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0</v>
          </cell>
          <cell r="BE538">
            <v>0</v>
          </cell>
          <cell r="BF538">
            <v>0</v>
          </cell>
          <cell r="BH538">
            <v>72531</v>
          </cell>
          <cell r="BI538">
            <v>0</v>
          </cell>
          <cell r="BJ538">
            <v>0</v>
          </cell>
          <cell r="BK538">
            <v>72528</v>
          </cell>
          <cell r="BL538">
            <v>72528</v>
          </cell>
          <cell r="BO538">
            <v>50615</v>
          </cell>
          <cell r="BP538">
            <v>3</v>
          </cell>
          <cell r="BQ538">
            <v>0</v>
          </cell>
          <cell r="BS538">
            <v>57454</v>
          </cell>
          <cell r="BT538">
            <v>72528</v>
          </cell>
          <cell r="BU538">
            <v>57454</v>
          </cell>
          <cell r="BV538">
            <v>15074</v>
          </cell>
        </row>
        <row r="539">
          <cell r="E539" t="str">
            <v>ADD: DSM</v>
          </cell>
          <cell r="BP539">
            <v>0</v>
          </cell>
          <cell r="BQ539">
            <v>0</v>
          </cell>
          <cell r="BT539">
            <v>0</v>
          </cell>
          <cell r="BU539">
            <v>0</v>
          </cell>
          <cell r="BV539">
            <v>0</v>
          </cell>
        </row>
        <row r="541">
          <cell r="D541" t="str">
            <v>PT</v>
          </cell>
          <cell r="I541">
            <v>2065</v>
          </cell>
          <cell r="J541">
            <v>6043</v>
          </cell>
          <cell r="K541">
            <v>3978</v>
          </cell>
          <cell r="L541">
            <v>0.65828231011087213</v>
          </cell>
          <cell r="M541">
            <v>21913</v>
          </cell>
          <cell r="N541">
            <v>36282</v>
          </cell>
          <cell r="O541">
            <v>14369</v>
          </cell>
          <cell r="P541">
            <v>0.39603660217187586</v>
          </cell>
          <cell r="R541">
            <v>4084</v>
          </cell>
          <cell r="S541">
            <v>0</v>
          </cell>
          <cell r="T541">
            <v>0</v>
          </cell>
          <cell r="U541">
            <v>2065</v>
          </cell>
          <cell r="V541">
            <v>13699</v>
          </cell>
          <cell r="W541">
            <v>2065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6049</v>
          </cell>
          <cell r="AE541">
            <v>6049</v>
          </cell>
          <cell r="AF541">
            <v>6049</v>
          </cell>
          <cell r="AG541">
            <v>6049</v>
          </cell>
          <cell r="AH541">
            <v>6043</v>
          </cell>
          <cell r="AI541">
            <v>6043</v>
          </cell>
          <cell r="AJ541">
            <v>6043</v>
          </cell>
          <cell r="AK541">
            <v>6043</v>
          </cell>
          <cell r="AL541">
            <v>6043</v>
          </cell>
          <cell r="AM541">
            <v>6043</v>
          </cell>
          <cell r="AN541">
            <v>6043</v>
          </cell>
          <cell r="AO541">
            <v>6034</v>
          </cell>
          <cell r="AQ541">
            <v>72531</v>
          </cell>
          <cell r="AR541">
            <v>72531</v>
          </cell>
          <cell r="AS541">
            <v>72531</v>
          </cell>
          <cell r="AT541">
            <v>72531</v>
          </cell>
          <cell r="AU541">
            <v>72528</v>
          </cell>
          <cell r="AV541">
            <v>72528</v>
          </cell>
          <cell r="AW541" t="e">
            <v>#REF!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D541">
            <v>0</v>
          </cell>
          <cell r="BE541">
            <v>0</v>
          </cell>
          <cell r="BF541">
            <v>0</v>
          </cell>
          <cell r="BH541">
            <v>72531</v>
          </cell>
          <cell r="BI541">
            <v>0</v>
          </cell>
          <cell r="BJ541">
            <v>0</v>
          </cell>
          <cell r="BK541">
            <v>72528</v>
          </cell>
          <cell r="BL541">
            <v>72528</v>
          </cell>
          <cell r="BM541">
            <v>0</v>
          </cell>
          <cell r="BN541">
            <v>0</v>
          </cell>
          <cell r="BO541">
            <v>50615</v>
          </cell>
          <cell r="BP541">
            <v>3</v>
          </cell>
          <cell r="BQ541">
            <v>0</v>
          </cell>
          <cell r="BS541">
            <v>57454</v>
          </cell>
          <cell r="BT541">
            <v>72528</v>
          </cell>
          <cell r="BU541">
            <v>57454</v>
          </cell>
          <cell r="BV541">
            <v>15074</v>
          </cell>
        </row>
        <row r="543">
          <cell r="C543" t="str">
            <v>Capital Total</v>
          </cell>
          <cell r="I543">
            <v>2065</v>
          </cell>
          <cell r="J543">
            <v>6043</v>
          </cell>
          <cell r="K543">
            <v>3978</v>
          </cell>
          <cell r="L543">
            <v>0.65828231011087213</v>
          </cell>
          <cell r="M543">
            <v>21913</v>
          </cell>
          <cell r="N543">
            <v>36282</v>
          </cell>
          <cell r="O543">
            <v>14369</v>
          </cell>
          <cell r="P543">
            <v>0.39603660217187586</v>
          </cell>
          <cell r="R543">
            <v>4084</v>
          </cell>
          <cell r="S543">
            <v>0</v>
          </cell>
          <cell r="T543">
            <v>0</v>
          </cell>
          <cell r="U543">
            <v>2065</v>
          </cell>
          <cell r="V543">
            <v>13699</v>
          </cell>
          <cell r="W543">
            <v>2065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D543">
            <v>6049</v>
          </cell>
          <cell r="AE543">
            <v>6049</v>
          </cell>
          <cell r="AF543">
            <v>6049</v>
          </cell>
          <cell r="AG543">
            <v>6049</v>
          </cell>
          <cell r="AH543">
            <v>6043</v>
          </cell>
          <cell r="AI543">
            <v>6043</v>
          </cell>
          <cell r="AJ543">
            <v>6043</v>
          </cell>
          <cell r="AK543">
            <v>6043</v>
          </cell>
          <cell r="AL543">
            <v>6043</v>
          </cell>
          <cell r="AM543">
            <v>6043</v>
          </cell>
          <cell r="AN543">
            <v>6043</v>
          </cell>
          <cell r="AO543">
            <v>6034</v>
          </cell>
          <cell r="AQ543">
            <v>72531</v>
          </cell>
          <cell r="AR543">
            <v>72531</v>
          </cell>
          <cell r="AS543">
            <v>72531</v>
          </cell>
          <cell r="AT543">
            <v>72531</v>
          </cell>
          <cell r="AU543">
            <v>72528</v>
          </cell>
          <cell r="AV543">
            <v>322528</v>
          </cell>
          <cell r="AW543" t="e">
            <v>#REF!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D543">
            <v>0</v>
          </cell>
          <cell r="BE543">
            <v>0</v>
          </cell>
          <cell r="BF543">
            <v>0</v>
          </cell>
          <cell r="BH543">
            <v>72531</v>
          </cell>
          <cell r="BI543">
            <v>0</v>
          </cell>
          <cell r="BJ543">
            <v>0</v>
          </cell>
          <cell r="BK543">
            <v>322528</v>
          </cell>
          <cell r="BL543">
            <v>286873</v>
          </cell>
          <cell r="BM543">
            <v>0</v>
          </cell>
          <cell r="BN543">
            <v>0</v>
          </cell>
          <cell r="BO543">
            <v>264960</v>
          </cell>
          <cell r="BP543">
            <v>-214342</v>
          </cell>
          <cell r="BQ543">
            <v>35655</v>
          </cell>
          <cell r="BS543">
            <v>57454</v>
          </cell>
          <cell r="BT543">
            <v>286873</v>
          </cell>
          <cell r="BU543">
            <v>57454</v>
          </cell>
          <cell r="BV543">
            <v>229419</v>
          </cell>
        </row>
        <row r="545">
          <cell r="C545" t="str">
            <v>O&amp;M</v>
          </cell>
          <cell r="E545" t="str">
            <v>IT-T-Cust Op Aps Sup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  <cell r="M545">
            <v>0</v>
          </cell>
          <cell r="N545">
            <v>0</v>
          </cell>
          <cell r="O545">
            <v>0</v>
          </cell>
          <cell r="P545" t="str">
            <v xml:space="preserve"> 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0</v>
          </cell>
          <cell r="BE545">
            <v>0</v>
          </cell>
          <cell r="BF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O545">
            <v>0</v>
          </cell>
          <cell r="BP545">
            <v>0</v>
          </cell>
          <cell r="BQ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C546" t="str">
            <v>O&amp;M</v>
          </cell>
          <cell r="E546" t="str">
            <v>IT-T-Elec Del Aps Su</v>
          </cell>
          <cell r="I546">
            <v>0</v>
          </cell>
          <cell r="J546">
            <v>0</v>
          </cell>
          <cell r="K546">
            <v>0</v>
          </cell>
          <cell r="L546" t="str">
            <v xml:space="preserve"> </v>
          </cell>
          <cell r="M546">
            <v>0</v>
          </cell>
          <cell r="N546">
            <v>0</v>
          </cell>
          <cell r="O546">
            <v>0</v>
          </cell>
          <cell r="P546" t="str">
            <v xml:space="preserve"> 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0</v>
          </cell>
          <cell r="BE546">
            <v>0</v>
          </cell>
          <cell r="BF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O546">
            <v>0</v>
          </cell>
          <cell r="BP546">
            <v>0</v>
          </cell>
          <cell r="BQ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C547" t="str">
            <v>O&amp;M</v>
          </cell>
          <cell r="E547" t="str">
            <v>IT-T-Gas Del Aps Sup</v>
          </cell>
          <cell r="I547">
            <v>0</v>
          </cell>
          <cell r="J547">
            <v>0</v>
          </cell>
          <cell r="K547">
            <v>0</v>
          </cell>
          <cell r="L547" t="str">
            <v xml:space="preserve"> </v>
          </cell>
          <cell r="M547">
            <v>0</v>
          </cell>
          <cell r="N547">
            <v>0</v>
          </cell>
          <cell r="O547">
            <v>0</v>
          </cell>
          <cell r="P547" t="str">
            <v xml:space="preserve"> 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0</v>
          </cell>
          <cell r="BE547">
            <v>0</v>
          </cell>
          <cell r="BF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O547">
            <v>0</v>
          </cell>
          <cell r="BP547">
            <v>0</v>
          </cell>
          <cell r="BQ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C548" t="str">
            <v>O&amp;M</v>
          </cell>
          <cell r="E548" t="str">
            <v>IT-T-Rat Cnsl Aps Su</v>
          </cell>
          <cell r="I548">
            <v>0</v>
          </cell>
          <cell r="J548">
            <v>0</v>
          </cell>
          <cell r="K548">
            <v>0</v>
          </cell>
          <cell r="L548" t="str">
            <v xml:space="preserve"> </v>
          </cell>
          <cell r="M548">
            <v>0</v>
          </cell>
          <cell r="N548">
            <v>0</v>
          </cell>
          <cell r="O548">
            <v>0</v>
          </cell>
          <cell r="P548" t="str">
            <v xml:space="preserve"> 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0</v>
          </cell>
          <cell r="BE548">
            <v>0</v>
          </cell>
          <cell r="BF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O548">
            <v>0</v>
          </cell>
          <cell r="BP548">
            <v>0</v>
          </cell>
          <cell r="BQ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C549" t="str">
            <v>O&amp;M</v>
          </cell>
          <cell r="E549" t="str">
            <v>IT-T-Nuc Apps Suport</v>
          </cell>
          <cell r="I549">
            <v>0</v>
          </cell>
          <cell r="J549">
            <v>0</v>
          </cell>
          <cell r="K549">
            <v>0</v>
          </cell>
          <cell r="L549" t="str">
            <v xml:space="preserve"> </v>
          </cell>
          <cell r="M549">
            <v>0</v>
          </cell>
          <cell r="N549">
            <v>0</v>
          </cell>
          <cell r="O549">
            <v>0</v>
          </cell>
          <cell r="P549" t="str">
            <v xml:space="preserve"> 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0</v>
          </cell>
          <cell r="BE549">
            <v>0</v>
          </cell>
          <cell r="BF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O549">
            <v>0</v>
          </cell>
          <cell r="BP549">
            <v>0</v>
          </cell>
          <cell r="BQ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C550" t="str">
            <v>O&amp;M</v>
          </cell>
          <cell r="E550" t="str">
            <v>IT-T-Fossil Apps Sup</v>
          </cell>
          <cell r="I550">
            <v>0</v>
          </cell>
          <cell r="J550">
            <v>0</v>
          </cell>
          <cell r="K550">
            <v>0</v>
          </cell>
          <cell r="L550" t="str">
            <v xml:space="preserve"> </v>
          </cell>
          <cell r="M550">
            <v>0</v>
          </cell>
          <cell r="N550">
            <v>0</v>
          </cell>
          <cell r="O550">
            <v>0</v>
          </cell>
          <cell r="P550" t="str">
            <v xml:space="preserve"> 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0</v>
          </cell>
          <cell r="BE550">
            <v>0</v>
          </cell>
          <cell r="BF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O550">
            <v>0</v>
          </cell>
          <cell r="BP550">
            <v>0</v>
          </cell>
          <cell r="BQ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C551" t="str">
            <v>O&amp;M</v>
          </cell>
          <cell r="E551" t="str">
            <v>IT-T-ER&amp;T Apps Suprt</v>
          </cell>
          <cell r="I551">
            <v>0</v>
          </cell>
          <cell r="J551">
            <v>0</v>
          </cell>
          <cell r="K551">
            <v>0</v>
          </cell>
          <cell r="L551" t="str">
            <v xml:space="preserve"> </v>
          </cell>
          <cell r="M551">
            <v>0</v>
          </cell>
          <cell r="N551">
            <v>0</v>
          </cell>
          <cell r="O551">
            <v>0</v>
          </cell>
          <cell r="P551" t="str">
            <v xml:space="preserve"> 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0</v>
          </cell>
          <cell r="BE551">
            <v>0</v>
          </cell>
          <cell r="BF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O551">
            <v>0</v>
          </cell>
          <cell r="BP551">
            <v>0</v>
          </cell>
          <cell r="BQ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C552" t="str">
            <v>O&amp;M</v>
          </cell>
          <cell r="E552" t="str">
            <v>IT-T-eAppl Host Svcs</v>
          </cell>
          <cell r="I552">
            <v>2550</v>
          </cell>
          <cell r="J552">
            <v>2549</v>
          </cell>
          <cell r="K552">
            <v>-1</v>
          </cell>
          <cell r="L552">
            <v>-3.9231071008238524E-4</v>
          </cell>
          <cell r="M552">
            <v>15300</v>
          </cell>
          <cell r="N552">
            <v>15302</v>
          </cell>
          <cell r="O552">
            <v>2</v>
          </cell>
          <cell r="P552">
            <v>1.3070186903672723E-4</v>
          </cell>
          <cell r="R552">
            <v>2550</v>
          </cell>
          <cell r="S552">
            <v>2550</v>
          </cell>
          <cell r="T552">
            <v>2550</v>
          </cell>
          <cell r="U552">
            <v>2550</v>
          </cell>
          <cell r="V552">
            <v>2550</v>
          </cell>
          <cell r="W552">
            <v>2550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2551</v>
          </cell>
          <cell r="AE552">
            <v>2551</v>
          </cell>
          <cell r="AF552">
            <v>2551</v>
          </cell>
          <cell r="AG552">
            <v>2551</v>
          </cell>
          <cell r="AH552">
            <v>2549</v>
          </cell>
          <cell r="AI552">
            <v>2549</v>
          </cell>
          <cell r="AJ552">
            <v>2549</v>
          </cell>
          <cell r="AK552">
            <v>2549</v>
          </cell>
          <cell r="AL552">
            <v>2549</v>
          </cell>
          <cell r="AM552">
            <v>2549</v>
          </cell>
          <cell r="AN552">
            <v>2549</v>
          </cell>
          <cell r="AO552">
            <v>2550</v>
          </cell>
          <cell r="AQ552">
            <v>30597</v>
          </cell>
          <cell r="AR552">
            <v>30597</v>
          </cell>
          <cell r="AS552">
            <v>30597</v>
          </cell>
          <cell r="AT552">
            <v>30597</v>
          </cell>
          <cell r="AU552">
            <v>30597</v>
          </cell>
          <cell r="AV552">
            <v>30597</v>
          </cell>
          <cell r="AW552" t="e">
            <v>#REF!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31164</v>
          </cell>
          <cell r="BE552">
            <v>29400</v>
          </cell>
          <cell r="BF552">
            <v>0</v>
          </cell>
          <cell r="BH552">
            <v>30597</v>
          </cell>
          <cell r="BI552">
            <v>31153</v>
          </cell>
          <cell r="BJ552">
            <v>29403</v>
          </cell>
          <cell r="BK552">
            <v>30597</v>
          </cell>
          <cell r="BL552">
            <v>30597</v>
          </cell>
          <cell r="BO552">
            <v>15297</v>
          </cell>
          <cell r="BP552">
            <v>0</v>
          </cell>
          <cell r="BQ552">
            <v>0</v>
          </cell>
          <cell r="BS552">
            <v>0</v>
          </cell>
          <cell r="BT552">
            <v>30597</v>
          </cell>
          <cell r="BU552">
            <v>0</v>
          </cell>
          <cell r="BV552">
            <v>30597</v>
          </cell>
        </row>
        <row r="553">
          <cell r="C553" t="str">
            <v>O&amp;M</v>
          </cell>
          <cell r="E553" t="str">
            <v>IT-T-Mobile Acess</v>
          </cell>
          <cell r="I553">
            <v>987</v>
          </cell>
          <cell r="J553">
            <v>1692</v>
          </cell>
          <cell r="K553">
            <v>705</v>
          </cell>
          <cell r="L553">
            <v>0.41666666666666669</v>
          </cell>
          <cell r="M553">
            <v>8366</v>
          </cell>
          <cell r="N553">
            <v>10152</v>
          </cell>
          <cell r="O553">
            <v>1786</v>
          </cell>
          <cell r="P553">
            <v>0.17592592592592593</v>
          </cell>
          <cell r="R553">
            <v>1598</v>
          </cell>
          <cell r="S553">
            <v>1551</v>
          </cell>
          <cell r="T553">
            <v>1551</v>
          </cell>
          <cell r="U553">
            <v>1457</v>
          </cell>
          <cell r="V553">
            <v>1222</v>
          </cell>
          <cell r="W553">
            <v>987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1692</v>
          </cell>
          <cell r="AE553">
            <v>1692</v>
          </cell>
          <cell r="AF553">
            <v>1692</v>
          </cell>
          <cell r="AG553">
            <v>1692</v>
          </cell>
          <cell r="AH553">
            <v>1692</v>
          </cell>
          <cell r="AI553">
            <v>1692</v>
          </cell>
          <cell r="AJ553">
            <v>1692</v>
          </cell>
          <cell r="AK553">
            <v>1692</v>
          </cell>
          <cell r="AL553">
            <v>1692</v>
          </cell>
          <cell r="AM553">
            <v>1692</v>
          </cell>
          <cell r="AN553">
            <v>1692</v>
          </cell>
          <cell r="AO553">
            <v>1598</v>
          </cell>
          <cell r="AQ553">
            <v>20210</v>
          </cell>
          <cell r="AR553">
            <v>20210</v>
          </cell>
          <cell r="AS553">
            <v>20210</v>
          </cell>
          <cell r="AT553">
            <v>20210</v>
          </cell>
          <cell r="AU553">
            <v>17813</v>
          </cell>
          <cell r="AV553">
            <v>17813</v>
          </cell>
          <cell r="AW553" t="e">
            <v>#REF!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19881</v>
          </cell>
          <cell r="BE553">
            <v>17310.580000000002</v>
          </cell>
          <cell r="BF553">
            <v>0</v>
          </cell>
          <cell r="BH553">
            <v>20210</v>
          </cell>
          <cell r="BI553">
            <v>33276</v>
          </cell>
          <cell r="BJ553">
            <v>28702.32</v>
          </cell>
          <cell r="BK553">
            <v>17813</v>
          </cell>
          <cell r="BL553">
            <v>17813</v>
          </cell>
          <cell r="BO553">
            <v>9447</v>
          </cell>
          <cell r="BP553">
            <v>2397</v>
          </cell>
          <cell r="BQ553">
            <v>0</v>
          </cell>
          <cell r="BS553">
            <v>13730.48</v>
          </cell>
          <cell r="BT553">
            <v>17813</v>
          </cell>
          <cell r="BU553">
            <v>13730.48</v>
          </cell>
          <cell r="BV553">
            <v>4082.5200000000004</v>
          </cell>
        </row>
        <row r="554">
          <cell r="C554" t="str">
            <v>O&amp;M</v>
          </cell>
          <cell r="E554" t="str">
            <v>IT-T-LimiteDesktpSup</v>
          </cell>
          <cell r="I554">
            <v>0</v>
          </cell>
          <cell r="J554">
            <v>0</v>
          </cell>
          <cell r="K554">
            <v>0</v>
          </cell>
          <cell r="L554" t="str">
            <v xml:space="preserve"> </v>
          </cell>
          <cell r="M554">
            <v>0</v>
          </cell>
          <cell r="N554">
            <v>0</v>
          </cell>
          <cell r="O554">
            <v>0</v>
          </cell>
          <cell r="P554" t="str">
            <v xml:space="preserve"> 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0</v>
          </cell>
          <cell r="BE554">
            <v>0</v>
          </cell>
          <cell r="BF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O554">
            <v>0</v>
          </cell>
          <cell r="BP554">
            <v>0</v>
          </cell>
          <cell r="BQ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C555" t="str">
            <v>O&amp;M</v>
          </cell>
          <cell r="E555" t="str">
            <v>IT-T-PremiuDesktpSup</v>
          </cell>
          <cell r="I555">
            <v>1110</v>
          </cell>
          <cell r="J555">
            <v>1110</v>
          </cell>
          <cell r="K555">
            <v>0</v>
          </cell>
          <cell r="L555">
            <v>0</v>
          </cell>
          <cell r="M555">
            <v>7770</v>
          </cell>
          <cell r="N555">
            <v>6660</v>
          </cell>
          <cell r="O555">
            <v>-1110</v>
          </cell>
          <cell r="P555">
            <v>-0.16666666666666666</v>
          </cell>
          <cell r="R555">
            <v>1332</v>
          </cell>
          <cell r="S555">
            <v>1332</v>
          </cell>
          <cell r="T555">
            <v>1332</v>
          </cell>
          <cell r="U555">
            <v>1332</v>
          </cell>
          <cell r="V555">
            <v>1332</v>
          </cell>
          <cell r="W555">
            <v>1110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1110</v>
          </cell>
          <cell r="AE555">
            <v>1110</v>
          </cell>
          <cell r="AF555">
            <v>1110</v>
          </cell>
          <cell r="AG555">
            <v>1110</v>
          </cell>
          <cell r="AH555">
            <v>1110</v>
          </cell>
          <cell r="AI555">
            <v>1110</v>
          </cell>
          <cell r="AJ555">
            <v>1110</v>
          </cell>
          <cell r="AK555">
            <v>1110</v>
          </cell>
          <cell r="AL555">
            <v>1110</v>
          </cell>
          <cell r="AM555">
            <v>1110</v>
          </cell>
          <cell r="AN555">
            <v>1110</v>
          </cell>
          <cell r="AO555">
            <v>1110</v>
          </cell>
          <cell r="AQ555">
            <v>13320</v>
          </cell>
          <cell r="AR555">
            <v>13320</v>
          </cell>
          <cell r="AS555">
            <v>13320</v>
          </cell>
          <cell r="AT555">
            <v>13320</v>
          </cell>
          <cell r="AU555">
            <v>15984</v>
          </cell>
          <cell r="AV555">
            <v>15984</v>
          </cell>
          <cell r="AW555" t="e">
            <v>#REF!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13560</v>
          </cell>
          <cell r="BE555">
            <v>14975.1</v>
          </cell>
          <cell r="BF555">
            <v>30303</v>
          </cell>
          <cell r="BH555">
            <v>13320</v>
          </cell>
          <cell r="BI555">
            <v>29832</v>
          </cell>
          <cell r="BJ555">
            <v>31376.400000000001</v>
          </cell>
          <cell r="BK555">
            <v>15984</v>
          </cell>
          <cell r="BL555">
            <v>15984</v>
          </cell>
          <cell r="BO555">
            <v>8214</v>
          </cell>
          <cell r="BP555">
            <v>-2664</v>
          </cell>
          <cell r="BQ555">
            <v>0</v>
          </cell>
          <cell r="BS555">
            <v>12243.4</v>
          </cell>
          <cell r="BT555">
            <v>15984</v>
          </cell>
          <cell r="BU555">
            <v>12243.4</v>
          </cell>
          <cell r="BV555">
            <v>3740.6000000000004</v>
          </cell>
        </row>
        <row r="556">
          <cell r="C556" t="str">
            <v>O&amp;M</v>
          </cell>
          <cell r="E556" t="str">
            <v>IT-T-StandaDesktpSup</v>
          </cell>
          <cell r="I556">
            <v>16200</v>
          </cell>
          <cell r="J556">
            <v>17460</v>
          </cell>
          <cell r="K556">
            <v>1260</v>
          </cell>
          <cell r="L556">
            <v>7.2164948453608241E-2</v>
          </cell>
          <cell r="M556">
            <v>101520</v>
          </cell>
          <cell r="N556">
            <v>104760</v>
          </cell>
          <cell r="O556">
            <v>3240</v>
          </cell>
          <cell r="P556">
            <v>3.0927835051546393E-2</v>
          </cell>
          <cell r="R556">
            <v>17100</v>
          </cell>
          <cell r="S556">
            <v>17100</v>
          </cell>
          <cell r="T556">
            <v>16920</v>
          </cell>
          <cell r="U556">
            <v>16920</v>
          </cell>
          <cell r="V556">
            <v>17280</v>
          </cell>
          <cell r="W556">
            <v>16200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17460</v>
          </cell>
          <cell r="AE556">
            <v>17460</v>
          </cell>
          <cell r="AF556">
            <v>17460</v>
          </cell>
          <cell r="AG556">
            <v>17460</v>
          </cell>
          <cell r="AH556">
            <v>17460</v>
          </cell>
          <cell r="AI556">
            <v>17460</v>
          </cell>
          <cell r="AJ556">
            <v>17460</v>
          </cell>
          <cell r="AK556">
            <v>17460</v>
          </cell>
          <cell r="AL556">
            <v>17460</v>
          </cell>
          <cell r="AM556">
            <v>17460</v>
          </cell>
          <cell r="AN556">
            <v>17460</v>
          </cell>
          <cell r="AO556">
            <v>16560</v>
          </cell>
          <cell r="AQ556">
            <v>208620</v>
          </cell>
          <cell r="AR556">
            <v>208620</v>
          </cell>
          <cell r="AS556">
            <v>208620</v>
          </cell>
          <cell r="AT556">
            <v>208620</v>
          </cell>
          <cell r="AU556">
            <v>203400</v>
          </cell>
          <cell r="AV556">
            <v>203400</v>
          </cell>
          <cell r="AW556" t="e">
            <v>#REF!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211182</v>
          </cell>
          <cell r="BE556">
            <v>250563.6</v>
          </cell>
          <cell r="BF556">
            <v>307692</v>
          </cell>
          <cell r="BH556">
            <v>208620</v>
          </cell>
          <cell r="BI556">
            <v>236253</v>
          </cell>
          <cell r="BJ556">
            <v>248065.65</v>
          </cell>
          <cell r="BK556">
            <v>203400</v>
          </cell>
          <cell r="BL556">
            <v>203400</v>
          </cell>
          <cell r="BO556">
            <v>101880</v>
          </cell>
          <cell r="BP556">
            <v>5220</v>
          </cell>
          <cell r="BQ556">
            <v>0</v>
          </cell>
          <cell r="BS556">
            <v>165431.43</v>
          </cell>
          <cell r="BT556">
            <v>203400</v>
          </cell>
          <cell r="BU556">
            <v>165431.43</v>
          </cell>
          <cell r="BV556">
            <v>37968.570000000007</v>
          </cell>
        </row>
        <row r="557">
          <cell r="C557" t="str">
            <v>O&amp;M</v>
          </cell>
          <cell r="E557" t="str">
            <v>IT-T-UnconnDesktpSup</v>
          </cell>
          <cell r="I557">
            <v>0</v>
          </cell>
          <cell r="J557">
            <v>0</v>
          </cell>
          <cell r="K557">
            <v>0</v>
          </cell>
          <cell r="L557" t="str">
            <v xml:space="preserve"> </v>
          </cell>
          <cell r="M557">
            <v>0</v>
          </cell>
          <cell r="N557">
            <v>0</v>
          </cell>
          <cell r="O557">
            <v>0</v>
          </cell>
          <cell r="P557" t="str">
            <v xml:space="preserve"> 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0</v>
          </cell>
          <cell r="BE557">
            <v>0</v>
          </cell>
          <cell r="BF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O557">
            <v>0</v>
          </cell>
          <cell r="BP557">
            <v>0</v>
          </cell>
          <cell r="BQ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C558" t="str">
            <v>O&amp;M</v>
          </cell>
          <cell r="E558" t="str">
            <v>IT-T-MobiDataTermSup</v>
          </cell>
          <cell r="I558">
            <v>0</v>
          </cell>
          <cell r="J558">
            <v>0</v>
          </cell>
          <cell r="K558">
            <v>0</v>
          </cell>
          <cell r="L558" t="str">
            <v xml:space="preserve"> </v>
          </cell>
          <cell r="M558">
            <v>0</v>
          </cell>
          <cell r="N558">
            <v>0</v>
          </cell>
          <cell r="O558">
            <v>0</v>
          </cell>
          <cell r="P558" t="str">
            <v xml:space="preserve"> 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0</v>
          </cell>
          <cell r="BE558">
            <v>0</v>
          </cell>
          <cell r="BF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O558">
            <v>0</v>
          </cell>
          <cell r="BP558">
            <v>0</v>
          </cell>
          <cell r="BQ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C559" t="str">
            <v>O&amp;M</v>
          </cell>
          <cell r="E559" t="str">
            <v>IT-T-SAP</v>
          </cell>
          <cell r="I559">
            <v>18399</v>
          </cell>
          <cell r="J559">
            <v>18392</v>
          </cell>
          <cell r="K559">
            <v>-7</v>
          </cell>
          <cell r="L559">
            <v>-3.8060026098303611E-4</v>
          </cell>
          <cell r="M559">
            <v>110394</v>
          </cell>
          <cell r="N559">
            <v>110444</v>
          </cell>
          <cell r="O559">
            <v>50</v>
          </cell>
          <cell r="P559">
            <v>4.5271811959001846E-4</v>
          </cell>
          <cell r="R559">
            <v>18399</v>
          </cell>
          <cell r="S559">
            <v>18399</v>
          </cell>
          <cell r="T559">
            <v>18399</v>
          </cell>
          <cell r="U559">
            <v>18399</v>
          </cell>
          <cell r="V559">
            <v>18399</v>
          </cell>
          <cell r="W559">
            <v>18399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18415</v>
          </cell>
          <cell r="AE559">
            <v>18415</v>
          </cell>
          <cell r="AF559">
            <v>18415</v>
          </cell>
          <cell r="AG559">
            <v>18415</v>
          </cell>
          <cell r="AH559">
            <v>18392</v>
          </cell>
          <cell r="AI559">
            <v>18392</v>
          </cell>
          <cell r="AJ559">
            <v>18392</v>
          </cell>
          <cell r="AK559">
            <v>18392</v>
          </cell>
          <cell r="AL559">
            <v>18392</v>
          </cell>
          <cell r="AM559">
            <v>18392</v>
          </cell>
          <cell r="AN559">
            <v>18392</v>
          </cell>
          <cell r="AO559">
            <v>18391</v>
          </cell>
          <cell r="AQ559">
            <v>220795</v>
          </cell>
          <cell r="AR559">
            <v>220795</v>
          </cell>
          <cell r="AS559">
            <v>220795</v>
          </cell>
          <cell r="AT559">
            <v>220795</v>
          </cell>
          <cell r="AU559">
            <v>220795</v>
          </cell>
          <cell r="AV559">
            <v>220795</v>
          </cell>
          <cell r="AW559" t="e">
            <v>#REF!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224844</v>
          </cell>
          <cell r="BE559">
            <v>216216</v>
          </cell>
          <cell r="BF559">
            <v>233412</v>
          </cell>
          <cell r="BH559">
            <v>220795</v>
          </cell>
          <cell r="BI559">
            <v>224846</v>
          </cell>
          <cell r="BJ559">
            <v>216205</v>
          </cell>
          <cell r="BK559">
            <v>220795</v>
          </cell>
          <cell r="BL559">
            <v>220795</v>
          </cell>
          <cell r="BO559">
            <v>110401</v>
          </cell>
          <cell r="BP559">
            <v>0</v>
          </cell>
          <cell r="BQ559">
            <v>0</v>
          </cell>
          <cell r="BS559">
            <v>0</v>
          </cell>
          <cell r="BT559">
            <v>220795</v>
          </cell>
          <cell r="BU559">
            <v>0</v>
          </cell>
          <cell r="BV559">
            <v>220795</v>
          </cell>
        </row>
        <row r="560">
          <cell r="C560" t="str">
            <v>O&amp;M</v>
          </cell>
          <cell r="E560" t="str">
            <v>IT-T-Custom Support</v>
          </cell>
          <cell r="I560">
            <v>17477.310000000001</v>
          </cell>
          <cell r="J560">
            <v>16130</v>
          </cell>
          <cell r="K560">
            <v>-1347.3100000000013</v>
          </cell>
          <cell r="L560">
            <v>-8.3528208307501628E-2</v>
          </cell>
          <cell r="M560">
            <v>112840.06</v>
          </cell>
          <cell r="N560">
            <v>96856</v>
          </cell>
          <cell r="O560">
            <v>-15984.059999999998</v>
          </cell>
          <cell r="P560">
            <v>-0.16502911538779216</v>
          </cell>
          <cell r="R560">
            <v>14983.53</v>
          </cell>
          <cell r="S560">
            <v>20284.650000000001</v>
          </cell>
          <cell r="T560">
            <v>18747.599999999999</v>
          </cell>
          <cell r="U560">
            <v>19492.830000000002</v>
          </cell>
          <cell r="V560">
            <v>21854.14</v>
          </cell>
          <cell r="W560">
            <v>17477.310000000001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16149</v>
          </cell>
          <cell r="AE560">
            <v>16149</v>
          </cell>
          <cell r="AF560">
            <v>16149</v>
          </cell>
          <cell r="AG560">
            <v>16149</v>
          </cell>
          <cell r="AH560">
            <v>16130</v>
          </cell>
          <cell r="AI560">
            <v>16130</v>
          </cell>
          <cell r="AJ560">
            <v>16130</v>
          </cell>
          <cell r="AK560">
            <v>16130</v>
          </cell>
          <cell r="AL560">
            <v>16130</v>
          </cell>
          <cell r="AM560">
            <v>16130</v>
          </cell>
          <cell r="AN560">
            <v>16130</v>
          </cell>
          <cell r="AO560">
            <v>16131</v>
          </cell>
          <cell r="AQ560">
            <v>193637</v>
          </cell>
          <cell r="AR560">
            <v>193637</v>
          </cell>
          <cell r="AS560">
            <v>193637</v>
          </cell>
          <cell r="AT560">
            <v>193637</v>
          </cell>
          <cell r="AU560">
            <v>226110.61</v>
          </cell>
          <cell r="AV560">
            <v>226110.61</v>
          </cell>
          <cell r="AW560" t="e">
            <v>#REF!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212343.95</v>
          </cell>
          <cell r="BE560">
            <v>207741.73</v>
          </cell>
          <cell r="BF560">
            <v>202394.04</v>
          </cell>
          <cell r="BH560">
            <v>193637</v>
          </cell>
          <cell r="BI560">
            <v>255429</v>
          </cell>
          <cell r="BJ560">
            <v>239784</v>
          </cell>
          <cell r="BK560">
            <v>226110.61</v>
          </cell>
          <cell r="BL560">
            <v>226110.61</v>
          </cell>
          <cell r="BO560">
            <v>113270.54999999999</v>
          </cell>
          <cell r="BP560">
            <v>-32473.609999999986</v>
          </cell>
          <cell r="BQ560">
            <v>0</v>
          </cell>
          <cell r="BS560">
            <v>196270</v>
          </cell>
          <cell r="BT560">
            <v>226110.61</v>
          </cell>
          <cell r="BU560">
            <v>196270</v>
          </cell>
          <cell r="BV560">
            <v>29840.609999999986</v>
          </cell>
        </row>
        <row r="561">
          <cell r="C561" t="str">
            <v>O&amp;M</v>
          </cell>
          <cell r="E561" t="str">
            <v>IT-T-E-Sarbanes Oxley 404</v>
          </cell>
          <cell r="I561">
            <v>1885.44</v>
          </cell>
          <cell r="J561">
            <v>3719</v>
          </cell>
          <cell r="K561">
            <v>1833.56</v>
          </cell>
          <cell r="L561">
            <v>0.49302500672223715</v>
          </cell>
          <cell r="M561">
            <v>10342.280000000001</v>
          </cell>
          <cell r="N561">
            <v>22330</v>
          </cell>
          <cell r="O561">
            <v>11987.72</v>
          </cell>
          <cell r="P561">
            <v>0.5368437080161218</v>
          </cell>
          <cell r="R561">
            <v>1092.44</v>
          </cell>
          <cell r="S561">
            <v>1755.24</v>
          </cell>
          <cell r="T561">
            <v>1809.36</v>
          </cell>
          <cell r="U561">
            <v>1474.6</v>
          </cell>
          <cell r="V561">
            <v>2325.1999999999998</v>
          </cell>
          <cell r="W561">
            <v>1885.44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3723</v>
          </cell>
          <cell r="AE561">
            <v>3723</v>
          </cell>
          <cell r="AF561">
            <v>3723</v>
          </cell>
          <cell r="AG561">
            <v>3723</v>
          </cell>
          <cell r="AH561">
            <v>3719</v>
          </cell>
          <cell r="AI561">
            <v>3719</v>
          </cell>
          <cell r="AJ561">
            <v>3719</v>
          </cell>
          <cell r="AK561">
            <v>3719</v>
          </cell>
          <cell r="AL561">
            <v>3719</v>
          </cell>
          <cell r="AM561">
            <v>3719</v>
          </cell>
          <cell r="AN561">
            <v>3719</v>
          </cell>
          <cell r="AO561">
            <v>3720</v>
          </cell>
          <cell r="AQ561">
            <v>44645</v>
          </cell>
          <cell r="AR561">
            <v>44645</v>
          </cell>
          <cell r="AS561">
            <v>44644.959999999999</v>
          </cell>
          <cell r="AT561">
            <v>44644.959999999999</v>
          </cell>
          <cell r="AU561">
            <v>33797</v>
          </cell>
          <cell r="AV561">
            <v>33796</v>
          </cell>
          <cell r="AW561" t="e">
            <v>#REF!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23783.72</v>
          </cell>
          <cell r="BE561">
            <v>31553.439999999999</v>
          </cell>
          <cell r="BF561">
            <v>49566.34</v>
          </cell>
          <cell r="BH561">
            <v>44645</v>
          </cell>
          <cell r="BI561">
            <v>56830</v>
          </cell>
          <cell r="BJ561">
            <v>64130</v>
          </cell>
          <cell r="BK561">
            <v>33796</v>
          </cell>
          <cell r="BL561">
            <v>33796</v>
          </cell>
          <cell r="BO561">
            <v>23453.72</v>
          </cell>
          <cell r="BP561">
            <v>10849</v>
          </cell>
          <cell r="BQ561">
            <v>0</v>
          </cell>
          <cell r="BS561">
            <v>23317.98</v>
          </cell>
          <cell r="BT561">
            <v>33796</v>
          </cell>
          <cell r="BU561">
            <v>23317.98</v>
          </cell>
          <cell r="BV561">
            <v>10478.02</v>
          </cell>
        </row>
        <row r="562">
          <cell r="C562" t="str">
            <v>O&amp;M</v>
          </cell>
          <cell r="E562" t="str">
            <v>IT-T-MAC Activate</v>
          </cell>
          <cell r="I562">
            <v>0</v>
          </cell>
          <cell r="J562">
            <v>452</v>
          </cell>
          <cell r="K562">
            <v>452</v>
          </cell>
          <cell r="L562">
            <v>1</v>
          </cell>
          <cell r="M562">
            <v>1130</v>
          </cell>
          <cell r="N562">
            <v>2712</v>
          </cell>
          <cell r="O562">
            <v>1582</v>
          </cell>
          <cell r="P562">
            <v>0.58333333333333337</v>
          </cell>
          <cell r="R562">
            <v>226</v>
          </cell>
          <cell r="S562">
            <v>226</v>
          </cell>
          <cell r="T562">
            <v>226</v>
          </cell>
          <cell r="U562">
            <v>452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452</v>
          </cell>
          <cell r="AE562">
            <v>452</v>
          </cell>
          <cell r="AF562">
            <v>452</v>
          </cell>
          <cell r="AG562">
            <v>452</v>
          </cell>
          <cell r="AH562">
            <v>452</v>
          </cell>
          <cell r="AI562">
            <v>452</v>
          </cell>
          <cell r="AJ562">
            <v>452</v>
          </cell>
          <cell r="AK562">
            <v>452</v>
          </cell>
          <cell r="AL562">
            <v>452</v>
          </cell>
          <cell r="AM562">
            <v>452</v>
          </cell>
          <cell r="AN562">
            <v>452</v>
          </cell>
          <cell r="AO562">
            <v>226</v>
          </cell>
          <cell r="AQ562">
            <v>5198</v>
          </cell>
          <cell r="AR562">
            <v>5198</v>
          </cell>
          <cell r="AS562">
            <v>5198</v>
          </cell>
          <cell r="AT562">
            <v>5198</v>
          </cell>
          <cell r="AU562">
            <v>3545.94</v>
          </cell>
          <cell r="AV562">
            <v>3545.94</v>
          </cell>
          <cell r="AW562" t="e">
            <v>#REF!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2300</v>
          </cell>
          <cell r="BE562">
            <v>2011.8</v>
          </cell>
          <cell r="BF562">
            <v>6506.01</v>
          </cell>
          <cell r="BH562">
            <v>5198</v>
          </cell>
          <cell r="BI562">
            <v>6210</v>
          </cell>
          <cell r="BJ562">
            <v>5431.86</v>
          </cell>
          <cell r="BK562">
            <v>3545.94</v>
          </cell>
          <cell r="BL562">
            <v>3545.94</v>
          </cell>
          <cell r="BO562">
            <v>2415.94</v>
          </cell>
          <cell r="BP562">
            <v>1652.06</v>
          </cell>
          <cell r="BQ562">
            <v>0</v>
          </cell>
          <cell r="BS562">
            <v>5814.72</v>
          </cell>
          <cell r="BT562">
            <v>3545.94</v>
          </cell>
          <cell r="BU562">
            <v>5814.72</v>
          </cell>
          <cell r="BV562">
            <v>-2268.7800000000002</v>
          </cell>
        </row>
        <row r="563">
          <cell r="C563" t="str">
            <v>O&amp;M</v>
          </cell>
          <cell r="E563" t="str">
            <v>IT-T-MAC Activate</v>
          </cell>
          <cell r="I563">
            <v>0</v>
          </cell>
          <cell r="J563">
            <v>0</v>
          </cell>
          <cell r="K563">
            <v>0</v>
          </cell>
          <cell r="L563" t="str">
            <v xml:space="preserve"> </v>
          </cell>
          <cell r="M563">
            <v>0</v>
          </cell>
          <cell r="N563">
            <v>0</v>
          </cell>
          <cell r="O563">
            <v>0</v>
          </cell>
          <cell r="P563" t="str">
            <v xml:space="preserve"> 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0</v>
          </cell>
          <cell r="BE563">
            <v>0</v>
          </cell>
          <cell r="BF563">
            <v>3716.95</v>
          </cell>
          <cell r="BH563">
            <v>0</v>
          </cell>
          <cell r="BI563">
            <v>6104</v>
          </cell>
          <cell r="BJ563">
            <v>5570.72</v>
          </cell>
          <cell r="BK563">
            <v>0</v>
          </cell>
          <cell r="BL563">
            <v>0</v>
          </cell>
          <cell r="BO563">
            <v>0</v>
          </cell>
          <cell r="BP563">
            <v>0</v>
          </cell>
          <cell r="BQ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C564" t="str">
            <v>O&amp;M</v>
          </cell>
          <cell r="E564" t="str">
            <v>IT-T-Corp Extens</v>
          </cell>
          <cell r="I564">
            <v>5312</v>
          </cell>
          <cell r="J564">
            <v>5312</v>
          </cell>
          <cell r="K564">
            <v>0</v>
          </cell>
          <cell r="L564">
            <v>0</v>
          </cell>
          <cell r="M564">
            <v>31872</v>
          </cell>
          <cell r="N564">
            <v>31872</v>
          </cell>
          <cell r="O564">
            <v>0</v>
          </cell>
          <cell r="P564">
            <v>0</v>
          </cell>
          <cell r="R564">
            <v>5312</v>
          </cell>
          <cell r="S564">
            <v>5312</v>
          </cell>
          <cell r="T564">
            <v>5312</v>
          </cell>
          <cell r="U564">
            <v>5312</v>
          </cell>
          <cell r="V564">
            <v>5312</v>
          </cell>
          <cell r="W564">
            <v>5312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5312</v>
          </cell>
          <cell r="AE564">
            <v>5312</v>
          </cell>
          <cell r="AF564">
            <v>5312</v>
          </cell>
          <cell r="AG564">
            <v>5312</v>
          </cell>
          <cell r="AH564">
            <v>5312</v>
          </cell>
          <cell r="AI564">
            <v>5312</v>
          </cell>
          <cell r="AJ564">
            <v>5312</v>
          </cell>
          <cell r="AK564">
            <v>5312</v>
          </cell>
          <cell r="AL564">
            <v>5312</v>
          </cell>
          <cell r="AM564">
            <v>5312</v>
          </cell>
          <cell r="AN564">
            <v>5312</v>
          </cell>
          <cell r="AO564">
            <v>5312</v>
          </cell>
          <cell r="AQ564">
            <v>63744</v>
          </cell>
          <cell r="AR564">
            <v>63744</v>
          </cell>
          <cell r="AS564">
            <v>63744</v>
          </cell>
          <cell r="AT564">
            <v>63744</v>
          </cell>
          <cell r="AU564">
            <v>63744</v>
          </cell>
          <cell r="AV564">
            <v>63744</v>
          </cell>
          <cell r="AW564" t="e">
            <v>#REF!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63744</v>
          </cell>
          <cell r="BE564">
            <v>60895.44</v>
          </cell>
          <cell r="BF564">
            <v>57982.68</v>
          </cell>
          <cell r="BH564">
            <v>63744</v>
          </cell>
          <cell r="BI564">
            <v>63744</v>
          </cell>
          <cell r="BJ564">
            <v>60895.44</v>
          </cell>
          <cell r="BK564">
            <v>63744</v>
          </cell>
          <cell r="BL564">
            <v>63744</v>
          </cell>
          <cell r="BO564">
            <v>31872</v>
          </cell>
          <cell r="BP564">
            <v>0</v>
          </cell>
          <cell r="BQ564">
            <v>0</v>
          </cell>
          <cell r="BS564">
            <v>54283.4</v>
          </cell>
          <cell r="BT564">
            <v>63744</v>
          </cell>
          <cell r="BU564">
            <v>54283.4</v>
          </cell>
          <cell r="BV564">
            <v>9460.5999999999985</v>
          </cell>
        </row>
        <row r="565">
          <cell r="C565" t="str">
            <v>O&amp;M</v>
          </cell>
          <cell r="E565" t="str">
            <v>IT-T-Special Data Services</v>
          </cell>
          <cell r="I565">
            <v>0</v>
          </cell>
          <cell r="J565">
            <v>0</v>
          </cell>
          <cell r="K565">
            <v>0</v>
          </cell>
          <cell r="L565" t="str">
            <v xml:space="preserve"> </v>
          </cell>
          <cell r="M565">
            <v>0</v>
          </cell>
          <cell r="N565">
            <v>0</v>
          </cell>
          <cell r="O565">
            <v>0</v>
          </cell>
          <cell r="P565" t="str">
            <v xml:space="preserve"> 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0</v>
          </cell>
          <cell r="BE565">
            <v>0</v>
          </cell>
          <cell r="BF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O565">
            <v>0</v>
          </cell>
          <cell r="BP565">
            <v>0</v>
          </cell>
          <cell r="BQ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C566" t="str">
            <v>O&amp;M</v>
          </cell>
          <cell r="E566" t="str">
            <v>IT-T-Radio Network</v>
          </cell>
          <cell r="I566">
            <v>0</v>
          </cell>
          <cell r="J566">
            <v>0</v>
          </cell>
          <cell r="K566">
            <v>0</v>
          </cell>
          <cell r="L566" t="str">
            <v xml:space="preserve"> </v>
          </cell>
          <cell r="M566">
            <v>0</v>
          </cell>
          <cell r="N566">
            <v>0</v>
          </cell>
          <cell r="O566">
            <v>0</v>
          </cell>
          <cell r="P566" t="str">
            <v xml:space="preserve"> 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0</v>
          </cell>
          <cell r="BE566">
            <v>0</v>
          </cell>
          <cell r="BF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O566">
            <v>0</v>
          </cell>
          <cell r="BP566">
            <v>0</v>
          </cell>
          <cell r="BQ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C567" t="str">
            <v>O&amp;M</v>
          </cell>
          <cell r="E567" t="str">
            <v>IT-T-Enhanced Net Su</v>
          </cell>
          <cell r="I567">
            <v>0</v>
          </cell>
          <cell r="J567">
            <v>0</v>
          </cell>
          <cell r="K567">
            <v>0</v>
          </cell>
          <cell r="L567" t="str">
            <v xml:space="preserve"> </v>
          </cell>
          <cell r="M567">
            <v>0</v>
          </cell>
          <cell r="N567">
            <v>0</v>
          </cell>
          <cell r="O567">
            <v>0</v>
          </cell>
          <cell r="P567" t="str">
            <v xml:space="preserve"> 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0</v>
          </cell>
          <cell r="BE567">
            <v>0</v>
          </cell>
          <cell r="BF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O567">
            <v>0</v>
          </cell>
          <cell r="BP567">
            <v>0</v>
          </cell>
          <cell r="BQ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C568" t="str">
            <v>O&amp;M</v>
          </cell>
          <cell r="E568" t="str">
            <v>IT-T-Call Ctr Voice</v>
          </cell>
          <cell r="I568">
            <v>0</v>
          </cell>
          <cell r="J568">
            <v>0</v>
          </cell>
          <cell r="K568">
            <v>0</v>
          </cell>
          <cell r="L568" t="str">
            <v xml:space="preserve"> </v>
          </cell>
          <cell r="M568">
            <v>0</v>
          </cell>
          <cell r="N568">
            <v>0</v>
          </cell>
          <cell r="O568">
            <v>0</v>
          </cell>
          <cell r="P568" t="str">
            <v xml:space="preserve"> 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0</v>
          </cell>
          <cell r="BE568">
            <v>0</v>
          </cell>
          <cell r="BF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O568">
            <v>0</v>
          </cell>
          <cell r="BP568">
            <v>0</v>
          </cell>
          <cell r="BQ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C569" t="str">
            <v>O&amp;M</v>
          </cell>
          <cell r="E569" t="str">
            <v>IT-P-IT Client Proj</v>
          </cell>
          <cell r="I569">
            <v>1959</v>
          </cell>
          <cell r="J569">
            <v>27030.86</v>
          </cell>
          <cell r="K569">
            <v>25071.86</v>
          </cell>
          <cell r="L569">
            <v>0.92752727808142255</v>
          </cell>
          <cell r="M569">
            <v>128278</v>
          </cell>
          <cell r="N569">
            <v>162314.92000000001</v>
          </cell>
          <cell r="O569">
            <v>34036.920000000013</v>
          </cell>
          <cell r="P569">
            <v>0.20969680421245324</v>
          </cell>
          <cell r="R569">
            <v>69206</v>
          </cell>
          <cell r="S569">
            <v>36866</v>
          </cell>
          <cell r="T569">
            <v>9151</v>
          </cell>
          <cell r="U569">
            <v>4230</v>
          </cell>
          <cell r="V569">
            <v>6866</v>
          </cell>
          <cell r="W569">
            <v>1959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27063.3</v>
          </cell>
          <cell r="AE569">
            <v>27063.3</v>
          </cell>
          <cell r="AF569">
            <v>27063.3</v>
          </cell>
          <cell r="AG569">
            <v>27063.3</v>
          </cell>
          <cell r="AH569">
            <v>27030.86</v>
          </cell>
          <cell r="AI569">
            <v>27030.86</v>
          </cell>
          <cell r="AJ569">
            <v>27030.86</v>
          </cell>
          <cell r="AK569">
            <v>27030.86</v>
          </cell>
          <cell r="AL569">
            <v>27030.86</v>
          </cell>
          <cell r="AM569">
            <v>27030.86</v>
          </cell>
          <cell r="AN569">
            <v>27030.86</v>
          </cell>
          <cell r="AO569">
            <v>27030.86</v>
          </cell>
          <cell r="AQ569">
            <v>324500.08</v>
          </cell>
          <cell r="AR569">
            <v>324500.08</v>
          </cell>
          <cell r="AS569">
            <v>301101</v>
          </cell>
          <cell r="AT569">
            <v>324501</v>
          </cell>
          <cell r="AU569">
            <v>304207</v>
          </cell>
          <cell r="AV569">
            <v>305962</v>
          </cell>
          <cell r="AW569" t="e">
            <v>#REF!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10655</v>
          </cell>
          <cell r="BE569">
            <v>31105</v>
          </cell>
          <cell r="BF569">
            <v>108575</v>
          </cell>
          <cell r="BH569">
            <v>324500.08</v>
          </cell>
          <cell r="BI569">
            <v>414750</v>
          </cell>
          <cell r="BJ569">
            <v>395000</v>
          </cell>
          <cell r="BK569">
            <v>305962</v>
          </cell>
          <cell r="BL569">
            <v>265891</v>
          </cell>
          <cell r="BO569">
            <v>137613</v>
          </cell>
          <cell r="BP569">
            <v>58609.080000000016</v>
          </cell>
          <cell r="BQ569">
            <v>40071</v>
          </cell>
          <cell r="BS569">
            <v>326000</v>
          </cell>
          <cell r="BT569">
            <v>265891</v>
          </cell>
          <cell r="BU569">
            <v>326000</v>
          </cell>
          <cell r="BV569">
            <v>-60109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18734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306320</v>
          </cell>
          <cell r="BT573">
            <v>0</v>
          </cell>
          <cell r="BU573">
            <v>306320</v>
          </cell>
          <cell r="BV573">
            <v>-306320</v>
          </cell>
        </row>
        <row r="574">
          <cell r="C574" t="str">
            <v>O&amp;M</v>
          </cell>
          <cell r="E574" t="str">
            <v>IT-T-Retail Office A</v>
          </cell>
          <cell r="I574">
            <v>0</v>
          </cell>
          <cell r="J574">
            <v>0</v>
          </cell>
          <cell r="K574">
            <v>0</v>
          </cell>
          <cell r="L574" t="str">
            <v xml:space="preserve"> </v>
          </cell>
          <cell r="M574">
            <v>0</v>
          </cell>
          <cell r="N574">
            <v>0</v>
          </cell>
          <cell r="O574">
            <v>0</v>
          </cell>
          <cell r="P574" t="str">
            <v xml:space="preserve"> 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0</v>
          </cell>
          <cell r="BP574">
            <v>0</v>
          </cell>
          <cell r="BQ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E575" t="str">
            <v>LESS: DSM</v>
          </cell>
          <cell r="BP575">
            <v>0</v>
          </cell>
          <cell r="BQ575">
            <v>0</v>
          </cell>
          <cell r="BT575">
            <v>0</v>
          </cell>
          <cell r="BU575">
            <v>0</v>
          </cell>
          <cell r="BV575">
            <v>0</v>
          </cell>
        </row>
        <row r="577">
          <cell r="D577" t="str">
            <v>Non-PT</v>
          </cell>
          <cell r="I577">
            <v>65879.75</v>
          </cell>
          <cell r="J577">
            <v>93846.86</v>
          </cell>
          <cell r="K577">
            <v>27967.11</v>
          </cell>
          <cell r="L577">
            <v>0.29800794613692988</v>
          </cell>
          <cell r="M577">
            <v>527812.34000000008</v>
          </cell>
          <cell r="N577">
            <v>563402.92000000004</v>
          </cell>
          <cell r="O577">
            <v>35590.580000000016</v>
          </cell>
          <cell r="P577">
            <v>6.3170741110109993E-2</v>
          </cell>
          <cell r="R577">
            <v>131798.97</v>
          </cell>
          <cell r="S577">
            <v>105375.89</v>
          </cell>
          <cell r="T577">
            <v>75997.959999999992</v>
          </cell>
          <cell r="U577">
            <v>71619.429999999993</v>
          </cell>
          <cell r="V577">
            <v>77140.34</v>
          </cell>
          <cell r="W577">
            <v>65879.75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93927.3</v>
          </cell>
          <cell r="AE577">
            <v>93927.3</v>
          </cell>
          <cell r="AF577">
            <v>93927.3</v>
          </cell>
          <cell r="AG577">
            <v>93927.3</v>
          </cell>
          <cell r="AH577">
            <v>93846.86</v>
          </cell>
          <cell r="AI577">
            <v>93846.86</v>
          </cell>
          <cell r="AJ577">
            <v>93846.86</v>
          </cell>
          <cell r="AK577">
            <v>93846.86</v>
          </cell>
          <cell r="AL577">
            <v>93846.86</v>
          </cell>
          <cell r="AM577">
            <v>93846.86</v>
          </cell>
          <cell r="AN577">
            <v>93846.86</v>
          </cell>
          <cell r="AO577">
            <v>92628.86</v>
          </cell>
          <cell r="AQ577">
            <v>1125266.08</v>
          </cell>
          <cell r="AR577">
            <v>1125266.08</v>
          </cell>
          <cell r="AS577">
            <v>1101866.96</v>
          </cell>
          <cell r="AT577">
            <v>1125266.96</v>
          </cell>
          <cell r="AU577">
            <v>1119993.5499999998</v>
          </cell>
          <cell r="AV577">
            <v>1121747.5499999998</v>
          </cell>
          <cell r="AW577" t="e">
            <v>#REF!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D577">
            <v>813457.66999999993</v>
          </cell>
          <cell r="BE577">
            <v>861772.69</v>
          </cell>
          <cell r="BF577">
            <v>1018882.02</v>
          </cell>
          <cell r="BH577">
            <v>1125266.08</v>
          </cell>
          <cell r="BI577">
            <v>1358427</v>
          </cell>
          <cell r="BJ577">
            <v>1324564.3899999999</v>
          </cell>
          <cell r="BK577">
            <v>1121747.5499999998</v>
          </cell>
          <cell r="BL577">
            <v>1081676.5499999998</v>
          </cell>
          <cell r="BM577">
            <v>0</v>
          </cell>
          <cell r="BN577">
            <v>0</v>
          </cell>
          <cell r="BO577">
            <v>553864.21</v>
          </cell>
          <cell r="BP577">
            <v>43589.530000000028</v>
          </cell>
          <cell r="BQ577">
            <v>40071</v>
          </cell>
          <cell r="BS577">
            <v>1103411.4099999999</v>
          </cell>
          <cell r="BT577">
            <v>1081676.5499999998</v>
          </cell>
          <cell r="BU577">
            <v>1103411.4099999999</v>
          </cell>
          <cell r="BV577">
            <v>-21734.860000000044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14745</v>
          </cell>
          <cell r="J580">
            <v>5551</v>
          </cell>
          <cell r="K580">
            <v>-9194</v>
          </cell>
          <cell r="L580">
            <v>-1.6562781480814268</v>
          </cell>
          <cell r="M580">
            <v>51347</v>
          </cell>
          <cell r="N580">
            <v>33334</v>
          </cell>
          <cell r="O580">
            <v>-18013</v>
          </cell>
          <cell r="P580">
            <v>-0.54037919241615173</v>
          </cell>
          <cell r="R580">
            <v>5053</v>
          </cell>
          <cell r="S580">
            <v>9034</v>
          </cell>
          <cell r="T580">
            <v>5659</v>
          </cell>
          <cell r="U580">
            <v>3759</v>
          </cell>
          <cell r="V580">
            <v>13097</v>
          </cell>
          <cell r="W580">
            <v>14745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5558</v>
          </cell>
          <cell r="AE580">
            <v>5558</v>
          </cell>
          <cell r="AF580">
            <v>5558</v>
          </cell>
          <cell r="AG580">
            <v>5558</v>
          </cell>
          <cell r="AH580">
            <v>5551</v>
          </cell>
          <cell r="AI580">
            <v>5551</v>
          </cell>
          <cell r="AJ580">
            <v>5551</v>
          </cell>
          <cell r="AK580">
            <v>5551</v>
          </cell>
          <cell r="AL580">
            <v>5551</v>
          </cell>
          <cell r="AM580">
            <v>5551</v>
          </cell>
          <cell r="AN580">
            <v>5551</v>
          </cell>
          <cell r="AO580">
            <v>5550</v>
          </cell>
          <cell r="AQ580">
            <v>66639</v>
          </cell>
          <cell r="AR580">
            <v>66639</v>
          </cell>
          <cell r="AS580">
            <v>66639</v>
          </cell>
          <cell r="AT580">
            <v>66639</v>
          </cell>
          <cell r="AU580">
            <v>70521</v>
          </cell>
          <cell r="AV580">
            <v>70521</v>
          </cell>
          <cell r="AW580" t="e">
            <v>#REF!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87471</v>
          </cell>
          <cell r="BE580">
            <v>78911</v>
          </cell>
          <cell r="BF580">
            <v>76457</v>
          </cell>
          <cell r="BH580">
            <v>66639</v>
          </cell>
          <cell r="BI580">
            <v>88238</v>
          </cell>
          <cell r="BJ580">
            <v>88238</v>
          </cell>
          <cell r="BK580">
            <v>70521</v>
          </cell>
          <cell r="BL580">
            <v>70521</v>
          </cell>
          <cell r="BO580">
            <v>19174</v>
          </cell>
          <cell r="BP580">
            <v>-3882</v>
          </cell>
          <cell r="BQ580">
            <v>0</v>
          </cell>
          <cell r="BS580">
            <v>100077</v>
          </cell>
          <cell r="BT580">
            <v>70521</v>
          </cell>
          <cell r="BU580">
            <v>100077</v>
          </cell>
          <cell r="BV580">
            <v>-29556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18245</v>
          </cell>
          <cell r="BE581">
            <v>67749</v>
          </cell>
          <cell r="BF581">
            <v>76467</v>
          </cell>
          <cell r="BH581">
            <v>0</v>
          </cell>
          <cell r="BI581">
            <v>68297</v>
          </cell>
          <cell r="BJ581">
            <v>93810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9391</v>
          </cell>
          <cell r="J582">
            <v>540</v>
          </cell>
          <cell r="K582">
            <v>-8851</v>
          </cell>
          <cell r="L582">
            <v>-16.390740740740739</v>
          </cell>
          <cell r="M582">
            <v>47464</v>
          </cell>
          <cell r="N582">
            <v>3244</v>
          </cell>
          <cell r="O582">
            <v>-44220</v>
          </cell>
          <cell r="P582">
            <v>-13.631319358816276</v>
          </cell>
          <cell r="R582">
            <v>258</v>
          </cell>
          <cell r="S582">
            <v>2044</v>
          </cell>
          <cell r="T582">
            <v>9194</v>
          </cell>
          <cell r="U582">
            <v>17186</v>
          </cell>
          <cell r="V582">
            <v>9391</v>
          </cell>
          <cell r="W582">
            <v>9391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541</v>
          </cell>
          <cell r="AE582">
            <v>541</v>
          </cell>
          <cell r="AF582">
            <v>541</v>
          </cell>
          <cell r="AG582">
            <v>541</v>
          </cell>
          <cell r="AH582">
            <v>540</v>
          </cell>
          <cell r="AI582">
            <v>540</v>
          </cell>
          <cell r="AJ582">
            <v>540</v>
          </cell>
          <cell r="AK582">
            <v>540</v>
          </cell>
          <cell r="AL582">
            <v>540</v>
          </cell>
          <cell r="AM582">
            <v>540</v>
          </cell>
          <cell r="AN582">
            <v>540</v>
          </cell>
          <cell r="AO582">
            <v>547</v>
          </cell>
          <cell r="AQ582">
            <v>6491</v>
          </cell>
          <cell r="AR582">
            <v>6491</v>
          </cell>
          <cell r="AS582">
            <v>6491</v>
          </cell>
          <cell r="AT582">
            <v>6491</v>
          </cell>
          <cell r="AU582">
            <v>86050</v>
          </cell>
          <cell r="AV582">
            <v>86050</v>
          </cell>
          <cell r="AW582" t="e">
            <v>#REF!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5726</v>
          </cell>
          <cell r="BE582">
            <v>5164</v>
          </cell>
          <cell r="BF582">
            <v>9205</v>
          </cell>
          <cell r="BH582">
            <v>6491</v>
          </cell>
          <cell r="BI582">
            <v>11800</v>
          </cell>
          <cell r="BJ582">
            <v>11797</v>
          </cell>
          <cell r="BK582">
            <v>86050</v>
          </cell>
          <cell r="BL582">
            <v>86050</v>
          </cell>
          <cell r="BO582">
            <v>38586</v>
          </cell>
          <cell r="BP582">
            <v>-79559</v>
          </cell>
          <cell r="BQ582">
            <v>0</v>
          </cell>
          <cell r="BS582">
            <v>68888</v>
          </cell>
          <cell r="BT582">
            <v>86050</v>
          </cell>
          <cell r="BU582">
            <v>68888</v>
          </cell>
          <cell r="BV582">
            <v>17162</v>
          </cell>
        </row>
        <row r="583">
          <cell r="C583" t="str">
            <v>O&amp;M</v>
          </cell>
          <cell r="E583" t="str">
            <v>IT-T-PT-Calling Card</v>
          </cell>
          <cell r="I583">
            <v>0</v>
          </cell>
          <cell r="J583">
            <v>172</v>
          </cell>
          <cell r="K583">
            <v>172</v>
          </cell>
          <cell r="L583">
            <v>1</v>
          </cell>
          <cell r="M583">
            <v>335</v>
          </cell>
          <cell r="N583">
            <v>1040</v>
          </cell>
          <cell r="O583">
            <v>705</v>
          </cell>
          <cell r="P583">
            <v>0.67788461538461542</v>
          </cell>
          <cell r="R583">
            <v>270</v>
          </cell>
          <cell r="S583">
            <v>0</v>
          </cell>
          <cell r="T583">
            <v>0</v>
          </cell>
          <cell r="U583">
            <v>65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174</v>
          </cell>
          <cell r="AE583">
            <v>173</v>
          </cell>
          <cell r="AF583">
            <v>174</v>
          </cell>
          <cell r="AG583">
            <v>174</v>
          </cell>
          <cell r="AH583">
            <v>173</v>
          </cell>
          <cell r="AI583">
            <v>172</v>
          </cell>
          <cell r="AJ583">
            <v>173</v>
          </cell>
          <cell r="AK583">
            <v>172</v>
          </cell>
          <cell r="AL583">
            <v>173</v>
          </cell>
          <cell r="AM583">
            <v>172</v>
          </cell>
          <cell r="AN583">
            <v>173</v>
          </cell>
          <cell r="AO583">
            <v>173</v>
          </cell>
          <cell r="AQ583">
            <v>2076</v>
          </cell>
          <cell r="AR583">
            <v>2076</v>
          </cell>
          <cell r="AS583">
            <v>2076</v>
          </cell>
          <cell r="AT583">
            <v>2076</v>
          </cell>
          <cell r="AU583">
            <v>1007</v>
          </cell>
          <cell r="AV583">
            <v>1007</v>
          </cell>
          <cell r="AW583" t="e">
            <v>#REF!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1189</v>
          </cell>
          <cell r="BE583">
            <v>9630</v>
          </cell>
          <cell r="BF583">
            <v>16264</v>
          </cell>
          <cell r="BH583">
            <v>2076</v>
          </cell>
          <cell r="BI583">
            <v>13339</v>
          </cell>
          <cell r="BJ583">
            <v>13338</v>
          </cell>
          <cell r="BK583">
            <v>1007</v>
          </cell>
          <cell r="BL583">
            <v>1007</v>
          </cell>
          <cell r="BO583">
            <v>672</v>
          </cell>
          <cell r="BP583">
            <v>1069</v>
          </cell>
          <cell r="BQ583">
            <v>0</v>
          </cell>
          <cell r="BS583">
            <v>0</v>
          </cell>
          <cell r="BT583">
            <v>1007</v>
          </cell>
          <cell r="BU583">
            <v>0</v>
          </cell>
          <cell r="BV583">
            <v>1007</v>
          </cell>
        </row>
        <row r="584">
          <cell r="C584" t="str">
            <v>O&amp;M</v>
          </cell>
          <cell r="E584" t="str">
            <v>IT-T-PT-Cellular</v>
          </cell>
          <cell r="I584">
            <v>539</v>
          </cell>
          <cell r="J584">
            <v>605</v>
          </cell>
          <cell r="K584">
            <v>66</v>
          </cell>
          <cell r="L584">
            <v>0.10909090909090909</v>
          </cell>
          <cell r="M584">
            <v>2810</v>
          </cell>
          <cell r="N584">
            <v>3630</v>
          </cell>
          <cell r="O584">
            <v>820</v>
          </cell>
          <cell r="P584">
            <v>0.22589531680440772</v>
          </cell>
          <cell r="R584">
            <v>468</v>
          </cell>
          <cell r="S584">
            <v>481</v>
          </cell>
          <cell r="T584">
            <v>454</v>
          </cell>
          <cell r="U584">
            <v>445</v>
          </cell>
          <cell r="V584">
            <v>423</v>
          </cell>
          <cell r="W584">
            <v>539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605</v>
          </cell>
          <cell r="AE584">
            <v>605</v>
          </cell>
          <cell r="AF584">
            <v>605</v>
          </cell>
          <cell r="AG584">
            <v>605</v>
          </cell>
          <cell r="AH584">
            <v>605</v>
          </cell>
          <cell r="AI584">
            <v>605</v>
          </cell>
          <cell r="AJ584">
            <v>605</v>
          </cell>
          <cell r="AK584">
            <v>605</v>
          </cell>
          <cell r="AL584">
            <v>605</v>
          </cell>
          <cell r="AM584">
            <v>605</v>
          </cell>
          <cell r="AN584">
            <v>605</v>
          </cell>
          <cell r="AO584">
            <v>609</v>
          </cell>
          <cell r="AQ584">
            <v>7264</v>
          </cell>
          <cell r="AR584">
            <v>7264</v>
          </cell>
          <cell r="AS584">
            <v>7264</v>
          </cell>
          <cell r="AT584">
            <v>7264</v>
          </cell>
          <cell r="AU584">
            <v>5912</v>
          </cell>
          <cell r="AV584">
            <v>5912</v>
          </cell>
          <cell r="AW584" t="e">
            <v>#REF!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5215</v>
          </cell>
          <cell r="BE584">
            <v>21106.19</v>
          </cell>
          <cell r="BF584">
            <v>12971</v>
          </cell>
          <cell r="BH584">
            <v>7264</v>
          </cell>
          <cell r="BI584">
            <v>26225</v>
          </cell>
          <cell r="BJ584">
            <v>22373</v>
          </cell>
          <cell r="BK584">
            <v>5912</v>
          </cell>
          <cell r="BL584">
            <v>5912</v>
          </cell>
          <cell r="BO584">
            <v>3102</v>
          </cell>
          <cell r="BP584">
            <v>1352</v>
          </cell>
          <cell r="BQ584">
            <v>0</v>
          </cell>
          <cell r="BS584">
            <v>13450</v>
          </cell>
          <cell r="BT584">
            <v>5912</v>
          </cell>
          <cell r="BU584">
            <v>13450</v>
          </cell>
          <cell r="BV584">
            <v>-7538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0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O586">
            <v>0</v>
          </cell>
          <cell r="BP586">
            <v>0</v>
          </cell>
          <cell r="BQ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E587" t="str">
            <v>LESS: DSM</v>
          </cell>
          <cell r="BP587">
            <v>0</v>
          </cell>
          <cell r="BQ587">
            <v>0</v>
          </cell>
          <cell r="BT587">
            <v>0</v>
          </cell>
          <cell r="BU587">
            <v>0</v>
          </cell>
          <cell r="BV587">
            <v>0</v>
          </cell>
        </row>
        <row r="589">
          <cell r="D589" t="str">
            <v>PT</v>
          </cell>
          <cell r="I589">
            <v>24675</v>
          </cell>
          <cell r="J589">
            <v>6868</v>
          </cell>
          <cell r="K589">
            <v>-17807</v>
          </cell>
          <cell r="L589">
            <v>-2.5927489807804309</v>
          </cell>
          <cell r="M589">
            <v>101956</v>
          </cell>
          <cell r="N589">
            <v>41248</v>
          </cell>
          <cell r="O589">
            <v>-60708</v>
          </cell>
          <cell r="P589">
            <v>-1.4717804499612102</v>
          </cell>
          <cell r="R589">
            <v>6049</v>
          </cell>
          <cell r="S589">
            <v>11559</v>
          </cell>
          <cell r="T589">
            <v>15307</v>
          </cell>
          <cell r="U589">
            <v>21455</v>
          </cell>
          <cell r="V589">
            <v>22911</v>
          </cell>
          <cell r="W589">
            <v>24675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6878</v>
          </cell>
          <cell r="AE589">
            <v>6877</v>
          </cell>
          <cell r="AF589">
            <v>6878</v>
          </cell>
          <cell r="AG589">
            <v>6878</v>
          </cell>
          <cell r="AH589">
            <v>6869</v>
          </cell>
          <cell r="AI589">
            <v>6868</v>
          </cell>
          <cell r="AJ589">
            <v>6869</v>
          </cell>
          <cell r="AK589">
            <v>6868</v>
          </cell>
          <cell r="AL589">
            <v>6869</v>
          </cell>
          <cell r="AM589">
            <v>6868</v>
          </cell>
          <cell r="AN589">
            <v>6869</v>
          </cell>
          <cell r="AO589">
            <v>6879</v>
          </cell>
          <cell r="AQ589">
            <v>82470</v>
          </cell>
          <cell r="AR589">
            <v>82470</v>
          </cell>
          <cell r="AS589">
            <v>82470</v>
          </cell>
          <cell r="AT589">
            <v>82470</v>
          </cell>
          <cell r="AU589">
            <v>163490</v>
          </cell>
          <cell r="AV589">
            <v>163490</v>
          </cell>
          <cell r="AW589" t="e">
            <v>#REF!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D589">
            <v>117846</v>
          </cell>
          <cell r="BE589">
            <v>182560.19</v>
          </cell>
          <cell r="BF589">
            <v>191364</v>
          </cell>
          <cell r="BH589">
            <v>82470</v>
          </cell>
          <cell r="BI589">
            <v>207899</v>
          </cell>
          <cell r="BJ589">
            <v>229556</v>
          </cell>
          <cell r="BK589">
            <v>163490</v>
          </cell>
          <cell r="BL589">
            <v>163490</v>
          </cell>
          <cell r="BM589">
            <v>0</v>
          </cell>
          <cell r="BN589">
            <v>0</v>
          </cell>
          <cell r="BO589">
            <v>61534</v>
          </cell>
          <cell r="BP589">
            <v>-81020</v>
          </cell>
          <cell r="BQ589">
            <v>0</v>
          </cell>
          <cell r="BS589">
            <v>182415</v>
          </cell>
          <cell r="BT589">
            <v>163490</v>
          </cell>
          <cell r="BU589">
            <v>182415</v>
          </cell>
          <cell r="BV589">
            <v>-18925</v>
          </cell>
        </row>
        <row r="591">
          <cell r="C591" t="str">
            <v>O&amp;M Total</v>
          </cell>
          <cell r="I591">
            <v>90554.75</v>
          </cell>
          <cell r="J591">
            <v>100714.86</v>
          </cell>
          <cell r="K591">
            <v>10160.11</v>
          </cell>
          <cell r="L591">
            <v>0.10087994959234417</v>
          </cell>
          <cell r="M591">
            <v>629768.34000000008</v>
          </cell>
          <cell r="N591">
            <v>604650.92000000004</v>
          </cell>
          <cell r="O591">
            <v>-25117.419999999984</v>
          </cell>
          <cell r="P591">
            <v>-4.154036514159274E-2</v>
          </cell>
          <cell r="R591">
            <v>137847.97</v>
          </cell>
          <cell r="S591">
            <v>116934.89</v>
          </cell>
          <cell r="T591">
            <v>91304.959999999992</v>
          </cell>
          <cell r="U591">
            <v>93074.43</v>
          </cell>
          <cell r="V591">
            <v>100051.34</v>
          </cell>
          <cell r="W591">
            <v>90554.75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100805.3</v>
          </cell>
          <cell r="AE591">
            <v>100804.3</v>
          </cell>
          <cell r="AF591">
            <v>100805.3</v>
          </cell>
          <cell r="AG591">
            <v>100805.3</v>
          </cell>
          <cell r="AH591">
            <v>100715.86</v>
          </cell>
          <cell r="AI591">
            <v>100714.86</v>
          </cell>
          <cell r="AJ591">
            <v>100715.86</v>
          </cell>
          <cell r="AK591">
            <v>100714.86</v>
          </cell>
          <cell r="AL591">
            <v>100715.86</v>
          </cell>
          <cell r="AM591">
            <v>100714.86</v>
          </cell>
          <cell r="AN591">
            <v>100715.86</v>
          </cell>
          <cell r="AO591">
            <v>99507.86</v>
          </cell>
          <cell r="AQ591">
            <v>1207736.08</v>
          </cell>
          <cell r="AR591">
            <v>1207736.08</v>
          </cell>
          <cell r="AS591">
            <v>1184336.96</v>
          </cell>
          <cell r="AT591">
            <v>1207736.96</v>
          </cell>
          <cell r="AU591">
            <v>1283483.5499999998</v>
          </cell>
          <cell r="AV591">
            <v>1285237.5499999998</v>
          </cell>
          <cell r="AW591" t="e">
            <v>#REF!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D591">
            <v>931303.66999999993</v>
          </cell>
          <cell r="BE591">
            <v>1044332.8799999999</v>
          </cell>
          <cell r="BF591">
            <v>1210246.02</v>
          </cell>
          <cell r="BH591">
            <v>1207736.08</v>
          </cell>
          <cell r="BI591">
            <v>1566326</v>
          </cell>
          <cell r="BJ591">
            <v>1554120.39</v>
          </cell>
          <cell r="BK591">
            <v>1285237.5499999998</v>
          </cell>
          <cell r="BL591">
            <v>1245166.5499999998</v>
          </cell>
          <cell r="BM591">
            <v>0</v>
          </cell>
          <cell r="BN591">
            <v>0</v>
          </cell>
          <cell r="BO591">
            <v>615398.21</v>
          </cell>
          <cell r="BP591">
            <v>-37430.469999999972</v>
          </cell>
          <cell r="BQ591">
            <v>40071</v>
          </cell>
          <cell r="BS591">
            <v>1285826.4099999999</v>
          </cell>
          <cell r="BT591">
            <v>1245166.5499999998</v>
          </cell>
          <cell r="BU591">
            <v>1285826.4099999999</v>
          </cell>
          <cell r="BV591">
            <v>-40659.860000000044</v>
          </cell>
        </row>
        <row r="593">
          <cell r="I593">
            <v>180850.86900000001</v>
          </cell>
          <cell r="J593">
            <v>88062.762500000012</v>
          </cell>
          <cell r="K593">
            <v>-92788.106499999994</v>
          </cell>
          <cell r="L593">
            <v>-1.053658820889249</v>
          </cell>
          <cell r="M593">
            <v>434997.76000000001</v>
          </cell>
          <cell r="N593">
            <v>269783.712</v>
          </cell>
          <cell r="O593">
            <v>-165214.04800000001</v>
          </cell>
          <cell r="P593">
            <v>-0.61239445026243844</v>
          </cell>
          <cell r="W593">
            <v>180850.86900000001</v>
          </cell>
          <cell r="AV593">
            <v>847687.20000000007</v>
          </cell>
          <cell r="BH593">
            <v>599063.96949999931</v>
          </cell>
          <cell r="BK593">
            <v>847687.20000000007</v>
          </cell>
          <cell r="BL593">
            <v>847687.20000000007</v>
          </cell>
          <cell r="BP593">
            <v>-248623.23050000076</v>
          </cell>
        </row>
        <row r="594">
          <cell r="I594">
            <v>-90296.119000000006</v>
          </cell>
          <cell r="J594">
            <v>12652.097499999989</v>
          </cell>
          <cell r="K594">
            <v>102948.21649999999</v>
          </cell>
          <cell r="L594">
            <v>8.1368497594964069</v>
          </cell>
          <cell r="M594">
            <v>194770.58000000007</v>
          </cell>
          <cell r="N594">
            <v>334867.20800000004</v>
          </cell>
          <cell r="O594">
            <v>140096.62799999997</v>
          </cell>
          <cell r="P594">
            <v>0.41836472683225512</v>
          </cell>
          <cell r="W594">
            <v>-90296.119000000006</v>
          </cell>
          <cell r="AV594">
            <v>437550.34999999974</v>
          </cell>
          <cell r="BH594">
            <v>608672.11050000077</v>
          </cell>
          <cell r="BK594">
            <v>437550.34999999974</v>
          </cell>
          <cell r="BL594">
            <v>397479.34999999974</v>
          </cell>
          <cell r="BP594">
            <v>211192.76050000102</v>
          </cell>
        </row>
        <row r="596">
          <cell r="B596" t="str">
            <v>Information Technology</v>
          </cell>
          <cell r="I596">
            <v>92619.75</v>
          </cell>
          <cell r="J596">
            <v>106757.86</v>
          </cell>
          <cell r="K596">
            <v>14138.11</v>
          </cell>
          <cell r="L596">
            <v>0.13243156054270852</v>
          </cell>
          <cell r="M596">
            <v>651681.34000000008</v>
          </cell>
          <cell r="N596">
            <v>640932.92000000004</v>
          </cell>
          <cell r="O596">
            <v>-10748.419999999984</v>
          </cell>
          <cell r="P596">
            <v>-1.6769960887638574E-2</v>
          </cell>
          <cell r="R596">
            <v>141931.97</v>
          </cell>
          <cell r="S596">
            <v>116934.89</v>
          </cell>
          <cell r="T596">
            <v>91304.959999999992</v>
          </cell>
          <cell r="U596">
            <v>95139.43</v>
          </cell>
          <cell r="V596">
            <v>113750.34</v>
          </cell>
          <cell r="W596">
            <v>92619.75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106854.3</v>
          </cell>
          <cell r="AE596">
            <v>106853.3</v>
          </cell>
          <cell r="AF596">
            <v>106854.3</v>
          </cell>
          <cell r="AG596">
            <v>106854.3</v>
          </cell>
          <cell r="AH596">
            <v>106758.86</v>
          </cell>
          <cell r="AI596">
            <v>106757.86</v>
          </cell>
          <cell r="AJ596">
            <v>106758.86</v>
          </cell>
          <cell r="AK596">
            <v>106757.86</v>
          </cell>
          <cell r="AL596">
            <v>106758.86</v>
          </cell>
          <cell r="AM596">
            <v>106757.86</v>
          </cell>
          <cell r="AN596">
            <v>106758.86</v>
          </cell>
          <cell r="AO596">
            <v>105541.86</v>
          </cell>
          <cell r="AQ596">
            <v>1280267.08</v>
          </cell>
          <cell r="AR596">
            <v>1280267.08</v>
          </cell>
          <cell r="AS596">
            <v>1256867.96</v>
          </cell>
          <cell r="AT596">
            <v>1280267.96</v>
          </cell>
          <cell r="AU596">
            <v>1356011.5499999998</v>
          </cell>
          <cell r="AV596">
            <v>1607765.5499999998</v>
          </cell>
          <cell r="AW596" t="e">
            <v>#REF!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931303.66999999993</v>
          </cell>
          <cell r="BE596">
            <v>1044332.8799999999</v>
          </cell>
          <cell r="BF596">
            <v>1210246.02</v>
          </cell>
          <cell r="BH596">
            <v>1280267.08</v>
          </cell>
          <cell r="BI596">
            <v>1566326</v>
          </cell>
          <cell r="BJ596">
            <v>1554120.39</v>
          </cell>
          <cell r="BK596">
            <v>1607765.5499999998</v>
          </cell>
          <cell r="BL596">
            <v>1532039.5499999998</v>
          </cell>
          <cell r="BM596">
            <v>0</v>
          </cell>
          <cell r="BN596">
            <v>0</v>
          </cell>
          <cell r="BO596">
            <v>880358.21</v>
          </cell>
          <cell r="BP596">
            <v>-251772.46999999997</v>
          </cell>
          <cell r="BQ596">
            <v>75726</v>
          </cell>
          <cell r="BS596">
            <v>1343280.41</v>
          </cell>
          <cell r="BT596">
            <v>1532039.5499999998</v>
          </cell>
          <cell r="BU596">
            <v>1343280.41</v>
          </cell>
          <cell r="BV596">
            <v>188759.1399999999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8099.84</v>
          </cell>
          <cell r="J598">
            <v>24154.880000000001</v>
          </cell>
          <cell r="K598">
            <v>16055.04</v>
          </cell>
          <cell r="L598">
            <v>0.66467065868263475</v>
          </cell>
          <cell r="M598">
            <v>10124.799999999999</v>
          </cell>
          <cell r="N598">
            <v>144350.72</v>
          </cell>
          <cell r="O598">
            <v>134225.92000000001</v>
          </cell>
          <cell r="P598">
            <v>0.9298597194388778</v>
          </cell>
          <cell r="R598">
            <v>867.84</v>
          </cell>
          <cell r="S598">
            <v>1157.1199999999999</v>
          </cell>
          <cell r="T598">
            <v>0</v>
          </cell>
          <cell r="U598">
            <v>0</v>
          </cell>
          <cell r="V598">
            <v>0</v>
          </cell>
          <cell r="W598">
            <v>8099.84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24444.16</v>
          </cell>
          <cell r="AE598">
            <v>21406.720000000001</v>
          </cell>
          <cell r="AF598">
            <v>23576.32</v>
          </cell>
          <cell r="AG598">
            <v>24154.880000000001</v>
          </cell>
          <cell r="AH598">
            <v>26613.759999999998</v>
          </cell>
          <cell r="AI598">
            <v>24154.880000000001</v>
          </cell>
          <cell r="AJ598">
            <v>27336.959999999999</v>
          </cell>
          <cell r="AK598">
            <v>28494.080000000002</v>
          </cell>
          <cell r="AL598">
            <v>24878.080000000002</v>
          </cell>
          <cell r="AM598">
            <v>30663.68</v>
          </cell>
          <cell r="AN598">
            <v>29361.919999999998</v>
          </cell>
          <cell r="AO598">
            <v>27770.880000000001</v>
          </cell>
          <cell r="AQ598">
            <v>312856.32000000001</v>
          </cell>
          <cell r="AR598">
            <v>312856.32000000001</v>
          </cell>
          <cell r="AS598">
            <v>312856.32000000001</v>
          </cell>
          <cell r="AT598">
            <v>264112.64000000001</v>
          </cell>
          <cell r="AU598">
            <v>159104</v>
          </cell>
          <cell r="AV598">
            <v>159104</v>
          </cell>
          <cell r="AW598" t="e">
            <v>#REF!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153699.35999999999</v>
          </cell>
          <cell r="BE598">
            <v>268060</v>
          </cell>
          <cell r="BF598">
            <v>0</v>
          </cell>
          <cell r="BH598">
            <v>312856.32000000001</v>
          </cell>
          <cell r="BI598">
            <v>0</v>
          </cell>
          <cell r="BJ598">
            <v>0</v>
          </cell>
          <cell r="BK598">
            <v>159104</v>
          </cell>
          <cell r="BL598">
            <v>159104</v>
          </cell>
          <cell r="BO598">
            <v>148979.20000000001</v>
          </cell>
          <cell r="BP598">
            <v>153752.32000000001</v>
          </cell>
          <cell r="BQ598">
            <v>0</v>
          </cell>
          <cell r="BS598">
            <v>171782.1</v>
          </cell>
          <cell r="BT598">
            <v>159104</v>
          </cell>
          <cell r="BU598">
            <v>171782.1</v>
          </cell>
          <cell r="BV598">
            <v>-12678.100000000006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5513.68</v>
          </cell>
          <cell r="J599">
            <v>2458.88</v>
          </cell>
          <cell r="K599">
            <v>-3054.8</v>
          </cell>
          <cell r="L599">
            <v>-1.2423542425819887</v>
          </cell>
          <cell r="M599">
            <v>14151.57</v>
          </cell>
          <cell r="N599">
            <v>14608.64</v>
          </cell>
          <cell r="O599">
            <v>457.06999999999971</v>
          </cell>
          <cell r="P599">
            <v>3.1287648952948374E-2</v>
          </cell>
          <cell r="R599">
            <v>2360.52</v>
          </cell>
          <cell r="S599">
            <v>723.2</v>
          </cell>
          <cell r="T599">
            <v>538.04999999999995</v>
          </cell>
          <cell r="U599">
            <v>2071.2399999999998</v>
          </cell>
          <cell r="V599">
            <v>2944.88</v>
          </cell>
          <cell r="W599">
            <v>5513.68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2458.88</v>
          </cell>
          <cell r="AE599">
            <v>2169.6</v>
          </cell>
          <cell r="AF599">
            <v>2314.2399999999998</v>
          </cell>
          <cell r="AG599">
            <v>2458.88</v>
          </cell>
          <cell r="AH599">
            <v>2748.16</v>
          </cell>
          <cell r="AI599">
            <v>2458.88</v>
          </cell>
          <cell r="AJ599">
            <v>2748.16</v>
          </cell>
          <cell r="AK599">
            <v>2892.8</v>
          </cell>
          <cell r="AL599">
            <v>2458.88</v>
          </cell>
          <cell r="AM599">
            <v>3037.44</v>
          </cell>
          <cell r="AN599">
            <v>2892.8</v>
          </cell>
          <cell r="AO599">
            <v>2892.8</v>
          </cell>
          <cell r="AQ599">
            <v>31531.52</v>
          </cell>
          <cell r="AR599">
            <v>31531.52</v>
          </cell>
          <cell r="AS599">
            <v>31530.560000000001</v>
          </cell>
          <cell r="AT599">
            <v>22206.84</v>
          </cell>
          <cell r="AU599">
            <v>22206</v>
          </cell>
          <cell r="AV599">
            <v>22207</v>
          </cell>
          <cell r="AW599" t="e">
            <v>#REF!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41707.82</v>
          </cell>
          <cell r="BE599">
            <v>31740.97</v>
          </cell>
          <cell r="BF599">
            <v>0</v>
          </cell>
          <cell r="BH599">
            <v>31531.52</v>
          </cell>
          <cell r="BI599">
            <v>0</v>
          </cell>
          <cell r="BJ599">
            <v>0</v>
          </cell>
          <cell r="BK599">
            <v>22207</v>
          </cell>
          <cell r="BL599">
            <v>22207</v>
          </cell>
          <cell r="BO599">
            <v>8055.43</v>
          </cell>
          <cell r="BP599">
            <v>9324.52</v>
          </cell>
          <cell r="BQ599">
            <v>0</v>
          </cell>
          <cell r="BS599">
            <v>35474.81</v>
          </cell>
          <cell r="BT599">
            <v>22207</v>
          </cell>
          <cell r="BU599">
            <v>35474.81</v>
          </cell>
          <cell r="BV599">
            <v>-13267.809999999998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10098.52</v>
          </cell>
          <cell r="J600">
            <v>10100</v>
          </cell>
          <cell r="K600">
            <v>1.4799999999995634</v>
          </cell>
          <cell r="L600">
            <v>1.465346534653033E-4</v>
          </cell>
          <cell r="M600">
            <v>60127.4</v>
          </cell>
          <cell r="N600">
            <v>60143</v>
          </cell>
          <cell r="O600">
            <v>15.599999999998545</v>
          </cell>
          <cell r="P600">
            <v>2.5938180669402168E-4</v>
          </cell>
          <cell r="R600">
            <v>10860.12</v>
          </cell>
          <cell r="S600">
            <v>8238.56</v>
          </cell>
          <cell r="T600">
            <v>9771.4</v>
          </cell>
          <cell r="U600">
            <v>10098.52</v>
          </cell>
          <cell r="V600">
            <v>11060.28</v>
          </cell>
          <cell r="W600">
            <v>10098.52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10217</v>
          </cell>
          <cell r="AE600">
            <v>8888</v>
          </cell>
          <cell r="AF600">
            <v>9774</v>
          </cell>
          <cell r="AG600">
            <v>10100</v>
          </cell>
          <cell r="AH600">
            <v>11064</v>
          </cell>
          <cell r="AI600">
            <v>10100</v>
          </cell>
          <cell r="AJ600">
            <v>11390</v>
          </cell>
          <cell r="AK600">
            <v>11898</v>
          </cell>
          <cell r="AL600">
            <v>10347</v>
          </cell>
          <cell r="AM600">
            <v>12745</v>
          </cell>
          <cell r="AN600">
            <v>12185</v>
          </cell>
          <cell r="AO600">
            <v>11613</v>
          </cell>
          <cell r="AQ600">
            <v>130321</v>
          </cell>
          <cell r="AR600">
            <v>130321</v>
          </cell>
          <cell r="AS600">
            <v>130321.44</v>
          </cell>
          <cell r="AT600">
            <v>130321.44</v>
          </cell>
          <cell r="AU600">
            <v>130322</v>
          </cell>
          <cell r="AV600">
            <v>130322</v>
          </cell>
          <cell r="AW600" t="e">
            <v>#REF!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124844.16</v>
          </cell>
          <cell r="BE600">
            <v>178243.23</v>
          </cell>
          <cell r="BF600">
            <v>323736.3</v>
          </cell>
          <cell r="BH600">
            <v>130321</v>
          </cell>
          <cell r="BI600">
            <v>210797</v>
          </cell>
          <cell r="BJ600">
            <v>246787</v>
          </cell>
          <cell r="BK600">
            <v>130322</v>
          </cell>
          <cell r="BL600">
            <v>130322</v>
          </cell>
          <cell r="BO600">
            <v>70194.600000000006</v>
          </cell>
          <cell r="BP600">
            <v>-1</v>
          </cell>
          <cell r="BQ600">
            <v>0</v>
          </cell>
          <cell r="BS600">
            <v>110255.73</v>
          </cell>
          <cell r="BT600">
            <v>130322</v>
          </cell>
          <cell r="BU600">
            <v>110255.73</v>
          </cell>
          <cell r="BV600">
            <v>20066.270000000004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2205</v>
          </cell>
          <cell r="K601">
            <v>2205</v>
          </cell>
          <cell r="L601">
            <v>1</v>
          </cell>
          <cell r="M601">
            <v>0</v>
          </cell>
          <cell r="N601">
            <v>13128</v>
          </cell>
          <cell r="O601">
            <v>13128</v>
          </cell>
          <cell r="P601">
            <v>1</v>
          </cell>
          <cell r="R601">
            <v>2370.48</v>
          </cell>
          <cell r="S601">
            <v>-2370.48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2230</v>
          </cell>
          <cell r="AE601">
            <v>1940</v>
          </cell>
          <cell r="AF601">
            <v>2133</v>
          </cell>
          <cell r="AG601">
            <v>2205</v>
          </cell>
          <cell r="AH601">
            <v>2415</v>
          </cell>
          <cell r="AI601">
            <v>2205</v>
          </cell>
          <cell r="AJ601">
            <v>2486</v>
          </cell>
          <cell r="AK601">
            <v>2597</v>
          </cell>
          <cell r="AL601">
            <v>2259</v>
          </cell>
          <cell r="AM601">
            <v>2782</v>
          </cell>
          <cell r="AN601">
            <v>2660</v>
          </cell>
          <cell r="AO601">
            <v>2534</v>
          </cell>
          <cell r="AQ601">
            <v>28446</v>
          </cell>
          <cell r="AR601">
            <v>28446</v>
          </cell>
          <cell r="AS601">
            <v>28445.8</v>
          </cell>
          <cell r="AT601">
            <v>28445.8</v>
          </cell>
          <cell r="AU601">
            <v>28446</v>
          </cell>
          <cell r="AV601">
            <v>28446</v>
          </cell>
          <cell r="AW601" t="e">
            <v>#REF!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8532.36</v>
          </cell>
          <cell r="BH601">
            <v>28446</v>
          </cell>
          <cell r="BI601">
            <v>105967</v>
          </cell>
          <cell r="BJ601">
            <v>124059</v>
          </cell>
          <cell r="BK601">
            <v>28446</v>
          </cell>
          <cell r="BL601">
            <v>28446</v>
          </cell>
          <cell r="BO601">
            <v>28446</v>
          </cell>
          <cell r="BP601">
            <v>0</v>
          </cell>
          <cell r="BQ601">
            <v>0</v>
          </cell>
          <cell r="BS601">
            <v>0</v>
          </cell>
          <cell r="BT601">
            <v>28446</v>
          </cell>
          <cell r="BU601">
            <v>0</v>
          </cell>
          <cell r="BV601">
            <v>28446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23712.04</v>
          </cell>
          <cell r="J604">
            <v>38918.76</v>
          </cell>
          <cell r="K604">
            <v>15206.720000000001</v>
          </cell>
          <cell r="L604">
            <v>0.39072981770231119</v>
          </cell>
          <cell r="M604">
            <v>84403.77</v>
          </cell>
          <cell r="N604">
            <v>232230.36</v>
          </cell>
          <cell r="O604">
            <v>147826.59000000003</v>
          </cell>
          <cell r="P604">
            <v>0.6365515258211718</v>
          </cell>
          <cell r="R604">
            <v>16458.960000000003</v>
          </cell>
          <cell r="S604">
            <v>7748.4</v>
          </cell>
          <cell r="T604">
            <v>10309.449999999999</v>
          </cell>
          <cell r="U604">
            <v>12169.76</v>
          </cell>
          <cell r="V604">
            <v>14005.16</v>
          </cell>
          <cell r="W604">
            <v>23712.04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39350.04</v>
          </cell>
          <cell r="AE604">
            <v>34404.32</v>
          </cell>
          <cell r="AF604">
            <v>37797.56</v>
          </cell>
          <cell r="AG604">
            <v>38918.76</v>
          </cell>
          <cell r="AH604">
            <v>42840.92</v>
          </cell>
          <cell r="AI604">
            <v>38918.76</v>
          </cell>
          <cell r="AJ604">
            <v>43961.119999999995</v>
          </cell>
          <cell r="AK604">
            <v>45881.880000000005</v>
          </cell>
          <cell r="AL604">
            <v>39942.960000000006</v>
          </cell>
          <cell r="AM604">
            <v>49228.12</v>
          </cell>
          <cell r="AN604">
            <v>47099.72</v>
          </cell>
          <cell r="AO604">
            <v>44810.68</v>
          </cell>
          <cell r="AQ604">
            <v>503154.84</v>
          </cell>
          <cell r="AR604">
            <v>503154.84</v>
          </cell>
          <cell r="AS604">
            <v>503154.12</v>
          </cell>
          <cell r="AT604">
            <v>445086.72000000003</v>
          </cell>
          <cell r="AU604">
            <v>340078</v>
          </cell>
          <cell r="AV604">
            <v>340079</v>
          </cell>
          <cell r="AW604" t="e">
            <v>#REF!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320251.33999999997</v>
          </cell>
          <cell r="BE604">
            <v>478044.19999999995</v>
          </cell>
          <cell r="BF604">
            <v>332268.65999999997</v>
          </cell>
          <cell r="BH604">
            <v>503154.84</v>
          </cell>
          <cell r="BI604">
            <v>316764</v>
          </cell>
          <cell r="BJ604">
            <v>370846</v>
          </cell>
          <cell r="BK604">
            <v>340079</v>
          </cell>
          <cell r="BL604">
            <v>340079</v>
          </cell>
          <cell r="BM604">
            <v>0</v>
          </cell>
          <cell r="BN604">
            <v>0</v>
          </cell>
          <cell r="BO604">
            <v>255675.23</v>
          </cell>
          <cell r="BP604">
            <v>163075.84</v>
          </cell>
          <cell r="BQ604">
            <v>0</v>
          </cell>
          <cell r="BS604">
            <v>317512.64</v>
          </cell>
          <cell r="BT604">
            <v>340079</v>
          </cell>
          <cell r="BU604">
            <v>317512.64</v>
          </cell>
          <cell r="BV604">
            <v>22566.36</v>
          </cell>
        </row>
        <row r="606">
          <cell r="C606" t="str">
            <v>O&amp;M</v>
          </cell>
          <cell r="E606" t="str">
            <v>IA-P-PT-Sarbanes Oxley</v>
          </cell>
          <cell r="I606">
            <v>650</v>
          </cell>
          <cell r="J606">
            <v>23191</v>
          </cell>
          <cell r="K606">
            <v>22541</v>
          </cell>
          <cell r="L606">
            <v>0.97197188564529347</v>
          </cell>
          <cell r="M606">
            <v>40759</v>
          </cell>
          <cell r="N606">
            <v>138098</v>
          </cell>
          <cell r="O606">
            <v>97339</v>
          </cell>
          <cell r="P606">
            <v>0.70485452359918321</v>
          </cell>
          <cell r="R606">
            <v>37290</v>
          </cell>
          <cell r="S606">
            <v>19308</v>
          </cell>
          <cell r="T606">
            <v>-26126</v>
          </cell>
          <cell r="U606">
            <v>11255</v>
          </cell>
          <cell r="V606">
            <v>-1618</v>
          </cell>
          <cell r="W606">
            <v>650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23460</v>
          </cell>
          <cell r="AE606">
            <v>20408</v>
          </cell>
          <cell r="AF606">
            <v>22443</v>
          </cell>
          <cell r="AG606">
            <v>23191</v>
          </cell>
          <cell r="AH606">
            <v>25405</v>
          </cell>
          <cell r="AI606">
            <v>23191</v>
          </cell>
          <cell r="AJ606">
            <v>26154</v>
          </cell>
          <cell r="AK606">
            <v>27320</v>
          </cell>
          <cell r="AL606">
            <v>23761</v>
          </cell>
          <cell r="AM606">
            <v>29265</v>
          </cell>
          <cell r="AN606">
            <v>27979</v>
          </cell>
          <cell r="AO606">
            <v>26662</v>
          </cell>
          <cell r="AQ606">
            <v>299239</v>
          </cell>
          <cell r="AR606">
            <v>299239</v>
          </cell>
          <cell r="AS606">
            <v>299239</v>
          </cell>
          <cell r="AT606">
            <v>413073</v>
          </cell>
          <cell r="AU606">
            <v>413073</v>
          </cell>
          <cell r="AV606">
            <v>413073</v>
          </cell>
          <cell r="AW606" t="e">
            <v>#REF!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297053.03999999998</v>
          </cell>
          <cell r="BE606">
            <v>123508</v>
          </cell>
          <cell r="BF606">
            <v>0</v>
          </cell>
          <cell r="BH606">
            <v>299239</v>
          </cell>
          <cell r="BI606">
            <v>0</v>
          </cell>
          <cell r="BJ606">
            <v>0</v>
          </cell>
          <cell r="BK606">
            <v>413073</v>
          </cell>
          <cell r="BL606">
            <v>413073</v>
          </cell>
          <cell r="BO606">
            <v>372314</v>
          </cell>
          <cell r="BP606">
            <v>-113834</v>
          </cell>
          <cell r="BQ606">
            <v>0</v>
          </cell>
          <cell r="BS606">
            <v>144240</v>
          </cell>
          <cell r="BT606">
            <v>413073</v>
          </cell>
          <cell r="BU606">
            <v>144240</v>
          </cell>
          <cell r="BV606">
            <v>268833</v>
          </cell>
        </row>
        <row r="607">
          <cell r="C607" t="str">
            <v>O&amp;M</v>
          </cell>
          <cell r="E607" t="str">
            <v>IA-P-E-PT-Sarbanes Oxley</v>
          </cell>
          <cell r="I607">
            <v>1918.28</v>
          </cell>
          <cell r="J607">
            <v>1468</v>
          </cell>
          <cell r="K607">
            <v>-450.28</v>
          </cell>
          <cell r="L607">
            <v>-0.30673024523160763</v>
          </cell>
          <cell r="M607">
            <v>5183.09</v>
          </cell>
          <cell r="N607">
            <v>8742</v>
          </cell>
          <cell r="O607">
            <v>3558.91</v>
          </cell>
          <cell r="P607">
            <v>0.40710478151452756</v>
          </cell>
          <cell r="R607">
            <v>1490.2</v>
          </cell>
          <cell r="S607">
            <v>0</v>
          </cell>
          <cell r="T607">
            <v>449.33</v>
          </cell>
          <cell r="U607">
            <v>190.84</v>
          </cell>
          <cell r="V607">
            <v>1134.44</v>
          </cell>
          <cell r="W607">
            <v>1918.28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1485</v>
          </cell>
          <cell r="AE607">
            <v>1292</v>
          </cell>
          <cell r="AF607">
            <v>1421</v>
          </cell>
          <cell r="AG607">
            <v>1468</v>
          </cell>
          <cell r="AH607">
            <v>1608</v>
          </cell>
          <cell r="AI607">
            <v>1468</v>
          </cell>
          <cell r="AJ607">
            <v>1656</v>
          </cell>
          <cell r="AK607">
            <v>1729</v>
          </cell>
          <cell r="AL607">
            <v>1504</v>
          </cell>
          <cell r="AM607">
            <v>1853</v>
          </cell>
          <cell r="AN607">
            <v>1771</v>
          </cell>
          <cell r="AO607">
            <v>1687</v>
          </cell>
          <cell r="AQ607">
            <v>18942</v>
          </cell>
          <cell r="AR607">
            <v>18942</v>
          </cell>
          <cell r="AS607">
            <v>18942.04</v>
          </cell>
          <cell r="AT607">
            <v>26080.799999999999</v>
          </cell>
          <cell r="AU607">
            <v>23773</v>
          </cell>
          <cell r="AV607">
            <v>23772</v>
          </cell>
          <cell r="AW607" t="e">
            <v>#REF!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19144.72</v>
          </cell>
          <cell r="BE607">
            <v>0</v>
          </cell>
          <cell r="BF607">
            <v>0</v>
          </cell>
          <cell r="BH607">
            <v>18942</v>
          </cell>
          <cell r="BI607">
            <v>0</v>
          </cell>
          <cell r="BJ607">
            <v>0</v>
          </cell>
          <cell r="BK607">
            <v>23772</v>
          </cell>
          <cell r="BL607">
            <v>23772</v>
          </cell>
          <cell r="BO607">
            <v>18588.91</v>
          </cell>
          <cell r="BP607">
            <v>-4830</v>
          </cell>
          <cell r="BQ607">
            <v>0</v>
          </cell>
          <cell r="BS607">
            <v>5748.57</v>
          </cell>
          <cell r="BT607">
            <v>23772</v>
          </cell>
          <cell r="BU607">
            <v>5748.57</v>
          </cell>
          <cell r="BV607">
            <v>18023.43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27</v>
          </cell>
          <cell r="K609">
            <v>27</v>
          </cell>
          <cell r="L609">
            <v>1</v>
          </cell>
          <cell r="M609">
            <v>0</v>
          </cell>
          <cell r="N609">
            <v>161</v>
          </cell>
          <cell r="O609">
            <v>161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27</v>
          </cell>
          <cell r="AE609">
            <v>24</v>
          </cell>
          <cell r="AF609">
            <v>26</v>
          </cell>
          <cell r="AG609">
            <v>27</v>
          </cell>
          <cell r="AH609">
            <v>30</v>
          </cell>
          <cell r="AI609">
            <v>27</v>
          </cell>
          <cell r="AJ609">
            <v>30</v>
          </cell>
          <cell r="AK609">
            <v>32</v>
          </cell>
          <cell r="AL609">
            <v>28</v>
          </cell>
          <cell r="AM609">
            <v>34</v>
          </cell>
          <cell r="AN609">
            <v>33</v>
          </cell>
          <cell r="AO609">
            <v>30</v>
          </cell>
          <cell r="AQ609">
            <v>348</v>
          </cell>
          <cell r="AR609">
            <v>348</v>
          </cell>
          <cell r="AS609">
            <v>348.16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0</v>
          </cell>
          <cell r="BE609">
            <v>0</v>
          </cell>
          <cell r="BF609">
            <v>0</v>
          </cell>
          <cell r="BH609">
            <v>348</v>
          </cell>
          <cell r="BI609">
            <v>11019</v>
          </cell>
          <cell r="BJ609">
            <v>12900</v>
          </cell>
          <cell r="BK609">
            <v>0</v>
          </cell>
          <cell r="BL609">
            <v>0</v>
          </cell>
          <cell r="BO609">
            <v>0</v>
          </cell>
          <cell r="BP609">
            <v>348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2543.88</v>
          </cell>
          <cell r="J610">
            <v>1713</v>
          </cell>
          <cell r="K610">
            <v>-830.88000000000011</v>
          </cell>
          <cell r="L610">
            <v>-0.4850437828371279</v>
          </cell>
          <cell r="M610">
            <v>28941.56</v>
          </cell>
          <cell r="N610">
            <v>10202</v>
          </cell>
          <cell r="O610">
            <v>-18739.560000000001</v>
          </cell>
          <cell r="P610">
            <v>-1.8368515977259363</v>
          </cell>
          <cell r="R610">
            <v>3993.24</v>
          </cell>
          <cell r="S610">
            <v>5014.3999999999996</v>
          </cell>
          <cell r="T610">
            <v>9005.24</v>
          </cell>
          <cell r="U610">
            <v>5632.6</v>
          </cell>
          <cell r="V610">
            <v>2752.2</v>
          </cell>
          <cell r="W610">
            <v>2543.88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1733</v>
          </cell>
          <cell r="AE610">
            <v>1508</v>
          </cell>
          <cell r="AF610">
            <v>1658</v>
          </cell>
          <cell r="AG610">
            <v>1713</v>
          </cell>
          <cell r="AH610">
            <v>1877</v>
          </cell>
          <cell r="AI610">
            <v>1713</v>
          </cell>
          <cell r="AJ610">
            <v>1932</v>
          </cell>
          <cell r="AK610">
            <v>2018</v>
          </cell>
          <cell r="AL610">
            <v>1755</v>
          </cell>
          <cell r="AM610">
            <v>2162</v>
          </cell>
          <cell r="AN610">
            <v>2067</v>
          </cell>
          <cell r="AO610">
            <v>1970</v>
          </cell>
          <cell r="AQ610">
            <v>22106</v>
          </cell>
          <cell r="AR610">
            <v>25106.36</v>
          </cell>
          <cell r="AS610">
            <v>25106.32</v>
          </cell>
          <cell r="AT610">
            <v>34600.519999999997</v>
          </cell>
          <cell r="AU610">
            <v>34600</v>
          </cell>
          <cell r="AV610">
            <v>34600</v>
          </cell>
          <cell r="AW610" t="e">
            <v>#REF!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36407.879999999997</v>
          </cell>
          <cell r="BE610">
            <v>20814.490000000002</v>
          </cell>
          <cell r="BF610">
            <v>7440.45</v>
          </cell>
          <cell r="BH610">
            <v>22106</v>
          </cell>
          <cell r="BI610">
            <v>5125</v>
          </cell>
          <cell r="BJ610">
            <v>6000</v>
          </cell>
          <cell r="BK610">
            <v>34600</v>
          </cell>
          <cell r="BL610">
            <v>34600</v>
          </cell>
          <cell r="BO610">
            <v>5658.4399999999987</v>
          </cell>
          <cell r="BP610">
            <v>-12494</v>
          </cell>
          <cell r="BQ610">
            <v>0</v>
          </cell>
          <cell r="BS610">
            <v>12824.73</v>
          </cell>
          <cell r="BT610">
            <v>34600</v>
          </cell>
          <cell r="BU610">
            <v>12824.73</v>
          </cell>
          <cell r="BV610">
            <v>21775.27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5112.16</v>
          </cell>
          <cell r="J613">
            <v>26399</v>
          </cell>
          <cell r="K613">
            <v>21286.84</v>
          </cell>
          <cell r="L613">
            <v>0.8063502405394144</v>
          </cell>
          <cell r="M613">
            <v>74883.649999999994</v>
          </cell>
          <cell r="N613">
            <v>157203</v>
          </cell>
          <cell r="O613">
            <v>82319.350000000006</v>
          </cell>
          <cell r="P613">
            <v>0.52364999395685841</v>
          </cell>
          <cell r="R613">
            <v>42773.439999999995</v>
          </cell>
          <cell r="S613">
            <v>24322.400000000001</v>
          </cell>
          <cell r="T613">
            <v>-16671.43</v>
          </cell>
          <cell r="U613">
            <v>17078.440000000002</v>
          </cell>
          <cell r="V613">
            <v>2268.64</v>
          </cell>
          <cell r="W613">
            <v>5112.16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26705</v>
          </cell>
          <cell r="AE613">
            <v>23232</v>
          </cell>
          <cell r="AF613">
            <v>25548</v>
          </cell>
          <cell r="AG613">
            <v>26399</v>
          </cell>
          <cell r="AH613">
            <v>28920</v>
          </cell>
          <cell r="AI613">
            <v>26399</v>
          </cell>
          <cell r="AJ613">
            <v>29772</v>
          </cell>
          <cell r="AK613">
            <v>31099</v>
          </cell>
          <cell r="AL613">
            <v>27048</v>
          </cell>
          <cell r="AM613">
            <v>33314</v>
          </cell>
          <cell r="AN613">
            <v>31850</v>
          </cell>
          <cell r="AO613">
            <v>30349</v>
          </cell>
          <cell r="AQ613">
            <v>340635</v>
          </cell>
          <cell r="AR613">
            <v>343635.36</v>
          </cell>
          <cell r="AS613">
            <v>343635.51999999996</v>
          </cell>
          <cell r="AT613">
            <v>473754.32</v>
          </cell>
          <cell r="AU613">
            <v>471446</v>
          </cell>
          <cell r="AV613">
            <v>471445</v>
          </cell>
          <cell r="AW613" t="e">
            <v>#REF!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352605.64</v>
          </cell>
          <cell r="BE613">
            <v>144322.49</v>
          </cell>
          <cell r="BF613">
            <v>7440.45</v>
          </cell>
          <cell r="BH613">
            <v>340635</v>
          </cell>
          <cell r="BI613">
            <v>16144</v>
          </cell>
          <cell r="BJ613">
            <v>18900</v>
          </cell>
          <cell r="BK613">
            <v>471445</v>
          </cell>
          <cell r="BL613">
            <v>471445</v>
          </cell>
          <cell r="BM613">
            <v>0</v>
          </cell>
          <cell r="BN613">
            <v>0</v>
          </cell>
          <cell r="BO613">
            <v>396561.35</v>
          </cell>
          <cell r="BP613">
            <v>-130810</v>
          </cell>
          <cell r="BQ613">
            <v>0</v>
          </cell>
          <cell r="BS613">
            <v>162813.30000000002</v>
          </cell>
          <cell r="BT613">
            <v>471445</v>
          </cell>
          <cell r="BU613">
            <v>162813.30000000002</v>
          </cell>
          <cell r="BV613">
            <v>308631.7</v>
          </cell>
        </row>
        <row r="615">
          <cell r="C615" t="str">
            <v>O &amp; M Total</v>
          </cell>
          <cell r="I615">
            <v>28824.2</v>
          </cell>
          <cell r="J615">
            <v>65317.760000000002</v>
          </cell>
          <cell r="K615">
            <v>36493.560000000005</v>
          </cell>
          <cell r="L615">
            <v>0.55870807572090664</v>
          </cell>
          <cell r="M615">
            <v>159287.42000000001</v>
          </cell>
          <cell r="N615">
            <v>389433.36</v>
          </cell>
          <cell r="O615">
            <v>230145.94000000003</v>
          </cell>
          <cell r="P615">
            <v>0.59097643817673973</v>
          </cell>
          <cell r="R615">
            <v>59232.4</v>
          </cell>
          <cell r="S615">
            <v>32070.800000000003</v>
          </cell>
          <cell r="T615">
            <v>-6361.9800000000014</v>
          </cell>
          <cell r="U615">
            <v>29248.200000000004</v>
          </cell>
          <cell r="V615">
            <v>16273.8</v>
          </cell>
          <cell r="W615">
            <v>28824.2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66055.040000000008</v>
          </cell>
          <cell r="AE615">
            <v>57636.32</v>
          </cell>
          <cell r="AF615">
            <v>63345.56</v>
          </cell>
          <cell r="AG615">
            <v>65317.760000000002</v>
          </cell>
          <cell r="AH615">
            <v>71760.92</v>
          </cell>
          <cell r="AI615">
            <v>65317.760000000002</v>
          </cell>
          <cell r="AJ615">
            <v>73733.119999999995</v>
          </cell>
          <cell r="AK615">
            <v>76980.88</v>
          </cell>
          <cell r="AL615">
            <v>66990.960000000006</v>
          </cell>
          <cell r="AM615">
            <v>82542.12</v>
          </cell>
          <cell r="AN615">
            <v>78949.72</v>
          </cell>
          <cell r="AO615">
            <v>75159.679999999993</v>
          </cell>
          <cell r="AQ615">
            <v>843789.84000000008</v>
          </cell>
          <cell r="AR615">
            <v>846790.20000000007</v>
          </cell>
          <cell r="AS615">
            <v>846789.64</v>
          </cell>
          <cell r="AT615">
            <v>918841.04</v>
          </cell>
          <cell r="AU615">
            <v>811524</v>
          </cell>
          <cell r="AV615">
            <v>811524</v>
          </cell>
          <cell r="AW615" t="e">
            <v>#REF!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672856.97999999986</v>
          </cell>
          <cell r="BE615">
            <v>622366.68999999994</v>
          </cell>
          <cell r="BF615">
            <v>339709.11</v>
          </cell>
          <cell r="BH615">
            <v>843789.84000000008</v>
          </cell>
          <cell r="BI615">
            <v>332908</v>
          </cell>
          <cell r="BJ615">
            <v>389746</v>
          </cell>
          <cell r="BK615">
            <v>811524</v>
          </cell>
          <cell r="BL615">
            <v>811524</v>
          </cell>
          <cell r="BM615">
            <v>0</v>
          </cell>
          <cell r="BN615">
            <v>0</v>
          </cell>
          <cell r="BO615">
            <v>652236.57999999996</v>
          </cell>
          <cell r="BP615">
            <v>32265.839999999997</v>
          </cell>
          <cell r="BQ615">
            <v>0</v>
          </cell>
          <cell r="BS615">
            <v>480325.94</v>
          </cell>
          <cell r="BT615">
            <v>811524</v>
          </cell>
          <cell r="BU615">
            <v>480325.94</v>
          </cell>
          <cell r="BV615">
            <v>331198.06</v>
          </cell>
        </row>
        <row r="617">
          <cell r="I617">
            <v>1791.123</v>
          </cell>
          <cell r="J617">
            <v>-1030.152</v>
          </cell>
          <cell r="K617">
            <v>-2821.2750000000001</v>
          </cell>
          <cell r="L617">
            <v>2.7386977844046316</v>
          </cell>
          <cell r="M617">
            <v>-14508.136500000001</v>
          </cell>
          <cell r="N617">
            <v>4449.2</v>
          </cell>
          <cell r="O617">
            <v>18957.336500000001</v>
          </cell>
          <cell r="P617">
            <v>4.2608416119751871</v>
          </cell>
          <cell r="W617">
            <v>1791.123</v>
          </cell>
          <cell r="AV617">
            <v>23943.300000000003</v>
          </cell>
          <cell r="BH617">
            <v>25215.064000000013</v>
          </cell>
          <cell r="BK617">
            <v>23943.300000000003</v>
          </cell>
          <cell r="BL617">
            <v>23943.300000000003</v>
          </cell>
          <cell r="BP617">
            <v>1271.7640000000101</v>
          </cell>
        </row>
        <row r="618">
          <cell r="I618">
            <v>27033.077000000001</v>
          </cell>
          <cell r="J618">
            <v>66347.911999999997</v>
          </cell>
          <cell r="K618">
            <v>39314.834999999992</v>
          </cell>
          <cell r="L618">
            <v>0.59255572353203811</v>
          </cell>
          <cell r="M618">
            <v>173795.55650000001</v>
          </cell>
          <cell r="N618">
            <v>384984.16</v>
          </cell>
          <cell r="O618">
            <v>211188.60349999997</v>
          </cell>
          <cell r="P618">
            <v>0.54856439677933755</v>
          </cell>
          <cell r="W618">
            <v>27033.077000000001</v>
          </cell>
          <cell r="AV618">
            <v>787580.7</v>
          </cell>
          <cell r="BH618">
            <v>818574.77600000007</v>
          </cell>
          <cell r="BK618">
            <v>787580.7</v>
          </cell>
          <cell r="BL618">
            <v>787580.7</v>
          </cell>
          <cell r="BP618">
            <v>30994.076000000117</v>
          </cell>
        </row>
        <row r="620">
          <cell r="B620" t="str">
            <v>Internal Audit</v>
          </cell>
          <cell r="I620">
            <v>28824.2</v>
          </cell>
          <cell r="J620">
            <v>65317.760000000002</v>
          </cell>
          <cell r="K620">
            <v>36493.560000000005</v>
          </cell>
          <cell r="L620">
            <v>0.55870807572090664</v>
          </cell>
          <cell r="M620">
            <v>159287.42000000001</v>
          </cell>
          <cell r="N620">
            <v>389433.36</v>
          </cell>
          <cell r="O620">
            <v>230145.94000000003</v>
          </cell>
          <cell r="P620">
            <v>0.59097643817673973</v>
          </cell>
          <cell r="R620">
            <v>59232.4</v>
          </cell>
          <cell r="S620">
            <v>32070.800000000003</v>
          </cell>
          <cell r="T620">
            <v>-6361.9800000000014</v>
          </cell>
          <cell r="U620">
            <v>29248.200000000004</v>
          </cell>
          <cell r="V620">
            <v>16273.8</v>
          </cell>
          <cell r="W620">
            <v>28824.2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66055.040000000008</v>
          </cell>
          <cell r="AE620">
            <v>57636.32</v>
          </cell>
          <cell r="AF620">
            <v>63345.56</v>
          </cell>
          <cell r="AG620">
            <v>65317.760000000002</v>
          </cell>
          <cell r="AH620">
            <v>71760.92</v>
          </cell>
          <cell r="AI620">
            <v>65317.760000000002</v>
          </cell>
          <cell r="AJ620">
            <v>73733.119999999995</v>
          </cell>
          <cell r="AK620">
            <v>76980.88</v>
          </cell>
          <cell r="AL620">
            <v>66990.960000000006</v>
          </cell>
          <cell r="AM620">
            <v>82542.12</v>
          </cell>
          <cell r="AN620">
            <v>78949.72</v>
          </cell>
          <cell r="AO620">
            <v>75159.679999999993</v>
          </cell>
          <cell r="AQ620">
            <v>843789.84000000008</v>
          </cell>
          <cell r="AR620">
            <v>846790.20000000007</v>
          </cell>
          <cell r="AS620">
            <v>846789.64</v>
          </cell>
          <cell r="AT620">
            <v>918841.04</v>
          </cell>
          <cell r="AU620">
            <v>811524</v>
          </cell>
          <cell r="AV620">
            <v>811524</v>
          </cell>
          <cell r="AW620" t="e">
            <v>#REF!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672856.97999999986</v>
          </cell>
          <cell r="BE620">
            <v>622366.68999999994</v>
          </cell>
          <cell r="BF620">
            <v>339709.11</v>
          </cell>
          <cell r="BH620">
            <v>843789.84000000008</v>
          </cell>
          <cell r="BI620">
            <v>332908</v>
          </cell>
          <cell r="BJ620">
            <v>389746</v>
          </cell>
          <cell r="BK620">
            <v>811524</v>
          </cell>
          <cell r="BL620">
            <v>811524</v>
          </cell>
          <cell r="BM620">
            <v>0</v>
          </cell>
          <cell r="BN620">
            <v>0</v>
          </cell>
          <cell r="BO620">
            <v>652236.57999999996</v>
          </cell>
          <cell r="BP620">
            <v>32265.839999999997</v>
          </cell>
          <cell r="BQ620">
            <v>0</v>
          </cell>
          <cell r="BS620">
            <v>480325.94</v>
          </cell>
          <cell r="BT620">
            <v>811524</v>
          </cell>
          <cell r="BU620">
            <v>480325.94</v>
          </cell>
          <cell r="BV620">
            <v>331198.06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0</v>
          </cell>
          <cell r="J623">
            <v>0</v>
          </cell>
          <cell r="K623">
            <v>0</v>
          </cell>
          <cell r="L623" t="str">
            <v xml:space="preserve"> </v>
          </cell>
          <cell r="M623">
            <v>0</v>
          </cell>
          <cell r="N623">
            <v>0</v>
          </cell>
          <cell r="O623">
            <v>0</v>
          </cell>
          <cell r="P623" t="str">
            <v xml:space="preserve"> 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0</v>
          </cell>
          <cell r="BE623">
            <v>0</v>
          </cell>
          <cell r="BF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BQ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422.13</v>
          </cell>
          <cell r="BE624">
            <v>0</v>
          </cell>
          <cell r="BF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0</v>
          </cell>
          <cell r="J626">
            <v>0</v>
          </cell>
          <cell r="K626">
            <v>0</v>
          </cell>
          <cell r="L626" t="str">
            <v xml:space="preserve"> </v>
          </cell>
          <cell r="M626">
            <v>0</v>
          </cell>
          <cell r="N626">
            <v>0</v>
          </cell>
          <cell r="O626">
            <v>0</v>
          </cell>
          <cell r="P626" t="str">
            <v xml:space="preserve"> 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422.13</v>
          </cell>
          <cell r="BE626">
            <v>0</v>
          </cell>
          <cell r="BF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8">
          <cell r="E628" t="str">
            <v>ADD: DSM</v>
          </cell>
          <cell r="BP628">
            <v>0</v>
          </cell>
          <cell r="BQ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0</v>
          </cell>
          <cell r="J630">
            <v>0</v>
          </cell>
          <cell r="K630">
            <v>0</v>
          </cell>
          <cell r="L630" t="str">
            <v xml:space="preserve"> </v>
          </cell>
          <cell r="M630">
            <v>0</v>
          </cell>
          <cell r="N630">
            <v>0</v>
          </cell>
          <cell r="O630">
            <v>0</v>
          </cell>
          <cell r="P630" t="str">
            <v xml:space="preserve"> 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0</v>
          </cell>
          <cell r="BE630">
            <v>0</v>
          </cell>
          <cell r="BF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0</v>
          </cell>
          <cell r="J632">
            <v>0</v>
          </cell>
          <cell r="K632">
            <v>0</v>
          </cell>
          <cell r="L632" t="str">
            <v xml:space="preserve"> </v>
          </cell>
          <cell r="M632">
            <v>0</v>
          </cell>
          <cell r="N632">
            <v>0</v>
          </cell>
          <cell r="O632">
            <v>0</v>
          </cell>
          <cell r="P632" t="str">
            <v xml:space="preserve"> 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422.13</v>
          </cell>
          <cell r="BE632">
            <v>0</v>
          </cell>
          <cell r="BF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433.18</v>
          </cell>
          <cell r="J634">
            <v>0</v>
          </cell>
          <cell r="K634">
            <v>-433.18</v>
          </cell>
          <cell r="L634" t="str">
            <v xml:space="preserve"> </v>
          </cell>
          <cell r="M634">
            <v>1494.77</v>
          </cell>
          <cell r="N634">
            <v>0</v>
          </cell>
          <cell r="O634">
            <v>-1494.77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457.58</v>
          </cell>
          <cell r="V634">
            <v>604.01</v>
          </cell>
          <cell r="W634">
            <v>433.18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12.02</v>
          </cell>
          <cell r="BF634">
            <v>129.46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O634">
            <v>-1494.77</v>
          </cell>
          <cell r="BP634">
            <v>0</v>
          </cell>
          <cell r="BQ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3337.99</v>
          </cell>
          <cell r="J635">
            <v>0</v>
          </cell>
          <cell r="K635">
            <v>-3337.99</v>
          </cell>
          <cell r="L635" t="str">
            <v xml:space="preserve"> </v>
          </cell>
          <cell r="M635">
            <v>16296.59</v>
          </cell>
          <cell r="N635">
            <v>0</v>
          </cell>
          <cell r="O635">
            <v>-16296.59</v>
          </cell>
          <cell r="P635" t="str">
            <v xml:space="preserve"> </v>
          </cell>
          <cell r="R635">
            <v>3214.77</v>
          </cell>
          <cell r="S635">
            <v>2148.4499999999998</v>
          </cell>
          <cell r="T635">
            <v>2824.57</v>
          </cell>
          <cell r="U635">
            <v>2748.74</v>
          </cell>
          <cell r="V635">
            <v>2022.07</v>
          </cell>
          <cell r="W635">
            <v>3337.99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37996.160000000003</v>
          </cell>
          <cell r="BE635">
            <v>21973.48</v>
          </cell>
          <cell r="BF635">
            <v>26738.58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O635">
            <v>-16296.59</v>
          </cell>
          <cell r="BP635">
            <v>0</v>
          </cell>
          <cell r="BQ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167.17</v>
          </cell>
          <cell r="J636">
            <v>0</v>
          </cell>
          <cell r="K636">
            <v>-167.17</v>
          </cell>
          <cell r="L636" t="str">
            <v xml:space="preserve"> </v>
          </cell>
          <cell r="M636">
            <v>2046.29</v>
          </cell>
          <cell r="N636">
            <v>0</v>
          </cell>
          <cell r="O636">
            <v>-2046.29</v>
          </cell>
          <cell r="P636" t="str">
            <v xml:space="preserve"> </v>
          </cell>
          <cell r="R636">
            <v>357.52</v>
          </cell>
          <cell r="S636">
            <v>250.14</v>
          </cell>
          <cell r="T636">
            <v>256.24</v>
          </cell>
          <cell r="U636">
            <v>391.69</v>
          </cell>
          <cell r="V636">
            <v>623.53</v>
          </cell>
          <cell r="W636">
            <v>167.17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1931.94</v>
          </cell>
          <cell r="BE636">
            <v>740.26</v>
          </cell>
          <cell r="BF636">
            <v>562.57000000000005</v>
          </cell>
          <cell r="BH636">
            <v>0</v>
          </cell>
          <cell r="BI636">
            <v>0</v>
          </cell>
          <cell r="BJ636">
            <v>0</v>
          </cell>
          <cell r="BK636">
            <v>1</v>
          </cell>
          <cell r="BL636">
            <v>1</v>
          </cell>
          <cell r="BO636">
            <v>-2045.29</v>
          </cell>
          <cell r="BP636">
            <v>-1</v>
          </cell>
          <cell r="BQ636">
            <v>0</v>
          </cell>
          <cell r="BS636">
            <v>0</v>
          </cell>
          <cell r="BT636">
            <v>1</v>
          </cell>
          <cell r="BU636">
            <v>0</v>
          </cell>
          <cell r="BV636">
            <v>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320.69</v>
          </cell>
          <cell r="J637">
            <v>0</v>
          </cell>
          <cell r="K637">
            <v>-320.69</v>
          </cell>
          <cell r="L637" t="str">
            <v xml:space="preserve"> </v>
          </cell>
          <cell r="M637">
            <v>2246.4</v>
          </cell>
          <cell r="N637">
            <v>0</v>
          </cell>
          <cell r="O637">
            <v>-2246.4</v>
          </cell>
          <cell r="P637" t="str">
            <v xml:space="preserve"> </v>
          </cell>
          <cell r="R637">
            <v>785.13</v>
          </cell>
          <cell r="S637">
            <v>390.2</v>
          </cell>
          <cell r="T637">
            <v>312.79000000000002</v>
          </cell>
          <cell r="U637">
            <v>328.58</v>
          </cell>
          <cell r="V637">
            <v>109.01</v>
          </cell>
          <cell r="W637">
            <v>320.69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3287.62</v>
          </cell>
          <cell r="BE637">
            <v>2426.96</v>
          </cell>
          <cell r="BF637">
            <v>5445.11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O637">
            <v>-2246.4</v>
          </cell>
          <cell r="BP637">
            <v>0</v>
          </cell>
          <cell r="BQ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238.55</v>
          </cell>
          <cell r="N638">
            <v>0</v>
          </cell>
          <cell r="O638">
            <v>-238.55</v>
          </cell>
          <cell r="P638" t="str">
            <v xml:space="preserve"> </v>
          </cell>
          <cell r="R638">
            <v>105.85</v>
          </cell>
          <cell r="S638">
            <v>75.83</v>
          </cell>
          <cell r="T638">
            <v>0</v>
          </cell>
          <cell r="U638">
            <v>56.87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4691.3</v>
          </cell>
          <cell r="BE638">
            <v>1008</v>
          </cell>
          <cell r="BF638">
            <v>3047.93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O638">
            <v>-238.55</v>
          </cell>
          <cell r="BP638">
            <v>0</v>
          </cell>
          <cell r="BQ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528.36</v>
          </cell>
          <cell r="J639">
            <v>0</v>
          </cell>
          <cell r="K639">
            <v>-528.36</v>
          </cell>
          <cell r="L639" t="str">
            <v xml:space="preserve"> </v>
          </cell>
          <cell r="M639">
            <v>2129.29</v>
          </cell>
          <cell r="N639">
            <v>0</v>
          </cell>
          <cell r="O639">
            <v>-2129.29</v>
          </cell>
          <cell r="P639" t="str">
            <v xml:space="preserve"> </v>
          </cell>
          <cell r="R639">
            <v>320.92</v>
          </cell>
          <cell r="S639">
            <v>228.18</v>
          </cell>
          <cell r="T639">
            <v>422.2</v>
          </cell>
          <cell r="U639">
            <v>290.41000000000003</v>
          </cell>
          <cell r="V639">
            <v>339.22</v>
          </cell>
          <cell r="W639">
            <v>528.36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-1</v>
          </cell>
          <cell r="AV639">
            <v>-1</v>
          </cell>
          <cell r="AW639" t="e">
            <v>#REF!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7614.39</v>
          </cell>
          <cell r="BE639">
            <v>3894.62</v>
          </cell>
          <cell r="BF639">
            <v>4881.82</v>
          </cell>
          <cell r="BH639">
            <v>0</v>
          </cell>
          <cell r="BI639">
            <v>0</v>
          </cell>
          <cell r="BJ639">
            <v>0</v>
          </cell>
          <cell r="BK639">
            <v>-1</v>
          </cell>
          <cell r="BL639">
            <v>-1</v>
          </cell>
          <cell r="BO639">
            <v>-2130.29</v>
          </cell>
          <cell r="BP639">
            <v>1</v>
          </cell>
          <cell r="BQ639">
            <v>0</v>
          </cell>
          <cell r="BS639">
            <v>0</v>
          </cell>
          <cell r="BT639">
            <v>-1</v>
          </cell>
          <cell r="BU639">
            <v>0</v>
          </cell>
          <cell r="BV639">
            <v>-1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371.24</v>
          </cell>
          <cell r="J640">
            <v>0</v>
          </cell>
          <cell r="K640">
            <v>-371.24</v>
          </cell>
          <cell r="L640" t="str">
            <v xml:space="preserve"> </v>
          </cell>
          <cell r="M640">
            <v>2647.66</v>
          </cell>
          <cell r="N640">
            <v>0</v>
          </cell>
          <cell r="O640">
            <v>-2647.66</v>
          </cell>
          <cell r="P640" t="str">
            <v xml:space="preserve"> </v>
          </cell>
          <cell r="R640">
            <v>296.99</v>
          </cell>
          <cell r="S640">
            <v>685.61</v>
          </cell>
          <cell r="T640">
            <v>290.68</v>
          </cell>
          <cell r="U640">
            <v>549.75</v>
          </cell>
          <cell r="V640">
            <v>453.39</v>
          </cell>
          <cell r="W640">
            <v>371.24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1</v>
          </cell>
          <cell r="AV640">
            <v>1</v>
          </cell>
          <cell r="AW640" t="e">
            <v>#REF!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6237.19</v>
          </cell>
          <cell r="BE640">
            <v>5726.21</v>
          </cell>
          <cell r="BF640">
            <v>3934.4</v>
          </cell>
          <cell r="BH640">
            <v>0</v>
          </cell>
          <cell r="BI640">
            <v>0</v>
          </cell>
          <cell r="BJ640">
            <v>0</v>
          </cell>
          <cell r="BK640">
            <v>1</v>
          </cell>
          <cell r="BL640">
            <v>1</v>
          </cell>
          <cell r="BO640">
            <v>-2646.66</v>
          </cell>
          <cell r="BP640">
            <v>-1</v>
          </cell>
          <cell r="BQ640">
            <v>0</v>
          </cell>
          <cell r="BS640">
            <v>0</v>
          </cell>
          <cell r="BT640">
            <v>1</v>
          </cell>
          <cell r="BU640">
            <v>0</v>
          </cell>
          <cell r="BV640">
            <v>1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21.97</v>
          </cell>
          <cell r="J641">
            <v>0</v>
          </cell>
          <cell r="K641">
            <v>-21.97</v>
          </cell>
          <cell r="L641" t="str">
            <v xml:space="preserve"> </v>
          </cell>
          <cell r="M641">
            <v>71.989999999999995</v>
          </cell>
          <cell r="N641">
            <v>0</v>
          </cell>
          <cell r="O641">
            <v>-71.989999999999995</v>
          </cell>
          <cell r="P641" t="str">
            <v xml:space="preserve"> </v>
          </cell>
          <cell r="R641">
            <v>17.079999999999998</v>
          </cell>
          <cell r="S641">
            <v>24.4</v>
          </cell>
          <cell r="T641">
            <v>0</v>
          </cell>
          <cell r="U641">
            <v>8.5399999999999991</v>
          </cell>
          <cell r="V641">
            <v>0</v>
          </cell>
          <cell r="W641">
            <v>21.97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379.46</v>
          </cell>
          <cell r="BE641">
            <v>512.86</v>
          </cell>
          <cell r="BF641">
            <v>1095.73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-71.989999999999995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90.04</v>
          </cell>
          <cell r="J642">
            <v>0</v>
          </cell>
          <cell r="K642">
            <v>-90.04</v>
          </cell>
          <cell r="L642" t="str">
            <v xml:space="preserve"> </v>
          </cell>
          <cell r="M642">
            <v>205.37</v>
          </cell>
          <cell r="N642">
            <v>0</v>
          </cell>
          <cell r="O642">
            <v>-205.37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7.9</v>
          </cell>
          <cell r="U642">
            <v>71.09</v>
          </cell>
          <cell r="V642">
            <v>36.340000000000003</v>
          </cell>
          <cell r="W642">
            <v>90.04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325.66000000000003</v>
          </cell>
          <cell r="BE642">
            <v>207.38</v>
          </cell>
          <cell r="BF642">
            <v>535.32000000000005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-205.37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0</v>
          </cell>
          <cell r="J643">
            <v>0</v>
          </cell>
          <cell r="K643">
            <v>0</v>
          </cell>
          <cell r="L643" t="str">
            <v xml:space="preserve"> </v>
          </cell>
          <cell r="M643">
            <v>0</v>
          </cell>
          <cell r="N643">
            <v>0</v>
          </cell>
          <cell r="O643">
            <v>0</v>
          </cell>
          <cell r="P643" t="str">
            <v xml:space="preserve"> 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0</v>
          </cell>
          <cell r="BE643">
            <v>0</v>
          </cell>
          <cell r="BF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0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0</v>
          </cell>
          <cell r="J644">
            <v>0</v>
          </cell>
          <cell r="K644">
            <v>0</v>
          </cell>
          <cell r="L644" t="str">
            <v xml:space="preserve"> </v>
          </cell>
          <cell r="M644">
            <v>0</v>
          </cell>
          <cell r="N644">
            <v>0</v>
          </cell>
          <cell r="O644">
            <v>0</v>
          </cell>
          <cell r="P644" t="str">
            <v xml:space="preserve"> 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0</v>
          </cell>
          <cell r="BE644">
            <v>0</v>
          </cell>
          <cell r="BF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0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1157.99</v>
          </cell>
          <cell r="J645">
            <v>0</v>
          </cell>
          <cell r="K645">
            <v>-1157.99</v>
          </cell>
          <cell r="L645" t="str">
            <v xml:space="preserve"> </v>
          </cell>
          <cell r="M645">
            <v>2994.42</v>
          </cell>
          <cell r="N645">
            <v>0</v>
          </cell>
          <cell r="O645">
            <v>-2994.42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86.63</v>
          </cell>
          <cell r="U645">
            <v>309.94</v>
          </cell>
          <cell r="V645">
            <v>1439.86</v>
          </cell>
          <cell r="W645">
            <v>1157.99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</v>
          </cell>
          <cell r="AW645" t="e">
            <v>#REF!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3803.07</v>
          </cell>
          <cell r="BE645">
            <v>5852.92</v>
          </cell>
          <cell r="BF645">
            <v>3680.18</v>
          </cell>
          <cell r="BH645">
            <v>0</v>
          </cell>
          <cell r="BI645">
            <v>0</v>
          </cell>
          <cell r="BJ645">
            <v>0</v>
          </cell>
          <cell r="BK645">
            <v>1</v>
          </cell>
          <cell r="BL645">
            <v>1</v>
          </cell>
          <cell r="BO645">
            <v>-2993.42</v>
          </cell>
          <cell r="BP645">
            <v>-1</v>
          </cell>
          <cell r="BQ645">
            <v>0</v>
          </cell>
          <cell r="BS645">
            <v>0</v>
          </cell>
          <cell r="BT645">
            <v>1</v>
          </cell>
          <cell r="BU645">
            <v>0</v>
          </cell>
          <cell r="BV645">
            <v>1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766.18</v>
          </cell>
          <cell r="J646">
            <v>0</v>
          </cell>
          <cell r="K646">
            <v>-766.18</v>
          </cell>
          <cell r="L646" t="str">
            <v xml:space="preserve"> </v>
          </cell>
          <cell r="M646">
            <v>7097.79</v>
          </cell>
          <cell r="N646">
            <v>0</v>
          </cell>
          <cell r="O646">
            <v>-7097.79</v>
          </cell>
          <cell r="P646" t="str">
            <v xml:space="preserve"> </v>
          </cell>
          <cell r="R646">
            <v>2091.58</v>
          </cell>
          <cell r="S646">
            <v>927.31</v>
          </cell>
          <cell r="T646">
            <v>1276.43</v>
          </cell>
          <cell r="U646">
            <v>916.25</v>
          </cell>
          <cell r="V646">
            <v>1120.04</v>
          </cell>
          <cell r="W646">
            <v>766.18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-1</v>
          </cell>
          <cell r="AV646">
            <v>-1</v>
          </cell>
          <cell r="AW646" t="e">
            <v>#REF!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7638.79</v>
          </cell>
          <cell r="BE646">
            <v>3453.83</v>
          </cell>
          <cell r="BF646">
            <v>9331.1200000000008</v>
          </cell>
          <cell r="BH646">
            <v>0</v>
          </cell>
          <cell r="BI646">
            <v>0</v>
          </cell>
          <cell r="BJ646">
            <v>0</v>
          </cell>
          <cell r="BK646">
            <v>-1</v>
          </cell>
          <cell r="BL646">
            <v>-1</v>
          </cell>
          <cell r="BO646">
            <v>-7098.79</v>
          </cell>
          <cell r="BP646">
            <v>1</v>
          </cell>
          <cell r="BQ646">
            <v>0</v>
          </cell>
          <cell r="BS646">
            <v>0</v>
          </cell>
          <cell r="BT646">
            <v>-1</v>
          </cell>
          <cell r="BU646">
            <v>0</v>
          </cell>
          <cell r="BV646">
            <v>-1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0</v>
          </cell>
          <cell r="J647">
            <v>0</v>
          </cell>
          <cell r="K647">
            <v>0</v>
          </cell>
          <cell r="L647" t="str">
            <v xml:space="preserve"> </v>
          </cell>
          <cell r="M647">
            <v>0</v>
          </cell>
          <cell r="N647">
            <v>0</v>
          </cell>
          <cell r="O647">
            <v>0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0</v>
          </cell>
          <cell r="BE647">
            <v>0</v>
          </cell>
          <cell r="BF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0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0</v>
          </cell>
          <cell r="N648">
            <v>0</v>
          </cell>
          <cell r="O648">
            <v>0</v>
          </cell>
          <cell r="P648" t="str">
            <v xml:space="preserve"> 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0</v>
          </cell>
          <cell r="BE648">
            <v>0</v>
          </cell>
          <cell r="BF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0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2448.6</v>
          </cell>
          <cell r="J649">
            <v>0</v>
          </cell>
          <cell r="K649">
            <v>-2448.6</v>
          </cell>
          <cell r="L649" t="str">
            <v xml:space="preserve"> </v>
          </cell>
          <cell r="M649">
            <v>2448.6</v>
          </cell>
          <cell r="N649">
            <v>0</v>
          </cell>
          <cell r="O649">
            <v>-2448.6</v>
          </cell>
          <cell r="P649" t="str">
            <v xml:space="preserve"> 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2448.6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2911.46</v>
          </cell>
          <cell r="BE649">
            <v>37353.599999999999</v>
          </cell>
          <cell r="BF649">
            <v>36875.980000000003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-2448.6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5084.25</v>
          </cell>
          <cell r="J650">
            <v>0</v>
          </cell>
          <cell r="K650">
            <v>-5084.25</v>
          </cell>
          <cell r="L650" t="str">
            <v xml:space="preserve"> </v>
          </cell>
          <cell r="M650">
            <v>27943.05</v>
          </cell>
          <cell r="N650">
            <v>0</v>
          </cell>
          <cell r="O650">
            <v>-27943.05</v>
          </cell>
          <cell r="P650" t="str">
            <v xml:space="preserve"> </v>
          </cell>
          <cell r="R650">
            <v>5348.63</v>
          </cell>
          <cell r="S650">
            <v>3904.71</v>
          </cell>
          <cell r="T650">
            <v>4555.49</v>
          </cell>
          <cell r="U650">
            <v>5490.99</v>
          </cell>
          <cell r="V650">
            <v>3558.98</v>
          </cell>
          <cell r="W650">
            <v>5084.25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58052.480000000003</v>
          </cell>
          <cell r="BE650">
            <v>47901.29</v>
          </cell>
          <cell r="BF650">
            <v>4774.91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-27943.05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41336.53</v>
          </cell>
          <cell r="J651">
            <v>0</v>
          </cell>
          <cell r="K651">
            <v>-41336.53</v>
          </cell>
          <cell r="L651" t="str">
            <v xml:space="preserve"> </v>
          </cell>
          <cell r="M651">
            <v>234907.33</v>
          </cell>
          <cell r="N651">
            <v>0</v>
          </cell>
          <cell r="O651">
            <v>-234907.33</v>
          </cell>
          <cell r="P651" t="str">
            <v xml:space="preserve"> </v>
          </cell>
          <cell r="R651">
            <v>42126.400000000001</v>
          </cell>
          <cell r="S651">
            <v>32647.96</v>
          </cell>
          <cell r="T651">
            <v>35280.86</v>
          </cell>
          <cell r="U651">
            <v>41231.21</v>
          </cell>
          <cell r="V651">
            <v>42284.37</v>
          </cell>
          <cell r="W651">
            <v>41336.53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452742.6</v>
          </cell>
          <cell r="BE651">
            <v>462671.65</v>
          </cell>
          <cell r="BF651">
            <v>373086.8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-234907.33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0</v>
          </cell>
          <cell r="J652">
            <v>0</v>
          </cell>
          <cell r="K652">
            <v>0</v>
          </cell>
          <cell r="L652" t="str">
            <v xml:space="preserve"> </v>
          </cell>
          <cell r="M652">
            <v>0</v>
          </cell>
          <cell r="N652">
            <v>0</v>
          </cell>
          <cell r="O652">
            <v>0</v>
          </cell>
          <cell r="P652" t="str">
            <v xml:space="preserve"> 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0</v>
          </cell>
          <cell r="BE652">
            <v>0</v>
          </cell>
          <cell r="BF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0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  <cell r="M653">
            <v>0</v>
          </cell>
          <cell r="N653">
            <v>0</v>
          </cell>
          <cell r="O653">
            <v>0</v>
          </cell>
          <cell r="P653" t="str">
            <v xml:space="preserve"> 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0</v>
          </cell>
          <cell r="BE653">
            <v>0</v>
          </cell>
          <cell r="BF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0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1525.28</v>
          </cell>
          <cell r="J654">
            <v>0</v>
          </cell>
          <cell r="K654">
            <v>-1525.28</v>
          </cell>
          <cell r="L654" t="str">
            <v xml:space="preserve"> </v>
          </cell>
          <cell r="M654">
            <v>7545.03</v>
          </cell>
          <cell r="N654">
            <v>0</v>
          </cell>
          <cell r="O654">
            <v>-7545.03</v>
          </cell>
          <cell r="P654" t="str">
            <v xml:space="preserve"> </v>
          </cell>
          <cell r="R654">
            <v>0</v>
          </cell>
          <cell r="S654">
            <v>0</v>
          </cell>
          <cell r="T654">
            <v>752.47</v>
          </cell>
          <cell r="U654">
            <v>4250.43</v>
          </cell>
          <cell r="V654">
            <v>1016.85</v>
          </cell>
          <cell r="W654">
            <v>1525.28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13553.11</v>
          </cell>
          <cell r="BE654">
            <v>26264.57</v>
          </cell>
          <cell r="BF654">
            <v>30313.84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-7545.03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1132.1400000000001</v>
          </cell>
          <cell r="J655">
            <v>0</v>
          </cell>
          <cell r="K655">
            <v>-1132.1400000000001</v>
          </cell>
          <cell r="L655" t="str">
            <v xml:space="preserve"> </v>
          </cell>
          <cell r="M655">
            <v>22853.58</v>
          </cell>
          <cell r="N655">
            <v>0</v>
          </cell>
          <cell r="O655">
            <v>-22853.58</v>
          </cell>
          <cell r="P655" t="str">
            <v xml:space="preserve"> </v>
          </cell>
          <cell r="R655">
            <v>789.87</v>
          </cell>
          <cell r="S655">
            <v>131.65</v>
          </cell>
          <cell r="T655">
            <v>9109.84</v>
          </cell>
          <cell r="U655">
            <v>3422.77</v>
          </cell>
          <cell r="V655">
            <v>8267.31</v>
          </cell>
          <cell r="W655">
            <v>1132.1400000000001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386.48</v>
          </cell>
          <cell r="BE655">
            <v>4398.97</v>
          </cell>
          <cell r="BF655">
            <v>28403.86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-22853.58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5055.68</v>
          </cell>
          <cell r="BF656">
            <v>63091.88</v>
          </cell>
          <cell r="BH656">
            <v>0</v>
          </cell>
          <cell r="BI656">
            <v>0</v>
          </cell>
          <cell r="BJ656">
            <v>54353.75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2408.1</v>
          </cell>
          <cell r="BJ657">
            <v>2819.28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9110.2199999999993</v>
          </cell>
          <cell r="K658">
            <v>9110.2199999999993</v>
          </cell>
          <cell r="L658">
            <v>1</v>
          </cell>
          <cell r="M658">
            <v>0</v>
          </cell>
          <cell r="N658">
            <v>56396.6</v>
          </cell>
          <cell r="O658">
            <v>56396.6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9977.86</v>
          </cell>
          <cell r="AE658">
            <v>8676.4</v>
          </cell>
          <cell r="AF658">
            <v>9544.0400000000009</v>
          </cell>
          <cell r="AG658">
            <v>9110.2199999999993</v>
          </cell>
          <cell r="AH658">
            <v>9977.86</v>
          </cell>
          <cell r="AI658">
            <v>9110.2199999999993</v>
          </cell>
          <cell r="AJ658">
            <v>9544.0400000000009</v>
          </cell>
          <cell r="AK658">
            <v>9977.86</v>
          </cell>
          <cell r="AL658">
            <v>8676.4</v>
          </cell>
          <cell r="AM658">
            <v>9977.86</v>
          </cell>
          <cell r="AN658">
            <v>9544.0400000000009</v>
          </cell>
          <cell r="AO658">
            <v>8676.4</v>
          </cell>
          <cell r="AQ658">
            <v>112793.2</v>
          </cell>
          <cell r="AR658">
            <v>112793.2</v>
          </cell>
          <cell r="AS658">
            <v>112793.2</v>
          </cell>
          <cell r="AT658">
            <v>373085.2</v>
          </cell>
          <cell r="AU658">
            <v>373085.2</v>
          </cell>
          <cell r="AV658">
            <v>373085.2</v>
          </cell>
          <cell r="AW658" t="e">
            <v>#REF!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112793.2</v>
          </cell>
          <cell r="BI658">
            <v>125378.4</v>
          </cell>
          <cell r="BJ658">
            <v>122320.1</v>
          </cell>
          <cell r="BK658">
            <v>373085.2</v>
          </cell>
          <cell r="BL658">
            <v>373085.2</v>
          </cell>
          <cell r="BO658">
            <v>373085.2</v>
          </cell>
          <cell r="BP658">
            <v>-260292</v>
          </cell>
          <cell r="BQ658">
            <v>0</v>
          </cell>
          <cell r="BS658">
            <v>240000</v>
          </cell>
          <cell r="BT658">
            <v>373085.2</v>
          </cell>
          <cell r="BU658">
            <v>240000</v>
          </cell>
          <cell r="BV658">
            <v>133085.20000000001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6507.3</v>
          </cell>
          <cell r="K659">
            <v>6507.3</v>
          </cell>
          <cell r="L659">
            <v>1</v>
          </cell>
          <cell r="M659">
            <v>0</v>
          </cell>
          <cell r="N659">
            <v>40128.35</v>
          </cell>
          <cell r="O659">
            <v>40128.35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7158.03</v>
          </cell>
          <cell r="AE659">
            <v>6073.48</v>
          </cell>
          <cell r="AF659">
            <v>6724.21</v>
          </cell>
          <cell r="AG659">
            <v>6507.3</v>
          </cell>
          <cell r="AH659">
            <v>7158.03</v>
          </cell>
          <cell r="AI659">
            <v>6507.3</v>
          </cell>
          <cell r="AJ659">
            <v>6724.21</v>
          </cell>
          <cell r="AK659">
            <v>7158.03</v>
          </cell>
          <cell r="AL659">
            <v>6073.48</v>
          </cell>
          <cell r="AM659">
            <v>7158.03</v>
          </cell>
          <cell r="AN659">
            <v>6724.21</v>
          </cell>
          <cell r="AO659">
            <v>6507.3</v>
          </cell>
          <cell r="AQ659">
            <v>80473.61</v>
          </cell>
          <cell r="AR659">
            <v>80473.61</v>
          </cell>
          <cell r="AS659">
            <v>80405.100000000006</v>
          </cell>
          <cell r="AT659">
            <v>116405.1</v>
          </cell>
          <cell r="AU659">
            <v>116406</v>
          </cell>
          <cell r="AV659">
            <v>116406</v>
          </cell>
          <cell r="AW659" t="e">
            <v>#REF!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80473.61</v>
          </cell>
          <cell r="BI659">
            <v>98195.520000000004</v>
          </cell>
          <cell r="BJ659">
            <v>59823.78</v>
          </cell>
          <cell r="BK659">
            <v>116406</v>
          </cell>
          <cell r="BL659">
            <v>116406</v>
          </cell>
          <cell r="BO659">
            <v>116406</v>
          </cell>
          <cell r="BP659">
            <v>-35932.39</v>
          </cell>
          <cell r="BQ659">
            <v>0</v>
          </cell>
          <cell r="BS659">
            <v>119673.60000000001</v>
          </cell>
          <cell r="BT659">
            <v>116406</v>
          </cell>
          <cell r="BU659">
            <v>119673.60000000001</v>
          </cell>
          <cell r="BV659">
            <v>-3267.6000000000058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2169.1</v>
          </cell>
          <cell r="K660">
            <v>2169.1</v>
          </cell>
          <cell r="L660">
            <v>1</v>
          </cell>
          <cell r="M660">
            <v>0</v>
          </cell>
          <cell r="N660">
            <v>13665.33</v>
          </cell>
          <cell r="O660">
            <v>13665.33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2386.0100000000002</v>
          </cell>
          <cell r="AE660">
            <v>2169.1</v>
          </cell>
          <cell r="AF660">
            <v>2386.0100000000002</v>
          </cell>
          <cell r="AG660">
            <v>2169.1</v>
          </cell>
          <cell r="AH660">
            <v>2386.0100000000002</v>
          </cell>
          <cell r="AI660">
            <v>2169.1</v>
          </cell>
          <cell r="AJ660">
            <v>2386.0100000000002</v>
          </cell>
          <cell r="AK660">
            <v>2386.0100000000002</v>
          </cell>
          <cell r="AL660">
            <v>2169.1</v>
          </cell>
          <cell r="AM660">
            <v>2386.0100000000002</v>
          </cell>
          <cell r="AN660">
            <v>2386.0100000000002</v>
          </cell>
          <cell r="AO660">
            <v>2386.0100000000002</v>
          </cell>
          <cell r="AQ660">
            <v>27764.48</v>
          </cell>
          <cell r="AR660">
            <v>27764.48</v>
          </cell>
          <cell r="AS660">
            <v>27691.5</v>
          </cell>
          <cell r="AT660">
            <v>27691.5</v>
          </cell>
          <cell r="AU660">
            <v>27693</v>
          </cell>
          <cell r="AV660">
            <v>33094</v>
          </cell>
          <cell r="AW660" t="e">
            <v>#REF!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27764.48</v>
          </cell>
          <cell r="BI660">
            <v>48539.43</v>
          </cell>
          <cell r="BJ660">
            <v>29642.18</v>
          </cell>
          <cell r="BK660">
            <v>33094</v>
          </cell>
          <cell r="BL660">
            <v>33094</v>
          </cell>
          <cell r="BO660">
            <v>33094</v>
          </cell>
          <cell r="BP660">
            <v>-5329.52</v>
          </cell>
          <cell r="BQ660">
            <v>0</v>
          </cell>
          <cell r="BS660">
            <v>29587.200000000001</v>
          </cell>
          <cell r="BT660">
            <v>33094</v>
          </cell>
          <cell r="BU660">
            <v>29587.200000000001</v>
          </cell>
          <cell r="BV660">
            <v>3506.7999999999993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216.91</v>
          </cell>
          <cell r="K661">
            <v>216.91</v>
          </cell>
          <cell r="L661">
            <v>1</v>
          </cell>
          <cell r="M661">
            <v>0</v>
          </cell>
          <cell r="N661">
            <v>2386.0100000000002</v>
          </cell>
          <cell r="O661">
            <v>2386.0100000000002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433.82</v>
          </cell>
          <cell r="AE661">
            <v>433.82</v>
          </cell>
          <cell r="AF661">
            <v>433.82</v>
          </cell>
          <cell r="AG661">
            <v>433.82</v>
          </cell>
          <cell r="AH661">
            <v>433.82</v>
          </cell>
          <cell r="AI661">
            <v>216.91</v>
          </cell>
          <cell r="AJ661">
            <v>433.82</v>
          </cell>
          <cell r="AK661">
            <v>433.82</v>
          </cell>
          <cell r="AL661">
            <v>216.91</v>
          </cell>
          <cell r="AM661">
            <v>433.82</v>
          </cell>
          <cell r="AN661">
            <v>433.82</v>
          </cell>
          <cell r="AO661">
            <v>216.91</v>
          </cell>
          <cell r="AQ661">
            <v>4555.1099999999997</v>
          </cell>
          <cell r="AR661">
            <v>4555.1099999999997</v>
          </cell>
          <cell r="AS661">
            <v>4622.3999999999996</v>
          </cell>
          <cell r="AT661">
            <v>4622.3999999999996</v>
          </cell>
          <cell r="AU661">
            <v>4619</v>
          </cell>
          <cell r="AV661">
            <v>7161</v>
          </cell>
          <cell r="AW661" t="e">
            <v>#REF!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4555.1099999999997</v>
          </cell>
          <cell r="BI661">
            <v>4906.5600000000004</v>
          </cell>
          <cell r="BJ661">
            <v>2991.9</v>
          </cell>
          <cell r="BK661">
            <v>7161</v>
          </cell>
          <cell r="BL661">
            <v>7161</v>
          </cell>
          <cell r="BO661">
            <v>7161</v>
          </cell>
          <cell r="BP661">
            <v>-2605.8900000000003</v>
          </cell>
          <cell r="BQ661">
            <v>0</v>
          </cell>
          <cell r="BS661">
            <v>6259.2</v>
          </cell>
          <cell r="BT661">
            <v>7161</v>
          </cell>
          <cell r="BU661">
            <v>6259.2</v>
          </cell>
          <cell r="BV661">
            <v>901.80000000000018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0</v>
          </cell>
          <cell r="K662">
            <v>0</v>
          </cell>
          <cell r="L662" t="str">
            <v xml:space="preserve"> </v>
          </cell>
          <cell r="M662">
            <v>0</v>
          </cell>
          <cell r="N662">
            <v>0</v>
          </cell>
          <cell r="O662">
            <v>0</v>
          </cell>
          <cell r="P662" t="str">
            <v xml:space="preserve"> 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O662">
            <v>0</v>
          </cell>
          <cell r="BP662">
            <v>0</v>
          </cell>
          <cell r="BQ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13231.51</v>
          </cell>
          <cell r="K663">
            <v>13231.51</v>
          </cell>
          <cell r="L663">
            <v>1</v>
          </cell>
          <cell r="M663">
            <v>0</v>
          </cell>
          <cell r="N663">
            <v>81991.98</v>
          </cell>
          <cell r="O663">
            <v>81991.98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14532.97</v>
          </cell>
          <cell r="AE663">
            <v>12580.78</v>
          </cell>
          <cell r="AF663">
            <v>13882.24</v>
          </cell>
          <cell r="AG663">
            <v>13231.51</v>
          </cell>
          <cell r="AH663">
            <v>14532.97</v>
          </cell>
          <cell r="AI663">
            <v>13231.51</v>
          </cell>
          <cell r="AJ663">
            <v>13882.24</v>
          </cell>
          <cell r="AK663">
            <v>14532.97</v>
          </cell>
          <cell r="AL663">
            <v>12580.78</v>
          </cell>
          <cell r="AM663">
            <v>14532.97</v>
          </cell>
          <cell r="AN663">
            <v>13882.24</v>
          </cell>
          <cell r="AO663">
            <v>13448.42</v>
          </cell>
          <cell r="AQ663">
            <v>164851.6</v>
          </cell>
          <cell r="AR663">
            <v>164851.6</v>
          </cell>
          <cell r="AS663">
            <v>164851.6</v>
          </cell>
          <cell r="AT663">
            <v>164851.6</v>
          </cell>
          <cell r="AU663">
            <v>164851.6</v>
          </cell>
          <cell r="AV663">
            <v>105201.35</v>
          </cell>
          <cell r="AW663" t="e">
            <v>#REF!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0</v>
          </cell>
          <cell r="BH663">
            <v>164851.6</v>
          </cell>
          <cell r="BI663">
            <v>105630</v>
          </cell>
          <cell r="BJ663">
            <v>103050</v>
          </cell>
          <cell r="BK663">
            <v>105201.35</v>
          </cell>
          <cell r="BL663">
            <v>105201.35</v>
          </cell>
          <cell r="BO663">
            <v>105201.35</v>
          </cell>
          <cell r="BP663">
            <v>59650.25</v>
          </cell>
          <cell r="BQ663">
            <v>0</v>
          </cell>
          <cell r="BS663">
            <v>180000</v>
          </cell>
          <cell r="BT663">
            <v>105201.35</v>
          </cell>
          <cell r="BU663">
            <v>180000</v>
          </cell>
          <cell r="BV663">
            <v>-74798.649999999994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1084.55</v>
          </cell>
          <cell r="K664">
            <v>1084.55</v>
          </cell>
          <cell r="L664">
            <v>1</v>
          </cell>
          <cell r="M664">
            <v>0</v>
          </cell>
          <cell r="N664">
            <v>7158.03</v>
          </cell>
          <cell r="O664">
            <v>7158.03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1301.46</v>
          </cell>
          <cell r="AE664">
            <v>1084.55</v>
          </cell>
          <cell r="AF664">
            <v>1301.46</v>
          </cell>
          <cell r="AG664">
            <v>1084.55</v>
          </cell>
          <cell r="AH664">
            <v>1301.46</v>
          </cell>
          <cell r="AI664">
            <v>1084.55</v>
          </cell>
          <cell r="AJ664">
            <v>1301.46</v>
          </cell>
          <cell r="AK664">
            <v>1301.46</v>
          </cell>
          <cell r="AL664">
            <v>1084.55</v>
          </cell>
          <cell r="AM664">
            <v>1301.46</v>
          </cell>
          <cell r="AN664">
            <v>1301.46</v>
          </cell>
          <cell r="AO664">
            <v>1084.55</v>
          </cell>
          <cell r="AQ664">
            <v>14532.97</v>
          </cell>
          <cell r="AR664">
            <v>14532.97</v>
          </cell>
          <cell r="AS664">
            <v>14547.78</v>
          </cell>
          <cell r="AT664">
            <v>12022.92</v>
          </cell>
          <cell r="AU664">
            <v>12024</v>
          </cell>
          <cell r="AV664">
            <v>12024</v>
          </cell>
          <cell r="AW664" t="e">
            <v>#REF!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14532.97</v>
          </cell>
          <cell r="BI664">
            <v>18213.849999999999</v>
          </cell>
          <cell r="BJ664">
            <v>11180.96</v>
          </cell>
          <cell r="BK664">
            <v>12024</v>
          </cell>
          <cell r="BL664">
            <v>12024</v>
          </cell>
          <cell r="BO664">
            <v>12024</v>
          </cell>
          <cell r="BP664">
            <v>2508.9699999999993</v>
          </cell>
          <cell r="BQ664">
            <v>0</v>
          </cell>
          <cell r="BS664">
            <v>17644.8</v>
          </cell>
          <cell r="BT664">
            <v>12024</v>
          </cell>
          <cell r="BU664">
            <v>17644.8</v>
          </cell>
          <cell r="BV664">
            <v>-5620.7999999999993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38393.07</v>
          </cell>
          <cell r="K665">
            <v>38393.07</v>
          </cell>
          <cell r="L665">
            <v>1</v>
          </cell>
          <cell r="M665">
            <v>0</v>
          </cell>
          <cell r="N665">
            <v>237950.27</v>
          </cell>
          <cell r="O665">
            <v>237950.27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42080.54</v>
          </cell>
          <cell r="AE665">
            <v>36657.79</v>
          </cell>
          <cell r="AF665">
            <v>40345.26</v>
          </cell>
          <cell r="AG665">
            <v>38393.07</v>
          </cell>
          <cell r="AH665">
            <v>42080.54</v>
          </cell>
          <cell r="AI665">
            <v>38393.07</v>
          </cell>
          <cell r="AJ665">
            <v>40345.26</v>
          </cell>
          <cell r="AK665">
            <v>42080.54</v>
          </cell>
          <cell r="AL665">
            <v>36657.79</v>
          </cell>
          <cell r="AM665">
            <v>42080.54</v>
          </cell>
          <cell r="AN665">
            <v>40345.26</v>
          </cell>
          <cell r="AO665">
            <v>37742.339999999997</v>
          </cell>
          <cell r="AQ665">
            <v>477202</v>
          </cell>
          <cell r="AR665">
            <v>477202</v>
          </cell>
          <cell r="AS665">
            <v>477202</v>
          </cell>
          <cell r="AT665">
            <v>477202</v>
          </cell>
          <cell r="AU665">
            <v>477202</v>
          </cell>
          <cell r="AV665">
            <v>531429.5</v>
          </cell>
          <cell r="AW665" t="e">
            <v>#REF!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477202</v>
          </cell>
          <cell r="BI665">
            <v>102325</v>
          </cell>
          <cell r="BJ665">
            <v>99830</v>
          </cell>
          <cell r="BK665">
            <v>531429.5</v>
          </cell>
          <cell r="BL665">
            <v>531429.5</v>
          </cell>
          <cell r="BO665">
            <v>531429.5</v>
          </cell>
          <cell r="BP665">
            <v>-54227.5</v>
          </cell>
          <cell r="BQ665">
            <v>0</v>
          </cell>
          <cell r="BS665">
            <v>480000</v>
          </cell>
          <cell r="BT665">
            <v>531429.5</v>
          </cell>
          <cell r="BU665">
            <v>480000</v>
          </cell>
          <cell r="BV665">
            <v>51429.5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1735.28</v>
          </cell>
          <cell r="K666">
            <v>1735.28</v>
          </cell>
          <cell r="L666">
            <v>1</v>
          </cell>
          <cell r="M666">
            <v>0</v>
          </cell>
          <cell r="N666">
            <v>10845.5</v>
          </cell>
          <cell r="O666">
            <v>10845.5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1952.19</v>
          </cell>
          <cell r="AE666">
            <v>1735.28</v>
          </cell>
          <cell r="AF666">
            <v>1735.28</v>
          </cell>
          <cell r="AG666">
            <v>1735.28</v>
          </cell>
          <cell r="AH666">
            <v>1952.19</v>
          </cell>
          <cell r="AI666">
            <v>1735.28</v>
          </cell>
          <cell r="AJ666">
            <v>1735.28</v>
          </cell>
          <cell r="AK666">
            <v>1952.19</v>
          </cell>
          <cell r="AL666">
            <v>1735.28</v>
          </cell>
          <cell r="AM666">
            <v>1952.19</v>
          </cell>
          <cell r="AN666">
            <v>1735.28</v>
          </cell>
          <cell r="AO666">
            <v>1735.28</v>
          </cell>
          <cell r="AQ666">
            <v>21691</v>
          </cell>
          <cell r="AR666">
            <v>21691</v>
          </cell>
          <cell r="AS666">
            <v>21691</v>
          </cell>
          <cell r="AT666">
            <v>21691</v>
          </cell>
          <cell r="AU666">
            <v>21691</v>
          </cell>
          <cell r="AV666">
            <v>21691</v>
          </cell>
          <cell r="AW666" t="e">
            <v>#REF!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0</v>
          </cell>
          <cell r="BF666">
            <v>0</v>
          </cell>
          <cell r="BH666">
            <v>21691</v>
          </cell>
          <cell r="BI666">
            <v>24294.6</v>
          </cell>
          <cell r="BJ666">
            <v>23304.6</v>
          </cell>
          <cell r="BK666">
            <v>21691</v>
          </cell>
          <cell r="BL666">
            <v>21691</v>
          </cell>
          <cell r="BO666">
            <v>21691</v>
          </cell>
          <cell r="BP666">
            <v>0</v>
          </cell>
          <cell r="BQ666">
            <v>0</v>
          </cell>
          <cell r="BS666">
            <v>24000</v>
          </cell>
          <cell r="BT666">
            <v>21691</v>
          </cell>
          <cell r="BU666">
            <v>24000</v>
          </cell>
          <cell r="BV666">
            <v>-2309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0</v>
          </cell>
          <cell r="K667">
            <v>0</v>
          </cell>
          <cell r="L667" t="str">
            <v xml:space="preserve"> </v>
          </cell>
          <cell r="M667">
            <v>0</v>
          </cell>
          <cell r="N667">
            <v>0</v>
          </cell>
          <cell r="O667">
            <v>0</v>
          </cell>
          <cell r="P667" t="str">
            <v xml:space="preserve"> 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O667">
            <v>0</v>
          </cell>
          <cell r="BP667">
            <v>0</v>
          </cell>
          <cell r="BQ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0</v>
          </cell>
          <cell r="J668">
            <v>0</v>
          </cell>
          <cell r="K668">
            <v>0</v>
          </cell>
          <cell r="L668" t="str">
            <v xml:space="preserve"> </v>
          </cell>
          <cell r="M668">
            <v>0</v>
          </cell>
          <cell r="N668">
            <v>0</v>
          </cell>
          <cell r="O668">
            <v>0</v>
          </cell>
          <cell r="P668" t="str">
            <v xml:space="preserve"> 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76.239999999999995</v>
          </cell>
          <cell r="BE668">
            <v>17342.009999999998</v>
          </cell>
          <cell r="BF668">
            <v>22020.560000000001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0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0</v>
          </cell>
          <cell r="N669">
            <v>0</v>
          </cell>
          <cell r="O669">
            <v>0</v>
          </cell>
          <cell r="P669" t="str">
            <v xml:space="preserve"> 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0</v>
          </cell>
          <cell r="BE669">
            <v>2223.87</v>
          </cell>
          <cell r="BF669">
            <v>382.38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0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0</v>
          </cell>
          <cell r="J670">
            <v>0</v>
          </cell>
          <cell r="K670">
            <v>0</v>
          </cell>
          <cell r="L670" t="str">
            <v xml:space="preserve"> </v>
          </cell>
          <cell r="M670">
            <v>100.81</v>
          </cell>
          <cell r="N670">
            <v>0</v>
          </cell>
          <cell r="O670">
            <v>-100.81</v>
          </cell>
          <cell r="P670" t="str">
            <v xml:space="preserve"> </v>
          </cell>
          <cell r="R670">
            <v>0</v>
          </cell>
          <cell r="S670">
            <v>100.81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2032.97</v>
          </cell>
          <cell r="BE670">
            <v>3160.98</v>
          </cell>
          <cell r="BF670">
            <v>5420.45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-100.81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0</v>
          </cell>
          <cell r="N671">
            <v>0</v>
          </cell>
          <cell r="O671">
            <v>0</v>
          </cell>
          <cell r="P671" t="str">
            <v xml:space="preserve"> 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337.7</v>
          </cell>
          <cell r="BE671">
            <v>494.19</v>
          </cell>
          <cell r="BF671">
            <v>611.80999999999995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0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428.43</v>
          </cell>
          <cell r="J672">
            <v>0</v>
          </cell>
          <cell r="K672">
            <v>-428.43</v>
          </cell>
          <cell r="L672" t="str">
            <v xml:space="preserve"> </v>
          </cell>
          <cell r="M672">
            <v>2570.6</v>
          </cell>
          <cell r="N672">
            <v>0</v>
          </cell>
          <cell r="O672">
            <v>-2570.6</v>
          </cell>
          <cell r="P672" t="str">
            <v xml:space="preserve"> </v>
          </cell>
          <cell r="R672">
            <v>126.01</v>
          </cell>
          <cell r="S672">
            <v>0</v>
          </cell>
          <cell r="T672">
            <v>1512.12</v>
          </cell>
          <cell r="U672">
            <v>0</v>
          </cell>
          <cell r="V672">
            <v>504.04</v>
          </cell>
          <cell r="W672">
            <v>428.43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2477.67</v>
          </cell>
          <cell r="BE672">
            <v>8602.82</v>
          </cell>
          <cell r="BF672">
            <v>7698.44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-2570.6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0</v>
          </cell>
          <cell r="N673">
            <v>0</v>
          </cell>
          <cell r="O673">
            <v>0</v>
          </cell>
          <cell r="P673" t="str">
            <v xml:space="preserve"> 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0</v>
          </cell>
          <cell r="BE673">
            <v>82.37</v>
          </cell>
          <cell r="BF673">
            <v>611.79999999999995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0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24.79</v>
          </cell>
          <cell r="N674">
            <v>0</v>
          </cell>
          <cell r="O674">
            <v>-24.79</v>
          </cell>
          <cell r="P674" t="str">
            <v xml:space="preserve"> </v>
          </cell>
          <cell r="R674">
            <v>6.43</v>
          </cell>
          <cell r="S674">
            <v>18.36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-1</v>
          </cell>
          <cell r="AV674">
            <v>-1</v>
          </cell>
          <cell r="AW674" t="e">
            <v>#REF!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330.93</v>
          </cell>
          <cell r="BE674">
            <v>119.44</v>
          </cell>
          <cell r="BF674">
            <v>224.86</v>
          </cell>
          <cell r="BH674">
            <v>0</v>
          </cell>
          <cell r="BI674">
            <v>0</v>
          </cell>
          <cell r="BJ674">
            <v>0</v>
          </cell>
          <cell r="BK674">
            <v>-1</v>
          </cell>
          <cell r="BL674">
            <v>-1</v>
          </cell>
          <cell r="BO674">
            <v>-25.79</v>
          </cell>
          <cell r="BP674">
            <v>1</v>
          </cell>
          <cell r="BQ674">
            <v>0</v>
          </cell>
          <cell r="BS674">
            <v>0</v>
          </cell>
          <cell r="BT674">
            <v>-1</v>
          </cell>
          <cell r="BU674">
            <v>0</v>
          </cell>
          <cell r="BV674">
            <v>-1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74.290000000000006</v>
          </cell>
          <cell r="BE675">
            <v>334.38</v>
          </cell>
          <cell r="BF675">
            <v>34.270000000000003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35.53</v>
          </cell>
          <cell r="J676">
            <v>0</v>
          </cell>
          <cell r="K676">
            <v>-35.53</v>
          </cell>
          <cell r="L676" t="str">
            <v xml:space="preserve"> </v>
          </cell>
          <cell r="M676">
            <v>139.87</v>
          </cell>
          <cell r="N676">
            <v>0</v>
          </cell>
          <cell r="O676">
            <v>-139.87</v>
          </cell>
          <cell r="P676" t="str">
            <v xml:space="preserve"> </v>
          </cell>
          <cell r="R676">
            <v>21.17</v>
          </cell>
          <cell r="S676">
            <v>28.73</v>
          </cell>
          <cell r="T676">
            <v>12.85</v>
          </cell>
          <cell r="U676">
            <v>11.34</v>
          </cell>
          <cell r="V676">
            <v>30.25</v>
          </cell>
          <cell r="W676">
            <v>35.53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1444.43</v>
          </cell>
          <cell r="BE676">
            <v>1477.62</v>
          </cell>
          <cell r="BF676">
            <v>2074.59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O676">
            <v>-139.87</v>
          </cell>
          <cell r="BP676">
            <v>0</v>
          </cell>
          <cell r="BQ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180.7</v>
          </cell>
          <cell r="J677">
            <v>0</v>
          </cell>
          <cell r="K677">
            <v>-180.7</v>
          </cell>
          <cell r="L677" t="str">
            <v xml:space="preserve"> </v>
          </cell>
          <cell r="M677">
            <v>1128.81</v>
          </cell>
          <cell r="N677">
            <v>0</v>
          </cell>
          <cell r="O677">
            <v>-1128.81</v>
          </cell>
          <cell r="P677" t="str">
            <v xml:space="preserve"> </v>
          </cell>
          <cell r="R677">
            <v>230.6</v>
          </cell>
          <cell r="S677">
            <v>18.899999999999999</v>
          </cell>
          <cell r="T677">
            <v>261.60000000000002</v>
          </cell>
          <cell r="U677">
            <v>206.41</v>
          </cell>
          <cell r="V677">
            <v>230.6</v>
          </cell>
          <cell r="W677">
            <v>180.7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1</v>
          </cell>
          <cell r="AV677">
            <v>1</v>
          </cell>
          <cell r="AW677" t="e">
            <v>#REF!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784.71</v>
          </cell>
          <cell r="BE677">
            <v>197.08</v>
          </cell>
          <cell r="BF677">
            <v>518.45000000000005</v>
          </cell>
          <cell r="BH677">
            <v>0</v>
          </cell>
          <cell r="BI677">
            <v>0</v>
          </cell>
          <cell r="BJ677">
            <v>0</v>
          </cell>
          <cell r="BK677">
            <v>1</v>
          </cell>
          <cell r="BL677">
            <v>1</v>
          </cell>
          <cell r="BO677">
            <v>-1127.81</v>
          </cell>
          <cell r="BP677">
            <v>-1</v>
          </cell>
          <cell r="BQ677">
            <v>0</v>
          </cell>
          <cell r="BS677">
            <v>0</v>
          </cell>
          <cell r="BT677">
            <v>1</v>
          </cell>
          <cell r="BU677">
            <v>0</v>
          </cell>
          <cell r="BV677">
            <v>1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0</v>
          </cell>
          <cell r="BE678">
            <v>0</v>
          </cell>
          <cell r="BF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68.040000000000006</v>
          </cell>
          <cell r="J679">
            <v>0</v>
          </cell>
          <cell r="K679">
            <v>-68.040000000000006</v>
          </cell>
          <cell r="L679" t="str">
            <v xml:space="preserve"> </v>
          </cell>
          <cell r="M679">
            <v>128.52000000000001</v>
          </cell>
          <cell r="N679">
            <v>0</v>
          </cell>
          <cell r="O679">
            <v>-128.52000000000001</v>
          </cell>
          <cell r="P679" t="str">
            <v xml:space="preserve"> </v>
          </cell>
          <cell r="R679">
            <v>60.48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68.040000000000006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6872.41</v>
          </cell>
          <cell r="BE679">
            <v>3180.2</v>
          </cell>
          <cell r="BF679">
            <v>4506.57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-128.52000000000001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132.15</v>
          </cell>
          <cell r="N680">
            <v>0</v>
          </cell>
          <cell r="O680">
            <v>-132.15</v>
          </cell>
          <cell r="P680" t="str">
            <v xml:space="preserve"> </v>
          </cell>
          <cell r="R680">
            <v>63.33</v>
          </cell>
          <cell r="S680">
            <v>59.65</v>
          </cell>
          <cell r="T680">
            <v>9.17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976.63</v>
          </cell>
          <cell r="BE680">
            <v>390.39</v>
          </cell>
          <cell r="BF680">
            <v>1284.75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O680">
            <v>-132.15</v>
          </cell>
          <cell r="BP680">
            <v>0</v>
          </cell>
          <cell r="BQ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2929.75</v>
          </cell>
          <cell r="J681">
            <v>0</v>
          </cell>
          <cell r="K681">
            <v>-2929.75</v>
          </cell>
          <cell r="L681" t="str">
            <v xml:space="preserve"> </v>
          </cell>
          <cell r="M681">
            <v>18696.21</v>
          </cell>
          <cell r="N681">
            <v>0</v>
          </cell>
          <cell r="O681">
            <v>-18696.21</v>
          </cell>
          <cell r="P681" t="str">
            <v xml:space="preserve"> </v>
          </cell>
          <cell r="R681">
            <v>2625.91</v>
          </cell>
          <cell r="S681">
            <v>2830.91</v>
          </cell>
          <cell r="T681">
            <v>2865.08</v>
          </cell>
          <cell r="U681">
            <v>3760.72</v>
          </cell>
          <cell r="V681">
            <v>3683.84</v>
          </cell>
          <cell r="W681">
            <v>2929.75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1</v>
          </cell>
          <cell r="AW681" t="e">
            <v>#REF!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23401.68</v>
          </cell>
          <cell r="BE681">
            <v>15541.38</v>
          </cell>
          <cell r="BF681">
            <v>29620.47</v>
          </cell>
          <cell r="BH681">
            <v>0</v>
          </cell>
          <cell r="BI681">
            <v>0</v>
          </cell>
          <cell r="BJ681">
            <v>0</v>
          </cell>
          <cell r="BK681">
            <v>1</v>
          </cell>
          <cell r="BL681">
            <v>1</v>
          </cell>
          <cell r="BO681">
            <v>-18695.21</v>
          </cell>
          <cell r="BP681">
            <v>-1</v>
          </cell>
          <cell r="BQ681">
            <v>0</v>
          </cell>
          <cell r="BS681">
            <v>0</v>
          </cell>
          <cell r="BT681">
            <v>1</v>
          </cell>
          <cell r="BU681">
            <v>0</v>
          </cell>
          <cell r="BV681">
            <v>1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2745.58</v>
          </cell>
          <cell r="J682">
            <v>0</v>
          </cell>
          <cell r="K682">
            <v>-2745.58</v>
          </cell>
          <cell r="L682" t="str">
            <v xml:space="preserve"> </v>
          </cell>
          <cell r="M682">
            <v>36003.839999999997</v>
          </cell>
          <cell r="N682">
            <v>0</v>
          </cell>
          <cell r="O682">
            <v>-36003.839999999997</v>
          </cell>
          <cell r="P682" t="str">
            <v xml:space="preserve"> </v>
          </cell>
          <cell r="R682">
            <v>7660.16</v>
          </cell>
          <cell r="S682">
            <v>8026.66</v>
          </cell>
          <cell r="T682">
            <v>4813.46</v>
          </cell>
          <cell r="U682">
            <v>7023.53</v>
          </cell>
          <cell r="V682">
            <v>5734.45</v>
          </cell>
          <cell r="W682">
            <v>2745.58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56320.22</v>
          </cell>
          <cell r="BE682">
            <v>30890.86</v>
          </cell>
          <cell r="BF682">
            <v>50828.82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O682">
            <v>-36003.839999999997</v>
          </cell>
          <cell r="BP682">
            <v>0</v>
          </cell>
          <cell r="BQ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0</v>
          </cell>
          <cell r="J683">
            <v>0</v>
          </cell>
          <cell r="K683">
            <v>0</v>
          </cell>
          <cell r="L683" t="str">
            <v xml:space="preserve"> </v>
          </cell>
          <cell r="M683">
            <v>0</v>
          </cell>
          <cell r="N683">
            <v>0</v>
          </cell>
          <cell r="O683">
            <v>0</v>
          </cell>
          <cell r="P683" t="str">
            <v xml:space="preserve"> 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4675.8100000000004</v>
          </cell>
          <cell r="BE683">
            <v>13561.22</v>
          </cell>
          <cell r="BF683">
            <v>10467.08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0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4697.8500000000004</v>
          </cell>
          <cell r="J684">
            <v>0</v>
          </cell>
          <cell r="K684">
            <v>-4697.8500000000004</v>
          </cell>
          <cell r="L684" t="str">
            <v xml:space="preserve"> </v>
          </cell>
          <cell r="M684">
            <v>8358.5300000000007</v>
          </cell>
          <cell r="N684">
            <v>0</v>
          </cell>
          <cell r="O684">
            <v>-8358.5300000000007</v>
          </cell>
          <cell r="P684" t="str">
            <v xml:space="preserve"> </v>
          </cell>
          <cell r="R684">
            <v>508.43</v>
          </cell>
          <cell r="S684">
            <v>1321.91</v>
          </cell>
          <cell r="T684">
            <v>508.43</v>
          </cell>
          <cell r="U684">
            <v>0</v>
          </cell>
          <cell r="V684">
            <v>1321.91</v>
          </cell>
          <cell r="W684">
            <v>4697.8500000000004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26777.67</v>
          </cell>
          <cell r="BE684">
            <v>24942.33</v>
          </cell>
          <cell r="BF684">
            <v>57192.79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-8358.5300000000007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32305.68</v>
          </cell>
          <cell r="J685">
            <v>0</v>
          </cell>
          <cell r="K685">
            <v>-32305.68</v>
          </cell>
          <cell r="L685" t="str">
            <v xml:space="preserve"> </v>
          </cell>
          <cell r="M685">
            <v>63742.5</v>
          </cell>
          <cell r="N685">
            <v>0</v>
          </cell>
          <cell r="O685">
            <v>-63742.5</v>
          </cell>
          <cell r="P685" t="str">
            <v xml:space="preserve"> </v>
          </cell>
          <cell r="R685">
            <v>13664.75</v>
          </cell>
          <cell r="S685">
            <v>315.95</v>
          </cell>
          <cell r="T685">
            <v>7530.09</v>
          </cell>
          <cell r="U685">
            <v>3159.48</v>
          </cell>
          <cell r="V685">
            <v>6766.55</v>
          </cell>
          <cell r="W685">
            <v>32305.68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9816.49</v>
          </cell>
          <cell r="BE685">
            <v>37529.54</v>
          </cell>
          <cell r="BF685">
            <v>25282.57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-63742.5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21.07</v>
          </cell>
          <cell r="N686">
            <v>0</v>
          </cell>
          <cell r="O686">
            <v>-21.07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21.07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320.89999999999998</v>
          </cell>
          <cell r="BE686">
            <v>730.27</v>
          </cell>
          <cell r="BF686">
            <v>999.27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-21.07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475.88</v>
          </cell>
          <cell r="J687">
            <v>0</v>
          </cell>
          <cell r="K687">
            <v>-475.88</v>
          </cell>
          <cell r="L687" t="str">
            <v xml:space="preserve"> </v>
          </cell>
          <cell r="M687">
            <v>1361.76</v>
          </cell>
          <cell r="N687">
            <v>0</v>
          </cell>
          <cell r="O687">
            <v>-1361.76</v>
          </cell>
          <cell r="P687" t="str">
            <v xml:space="preserve"> </v>
          </cell>
          <cell r="R687">
            <v>75.66</v>
          </cell>
          <cell r="S687">
            <v>151.31</v>
          </cell>
          <cell r="T687">
            <v>821.2</v>
          </cell>
          <cell r="U687">
            <v>-483.21</v>
          </cell>
          <cell r="V687">
            <v>320.92</v>
          </cell>
          <cell r="W687">
            <v>475.88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1205.79</v>
          </cell>
          <cell r="BE687">
            <v>1606.72</v>
          </cell>
          <cell r="BF687">
            <v>1673.57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O687">
            <v>-1361.76</v>
          </cell>
          <cell r="BP687">
            <v>0</v>
          </cell>
          <cell r="BQ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433.82</v>
          </cell>
          <cell r="K688">
            <v>433.82</v>
          </cell>
          <cell r="L688">
            <v>1</v>
          </cell>
          <cell r="M688">
            <v>0</v>
          </cell>
          <cell r="N688">
            <v>2602.92</v>
          </cell>
          <cell r="O688">
            <v>2602.92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433.82</v>
          </cell>
          <cell r="AE688">
            <v>433.82</v>
          </cell>
          <cell r="AF688">
            <v>433.82</v>
          </cell>
          <cell r="AG688">
            <v>433.82</v>
          </cell>
          <cell r="AH688">
            <v>433.82</v>
          </cell>
          <cell r="AI688">
            <v>433.82</v>
          </cell>
          <cell r="AJ688">
            <v>433.82</v>
          </cell>
          <cell r="AK688">
            <v>433.82</v>
          </cell>
          <cell r="AL688">
            <v>433.82</v>
          </cell>
          <cell r="AM688">
            <v>433.82</v>
          </cell>
          <cell r="AN688">
            <v>433.82</v>
          </cell>
          <cell r="AO688">
            <v>433.82</v>
          </cell>
          <cell r="AQ688">
            <v>5205.84</v>
          </cell>
          <cell r="AR688">
            <v>5205.84</v>
          </cell>
          <cell r="AS688">
            <v>5169.66</v>
          </cell>
          <cell r="AT688">
            <v>5169.66</v>
          </cell>
          <cell r="AU688">
            <v>5171</v>
          </cell>
          <cell r="AV688">
            <v>5171</v>
          </cell>
          <cell r="AW688" t="e">
            <v>#REF!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5205.84</v>
          </cell>
          <cell r="BI688">
            <v>6809.77</v>
          </cell>
          <cell r="BJ688">
            <v>4071.89</v>
          </cell>
          <cell r="BK688">
            <v>5171</v>
          </cell>
          <cell r="BL688">
            <v>5171</v>
          </cell>
          <cell r="BO688">
            <v>5171</v>
          </cell>
          <cell r="BP688">
            <v>34.840000000000146</v>
          </cell>
          <cell r="BQ688">
            <v>0</v>
          </cell>
          <cell r="BS688">
            <v>8985.6</v>
          </cell>
          <cell r="BT688">
            <v>5171</v>
          </cell>
          <cell r="BU688">
            <v>8985.6</v>
          </cell>
          <cell r="BV688">
            <v>-3814.6000000000004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-150.08000000000001</v>
          </cell>
          <cell r="J689">
            <v>0</v>
          </cell>
          <cell r="K689">
            <v>150.08000000000001</v>
          </cell>
          <cell r="L689" t="str">
            <v xml:space="preserve"> </v>
          </cell>
          <cell r="M689">
            <v>3078.91</v>
          </cell>
          <cell r="N689">
            <v>0</v>
          </cell>
          <cell r="O689">
            <v>-3078.91</v>
          </cell>
          <cell r="P689" t="str">
            <v xml:space="preserve"> </v>
          </cell>
          <cell r="R689">
            <v>205.36</v>
          </cell>
          <cell r="S689">
            <v>15.8</v>
          </cell>
          <cell r="T689">
            <v>86.89</v>
          </cell>
          <cell r="U689">
            <v>745.64</v>
          </cell>
          <cell r="V689">
            <v>2175.3000000000002</v>
          </cell>
          <cell r="W689">
            <v>-150.08000000000001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4091.47</v>
          </cell>
          <cell r="BE689">
            <v>2557.69</v>
          </cell>
          <cell r="BF689">
            <v>6395.54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-3078.91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0</v>
          </cell>
          <cell r="BF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0</v>
          </cell>
          <cell r="K691">
            <v>0</v>
          </cell>
          <cell r="L691" t="str">
            <v xml:space="preserve"> </v>
          </cell>
          <cell r="M691">
            <v>0</v>
          </cell>
          <cell r="N691">
            <v>0</v>
          </cell>
          <cell r="O691">
            <v>0</v>
          </cell>
          <cell r="P691" t="str">
            <v xml:space="preserve"> 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413213.55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O691">
            <v>0</v>
          </cell>
          <cell r="BP691">
            <v>0</v>
          </cell>
          <cell r="BQ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433.82</v>
          </cell>
          <cell r="K692">
            <v>433.82</v>
          </cell>
          <cell r="L692">
            <v>1</v>
          </cell>
          <cell r="M692">
            <v>0</v>
          </cell>
          <cell r="N692">
            <v>2602.92</v>
          </cell>
          <cell r="O692">
            <v>2602.92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433.82</v>
          </cell>
          <cell r="AE692">
            <v>433.82</v>
          </cell>
          <cell r="AF692">
            <v>433.82</v>
          </cell>
          <cell r="AG692">
            <v>433.82</v>
          </cell>
          <cell r="AH692">
            <v>433.82</v>
          </cell>
          <cell r="AI692">
            <v>433.82</v>
          </cell>
          <cell r="AJ692">
            <v>433.82</v>
          </cell>
          <cell r="AK692">
            <v>433.82</v>
          </cell>
          <cell r="AL692">
            <v>433.82</v>
          </cell>
          <cell r="AM692">
            <v>433.82</v>
          </cell>
          <cell r="AN692">
            <v>433.82</v>
          </cell>
          <cell r="AO692">
            <v>867.64</v>
          </cell>
          <cell r="AQ692">
            <v>5639.66</v>
          </cell>
          <cell r="AR692">
            <v>5639.66</v>
          </cell>
          <cell r="AS692">
            <v>5610.66</v>
          </cell>
          <cell r="AT692">
            <v>5610.66</v>
          </cell>
          <cell r="AU692">
            <v>1832</v>
          </cell>
          <cell r="AV692">
            <v>1832</v>
          </cell>
          <cell r="AW692" t="e">
            <v>#REF!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5639.66</v>
          </cell>
          <cell r="BI692">
            <v>6731.65</v>
          </cell>
          <cell r="BJ692">
            <v>4025.34</v>
          </cell>
          <cell r="BK692">
            <v>1832</v>
          </cell>
          <cell r="BL692">
            <v>1832</v>
          </cell>
          <cell r="BO692">
            <v>1832</v>
          </cell>
          <cell r="BP692">
            <v>3807.66</v>
          </cell>
          <cell r="BQ692">
            <v>0</v>
          </cell>
          <cell r="BS692">
            <v>7891.2</v>
          </cell>
          <cell r="BT692">
            <v>1832</v>
          </cell>
          <cell r="BU692">
            <v>7891.2</v>
          </cell>
          <cell r="BV692">
            <v>-6059.2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0</v>
          </cell>
          <cell r="K693">
            <v>0</v>
          </cell>
          <cell r="L693" t="str">
            <v xml:space="preserve"> </v>
          </cell>
          <cell r="M693">
            <v>0</v>
          </cell>
          <cell r="N693">
            <v>0</v>
          </cell>
          <cell r="O693">
            <v>0</v>
          </cell>
          <cell r="P693" t="str">
            <v xml:space="preserve"> 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1301.46</v>
          </cell>
          <cell r="AQ693">
            <v>1228.75</v>
          </cell>
          <cell r="AR693">
            <v>1228.75</v>
          </cell>
          <cell r="AS693">
            <v>1228.74</v>
          </cell>
          <cell r="AT693">
            <v>1228.74</v>
          </cell>
          <cell r="AU693">
            <v>1228</v>
          </cell>
          <cell r="AV693">
            <v>1228</v>
          </cell>
          <cell r="AW693" t="e">
            <v>#REF!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1301.46</v>
          </cell>
          <cell r="BI693">
            <v>1634.4</v>
          </cell>
          <cell r="BJ693">
            <v>996.55</v>
          </cell>
          <cell r="BK693">
            <v>1228</v>
          </cell>
          <cell r="BL693">
            <v>1228</v>
          </cell>
          <cell r="BO693">
            <v>1228</v>
          </cell>
          <cell r="BP693">
            <v>73.460000000000036</v>
          </cell>
          <cell r="BQ693">
            <v>0</v>
          </cell>
          <cell r="BS693">
            <v>2784</v>
          </cell>
          <cell r="BT693">
            <v>1228</v>
          </cell>
          <cell r="BU693">
            <v>2784</v>
          </cell>
          <cell r="BV693">
            <v>-1556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1518.37</v>
          </cell>
          <cell r="K694">
            <v>1518.37</v>
          </cell>
          <cell r="L694">
            <v>1</v>
          </cell>
          <cell r="M694">
            <v>0</v>
          </cell>
          <cell r="N694">
            <v>9544.0400000000009</v>
          </cell>
          <cell r="O694">
            <v>9544.0400000000009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1735.28</v>
          </cell>
          <cell r="AE694">
            <v>1518.37</v>
          </cell>
          <cell r="AF694">
            <v>1518.37</v>
          </cell>
          <cell r="AG694">
            <v>1518.37</v>
          </cell>
          <cell r="AH694">
            <v>1735.28</v>
          </cell>
          <cell r="AI694">
            <v>1518.37</v>
          </cell>
          <cell r="AJ694">
            <v>1518.37</v>
          </cell>
          <cell r="AK694">
            <v>1735.28</v>
          </cell>
          <cell r="AL694">
            <v>1518.37</v>
          </cell>
          <cell r="AM694">
            <v>1735.28</v>
          </cell>
          <cell r="AN694">
            <v>1518.37</v>
          </cell>
          <cell r="AO694">
            <v>1084.55</v>
          </cell>
          <cell r="AQ694">
            <v>18654.259999999998</v>
          </cell>
          <cell r="AR694">
            <v>18654.259999999998</v>
          </cell>
          <cell r="AS694">
            <v>18621.96</v>
          </cell>
          <cell r="AT694">
            <v>18621.96</v>
          </cell>
          <cell r="AU694">
            <v>18624</v>
          </cell>
          <cell r="AV694">
            <v>18623</v>
          </cell>
          <cell r="AW694" t="e">
            <v>#REF!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18654.259999999998</v>
          </cell>
          <cell r="BI694">
            <v>23238.6</v>
          </cell>
          <cell r="BJ694">
            <v>14220.9</v>
          </cell>
          <cell r="BK694">
            <v>18623</v>
          </cell>
          <cell r="BL694">
            <v>18623</v>
          </cell>
          <cell r="BO694">
            <v>18623</v>
          </cell>
          <cell r="BP694">
            <v>31.259999999998399</v>
          </cell>
          <cell r="BQ694">
            <v>0</v>
          </cell>
          <cell r="BS694">
            <v>20409.599999999999</v>
          </cell>
          <cell r="BT694">
            <v>18623</v>
          </cell>
          <cell r="BU694">
            <v>20409.599999999999</v>
          </cell>
          <cell r="BV694">
            <v>-1786.5999999999985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867.64</v>
          </cell>
          <cell r="K695">
            <v>867.64</v>
          </cell>
          <cell r="L695">
            <v>1</v>
          </cell>
          <cell r="M695">
            <v>0</v>
          </cell>
          <cell r="N695">
            <v>5205.84</v>
          </cell>
          <cell r="O695">
            <v>5205.84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867.64</v>
          </cell>
          <cell r="AE695">
            <v>867.64</v>
          </cell>
          <cell r="AF695">
            <v>867.64</v>
          </cell>
          <cell r="AG695">
            <v>867.64</v>
          </cell>
          <cell r="AH695">
            <v>867.64</v>
          </cell>
          <cell r="AI695">
            <v>867.64</v>
          </cell>
          <cell r="AJ695">
            <v>867.64</v>
          </cell>
          <cell r="AK695">
            <v>867.64</v>
          </cell>
          <cell r="AL695">
            <v>867.64</v>
          </cell>
          <cell r="AM695">
            <v>867.64</v>
          </cell>
          <cell r="AN695">
            <v>867.64</v>
          </cell>
          <cell r="AO695">
            <v>1301.46</v>
          </cell>
          <cell r="AQ695">
            <v>10845.5</v>
          </cell>
          <cell r="AR695">
            <v>10845.5</v>
          </cell>
          <cell r="AS695">
            <v>10845.5</v>
          </cell>
          <cell r="AT695">
            <v>10845.5</v>
          </cell>
          <cell r="AU695">
            <v>10845.5</v>
          </cell>
          <cell r="AV695">
            <v>10845.5</v>
          </cell>
          <cell r="AW695" t="e">
            <v>#REF!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3269.81</v>
          </cell>
          <cell r="BH695">
            <v>10845.5</v>
          </cell>
          <cell r="BI695">
            <v>9199.7999999999993</v>
          </cell>
          <cell r="BJ695">
            <v>8975.7000000000007</v>
          </cell>
          <cell r="BK695">
            <v>10845.5</v>
          </cell>
          <cell r="BL695">
            <v>10845.5</v>
          </cell>
          <cell r="BO695">
            <v>10845.5</v>
          </cell>
          <cell r="BP695">
            <v>0</v>
          </cell>
          <cell r="BQ695">
            <v>0</v>
          </cell>
          <cell r="BS695">
            <v>12000</v>
          </cell>
          <cell r="BT695">
            <v>10845.5</v>
          </cell>
          <cell r="BU695">
            <v>12000</v>
          </cell>
          <cell r="BV695">
            <v>-1154.5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0</v>
          </cell>
          <cell r="J696">
            <v>0</v>
          </cell>
          <cell r="K696">
            <v>0</v>
          </cell>
          <cell r="L696" t="str">
            <v xml:space="preserve"> </v>
          </cell>
          <cell r="M696">
            <v>0</v>
          </cell>
          <cell r="N696">
            <v>0</v>
          </cell>
          <cell r="O696">
            <v>0</v>
          </cell>
          <cell r="P696" t="str">
            <v xml:space="preserve"> 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0</v>
          </cell>
          <cell r="BE696">
            <v>480.82</v>
          </cell>
          <cell r="BF696">
            <v>3009.55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0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0</v>
          </cell>
          <cell r="J697">
            <v>0</v>
          </cell>
          <cell r="K697">
            <v>0</v>
          </cell>
          <cell r="L697" t="str">
            <v xml:space="preserve"> </v>
          </cell>
          <cell r="M697">
            <v>0</v>
          </cell>
          <cell r="N697">
            <v>0</v>
          </cell>
          <cell r="O697">
            <v>0</v>
          </cell>
          <cell r="P697" t="str">
            <v xml:space="preserve"> 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3864.76</v>
          </cell>
          <cell r="BE697">
            <v>21265.91</v>
          </cell>
          <cell r="BF697">
            <v>758.03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0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13.77</v>
          </cell>
          <cell r="N704">
            <v>0</v>
          </cell>
          <cell r="O704">
            <v>-13.77</v>
          </cell>
          <cell r="P704" t="str">
            <v xml:space="preserve"> </v>
          </cell>
          <cell r="R704">
            <v>0</v>
          </cell>
          <cell r="S704">
            <v>13.77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324.18</v>
          </cell>
          <cell r="BE704">
            <v>39.53</v>
          </cell>
          <cell r="BF704">
            <v>113.5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-13.77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0</v>
          </cell>
          <cell r="BE705">
            <v>0</v>
          </cell>
          <cell r="BF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691.46</v>
          </cell>
          <cell r="J706">
            <v>0</v>
          </cell>
          <cell r="K706">
            <v>-691.46</v>
          </cell>
          <cell r="L706" t="str">
            <v xml:space="preserve"> </v>
          </cell>
          <cell r="M706">
            <v>813.48</v>
          </cell>
          <cell r="N706">
            <v>0</v>
          </cell>
          <cell r="O706">
            <v>-813.48</v>
          </cell>
          <cell r="P706" t="str">
            <v xml:space="preserve"> </v>
          </cell>
          <cell r="R706">
            <v>122.02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691.46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1560.66</v>
          </cell>
          <cell r="BE706">
            <v>0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-813.48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0</v>
          </cell>
          <cell r="BF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0</v>
          </cell>
          <cell r="J708">
            <v>0</v>
          </cell>
          <cell r="K708">
            <v>0</v>
          </cell>
          <cell r="L708" t="str">
            <v xml:space="preserve"> </v>
          </cell>
          <cell r="M708">
            <v>0</v>
          </cell>
          <cell r="N708">
            <v>0</v>
          </cell>
          <cell r="O708">
            <v>0</v>
          </cell>
          <cell r="P708" t="str">
            <v xml:space="preserve"> 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0</v>
          </cell>
          <cell r="BE708">
            <v>0</v>
          </cell>
          <cell r="BF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0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11.34</v>
          </cell>
          <cell r="N709">
            <v>0</v>
          </cell>
          <cell r="O709">
            <v>-11.34</v>
          </cell>
          <cell r="P709" t="str">
            <v xml:space="preserve"> </v>
          </cell>
          <cell r="R709">
            <v>11.34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33.54</v>
          </cell>
          <cell r="BE709">
            <v>0</v>
          </cell>
          <cell r="BF709">
            <v>466.93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-11.34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867.64</v>
          </cell>
          <cell r="K711">
            <v>867.64</v>
          </cell>
          <cell r="L711">
            <v>1</v>
          </cell>
          <cell r="M711">
            <v>0</v>
          </cell>
          <cell r="N711">
            <v>5205.84</v>
          </cell>
          <cell r="O711">
            <v>5205.84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867.64</v>
          </cell>
          <cell r="AE711">
            <v>867.64</v>
          </cell>
          <cell r="AF711">
            <v>867.64</v>
          </cell>
          <cell r="AG711">
            <v>867.64</v>
          </cell>
          <cell r="AH711">
            <v>867.64</v>
          </cell>
          <cell r="AI711">
            <v>867.64</v>
          </cell>
          <cell r="AJ711">
            <v>867.64</v>
          </cell>
          <cell r="AK711">
            <v>867.64</v>
          </cell>
          <cell r="AL711">
            <v>867.64</v>
          </cell>
          <cell r="AM711">
            <v>867.64</v>
          </cell>
          <cell r="AN711">
            <v>867.64</v>
          </cell>
          <cell r="AO711">
            <v>1301.46</v>
          </cell>
          <cell r="AQ711">
            <v>10845.5</v>
          </cell>
          <cell r="AR711">
            <v>10845.5</v>
          </cell>
          <cell r="AS711">
            <v>10845.5</v>
          </cell>
          <cell r="AT711">
            <v>10845.5</v>
          </cell>
          <cell r="AU711">
            <v>10845.5</v>
          </cell>
          <cell r="AV711">
            <v>10845.5</v>
          </cell>
          <cell r="AW711" t="e">
            <v>#REF!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10845.5</v>
          </cell>
          <cell r="BI711">
            <v>0</v>
          </cell>
          <cell r="BJ711">
            <v>0</v>
          </cell>
          <cell r="BK711">
            <v>10845.5</v>
          </cell>
          <cell r="BL711">
            <v>10845.5</v>
          </cell>
          <cell r="BO711">
            <v>10845.5</v>
          </cell>
          <cell r="BP711">
            <v>0</v>
          </cell>
          <cell r="BQ711">
            <v>0</v>
          </cell>
          <cell r="BS711">
            <v>0</v>
          </cell>
          <cell r="BT711">
            <v>10845.5</v>
          </cell>
          <cell r="BU711">
            <v>0</v>
          </cell>
          <cell r="BV711">
            <v>10845.5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0</v>
          </cell>
          <cell r="BE712">
            <v>0</v>
          </cell>
          <cell r="BF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59.65</v>
          </cell>
          <cell r="N714">
            <v>0</v>
          </cell>
          <cell r="O714">
            <v>-59.65</v>
          </cell>
          <cell r="P714" t="str">
            <v xml:space="preserve"> </v>
          </cell>
          <cell r="R714">
            <v>0</v>
          </cell>
          <cell r="S714">
            <v>59.65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13.51</v>
          </cell>
          <cell r="BE714">
            <v>0</v>
          </cell>
          <cell r="BF714">
            <v>39.619999999999997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-59.65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158.77000000000001</v>
          </cell>
          <cell r="N715">
            <v>0</v>
          </cell>
          <cell r="O715">
            <v>-158.77000000000001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22.68</v>
          </cell>
          <cell r="V715">
            <v>136.09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162.63</v>
          </cell>
          <cell r="BE715">
            <v>0</v>
          </cell>
          <cell r="BF715">
            <v>8.18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O715">
            <v>-158.77000000000001</v>
          </cell>
          <cell r="BP715">
            <v>0</v>
          </cell>
          <cell r="BQ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325.8</v>
          </cell>
          <cell r="J716">
            <v>0</v>
          </cell>
          <cell r="K716">
            <v>-325.8</v>
          </cell>
          <cell r="L716" t="str">
            <v xml:space="preserve"> </v>
          </cell>
          <cell r="M716">
            <v>1411.8</v>
          </cell>
          <cell r="N716">
            <v>0</v>
          </cell>
          <cell r="O716">
            <v>-1411.8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31.73</v>
          </cell>
          <cell r="V716">
            <v>1054.27</v>
          </cell>
          <cell r="W716">
            <v>325.8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-1411.8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60854.2</v>
          </cell>
          <cell r="J717">
            <v>0</v>
          </cell>
          <cell r="K717">
            <v>-60854.2</v>
          </cell>
          <cell r="L717" t="str">
            <v xml:space="preserve"> </v>
          </cell>
          <cell r="M717">
            <v>86724.2</v>
          </cell>
          <cell r="N717">
            <v>0</v>
          </cell>
          <cell r="O717">
            <v>-86724.2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25870</v>
          </cell>
          <cell r="W717">
            <v>60854.2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372130</v>
          </cell>
          <cell r="AV717">
            <v>372130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372130</v>
          </cell>
          <cell r="BL717">
            <v>372130</v>
          </cell>
          <cell r="BO717">
            <v>285405.8</v>
          </cell>
          <cell r="BP717">
            <v>-372130</v>
          </cell>
          <cell r="BQ717">
            <v>0</v>
          </cell>
          <cell r="BS717">
            <v>720000</v>
          </cell>
          <cell r="BT717">
            <v>372130</v>
          </cell>
          <cell r="BU717">
            <v>720000</v>
          </cell>
          <cell r="BV717">
            <v>-347870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2323.1999999999998</v>
          </cell>
          <cell r="BT718">
            <v>0</v>
          </cell>
          <cell r="BU718">
            <v>2323.1999999999998</v>
          </cell>
          <cell r="BV718">
            <v>-2323.1999999999998</v>
          </cell>
        </row>
        <row r="719">
          <cell r="E719" t="str">
            <v>LESS: DSM</v>
          </cell>
          <cell r="BP719">
            <v>0</v>
          </cell>
          <cell r="BQ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164310.43000000002</v>
          </cell>
          <cell r="J721">
            <v>76569.23000000001</v>
          </cell>
          <cell r="K721">
            <v>-87741.2</v>
          </cell>
          <cell r="L721">
            <v>-1.1459067826593003</v>
          </cell>
          <cell r="M721">
            <v>557848.09000000008</v>
          </cell>
          <cell r="N721">
            <v>475683.62999999995</v>
          </cell>
          <cell r="O721">
            <v>-82164.46000000005</v>
          </cell>
          <cell r="P721">
            <v>-0.1727292150036781</v>
          </cell>
          <cell r="R721">
            <v>80836.390000000014</v>
          </cell>
          <cell r="S721">
            <v>54376.850000000006</v>
          </cell>
          <cell r="T721">
            <v>73618.060000000012</v>
          </cell>
          <cell r="U721">
            <v>75003.159999999974</v>
          </cell>
          <cell r="V721">
            <v>109703.20000000001</v>
          </cell>
          <cell r="W721">
            <v>164310.43000000002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84161.080000000016</v>
          </cell>
          <cell r="AE721">
            <v>73532.490000000005</v>
          </cell>
          <cell r="AF721">
            <v>80473.610000000015</v>
          </cell>
          <cell r="AG721">
            <v>76786.14</v>
          </cell>
          <cell r="AH721">
            <v>84161.080000000016</v>
          </cell>
          <cell r="AI721">
            <v>76569.23000000001</v>
          </cell>
          <cell r="AJ721">
            <v>80473.610000000015</v>
          </cell>
          <cell r="AK721">
            <v>84161.080000000016</v>
          </cell>
          <cell r="AL721">
            <v>73315.58</v>
          </cell>
          <cell r="AM721">
            <v>84161.080000000016</v>
          </cell>
          <cell r="AN721">
            <v>80473.610000000015</v>
          </cell>
          <cell r="AO721">
            <v>78087.60000000002</v>
          </cell>
          <cell r="AQ721">
            <v>956283.48</v>
          </cell>
          <cell r="AR721">
            <v>956283.48</v>
          </cell>
          <cell r="AS721">
            <v>956126.60000000009</v>
          </cell>
          <cell r="AT721">
            <v>1663107.29</v>
          </cell>
          <cell r="AU721">
            <v>1618246.8</v>
          </cell>
          <cell r="AV721">
            <v>1620769.0499999998</v>
          </cell>
          <cell r="AW721" t="e">
            <v>#REF!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749529.00000000035</v>
          </cell>
          <cell r="BE721">
            <v>816205.91999999969</v>
          </cell>
          <cell r="BF721">
            <v>831444.15000000014</v>
          </cell>
          <cell r="BH721">
            <v>956356.19</v>
          </cell>
          <cell r="BI721">
            <v>577505.68000000005</v>
          </cell>
          <cell r="BJ721">
            <v>541606.93000000005</v>
          </cell>
          <cell r="BK721">
            <v>1620769.0499999998</v>
          </cell>
          <cell r="BL721">
            <v>1620769.0499999998</v>
          </cell>
          <cell r="BM721">
            <v>0</v>
          </cell>
          <cell r="BN721">
            <v>0</v>
          </cell>
          <cell r="BO721">
            <v>1062920.9599999997</v>
          </cell>
          <cell r="BP721">
            <v>-664412.8600000001</v>
          </cell>
          <cell r="BQ721">
            <v>0</v>
          </cell>
          <cell r="BS721">
            <v>1871558.4000000001</v>
          </cell>
          <cell r="BT721">
            <v>1620769.0499999998</v>
          </cell>
          <cell r="BU721">
            <v>1871558.4000000001</v>
          </cell>
          <cell r="BV721">
            <v>-250789.35000000003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1319</v>
          </cell>
          <cell r="J724">
            <v>2013</v>
          </cell>
          <cell r="K724">
            <v>694</v>
          </cell>
          <cell r="L724">
            <v>0.34475906607054146</v>
          </cell>
          <cell r="M724">
            <v>30912</v>
          </cell>
          <cell r="N724">
            <v>12455</v>
          </cell>
          <cell r="O724">
            <v>-18457</v>
          </cell>
          <cell r="P724">
            <v>-1.4818948213568848</v>
          </cell>
          <cell r="R724">
            <v>0</v>
          </cell>
          <cell r="S724">
            <v>0</v>
          </cell>
          <cell r="T724">
            <v>44432</v>
          </cell>
          <cell r="U724">
            <v>0</v>
          </cell>
          <cell r="V724">
            <v>-14839</v>
          </cell>
          <cell r="W724">
            <v>1319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2203</v>
          </cell>
          <cell r="AE724">
            <v>1915</v>
          </cell>
          <cell r="AF724">
            <v>2108</v>
          </cell>
          <cell r="AG724">
            <v>2013</v>
          </cell>
          <cell r="AH724">
            <v>2203</v>
          </cell>
          <cell r="AI724">
            <v>2013</v>
          </cell>
          <cell r="AJ724">
            <v>2108</v>
          </cell>
          <cell r="AK724">
            <v>2203</v>
          </cell>
          <cell r="AL724">
            <v>1915</v>
          </cell>
          <cell r="AM724">
            <v>2203</v>
          </cell>
          <cell r="AN724">
            <v>2108</v>
          </cell>
          <cell r="AO724">
            <v>2008</v>
          </cell>
          <cell r="AQ724">
            <v>25000</v>
          </cell>
          <cell r="AR724">
            <v>25000</v>
          </cell>
          <cell r="AS724">
            <v>25000</v>
          </cell>
          <cell r="AT724">
            <v>65000</v>
          </cell>
          <cell r="AU724">
            <v>2119999.9700000002</v>
          </cell>
          <cell r="AV724">
            <v>64999.97</v>
          </cell>
          <cell r="AW724" t="e">
            <v>#REF!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12874</v>
          </cell>
          <cell r="BE724">
            <v>144140</v>
          </cell>
          <cell r="BF724">
            <v>-21900.5</v>
          </cell>
          <cell r="BH724">
            <v>25000</v>
          </cell>
          <cell r="BI724">
            <v>25625</v>
          </cell>
          <cell r="BJ724">
            <v>25000</v>
          </cell>
          <cell r="BK724">
            <v>64999.97</v>
          </cell>
          <cell r="BL724">
            <v>64999.97</v>
          </cell>
          <cell r="BO724">
            <v>34087.97</v>
          </cell>
          <cell r="BP724">
            <v>-39999.97</v>
          </cell>
          <cell r="BQ724">
            <v>0</v>
          </cell>
          <cell r="BS724">
            <v>3017000</v>
          </cell>
          <cell r="BT724">
            <v>64999.97</v>
          </cell>
          <cell r="BU724">
            <v>3017000</v>
          </cell>
          <cell r="BV724">
            <v>-2952000.03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330.06</v>
          </cell>
          <cell r="J725">
            <v>5313</v>
          </cell>
          <cell r="K725">
            <v>4982.9399999999996</v>
          </cell>
          <cell r="L725">
            <v>0.93787690570299254</v>
          </cell>
          <cell r="M725">
            <v>25443.42</v>
          </cell>
          <cell r="N725">
            <v>32876</v>
          </cell>
          <cell r="O725">
            <v>7432.5800000000017</v>
          </cell>
          <cell r="P725">
            <v>0.22607920671614556</v>
          </cell>
          <cell r="R725">
            <v>17734.62</v>
          </cell>
          <cell r="S725">
            <v>6522.48</v>
          </cell>
          <cell r="T725">
            <v>3837.36</v>
          </cell>
          <cell r="U725">
            <v>-3654.36</v>
          </cell>
          <cell r="V725">
            <v>673.26</v>
          </cell>
          <cell r="W725">
            <v>330.06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5815</v>
          </cell>
          <cell r="AE725">
            <v>5056</v>
          </cell>
          <cell r="AF725">
            <v>5564</v>
          </cell>
          <cell r="AG725">
            <v>5313</v>
          </cell>
          <cell r="AH725">
            <v>5815</v>
          </cell>
          <cell r="AI725">
            <v>5313</v>
          </cell>
          <cell r="AJ725">
            <v>5564</v>
          </cell>
          <cell r="AK725">
            <v>5815</v>
          </cell>
          <cell r="AL725">
            <v>5056</v>
          </cell>
          <cell r="AM725">
            <v>5815</v>
          </cell>
          <cell r="AN725">
            <v>5564</v>
          </cell>
          <cell r="AO725">
            <v>5310</v>
          </cell>
          <cell r="AQ725">
            <v>66000</v>
          </cell>
          <cell r="AR725">
            <v>66000</v>
          </cell>
          <cell r="AS725">
            <v>66000</v>
          </cell>
          <cell r="AT725">
            <v>66000</v>
          </cell>
          <cell r="AU725">
            <v>65998</v>
          </cell>
          <cell r="AV725">
            <v>65998</v>
          </cell>
          <cell r="AW725" t="e">
            <v>#REF!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31396.32</v>
          </cell>
          <cell r="BE725">
            <v>32723.45</v>
          </cell>
          <cell r="BF725">
            <v>50084.43</v>
          </cell>
          <cell r="BH725">
            <v>66000</v>
          </cell>
          <cell r="BI725">
            <v>88150</v>
          </cell>
          <cell r="BJ725">
            <v>53750</v>
          </cell>
          <cell r="BK725">
            <v>65998</v>
          </cell>
          <cell r="BL725">
            <v>65998</v>
          </cell>
          <cell r="BO725">
            <v>40554.58</v>
          </cell>
          <cell r="BP725">
            <v>2</v>
          </cell>
          <cell r="BQ725">
            <v>0</v>
          </cell>
          <cell r="BS725">
            <v>88000</v>
          </cell>
          <cell r="BT725">
            <v>65998</v>
          </cell>
          <cell r="BU725">
            <v>88000</v>
          </cell>
          <cell r="BV725">
            <v>-22002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0</v>
          </cell>
          <cell r="J726">
            <v>0</v>
          </cell>
          <cell r="K726">
            <v>0</v>
          </cell>
          <cell r="L726" t="str">
            <v xml:space="preserve"> </v>
          </cell>
          <cell r="M726">
            <v>0</v>
          </cell>
          <cell r="N726">
            <v>0</v>
          </cell>
          <cell r="O726">
            <v>0</v>
          </cell>
          <cell r="P726" t="str">
            <v xml:space="preserve"> 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0</v>
          </cell>
          <cell r="BE726">
            <v>0</v>
          </cell>
          <cell r="BF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O726">
            <v>0</v>
          </cell>
          <cell r="BP726">
            <v>0</v>
          </cell>
          <cell r="BQ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0</v>
          </cell>
          <cell r="J727">
            <v>0</v>
          </cell>
          <cell r="K727">
            <v>0</v>
          </cell>
          <cell r="L727" t="str">
            <v xml:space="preserve"> </v>
          </cell>
          <cell r="M727">
            <v>0</v>
          </cell>
          <cell r="N727">
            <v>0</v>
          </cell>
          <cell r="O727">
            <v>0</v>
          </cell>
          <cell r="P727" t="str">
            <v xml:space="preserve"> 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0</v>
          </cell>
          <cell r="BE727">
            <v>0</v>
          </cell>
          <cell r="BF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O727">
            <v>0</v>
          </cell>
          <cell r="BP727">
            <v>0</v>
          </cell>
          <cell r="BQ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2749.56</v>
          </cell>
          <cell r="J728">
            <v>725</v>
          </cell>
          <cell r="K728">
            <v>-2024.56</v>
          </cell>
          <cell r="L728">
            <v>-2.7924965517241378</v>
          </cell>
          <cell r="M728">
            <v>9465.18</v>
          </cell>
          <cell r="N728">
            <v>4484</v>
          </cell>
          <cell r="O728">
            <v>-4981.18</v>
          </cell>
          <cell r="P728">
            <v>-1.110878679750223</v>
          </cell>
          <cell r="R728">
            <v>2586.06</v>
          </cell>
          <cell r="S728">
            <v>98.94</v>
          </cell>
          <cell r="T728">
            <v>4218.96</v>
          </cell>
          <cell r="U728">
            <v>-253.26</v>
          </cell>
          <cell r="V728">
            <v>64.92</v>
          </cell>
          <cell r="W728">
            <v>2749.56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793</v>
          </cell>
          <cell r="AE728">
            <v>689</v>
          </cell>
          <cell r="AF728">
            <v>759</v>
          </cell>
          <cell r="AG728">
            <v>725</v>
          </cell>
          <cell r="AH728">
            <v>793</v>
          </cell>
          <cell r="AI728">
            <v>725</v>
          </cell>
          <cell r="AJ728">
            <v>759</v>
          </cell>
          <cell r="AK728">
            <v>793</v>
          </cell>
          <cell r="AL728">
            <v>689</v>
          </cell>
          <cell r="AM728">
            <v>793</v>
          </cell>
          <cell r="AN728">
            <v>759</v>
          </cell>
          <cell r="AO728">
            <v>723</v>
          </cell>
          <cell r="AQ728">
            <v>9000</v>
          </cell>
          <cell r="AR728">
            <v>9000</v>
          </cell>
          <cell r="AS728">
            <v>9000</v>
          </cell>
          <cell r="AT728">
            <v>13500</v>
          </cell>
          <cell r="AU728">
            <v>13501</v>
          </cell>
          <cell r="AV728">
            <v>13501</v>
          </cell>
          <cell r="AW728" t="e">
            <v>#REF!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8285.44</v>
          </cell>
          <cell r="BE728">
            <v>3385.15</v>
          </cell>
          <cell r="BF728">
            <v>2684.71</v>
          </cell>
          <cell r="BH728">
            <v>9000</v>
          </cell>
          <cell r="BI728">
            <v>4920</v>
          </cell>
          <cell r="BJ728">
            <v>3000</v>
          </cell>
          <cell r="BK728">
            <v>13501</v>
          </cell>
          <cell r="BL728">
            <v>22498</v>
          </cell>
          <cell r="BO728">
            <v>13032.82</v>
          </cell>
          <cell r="BP728">
            <v>-13498</v>
          </cell>
          <cell r="BQ728">
            <v>-8997</v>
          </cell>
          <cell r="BS728">
            <v>24000</v>
          </cell>
          <cell r="BT728">
            <v>22498</v>
          </cell>
          <cell r="BU728">
            <v>24000</v>
          </cell>
          <cell r="BV728">
            <v>-1502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32584</v>
          </cell>
          <cell r="J729">
            <v>24150</v>
          </cell>
          <cell r="K729">
            <v>-8434</v>
          </cell>
          <cell r="L729">
            <v>-0.34923395445134575</v>
          </cell>
          <cell r="M729">
            <v>136823</v>
          </cell>
          <cell r="N729">
            <v>149430</v>
          </cell>
          <cell r="O729">
            <v>12607</v>
          </cell>
          <cell r="P729">
            <v>8.4367262263267087E-2</v>
          </cell>
          <cell r="R729">
            <v>30946</v>
          </cell>
          <cell r="S729">
            <v>24761</v>
          </cell>
          <cell r="T729">
            <v>45621</v>
          </cell>
          <cell r="U729">
            <v>4381</v>
          </cell>
          <cell r="V729">
            <v>-1470</v>
          </cell>
          <cell r="W729">
            <v>32584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26430</v>
          </cell>
          <cell r="AE729">
            <v>22980</v>
          </cell>
          <cell r="AF729">
            <v>25290</v>
          </cell>
          <cell r="AG729">
            <v>24150</v>
          </cell>
          <cell r="AH729">
            <v>26430</v>
          </cell>
          <cell r="AI729">
            <v>24150</v>
          </cell>
          <cell r="AJ729">
            <v>25290</v>
          </cell>
          <cell r="AK729">
            <v>26430</v>
          </cell>
          <cell r="AL729">
            <v>22980</v>
          </cell>
          <cell r="AM729">
            <v>26430</v>
          </cell>
          <cell r="AN729">
            <v>25290</v>
          </cell>
          <cell r="AO729">
            <v>24150</v>
          </cell>
          <cell r="AQ729">
            <v>300000</v>
          </cell>
          <cell r="AR729">
            <v>300000</v>
          </cell>
          <cell r="AS729">
            <v>300000</v>
          </cell>
          <cell r="AT729">
            <v>300000</v>
          </cell>
          <cell r="AU729">
            <v>300000</v>
          </cell>
          <cell r="AV729">
            <v>333341</v>
          </cell>
          <cell r="AW729" t="e">
            <v>#REF!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106366</v>
          </cell>
          <cell r="BE729">
            <v>271945</v>
          </cell>
          <cell r="BF729">
            <v>2275903.92</v>
          </cell>
          <cell r="BH729">
            <v>300000</v>
          </cell>
          <cell r="BI729">
            <v>307500</v>
          </cell>
          <cell r="BJ729">
            <v>300000</v>
          </cell>
          <cell r="BK729">
            <v>333341</v>
          </cell>
          <cell r="BL729">
            <v>333341</v>
          </cell>
          <cell r="BO729">
            <v>196518</v>
          </cell>
          <cell r="BP729">
            <v>-33341</v>
          </cell>
          <cell r="BQ729">
            <v>0</v>
          </cell>
          <cell r="BS729">
            <v>300000</v>
          </cell>
          <cell r="BT729">
            <v>333341</v>
          </cell>
          <cell r="BU729">
            <v>300000</v>
          </cell>
          <cell r="BV729">
            <v>33341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18.350000000000001</v>
          </cell>
          <cell r="BF731">
            <v>6477.64</v>
          </cell>
          <cell r="BH731">
            <v>0</v>
          </cell>
          <cell r="BI731">
            <v>0</v>
          </cell>
          <cell r="BJ731">
            <v>14000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0</v>
          </cell>
          <cell r="J732">
            <v>0</v>
          </cell>
          <cell r="K732">
            <v>0</v>
          </cell>
          <cell r="L732" t="str">
            <v xml:space="preserve"> </v>
          </cell>
          <cell r="M732">
            <v>0</v>
          </cell>
          <cell r="N732">
            <v>0</v>
          </cell>
          <cell r="O732">
            <v>0</v>
          </cell>
          <cell r="P732" t="str">
            <v xml:space="preserve"> 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0</v>
          </cell>
          <cell r="BE732">
            <v>3452</v>
          </cell>
          <cell r="BF732">
            <v>5104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O732">
            <v>0</v>
          </cell>
          <cell r="BP732">
            <v>0</v>
          </cell>
          <cell r="BQ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2665.68</v>
          </cell>
          <cell r="J733">
            <v>483</v>
          </cell>
          <cell r="K733">
            <v>-2182.6799999999998</v>
          </cell>
          <cell r="L733">
            <v>-4.5190062111801241</v>
          </cell>
          <cell r="M733">
            <v>3047.34</v>
          </cell>
          <cell r="N733">
            <v>2990</v>
          </cell>
          <cell r="O733">
            <v>-57.340000000000146</v>
          </cell>
          <cell r="P733">
            <v>-1.917725752508366E-2</v>
          </cell>
          <cell r="R733">
            <v>113.28</v>
          </cell>
          <cell r="S733">
            <v>144.36000000000001</v>
          </cell>
          <cell r="T733">
            <v>47.28</v>
          </cell>
          <cell r="U733">
            <v>48</v>
          </cell>
          <cell r="V733">
            <v>28.74</v>
          </cell>
          <cell r="W733">
            <v>2665.68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529</v>
          </cell>
          <cell r="AE733">
            <v>460</v>
          </cell>
          <cell r="AF733">
            <v>506</v>
          </cell>
          <cell r="AG733">
            <v>483</v>
          </cell>
          <cell r="AH733">
            <v>529</v>
          </cell>
          <cell r="AI733">
            <v>483</v>
          </cell>
          <cell r="AJ733">
            <v>506</v>
          </cell>
          <cell r="AK733">
            <v>529</v>
          </cell>
          <cell r="AL733">
            <v>460</v>
          </cell>
          <cell r="AM733">
            <v>529</v>
          </cell>
          <cell r="AN733">
            <v>506</v>
          </cell>
          <cell r="AO733">
            <v>480</v>
          </cell>
          <cell r="AQ733">
            <v>6000</v>
          </cell>
          <cell r="AR733">
            <v>6000</v>
          </cell>
          <cell r="AS733">
            <v>6000</v>
          </cell>
          <cell r="AT733">
            <v>5100</v>
          </cell>
          <cell r="AU733">
            <v>3000</v>
          </cell>
          <cell r="AV733">
            <v>3000</v>
          </cell>
          <cell r="AW733" t="e">
            <v>#REF!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13992.56</v>
          </cell>
          <cell r="BE733">
            <v>0</v>
          </cell>
          <cell r="BF733">
            <v>0</v>
          </cell>
          <cell r="BH733">
            <v>6000</v>
          </cell>
          <cell r="BI733">
            <v>0</v>
          </cell>
          <cell r="BJ733">
            <v>0</v>
          </cell>
          <cell r="BK733">
            <v>3000</v>
          </cell>
          <cell r="BL733">
            <v>4499</v>
          </cell>
          <cell r="BO733">
            <v>1451.6599999999999</v>
          </cell>
          <cell r="BP733">
            <v>1501</v>
          </cell>
          <cell r="BQ733">
            <v>-1499</v>
          </cell>
          <cell r="BS733">
            <v>8000</v>
          </cell>
          <cell r="BT733">
            <v>4499</v>
          </cell>
          <cell r="BU733">
            <v>8000</v>
          </cell>
          <cell r="BV733">
            <v>-3501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420</v>
          </cell>
          <cell r="J734">
            <v>123</v>
          </cell>
          <cell r="K734">
            <v>-297</v>
          </cell>
          <cell r="L734">
            <v>-2.4146341463414633</v>
          </cell>
          <cell r="M734">
            <v>364.2</v>
          </cell>
          <cell r="N734">
            <v>762</v>
          </cell>
          <cell r="O734">
            <v>397.8</v>
          </cell>
          <cell r="P734">
            <v>0.52204724409448822</v>
          </cell>
          <cell r="R734">
            <v>0</v>
          </cell>
          <cell r="S734">
            <v>-55.8</v>
          </cell>
          <cell r="T734">
            <v>0</v>
          </cell>
          <cell r="U734">
            <v>0</v>
          </cell>
          <cell r="V734">
            <v>0</v>
          </cell>
          <cell r="W734">
            <v>420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135</v>
          </cell>
          <cell r="AE734">
            <v>117</v>
          </cell>
          <cell r="AF734">
            <v>129</v>
          </cell>
          <cell r="AG734">
            <v>123</v>
          </cell>
          <cell r="AH734">
            <v>135</v>
          </cell>
          <cell r="AI734">
            <v>123</v>
          </cell>
          <cell r="AJ734">
            <v>129</v>
          </cell>
          <cell r="AK734">
            <v>135</v>
          </cell>
          <cell r="AL734">
            <v>117</v>
          </cell>
          <cell r="AM734">
            <v>135</v>
          </cell>
          <cell r="AN734">
            <v>129</v>
          </cell>
          <cell r="AO734">
            <v>123</v>
          </cell>
          <cell r="AQ734">
            <v>1530</v>
          </cell>
          <cell r="AR734">
            <v>1530</v>
          </cell>
          <cell r="AS734">
            <v>1530</v>
          </cell>
          <cell r="AT734">
            <v>1530</v>
          </cell>
          <cell r="AU734">
            <v>1530</v>
          </cell>
          <cell r="AV734">
            <v>1530</v>
          </cell>
          <cell r="AW734" t="e">
            <v>#REF!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420.88</v>
          </cell>
          <cell r="BE734">
            <v>-577.35</v>
          </cell>
          <cell r="BF734">
            <v>1697.18</v>
          </cell>
          <cell r="BH734">
            <v>1530</v>
          </cell>
          <cell r="BI734">
            <v>1230</v>
          </cell>
          <cell r="BJ734">
            <v>750</v>
          </cell>
          <cell r="BK734">
            <v>1530</v>
          </cell>
          <cell r="BL734">
            <v>1530</v>
          </cell>
          <cell r="BO734">
            <v>1165.8</v>
          </cell>
          <cell r="BP734">
            <v>0</v>
          </cell>
          <cell r="BQ734">
            <v>0</v>
          </cell>
          <cell r="BS734">
            <v>2040</v>
          </cell>
          <cell r="BT734">
            <v>1530</v>
          </cell>
          <cell r="BU734">
            <v>2040</v>
          </cell>
          <cell r="BV734">
            <v>-510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-18</v>
          </cell>
          <cell r="J735">
            <v>193</v>
          </cell>
          <cell r="K735">
            <v>211</v>
          </cell>
          <cell r="L735">
            <v>1.0932642487046633</v>
          </cell>
          <cell r="M735">
            <v>1651.2</v>
          </cell>
          <cell r="N735">
            <v>1194</v>
          </cell>
          <cell r="O735">
            <v>-457.20000000000005</v>
          </cell>
          <cell r="P735">
            <v>-0.38291457286432162</v>
          </cell>
          <cell r="R735">
            <v>575.94000000000005</v>
          </cell>
          <cell r="S735">
            <v>11.94</v>
          </cell>
          <cell r="T735">
            <v>1455.06</v>
          </cell>
          <cell r="U735">
            <v>-416.88</v>
          </cell>
          <cell r="V735">
            <v>43.14</v>
          </cell>
          <cell r="W735">
            <v>-18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211</v>
          </cell>
          <cell r="AE735">
            <v>184</v>
          </cell>
          <cell r="AF735">
            <v>202</v>
          </cell>
          <cell r="AG735">
            <v>193</v>
          </cell>
          <cell r="AH735">
            <v>211</v>
          </cell>
          <cell r="AI735">
            <v>193</v>
          </cell>
          <cell r="AJ735">
            <v>202</v>
          </cell>
          <cell r="AK735">
            <v>211</v>
          </cell>
          <cell r="AL735">
            <v>184</v>
          </cell>
          <cell r="AM735">
            <v>211</v>
          </cell>
          <cell r="AN735">
            <v>202</v>
          </cell>
          <cell r="AO735">
            <v>196</v>
          </cell>
          <cell r="AQ735">
            <v>2400</v>
          </cell>
          <cell r="AR735">
            <v>2400</v>
          </cell>
          <cell r="AS735">
            <v>2400</v>
          </cell>
          <cell r="AT735">
            <v>2400</v>
          </cell>
          <cell r="AU735">
            <v>2398</v>
          </cell>
          <cell r="AV735">
            <v>3720</v>
          </cell>
          <cell r="AW735" t="e">
            <v>#REF!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4391.04</v>
          </cell>
          <cell r="BE735">
            <v>2397.6999999999998</v>
          </cell>
          <cell r="BF735">
            <v>1453.55</v>
          </cell>
          <cell r="BH735">
            <v>2400</v>
          </cell>
          <cell r="BI735">
            <v>3280</v>
          </cell>
          <cell r="BJ735">
            <v>2000</v>
          </cell>
          <cell r="BK735">
            <v>3720</v>
          </cell>
          <cell r="BL735">
            <v>3720</v>
          </cell>
          <cell r="BO735">
            <v>2068.8000000000002</v>
          </cell>
          <cell r="BP735">
            <v>-1320</v>
          </cell>
          <cell r="BQ735">
            <v>0</v>
          </cell>
          <cell r="BS735">
            <v>3200</v>
          </cell>
          <cell r="BT735">
            <v>3720</v>
          </cell>
          <cell r="BU735">
            <v>3200</v>
          </cell>
          <cell r="BV735">
            <v>520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0</v>
          </cell>
          <cell r="J736">
            <v>0</v>
          </cell>
          <cell r="K736">
            <v>0</v>
          </cell>
          <cell r="L736" t="str">
            <v xml:space="preserve"> </v>
          </cell>
          <cell r="M736">
            <v>556</v>
          </cell>
          <cell r="N736">
            <v>0</v>
          </cell>
          <cell r="O736">
            <v>-556</v>
          </cell>
          <cell r="P736" t="str">
            <v xml:space="preserve"> </v>
          </cell>
          <cell r="R736">
            <v>0</v>
          </cell>
          <cell r="S736">
            <v>0</v>
          </cell>
          <cell r="T736">
            <v>0</v>
          </cell>
          <cell r="U736">
            <v>556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779</v>
          </cell>
          <cell r="BE736">
            <v>3232</v>
          </cell>
          <cell r="BF736">
            <v>2529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O736">
            <v>-556</v>
          </cell>
          <cell r="BP736">
            <v>0</v>
          </cell>
          <cell r="BQ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0</v>
          </cell>
          <cell r="K737">
            <v>0</v>
          </cell>
          <cell r="L737" t="str">
            <v xml:space="preserve"> </v>
          </cell>
          <cell r="M737">
            <v>0</v>
          </cell>
          <cell r="N737">
            <v>0</v>
          </cell>
          <cell r="O737">
            <v>0</v>
          </cell>
          <cell r="P737" t="str">
            <v xml:space="preserve"> 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0</v>
          </cell>
          <cell r="BE737">
            <v>0</v>
          </cell>
          <cell r="BF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O737">
            <v>0</v>
          </cell>
          <cell r="BP737">
            <v>0</v>
          </cell>
          <cell r="BQ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0</v>
          </cell>
          <cell r="J739">
            <v>0</v>
          </cell>
          <cell r="K739">
            <v>0</v>
          </cell>
          <cell r="L739" t="str">
            <v xml:space="preserve"> </v>
          </cell>
          <cell r="M739">
            <v>0</v>
          </cell>
          <cell r="N739">
            <v>0</v>
          </cell>
          <cell r="O739">
            <v>0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2000000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350549</v>
          </cell>
          <cell r="BN739">
            <v>6494043</v>
          </cell>
          <cell r="BO739">
            <v>0</v>
          </cell>
          <cell r="BP739">
            <v>0</v>
          </cell>
          <cell r="BQ739">
            <v>0</v>
          </cell>
          <cell r="BS739">
            <v>3100000</v>
          </cell>
          <cell r="BT739">
            <v>-350549</v>
          </cell>
          <cell r="BU739">
            <v>-3394043</v>
          </cell>
          <cell r="BV739">
            <v>3394043</v>
          </cell>
        </row>
        <row r="741">
          <cell r="D741" t="str">
            <v>PT</v>
          </cell>
          <cell r="I741">
            <v>40050.300000000003</v>
          </cell>
          <cell r="J741">
            <v>33000</v>
          </cell>
          <cell r="K741">
            <v>-7050.3000000000011</v>
          </cell>
          <cell r="L741">
            <v>-0.21364545454545458</v>
          </cell>
          <cell r="M741">
            <v>208262.34000000003</v>
          </cell>
          <cell r="N741">
            <v>204191</v>
          </cell>
          <cell r="O741">
            <v>-4071.3399999999983</v>
          </cell>
          <cell r="P741">
            <v>-1.9938880753804029E-2</v>
          </cell>
          <cell r="R741">
            <v>51955.9</v>
          </cell>
          <cell r="S741">
            <v>31482.92</v>
          </cell>
          <cell r="T741">
            <v>99611.66</v>
          </cell>
          <cell r="U741">
            <v>660.50000000000011</v>
          </cell>
          <cell r="V741">
            <v>-15498.94</v>
          </cell>
          <cell r="W741">
            <v>40050.300000000003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36116</v>
          </cell>
          <cell r="AE741">
            <v>31401</v>
          </cell>
          <cell r="AF741">
            <v>34558</v>
          </cell>
          <cell r="AG741">
            <v>33000</v>
          </cell>
          <cell r="AH741">
            <v>36116</v>
          </cell>
          <cell r="AI741">
            <v>33000</v>
          </cell>
          <cell r="AJ741">
            <v>34558</v>
          </cell>
          <cell r="AK741">
            <v>36116</v>
          </cell>
          <cell r="AL741">
            <v>31401</v>
          </cell>
          <cell r="AM741">
            <v>36116</v>
          </cell>
          <cell r="AN741">
            <v>34558</v>
          </cell>
          <cell r="AO741">
            <v>32990</v>
          </cell>
          <cell r="AQ741">
            <v>409930</v>
          </cell>
          <cell r="AR741">
            <v>409930</v>
          </cell>
          <cell r="AS741">
            <v>409930</v>
          </cell>
          <cell r="AT741">
            <v>453530</v>
          </cell>
          <cell r="AU741">
            <v>4506426.9700000007</v>
          </cell>
          <cell r="AV741">
            <v>486089.97</v>
          </cell>
          <cell r="AW741" t="e">
            <v>#REF!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178505.24000000002</v>
          </cell>
          <cell r="BE741">
            <v>460716.3</v>
          </cell>
          <cell r="BF741">
            <v>2324033.9300000002</v>
          </cell>
          <cell r="BH741">
            <v>409930</v>
          </cell>
          <cell r="BI741">
            <v>430705</v>
          </cell>
          <cell r="BJ741">
            <v>398500</v>
          </cell>
          <cell r="BK741">
            <v>486089.97</v>
          </cell>
          <cell r="BL741">
            <v>496585.97</v>
          </cell>
          <cell r="BM741">
            <v>350549</v>
          </cell>
          <cell r="BN741">
            <v>6494043</v>
          </cell>
          <cell r="BO741">
            <v>288323.62999999995</v>
          </cell>
          <cell r="BP741">
            <v>-86655.97</v>
          </cell>
          <cell r="BQ741">
            <v>-10496</v>
          </cell>
          <cell r="BS741">
            <v>6542240</v>
          </cell>
          <cell r="BT741">
            <v>146036.96999999997</v>
          </cell>
          <cell r="BU741">
            <v>48197</v>
          </cell>
          <cell r="BV741">
            <v>448388.9700000002</v>
          </cell>
        </row>
        <row r="743">
          <cell r="C743" t="str">
            <v>O&amp;M Total</v>
          </cell>
          <cell r="I743">
            <v>204360.73</v>
          </cell>
          <cell r="J743">
            <v>109569.23000000001</v>
          </cell>
          <cell r="K743">
            <v>-94791.499999999985</v>
          </cell>
          <cell r="L743">
            <v>-0.86512883224606008</v>
          </cell>
          <cell r="M743">
            <v>766110.43</v>
          </cell>
          <cell r="N743">
            <v>679874.62999999989</v>
          </cell>
          <cell r="O743">
            <v>-86235.800000000047</v>
          </cell>
          <cell r="P743">
            <v>-0.12684073826964254</v>
          </cell>
          <cell r="R743">
            <v>132792.29</v>
          </cell>
          <cell r="S743">
            <v>85859.77</v>
          </cell>
          <cell r="T743">
            <v>173229.72</v>
          </cell>
          <cell r="U743">
            <v>75663.659999999974</v>
          </cell>
          <cell r="V743">
            <v>94204.260000000009</v>
          </cell>
          <cell r="W743">
            <v>204360.73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120277.08000000002</v>
          </cell>
          <cell r="AE743">
            <v>104933.49</v>
          </cell>
          <cell r="AF743">
            <v>115031.61000000002</v>
          </cell>
          <cell r="AG743">
            <v>109786.14</v>
          </cell>
          <cell r="AH743">
            <v>120277.08000000002</v>
          </cell>
          <cell r="AI743">
            <v>109569.23000000001</v>
          </cell>
          <cell r="AJ743">
            <v>115031.61000000002</v>
          </cell>
          <cell r="AK743">
            <v>120277.08000000002</v>
          </cell>
          <cell r="AL743">
            <v>104716.58</v>
          </cell>
          <cell r="AM743">
            <v>120277.08000000002</v>
          </cell>
          <cell r="AN743">
            <v>115031.61000000002</v>
          </cell>
          <cell r="AO743">
            <v>111077.60000000002</v>
          </cell>
          <cell r="AQ743">
            <v>1366213.48</v>
          </cell>
          <cell r="AR743">
            <v>1366213.48</v>
          </cell>
          <cell r="AS743">
            <v>1366056.6</v>
          </cell>
          <cell r="AT743">
            <v>2116637.29</v>
          </cell>
          <cell r="AU743">
            <v>6124673.7700000005</v>
          </cell>
          <cell r="AV743">
            <v>2106859.0199999996</v>
          </cell>
          <cell r="AW743" t="e">
            <v>#REF!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928034.24000000034</v>
          </cell>
          <cell r="BE743">
            <v>1276922.2199999995</v>
          </cell>
          <cell r="BF743">
            <v>3155478.08</v>
          </cell>
          <cell r="BH743">
            <v>1366286.19</v>
          </cell>
          <cell r="BI743">
            <v>1008210.68</v>
          </cell>
          <cell r="BJ743">
            <v>940106.93</v>
          </cell>
          <cell r="BK743">
            <v>2106859.0199999996</v>
          </cell>
          <cell r="BL743">
            <v>2117355.0199999996</v>
          </cell>
          <cell r="BM743">
            <v>350549</v>
          </cell>
          <cell r="BN743">
            <v>6494043</v>
          </cell>
          <cell r="BO743">
            <v>1351244.5899999999</v>
          </cell>
          <cell r="BP743">
            <v>-751068.83000000007</v>
          </cell>
          <cell r="BQ743">
            <v>-10496</v>
          </cell>
          <cell r="BS743">
            <v>8413798.4000000004</v>
          </cell>
          <cell r="BT743">
            <v>1766806.0199999996</v>
          </cell>
          <cell r="BU743">
            <v>1919755.4000000004</v>
          </cell>
          <cell r="BV743">
            <v>197599.62000000011</v>
          </cell>
        </row>
        <row r="745">
          <cell r="I745">
            <v>5689.3650000000007</v>
          </cell>
          <cell r="J745">
            <v>5334.1855000000005</v>
          </cell>
          <cell r="K745">
            <v>-355.17950000000019</v>
          </cell>
          <cell r="L745">
            <v>-6.6585517132840652E-2</v>
          </cell>
          <cell r="M745">
            <v>-941.66349999999738</v>
          </cell>
          <cell r="N745">
            <v>33987.905500000001</v>
          </cell>
          <cell r="O745">
            <v>34929.568999999996</v>
          </cell>
          <cell r="P745">
            <v>1.0277058408321158</v>
          </cell>
          <cell r="W745">
            <v>5689.3650000000007</v>
          </cell>
          <cell r="AV745">
            <v>60609.65</v>
          </cell>
          <cell r="BH745">
            <v>68772.346499999985</v>
          </cell>
          <cell r="BK745">
            <v>60609.65</v>
          </cell>
          <cell r="BL745">
            <v>60609.65</v>
          </cell>
          <cell r="BP745">
            <v>8162.6964999999836</v>
          </cell>
        </row>
        <row r="746">
          <cell r="I746">
            <v>198671.36500000002</v>
          </cell>
          <cell r="J746">
            <v>104235.0445</v>
          </cell>
          <cell r="K746">
            <v>-94436.320500000016</v>
          </cell>
          <cell r="L746">
            <v>-0.90599395772311497</v>
          </cell>
          <cell r="M746">
            <v>767052.09350000008</v>
          </cell>
          <cell r="N746">
            <v>645886.72449999989</v>
          </cell>
          <cell r="O746">
            <v>-121165.36900000018</v>
          </cell>
          <cell r="P746">
            <v>-0.18759538538866533</v>
          </cell>
          <cell r="W746">
            <v>198671.36500000002</v>
          </cell>
          <cell r="AV746">
            <v>2046249.3699999996</v>
          </cell>
          <cell r="BH746">
            <v>1297513.8435</v>
          </cell>
          <cell r="BK746">
            <v>2046249.3699999996</v>
          </cell>
          <cell r="BL746">
            <v>2056745.3699999996</v>
          </cell>
          <cell r="BP746">
            <v>-759231.52649999969</v>
          </cell>
        </row>
        <row r="748">
          <cell r="B748" t="str">
            <v>Law</v>
          </cell>
          <cell r="I748">
            <v>204360.73</v>
          </cell>
          <cell r="J748">
            <v>109569.23000000001</v>
          </cell>
          <cell r="K748">
            <v>-94791.499999999985</v>
          </cell>
          <cell r="L748">
            <v>-0.86512883224606008</v>
          </cell>
          <cell r="M748">
            <v>766110.43</v>
          </cell>
          <cell r="N748">
            <v>679874.62999999989</v>
          </cell>
          <cell r="O748">
            <v>-86235.800000000047</v>
          </cell>
          <cell r="P748">
            <v>-0.12684073826964254</v>
          </cell>
          <cell r="R748">
            <v>132792.29</v>
          </cell>
          <cell r="S748">
            <v>85859.77</v>
          </cell>
          <cell r="T748">
            <v>173229.72</v>
          </cell>
          <cell r="U748">
            <v>75663.659999999974</v>
          </cell>
          <cell r="V748">
            <v>94204.260000000009</v>
          </cell>
          <cell r="W748">
            <v>204360.73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120277.08000000002</v>
          </cell>
          <cell r="AE748">
            <v>104933.49</v>
          </cell>
          <cell r="AF748">
            <v>115031.61000000002</v>
          </cell>
          <cell r="AG748">
            <v>109786.14</v>
          </cell>
          <cell r="AH748">
            <v>120277.08000000002</v>
          </cell>
          <cell r="AI748">
            <v>109569.23000000001</v>
          </cell>
          <cell r="AJ748">
            <v>115031.61000000002</v>
          </cell>
          <cell r="AK748">
            <v>120277.08000000002</v>
          </cell>
          <cell r="AL748">
            <v>104716.58</v>
          </cell>
          <cell r="AM748">
            <v>120277.08000000002</v>
          </cell>
          <cell r="AN748">
            <v>115031.61000000002</v>
          </cell>
          <cell r="AO748">
            <v>111077.60000000002</v>
          </cell>
          <cell r="AQ748">
            <v>1366213.48</v>
          </cell>
          <cell r="AR748">
            <v>1366213.48</v>
          </cell>
          <cell r="AS748">
            <v>1366056.6</v>
          </cell>
          <cell r="AT748">
            <v>2116637.29</v>
          </cell>
          <cell r="AU748">
            <v>6124673.7700000005</v>
          </cell>
          <cell r="AV748">
            <v>2106859.0199999996</v>
          </cell>
          <cell r="AW748" t="e">
            <v>#REF!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928456.37000000034</v>
          </cell>
          <cell r="BE748">
            <v>1276922.2199999995</v>
          </cell>
          <cell r="BF748">
            <v>3155478.08</v>
          </cell>
          <cell r="BH748">
            <v>1366286.19</v>
          </cell>
          <cell r="BI748">
            <v>1008210.68</v>
          </cell>
          <cell r="BJ748">
            <v>940106.93</v>
          </cell>
          <cell r="BK748">
            <v>2106859.0199999996</v>
          </cell>
          <cell r="BL748">
            <v>2117355.0199999996</v>
          </cell>
          <cell r="BM748">
            <v>350549</v>
          </cell>
          <cell r="BN748">
            <v>6494043</v>
          </cell>
          <cell r="BO748">
            <v>1351244.5899999999</v>
          </cell>
          <cell r="BP748">
            <v>-751068.83000000007</v>
          </cell>
          <cell r="BQ748">
            <v>-10496</v>
          </cell>
          <cell r="BS748">
            <v>8413798.4000000004</v>
          </cell>
          <cell r="BT748">
            <v>1766806.0199999996</v>
          </cell>
          <cell r="BU748">
            <v>1919755.4000000004</v>
          </cell>
          <cell r="BV748">
            <v>197599.62000000011</v>
          </cell>
        </row>
        <row r="750">
          <cell r="C750" t="str">
            <v>O&amp;M</v>
          </cell>
          <cell r="E750" t="str">
            <v>PF-P-Pwr FinConstEst</v>
          </cell>
          <cell r="I750">
            <v>0</v>
          </cell>
          <cell r="J750">
            <v>0</v>
          </cell>
          <cell r="K750">
            <v>0</v>
          </cell>
          <cell r="L750" t="str">
            <v xml:space="preserve"> </v>
          </cell>
          <cell r="M750">
            <v>0</v>
          </cell>
          <cell r="N750">
            <v>0</v>
          </cell>
          <cell r="O750">
            <v>0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O750">
            <v>0</v>
          </cell>
          <cell r="BP750">
            <v>0</v>
          </cell>
          <cell r="BQ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0</v>
          </cell>
          <cell r="N751">
            <v>0</v>
          </cell>
          <cell r="O751">
            <v>0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O751">
            <v>0</v>
          </cell>
          <cell r="BP751">
            <v>0</v>
          </cell>
          <cell r="BQ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</row>
        <row r="753">
          <cell r="D753" t="str">
            <v>Non-PT</v>
          </cell>
          <cell r="I753">
            <v>0</v>
          </cell>
          <cell r="J753">
            <v>0</v>
          </cell>
          <cell r="K753">
            <v>0</v>
          </cell>
          <cell r="L753" t="str">
            <v xml:space="preserve"> </v>
          </cell>
          <cell r="M753">
            <v>0</v>
          </cell>
          <cell r="N753">
            <v>0</v>
          </cell>
          <cell r="O753">
            <v>0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</row>
        <row r="759">
          <cell r="C759" t="str">
            <v>O &amp; M Total</v>
          </cell>
          <cell r="I759">
            <v>0</v>
          </cell>
          <cell r="J759">
            <v>0</v>
          </cell>
          <cell r="K759">
            <v>0</v>
          </cell>
          <cell r="L759" t="str">
            <v xml:space="preserve"> </v>
          </cell>
          <cell r="M759">
            <v>0</v>
          </cell>
          <cell r="N759">
            <v>0</v>
          </cell>
          <cell r="O759">
            <v>0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</row>
        <row r="761">
          <cell r="I761">
            <v>-1984.4014999999999</v>
          </cell>
          <cell r="J761">
            <v>0</v>
          </cell>
          <cell r="K761">
            <v>1984.4014999999999</v>
          </cell>
          <cell r="L761" t="str">
            <v xml:space="preserve"> </v>
          </cell>
          <cell r="M761">
            <v>-1426.5010000000002</v>
          </cell>
          <cell r="N761">
            <v>0</v>
          </cell>
          <cell r="O761">
            <v>1426.5010000000002</v>
          </cell>
          <cell r="P761" t="str">
            <v xml:space="preserve"> </v>
          </cell>
          <cell r="W761">
            <v>-1984.4014999999999</v>
          </cell>
          <cell r="AV761">
            <v>-41171.5</v>
          </cell>
          <cell r="BH761">
            <v>0</v>
          </cell>
          <cell r="BK761">
            <v>-41171.5</v>
          </cell>
          <cell r="BL761">
            <v>-41171.5</v>
          </cell>
          <cell r="BP761">
            <v>41171.5</v>
          </cell>
        </row>
        <row r="762">
          <cell r="I762">
            <v>1984.4014999999999</v>
          </cell>
          <cell r="J762">
            <v>0</v>
          </cell>
          <cell r="K762">
            <v>-1984.4014999999999</v>
          </cell>
          <cell r="L762" t="str">
            <v xml:space="preserve"> </v>
          </cell>
          <cell r="M762">
            <v>1426.5010000000002</v>
          </cell>
          <cell r="N762">
            <v>0</v>
          </cell>
          <cell r="O762">
            <v>-1426.5010000000002</v>
          </cell>
          <cell r="P762" t="str">
            <v xml:space="preserve"> </v>
          </cell>
          <cell r="W762">
            <v>1984.4014999999999</v>
          </cell>
          <cell r="AV762">
            <v>41171.5</v>
          </cell>
          <cell r="BH762">
            <v>0</v>
          </cell>
          <cell r="BK762">
            <v>41171.5</v>
          </cell>
          <cell r="BL762">
            <v>41171.5</v>
          </cell>
          <cell r="BP762">
            <v>-41171.5</v>
          </cell>
        </row>
        <row r="764">
          <cell r="B764" t="str">
            <v>Power Dedicated Finance</v>
          </cell>
          <cell r="I764">
            <v>0</v>
          </cell>
          <cell r="J764">
            <v>0</v>
          </cell>
          <cell r="K764">
            <v>0</v>
          </cell>
          <cell r="L764" t="str">
            <v xml:space="preserve"> </v>
          </cell>
          <cell r="M764">
            <v>0</v>
          </cell>
          <cell r="N764">
            <v>0</v>
          </cell>
          <cell r="O764">
            <v>0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0</v>
          </cell>
          <cell r="J766">
            <v>0</v>
          </cell>
          <cell r="K766">
            <v>0</v>
          </cell>
          <cell r="L766" t="str">
            <v xml:space="preserve"> </v>
          </cell>
          <cell r="M766">
            <v>0</v>
          </cell>
          <cell r="N766">
            <v>0</v>
          </cell>
          <cell r="O766">
            <v>0</v>
          </cell>
          <cell r="P766" t="str">
            <v xml:space="preserve"> 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O766">
            <v>0</v>
          </cell>
          <cell r="BP766">
            <v>0</v>
          </cell>
          <cell r="BQ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</row>
        <row r="768">
          <cell r="D768" t="str">
            <v>Non-PT</v>
          </cell>
          <cell r="I768">
            <v>0</v>
          </cell>
          <cell r="J768">
            <v>0</v>
          </cell>
          <cell r="K768">
            <v>0</v>
          </cell>
          <cell r="L768" t="str">
            <v xml:space="preserve"> </v>
          </cell>
          <cell r="M768">
            <v>0</v>
          </cell>
          <cell r="N768">
            <v>0</v>
          </cell>
          <cell r="O768">
            <v>0</v>
          </cell>
          <cell r="P768" t="str">
            <v xml:space="preserve"> 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</row>
        <row r="774">
          <cell r="C774" t="str">
            <v>O &amp; M Total</v>
          </cell>
          <cell r="I774">
            <v>0</v>
          </cell>
          <cell r="J774">
            <v>0</v>
          </cell>
          <cell r="K774">
            <v>0</v>
          </cell>
          <cell r="L774" t="str">
            <v xml:space="preserve"> </v>
          </cell>
          <cell r="M774">
            <v>0</v>
          </cell>
          <cell r="N774">
            <v>0</v>
          </cell>
          <cell r="O774">
            <v>0</v>
          </cell>
          <cell r="P774" t="str">
            <v xml:space="preserve"> 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0</v>
          </cell>
          <cell r="J777">
            <v>0</v>
          </cell>
          <cell r="K777">
            <v>0</v>
          </cell>
          <cell r="L777" t="str">
            <v xml:space="preserve"> </v>
          </cell>
          <cell r="M777">
            <v>0</v>
          </cell>
          <cell r="N777">
            <v>0</v>
          </cell>
          <cell r="O777">
            <v>0</v>
          </cell>
          <cell r="P777" t="str">
            <v xml:space="preserve"> </v>
          </cell>
          <cell r="W777">
            <v>0</v>
          </cell>
          <cell r="AV777">
            <v>0</v>
          </cell>
          <cell r="BH777">
            <v>0</v>
          </cell>
          <cell r="BK777">
            <v>0</v>
          </cell>
          <cell r="BL777">
            <v>0</v>
          </cell>
          <cell r="BP777">
            <v>0</v>
          </cell>
        </row>
        <row r="779">
          <cell r="B779" t="str">
            <v>PSE&amp;G Dedicated Finance</v>
          </cell>
          <cell r="I779">
            <v>0</v>
          </cell>
          <cell r="J779">
            <v>0</v>
          </cell>
          <cell r="K779">
            <v>0</v>
          </cell>
          <cell r="L779" t="str">
            <v xml:space="preserve"> </v>
          </cell>
          <cell r="M779">
            <v>0</v>
          </cell>
          <cell r="N779">
            <v>0</v>
          </cell>
          <cell r="O779">
            <v>0</v>
          </cell>
          <cell r="P779" t="str">
            <v xml:space="preserve"> 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</row>
        <row r="781">
          <cell r="C781" t="str">
            <v>O&amp;M</v>
          </cell>
          <cell r="E781" t="str">
            <v>EO-T-E-Executive Svcs</v>
          </cell>
          <cell r="I781">
            <v>93611.72</v>
          </cell>
          <cell r="J781">
            <v>55563</v>
          </cell>
          <cell r="K781">
            <v>-38048.720000000001</v>
          </cell>
          <cell r="L781">
            <v>-0.68478519878336308</v>
          </cell>
          <cell r="M781">
            <v>677217.2</v>
          </cell>
          <cell r="N781">
            <v>343801</v>
          </cell>
          <cell r="O781">
            <v>-333416.19999999995</v>
          </cell>
          <cell r="P781">
            <v>-0.96979415417639847</v>
          </cell>
          <cell r="R781">
            <v>104479.8</v>
          </cell>
          <cell r="S781">
            <v>113659.08</v>
          </cell>
          <cell r="T781">
            <v>172290.36</v>
          </cell>
          <cell r="U781">
            <v>93611.72</v>
          </cell>
          <cell r="V781">
            <v>99564.52</v>
          </cell>
          <cell r="W781">
            <v>93611.72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60809</v>
          </cell>
          <cell r="AE781">
            <v>52871</v>
          </cell>
          <cell r="AF781">
            <v>58186</v>
          </cell>
          <cell r="AG781">
            <v>55563</v>
          </cell>
          <cell r="AH781">
            <v>60809</v>
          </cell>
          <cell r="AI781">
            <v>55563</v>
          </cell>
          <cell r="AJ781">
            <v>58186</v>
          </cell>
          <cell r="AK781">
            <v>60809</v>
          </cell>
          <cell r="AL781">
            <v>52871</v>
          </cell>
          <cell r="AM781">
            <v>60809</v>
          </cell>
          <cell r="AN781">
            <v>58186</v>
          </cell>
          <cell r="AO781">
            <v>55563</v>
          </cell>
          <cell r="AQ781">
            <v>690225</v>
          </cell>
          <cell r="AR781">
            <v>690226.08</v>
          </cell>
          <cell r="AS781">
            <v>690226.08</v>
          </cell>
          <cell r="AT781">
            <v>690226.08</v>
          </cell>
          <cell r="AU781">
            <v>874365</v>
          </cell>
          <cell r="AV781">
            <v>907792</v>
          </cell>
          <cell r="AW781" t="e">
            <v>#REF!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755248.8</v>
          </cell>
          <cell r="BE781">
            <v>801051.29</v>
          </cell>
          <cell r="BF781">
            <v>719950.76</v>
          </cell>
          <cell r="BH781">
            <v>690225</v>
          </cell>
          <cell r="BI781">
            <v>1002866</v>
          </cell>
          <cell r="BJ781">
            <v>823939</v>
          </cell>
          <cell r="BK781">
            <v>907792</v>
          </cell>
          <cell r="BL781">
            <v>907792</v>
          </cell>
          <cell r="BO781">
            <v>230574.80000000005</v>
          </cell>
          <cell r="BP781">
            <v>-217567</v>
          </cell>
          <cell r="BQ781">
            <v>0</v>
          </cell>
          <cell r="BS781">
            <v>635727.07999999996</v>
          </cell>
          <cell r="BT781">
            <v>907792</v>
          </cell>
          <cell r="BU781">
            <v>635727.07999999996</v>
          </cell>
          <cell r="BV781">
            <v>272064.92000000004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93611.72</v>
          </cell>
          <cell r="J784">
            <v>55563</v>
          </cell>
          <cell r="K784">
            <v>-38048.720000000001</v>
          </cell>
          <cell r="L784">
            <v>-0.68478519878336308</v>
          </cell>
          <cell r="M784">
            <v>677217.2</v>
          </cell>
          <cell r="N784">
            <v>343801</v>
          </cell>
          <cell r="O784">
            <v>-333416.19999999995</v>
          </cell>
          <cell r="P784">
            <v>-0.96979415417639847</v>
          </cell>
          <cell r="R784">
            <v>104479.8</v>
          </cell>
          <cell r="S784">
            <v>113659.08</v>
          </cell>
          <cell r="T784">
            <v>172290.36</v>
          </cell>
          <cell r="U784">
            <v>93611.72</v>
          </cell>
          <cell r="V784">
            <v>99564.52</v>
          </cell>
          <cell r="W784">
            <v>93611.72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60809</v>
          </cell>
          <cell r="AE784">
            <v>52871</v>
          </cell>
          <cell r="AF784">
            <v>58186</v>
          </cell>
          <cell r="AG784">
            <v>55563</v>
          </cell>
          <cell r="AH784">
            <v>60809</v>
          </cell>
          <cell r="AI784">
            <v>55563</v>
          </cell>
          <cell r="AJ784">
            <v>58186</v>
          </cell>
          <cell r="AK784">
            <v>60809</v>
          </cell>
          <cell r="AL784">
            <v>52871</v>
          </cell>
          <cell r="AM784">
            <v>60809</v>
          </cell>
          <cell r="AN784">
            <v>58186</v>
          </cell>
          <cell r="AO784">
            <v>55563</v>
          </cell>
          <cell r="AQ784">
            <v>690225</v>
          </cell>
          <cell r="AR784">
            <v>690226.08</v>
          </cell>
          <cell r="AS784">
            <v>690226.08</v>
          </cell>
          <cell r="AT784">
            <v>690226.08</v>
          </cell>
          <cell r="AU784">
            <v>874365</v>
          </cell>
          <cell r="AV784">
            <v>907792</v>
          </cell>
          <cell r="AW784" t="e">
            <v>#REF!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755248.8</v>
          </cell>
          <cell r="BE784">
            <v>801051.29</v>
          </cell>
          <cell r="BF784">
            <v>719950.76</v>
          </cell>
          <cell r="BH784">
            <v>690225</v>
          </cell>
          <cell r="BI784">
            <v>1002866</v>
          </cell>
          <cell r="BJ784">
            <v>823939</v>
          </cell>
          <cell r="BK784">
            <v>907792</v>
          </cell>
          <cell r="BL784">
            <v>907792</v>
          </cell>
          <cell r="BM784">
            <v>0</v>
          </cell>
          <cell r="BN784">
            <v>0</v>
          </cell>
          <cell r="BO784">
            <v>230574.80000000005</v>
          </cell>
          <cell r="BP784">
            <v>-217567</v>
          </cell>
          <cell r="BQ784">
            <v>0</v>
          </cell>
          <cell r="BS784">
            <v>635727.07999999996</v>
          </cell>
          <cell r="BT784">
            <v>907792</v>
          </cell>
          <cell r="BU784">
            <v>635727.07999999996</v>
          </cell>
          <cell r="BV784">
            <v>272064.92000000004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7464.52</v>
          </cell>
          <cell r="J787">
            <v>16660</v>
          </cell>
          <cell r="K787">
            <v>9195.48</v>
          </cell>
          <cell r="L787">
            <v>0.55194957983193271</v>
          </cell>
          <cell r="M787">
            <v>40064.199999999997</v>
          </cell>
          <cell r="N787">
            <v>100040</v>
          </cell>
          <cell r="O787">
            <v>59975.8</v>
          </cell>
          <cell r="P787">
            <v>0.59951819272291085</v>
          </cell>
          <cell r="R787">
            <v>230.48</v>
          </cell>
          <cell r="S787">
            <v>3331.36</v>
          </cell>
          <cell r="T787">
            <v>2230.6799999999998</v>
          </cell>
          <cell r="U787">
            <v>22548.32</v>
          </cell>
          <cell r="V787">
            <v>4258.84</v>
          </cell>
          <cell r="W787">
            <v>7464.52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16680</v>
          </cell>
          <cell r="AE787">
            <v>16680</v>
          </cell>
          <cell r="AF787">
            <v>16680</v>
          </cell>
          <cell r="AG787">
            <v>16680</v>
          </cell>
          <cell r="AH787">
            <v>16660</v>
          </cell>
          <cell r="AI787">
            <v>16660</v>
          </cell>
          <cell r="AJ787">
            <v>16660</v>
          </cell>
          <cell r="AK787">
            <v>16660</v>
          </cell>
          <cell r="AL787">
            <v>16660</v>
          </cell>
          <cell r="AM787">
            <v>16660</v>
          </cell>
          <cell r="AN787">
            <v>16660</v>
          </cell>
          <cell r="AO787">
            <v>16660</v>
          </cell>
          <cell r="AQ787">
            <v>325772</v>
          </cell>
          <cell r="AR787">
            <v>325772</v>
          </cell>
          <cell r="AS787">
            <v>325772</v>
          </cell>
          <cell r="AT787">
            <v>219772</v>
          </cell>
          <cell r="AU787">
            <v>219568</v>
          </cell>
          <cell r="AV787">
            <v>199773</v>
          </cell>
          <cell r="AW787" t="e">
            <v>#REF!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33.4</v>
          </cell>
          <cell r="BE787">
            <v>900</v>
          </cell>
          <cell r="BF787">
            <v>1542.48</v>
          </cell>
          <cell r="BH787">
            <v>200000</v>
          </cell>
          <cell r="BI787">
            <v>125000</v>
          </cell>
          <cell r="BJ787">
            <v>150000</v>
          </cell>
          <cell r="BK787">
            <v>199773</v>
          </cell>
          <cell r="BL787">
            <v>199773</v>
          </cell>
          <cell r="BO787">
            <v>159708.79999999999</v>
          </cell>
          <cell r="BP787">
            <v>227</v>
          </cell>
          <cell r="BQ787">
            <v>0</v>
          </cell>
          <cell r="BS787">
            <v>120000</v>
          </cell>
          <cell r="BT787">
            <v>199773</v>
          </cell>
          <cell r="BU787">
            <v>120000</v>
          </cell>
          <cell r="BV787">
            <v>79773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0</v>
          </cell>
          <cell r="N789">
            <v>0</v>
          </cell>
          <cell r="O789">
            <v>0</v>
          </cell>
          <cell r="P789" t="str">
            <v xml:space="preserve"> 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O789">
            <v>0</v>
          </cell>
          <cell r="BP789">
            <v>0</v>
          </cell>
          <cell r="BQ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</row>
        <row r="791">
          <cell r="D791" t="str">
            <v>PT</v>
          </cell>
          <cell r="I791">
            <v>7464.52</v>
          </cell>
          <cell r="J791">
            <v>16660</v>
          </cell>
          <cell r="K791">
            <v>9195.48</v>
          </cell>
          <cell r="L791">
            <v>0.55194957983193271</v>
          </cell>
          <cell r="M791">
            <v>40064.199999999997</v>
          </cell>
          <cell r="N791">
            <v>100040</v>
          </cell>
          <cell r="O791">
            <v>59975.8</v>
          </cell>
          <cell r="P791">
            <v>0.59951819272291085</v>
          </cell>
          <cell r="R791">
            <v>230.48</v>
          </cell>
          <cell r="S791">
            <v>3331.36</v>
          </cell>
          <cell r="T791">
            <v>2230.6799999999998</v>
          </cell>
          <cell r="U791">
            <v>22548.32</v>
          </cell>
          <cell r="V791">
            <v>4258.84</v>
          </cell>
          <cell r="W791">
            <v>7464.52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16680</v>
          </cell>
          <cell r="AE791">
            <v>16680</v>
          </cell>
          <cell r="AF791">
            <v>16680</v>
          </cell>
          <cell r="AG791">
            <v>16680</v>
          </cell>
          <cell r="AH791">
            <v>16660</v>
          </cell>
          <cell r="AI791">
            <v>16660</v>
          </cell>
          <cell r="AJ791">
            <v>16660</v>
          </cell>
          <cell r="AK791">
            <v>16660</v>
          </cell>
          <cell r="AL791">
            <v>16660</v>
          </cell>
          <cell r="AM791">
            <v>16660</v>
          </cell>
          <cell r="AN791">
            <v>16660</v>
          </cell>
          <cell r="AO791">
            <v>16660</v>
          </cell>
          <cell r="AQ791">
            <v>325772</v>
          </cell>
          <cell r="AR791">
            <v>325772</v>
          </cell>
          <cell r="AS791">
            <v>325772</v>
          </cell>
          <cell r="AT791">
            <v>219772</v>
          </cell>
          <cell r="AU791">
            <v>219568</v>
          </cell>
          <cell r="AV791">
            <v>199773</v>
          </cell>
          <cell r="AW791" t="e">
            <v>#REF!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33.4</v>
          </cell>
          <cell r="BE791">
            <v>900</v>
          </cell>
          <cell r="BF791">
            <v>1542.48</v>
          </cell>
          <cell r="BH791">
            <v>200000</v>
          </cell>
          <cell r="BI791">
            <v>125000</v>
          </cell>
          <cell r="BJ791">
            <v>150000</v>
          </cell>
          <cell r="BK791">
            <v>199773</v>
          </cell>
          <cell r="BL791">
            <v>199773</v>
          </cell>
          <cell r="BM791">
            <v>0</v>
          </cell>
          <cell r="BN791">
            <v>0</v>
          </cell>
          <cell r="BO791">
            <v>159708.79999999999</v>
          </cell>
          <cell r="BP791">
            <v>227</v>
          </cell>
          <cell r="BQ791">
            <v>0</v>
          </cell>
          <cell r="BS791">
            <v>120000</v>
          </cell>
          <cell r="BT791">
            <v>199773</v>
          </cell>
          <cell r="BU791">
            <v>120000</v>
          </cell>
          <cell r="BV791">
            <v>79773</v>
          </cell>
        </row>
        <row r="793">
          <cell r="C793" t="str">
            <v>O &amp; M Total</v>
          </cell>
          <cell r="I793">
            <v>101076.24</v>
          </cell>
          <cell r="J793">
            <v>72223</v>
          </cell>
          <cell r="K793">
            <v>-28853.24</v>
          </cell>
          <cell r="L793">
            <v>-0.39950209766971745</v>
          </cell>
          <cell r="M793">
            <v>717281.39999999991</v>
          </cell>
          <cell r="N793">
            <v>443841</v>
          </cell>
          <cell r="O793">
            <v>-273440.39999999997</v>
          </cell>
          <cell r="P793">
            <v>-0.61607737906142057</v>
          </cell>
          <cell r="R793">
            <v>104710.28</v>
          </cell>
          <cell r="S793">
            <v>116990.44</v>
          </cell>
          <cell r="T793">
            <v>174521.03999999998</v>
          </cell>
          <cell r="U793">
            <v>116160.04000000001</v>
          </cell>
          <cell r="V793">
            <v>103823.36</v>
          </cell>
          <cell r="W793">
            <v>101076.24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77489</v>
          </cell>
          <cell r="AE793">
            <v>69551</v>
          </cell>
          <cell r="AF793">
            <v>74866</v>
          </cell>
          <cell r="AG793">
            <v>72243</v>
          </cell>
          <cell r="AH793">
            <v>77469</v>
          </cell>
          <cell r="AI793">
            <v>72223</v>
          </cell>
          <cell r="AJ793">
            <v>74846</v>
          </cell>
          <cell r="AK793">
            <v>77469</v>
          </cell>
          <cell r="AL793">
            <v>69531</v>
          </cell>
          <cell r="AM793">
            <v>77469</v>
          </cell>
          <cell r="AN793">
            <v>74846</v>
          </cell>
          <cell r="AO793">
            <v>72223</v>
          </cell>
          <cell r="AQ793">
            <v>1015997</v>
          </cell>
          <cell r="AR793">
            <v>1015998.08</v>
          </cell>
          <cell r="AS793">
            <v>1015998.08</v>
          </cell>
          <cell r="AT793">
            <v>909998.07999999996</v>
          </cell>
          <cell r="AU793">
            <v>1093933</v>
          </cell>
          <cell r="AV793">
            <v>1107565</v>
          </cell>
          <cell r="AW793" t="e">
            <v>#REF!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755282.20000000007</v>
          </cell>
          <cell r="BE793">
            <v>801951.29</v>
          </cell>
          <cell r="BF793">
            <v>721493.24</v>
          </cell>
          <cell r="BH793">
            <v>890225</v>
          </cell>
          <cell r="BI793">
            <v>1127866</v>
          </cell>
          <cell r="BJ793">
            <v>973939</v>
          </cell>
          <cell r="BK793">
            <v>1107565</v>
          </cell>
          <cell r="BL793">
            <v>1107565</v>
          </cell>
          <cell r="BM793">
            <v>0</v>
          </cell>
          <cell r="BN793">
            <v>0</v>
          </cell>
          <cell r="BO793">
            <v>390283.60000000003</v>
          </cell>
          <cell r="BP793">
            <v>-217340</v>
          </cell>
          <cell r="BQ793">
            <v>0</v>
          </cell>
          <cell r="BS793">
            <v>755727.08</v>
          </cell>
          <cell r="BT793">
            <v>1107565</v>
          </cell>
          <cell r="BU793">
            <v>755727.08</v>
          </cell>
          <cell r="BV793">
            <v>351837.92000000004</v>
          </cell>
        </row>
        <row r="795">
          <cell r="I795">
            <v>-11441.769</v>
          </cell>
          <cell r="J795">
            <v>18579.981</v>
          </cell>
          <cell r="K795">
            <v>30021.75</v>
          </cell>
          <cell r="L795">
            <v>1.6158116631012702</v>
          </cell>
          <cell r="M795">
            <v>-42501.971500000007</v>
          </cell>
          <cell r="N795">
            <v>-59792.146999999997</v>
          </cell>
          <cell r="O795">
            <v>-17290.17549999999</v>
          </cell>
          <cell r="P795">
            <v>0.28917134385557342</v>
          </cell>
          <cell r="W795">
            <v>-11441.769</v>
          </cell>
          <cell r="AV795">
            <v>12448.050000000001</v>
          </cell>
          <cell r="BH795">
            <v>74374</v>
          </cell>
          <cell r="BK795">
            <v>12448.050000000001</v>
          </cell>
          <cell r="BL795">
            <v>12448.050000000001</v>
          </cell>
          <cell r="BP795">
            <v>61925.95</v>
          </cell>
        </row>
        <row r="796">
          <cell r="I796">
            <v>112518.00900000001</v>
          </cell>
          <cell r="J796">
            <v>53643.019</v>
          </cell>
          <cell r="K796">
            <v>-58874.990000000005</v>
          </cell>
          <cell r="L796">
            <v>-1.0975331198268317</v>
          </cell>
          <cell r="M796">
            <v>759783.37149999989</v>
          </cell>
          <cell r="N796">
            <v>503633.147</v>
          </cell>
          <cell r="O796">
            <v>-256150.22449999989</v>
          </cell>
          <cell r="P796">
            <v>-0.50860477715935548</v>
          </cell>
          <cell r="W796">
            <v>112518.00900000001</v>
          </cell>
          <cell r="AV796">
            <v>1095116.95</v>
          </cell>
          <cell r="BH796">
            <v>815851</v>
          </cell>
          <cell r="BK796">
            <v>1095116.95</v>
          </cell>
          <cell r="BL796">
            <v>1095116.95</v>
          </cell>
          <cell r="BP796">
            <v>-279265.94999999995</v>
          </cell>
        </row>
        <row r="798">
          <cell r="B798" t="str">
            <v>PSEG Executive Office</v>
          </cell>
          <cell r="I798">
            <v>101076.24</v>
          </cell>
          <cell r="J798">
            <v>72223</v>
          </cell>
          <cell r="K798">
            <v>-28853.24</v>
          </cell>
          <cell r="L798">
            <v>-0.39950209766971745</v>
          </cell>
          <cell r="M798">
            <v>717281.39999999991</v>
          </cell>
          <cell r="N798">
            <v>443841</v>
          </cell>
          <cell r="O798">
            <v>-273440.39999999997</v>
          </cell>
          <cell r="P798">
            <v>-0.61607737906142057</v>
          </cell>
          <cell r="R798">
            <v>104710.28</v>
          </cell>
          <cell r="S798">
            <v>116990.44</v>
          </cell>
          <cell r="T798">
            <v>174521.03999999998</v>
          </cell>
          <cell r="U798">
            <v>116160.04000000001</v>
          </cell>
          <cell r="V798">
            <v>103823.36</v>
          </cell>
          <cell r="W798">
            <v>101076.24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77489</v>
          </cell>
          <cell r="AE798">
            <v>69551</v>
          </cell>
          <cell r="AF798">
            <v>74866</v>
          </cell>
          <cell r="AG798">
            <v>72243</v>
          </cell>
          <cell r="AH798">
            <v>77469</v>
          </cell>
          <cell r="AI798">
            <v>72223</v>
          </cell>
          <cell r="AJ798">
            <v>74846</v>
          </cell>
          <cell r="AK798">
            <v>77469</v>
          </cell>
          <cell r="AL798">
            <v>69531</v>
          </cell>
          <cell r="AM798">
            <v>77469</v>
          </cell>
          <cell r="AN798">
            <v>74846</v>
          </cell>
          <cell r="AO798">
            <v>72223</v>
          </cell>
          <cell r="AQ798">
            <v>1015997</v>
          </cell>
          <cell r="AR798">
            <v>1015998.08</v>
          </cell>
          <cell r="AS798">
            <v>1015998.08</v>
          </cell>
          <cell r="AT798">
            <v>909998.07999999996</v>
          </cell>
          <cell r="AU798">
            <v>1093933</v>
          </cell>
          <cell r="AV798">
            <v>1107565</v>
          </cell>
          <cell r="AW798" t="e">
            <v>#REF!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755282.20000000007</v>
          </cell>
          <cell r="BE798">
            <v>801951.29</v>
          </cell>
          <cell r="BF798">
            <v>721493.24</v>
          </cell>
          <cell r="BH798">
            <v>890225</v>
          </cell>
          <cell r="BI798">
            <v>1127866</v>
          </cell>
          <cell r="BJ798">
            <v>973939</v>
          </cell>
          <cell r="BK798">
            <v>1107565</v>
          </cell>
          <cell r="BL798">
            <v>1107565</v>
          </cell>
          <cell r="BM798">
            <v>0</v>
          </cell>
          <cell r="BN798">
            <v>0</v>
          </cell>
          <cell r="BO798">
            <v>390283.60000000003</v>
          </cell>
          <cell r="BP798">
            <v>-217340</v>
          </cell>
          <cell r="BQ798">
            <v>0</v>
          </cell>
          <cell r="BS798">
            <v>755727.08</v>
          </cell>
          <cell r="BT798">
            <v>1107565</v>
          </cell>
          <cell r="BU798">
            <v>755727.08</v>
          </cell>
          <cell r="BV798">
            <v>351837.92000000004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0</v>
          </cell>
          <cell r="J800">
            <v>0</v>
          </cell>
          <cell r="K800">
            <v>0</v>
          </cell>
          <cell r="L800" t="str">
            <v xml:space="preserve"> </v>
          </cell>
          <cell r="M800">
            <v>0</v>
          </cell>
          <cell r="N800">
            <v>0</v>
          </cell>
          <cell r="O800">
            <v>0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50280.12</v>
          </cell>
          <cell r="AV800">
            <v>50280.12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50280.12</v>
          </cell>
          <cell r="BL800">
            <v>50280.12</v>
          </cell>
          <cell r="BO800">
            <v>50280.12</v>
          </cell>
          <cell r="BP800">
            <v>-50280.12</v>
          </cell>
          <cell r="BQ800">
            <v>0</v>
          </cell>
          <cell r="BS800">
            <v>56242.55</v>
          </cell>
          <cell r="BT800">
            <v>50280.12</v>
          </cell>
          <cell r="BU800">
            <v>56242.55</v>
          </cell>
          <cell r="BV800">
            <v>-5962.43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4357.6099999999997</v>
          </cell>
          <cell r="J801">
            <v>0</v>
          </cell>
          <cell r="K801">
            <v>-4357.6099999999997</v>
          </cell>
          <cell r="L801" t="str">
            <v xml:space="preserve"> </v>
          </cell>
          <cell r="M801">
            <v>7036.68</v>
          </cell>
          <cell r="N801">
            <v>0</v>
          </cell>
          <cell r="O801">
            <v>-7036.68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2679.07</v>
          </cell>
          <cell r="W801">
            <v>4357.6099999999997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35632</v>
          </cell>
          <cell r="AV801">
            <v>35633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35633</v>
          </cell>
          <cell r="BL801">
            <v>35633</v>
          </cell>
          <cell r="BO801">
            <v>28596.32</v>
          </cell>
          <cell r="BP801">
            <v>-35633</v>
          </cell>
          <cell r="BQ801">
            <v>0</v>
          </cell>
          <cell r="BS801">
            <v>40530.67</v>
          </cell>
          <cell r="BT801">
            <v>35633</v>
          </cell>
          <cell r="BU801">
            <v>40530.67</v>
          </cell>
          <cell r="BV801">
            <v>-4897.6699999999983</v>
          </cell>
        </row>
        <row r="803">
          <cell r="D803" t="str">
            <v>Non-PT</v>
          </cell>
          <cell r="I803">
            <v>4357.6099999999997</v>
          </cell>
          <cell r="J803">
            <v>0</v>
          </cell>
          <cell r="K803">
            <v>-4357.6099999999997</v>
          </cell>
          <cell r="L803" t="str">
            <v xml:space="preserve"> </v>
          </cell>
          <cell r="M803">
            <v>7036.68</v>
          </cell>
          <cell r="N803">
            <v>0</v>
          </cell>
          <cell r="O803">
            <v>-7036.68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2679.07</v>
          </cell>
          <cell r="W803">
            <v>4357.6099999999997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85912.12</v>
          </cell>
          <cell r="AV803">
            <v>85913.12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85913.12</v>
          </cell>
          <cell r="BL803">
            <v>85913.12</v>
          </cell>
          <cell r="BM803">
            <v>0</v>
          </cell>
          <cell r="BN803">
            <v>0</v>
          </cell>
          <cell r="BO803">
            <v>78876.44</v>
          </cell>
          <cell r="BP803">
            <v>-85913.12</v>
          </cell>
          <cell r="BQ803">
            <v>0</v>
          </cell>
          <cell r="BS803">
            <v>96773.22</v>
          </cell>
          <cell r="BT803">
            <v>85913.12</v>
          </cell>
          <cell r="BU803">
            <v>96773.22</v>
          </cell>
          <cell r="BV803">
            <v>-10860.099999999999</v>
          </cell>
        </row>
        <row r="805">
          <cell r="C805" t="str">
            <v>O&amp;M</v>
          </cell>
          <cell r="E805" t="str">
            <v>RM-P-PT-Rec&amp;E-Librar</v>
          </cell>
          <cell r="I805">
            <v>350</v>
          </cell>
          <cell r="J805">
            <v>0</v>
          </cell>
          <cell r="K805">
            <v>-350</v>
          </cell>
          <cell r="L805" t="str">
            <v xml:space="preserve"> </v>
          </cell>
          <cell r="M805">
            <v>350</v>
          </cell>
          <cell r="N805">
            <v>0</v>
          </cell>
          <cell r="O805">
            <v>-350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350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16341</v>
          </cell>
          <cell r="AV805">
            <v>16341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16341</v>
          </cell>
          <cell r="BL805">
            <v>16341</v>
          </cell>
          <cell r="BO805">
            <v>15991</v>
          </cell>
          <cell r="BP805">
            <v>-16341</v>
          </cell>
          <cell r="BQ805">
            <v>0</v>
          </cell>
          <cell r="BS805">
            <v>30000</v>
          </cell>
          <cell r="BT805">
            <v>16341</v>
          </cell>
          <cell r="BU805">
            <v>30000</v>
          </cell>
          <cell r="BV805">
            <v>-13659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9128</v>
          </cell>
          <cell r="AV806">
            <v>9127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9127</v>
          </cell>
          <cell r="BL806">
            <v>9127</v>
          </cell>
          <cell r="BO806">
            <v>9127</v>
          </cell>
          <cell r="BP806">
            <v>-9127</v>
          </cell>
          <cell r="BQ806">
            <v>0</v>
          </cell>
          <cell r="BS806">
            <v>15000</v>
          </cell>
          <cell r="BT806">
            <v>9127</v>
          </cell>
          <cell r="BU806">
            <v>15000</v>
          </cell>
          <cell r="BV806">
            <v>-5873</v>
          </cell>
        </row>
        <row r="808">
          <cell r="D808" t="str">
            <v>PT</v>
          </cell>
          <cell r="I808">
            <v>350</v>
          </cell>
          <cell r="J808">
            <v>0</v>
          </cell>
          <cell r="K808">
            <v>-350</v>
          </cell>
          <cell r="L808" t="str">
            <v xml:space="preserve"> </v>
          </cell>
          <cell r="M808">
            <v>350</v>
          </cell>
          <cell r="N808">
            <v>0</v>
          </cell>
          <cell r="O808">
            <v>-350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350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25469</v>
          </cell>
          <cell r="AV808">
            <v>25468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25468</v>
          </cell>
          <cell r="BL808">
            <v>25468</v>
          </cell>
          <cell r="BM808">
            <v>0</v>
          </cell>
          <cell r="BN808">
            <v>0</v>
          </cell>
          <cell r="BO808">
            <v>25118</v>
          </cell>
          <cell r="BP808">
            <v>-25468</v>
          </cell>
          <cell r="BQ808">
            <v>0</v>
          </cell>
          <cell r="BS808">
            <v>45000</v>
          </cell>
          <cell r="BT808">
            <v>25468</v>
          </cell>
          <cell r="BU808">
            <v>45000</v>
          </cell>
          <cell r="BV808">
            <v>-19532</v>
          </cell>
        </row>
        <row r="810">
          <cell r="C810" t="str">
            <v>O &amp; M Total</v>
          </cell>
          <cell r="I810">
            <v>4707.6099999999997</v>
          </cell>
          <cell r="J810">
            <v>0</v>
          </cell>
          <cell r="K810">
            <v>-4707.6099999999997</v>
          </cell>
          <cell r="L810" t="str">
            <v xml:space="preserve"> </v>
          </cell>
          <cell r="M810">
            <v>7386.68</v>
          </cell>
          <cell r="N810">
            <v>0</v>
          </cell>
          <cell r="O810">
            <v>-7386.68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2679.07</v>
          </cell>
          <cell r="W810">
            <v>4707.6099999999997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111381.12</v>
          </cell>
          <cell r="AV810">
            <v>111381.12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111381.12</v>
          </cell>
          <cell r="BL810">
            <v>111381.12</v>
          </cell>
          <cell r="BM810">
            <v>0</v>
          </cell>
          <cell r="BN810">
            <v>0</v>
          </cell>
          <cell r="BO810">
            <v>103994.44</v>
          </cell>
          <cell r="BP810">
            <v>-111381.12</v>
          </cell>
          <cell r="BQ810">
            <v>0</v>
          </cell>
          <cell r="BS810">
            <v>141773.22</v>
          </cell>
          <cell r="BT810">
            <v>111381.12</v>
          </cell>
          <cell r="BU810">
            <v>141773.22</v>
          </cell>
          <cell r="BV810">
            <v>-30392.1</v>
          </cell>
        </row>
        <row r="812">
          <cell r="I812">
            <v>2279.7350000000001</v>
          </cell>
          <cell r="J812">
            <v>0</v>
          </cell>
          <cell r="K812">
            <v>-2279.7350000000001</v>
          </cell>
          <cell r="L812" t="str">
            <v xml:space="preserve"> </v>
          </cell>
          <cell r="M812">
            <v>2022.6355000000001</v>
          </cell>
          <cell r="N812">
            <v>0</v>
          </cell>
          <cell r="O812">
            <v>-2022.6355000000001</v>
          </cell>
          <cell r="P812" t="str">
            <v xml:space="preserve"> </v>
          </cell>
          <cell r="W812">
            <v>2279.7350000000001</v>
          </cell>
          <cell r="AV812">
            <v>14772.150000000001</v>
          </cell>
          <cell r="BH812">
            <v>0</v>
          </cell>
          <cell r="BK812">
            <v>14772.150000000001</v>
          </cell>
          <cell r="BL812">
            <v>14772.150000000001</v>
          </cell>
          <cell r="BP812">
            <v>-14772.150000000001</v>
          </cell>
        </row>
        <row r="813">
          <cell r="I813">
            <v>2427.8749999999995</v>
          </cell>
          <cell r="J813">
            <v>0</v>
          </cell>
          <cell r="K813">
            <v>-2427.8749999999995</v>
          </cell>
          <cell r="L813" t="str">
            <v xml:space="preserve"> </v>
          </cell>
          <cell r="M813">
            <v>5364.0445</v>
          </cell>
          <cell r="N813">
            <v>0</v>
          </cell>
          <cell r="O813">
            <v>-5364.0445</v>
          </cell>
          <cell r="P813" t="str">
            <v xml:space="preserve"> </v>
          </cell>
          <cell r="W813">
            <v>2427.8749999999995</v>
          </cell>
          <cell r="AV813">
            <v>96608.97</v>
          </cell>
          <cell r="BH813">
            <v>0</v>
          </cell>
          <cell r="BK813">
            <v>96608.97</v>
          </cell>
          <cell r="BL813">
            <v>96608.97</v>
          </cell>
          <cell r="BP813">
            <v>-96608.97</v>
          </cell>
        </row>
        <row r="815">
          <cell r="B815" t="str">
            <v>Records Management &amp; Library services</v>
          </cell>
          <cell r="I815">
            <v>4707.6099999999997</v>
          </cell>
          <cell r="J815">
            <v>0</v>
          </cell>
          <cell r="K815">
            <v>-4707.6099999999997</v>
          </cell>
          <cell r="L815" t="str">
            <v xml:space="preserve"> </v>
          </cell>
          <cell r="M815">
            <v>7386.68</v>
          </cell>
          <cell r="N815">
            <v>0</v>
          </cell>
          <cell r="O815">
            <v>-7386.68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2679.07</v>
          </cell>
          <cell r="W815">
            <v>4707.6099999999997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111381.12</v>
          </cell>
          <cell r="AV815">
            <v>111381.12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111381.12</v>
          </cell>
          <cell r="BL815">
            <v>111381.12</v>
          </cell>
          <cell r="BM815">
            <v>0</v>
          </cell>
          <cell r="BN815">
            <v>0</v>
          </cell>
          <cell r="BO815">
            <v>103994.44</v>
          </cell>
          <cell r="BP815">
            <v>-111381.12</v>
          </cell>
          <cell r="BQ815">
            <v>0</v>
          </cell>
          <cell r="BS815">
            <v>141773.22</v>
          </cell>
          <cell r="BT815">
            <v>111381.12</v>
          </cell>
          <cell r="BU815">
            <v>141773.22</v>
          </cell>
          <cell r="BV815">
            <v>-30392.1</v>
          </cell>
        </row>
        <row r="817">
          <cell r="C817" t="str">
            <v>O&amp;M</v>
          </cell>
          <cell r="E817" t="str">
            <v>SG-P-E-State Governm</v>
          </cell>
          <cell r="I817">
            <v>1374.95</v>
          </cell>
          <cell r="J817">
            <v>0</v>
          </cell>
          <cell r="K817">
            <v>-1374.95</v>
          </cell>
          <cell r="L817" t="str">
            <v xml:space="preserve"> </v>
          </cell>
          <cell r="M817">
            <v>2259.98</v>
          </cell>
          <cell r="N817">
            <v>0</v>
          </cell>
          <cell r="O817">
            <v>-2259.98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885.03</v>
          </cell>
          <cell r="W817">
            <v>1374.95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-2259.98</v>
          </cell>
          <cell r="BP817">
            <v>0</v>
          </cell>
          <cell r="BQ817">
            <v>0</v>
          </cell>
          <cell r="BS817">
            <v>4043.87</v>
          </cell>
          <cell r="BT817">
            <v>0</v>
          </cell>
          <cell r="BU817">
            <v>4043.87</v>
          </cell>
          <cell r="BV817">
            <v>-4043.87</v>
          </cell>
        </row>
        <row r="818">
          <cell r="C818" t="str">
            <v>O&amp;M</v>
          </cell>
          <cell r="E818" t="str">
            <v>SG-P-State Governmen</v>
          </cell>
          <cell r="I818">
            <v>0</v>
          </cell>
          <cell r="J818">
            <v>0</v>
          </cell>
          <cell r="K818">
            <v>0</v>
          </cell>
          <cell r="L818" t="str">
            <v xml:space="preserve"> </v>
          </cell>
          <cell r="M818">
            <v>0</v>
          </cell>
          <cell r="N818">
            <v>0</v>
          </cell>
          <cell r="O818">
            <v>0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O818">
            <v>0</v>
          </cell>
          <cell r="BP818">
            <v>0</v>
          </cell>
          <cell r="BQ818">
            <v>0</v>
          </cell>
          <cell r="BS818">
            <v>101096.68</v>
          </cell>
          <cell r="BT818">
            <v>0</v>
          </cell>
          <cell r="BU818">
            <v>101096.68</v>
          </cell>
          <cell r="BV818">
            <v>-101096.68</v>
          </cell>
        </row>
        <row r="819">
          <cell r="C819" t="str">
            <v>O&amp;M</v>
          </cell>
          <cell r="E819" t="str">
            <v>SG-P-Corporate Respo</v>
          </cell>
          <cell r="I819">
            <v>0</v>
          </cell>
          <cell r="J819">
            <v>0</v>
          </cell>
          <cell r="K819">
            <v>0</v>
          </cell>
          <cell r="L819" t="str">
            <v xml:space="preserve"> </v>
          </cell>
          <cell r="M819">
            <v>0</v>
          </cell>
          <cell r="N819">
            <v>0</v>
          </cell>
          <cell r="O819">
            <v>0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0</v>
          </cell>
          <cell r="BP819">
            <v>0</v>
          </cell>
          <cell r="BQ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32426.33</v>
          </cell>
          <cell r="BT820">
            <v>0</v>
          </cell>
          <cell r="BU820">
            <v>32426.33</v>
          </cell>
          <cell r="BV820">
            <v>-32426.33</v>
          </cell>
        </row>
        <row r="822">
          <cell r="D822" t="str">
            <v>Non-PT</v>
          </cell>
          <cell r="I822">
            <v>1374.95</v>
          </cell>
          <cell r="J822">
            <v>0</v>
          </cell>
          <cell r="K822">
            <v>-1374.95</v>
          </cell>
          <cell r="L822" t="str">
            <v xml:space="preserve"> </v>
          </cell>
          <cell r="M822">
            <v>2259.98</v>
          </cell>
          <cell r="N822">
            <v>0</v>
          </cell>
          <cell r="O822">
            <v>-2259.98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885.03</v>
          </cell>
          <cell r="W822">
            <v>1374.95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-2259.98</v>
          </cell>
          <cell r="BP822">
            <v>0</v>
          </cell>
          <cell r="BQ822">
            <v>0</v>
          </cell>
          <cell r="BS822">
            <v>137566.88</v>
          </cell>
          <cell r="BT822">
            <v>0</v>
          </cell>
          <cell r="BU822">
            <v>137566.88</v>
          </cell>
          <cell r="BV822">
            <v>-137566.88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0</v>
          </cell>
          <cell r="J824">
            <v>0</v>
          </cell>
          <cell r="K824">
            <v>0</v>
          </cell>
          <cell r="L824" t="str">
            <v xml:space="preserve"> </v>
          </cell>
          <cell r="M824">
            <v>0</v>
          </cell>
          <cell r="N824">
            <v>0</v>
          </cell>
          <cell r="O824">
            <v>0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O824">
            <v>0</v>
          </cell>
          <cell r="BP824">
            <v>0</v>
          </cell>
          <cell r="BQ824">
            <v>0</v>
          </cell>
          <cell r="BS824">
            <v>11602</v>
          </cell>
          <cell r="BT824">
            <v>0</v>
          </cell>
          <cell r="BU824">
            <v>11602</v>
          </cell>
          <cell r="BV824">
            <v>-11602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195</v>
          </cell>
          <cell r="J826">
            <v>0</v>
          </cell>
          <cell r="K826">
            <v>-195</v>
          </cell>
          <cell r="L826" t="str">
            <v xml:space="preserve"> </v>
          </cell>
          <cell r="M826">
            <v>195</v>
          </cell>
          <cell r="N826">
            <v>0</v>
          </cell>
          <cell r="O826">
            <v>-195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195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-195</v>
          </cell>
          <cell r="BP826">
            <v>0</v>
          </cell>
          <cell r="BQ826">
            <v>0</v>
          </cell>
          <cell r="BS826">
            <v>14000</v>
          </cell>
          <cell r="BT826">
            <v>0</v>
          </cell>
          <cell r="BU826">
            <v>14000</v>
          </cell>
          <cell r="BV826">
            <v>-14000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11.94</v>
          </cell>
          <cell r="J827">
            <v>0</v>
          </cell>
          <cell r="K827">
            <v>-11.94</v>
          </cell>
          <cell r="L827" t="str">
            <v xml:space="preserve"> </v>
          </cell>
          <cell r="M827">
            <v>11.94</v>
          </cell>
          <cell r="N827">
            <v>0</v>
          </cell>
          <cell r="O827">
            <v>-11.94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11.94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O827">
            <v>-11.94</v>
          </cell>
          <cell r="BP827">
            <v>0</v>
          </cell>
          <cell r="BQ827">
            <v>0</v>
          </cell>
          <cell r="BS827">
            <v>15864.12</v>
          </cell>
          <cell r="BT827">
            <v>0</v>
          </cell>
          <cell r="BU827">
            <v>15864.12</v>
          </cell>
          <cell r="BV827">
            <v>-15864.12</v>
          </cell>
        </row>
        <row r="829">
          <cell r="D829" t="str">
            <v>PT</v>
          </cell>
          <cell r="I829">
            <v>206.94</v>
          </cell>
          <cell r="J829">
            <v>0</v>
          </cell>
          <cell r="K829">
            <v>-206.94</v>
          </cell>
          <cell r="L829" t="str">
            <v xml:space="preserve"> </v>
          </cell>
          <cell r="M829">
            <v>206.94</v>
          </cell>
          <cell r="N829">
            <v>0</v>
          </cell>
          <cell r="O829">
            <v>-206.94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206.94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-206.94</v>
          </cell>
          <cell r="BP829">
            <v>0</v>
          </cell>
          <cell r="BQ829">
            <v>0</v>
          </cell>
          <cell r="BS829">
            <v>41466.120000000003</v>
          </cell>
          <cell r="BT829">
            <v>0</v>
          </cell>
          <cell r="BU829">
            <v>41466.120000000003</v>
          </cell>
          <cell r="BV829">
            <v>-41466.120000000003</v>
          </cell>
        </row>
        <row r="831">
          <cell r="C831" t="str">
            <v>O &amp; M Total</v>
          </cell>
          <cell r="I831">
            <v>1581.89</v>
          </cell>
          <cell r="J831">
            <v>0</v>
          </cell>
          <cell r="K831">
            <v>-1581.89</v>
          </cell>
          <cell r="L831" t="str">
            <v xml:space="preserve"> </v>
          </cell>
          <cell r="M831">
            <v>2466.92</v>
          </cell>
          <cell r="N831">
            <v>0</v>
          </cell>
          <cell r="O831">
            <v>-2466.92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885.03</v>
          </cell>
          <cell r="W831">
            <v>1581.89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-2466.92</v>
          </cell>
          <cell r="BP831">
            <v>0</v>
          </cell>
          <cell r="BQ831">
            <v>0</v>
          </cell>
          <cell r="BS831">
            <v>179033</v>
          </cell>
          <cell r="BT831">
            <v>0</v>
          </cell>
          <cell r="BU831">
            <v>179033</v>
          </cell>
          <cell r="BV831">
            <v>-179033</v>
          </cell>
        </row>
        <row r="833">
          <cell r="I833">
            <v>-637.42950000000008</v>
          </cell>
          <cell r="J833">
            <v>0</v>
          </cell>
          <cell r="K833">
            <v>637.42950000000008</v>
          </cell>
          <cell r="L833" t="str">
            <v xml:space="preserve"> </v>
          </cell>
          <cell r="M833">
            <v>-4690.5785000000005</v>
          </cell>
          <cell r="N833">
            <v>0</v>
          </cell>
          <cell r="O833">
            <v>4690.5785000000005</v>
          </cell>
          <cell r="P833" t="str">
            <v xml:space="preserve"> </v>
          </cell>
          <cell r="W833">
            <v>-637.42950000000008</v>
          </cell>
          <cell r="AV833">
            <v>-103022.3</v>
          </cell>
          <cell r="BH833">
            <v>0</v>
          </cell>
          <cell r="BK833">
            <v>-103022.3</v>
          </cell>
          <cell r="BL833">
            <v>-103022.3</v>
          </cell>
          <cell r="BP833">
            <v>103022.3</v>
          </cell>
        </row>
        <row r="834">
          <cell r="I834">
            <v>2219.3195000000001</v>
          </cell>
          <cell r="J834">
            <v>0</v>
          </cell>
          <cell r="K834">
            <v>-2219.3195000000001</v>
          </cell>
          <cell r="L834" t="str">
            <v xml:space="preserve"> </v>
          </cell>
          <cell r="M834">
            <v>7157.4985000000006</v>
          </cell>
          <cell r="N834">
            <v>0</v>
          </cell>
          <cell r="O834">
            <v>-7157.4985000000006</v>
          </cell>
          <cell r="P834" t="str">
            <v xml:space="preserve"> </v>
          </cell>
          <cell r="W834">
            <v>2219.3195000000001</v>
          </cell>
          <cell r="AV834">
            <v>103022.3</v>
          </cell>
          <cell r="BH834">
            <v>0</v>
          </cell>
          <cell r="BK834">
            <v>103022.3</v>
          </cell>
          <cell r="BL834">
            <v>103022.3</v>
          </cell>
          <cell r="BP834">
            <v>-103022.3</v>
          </cell>
        </row>
        <row r="836">
          <cell r="B836" t="str">
            <v>State Government Affairs</v>
          </cell>
          <cell r="I836">
            <v>1581.89</v>
          </cell>
          <cell r="J836">
            <v>0</v>
          </cell>
          <cell r="K836">
            <v>-1581.89</v>
          </cell>
          <cell r="L836" t="str">
            <v xml:space="preserve"> </v>
          </cell>
          <cell r="M836">
            <v>2466.92</v>
          </cell>
          <cell r="N836">
            <v>0</v>
          </cell>
          <cell r="O836">
            <v>-2466.92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885.03</v>
          </cell>
          <cell r="W836">
            <v>1581.89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-2466.92</v>
          </cell>
          <cell r="BP836">
            <v>0</v>
          </cell>
          <cell r="BQ836">
            <v>0</v>
          </cell>
          <cell r="BS836">
            <v>179033</v>
          </cell>
          <cell r="BT836">
            <v>0</v>
          </cell>
          <cell r="BU836">
            <v>179033</v>
          </cell>
          <cell r="BV836">
            <v>-179033</v>
          </cell>
        </row>
        <row r="838">
          <cell r="E838" t="str">
            <v>ADD: DSM</v>
          </cell>
          <cell r="BP838">
            <v>0</v>
          </cell>
          <cell r="BQ838">
            <v>0</v>
          </cell>
          <cell r="BT838">
            <v>0</v>
          </cell>
          <cell r="BU838">
            <v>0</v>
          </cell>
          <cell r="BV838">
            <v>0</v>
          </cell>
        </row>
        <row r="840">
          <cell r="D840" t="str">
            <v>Non-PT</v>
          </cell>
          <cell r="I840">
            <v>0</v>
          </cell>
          <cell r="J840">
            <v>0</v>
          </cell>
          <cell r="K840">
            <v>0</v>
          </cell>
          <cell r="L840" t="str">
            <v xml:space="preserve"> </v>
          </cell>
          <cell r="M840">
            <v>0</v>
          </cell>
          <cell r="N840">
            <v>0</v>
          </cell>
          <cell r="O840">
            <v>0</v>
          </cell>
          <cell r="P840" t="str">
            <v xml:space="preserve"> 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0</v>
          </cell>
          <cell r="BE840">
            <v>0</v>
          </cell>
          <cell r="BF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</row>
        <row r="842">
          <cell r="C842" t="str">
            <v>Capital Total</v>
          </cell>
          <cell r="I842">
            <v>0</v>
          </cell>
          <cell r="J842">
            <v>0</v>
          </cell>
          <cell r="K842">
            <v>0</v>
          </cell>
          <cell r="L842" t="str">
            <v xml:space="preserve"> </v>
          </cell>
          <cell r="M842">
            <v>0</v>
          </cell>
          <cell r="N842">
            <v>0</v>
          </cell>
          <cell r="O842">
            <v>0</v>
          </cell>
          <cell r="P842" t="str">
            <v xml:space="preserve"> 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0</v>
          </cell>
          <cell r="BE842">
            <v>0</v>
          </cell>
          <cell r="BF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</row>
        <row r="844">
          <cell r="C844" t="str">
            <v>O&amp;M</v>
          </cell>
          <cell r="E844" t="str">
            <v>PA-P-Corporate Procurement</v>
          </cell>
          <cell r="I844">
            <v>0</v>
          </cell>
          <cell r="J844">
            <v>0</v>
          </cell>
          <cell r="K844">
            <v>0</v>
          </cell>
          <cell r="L844" t="str">
            <v xml:space="preserve"> </v>
          </cell>
          <cell r="M844">
            <v>0</v>
          </cell>
          <cell r="N844">
            <v>0</v>
          </cell>
          <cell r="O844">
            <v>0</v>
          </cell>
          <cell r="P844" t="str">
            <v xml:space="preserve"> 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0</v>
          </cell>
          <cell r="BE844">
            <v>0</v>
          </cell>
          <cell r="BF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O844">
            <v>0</v>
          </cell>
          <cell r="BP844">
            <v>0</v>
          </cell>
          <cell r="BQ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</row>
        <row r="845">
          <cell r="C845" t="str">
            <v>O&amp;M</v>
          </cell>
          <cell r="E845" t="str">
            <v>SC-T-SCM Exc&amp;EnterLg</v>
          </cell>
          <cell r="I845">
            <v>0</v>
          </cell>
          <cell r="J845">
            <v>0</v>
          </cell>
          <cell r="K845">
            <v>0</v>
          </cell>
          <cell r="L845" t="str">
            <v xml:space="preserve"> </v>
          </cell>
          <cell r="M845">
            <v>0</v>
          </cell>
          <cell r="N845">
            <v>0</v>
          </cell>
          <cell r="O845">
            <v>0</v>
          </cell>
          <cell r="P845" t="str">
            <v xml:space="preserve"> 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0</v>
          </cell>
          <cell r="BE845">
            <v>0</v>
          </cell>
          <cell r="BF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O845">
            <v>0</v>
          </cell>
          <cell r="BP845">
            <v>0</v>
          </cell>
          <cell r="BQ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BP847">
            <v>0</v>
          </cell>
          <cell r="BQ847">
            <v>0</v>
          </cell>
          <cell r="BT847">
            <v>0</v>
          </cell>
          <cell r="BU847">
            <v>0</v>
          </cell>
          <cell r="BV847">
            <v>0</v>
          </cell>
        </row>
        <row r="849">
          <cell r="D849" t="str">
            <v>Non-PT</v>
          </cell>
          <cell r="I849">
            <v>0</v>
          </cell>
          <cell r="J849">
            <v>0</v>
          </cell>
          <cell r="K849">
            <v>0</v>
          </cell>
          <cell r="L849" t="str">
            <v xml:space="preserve"> </v>
          </cell>
          <cell r="M849">
            <v>0</v>
          </cell>
          <cell r="N849">
            <v>0</v>
          </cell>
          <cell r="O849">
            <v>0</v>
          </cell>
          <cell r="P849" t="str">
            <v xml:space="preserve"> 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0</v>
          </cell>
          <cell r="BE849">
            <v>0</v>
          </cell>
          <cell r="BF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0</v>
          </cell>
          <cell r="J853">
            <v>0</v>
          </cell>
          <cell r="K853">
            <v>0</v>
          </cell>
          <cell r="L853" t="str">
            <v xml:space="preserve"> </v>
          </cell>
          <cell r="M853">
            <v>0</v>
          </cell>
          <cell r="N853">
            <v>0</v>
          </cell>
          <cell r="O853">
            <v>0</v>
          </cell>
          <cell r="P853" t="str">
            <v xml:space="preserve"> 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0</v>
          </cell>
          <cell r="BE853">
            <v>0</v>
          </cell>
          <cell r="BF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O853">
            <v>0</v>
          </cell>
          <cell r="BP853">
            <v>0</v>
          </cell>
          <cell r="BQ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</row>
        <row r="855">
          <cell r="D855" t="str">
            <v>PT</v>
          </cell>
          <cell r="I855">
            <v>0</v>
          </cell>
          <cell r="J855">
            <v>0</v>
          </cell>
          <cell r="K855">
            <v>0</v>
          </cell>
          <cell r="L855" t="str">
            <v xml:space="preserve"> </v>
          </cell>
          <cell r="M855">
            <v>0</v>
          </cell>
          <cell r="N855">
            <v>0</v>
          </cell>
          <cell r="O855">
            <v>0</v>
          </cell>
          <cell r="P855" t="str">
            <v xml:space="preserve"> 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0</v>
          </cell>
          <cell r="BE855">
            <v>0</v>
          </cell>
          <cell r="BF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</row>
        <row r="857">
          <cell r="C857" t="str">
            <v>O &amp; M Total</v>
          </cell>
          <cell r="I857">
            <v>0</v>
          </cell>
          <cell r="J857">
            <v>0</v>
          </cell>
          <cell r="K857">
            <v>0</v>
          </cell>
          <cell r="L857" t="str">
            <v xml:space="preserve"> </v>
          </cell>
          <cell r="M857">
            <v>0</v>
          </cell>
          <cell r="N857">
            <v>0</v>
          </cell>
          <cell r="O857">
            <v>0</v>
          </cell>
          <cell r="P857" t="str">
            <v xml:space="preserve"> 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0</v>
          </cell>
          <cell r="BE857">
            <v>0</v>
          </cell>
          <cell r="BF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</row>
        <row r="859">
          <cell r="I859">
            <v>13810.907500000001</v>
          </cell>
          <cell r="J859">
            <v>6603.4994999999999</v>
          </cell>
          <cell r="K859">
            <v>-7207.4080000000013</v>
          </cell>
          <cell r="L859">
            <v>-1.0914527971115924</v>
          </cell>
          <cell r="M859">
            <v>38479.303500000002</v>
          </cell>
          <cell r="N859">
            <v>17634.9185</v>
          </cell>
          <cell r="O859">
            <v>-20844.385000000002</v>
          </cell>
          <cell r="P859">
            <v>-1.1819949720776992</v>
          </cell>
          <cell r="W859">
            <v>13810.907500000001</v>
          </cell>
          <cell r="AV859">
            <v>42054.25</v>
          </cell>
          <cell r="BH859">
            <v>51286.901499999971</v>
          </cell>
          <cell r="BK859">
            <v>42054.25</v>
          </cell>
          <cell r="BL859">
            <v>42054.25</v>
          </cell>
          <cell r="BP859">
            <v>9232.6514999999708</v>
          </cell>
        </row>
        <row r="860">
          <cell r="I860">
            <v>-13810.907500000001</v>
          </cell>
          <cell r="J860">
            <v>-6603.4994999999999</v>
          </cell>
          <cell r="K860">
            <v>7207.4080000000013</v>
          </cell>
          <cell r="L860">
            <v>-1.0914527971115924</v>
          </cell>
          <cell r="M860">
            <v>-38479.303500000002</v>
          </cell>
          <cell r="N860">
            <v>-17634.9185</v>
          </cell>
          <cell r="O860">
            <v>20844.385000000002</v>
          </cell>
          <cell r="P860">
            <v>-1.1819949720776992</v>
          </cell>
          <cell r="W860">
            <v>-13810.907500000001</v>
          </cell>
          <cell r="AV860">
            <v>-42054.25</v>
          </cell>
          <cell r="BH860">
            <v>-51286.901499999971</v>
          </cell>
          <cell r="BK860">
            <v>-42054.25</v>
          </cell>
          <cell r="BL860">
            <v>-42054.25</v>
          </cell>
          <cell r="BP860">
            <v>-9232.6514999999708</v>
          </cell>
        </row>
        <row r="862">
          <cell r="B862" t="str">
            <v>Supply Chain Management</v>
          </cell>
          <cell r="I862">
            <v>0</v>
          </cell>
          <cell r="J862">
            <v>0</v>
          </cell>
          <cell r="K862">
            <v>0</v>
          </cell>
          <cell r="L862" t="str">
            <v xml:space="preserve"> </v>
          </cell>
          <cell r="M862">
            <v>0</v>
          </cell>
          <cell r="N862">
            <v>0</v>
          </cell>
          <cell r="O862">
            <v>0</v>
          </cell>
          <cell r="P862" t="str">
            <v xml:space="preserve"> 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0</v>
          </cell>
          <cell r="BE862">
            <v>0</v>
          </cell>
          <cell r="BF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</row>
        <row r="864">
          <cell r="C864" t="str">
            <v>O&amp;M</v>
          </cell>
          <cell r="E864" t="str">
            <v>TH-P-Treas -Hld</v>
          </cell>
          <cell r="I864">
            <v>25481.599999999999</v>
          </cell>
          <cell r="J864">
            <v>55741</v>
          </cell>
          <cell r="K864">
            <v>30259.4</v>
          </cell>
          <cell r="L864">
            <v>0.54285714285714293</v>
          </cell>
          <cell r="M864">
            <v>156711.84</v>
          </cell>
          <cell r="N864">
            <v>344797.9</v>
          </cell>
          <cell r="O864">
            <v>188086.06000000003</v>
          </cell>
          <cell r="P864">
            <v>0.54549653579676682</v>
          </cell>
          <cell r="R864">
            <v>0</v>
          </cell>
          <cell r="S864">
            <v>52237.279999999999</v>
          </cell>
          <cell r="T864">
            <v>28029.759999999998</v>
          </cell>
          <cell r="U864">
            <v>25481.599999999999</v>
          </cell>
          <cell r="V864">
            <v>25481.599999999999</v>
          </cell>
          <cell r="W864">
            <v>25481.599999999999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60996.58</v>
          </cell>
          <cell r="AE864">
            <v>53033.58</v>
          </cell>
          <cell r="AF864">
            <v>58289.16</v>
          </cell>
          <cell r="AG864">
            <v>55741</v>
          </cell>
          <cell r="AH864">
            <v>60996.58</v>
          </cell>
          <cell r="AI864">
            <v>55741</v>
          </cell>
          <cell r="AJ864">
            <v>116578.32</v>
          </cell>
          <cell r="AK864">
            <v>121993.16</v>
          </cell>
          <cell r="AL864">
            <v>106067.16</v>
          </cell>
          <cell r="AM864">
            <v>121993.16</v>
          </cell>
          <cell r="AN864">
            <v>116578.32</v>
          </cell>
          <cell r="AO864">
            <v>111322.74</v>
          </cell>
          <cell r="AQ864">
            <v>1039330.76</v>
          </cell>
          <cell r="AR864">
            <v>1039330.76</v>
          </cell>
          <cell r="AS864">
            <v>1039330.76</v>
          </cell>
          <cell r="AT864">
            <v>1039330.76</v>
          </cell>
          <cell r="AU864">
            <v>1039330.76</v>
          </cell>
          <cell r="AV864">
            <v>1039330.76</v>
          </cell>
          <cell r="AW864" t="e">
            <v>#REF!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769514.67</v>
          </cell>
          <cell r="BE864">
            <v>847220.37</v>
          </cell>
          <cell r="BF864">
            <v>1019332.19</v>
          </cell>
          <cell r="BH864">
            <v>1039330.76</v>
          </cell>
          <cell r="BI864">
            <v>1259034</v>
          </cell>
          <cell r="BJ864">
            <v>1228306.8</v>
          </cell>
          <cell r="BK864">
            <v>1039330.76</v>
          </cell>
          <cell r="BL864">
            <v>1039330.76</v>
          </cell>
          <cell r="BO864">
            <v>882618.92</v>
          </cell>
          <cell r="BP864">
            <v>0</v>
          </cell>
          <cell r="BQ864">
            <v>0</v>
          </cell>
          <cell r="BS864">
            <v>0</v>
          </cell>
          <cell r="BT864">
            <v>1039330.76</v>
          </cell>
          <cell r="BU864">
            <v>0</v>
          </cell>
          <cell r="BV864">
            <v>1039330.76</v>
          </cell>
        </row>
        <row r="866">
          <cell r="D866" t="str">
            <v>Non-PT</v>
          </cell>
          <cell r="I866">
            <v>25481.599999999999</v>
          </cell>
          <cell r="J866">
            <v>55741</v>
          </cell>
          <cell r="K866">
            <v>30259.4</v>
          </cell>
          <cell r="L866">
            <v>0.54285714285714293</v>
          </cell>
          <cell r="M866">
            <v>156711.84</v>
          </cell>
          <cell r="N866">
            <v>344797.9</v>
          </cell>
          <cell r="O866">
            <v>188086.06000000003</v>
          </cell>
          <cell r="P866">
            <v>0.54549653579676682</v>
          </cell>
          <cell r="R866">
            <v>0</v>
          </cell>
          <cell r="S866">
            <v>52237.279999999999</v>
          </cell>
          <cell r="T866">
            <v>28029.759999999998</v>
          </cell>
          <cell r="U866">
            <v>25481.599999999999</v>
          </cell>
          <cell r="V866">
            <v>25481.599999999999</v>
          </cell>
          <cell r="W866">
            <v>25481.599999999999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60996.58</v>
          </cell>
          <cell r="AE866">
            <v>53033.58</v>
          </cell>
          <cell r="AF866">
            <v>58289.16</v>
          </cell>
          <cell r="AG866">
            <v>55741</v>
          </cell>
          <cell r="AH866">
            <v>60996.58</v>
          </cell>
          <cell r="AI866">
            <v>55741</v>
          </cell>
          <cell r="AJ866">
            <v>116578.32</v>
          </cell>
          <cell r="AK866">
            <v>121993.16</v>
          </cell>
          <cell r="AL866">
            <v>106067.16</v>
          </cell>
          <cell r="AM866">
            <v>121993.16</v>
          </cell>
          <cell r="AN866">
            <v>116578.32</v>
          </cell>
          <cell r="AO866">
            <v>111322.74</v>
          </cell>
          <cell r="AQ866">
            <v>1039330.76</v>
          </cell>
          <cell r="AR866">
            <v>1039330.76</v>
          </cell>
          <cell r="AS866">
            <v>1039330.76</v>
          </cell>
          <cell r="AT866">
            <v>1039330.76</v>
          </cell>
          <cell r="AU866">
            <v>1039330.76</v>
          </cell>
          <cell r="AV866">
            <v>1039330.76</v>
          </cell>
          <cell r="AW866" t="e">
            <v>#REF!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769514.67</v>
          </cell>
          <cell r="BE866">
            <v>847220.37</v>
          </cell>
          <cell r="BF866">
            <v>1019332.19</v>
          </cell>
          <cell r="BH866">
            <v>1039330.76</v>
          </cell>
          <cell r="BI866">
            <v>1259034</v>
          </cell>
          <cell r="BJ866">
            <v>1228306.8</v>
          </cell>
          <cell r="BK866">
            <v>1039330.76</v>
          </cell>
          <cell r="BL866">
            <v>1039330.76</v>
          </cell>
          <cell r="BM866">
            <v>0</v>
          </cell>
          <cell r="BN866">
            <v>0</v>
          </cell>
          <cell r="BO866">
            <v>882618.92</v>
          </cell>
          <cell r="BP866">
            <v>0</v>
          </cell>
          <cell r="BQ866">
            <v>0</v>
          </cell>
          <cell r="BS866">
            <v>0</v>
          </cell>
          <cell r="BT866">
            <v>1039330.76</v>
          </cell>
          <cell r="BU866">
            <v>0</v>
          </cell>
          <cell r="BV866">
            <v>1039330.76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4956</v>
          </cell>
          <cell r="K868">
            <v>4956</v>
          </cell>
          <cell r="L868">
            <v>1</v>
          </cell>
          <cell r="M868">
            <v>713</v>
          </cell>
          <cell r="N868">
            <v>30668</v>
          </cell>
          <cell r="O868">
            <v>29955</v>
          </cell>
          <cell r="P868">
            <v>0.97675101082561633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713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5427</v>
          </cell>
          <cell r="AE868">
            <v>4715</v>
          </cell>
          <cell r="AF868">
            <v>5187</v>
          </cell>
          <cell r="AG868">
            <v>4956</v>
          </cell>
          <cell r="AH868">
            <v>5427</v>
          </cell>
          <cell r="AI868">
            <v>4956</v>
          </cell>
          <cell r="AJ868">
            <v>10373</v>
          </cell>
          <cell r="AK868">
            <v>10845</v>
          </cell>
          <cell r="AL868">
            <v>9430</v>
          </cell>
          <cell r="AM868">
            <v>10845</v>
          </cell>
          <cell r="AN868">
            <v>10373</v>
          </cell>
          <cell r="AO868">
            <v>9921</v>
          </cell>
          <cell r="AQ868">
            <v>92455</v>
          </cell>
          <cell r="AR868">
            <v>92455</v>
          </cell>
          <cell r="AS868">
            <v>92455</v>
          </cell>
          <cell r="AT868">
            <v>92455</v>
          </cell>
          <cell r="AU868">
            <v>92455</v>
          </cell>
          <cell r="AV868">
            <v>92455</v>
          </cell>
          <cell r="AW868" t="e">
            <v>#REF!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46129</v>
          </cell>
          <cell r="BE868">
            <v>398</v>
          </cell>
          <cell r="BF868">
            <v>0</v>
          </cell>
          <cell r="BH868">
            <v>92455</v>
          </cell>
          <cell r="BI868">
            <v>90200</v>
          </cell>
          <cell r="BJ868">
            <v>88000</v>
          </cell>
          <cell r="BK868">
            <v>92455</v>
          </cell>
          <cell r="BL868">
            <v>92455</v>
          </cell>
          <cell r="BO868">
            <v>91742</v>
          </cell>
          <cell r="BP868">
            <v>0</v>
          </cell>
          <cell r="BQ868">
            <v>0</v>
          </cell>
          <cell r="BS868">
            <v>0</v>
          </cell>
          <cell r="BT868">
            <v>92455</v>
          </cell>
          <cell r="BU868">
            <v>0</v>
          </cell>
          <cell r="BV868">
            <v>92455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4956</v>
          </cell>
          <cell r="K871">
            <v>4956</v>
          </cell>
          <cell r="L871">
            <v>1</v>
          </cell>
          <cell r="M871">
            <v>713</v>
          </cell>
          <cell r="N871">
            <v>30668</v>
          </cell>
          <cell r="O871">
            <v>29955</v>
          </cell>
          <cell r="P871">
            <v>0.97675101082561633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713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5427</v>
          </cell>
          <cell r="AE871">
            <v>4715</v>
          </cell>
          <cell r="AF871">
            <v>5187</v>
          </cell>
          <cell r="AG871">
            <v>4956</v>
          </cell>
          <cell r="AH871">
            <v>5427</v>
          </cell>
          <cell r="AI871">
            <v>4956</v>
          </cell>
          <cell r="AJ871">
            <v>10373</v>
          </cell>
          <cell r="AK871">
            <v>10845</v>
          </cell>
          <cell r="AL871">
            <v>9430</v>
          </cell>
          <cell r="AM871">
            <v>10845</v>
          </cell>
          <cell r="AN871">
            <v>10373</v>
          </cell>
          <cell r="AO871">
            <v>9921</v>
          </cell>
          <cell r="AQ871">
            <v>92455</v>
          </cell>
          <cell r="AR871">
            <v>92455</v>
          </cell>
          <cell r="AS871">
            <v>92455</v>
          </cell>
          <cell r="AT871">
            <v>92455</v>
          </cell>
          <cell r="AU871">
            <v>92455</v>
          </cell>
          <cell r="AV871">
            <v>92455</v>
          </cell>
          <cell r="AW871" t="e">
            <v>#REF!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46129</v>
          </cell>
          <cell r="BE871">
            <v>398</v>
          </cell>
          <cell r="BF871">
            <v>0</v>
          </cell>
          <cell r="BH871">
            <v>92455</v>
          </cell>
          <cell r="BI871">
            <v>90200</v>
          </cell>
          <cell r="BJ871">
            <v>88000</v>
          </cell>
          <cell r="BK871">
            <v>92455</v>
          </cell>
          <cell r="BL871">
            <v>92455</v>
          </cell>
          <cell r="BM871">
            <v>0</v>
          </cell>
          <cell r="BN871">
            <v>0</v>
          </cell>
          <cell r="BO871">
            <v>91742</v>
          </cell>
          <cell r="BP871">
            <v>0</v>
          </cell>
          <cell r="BQ871">
            <v>0</v>
          </cell>
          <cell r="BS871">
            <v>0</v>
          </cell>
          <cell r="BT871">
            <v>92455</v>
          </cell>
          <cell r="BU871">
            <v>0</v>
          </cell>
          <cell r="BV871">
            <v>92455</v>
          </cell>
        </row>
        <row r="873">
          <cell r="C873" t="str">
            <v>O &amp; M Total</v>
          </cell>
          <cell r="I873">
            <v>25481.599999999999</v>
          </cell>
          <cell r="J873">
            <v>60697</v>
          </cell>
          <cell r="K873">
            <v>35215.4</v>
          </cell>
          <cell r="L873">
            <v>0.58018353460632321</v>
          </cell>
          <cell r="M873">
            <v>157424.84</v>
          </cell>
          <cell r="N873">
            <v>375465.9</v>
          </cell>
          <cell r="O873">
            <v>218041.06000000003</v>
          </cell>
          <cell r="P873">
            <v>0.58072133847574448</v>
          </cell>
          <cell r="R873">
            <v>0</v>
          </cell>
          <cell r="S873">
            <v>52237.279999999999</v>
          </cell>
          <cell r="T873">
            <v>28029.759999999998</v>
          </cell>
          <cell r="U873">
            <v>25481.599999999999</v>
          </cell>
          <cell r="V873">
            <v>26194.6</v>
          </cell>
          <cell r="W873">
            <v>25481.599999999999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66423.58</v>
          </cell>
          <cell r="AE873">
            <v>57748.58</v>
          </cell>
          <cell r="AF873">
            <v>63476.160000000003</v>
          </cell>
          <cell r="AG873">
            <v>60697</v>
          </cell>
          <cell r="AH873">
            <v>66423.58</v>
          </cell>
          <cell r="AI873">
            <v>60697</v>
          </cell>
          <cell r="AJ873">
            <v>126951.32</v>
          </cell>
          <cell r="AK873">
            <v>132838.16</v>
          </cell>
          <cell r="AL873">
            <v>115497.16</v>
          </cell>
          <cell r="AM873">
            <v>132838.16</v>
          </cell>
          <cell r="AN873">
            <v>126951.32</v>
          </cell>
          <cell r="AO873">
            <v>121243.74</v>
          </cell>
          <cell r="AQ873">
            <v>1131785.76</v>
          </cell>
          <cell r="AR873">
            <v>1131785.76</v>
          </cell>
          <cell r="AS873">
            <v>1131785.76</v>
          </cell>
          <cell r="AT873">
            <v>1131785.76</v>
          </cell>
          <cell r="AU873">
            <v>1131785.76</v>
          </cell>
          <cell r="AV873">
            <v>1131785.76</v>
          </cell>
          <cell r="AW873" t="e">
            <v>#REF!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815643.67</v>
          </cell>
          <cell r="BE873">
            <v>847618.37</v>
          </cell>
          <cell r="BF873">
            <v>1019332.19</v>
          </cell>
          <cell r="BH873">
            <v>1131785.76</v>
          </cell>
          <cell r="BI873">
            <v>1349234</v>
          </cell>
          <cell r="BJ873">
            <v>1316306.8</v>
          </cell>
          <cell r="BK873">
            <v>1131785.76</v>
          </cell>
          <cell r="BL873">
            <v>1131785.76</v>
          </cell>
          <cell r="BM873">
            <v>0</v>
          </cell>
          <cell r="BN873">
            <v>0</v>
          </cell>
          <cell r="BO873">
            <v>974360.92</v>
          </cell>
          <cell r="BP873">
            <v>0</v>
          </cell>
          <cell r="BQ873">
            <v>0</v>
          </cell>
          <cell r="BS873">
            <v>0</v>
          </cell>
          <cell r="BT873">
            <v>1131785.76</v>
          </cell>
          <cell r="BU873">
            <v>0</v>
          </cell>
          <cell r="BV873">
            <v>1131785.76</v>
          </cell>
        </row>
        <row r="875">
          <cell r="I875">
            <v>-917.67500000000007</v>
          </cell>
          <cell r="J875">
            <v>-51.941000000000003</v>
          </cell>
          <cell r="K875">
            <v>865.73400000000004</v>
          </cell>
          <cell r="L875">
            <v>-16.667642132419477</v>
          </cell>
          <cell r="M875">
            <v>-7192.415</v>
          </cell>
          <cell r="N875">
            <v>-249.01900000000001</v>
          </cell>
          <cell r="O875">
            <v>6943.3959999999997</v>
          </cell>
          <cell r="P875">
            <v>-27.88299687975616</v>
          </cell>
          <cell r="W875">
            <v>-917.67500000000007</v>
          </cell>
          <cell r="AV875">
            <v>21029.688000000002</v>
          </cell>
          <cell r="BH875">
            <v>5029.7109999999993</v>
          </cell>
          <cell r="BK875">
            <v>21029.688000000002</v>
          </cell>
          <cell r="BL875">
            <v>21029.688000000002</v>
          </cell>
          <cell r="BP875">
            <v>-15999.977000000003</v>
          </cell>
        </row>
        <row r="876">
          <cell r="I876">
            <v>26399.274999999998</v>
          </cell>
          <cell r="J876">
            <v>60748.940999999999</v>
          </cell>
          <cell r="K876">
            <v>34349.665999999997</v>
          </cell>
          <cell r="L876">
            <v>0.56543645756721916</v>
          </cell>
          <cell r="M876">
            <v>164617.255</v>
          </cell>
          <cell r="N876">
            <v>375714.91899999999</v>
          </cell>
          <cell r="O876">
            <v>211097.66399999999</v>
          </cell>
          <cell r="P876">
            <v>0.56185595334317828</v>
          </cell>
          <cell r="W876">
            <v>26399.274999999998</v>
          </cell>
          <cell r="AV876">
            <v>1110756.0719999999</v>
          </cell>
          <cell r="BH876">
            <v>1126756.0490000001</v>
          </cell>
          <cell r="BK876">
            <v>1110756.0719999999</v>
          </cell>
          <cell r="BL876">
            <v>1110756.0719999999</v>
          </cell>
          <cell r="BP876">
            <v>15999.977000000188</v>
          </cell>
        </row>
        <row r="878">
          <cell r="B878" t="str">
            <v>Treasury - Holdings</v>
          </cell>
          <cell r="I878">
            <v>25481.599999999999</v>
          </cell>
          <cell r="J878">
            <v>60697</v>
          </cell>
          <cell r="K878">
            <v>35215.4</v>
          </cell>
          <cell r="L878">
            <v>0.58018353460632321</v>
          </cell>
          <cell r="M878">
            <v>157424.84</v>
          </cell>
          <cell r="N878">
            <v>375465.9</v>
          </cell>
          <cell r="O878">
            <v>218041.06000000003</v>
          </cell>
          <cell r="P878">
            <v>0.58072133847574448</v>
          </cell>
          <cell r="R878">
            <v>0</v>
          </cell>
          <cell r="S878">
            <v>52237.279999999999</v>
          </cell>
          <cell r="T878">
            <v>28029.759999999998</v>
          </cell>
          <cell r="U878">
            <v>25481.599999999999</v>
          </cell>
          <cell r="V878">
            <v>26194.6</v>
          </cell>
          <cell r="W878">
            <v>25481.599999999999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66423.58</v>
          </cell>
          <cell r="AE878">
            <v>57748.58</v>
          </cell>
          <cell r="AF878">
            <v>63476.160000000003</v>
          </cell>
          <cell r="AG878">
            <v>60697</v>
          </cell>
          <cell r="AH878">
            <v>66423.58</v>
          </cell>
          <cell r="AI878">
            <v>60697</v>
          </cell>
          <cell r="AJ878">
            <v>126951.32</v>
          </cell>
          <cell r="AK878">
            <v>132838.16</v>
          </cell>
          <cell r="AL878">
            <v>115497.16</v>
          </cell>
          <cell r="AM878">
            <v>132838.16</v>
          </cell>
          <cell r="AN878">
            <v>126951.32</v>
          </cell>
          <cell r="AO878">
            <v>121243.74</v>
          </cell>
          <cell r="AQ878">
            <v>1131785.76</v>
          </cell>
          <cell r="AR878">
            <v>1131785.76</v>
          </cell>
          <cell r="AS878">
            <v>1131785.76</v>
          </cell>
          <cell r="AT878">
            <v>1131785.76</v>
          </cell>
          <cell r="AU878">
            <v>1131785.76</v>
          </cell>
          <cell r="AV878">
            <v>1131785.76</v>
          </cell>
          <cell r="AW878" t="e">
            <v>#REF!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815643.67</v>
          </cell>
          <cell r="BE878">
            <v>847618.37</v>
          </cell>
          <cell r="BF878">
            <v>1019332.19</v>
          </cell>
          <cell r="BH878">
            <v>1131785.76</v>
          </cell>
          <cell r="BI878">
            <v>1349234</v>
          </cell>
          <cell r="BJ878">
            <v>1316306.8</v>
          </cell>
          <cell r="BK878">
            <v>1131785.76</v>
          </cell>
          <cell r="BL878">
            <v>1131785.76</v>
          </cell>
          <cell r="BM878">
            <v>0</v>
          </cell>
          <cell r="BN878">
            <v>0</v>
          </cell>
          <cell r="BO878">
            <v>974360.92</v>
          </cell>
          <cell r="BP878">
            <v>0</v>
          </cell>
          <cell r="BQ878">
            <v>0</v>
          </cell>
          <cell r="BS878">
            <v>0</v>
          </cell>
          <cell r="BT878">
            <v>1131785.76</v>
          </cell>
          <cell r="BU878">
            <v>0</v>
          </cell>
          <cell r="BV878">
            <v>1131785.76</v>
          </cell>
        </row>
        <row r="880">
          <cell r="E880" t="str">
            <v>PR-P-C-CorpPrpSvsDef</v>
          </cell>
          <cell r="I880">
            <v>0</v>
          </cell>
          <cell r="J880">
            <v>0</v>
          </cell>
          <cell r="K880">
            <v>0</v>
          </cell>
          <cell r="L880" t="str">
            <v xml:space="preserve"> </v>
          </cell>
          <cell r="M880">
            <v>0</v>
          </cell>
          <cell r="N880">
            <v>0</v>
          </cell>
          <cell r="O880">
            <v>0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O880">
            <v>0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0</v>
          </cell>
          <cell r="J882">
            <v>0</v>
          </cell>
          <cell r="K882">
            <v>0</v>
          </cell>
          <cell r="L882" t="str">
            <v xml:space="preserve"> </v>
          </cell>
          <cell r="M882">
            <v>0</v>
          </cell>
          <cell r="N882">
            <v>0</v>
          </cell>
          <cell r="O882">
            <v>0</v>
          </cell>
          <cell r="P882" t="str">
            <v xml:space="preserve"> 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0</v>
          </cell>
          <cell r="BE882">
            <v>0</v>
          </cell>
          <cell r="BF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O882">
            <v>0</v>
          </cell>
          <cell r="BP882">
            <v>0</v>
          </cell>
          <cell r="BQ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0</v>
          </cell>
          <cell r="J885">
            <v>0</v>
          </cell>
          <cell r="K885">
            <v>0</v>
          </cell>
          <cell r="L885" t="str">
            <v xml:space="preserve"> </v>
          </cell>
          <cell r="M885">
            <v>0</v>
          </cell>
          <cell r="N885">
            <v>0</v>
          </cell>
          <cell r="O885">
            <v>0</v>
          </cell>
          <cell r="P885" t="str">
            <v xml:space="preserve"> 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0</v>
          </cell>
          <cell r="BE885">
            <v>0</v>
          </cell>
          <cell r="BF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</row>
        <row r="887">
          <cell r="E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 xml:space="preserve"> </v>
          </cell>
          <cell r="M887">
            <v>0</v>
          </cell>
          <cell r="N887">
            <v>0</v>
          </cell>
          <cell r="O887">
            <v>0</v>
          </cell>
          <cell r="P887" t="str">
            <v xml:space="preserve"> 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0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0</v>
          </cell>
          <cell r="N888">
            <v>0</v>
          </cell>
          <cell r="O888">
            <v>0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0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0</v>
          </cell>
          <cell r="J889">
            <v>0</v>
          </cell>
          <cell r="K889">
            <v>0</v>
          </cell>
          <cell r="L889" t="str">
            <v xml:space="preserve"> </v>
          </cell>
          <cell r="M889">
            <v>0</v>
          </cell>
          <cell r="N889">
            <v>0</v>
          </cell>
          <cell r="O889">
            <v>0</v>
          </cell>
          <cell r="P889" t="str">
            <v xml:space="preserve"> 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0</v>
          </cell>
          <cell r="BE889">
            <v>0</v>
          </cell>
          <cell r="BF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O889">
            <v>0</v>
          </cell>
          <cell r="BP889">
            <v>0</v>
          </cell>
          <cell r="BQ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</row>
        <row r="891">
          <cell r="D891" t="str">
            <v>PT</v>
          </cell>
          <cell r="I891">
            <v>0</v>
          </cell>
          <cell r="J891">
            <v>0</v>
          </cell>
          <cell r="K891">
            <v>0</v>
          </cell>
          <cell r="L891" t="str">
            <v xml:space="preserve"> </v>
          </cell>
          <cell r="M891">
            <v>0</v>
          </cell>
          <cell r="N891">
            <v>0</v>
          </cell>
          <cell r="O891">
            <v>0</v>
          </cell>
          <cell r="P891" t="str">
            <v xml:space="preserve"> 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0</v>
          </cell>
          <cell r="BE891">
            <v>0</v>
          </cell>
          <cell r="BF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</row>
        <row r="893">
          <cell r="C893" t="str">
            <v>Capital Total</v>
          </cell>
          <cell r="I893">
            <v>0</v>
          </cell>
          <cell r="J893">
            <v>0</v>
          </cell>
          <cell r="K893">
            <v>0</v>
          </cell>
          <cell r="L893" t="str">
            <v xml:space="preserve"> </v>
          </cell>
          <cell r="M893">
            <v>0</v>
          </cell>
          <cell r="N893">
            <v>0</v>
          </cell>
          <cell r="O893">
            <v>0</v>
          </cell>
          <cell r="P893" t="str">
            <v xml:space="preserve"> 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0</v>
          </cell>
          <cell r="BE893">
            <v>0</v>
          </cell>
          <cell r="BF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</row>
        <row r="895">
          <cell r="C895" t="str">
            <v>O&amp;M</v>
          </cell>
          <cell r="E895" t="str">
            <v>PR-P-Corp Prop</v>
          </cell>
          <cell r="I895">
            <v>554.55999999999995</v>
          </cell>
          <cell r="J895">
            <v>277.27999999999997</v>
          </cell>
          <cell r="K895">
            <v>-277.27999999999997</v>
          </cell>
          <cell r="L895">
            <v>-1</v>
          </cell>
          <cell r="M895">
            <v>1039.8</v>
          </cell>
          <cell r="N895">
            <v>1663.68</v>
          </cell>
          <cell r="O895">
            <v>623.88000000000011</v>
          </cell>
          <cell r="P895">
            <v>0.37500000000000006</v>
          </cell>
          <cell r="R895">
            <v>415.92</v>
          </cell>
          <cell r="S895">
            <v>69.319999999999993</v>
          </cell>
          <cell r="T895">
            <v>0</v>
          </cell>
          <cell r="U895">
            <v>0</v>
          </cell>
          <cell r="V895">
            <v>0</v>
          </cell>
          <cell r="W895">
            <v>554.55999999999995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277.27999999999997</v>
          </cell>
          <cell r="AE895">
            <v>277.27999999999997</v>
          </cell>
          <cell r="AF895">
            <v>277.27999999999997</v>
          </cell>
          <cell r="AG895">
            <v>277.27999999999997</v>
          </cell>
          <cell r="AH895">
            <v>277.27999999999997</v>
          </cell>
          <cell r="AI895">
            <v>277.27999999999997</v>
          </cell>
          <cell r="AJ895">
            <v>277.27999999999997</v>
          </cell>
          <cell r="AK895">
            <v>277.27999999999997</v>
          </cell>
          <cell r="AL895">
            <v>277.27999999999997</v>
          </cell>
          <cell r="AM895">
            <v>277.27999999999997</v>
          </cell>
          <cell r="AN895">
            <v>277.27999999999997</v>
          </cell>
          <cell r="AO895">
            <v>415.92</v>
          </cell>
          <cell r="AQ895">
            <v>3466</v>
          </cell>
          <cell r="AR895">
            <v>3466</v>
          </cell>
          <cell r="AS895">
            <v>3466</v>
          </cell>
          <cell r="AT895">
            <v>3466</v>
          </cell>
          <cell r="AU895">
            <v>3050.08</v>
          </cell>
          <cell r="AV895">
            <v>3050.08</v>
          </cell>
          <cell r="AW895" t="e">
            <v>#REF!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5168.0200000000004</v>
          </cell>
          <cell r="BE895">
            <v>9901.4699999999993</v>
          </cell>
          <cell r="BF895">
            <v>15705.45</v>
          </cell>
          <cell r="BH895">
            <v>3466</v>
          </cell>
          <cell r="BI895">
            <v>31132.5</v>
          </cell>
          <cell r="BJ895">
            <v>30372.5</v>
          </cell>
          <cell r="BK895">
            <v>3050.08</v>
          </cell>
          <cell r="BL895">
            <v>2772.8</v>
          </cell>
          <cell r="BO895">
            <v>1733.0000000000002</v>
          </cell>
          <cell r="BP895">
            <v>693.19999999999982</v>
          </cell>
          <cell r="BQ895">
            <v>277.27999999999975</v>
          </cell>
          <cell r="BS895">
            <v>3887.5</v>
          </cell>
          <cell r="BT895">
            <v>2772.8</v>
          </cell>
          <cell r="BU895">
            <v>3887.5</v>
          </cell>
          <cell r="BV895">
            <v>-1114.6999999999998</v>
          </cell>
        </row>
        <row r="896">
          <cell r="C896" t="str">
            <v>O&amp;M</v>
          </cell>
          <cell r="E896" t="str">
            <v>TR-T-Treasury Mgmt Svcs</v>
          </cell>
          <cell r="I896">
            <v>39809</v>
          </cell>
          <cell r="J896">
            <v>38455</v>
          </cell>
          <cell r="K896">
            <v>-1354</v>
          </cell>
          <cell r="L896">
            <v>-3.5209985697568585E-2</v>
          </cell>
          <cell r="M896">
            <v>238854</v>
          </cell>
          <cell r="N896">
            <v>237945</v>
          </cell>
          <cell r="O896">
            <v>-909</v>
          </cell>
          <cell r="P896">
            <v>-3.8202105528588538E-3</v>
          </cell>
          <cell r="R896">
            <v>39809</v>
          </cell>
          <cell r="S896">
            <v>39809</v>
          </cell>
          <cell r="T896">
            <v>39809</v>
          </cell>
          <cell r="U896">
            <v>39809</v>
          </cell>
          <cell r="V896">
            <v>39809</v>
          </cell>
          <cell r="W896">
            <v>39809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42086</v>
          </cell>
          <cell r="AE896">
            <v>36592</v>
          </cell>
          <cell r="AF896">
            <v>40271</v>
          </cell>
          <cell r="AG896">
            <v>38455</v>
          </cell>
          <cell r="AH896">
            <v>42086</v>
          </cell>
          <cell r="AI896">
            <v>38455</v>
          </cell>
          <cell r="AJ896">
            <v>40271</v>
          </cell>
          <cell r="AK896">
            <v>42086</v>
          </cell>
          <cell r="AL896">
            <v>36592</v>
          </cell>
          <cell r="AM896">
            <v>42086</v>
          </cell>
          <cell r="AN896">
            <v>40271</v>
          </cell>
          <cell r="AO896">
            <v>38455</v>
          </cell>
          <cell r="AQ896">
            <v>477706</v>
          </cell>
          <cell r="AR896">
            <v>477706</v>
          </cell>
          <cell r="AS896">
            <v>477706</v>
          </cell>
          <cell r="AT896">
            <v>477706</v>
          </cell>
          <cell r="AU896">
            <v>477706</v>
          </cell>
          <cell r="AV896">
            <v>477706</v>
          </cell>
          <cell r="AW896" t="e">
            <v>#REF!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651072</v>
          </cell>
          <cell r="BE896">
            <v>503937</v>
          </cell>
          <cell r="BF896">
            <v>734907</v>
          </cell>
          <cell r="BH896">
            <v>477706</v>
          </cell>
          <cell r="BI896">
            <v>471696</v>
          </cell>
          <cell r="BJ896">
            <v>460190</v>
          </cell>
          <cell r="BK896">
            <v>477706</v>
          </cell>
          <cell r="BL896">
            <v>477706</v>
          </cell>
          <cell r="BO896">
            <v>238852</v>
          </cell>
          <cell r="BP896">
            <v>0</v>
          </cell>
          <cell r="BQ896">
            <v>0</v>
          </cell>
          <cell r="BS896">
            <v>863037.21</v>
          </cell>
          <cell r="BT896">
            <v>477706</v>
          </cell>
          <cell r="BU896">
            <v>863037.21</v>
          </cell>
          <cell r="BV896">
            <v>-385331.20999999996</v>
          </cell>
        </row>
        <row r="897">
          <cell r="C897" t="str">
            <v>O&amp;M</v>
          </cell>
          <cell r="E897" t="str">
            <v>TR-T-E-Treasury Mgmt Svcs</v>
          </cell>
          <cell r="I897">
            <v>3977.37</v>
          </cell>
          <cell r="J897">
            <v>5123</v>
          </cell>
          <cell r="K897">
            <v>1145.6300000000001</v>
          </cell>
          <cell r="L897">
            <v>0.22362482920163967</v>
          </cell>
          <cell r="M897">
            <v>26515.8</v>
          </cell>
          <cell r="N897">
            <v>31700</v>
          </cell>
          <cell r="O897">
            <v>5184.2000000000007</v>
          </cell>
          <cell r="P897">
            <v>0.16353943217665617</v>
          </cell>
          <cell r="R897">
            <v>5303.16</v>
          </cell>
          <cell r="S897">
            <v>5303.16</v>
          </cell>
          <cell r="T897">
            <v>3977.37</v>
          </cell>
          <cell r="U897">
            <v>3977.37</v>
          </cell>
          <cell r="V897">
            <v>3977.37</v>
          </cell>
          <cell r="W897">
            <v>3977.37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5607</v>
          </cell>
          <cell r="AE897">
            <v>4875</v>
          </cell>
          <cell r="AF897">
            <v>5365</v>
          </cell>
          <cell r="AG897">
            <v>5123</v>
          </cell>
          <cell r="AH897">
            <v>5607</v>
          </cell>
          <cell r="AI897">
            <v>5123</v>
          </cell>
          <cell r="AJ897">
            <v>5365</v>
          </cell>
          <cell r="AK897">
            <v>5607</v>
          </cell>
          <cell r="AL897">
            <v>4875</v>
          </cell>
          <cell r="AM897">
            <v>5607</v>
          </cell>
          <cell r="AN897">
            <v>5365</v>
          </cell>
          <cell r="AO897">
            <v>5119</v>
          </cell>
          <cell r="AQ897">
            <v>63638.080000000002</v>
          </cell>
          <cell r="AR897">
            <v>63638.080000000002</v>
          </cell>
          <cell r="AS897">
            <v>47728.56</v>
          </cell>
          <cell r="AT897">
            <v>47728.56</v>
          </cell>
          <cell r="AU897">
            <v>50378</v>
          </cell>
          <cell r="AV897">
            <v>50378</v>
          </cell>
          <cell r="AW897" t="e">
            <v>#REF!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48232.639999999999</v>
          </cell>
          <cell r="BE897">
            <v>123522.91</v>
          </cell>
          <cell r="BF897">
            <v>130261.62</v>
          </cell>
          <cell r="BH897">
            <v>63638</v>
          </cell>
          <cell r="BI897">
            <v>126611</v>
          </cell>
          <cell r="BJ897">
            <v>123523</v>
          </cell>
          <cell r="BK897">
            <v>50378</v>
          </cell>
          <cell r="BL897">
            <v>50378</v>
          </cell>
          <cell r="BO897">
            <v>23862.2</v>
          </cell>
          <cell r="BP897">
            <v>13260</v>
          </cell>
          <cell r="BQ897">
            <v>0</v>
          </cell>
          <cell r="BS897">
            <v>100746.63</v>
          </cell>
          <cell r="BT897">
            <v>50378</v>
          </cell>
          <cell r="BU897">
            <v>100746.63</v>
          </cell>
          <cell r="BV897">
            <v>-50368.630000000005</v>
          </cell>
        </row>
        <row r="898">
          <cell r="C898" t="str">
            <v>O&amp;M</v>
          </cell>
          <cell r="E898" t="str">
            <v>PR-T-Corp Properties Svcs</v>
          </cell>
          <cell r="I898">
            <v>0</v>
          </cell>
          <cell r="J898">
            <v>0</v>
          </cell>
          <cell r="K898">
            <v>0</v>
          </cell>
          <cell r="L898" t="str">
            <v xml:space="preserve"> </v>
          </cell>
          <cell r="M898">
            <v>0</v>
          </cell>
          <cell r="N898">
            <v>0</v>
          </cell>
          <cell r="O898">
            <v>0</v>
          </cell>
          <cell r="P898" t="str">
            <v xml:space="preserve"> 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0</v>
          </cell>
          <cell r="BE898">
            <v>0</v>
          </cell>
          <cell r="BF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O898">
            <v>0</v>
          </cell>
          <cell r="BP898">
            <v>0</v>
          </cell>
          <cell r="BQ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I902">
            <v>0</v>
          </cell>
          <cell r="J902">
            <v>0</v>
          </cell>
          <cell r="K902">
            <v>0</v>
          </cell>
          <cell r="L902" t="str">
            <v xml:space="preserve"> </v>
          </cell>
          <cell r="M902">
            <v>0</v>
          </cell>
          <cell r="N902">
            <v>0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O902">
            <v>0</v>
          </cell>
          <cell r="BP902">
            <v>0</v>
          </cell>
          <cell r="BQ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44340.93</v>
          </cell>
          <cell r="J904">
            <v>43855.28</v>
          </cell>
          <cell r="K904">
            <v>-485.64999999999986</v>
          </cell>
          <cell r="L904">
            <v>-1.1073923139927505E-2</v>
          </cell>
          <cell r="M904">
            <v>266409.59999999998</v>
          </cell>
          <cell r="N904">
            <v>271308.68</v>
          </cell>
          <cell r="O904">
            <v>4899.0800000000008</v>
          </cell>
          <cell r="P904">
            <v>1.8057218073524228E-2</v>
          </cell>
          <cell r="R904">
            <v>45528.08</v>
          </cell>
          <cell r="S904">
            <v>45181.479999999996</v>
          </cell>
          <cell r="T904">
            <v>43786.37</v>
          </cell>
          <cell r="U904">
            <v>43786.37</v>
          </cell>
          <cell r="V904">
            <v>43786.37</v>
          </cell>
          <cell r="W904">
            <v>44340.93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47970.28</v>
          </cell>
          <cell r="AE904">
            <v>41744.28</v>
          </cell>
          <cell r="AF904">
            <v>45913.279999999999</v>
          </cell>
          <cell r="AG904">
            <v>43855.28</v>
          </cell>
          <cell r="AH904">
            <v>47970.28</v>
          </cell>
          <cell r="AI904">
            <v>43855.28</v>
          </cell>
          <cell r="AJ904">
            <v>45913.279999999999</v>
          </cell>
          <cell r="AK904">
            <v>47970.28</v>
          </cell>
          <cell r="AL904">
            <v>41744.28</v>
          </cell>
          <cell r="AM904">
            <v>47970.28</v>
          </cell>
          <cell r="AN904">
            <v>45913.279999999999</v>
          </cell>
          <cell r="AO904">
            <v>43989.919999999998</v>
          </cell>
          <cell r="AQ904">
            <v>544810.07999999996</v>
          </cell>
          <cell r="AR904">
            <v>544810.07999999996</v>
          </cell>
          <cell r="AS904">
            <v>528900.56000000006</v>
          </cell>
          <cell r="AT904">
            <v>528900.56000000006</v>
          </cell>
          <cell r="AU904">
            <v>531134.08000000007</v>
          </cell>
          <cell r="AV904">
            <v>531134.08000000007</v>
          </cell>
          <cell r="AW904" t="e">
            <v>#REF!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704472.66</v>
          </cell>
          <cell r="BE904">
            <v>637361.38</v>
          </cell>
          <cell r="BF904">
            <v>880874.07</v>
          </cell>
          <cell r="BH904">
            <v>544810</v>
          </cell>
          <cell r="BI904">
            <v>629439.5</v>
          </cell>
          <cell r="BJ904">
            <v>614085.5</v>
          </cell>
          <cell r="BK904">
            <v>531134.08000000007</v>
          </cell>
          <cell r="BL904">
            <v>530856.80000000005</v>
          </cell>
          <cell r="BM904">
            <v>0</v>
          </cell>
          <cell r="BN904">
            <v>0</v>
          </cell>
          <cell r="BO904">
            <v>264447.2</v>
          </cell>
          <cell r="BP904">
            <v>13953.2</v>
          </cell>
          <cell r="BQ904">
            <v>277.27999999999975</v>
          </cell>
          <cell r="BS904">
            <v>967671.34</v>
          </cell>
          <cell r="BT904">
            <v>530856.80000000005</v>
          </cell>
          <cell r="BU904">
            <v>967671.34</v>
          </cell>
          <cell r="BV904">
            <v>-436814.54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757</v>
          </cell>
          <cell r="J908">
            <v>2367</v>
          </cell>
          <cell r="K908">
            <v>1610</v>
          </cell>
          <cell r="L908">
            <v>0.68018588931136459</v>
          </cell>
          <cell r="M908">
            <v>4580</v>
          </cell>
          <cell r="N908">
            <v>14644</v>
          </cell>
          <cell r="O908">
            <v>10064</v>
          </cell>
          <cell r="P908">
            <v>0.68724392242556676</v>
          </cell>
          <cell r="R908">
            <v>757</v>
          </cell>
          <cell r="S908">
            <v>757</v>
          </cell>
          <cell r="T908">
            <v>757</v>
          </cell>
          <cell r="U908">
            <v>795</v>
          </cell>
          <cell r="V908">
            <v>757</v>
          </cell>
          <cell r="W908">
            <v>757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2590</v>
          </cell>
          <cell r="AE908">
            <v>2252</v>
          </cell>
          <cell r="AF908">
            <v>2478</v>
          </cell>
          <cell r="AG908">
            <v>2367</v>
          </cell>
          <cell r="AH908">
            <v>2590</v>
          </cell>
          <cell r="AI908">
            <v>2367</v>
          </cell>
          <cell r="AJ908">
            <v>2478</v>
          </cell>
          <cell r="AK908">
            <v>2590</v>
          </cell>
          <cell r="AL908">
            <v>2252</v>
          </cell>
          <cell r="AM908">
            <v>2590</v>
          </cell>
          <cell r="AN908">
            <v>2478</v>
          </cell>
          <cell r="AO908">
            <v>2368</v>
          </cell>
          <cell r="AQ908">
            <v>29400</v>
          </cell>
          <cell r="AR908">
            <v>29400</v>
          </cell>
          <cell r="AS908">
            <v>29400</v>
          </cell>
          <cell r="AT908">
            <v>29400</v>
          </cell>
          <cell r="AU908">
            <v>29400</v>
          </cell>
          <cell r="AV908">
            <v>29400</v>
          </cell>
          <cell r="AW908" t="e">
            <v>#REF!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15434</v>
          </cell>
          <cell r="BE908">
            <v>34441</v>
          </cell>
          <cell r="BF908">
            <v>34404</v>
          </cell>
          <cell r="BH908">
            <v>29400</v>
          </cell>
          <cell r="BI908">
            <v>70510</v>
          </cell>
          <cell r="BJ908">
            <v>68790</v>
          </cell>
          <cell r="BK908">
            <v>29400</v>
          </cell>
          <cell r="BL908">
            <v>37222</v>
          </cell>
          <cell r="BO908">
            <v>32642</v>
          </cell>
          <cell r="BP908">
            <v>-7822</v>
          </cell>
          <cell r="BQ908">
            <v>-7822</v>
          </cell>
          <cell r="BS908">
            <v>9084</v>
          </cell>
          <cell r="BT908">
            <v>37222</v>
          </cell>
          <cell r="BU908">
            <v>9084</v>
          </cell>
          <cell r="BV908">
            <v>28138</v>
          </cell>
        </row>
        <row r="909">
          <cell r="C909" t="str">
            <v>O&amp;M</v>
          </cell>
          <cell r="E909" t="str">
            <v>TR-T-PT-Treasury Mgmt Svcs</v>
          </cell>
          <cell r="I909">
            <v>0</v>
          </cell>
          <cell r="J909">
            <v>13212</v>
          </cell>
          <cell r="K909">
            <v>13212</v>
          </cell>
          <cell r="L909">
            <v>1</v>
          </cell>
          <cell r="M909">
            <v>-15199</v>
          </cell>
          <cell r="N909">
            <v>81752</v>
          </cell>
          <cell r="O909">
            <v>96951</v>
          </cell>
          <cell r="P909">
            <v>1.1859159408944124</v>
          </cell>
          <cell r="R909">
            <v>0</v>
          </cell>
          <cell r="S909">
            <v>7751</v>
          </cell>
          <cell r="T909">
            <v>42</v>
          </cell>
          <cell r="U909">
            <v>6300</v>
          </cell>
          <cell r="V909">
            <v>-29292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14460</v>
          </cell>
          <cell r="AE909">
            <v>12572</v>
          </cell>
          <cell r="AF909">
            <v>13836</v>
          </cell>
          <cell r="AG909">
            <v>13212</v>
          </cell>
          <cell r="AH909">
            <v>14460</v>
          </cell>
          <cell r="AI909">
            <v>13212</v>
          </cell>
          <cell r="AJ909">
            <v>13836</v>
          </cell>
          <cell r="AK909">
            <v>14460</v>
          </cell>
          <cell r="AL909">
            <v>12572</v>
          </cell>
          <cell r="AM909">
            <v>14460</v>
          </cell>
          <cell r="AN909">
            <v>13836</v>
          </cell>
          <cell r="AO909">
            <v>13210</v>
          </cell>
          <cell r="AQ909">
            <v>164126</v>
          </cell>
          <cell r="AR909">
            <v>164126</v>
          </cell>
          <cell r="AS909">
            <v>164126</v>
          </cell>
          <cell r="AT909">
            <v>164126</v>
          </cell>
          <cell r="AU909">
            <v>164126</v>
          </cell>
          <cell r="AV909">
            <v>164126</v>
          </cell>
          <cell r="AW909" t="e">
            <v>#REF!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-43281</v>
          </cell>
          <cell r="BE909">
            <v>-43588</v>
          </cell>
          <cell r="BF909">
            <v>-34086</v>
          </cell>
          <cell r="BH909">
            <v>164126</v>
          </cell>
          <cell r="BI909">
            <v>82410</v>
          </cell>
          <cell r="BJ909">
            <v>80400</v>
          </cell>
          <cell r="BK909">
            <v>164126</v>
          </cell>
          <cell r="BL909">
            <v>164126</v>
          </cell>
          <cell r="BO909">
            <v>179325</v>
          </cell>
          <cell r="BP909">
            <v>0</v>
          </cell>
          <cell r="BQ909">
            <v>0</v>
          </cell>
          <cell r="BS909">
            <v>161000</v>
          </cell>
          <cell r="BT909">
            <v>164126</v>
          </cell>
          <cell r="BU909">
            <v>161000</v>
          </cell>
          <cell r="BV909">
            <v>3126</v>
          </cell>
        </row>
        <row r="910">
          <cell r="C910" t="str">
            <v>O&amp;M</v>
          </cell>
          <cell r="E910" t="str">
            <v>TR-T-E-PT-TreasMgtSv</v>
          </cell>
          <cell r="I910">
            <v>311.91000000000003</v>
          </cell>
          <cell r="J910">
            <v>644</v>
          </cell>
          <cell r="K910">
            <v>332.09</v>
          </cell>
          <cell r="L910">
            <v>0.51566770186335398</v>
          </cell>
          <cell r="M910">
            <v>976.59</v>
          </cell>
          <cell r="N910">
            <v>3985</v>
          </cell>
          <cell r="O910">
            <v>3008.41</v>
          </cell>
          <cell r="P910">
            <v>0.75493350062735254</v>
          </cell>
          <cell r="R910">
            <v>558.64</v>
          </cell>
          <cell r="S910">
            <v>323.95999999999998</v>
          </cell>
          <cell r="T910">
            <v>225.66</v>
          </cell>
          <cell r="U910">
            <v>-725.22</v>
          </cell>
          <cell r="V910">
            <v>281.64</v>
          </cell>
          <cell r="W910">
            <v>311.91000000000003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705</v>
          </cell>
          <cell r="AE910">
            <v>613</v>
          </cell>
          <cell r="AF910">
            <v>674</v>
          </cell>
          <cell r="AG910">
            <v>644</v>
          </cell>
          <cell r="AH910">
            <v>705</v>
          </cell>
          <cell r="AI910">
            <v>644</v>
          </cell>
          <cell r="AJ910">
            <v>674</v>
          </cell>
          <cell r="AK910">
            <v>705</v>
          </cell>
          <cell r="AL910">
            <v>613</v>
          </cell>
          <cell r="AM910">
            <v>705</v>
          </cell>
          <cell r="AN910">
            <v>674</v>
          </cell>
          <cell r="AO910">
            <v>644</v>
          </cell>
          <cell r="AQ910">
            <v>8000</v>
          </cell>
          <cell r="AR910">
            <v>8000</v>
          </cell>
          <cell r="AS910">
            <v>6000</v>
          </cell>
          <cell r="AT910">
            <v>6000</v>
          </cell>
          <cell r="AU910">
            <v>6223</v>
          </cell>
          <cell r="AV910">
            <v>6224</v>
          </cell>
          <cell r="AW910" t="e">
            <v>#REF!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6574.05</v>
          </cell>
          <cell r="BE910">
            <v>12366.34</v>
          </cell>
          <cell r="BF910">
            <v>16073.82</v>
          </cell>
          <cell r="BH910">
            <v>8000</v>
          </cell>
          <cell r="BI910">
            <v>14551</v>
          </cell>
          <cell r="BJ910">
            <v>14196</v>
          </cell>
          <cell r="BK910">
            <v>6224</v>
          </cell>
          <cell r="BL910">
            <v>6224</v>
          </cell>
          <cell r="BN910">
            <v>260000</v>
          </cell>
          <cell r="BO910">
            <v>5247.41</v>
          </cell>
          <cell r="BP910">
            <v>1776</v>
          </cell>
          <cell r="BQ910">
            <v>0</v>
          </cell>
          <cell r="BS910">
            <v>51000</v>
          </cell>
          <cell r="BT910">
            <v>6224</v>
          </cell>
          <cell r="BU910">
            <v>-209000</v>
          </cell>
          <cell r="BV910">
            <v>215224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</row>
        <row r="913">
          <cell r="D913" t="str">
            <v>PT</v>
          </cell>
          <cell r="I913">
            <v>1068.9100000000001</v>
          </cell>
          <cell r="J913">
            <v>16223</v>
          </cell>
          <cell r="K913">
            <v>15154.09</v>
          </cell>
          <cell r="L913">
            <v>0.93411144671145907</v>
          </cell>
          <cell r="M913">
            <v>-9642.41</v>
          </cell>
          <cell r="N913">
            <v>100381</v>
          </cell>
          <cell r="O913">
            <v>110023.41</v>
          </cell>
          <cell r="P913">
            <v>1.096058118568255</v>
          </cell>
          <cell r="R913">
            <v>1315.6399999999999</v>
          </cell>
          <cell r="S913">
            <v>8831.9599999999991</v>
          </cell>
          <cell r="T913">
            <v>1024.6600000000001</v>
          </cell>
          <cell r="U913">
            <v>6369.78</v>
          </cell>
          <cell r="V913">
            <v>-28253.360000000001</v>
          </cell>
          <cell r="W913">
            <v>1068.9100000000001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17755</v>
          </cell>
          <cell r="AE913">
            <v>15437</v>
          </cell>
          <cell r="AF913">
            <v>16988</v>
          </cell>
          <cell r="AG913">
            <v>16223</v>
          </cell>
          <cell r="AH913">
            <v>17755</v>
          </cell>
          <cell r="AI913">
            <v>16223</v>
          </cell>
          <cell r="AJ913">
            <v>16988</v>
          </cell>
          <cell r="AK913">
            <v>17755</v>
          </cell>
          <cell r="AL913">
            <v>15437</v>
          </cell>
          <cell r="AM913">
            <v>17755</v>
          </cell>
          <cell r="AN913">
            <v>16988</v>
          </cell>
          <cell r="AO913">
            <v>16222</v>
          </cell>
          <cell r="AQ913">
            <v>201526</v>
          </cell>
          <cell r="AR913">
            <v>201526</v>
          </cell>
          <cell r="AS913">
            <v>199526</v>
          </cell>
          <cell r="AT913">
            <v>199526</v>
          </cell>
          <cell r="AU913">
            <v>199749</v>
          </cell>
          <cell r="AV913">
            <v>199750</v>
          </cell>
          <cell r="AW913" t="e">
            <v>#REF!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-21272.95</v>
          </cell>
          <cell r="BE913">
            <v>3219.34</v>
          </cell>
          <cell r="BF913">
            <v>16391.82</v>
          </cell>
          <cell r="BH913">
            <v>201526</v>
          </cell>
          <cell r="BI913">
            <v>167471</v>
          </cell>
          <cell r="BJ913">
            <v>163386</v>
          </cell>
          <cell r="BK913">
            <v>199750</v>
          </cell>
          <cell r="BL913">
            <v>207572</v>
          </cell>
          <cell r="BM913">
            <v>0</v>
          </cell>
          <cell r="BN913">
            <v>260000</v>
          </cell>
          <cell r="BO913">
            <v>217214.41</v>
          </cell>
          <cell r="BP913">
            <v>-6046</v>
          </cell>
          <cell r="BQ913">
            <v>-7822</v>
          </cell>
          <cell r="BS913">
            <v>221084</v>
          </cell>
          <cell r="BT913">
            <v>207572</v>
          </cell>
          <cell r="BU913">
            <v>-38916</v>
          </cell>
          <cell r="BV913">
            <v>246488</v>
          </cell>
        </row>
        <row r="915">
          <cell r="C915" t="str">
            <v>O&amp;M Total</v>
          </cell>
          <cell r="I915">
            <v>45409.840000000004</v>
          </cell>
          <cell r="J915">
            <v>60078.28</v>
          </cell>
          <cell r="K915">
            <v>14668.44</v>
          </cell>
          <cell r="L915">
            <v>0.24415545851179496</v>
          </cell>
          <cell r="M915">
            <v>256767.18999999997</v>
          </cell>
          <cell r="N915">
            <v>371689.68</v>
          </cell>
          <cell r="O915">
            <v>114922.49</v>
          </cell>
          <cell r="P915">
            <v>0.30918934849092394</v>
          </cell>
          <cell r="R915">
            <v>46843.72</v>
          </cell>
          <cell r="S915">
            <v>54013.439999999995</v>
          </cell>
          <cell r="T915">
            <v>44811.030000000006</v>
          </cell>
          <cell r="U915">
            <v>50156.15</v>
          </cell>
          <cell r="V915">
            <v>15533.010000000002</v>
          </cell>
          <cell r="W915">
            <v>45409.840000000004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65725.279999999999</v>
          </cell>
          <cell r="AE915">
            <v>57181.279999999999</v>
          </cell>
          <cell r="AF915">
            <v>62901.279999999999</v>
          </cell>
          <cell r="AG915">
            <v>60078.28</v>
          </cell>
          <cell r="AH915">
            <v>65725.279999999999</v>
          </cell>
          <cell r="AI915">
            <v>60078.28</v>
          </cell>
          <cell r="AJ915">
            <v>62901.279999999999</v>
          </cell>
          <cell r="AK915">
            <v>65725.279999999999</v>
          </cell>
          <cell r="AL915">
            <v>57181.279999999999</v>
          </cell>
          <cell r="AM915">
            <v>65725.279999999999</v>
          </cell>
          <cell r="AN915">
            <v>62901.279999999999</v>
          </cell>
          <cell r="AO915">
            <v>60211.92</v>
          </cell>
          <cell r="AQ915">
            <v>746336.08</v>
          </cell>
          <cell r="AR915">
            <v>746336.08</v>
          </cell>
          <cell r="AS915">
            <v>728426.56</v>
          </cell>
          <cell r="AT915">
            <v>728426.56</v>
          </cell>
          <cell r="AU915">
            <v>730883.08000000007</v>
          </cell>
          <cell r="AV915">
            <v>730884.08000000007</v>
          </cell>
          <cell r="AW915" t="e">
            <v>#REF!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683199.71000000008</v>
          </cell>
          <cell r="BE915">
            <v>640580.72</v>
          </cell>
          <cell r="BF915">
            <v>897265.8899999999</v>
          </cell>
          <cell r="BH915">
            <v>746336</v>
          </cell>
          <cell r="BI915">
            <v>796910.5</v>
          </cell>
          <cell r="BJ915">
            <v>777471.5</v>
          </cell>
          <cell r="BK915">
            <v>730884.08000000007</v>
          </cell>
          <cell r="BL915">
            <v>738428.8</v>
          </cell>
          <cell r="BM915">
            <v>0</v>
          </cell>
          <cell r="BN915">
            <v>260000</v>
          </cell>
          <cell r="BO915">
            <v>481661.61</v>
          </cell>
          <cell r="BP915">
            <v>7907.2000000000007</v>
          </cell>
          <cell r="BQ915">
            <v>-7544.72</v>
          </cell>
          <cell r="BS915">
            <v>1188755.3399999999</v>
          </cell>
          <cell r="BT915">
            <v>738428.8</v>
          </cell>
          <cell r="BU915">
            <v>928755.33999999985</v>
          </cell>
          <cell r="BV915">
            <v>-190326.53999999998</v>
          </cell>
        </row>
        <row r="917">
          <cell r="I917">
            <v>2823.4570000000003</v>
          </cell>
          <cell r="J917">
            <v>2973.6615000000002</v>
          </cell>
          <cell r="K917">
            <v>150.20449999999983</v>
          </cell>
          <cell r="L917">
            <v>5.0511633553449113E-2</v>
          </cell>
          <cell r="M917">
            <v>28229.343000000001</v>
          </cell>
          <cell r="N917">
            <v>22535.514000000003</v>
          </cell>
          <cell r="O917">
            <v>-5693.8289999999979</v>
          </cell>
          <cell r="P917">
            <v>-0.25266026770012867</v>
          </cell>
          <cell r="W917">
            <v>2823.4570000000003</v>
          </cell>
          <cell r="AV917">
            <v>33256.700000000004</v>
          </cell>
          <cell r="BH917">
            <v>46010.216000000015</v>
          </cell>
          <cell r="BK917">
            <v>33256.700000000004</v>
          </cell>
          <cell r="BL917">
            <v>33256.700000000004</v>
          </cell>
          <cell r="BP917">
            <v>12753.516000000011</v>
          </cell>
        </row>
        <row r="918">
          <cell r="I918">
            <v>42586.383000000002</v>
          </cell>
          <cell r="J918">
            <v>57104.618499999997</v>
          </cell>
          <cell r="K918">
            <v>14518.235499999995</v>
          </cell>
          <cell r="L918">
            <v>0.25423925211933596</v>
          </cell>
          <cell r="M918">
            <v>228537.84699999998</v>
          </cell>
          <cell r="N918">
            <v>349154.16599999997</v>
          </cell>
          <cell r="O918">
            <v>120616.31899999999</v>
          </cell>
          <cell r="P918">
            <v>0.34545289945072571</v>
          </cell>
          <cell r="W918">
            <v>42586.383000000002</v>
          </cell>
          <cell r="AV918">
            <v>697627.38000000012</v>
          </cell>
          <cell r="BH918">
            <v>700325.78399999999</v>
          </cell>
          <cell r="BK918">
            <v>697627.38000000012</v>
          </cell>
          <cell r="BL918">
            <v>705172.10000000009</v>
          </cell>
          <cell r="BP918">
            <v>-4846.316000000108</v>
          </cell>
        </row>
        <row r="920">
          <cell r="B920" t="str">
            <v>Treasury Mgmt Svcs</v>
          </cell>
          <cell r="I920">
            <v>45409.840000000004</v>
          </cell>
          <cell r="J920">
            <v>60078.28</v>
          </cell>
          <cell r="K920">
            <v>14668.44</v>
          </cell>
          <cell r="L920">
            <v>0.24415545851179496</v>
          </cell>
          <cell r="M920">
            <v>256767.18999999997</v>
          </cell>
          <cell r="N920">
            <v>371689.68</v>
          </cell>
          <cell r="O920">
            <v>114922.49</v>
          </cell>
          <cell r="P920">
            <v>0.30918934849092394</v>
          </cell>
          <cell r="R920">
            <v>46843.72</v>
          </cell>
          <cell r="S920">
            <v>54013.439999999995</v>
          </cell>
          <cell r="T920">
            <v>44811.030000000006</v>
          </cell>
          <cell r="U920">
            <v>50156.15</v>
          </cell>
          <cell r="V920">
            <v>15533.010000000002</v>
          </cell>
          <cell r="W920">
            <v>45409.840000000004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65725.279999999999</v>
          </cell>
          <cell r="AE920">
            <v>57181.279999999999</v>
          </cell>
          <cell r="AF920">
            <v>62901.279999999999</v>
          </cell>
          <cell r="AG920">
            <v>60078.28</v>
          </cell>
          <cell r="AH920">
            <v>65725.279999999999</v>
          </cell>
          <cell r="AI920">
            <v>60078.28</v>
          </cell>
          <cell r="AJ920">
            <v>62901.279999999999</v>
          </cell>
          <cell r="AK920">
            <v>65725.279999999999</v>
          </cell>
          <cell r="AL920">
            <v>57181.279999999999</v>
          </cell>
          <cell r="AM920">
            <v>65725.279999999999</v>
          </cell>
          <cell r="AN920">
            <v>62901.279999999999</v>
          </cell>
          <cell r="AO920">
            <v>60211.92</v>
          </cell>
          <cell r="AQ920">
            <v>746336.08</v>
          </cell>
          <cell r="AR920">
            <v>746336.08</v>
          </cell>
          <cell r="AS920">
            <v>728426.56</v>
          </cell>
          <cell r="AT920">
            <v>728426.56</v>
          </cell>
          <cell r="AU920">
            <v>730883.08000000007</v>
          </cell>
          <cell r="AV920">
            <v>730884.08000000007</v>
          </cell>
          <cell r="AW920" t="e">
            <v>#REF!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683199.71000000008</v>
          </cell>
          <cell r="BE920">
            <v>640580.72</v>
          </cell>
          <cell r="BF920">
            <v>897265.8899999999</v>
          </cell>
          <cell r="BH920">
            <v>746336</v>
          </cell>
          <cell r="BI920">
            <v>796910.5</v>
          </cell>
          <cell r="BJ920">
            <v>777471.5</v>
          </cell>
          <cell r="BK920">
            <v>730884.08000000007</v>
          </cell>
          <cell r="BL920">
            <v>738428.8</v>
          </cell>
          <cell r="BM920">
            <v>0</v>
          </cell>
          <cell r="BN920">
            <v>260000</v>
          </cell>
          <cell r="BO920">
            <v>481661.61</v>
          </cell>
          <cell r="BP920">
            <v>7907.2000000000007</v>
          </cell>
          <cell r="BQ920">
            <v>-7544.72</v>
          </cell>
          <cell r="BS920">
            <v>1188755.3399999999</v>
          </cell>
          <cell r="BT920">
            <v>738428.8</v>
          </cell>
          <cell r="BU920">
            <v>928755.33999999985</v>
          </cell>
          <cell r="BV920">
            <v>-190326.53999999998</v>
          </cell>
        </row>
      </sheetData>
      <sheetData sheetId="122" refreshError="1">
        <row r="39">
          <cell r="B39" t="str">
            <v>Accounting Services Department</v>
          </cell>
          <cell r="I39">
            <v>992216.55</v>
          </cell>
          <cell r="J39">
            <v>1123225.3899999999</v>
          </cell>
          <cell r="K39">
            <v>131008.84000000001</v>
          </cell>
          <cell r="L39">
            <v>0.11663628793148989</v>
          </cell>
          <cell r="M39">
            <v>6048682.5499999998</v>
          </cell>
          <cell r="N39">
            <v>6635669.3799999999</v>
          </cell>
          <cell r="O39">
            <v>586986.82999999996</v>
          </cell>
          <cell r="P39">
            <v>8.8459324355307165E-2</v>
          </cell>
          <cell r="R39">
            <v>1301172.5</v>
          </cell>
          <cell r="S39">
            <v>1067256.6099999999</v>
          </cell>
          <cell r="T39">
            <v>730061.55</v>
          </cell>
          <cell r="U39">
            <v>1306563.2</v>
          </cell>
          <cell r="V39">
            <v>651412.14</v>
          </cell>
          <cell r="W39">
            <v>992216.55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1138922.3900000001</v>
          </cell>
          <cell r="AE39">
            <v>990742.45</v>
          </cell>
          <cell r="AF39">
            <v>1102413.33</v>
          </cell>
          <cell r="AG39">
            <v>1076209.45</v>
          </cell>
          <cell r="AH39">
            <v>1204156.3700000001</v>
          </cell>
          <cell r="AI39">
            <v>1123225.3899999999</v>
          </cell>
          <cell r="AJ39">
            <v>1189245.47</v>
          </cell>
          <cell r="AK39">
            <v>1282007.1800000002</v>
          </cell>
          <cell r="AL39">
            <v>1137551.99</v>
          </cell>
          <cell r="AM39">
            <v>1333638.18</v>
          </cell>
          <cell r="AN39">
            <v>1276077.2</v>
          </cell>
          <cell r="AO39">
            <v>1217924.6399999999</v>
          </cell>
          <cell r="AQ39">
            <v>14464514.359999999</v>
          </cell>
          <cell r="AR39">
            <v>13910114.359999999</v>
          </cell>
          <cell r="AS39">
            <v>13854577.969999999</v>
          </cell>
          <cell r="AT39">
            <v>13296980.109999999</v>
          </cell>
          <cell r="AU39">
            <v>13305236.52</v>
          </cell>
          <cell r="AV39">
            <v>12893237.52</v>
          </cell>
          <cell r="AW39" t="e">
            <v>#REF!</v>
          </cell>
          <cell r="AX39" t="e">
            <v>#REF!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11065978.440000001</v>
          </cell>
          <cell r="BE39">
            <v>10447678.75</v>
          </cell>
          <cell r="BF39">
            <v>10693464.17</v>
          </cell>
          <cell r="BH39">
            <v>14072114.039999999</v>
          </cell>
          <cell r="BI39">
            <v>11323667.210000001</v>
          </cell>
          <cell r="BJ39">
            <v>11189804.640000001</v>
          </cell>
          <cell r="BK39">
            <v>12893237.52</v>
          </cell>
          <cell r="BL39">
            <v>12692798.52</v>
          </cell>
          <cell r="BM39">
            <v>0</v>
          </cell>
          <cell r="BN39">
            <v>0</v>
          </cell>
          <cell r="BO39">
            <v>6644115.9700000007</v>
          </cell>
          <cell r="BP39">
            <v>1379315.5199999998</v>
          </cell>
          <cell r="BQ39">
            <v>200439</v>
          </cell>
          <cell r="BS39">
            <v>13508545.330000002</v>
          </cell>
          <cell r="BT39">
            <v>12692798.52</v>
          </cell>
          <cell r="BU39">
            <v>13508545.330000002</v>
          </cell>
          <cell r="BV39">
            <v>-815746.81</v>
          </cell>
        </row>
        <row r="41">
          <cell r="C41" t="str">
            <v>O&amp;M</v>
          </cell>
          <cell r="E41" t="str">
            <v>BC-T-A/P-Purcha</v>
          </cell>
          <cell r="I41">
            <v>23529.8</v>
          </cell>
          <cell r="J41">
            <v>28194.6</v>
          </cell>
          <cell r="K41">
            <v>4664.7999999999993</v>
          </cell>
          <cell r="L41">
            <v>0.16545012165450121</v>
          </cell>
          <cell r="M41">
            <v>135018.51999999999</v>
          </cell>
          <cell r="N41">
            <v>169277.36</v>
          </cell>
          <cell r="O41">
            <v>34258.839999999997</v>
          </cell>
          <cell r="P41">
            <v>0.20238288215269898</v>
          </cell>
          <cell r="R41">
            <v>24037.439999999999</v>
          </cell>
          <cell r="S41">
            <v>18672.919999999998</v>
          </cell>
          <cell r="T41">
            <v>21897.119999999999</v>
          </cell>
          <cell r="U41">
            <v>25464.32</v>
          </cell>
          <cell r="V41">
            <v>21416.92</v>
          </cell>
          <cell r="W41">
            <v>23529.8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28222.04</v>
          </cell>
          <cell r="AE41">
            <v>28222.04</v>
          </cell>
          <cell r="AF41">
            <v>28222.04</v>
          </cell>
          <cell r="AG41">
            <v>28222.04</v>
          </cell>
          <cell r="AH41">
            <v>28194.6</v>
          </cell>
          <cell r="AI41">
            <v>28194.6</v>
          </cell>
          <cell r="AJ41">
            <v>28194.6</v>
          </cell>
          <cell r="AK41">
            <v>28194.6</v>
          </cell>
          <cell r="AL41">
            <v>28194.6</v>
          </cell>
          <cell r="AM41">
            <v>28194.6</v>
          </cell>
          <cell r="AN41">
            <v>28194.6</v>
          </cell>
          <cell r="AO41">
            <v>28455.279999999999</v>
          </cell>
          <cell r="AQ41">
            <v>338705.64</v>
          </cell>
          <cell r="AR41">
            <v>338705.64</v>
          </cell>
          <cell r="AS41">
            <v>338705.64</v>
          </cell>
          <cell r="AT41">
            <v>338705.64</v>
          </cell>
          <cell r="AU41">
            <v>338705.64</v>
          </cell>
          <cell r="AV41">
            <v>338705.64</v>
          </cell>
          <cell r="AW41" t="e">
            <v>#REF!</v>
          </cell>
          <cell r="AX41" t="e">
            <v>#REF!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301218.96000000002</v>
          </cell>
          <cell r="BE41">
            <v>323569</v>
          </cell>
          <cell r="BF41">
            <v>363790.4</v>
          </cell>
          <cell r="BH41">
            <v>338705.64</v>
          </cell>
          <cell r="BI41">
            <v>385183.61</v>
          </cell>
          <cell r="BJ41">
            <v>375774.98</v>
          </cell>
          <cell r="BK41">
            <v>338705.64</v>
          </cell>
          <cell r="BL41">
            <v>338705.64</v>
          </cell>
          <cell r="BO41">
            <v>203687.12000000002</v>
          </cell>
          <cell r="BP41">
            <v>0</v>
          </cell>
          <cell r="BQ41">
            <v>0</v>
          </cell>
          <cell r="BS41">
            <v>295736.18</v>
          </cell>
          <cell r="BT41">
            <v>338705.64</v>
          </cell>
          <cell r="BU41">
            <v>295736.18</v>
          </cell>
          <cell r="BV41">
            <v>42969.460000000021</v>
          </cell>
        </row>
        <row r="42">
          <cell r="C42" t="str">
            <v>O&amp;M</v>
          </cell>
          <cell r="E42" t="str">
            <v>BC-T-P/R Check&amp;</v>
          </cell>
          <cell r="I42">
            <v>29438.5</v>
          </cell>
          <cell r="J42">
            <v>29084.25</v>
          </cell>
          <cell r="K42">
            <v>-354.25</v>
          </cell>
          <cell r="L42">
            <v>-1.218013185830819E-2</v>
          </cell>
          <cell r="M42">
            <v>166107.5</v>
          </cell>
          <cell r="N42">
            <v>174648.5</v>
          </cell>
          <cell r="O42">
            <v>8541</v>
          </cell>
          <cell r="P42">
            <v>4.8903941345044478E-2</v>
          </cell>
          <cell r="R42">
            <v>25301.25</v>
          </cell>
          <cell r="S42">
            <v>25366.25</v>
          </cell>
          <cell r="T42">
            <v>30283.5</v>
          </cell>
          <cell r="U42">
            <v>25775.75</v>
          </cell>
          <cell r="V42">
            <v>29942.25</v>
          </cell>
          <cell r="W42">
            <v>29438.5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29120</v>
          </cell>
          <cell r="AE42">
            <v>29120</v>
          </cell>
          <cell r="AF42">
            <v>29120</v>
          </cell>
          <cell r="AG42">
            <v>29120</v>
          </cell>
          <cell r="AH42">
            <v>29084.25</v>
          </cell>
          <cell r="AI42">
            <v>29084.25</v>
          </cell>
          <cell r="AJ42">
            <v>29084.25</v>
          </cell>
          <cell r="AK42">
            <v>29084.25</v>
          </cell>
          <cell r="AL42">
            <v>29084.25</v>
          </cell>
          <cell r="AM42">
            <v>29084.25</v>
          </cell>
          <cell r="AN42">
            <v>29084.25</v>
          </cell>
          <cell r="AO42">
            <v>29113.5</v>
          </cell>
          <cell r="AQ42">
            <v>349183.25</v>
          </cell>
          <cell r="AR42">
            <v>349183.25</v>
          </cell>
          <cell r="AS42">
            <v>349183.25</v>
          </cell>
          <cell r="AT42">
            <v>349183.25</v>
          </cell>
          <cell r="AU42">
            <v>349183.25</v>
          </cell>
          <cell r="AV42">
            <v>349183.25</v>
          </cell>
          <cell r="AW42" t="e">
            <v>#REF!</v>
          </cell>
          <cell r="AX42" t="e">
            <v>#REF!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325066.03999999998</v>
          </cell>
          <cell r="BE42">
            <v>342718.08</v>
          </cell>
          <cell r="BF42">
            <v>373494.4</v>
          </cell>
          <cell r="BH42">
            <v>349183.25</v>
          </cell>
          <cell r="BI42">
            <v>356779.8</v>
          </cell>
          <cell r="BJ42">
            <v>348876.45</v>
          </cell>
          <cell r="BK42">
            <v>349183.25</v>
          </cell>
          <cell r="BL42">
            <v>349183.25</v>
          </cell>
          <cell r="BO42">
            <v>183075.75</v>
          </cell>
          <cell r="BP42">
            <v>0</v>
          </cell>
          <cell r="BQ42">
            <v>0</v>
          </cell>
          <cell r="BS42">
            <v>392834.9</v>
          </cell>
          <cell r="BT42">
            <v>349183.25</v>
          </cell>
          <cell r="BU42">
            <v>392834.9</v>
          </cell>
          <cell r="BV42">
            <v>-43651.650000000023</v>
          </cell>
        </row>
        <row r="43">
          <cell r="C43" t="str">
            <v>O&amp;M</v>
          </cell>
          <cell r="E43" t="str">
            <v>BC-T-EmpInq&amp;Adm</v>
          </cell>
          <cell r="I43">
            <v>39992.82</v>
          </cell>
          <cell r="J43">
            <v>42115.78</v>
          </cell>
          <cell r="K43">
            <v>2122.9599999999991</v>
          </cell>
          <cell r="L43">
            <v>5.0407709414381004E-2</v>
          </cell>
          <cell r="M43">
            <v>239035.93</v>
          </cell>
          <cell r="N43">
            <v>252882</v>
          </cell>
          <cell r="O43">
            <v>13846.070000000007</v>
          </cell>
          <cell r="P43">
            <v>5.4753086419753114E-2</v>
          </cell>
          <cell r="R43">
            <v>39368.42</v>
          </cell>
          <cell r="S43">
            <v>39649.4</v>
          </cell>
          <cell r="T43">
            <v>40258.19</v>
          </cell>
          <cell r="U43">
            <v>40148.92</v>
          </cell>
          <cell r="V43">
            <v>39618.18</v>
          </cell>
          <cell r="W43">
            <v>39992.82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42162.61</v>
          </cell>
          <cell r="AE43">
            <v>42162.61</v>
          </cell>
          <cell r="AF43">
            <v>42162.61</v>
          </cell>
          <cell r="AG43">
            <v>42162.61</v>
          </cell>
          <cell r="AH43">
            <v>42115.78</v>
          </cell>
          <cell r="AI43">
            <v>42115.78</v>
          </cell>
          <cell r="AJ43">
            <v>42115.78</v>
          </cell>
          <cell r="AK43">
            <v>42115.78</v>
          </cell>
          <cell r="AL43">
            <v>42115.78</v>
          </cell>
          <cell r="AM43">
            <v>42115.78</v>
          </cell>
          <cell r="AN43">
            <v>42115.78</v>
          </cell>
          <cell r="AO43">
            <v>42115.78</v>
          </cell>
          <cell r="AQ43">
            <v>505576.68</v>
          </cell>
          <cell r="AR43">
            <v>505576.68</v>
          </cell>
          <cell r="AS43">
            <v>505576.68</v>
          </cell>
          <cell r="AT43">
            <v>505576.68</v>
          </cell>
          <cell r="AU43">
            <v>505576.68</v>
          </cell>
          <cell r="AV43">
            <v>505576.68</v>
          </cell>
          <cell r="AW43" t="e">
            <v>#REF!</v>
          </cell>
          <cell r="AX43" t="e">
            <v>#REF!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458948</v>
          </cell>
          <cell r="BE43">
            <v>499407.87</v>
          </cell>
          <cell r="BF43">
            <v>589571.34</v>
          </cell>
          <cell r="BH43">
            <v>505576.68</v>
          </cell>
          <cell r="BI43">
            <v>528182.4</v>
          </cell>
          <cell r="BJ43">
            <v>514977.84</v>
          </cell>
          <cell r="BK43">
            <v>505576.68</v>
          </cell>
          <cell r="BL43">
            <v>505576.68</v>
          </cell>
          <cell r="BO43">
            <v>266540.75</v>
          </cell>
          <cell r="BP43">
            <v>0</v>
          </cell>
          <cell r="BQ43">
            <v>0</v>
          </cell>
          <cell r="BS43">
            <v>496143.35999999999</v>
          </cell>
          <cell r="BT43">
            <v>505576.68</v>
          </cell>
          <cell r="BU43">
            <v>496143.35999999999</v>
          </cell>
          <cell r="BV43">
            <v>9433.320000000007</v>
          </cell>
        </row>
        <row r="44">
          <cell r="C44" t="str">
            <v>O&amp;M</v>
          </cell>
          <cell r="E44" t="str">
            <v>BC-T-MainHihSpdCpies</v>
          </cell>
          <cell r="I44">
            <v>0</v>
          </cell>
          <cell r="J44">
            <v>122.43</v>
          </cell>
          <cell r="K44">
            <v>122.43</v>
          </cell>
          <cell r="L44">
            <v>1</v>
          </cell>
          <cell r="M44">
            <v>305.76</v>
          </cell>
          <cell r="N44">
            <v>735.42</v>
          </cell>
          <cell r="O44">
            <v>429.65999999999997</v>
          </cell>
          <cell r="P44">
            <v>0.58423757852655622</v>
          </cell>
          <cell r="R44">
            <v>60.06</v>
          </cell>
          <cell r="S44">
            <v>51.45</v>
          </cell>
          <cell r="T44">
            <v>52.71</v>
          </cell>
          <cell r="U44">
            <v>90.09</v>
          </cell>
          <cell r="V44">
            <v>51.45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122.64</v>
          </cell>
          <cell r="AE44">
            <v>122.64</v>
          </cell>
          <cell r="AF44">
            <v>122.64</v>
          </cell>
          <cell r="AG44">
            <v>122.64</v>
          </cell>
          <cell r="AH44">
            <v>122.43</v>
          </cell>
          <cell r="AI44">
            <v>122.43</v>
          </cell>
          <cell r="AJ44">
            <v>122.43</v>
          </cell>
          <cell r="AK44">
            <v>122.43</v>
          </cell>
          <cell r="AL44">
            <v>122.43</v>
          </cell>
          <cell r="AM44">
            <v>122.43</v>
          </cell>
          <cell r="AN44">
            <v>122.43</v>
          </cell>
          <cell r="AO44">
            <v>122.43</v>
          </cell>
          <cell r="AQ44">
            <v>1470</v>
          </cell>
          <cell r="AR44">
            <v>1470</v>
          </cell>
          <cell r="AS44">
            <v>1470</v>
          </cell>
          <cell r="AT44">
            <v>1470</v>
          </cell>
          <cell r="AU44">
            <v>1470</v>
          </cell>
          <cell r="AV44">
            <v>1470</v>
          </cell>
          <cell r="AW44" t="e">
            <v>#REF!</v>
          </cell>
          <cell r="AX44" t="e">
            <v>#REF!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1311.95</v>
          </cell>
          <cell r="BE44">
            <v>1315.49</v>
          </cell>
          <cell r="BF44">
            <v>1206</v>
          </cell>
          <cell r="BH44">
            <v>1470</v>
          </cell>
          <cell r="BI44">
            <v>1349</v>
          </cell>
          <cell r="BJ44">
            <v>1325.61</v>
          </cell>
          <cell r="BK44">
            <v>1470</v>
          </cell>
          <cell r="BL44">
            <v>1470</v>
          </cell>
          <cell r="BO44">
            <v>1164.24</v>
          </cell>
          <cell r="BP44">
            <v>0</v>
          </cell>
          <cell r="BQ44">
            <v>0</v>
          </cell>
          <cell r="BS44">
            <v>576</v>
          </cell>
          <cell r="BT44">
            <v>1470</v>
          </cell>
          <cell r="BU44">
            <v>576</v>
          </cell>
          <cell r="BV44">
            <v>894</v>
          </cell>
        </row>
        <row r="45">
          <cell r="C45" t="str">
            <v>O&amp;M</v>
          </cell>
          <cell r="E45" t="str">
            <v>BC-T-Mainframe Impac</v>
          </cell>
          <cell r="I45">
            <v>0</v>
          </cell>
          <cell r="J45">
            <v>0</v>
          </cell>
          <cell r="K45">
            <v>0</v>
          </cell>
          <cell r="L45" t="str">
            <v xml:space="preserve"> </v>
          </cell>
          <cell r="M45">
            <v>0</v>
          </cell>
          <cell r="N45">
            <v>0</v>
          </cell>
          <cell r="O45">
            <v>0</v>
          </cell>
          <cell r="P45" t="str">
            <v xml:space="preserve">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0</v>
          </cell>
          <cell r="K46">
            <v>0</v>
          </cell>
          <cell r="L46" t="str">
            <v xml:space="preserve"> </v>
          </cell>
          <cell r="M46">
            <v>0</v>
          </cell>
          <cell r="N46">
            <v>0</v>
          </cell>
          <cell r="O46">
            <v>0</v>
          </cell>
          <cell r="P46" t="str">
            <v xml:space="preserve">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</row>
        <row r="47">
          <cell r="C47" t="str">
            <v>O&amp;M</v>
          </cell>
          <cell r="E47" t="str">
            <v>BC-P-Payroll ProfSvs</v>
          </cell>
          <cell r="I47">
            <v>246.21</v>
          </cell>
          <cell r="J47">
            <v>4431.78</v>
          </cell>
          <cell r="K47">
            <v>4185.57</v>
          </cell>
          <cell r="L47">
            <v>0.94444444444444442</v>
          </cell>
          <cell r="M47">
            <v>13246.12</v>
          </cell>
          <cell r="N47">
            <v>26590.68</v>
          </cell>
          <cell r="O47">
            <v>13344.56</v>
          </cell>
          <cell r="P47">
            <v>0.50185102449429653</v>
          </cell>
          <cell r="R47">
            <v>6893.89</v>
          </cell>
          <cell r="S47">
            <v>1313.12</v>
          </cell>
          <cell r="T47">
            <v>1333.65</v>
          </cell>
          <cell r="U47">
            <v>3007.86</v>
          </cell>
          <cell r="V47">
            <v>451.39</v>
          </cell>
          <cell r="W47">
            <v>246.21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4431.78</v>
          </cell>
          <cell r="AE47">
            <v>4431.78</v>
          </cell>
          <cell r="AF47">
            <v>4431.78</v>
          </cell>
          <cell r="AG47">
            <v>4431.78</v>
          </cell>
          <cell r="AH47">
            <v>4431.78</v>
          </cell>
          <cell r="AI47">
            <v>4431.78</v>
          </cell>
          <cell r="AJ47">
            <v>4431.78</v>
          </cell>
          <cell r="AK47">
            <v>4431.78</v>
          </cell>
          <cell r="AL47">
            <v>4431.78</v>
          </cell>
          <cell r="AM47">
            <v>4431.78</v>
          </cell>
          <cell r="AN47">
            <v>4103.5</v>
          </cell>
          <cell r="AO47">
            <v>7301.93</v>
          </cell>
          <cell r="AQ47">
            <v>55723.23</v>
          </cell>
          <cell r="AR47">
            <v>55723.23</v>
          </cell>
          <cell r="AS47">
            <v>55723.23</v>
          </cell>
          <cell r="AT47">
            <v>55723.23</v>
          </cell>
          <cell r="AU47">
            <v>55723.23</v>
          </cell>
          <cell r="AV47">
            <v>55723.23</v>
          </cell>
          <cell r="AW47" t="e">
            <v>#REF!</v>
          </cell>
          <cell r="AX47" t="e">
            <v>#REF!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33182.78</v>
          </cell>
          <cell r="BE47">
            <v>63826.86</v>
          </cell>
          <cell r="BF47">
            <v>57091.42</v>
          </cell>
          <cell r="BH47">
            <v>55723.23</v>
          </cell>
          <cell r="BI47">
            <v>45600.800000000003</v>
          </cell>
          <cell r="BJ47">
            <v>44486.400000000001</v>
          </cell>
          <cell r="BK47">
            <v>55723.23</v>
          </cell>
          <cell r="BL47">
            <v>55723.23</v>
          </cell>
          <cell r="BO47">
            <v>42477.11</v>
          </cell>
          <cell r="BP47">
            <v>0</v>
          </cell>
          <cell r="BQ47">
            <v>0</v>
          </cell>
          <cell r="BS47">
            <v>77173.94</v>
          </cell>
          <cell r="BT47">
            <v>55723.23</v>
          </cell>
          <cell r="BU47">
            <v>77173.94</v>
          </cell>
          <cell r="BV47">
            <v>-21450.71</v>
          </cell>
        </row>
        <row r="48">
          <cell r="C48" t="str">
            <v>O&amp;M</v>
          </cell>
          <cell r="E48" t="str">
            <v>BC-P-E-Sarbanes Oxley 404</v>
          </cell>
          <cell r="I48">
            <v>395.85</v>
          </cell>
          <cell r="J48">
            <v>3404.1</v>
          </cell>
          <cell r="K48">
            <v>3008.25</v>
          </cell>
          <cell r="L48">
            <v>0.88371375694016041</v>
          </cell>
          <cell r="M48">
            <v>3103.29</v>
          </cell>
          <cell r="N48">
            <v>20424.599999999999</v>
          </cell>
          <cell r="O48">
            <v>17321.309999999998</v>
          </cell>
          <cell r="P48">
            <v>0.84806116154049527</v>
          </cell>
          <cell r="R48">
            <v>425.03</v>
          </cell>
          <cell r="S48">
            <v>443.51</v>
          </cell>
          <cell r="T48">
            <v>143.94</v>
          </cell>
          <cell r="U48">
            <v>1079.5899999999999</v>
          </cell>
          <cell r="V48">
            <v>615.37</v>
          </cell>
          <cell r="W48">
            <v>395.85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3404.1</v>
          </cell>
          <cell r="AE48">
            <v>3404.1</v>
          </cell>
          <cell r="AF48">
            <v>3404.1</v>
          </cell>
          <cell r="AG48">
            <v>3404.1</v>
          </cell>
          <cell r="AH48">
            <v>3404.1</v>
          </cell>
          <cell r="AI48">
            <v>3404.1</v>
          </cell>
          <cell r="AJ48">
            <v>3404.1</v>
          </cell>
          <cell r="AK48">
            <v>3404.1</v>
          </cell>
          <cell r="AL48">
            <v>3404.1</v>
          </cell>
          <cell r="AM48">
            <v>3404.1</v>
          </cell>
          <cell r="AN48">
            <v>3404.1</v>
          </cell>
          <cell r="AO48">
            <v>3508.07</v>
          </cell>
          <cell r="AQ48">
            <v>40953.17</v>
          </cell>
          <cell r="AR48">
            <v>40953.17</v>
          </cell>
          <cell r="AS48">
            <v>39839.379999999997</v>
          </cell>
          <cell r="AT48">
            <v>39839.379999999997</v>
          </cell>
          <cell r="AU48">
            <v>39865</v>
          </cell>
          <cell r="AV48">
            <v>39864</v>
          </cell>
          <cell r="AW48" t="e">
            <v>#REF!</v>
          </cell>
          <cell r="AX48" t="e">
            <v>#REF!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5866.31</v>
          </cell>
          <cell r="BE48">
            <v>13459.24</v>
          </cell>
          <cell r="BF48">
            <v>46349.58</v>
          </cell>
          <cell r="BH48">
            <v>40953.17</v>
          </cell>
          <cell r="BI48">
            <v>40736.47</v>
          </cell>
          <cell r="BJ48">
            <v>40806.629999999997</v>
          </cell>
          <cell r="BK48">
            <v>39864</v>
          </cell>
          <cell r="BL48">
            <v>39864</v>
          </cell>
          <cell r="BO48">
            <v>36760.71</v>
          </cell>
          <cell r="BP48">
            <v>1089.1699999999983</v>
          </cell>
          <cell r="BQ48">
            <v>0</v>
          </cell>
          <cell r="BS48">
            <v>39544.49</v>
          </cell>
          <cell r="BT48">
            <v>39864</v>
          </cell>
          <cell r="BU48">
            <v>39544.49</v>
          </cell>
          <cell r="BV48">
            <v>319.51000000000204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450813.4</v>
          </cell>
          <cell r="BE49">
            <v>2737338.72</v>
          </cell>
          <cell r="BF49">
            <v>878082.75</v>
          </cell>
          <cell r="BH49">
            <v>0</v>
          </cell>
          <cell r="BI49">
            <v>1468389</v>
          </cell>
          <cell r="BJ49">
            <v>1368906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13472</v>
          </cell>
          <cell r="J50">
            <v>13472</v>
          </cell>
          <cell r="K50">
            <v>0</v>
          </cell>
          <cell r="L50">
            <v>0</v>
          </cell>
          <cell r="M50">
            <v>80896</v>
          </cell>
          <cell r="N50">
            <v>80896</v>
          </cell>
          <cell r="O50">
            <v>0</v>
          </cell>
          <cell r="P50">
            <v>0</v>
          </cell>
          <cell r="R50">
            <v>13488</v>
          </cell>
          <cell r="S50">
            <v>13488</v>
          </cell>
          <cell r="T50">
            <v>13488</v>
          </cell>
          <cell r="U50">
            <v>13488</v>
          </cell>
          <cell r="V50">
            <v>13472</v>
          </cell>
          <cell r="W50">
            <v>13472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13488</v>
          </cell>
          <cell r="AE50">
            <v>13488</v>
          </cell>
          <cell r="AF50">
            <v>13488</v>
          </cell>
          <cell r="AG50">
            <v>13488</v>
          </cell>
          <cell r="AH50">
            <v>13472</v>
          </cell>
          <cell r="AI50">
            <v>13472</v>
          </cell>
          <cell r="AJ50">
            <v>13472</v>
          </cell>
          <cell r="AK50">
            <v>13472</v>
          </cell>
          <cell r="AL50">
            <v>13472</v>
          </cell>
          <cell r="AM50">
            <v>13472</v>
          </cell>
          <cell r="AN50">
            <v>13472</v>
          </cell>
          <cell r="AO50">
            <v>13471</v>
          </cell>
          <cell r="AQ50">
            <v>161727</v>
          </cell>
          <cell r="AR50">
            <v>161727</v>
          </cell>
          <cell r="AS50">
            <v>161727</v>
          </cell>
          <cell r="AT50">
            <v>161727</v>
          </cell>
          <cell r="AU50">
            <v>161727</v>
          </cell>
          <cell r="AV50">
            <v>161727</v>
          </cell>
          <cell r="AW50" t="e">
            <v>#REF!</v>
          </cell>
          <cell r="AX50" t="e">
            <v>#REF!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113899</v>
          </cell>
          <cell r="BE50">
            <v>111121</v>
          </cell>
          <cell r="BF50">
            <v>144540</v>
          </cell>
          <cell r="BH50">
            <v>161727</v>
          </cell>
          <cell r="BI50">
            <v>113899</v>
          </cell>
          <cell r="BJ50">
            <v>111121</v>
          </cell>
          <cell r="BK50">
            <v>161727</v>
          </cell>
          <cell r="BL50">
            <v>161727</v>
          </cell>
          <cell r="BO50">
            <v>80831</v>
          </cell>
          <cell r="BP50">
            <v>0</v>
          </cell>
          <cell r="BQ50">
            <v>0</v>
          </cell>
          <cell r="BS50">
            <v>130671.98</v>
          </cell>
          <cell r="BT50">
            <v>161727</v>
          </cell>
          <cell r="BU50">
            <v>130671.98</v>
          </cell>
          <cell r="BV50">
            <v>31055.020000000004</v>
          </cell>
        </row>
        <row r="51">
          <cell r="C51" t="str">
            <v>O&amp;M</v>
          </cell>
          <cell r="E51" t="str">
            <v>BC-T-Corp Hdqtrs Svcs</v>
          </cell>
          <cell r="I51">
            <v>387613.98</v>
          </cell>
          <cell r="J51">
            <v>388082.08</v>
          </cell>
          <cell r="K51">
            <v>468.10000000003492</v>
          </cell>
          <cell r="L51">
            <v>1.2061881342215928E-3</v>
          </cell>
          <cell r="M51">
            <v>2325940.58</v>
          </cell>
          <cell r="N51">
            <v>2330352.7999999998</v>
          </cell>
          <cell r="O51">
            <v>4412.2199999997392</v>
          </cell>
          <cell r="P51">
            <v>1.8933699652686664E-3</v>
          </cell>
          <cell r="R51">
            <v>387870.68</v>
          </cell>
          <cell r="S51">
            <v>387613.98</v>
          </cell>
          <cell r="T51">
            <v>387613.98</v>
          </cell>
          <cell r="U51">
            <v>387613.98</v>
          </cell>
          <cell r="V51">
            <v>387613.98</v>
          </cell>
          <cell r="W51">
            <v>387613.98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388547.16</v>
          </cell>
          <cell r="AE51">
            <v>388547.16</v>
          </cell>
          <cell r="AF51">
            <v>388547.16</v>
          </cell>
          <cell r="AG51">
            <v>388547.16</v>
          </cell>
          <cell r="AH51">
            <v>388082.08</v>
          </cell>
          <cell r="AI51">
            <v>388082.08</v>
          </cell>
          <cell r="AJ51">
            <v>388082.08</v>
          </cell>
          <cell r="AK51">
            <v>388082.08</v>
          </cell>
          <cell r="AL51">
            <v>388082.08</v>
          </cell>
          <cell r="AM51">
            <v>388082.08</v>
          </cell>
          <cell r="AN51">
            <v>388082.08</v>
          </cell>
          <cell r="AO51">
            <v>388070</v>
          </cell>
          <cell r="AQ51">
            <v>4658833.2</v>
          </cell>
          <cell r="AR51">
            <v>4658833.2</v>
          </cell>
          <cell r="AS51">
            <v>4658833.2</v>
          </cell>
          <cell r="AT51">
            <v>4658833.2</v>
          </cell>
          <cell r="AU51">
            <v>4658833.2</v>
          </cell>
          <cell r="AV51">
            <v>4658828.34</v>
          </cell>
          <cell r="AW51" t="e">
            <v>#REF!</v>
          </cell>
          <cell r="AX51" t="e">
            <v>#REF!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4810958.88</v>
          </cell>
          <cell r="BE51">
            <v>4424222.7300000004</v>
          </cell>
          <cell r="BF51">
            <v>4764794.91</v>
          </cell>
          <cell r="BH51">
            <v>4658833.2</v>
          </cell>
          <cell r="BI51">
            <v>4813061.76</v>
          </cell>
          <cell r="BJ51">
            <v>4498021.1100000003</v>
          </cell>
          <cell r="BK51">
            <v>4658828.34</v>
          </cell>
          <cell r="BL51">
            <v>4658828.34</v>
          </cell>
          <cell r="BO51">
            <v>2332887.7599999998</v>
          </cell>
          <cell r="BP51">
            <v>4.8600000003352761</v>
          </cell>
          <cell r="BQ51">
            <v>0</v>
          </cell>
          <cell r="BS51">
            <v>3659436</v>
          </cell>
          <cell r="BT51">
            <v>4658828.34</v>
          </cell>
          <cell r="BU51">
            <v>3659436</v>
          </cell>
          <cell r="BV51">
            <v>999392.33999999985</v>
          </cell>
        </row>
        <row r="52">
          <cell r="C52" t="str">
            <v>O&amp;M</v>
          </cell>
          <cell r="E52" t="str">
            <v>BC-T-Corp Motor Pool</v>
          </cell>
          <cell r="I52">
            <v>4793.7</v>
          </cell>
          <cell r="J52">
            <v>3321.95</v>
          </cell>
          <cell r="K52">
            <v>-1471.75</v>
          </cell>
          <cell r="L52">
            <v>-0.44303797468354433</v>
          </cell>
          <cell r="M52">
            <v>33219.5</v>
          </cell>
          <cell r="N52">
            <v>20099.900000000001</v>
          </cell>
          <cell r="O52">
            <v>-13119.599999999999</v>
          </cell>
          <cell r="P52">
            <v>-0.65271966527196645</v>
          </cell>
          <cell r="R52">
            <v>3994.75</v>
          </cell>
          <cell r="S52">
            <v>4331.1499999999996</v>
          </cell>
          <cell r="T52">
            <v>4289.1000000000004</v>
          </cell>
          <cell r="U52">
            <v>9461.25</v>
          </cell>
          <cell r="V52">
            <v>6349.55</v>
          </cell>
          <cell r="W52">
            <v>4793.7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3364</v>
          </cell>
          <cell r="AE52">
            <v>3364</v>
          </cell>
          <cell r="AF52">
            <v>3364</v>
          </cell>
          <cell r="AG52">
            <v>3364</v>
          </cell>
          <cell r="AH52">
            <v>3321.95</v>
          </cell>
          <cell r="AI52">
            <v>3321.95</v>
          </cell>
          <cell r="AJ52">
            <v>3321.95</v>
          </cell>
          <cell r="AK52">
            <v>3321.95</v>
          </cell>
          <cell r="AL52">
            <v>3321.95</v>
          </cell>
          <cell r="AM52">
            <v>3321.95</v>
          </cell>
          <cell r="AN52">
            <v>3321.95</v>
          </cell>
          <cell r="AO52">
            <v>3448.1</v>
          </cell>
          <cell r="AQ52">
            <v>40157.75</v>
          </cell>
          <cell r="AR52">
            <v>40157.75</v>
          </cell>
          <cell r="AS52">
            <v>40157.75</v>
          </cell>
          <cell r="AT52">
            <v>40157.75</v>
          </cell>
          <cell r="AU52">
            <v>40157.75</v>
          </cell>
          <cell r="AV52">
            <v>40157.75</v>
          </cell>
          <cell r="AW52" t="e">
            <v>#REF!</v>
          </cell>
          <cell r="AX52" t="e">
            <v>#REF!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42006.06</v>
          </cell>
          <cell r="BE52">
            <v>67399.199999999997</v>
          </cell>
          <cell r="BF52">
            <v>67345.08</v>
          </cell>
          <cell r="BH52">
            <v>40157.75</v>
          </cell>
          <cell r="BI52">
            <v>69573.899999999994</v>
          </cell>
          <cell r="BJ52">
            <v>67867.25</v>
          </cell>
          <cell r="BK52">
            <v>40157.75</v>
          </cell>
          <cell r="BL52">
            <v>40157.75</v>
          </cell>
          <cell r="BO52">
            <v>6938.25</v>
          </cell>
          <cell r="BP52">
            <v>0</v>
          </cell>
          <cell r="BQ52">
            <v>0</v>
          </cell>
          <cell r="BS52">
            <v>83728.100000000006</v>
          </cell>
          <cell r="BT52">
            <v>40157.75</v>
          </cell>
          <cell r="BU52">
            <v>83728.100000000006</v>
          </cell>
          <cell r="BV52">
            <v>-43570.350000000006</v>
          </cell>
        </row>
        <row r="53">
          <cell r="C53" t="str">
            <v>O&amp;M</v>
          </cell>
          <cell r="E53" t="str">
            <v>BC-T-Vehicle Parking</v>
          </cell>
          <cell r="I53">
            <v>6393.8</v>
          </cell>
          <cell r="J53">
            <v>5571.74</v>
          </cell>
          <cell r="K53">
            <v>-822.0600000000004</v>
          </cell>
          <cell r="L53">
            <v>-0.14754098360655746</v>
          </cell>
          <cell r="M53">
            <v>35987.96</v>
          </cell>
          <cell r="N53">
            <v>33430.44</v>
          </cell>
          <cell r="O53">
            <v>-2557.5199999999968</v>
          </cell>
          <cell r="P53">
            <v>-7.6502732240437063E-2</v>
          </cell>
          <cell r="R53">
            <v>5571.74</v>
          </cell>
          <cell r="S53">
            <v>5754.42</v>
          </cell>
          <cell r="T53">
            <v>5937.1</v>
          </cell>
          <cell r="U53">
            <v>6119.78</v>
          </cell>
          <cell r="V53">
            <v>6211.12</v>
          </cell>
          <cell r="W53">
            <v>6393.8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5571.74</v>
          </cell>
          <cell r="AE53">
            <v>5571.74</v>
          </cell>
          <cell r="AF53">
            <v>5571.74</v>
          </cell>
          <cell r="AG53">
            <v>5571.74</v>
          </cell>
          <cell r="AH53">
            <v>5571.74</v>
          </cell>
          <cell r="AI53">
            <v>5571.74</v>
          </cell>
          <cell r="AJ53">
            <v>5571.74</v>
          </cell>
          <cell r="AK53">
            <v>5571.74</v>
          </cell>
          <cell r="AL53">
            <v>5571.74</v>
          </cell>
          <cell r="AM53">
            <v>5571.74</v>
          </cell>
          <cell r="AN53">
            <v>5571.74</v>
          </cell>
          <cell r="AO53">
            <v>5571.74</v>
          </cell>
          <cell r="AQ53">
            <v>66860.88</v>
          </cell>
          <cell r="AR53">
            <v>66860.88</v>
          </cell>
          <cell r="AS53">
            <v>66860.88</v>
          </cell>
          <cell r="AT53">
            <v>66860.88</v>
          </cell>
          <cell r="AU53">
            <v>66860.88</v>
          </cell>
          <cell r="AV53">
            <v>66860.88</v>
          </cell>
          <cell r="AW53" t="e">
            <v>#REF!</v>
          </cell>
          <cell r="AX53" t="e">
            <v>#REF!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73681.2</v>
          </cell>
          <cell r="BE53">
            <v>74381.89</v>
          </cell>
          <cell r="BF53">
            <v>79487.990000000005</v>
          </cell>
          <cell r="BH53">
            <v>66860.88</v>
          </cell>
          <cell r="BI53">
            <v>64945.8</v>
          </cell>
          <cell r="BJ53">
            <v>63358.92</v>
          </cell>
          <cell r="BK53">
            <v>66860.88</v>
          </cell>
          <cell r="BL53">
            <v>66860.88</v>
          </cell>
          <cell r="BO53">
            <v>30872.920000000006</v>
          </cell>
          <cell r="BP53">
            <v>0</v>
          </cell>
          <cell r="BQ53">
            <v>0</v>
          </cell>
          <cell r="BS53">
            <v>65542.080000000002</v>
          </cell>
          <cell r="BT53">
            <v>66860.88</v>
          </cell>
          <cell r="BU53">
            <v>65542.080000000002</v>
          </cell>
          <cell r="BV53">
            <v>1318.8000000000029</v>
          </cell>
        </row>
        <row r="54">
          <cell r="C54" t="str">
            <v>O&amp;M</v>
          </cell>
          <cell r="E54" t="str">
            <v>BC-T-E-MgeStkhl</v>
          </cell>
          <cell r="I54">
            <v>134920.62</v>
          </cell>
          <cell r="J54">
            <v>134921</v>
          </cell>
          <cell r="K54">
            <v>0.38000000000465661</v>
          </cell>
          <cell r="L54">
            <v>2.8164629672523672E-6</v>
          </cell>
          <cell r="M54">
            <v>805168.66</v>
          </cell>
          <cell r="N54">
            <v>810174</v>
          </cell>
          <cell r="O54">
            <v>5005.3399999999674</v>
          </cell>
          <cell r="P54">
            <v>6.178104950294588E-3</v>
          </cell>
          <cell r="R54">
            <v>132581.09</v>
          </cell>
          <cell r="S54">
            <v>132581.09</v>
          </cell>
          <cell r="T54">
            <v>135082.62</v>
          </cell>
          <cell r="U54">
            <v>135082.62</v>
          </cell>
          <cell r="V54">
            <v>134920.62</v>
          </cell>
          <cell r="W54">
            <v>134920.62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135083</v>
          </cell>
          <cell r="AE54">
            <v>135083</v>
          </cell>
          <cell r="AF54">
            <v>135083</v>
          </cell>
          <cell r="AG54">
            <v>135083</v>
          </cell>
          <cell r="AH54">
            <v>134921</v>
          </cell>
          <cell r="AI54">
            <v>134921</v>
          </cell>
          <cell r="AJ54">
            <v>134921</v>
          </cell>
          <cell r="AK54">
            <v>134921</v>
          </cell>
          <cell r="AL54">
            <v>134921</v>
          </cell>
          <cell r="AM54">
            <v>134921</v>
          </cell>
          <cell r="AN54">
            <v>134921</v>
          </cell>
          <cell r="AO54">
            <v>134916</v>
          </cell>
          <cell r="AQ54">
            <v>1589700.55</v>
          </cell>
          <cell r="AR54">
            <v>1589700.55</v>
          </cell>
          <cell r="AS54">
            <v>1619694.9</v>
          </cell>
          <cell r="AT54">
            <v>1619694.9</v>
          </cell>
          <cell r="AU54">
            <v>1614695</v>
          </cell>
          <cell r="AV54">
            <v>1614695</v>
          </cell>
          <cell r="AW54" t="e">
            <v>#REF!</v>
          </cell>
          <cell r="AX54" t="e">
            <v>#REF!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1508476.53</v>
          </cell>
          <cell r="BE54">
            <v>1307611.8799999999</v>
          </cell>
          <cell r="BF54">
            <v>1446852.55</v>
          </cell>
          <cell r="BH54">
            <v>1619695</v>
          </cell>
          <cell r="BI54">
            <v>1345398</v>
          </cell>
          <cell r="BJ54">
            <v>1312581</v>
          </cell>
          <cell r="BK54">
            <v>1614695</v>
          </cell>
          <cell r="BL54">
            <v>1614695</v>
          </cell>
          <cell r="BO54">
            <v>809526.34</v>
          </cell>
          <cell r="BP54">
            <v>5000</v>
          </cell>
          <cell r="BQ54">
            <v>0</v>
          </cell>
          <cell r="BS54">
            <v>0</v>
          </cell>
          <cell r="BT54">
            <v>1614695</v>
          </cell>
          <cell r="BU54">
            <v>0</v>
          </cell>
          <cell r="BV54">
            <v>1614695</v>
          </cell>
        </row>
        <row r="55">
          <cell r="C55" t="str">
            <v>O&amp;M</v>
          </cell>
          <cell r="E55" t="str">
            <v>BC-T-B&amp;W Copy Svcs</v>
          </cell>
          <cell r="I55">
            <v>171.92</v>
          </cell>
          <cell r="J55">
            <v>1646</v>
          </cell>
          <cell r="K55">
            <v>1474.08</v>
          </cell>
          <cell r="L55">
            <v>0.89555285540704732</v>
          </cell>
          <cell r="M55">
            <v>11648.32</v>
          </cell>
          <cell r="N55">
            <v>9884</v>
          </cell>
          <cell r="O55">
            <v>-1764.3199999999997</v>
          </cell>
          <cell r="P55">
            <v>-0.17850263051396192</v>
          </cell>
          <cell r="R55">
            <v>343.2</v>
          </cell>
          <cell r="S55">
            <v>1549.52</v>
          </cell>
          <cell r="T55">
            <v>5725.44</v>
          </cell>
          <cell r="U55">
            <v>2350.2399999999998</v>
          </cell>
          <cell r="V55">
            <v>1508</v>
          </cell>
          <cell r="W55">
            <v>171.92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1648</v>
          </cell>
          <cell r="AE55">
            <v>1648</v>
          </cell>
          <cell r="AF55">
            <v>1648</v>
          </cell>
          <cell r="AG55">
            <v>1648</v>
          </cell>
          <cell r="AH55">
            <v>1646</v>
          </cell>
          <cell r="AI55">
            <v>1646</v>
          </cell>
          <cell r="AJ55">
            <v>1646</v>
          </cell>
          <cell r="AK55">
            <v>1646</v>
          </cell>
          <cell r="AL55">
            <v>1646</v>
          </cell>
          <cell r="AM55">
            <v>1646</v>
          </cell>
          <cell r="AN55">
            <v>1646</v>
          </cell>
          <cell r="AO55">
            <v>1646</v>
          </cell>
          <cell r="AQ55">
            <v>19760</v>
          </cell>
          <cell r="AR55">
            <v>19760</v>
          </cell>
          <cell r="AS55">
            <v>19760</v>
          </cell>
          <cell r="AT55">
            <v>19760</v>
          </cell>
          <cell r="AU55">
            <v>19760</v>
          </cell>
          <cell r="AV55">
            <v>19760</v>
          </cell>
          <cell r="AW55" t="e">
            <v>#REF!</v>
          </cell>
          <cell r="AX55" t="e">
            <v>#REF!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16752.72</v>
          </cell>
          <cell r="BE55">
            <v>30845.599999999999</v>
          </cell>
          <cell r="BF55">
            <v>17994.78</v>
          </cell>
          <cell r="BH55">
            <v>19760</v>
          </cell>
          <cell r="BI55">
            <v>33056</v>
          </cell>
          <cell r="BJ55">
            <v>33056</v>
          </cell>
          <cell r="BK55">
            <v>19760</v>
          </cell>
          <cell r="BL55">
            <v>19760</v>
          </cell>
          <cell r="BO55">
            <v>8111.68</v>
          </cell>
          <cell r="BP55">
            <v>0</v>
          </cell>
          <cell r="BQ55">
            <v>0</v>
          </cell>
          <cell r="BS55">
            <v>41490</v>
          </cell>
          <cell r="BT55">
            <v>19760</v>
          </cell>
          <cell r="BU55">
            <v>41490</v>
          </cell>
          <cell r="BV55">
            <v>-21730</v>
          </cell>
        </row>
        <row r="56">
          <cell r="C56" t="str">
            <v>O&amp;M</v>
          </cell>
          <cell r="E56" t="str">
            <v>BC-T-Color Copy Svcs</v>
          </cell>
          <cell r="I56">
            <v>4174</v>
          </cell>
          <cell r="J56">
            <v>2091.1999999999998</v>
          </cell>
          <cell r="K56">
            <v>-2082.8000000000002</v>
          </cell>
          <cell r="L56">
            <v>-0.99598316755929628</v>
          </cell>
          <cell r="M56">
            <v>15200.8</v>
          </cell>
          <cell r="N56">
            <v>12556.8</v>
          </cell>
          <cell r="O56">
            <v>-2644</v>
          </cell>
          <cell r="P56">
            <v>-0.2105632008154944</v>
          </cell>
          <cell r="R56">
            <v>1960</v>
          </cell>
          <cell r="S56">
            <v>3430.4</v>
          </cell>
          <cell r="T56">
            <v>1754.8</v>
          </cell>
          <cell r="U56">
            <v>2790.8</v>
          </cell>
          <cell r="V56">
            <v>1090.8</v>
          </cell>
          <cell r="W56">
            <v>4174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2093.6</v>
          </cell>
          <cell r="AE56">
            <v>2093.6</v>
          </cell>
          <cell r="AF56">
            <v>2093.6</v>
          </cell>
          <cell r="AG56">
            <v>2093.6</v>
          </cell>
          <cell r="AH56">
            <v>2091.1999999999998</v>
          </cell>
          <cell r="AI56">
            <v>2091.1999999999998</v>
          </cell>
          <cell r="AJ56">
            <v>2091.1999999999998</v>
          </cell>
          <cell r="AK56">
            <v>2091.1999999999998</v>
          </cell>
          <cell r="AL56">
            <v>2091.1999999999998</v>
          </cell>
          <cell r="AM56">
            <v>2091.1999999999998</v>
          </cell>
          <cell r="AN56">
            <v>2091.1999999999998</v>
          </cell>
          <cell r="AO56">
            <v>2087.1999999999998</v>
          </cell>
          <cell r="AQ56">
            <v>25100</v>
          </cell>
          <cell r="AR56">
            <v>25100</v>
          </cell>
          <cell r="AS56">
            <v>25100</v>
          </cell>
          <cell r="AT56">
            <v>25100</v>
          </cell>
          <cell r="AU56">
            <v>25100</v>
          </cell>
          <cell r="AV56">
            <v>25100</v>
          </cell>
          <cell r="AW56" t="e">
            <v>#REF!</v>
          </cell>
          <cell r="AX56" t="e">
            <v>#REF!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26147.38</v>
          </cell>
          <cell r="BE56">
            <v>35886.01</v>
          </cell>
          <cell r="BF56">
            <v>37916.199999999997</v>
          </cell>
          <cell r="BH56">
            <v>25100</v>
          </cell>
          <cell r="BI56">
            <v>23520</v>
          </cell>
          <cell r="BJ56">
            <v>22776.07</v>
          </cell>
          <cell r="BK56">
            <v>25100</v>
          </cell>
          <cell r="BL56">
            <v>25100</v>
          </cell>
          <cell r="BO56">
            <v>9899.2000000000007</v>
          </cell>
          <cell r="BP56">
            <v>0</v>
          </cell>
          <cell r="BQ56">
            <v>0</v>
          </cell>
          <cell r="BS56">
            <v>13760</v>
          </cell>
          <cell r="BT56">
            <v>25100</v>
          </cell>
          <cell r="BU56">
            <v>13760</v>
          </cell>
          <cell r="BV56">
            <v>11340</v>
          </cell>
        </row>
        <row r="57">
          <cell r="C57" t="str">
            <v>O&amp;M</v>
          </cell>
          <cell r="E57" t="str">
            <v>BC-T-Printing Service</v>
          </cell>
          <cell r="I57">
            <v>1150</v>
          </cell>
          <cell r="J57">
            <v>2144</v>
          </cell>
          <cell r="K57">
            <v>994</v>
          </cell>
          <cell r="L57">
            <v>0.46361940298507465</v>
          </cell>
          <cell r="M57">
            <v>9442</v>
          </cell>
          <cell r="N57">
            <v>12872</v>
          </cell>
          <cell r="O57">
            <v>3430</v>
          </cell>
          <cell r="P57">
            <v>0.26646985705407084</v>
          </cell>
          <cell r="R57">
            <v>1497</v>
          </cell>
          <cell r="S57">
            <v>1255</v>
          </cell>
          <cell r="T57">
            <v>1504</v>
          </cell>
          <cell r="U57">
            <v>1402</v>
          </cell>
          <cell r="V57">
            <v>2634</v>
          </cell>
          <cell r="W57">
            <v>1150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2146</v>
          </cell>
          <cell r="AE57">
            <v>2146</v>
          </cell>
          <cell r="AF57">
            <v>2146</v>
          </cell>
          <cell r="AG57">
            <v>2146</v>
          </cell>
          <cell r="AH57">
            <v>2144</v>
          </cell>
          <cell r="AI57">
            <v>2144</v>
          </cell>
          <cell r="AJ57">
            <v>2144</v>
          </cell>
          <cell r="AK57">
            <v>2144</v>
          </cell>
          <cell r="AL57">
            <v>2144</v>
          </cell>
          <cell r="AM57">
            <v>2144</v>
          </cell>
          <cell r="AN57">
            <v>2144</v>
          </cell>
          <cell r="AO57">
            <v>2137</v>
          </cell>
          <cell r="AQ57">
            <v>25729</v>
          </cell>
          <cell r="AR57">
            <v>25729</v>
          </cell>
          <cell r="AS57">
            <v>25729</v>
          </cell>
          <cell r="AT57">
            <v>25729</v>
          </cell>
          <cell r="AU57">
            <v>25729</v>
          </cell>
          <cell r="AV57">
            <v>25729</v>
          </cell>
          <cell r="AW57" t="e">
            <v>#REF!</v>
          </cell>
          <cell r="AX57" t="e">
            <v>#REF!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17203</v>
          </cell>
          <cell r="BE57">
            <v>25265</v>
          </cell>
          <cell r="BF57">
            <v>26039</v>
          </cell>
          <cell r="BH57">
            <v>25729</v>
          </cell>
          <cell r="BI57">
            <v>37257</v>
          </cell>
          <cell r="BJ57">
            <v>36350</v>
          </cell>
          <cell r="BK57">
            <v>25729</v>
          </cell>
          <cell r="BL57">
            <v>25729</v>
          </cell>
          <cell r="BO57">
            <v>16287</v>
          </cell>
          <cell r="BP57">
            <v>0</v>
          </cell>
          <cell r="BQ57">
            <v>0</v>
          </cell>
          <cell r="BS57">
            <v>16383.5</v>
          </cell>
          <cell r="BT57">
            <v>25729</v>
          </cell>
          <cell r="BU57">
            <v>16383.5</v>
          </cell>
          <cell r="BV57">
            <v>9345.5</v>
          </cell>
        </row>
        <row r="58">
          <cell r="C58" t="str">
            <v>O&amp;M</v>
          </cell>
          <cell r="E58" t="str">
            <v>BC-T-Corp Copiers</v>
          </cell>
          <cell r="I58">
            <v>6135.96</v>
          </cell>
          <cell r="J58">
            <v>10095.959999999999</v>
          </cell>
          <cell r="K58">
            <v>3959.9999999999991</v>
          </cell>
          <cell r="L58">
            <v>0.39223610236173673</v>
          </cell>
          <cell r="M58">
            <v>29167.68</v>
          </cell>
          <cell r="N58">
            <v>60624.72</v>
          </cell>
          <cell r="O58">
            <v>31457.040000000001</v>
          </cell>
          <cell r="P58">
            <v>0.51888140679247674</v>
          </cell>
          <cell r="R58">
            <v>5935.08</v>
          </cell>
          <cell r="S58">
            <v>5986.44</v>
          </cell>
          <cell r="T58">
            <v>2791.44</v>
          </cell>
          <cell r="U58">
            <v>5849.88</v>
          </cell>
          <cell r="V58">
            <v>2468.88</v>
          </cell>
          <cell r="W58">
            <v>6135.96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10108.200000000001</v>
          </cell>
          <cell r="AE58">
            <v>10108.200000000001</v>
          </cell>
          <cell r="AF58">
            <v>10108.200000000001</v>
          </cell>
          <cell r="AG58">
            <v>10108.200000000001</v>
          </cell>
          <cell r="AH58">
            <v>10095.959999999999</v>
          </cell>
          <cell r="AI58">
            <v>10095.959999999999</v>
          </cell>
          <cell r="AJ58">
            <v>10095.959999999999</v>
          </cell>
          <cell r="AK58">
            <v>10095.959999999999</v>
          </cell>
          <cell r="AL58">
            <v>10095.959999999999</v>
          </cell>
          <cell r="AM58">
            <v>10095.959999999999</v>
          </cell>
          <cell r="AN58">
            <v>10095.959999999999</v>
          </cell>
          <cell r="AO58">
            <v>10095.48</v>
          </cell>
          <cell r="AQ58">
            <v>121200</v>
          </cell>
          <cell r="AR58">
            <v>121200</v>
          </cell>
          <cell r="AS58">
            <v>121200</v>
          </cell>
          <cell r="AT58">
            <v>121200</v>
          </cell>
          <cell r="AU58">
            <v>121200</v>
          </cell>
          <cell r="AV58">
            <v>121200</v>
          </cell>
          <cell r="AW58" t="e">
            <v>#REF!</v>
          </cell>
          <cell r="AX58" t="e">
            <v>#REF!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100812.25</v>
          </cell>
          <cell r="BE58">
            <v>145997.93</v>
          </cell>
          <cell r="BF58">
            <v>126009.52</v>
          </cell>
          <cell r="BH58">
            <v>121200</v>
          </cell>
          <cell r="BI58">
            <v>147746.5</v>
          </cell>
          <cell r="BJ58">
            <v>148283.75</v>
          </cell>
          <cell r="BK58">
            <v>121200</v>
          </cell>
          <cell r="BL58">
            <v>121200</v>
          </cell>
          <cell r="BO58">
            <v>92032.320000000007</v>
          </cell>
          <cell r="BP58">
            <v>0</v>
          </cell>
          <cell r="BQ58">
            <v>0</v>
          </cell>
          <cell r="BS58">
            <v>93300</v>
          </cell>
          <cell r="BT58">
            <v>121200</v>
          </cell>
          <cell r="BU58">
            <v>93300</v>
          </cell>
          <cell r="BV58">
            <v>27900</v>
          </cell>
        </row>
        <row r="59">
          <cell r="C59" t="str">
            <v>O&amp;M</v>
          </cell>
          <cell r="E59" t="str">
            <v>BC-T-E-Mailroom</v>
          </cell>
          <cell r="I59">
            <v>39223.800000000003</v>
          </cell>
          <cell r="J59">
            <v>39224</v>
          </cell>
          <cell r="K59">
            <v>0.19999999999708962</v>
          </cell>
          <cell r="L59">
            <v>5.0989190290916175E-6</v>
          </cell>
          <cell r="M59">
            <v>235532.08</v>
          </cell>
          <cell r="N59">
            <v>235532</v>
          </cell>
          <cell r="O59">
            <v>-7.9999999987194315E-2</v>
          </cell>
          <cell r="P59">
            <v>-3.3965660711578177E-7</v>
          </cell>
          <cell r="R59">
            <v>39271.120000000003</v>
          </cell>
          <cell r="S59">
            <v>39271.120000000003</v>
          </cell>
          <cell r="T59">
            <v>39271.120000000003</v>
          </cell>
          <cell r="U59">
            <v>39271.120000000003</v>
          </cell>
          <cell r="V59">
            <v>39223.800000000003</v>
          </cell>
          <cell r="W59">
            <v>39223.800000000003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39271</v>
          </cell>
          <cell r="AE59">
            <v>39271</v>
          </cell>
          <cell r="AF59">
            <v>39271</v>
          </cell>
          <cell r="AG59">
            <v>39271</v>
          </cell>
          <cell r="AH59">
            <v>39224</v>
          </cell>
          <cell r="AI59">
            <v>39224</v>
          </cell>
          <cell r="AJ59">
            <v>39224</v>
          </cell>
          <cell r="AK59">
            <v>39224</v>
          </cell>
          <cell r="AL59">
            <v>39224</v>
          </cell>
          <cell r="AM59">
            <v>39224</v>
          </cell>
          <cell r="AN59">
            <v>39224</v>
          </cell>
          <cell r="AO59">
            <v>39221</v>
          </cell>
          <cell r="AQ59">
            <v>470873</v>
          </cell>
          <cell r="AR59">
            <v>470873</v>
          </cell>
          <cell r="AS59">
            <v>470873.2</v>
          </cell>
          <cell r="AT59">
            <v>470873.2</v>
          </cell>
          <cell r="AU59">
            <v>470874</v>
          </cell>
          <cell r="AV59">
            <v>470874</v>
          </cell>
          <cell r="AW59" t="e">
            <v>#REF!</v>
          </cell>
          <cell r="AX59" t="e">
            <v>#REF!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549170.31000000006</v>
          </cell>
          <cell r="BE59">
            <v>584483.1</v>
          </cell>
          <cell r="BF59">
            <v>638073</v>
          </cell>
          <cell r="BH59">
            <v>470873</v>
          </cell>
          <cell r="BI59">
            <v>539185</v>
          </cell>
          <cell r="BJ59">
            <v>584482</v>
          </cell>
          <cell r="BK59">
            <v>470874</v>
          </cell>
          <cell r="BL59">
            <v>470874</v>
          </cell>
          <cell r="BO59">
            <v>235341.92</v>
          </cell>
          <cell r="BP59">
            <v>-1</v>
          </cell>
          <cell r="BQ59">
            <v>0</v>
          </cell>
          <cell r="BS59">
            <v>418926.62</v>
          </cell>
          <cell r="BT59">
            <v>470874</v>
          </cell>
          <cell r="BU59">
            <v>418926.62</v>
          </cell>
          <cell r="BV59">
            <v>51947.380000000005</v>
          </cell>
        </row>
        <row r="60">
          <cell r="C60" t="str">
            <v>O&amp;M</v>
          </cell>
          <cell r="E60" t="str">
            <v>BC-T-A/P Auto</v>
          </cell>
          <cell r="I60">
            <v>14187.6</v>
          </cell>
          <cell r="J60">
            <v>12679.8</v>
          </cell>
          <cell r="K60">
            <v>-1507.8000000000011</v>
          </cell>
          <cell r="L60">
            <v>-0.11891354753229555</v>
          </cell>
          <cell r="M60">
            <v>70205.100000000006</v>
          </cell>
          <cell r="N60">
            <v>76162.8</v>
          </cell>
          <cell r="O60">
            <v>5957.6999999999971</v>
          </cell>
          <cell r="P60">
            <v>7.8223227087239403E-2</v>
          </cell>
          <cell r="R60">
            <v>6182.4</v>
          </cell>
          <cell r="S60">
            <v>10042.200000000001</v>
          </cell>
          <cell r="T60">
            <v>14366.1</v>
          </cell>
          <cell r="U60">
            <v>12969.6</v>
          </cell>
          <cell r="V60">
            <v>12457.2</v>
          </cell>
          <cell r="W60">
            <v>14187.6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12700.8</v>
          </cell>
          <cell r="AE60">
            <v>12700.8</v>
          </cell>
          <cell r="AF60">
            <v>12700.8</v>
          </cell>
          <cell r="AG60">
            <v>12700.8</v>
          </cell>
          <cell r="AH60">
            <v>12679.8</v>
          </cell>
          <cell r="AI60">
            <v>12679.8</v>
          </cell>
          <cell r="AJ60">
            <v>12679.8</v>
          </cell>
          <cell r="AK60">
            <v>12679.8</v>
          </cell>
          <cell r="AL60">
            <v>12679.8</v>
          </cell>
          <cell r="AM60">
            <v>12679.8</v>
          </cell>
          <cell r="AN60">
            <v>12679.8</v>
          </cell>
          <cell r="AO60">
            <v>12707.1</v>
          </cell>
          <cell r="AQ60">
            <v>152268.9</v>
          </cell>
          <cell r="AR60">
            <v>152268.9</v>
          </cell>
          <cell r="AS60">
            <v>152268.9</v>
          </cell>
          <cell r="AT60">
            <v>152268.9</v>
          </cell>
          <cell r="AU60">
            <v>152268.9</v>
          </cell>
          <cell r="AV60">
            <v>152268.9</v>
          </cell>
          <cell r="AW60" t="e">
            <v>#REF!</v>
          </cell>
          <cell r="AX60" t="e">
            <v>#REF!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156740.48000000001</v>
          </cell>
          <cell r="BE60">
            <v>146450</v>
          </cell>
          <cell r="BF60">
            <v>143274.56</v>
          </cell>
          <cell r="BH60">
            <v>152268.9</v>
          </cell>
          <cell r="BI60">
            <v>133602.56</v>
          </cell>
          <cell r="BJ60">
            <v>129748.64</v>
          </cell>
          <cell r="BK60">
            <v>152268.9</v>
          </cell>
          <cell r="BL60">
            <v>152268.9</v>
          </cell>
          <cell r="BO60">
            <v>82063.799999999988</v>
          </cell>
          <cell r="BP60">
            <v>0</v>
          </cell>
          <cell r="BQ60">
            <v>0</v>
          </cell>
          <cell r="BS60">
            <v>183687.67999999999</v>
          </cell>
          <cell r="BT60">
            <v>152268.9</v>
          </cell>
          <cell r="BU60">
            <v>183687.67999999999</v>
          </cell>
          <cell r="BV60">
            <v>-31418.78</v>
          </cell>
        </row>
        <row r="61">
          <cell r="C61" t="str">
            <v>O&amp;M</v>
          </cell>
          <cell r="E61" t="str">
            <v>BC-T-AP Pay Inv</v>
          </cell>
          <cell r="I61">
            <v>5174.22</v>
          </cell>
          <cell r="J61">
            <v>9163.98</v>
          </cell>
          <cell r="K61">
            <v>3989.7599999999993</v>
          </cell>
          <cell r="L61">
            <v>0.43537414965986387</v>
          </cell>
          <cell r="M61">
            <v>35388.339999999997</v>
          </cell>
          <cell r="N61">
            <v>54983.88</v>
          </cell>
          <cell r="O61">
            <v>19595.54</v>
          </cell>
          <cell r="P61">
            <v>0.35638699924414213</v>
          </cell>
          <cell r="R61">
            <v>5984.64</v>
          </cell>
          <cell r="S61">
            <v>5153.4399999999996</v>
          </cell>
          <cell r="T61">
            <v>5859.96</v>
          </cell>
          <cell r="U61">
            <v>7293.78</v>
          </cell>
          <cell r="V61">
            <v>5922.3</v>
          </cell>
          <cell r="W61">
            <v>5174.22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9163.98</v>
          </cell>
          <cell r="AE61">
            <v>9163.98</v>
          </cell>
          <cell r="AF61">
            <v>9163.98</v>
          </cell>
          <cell r="AG61">
            <v>9163.98</v>
          </cell>
          <cell r="AH61">
            <v>9163.98</v>
          </cell>
          <cell r="AI61">
            <v>9163.98</v>
          </cell>
          <cell r="AJ61">
            <v>9163.98</v>
          </cell>
          <cell r="AK61">
            <v>9163.98</v>
          </cell>
          <cell r="AL61">
            <v>9163.98</v>
          </cell>
          <cell r="AM61">
            <v>9163.98</v>
          </cell>
          <cell r="AN61">
            <v>9163.98</v>
          </cell>
          <cell r="AO61">
            <v>9288.66</v>
          </cell>
          <cell r="AQ61">
            <v>110092.44</v>
          </cell>
          <cell r="AR61">
            <v>110092.44</v>
          </cell>
          <cell r="AS61">
            <v>110092.44</v>
          </cell>
          <cell r="AT61">
            <v>110092.44</v>
          </cell>
          <cell r="AU61">
            <v>110092.44</v>
          </cell>
          <cell r="AV61">
            <v>110092.44</v>
          </cell>
          <cell r="AW61" t="e">
            <v>#REF!</v>
          </cell>
          <cell r="AX61" t="e">
            <v>#REF!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89308.51</v>
          </cell>
          <cell r="BE61">
            <v>99641.88</v>
          </cell>
          <cell r="BF61">
            <v>132757.84</v>
          </cell>
          <cell r="BH61">
            <v>110092.44</v>
          </cell>
          <cell r="BI61">
            <v>148512.35</v>
          </cell>
          <cell r="BJ61">
            <v>144967.54999999999</v>
          </cell>
          <cell r="BK61">
            <v>110092.44</v>
          </cell>
          <cell r="BL61">
            <v>110092.44</v>
          </cell>
          <cell r="BO61">
            <v>74704.100000000006</v>
          </cell>
          <cell r="BP61">
            <v>0</v>
          </cell>
          <cell r="BQ61">
            <v>0</v>
          </cell>
          <cell r="BS61">
            <v>83525.69</v>
          </cell>
          <cell r="BT61">
            <v>110092.44</v>
          </cell>
          <cell r="BU61">
            <v>83525.69</v>
          </cell>
          <cell r="BV61">
            <v>26566.75</v>
          </cell>
        </row>
        <row r="62">
          <cell r="C62" t="str">
            <v>O&amp;M</v>
          </cell>
          <cell r="E62" t="str">
            <v>BC-P-AP Consult</v>
          </cell>
          <cell r="I62">
            <v>2253.86</v>
          </cell>
          <cell r="J62">
            <v>3817.34</v>
          </cell>
          <cell r="K62">
            <v>1563.48</v>
          </cell>
          <cell r="L62">
            <v>0.40957315827251434</v>
          </cell>
          <cell r="M62">
            <v>15939.46</v>
          </cell>
          <cell r="N62">
            <v>23228.92</v>
          </cell>
          <cell r="O62">
            <v>7289.4599999999991</v>
          </cell>
          <cell r="P62">
            <v>0.31380968206873155</v>
          </cell>
          <cell r="R62">
            <v>4345.2700000000004</v>
          </cell>
          <cell r="S62">
            <v>2010.2</v>
          </cell>
          <cell r="T62">
            <v>1807.15</v>
          </cell>
          <cell r="U62">
            <v>2680.27</v>
          </cell>
          <cell r="V62">
            <v>2842.71</v>
          </cell>
          <cell r="W62">
            <v>2253.86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3898.56</v>
          </cell>
          <cell r="AE62">
            <v>3898.56</v>
          </cell>
          <cell r="AF62">
            <v>3898.56</v>
          </cell>
          <cell r="AG62">
            <v>3898.56</v>
          </cell>
          <cell r="AH62">
            <v>3817.34</v>
          </cell>
          <cell r="AI62">
            <v>3817.34</v>
          </cell>
          <cell r="AJ62">
            <v>3817.34</v>
          </cell>
          <cell r="AK62">
            <v>3817.34</v>
          </cell>
          <cell r="AL62">
            <v>3817.34</v>
          </cell>
          <cell r="AM62">
            <v>3817.34</v>
          </cell>
          <cell r="AN62">
            <v>3817.34</v>
          </cell>
          <cell r="AO62">
            <v>3869.96</v>
          </cell>
          <cell r="AQ62">
            <v>46185.58</v>
          </cell>
          <cell r="AR62">
            <v>46185.58</v>
          </cell>
          <cell r="AS62">
            <v>46185.58</v>
          </cell>
          <cell r="AT62">
            <v>46185.58</v>
          </cell>
          <cell r="AU62">
            <v>46185.58</v>
          </cell>
          <cell r="AV62">
            <v>46185.58</v>
          </cell>
          <cell r="AW62" t="e">
            <v>#REF!</v>
          </cell>
          <cell r="AX62" t="e">
            <v>#REF!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30236.16</v>
          </cell>
          <cell r="BE62">
            <v>44038.720000000001</v>
          </cell>
          <cell r="BF62">
            <v>44176.13</v>
          </cell>
          <cell r="BH62">
            <v>46185.58</v>
          </cell>
          <cell r="BI62">
            <v>49380.5</v>
          </cell>
          <cell r="BJ62">
            <v>48171.5</v>
          </cell>
          <cell r="BK62">
            <v>46185.58</v>
          </cell>
          <cell r="BL62">
            <v>46185.58</v>
          </cell>
          <cell r="BO62">
            <v>30246.120000000003</v>
          </cell>
          <cell r="BP62">
            <v>0</v>
          </cell>
          <cell r="BQ62">
            <v>0</v>
          </cell>
          <cell r="BS62">
            <v>40524</v>
          </cell>
          <cell r="BT62">
            <v>46185.58</v>
          </cell>
          <cell r="BU62">
            <v>40524</v>
          </cell>
          <cell r="BV62">
            <v>5661.5800000000017</v>
          </cell>
        </row>
        <row r="63">
          <cell r="C63" t="str">
            <v>O&amp;M</v>
          </cell>
          <cell r="E63" t="str">
            <v>BC-T-BusExpReim</v>
          </cell>
          <cell r="I63">
            <v>4726.54</v>
          </cell>
          <cell r="J63">
            <v>4299.3599999999997</v>
          </cell>
          <cell r="K63">
            <v>-427.18000000000029</v>
          </cell>
          <cell r="L63">
            <v>-9.9358974358974436E-2</v>
          </cell>
          <cell r="M63">
            <v>23412.22</v>
          </cell>
          <cell r="N63">
            <v>25851.279999999999</v>
          </cell>
          <cell r="O63">
            <v>2439.0599999999977</v>
          </cell>
          <cell r="P63">
            <v>9.4349680170575601E-2</v>
          </cell>
          <cell r="R63">
            <v>3913.52</v>
          </cell>
          <cell r="S63">
            <v>3803.28</v>
          </cell>
          <cell r="T63">
            <v>3748.16</v>
          </cell>
          <cell r="U63">
            <v>3941.08</v>
          </cell>
          <cell r="V63">
            <v>3279.64</v>
          </cell>
          <cell r="W63">
            <v>4726.54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4313.1400000000003</v>
          </cell>
          <cell r="AE63">
            <v>4313.1400000000003</v>
          </cell>
          <cell r="AF63">
            <v>4313.1400000000003</v>
          </cell>
          <cell r="AG63">
            <v>4313.1400000000003</v>
          </cell>
          <cell r="AH63">
            <v>4299.3599999999997</v>
          </cell>
          <cell r="AI63">
            <v>4299.3599999999997</v>
          </cell>
          <cell r="AJ63">
            <v>4299.3599999999997</v>
          </cell>
          <cell r="AK63">
            <v>4299.3599999999997</v>
          </cell>
          <cell r="AL63">
            <v>4299.3599999999997</v>
          </cell>
          <cell r="AM63">
            <v>4299.3599999999997</v>
          </cell>
          <cell r="AN63">
            <v>4299.3599999999997</v>
          </cell>
          <cell r="AO63">
            <v>4202.8999999999996</v>
          </cell>
          <cell r="AQ63">
            <v>51550.98</v>
          </cell>
          <cell r="AR63">
            <v>51550.98</v>
          </cell>
          <cell r="AS63">
            <v>51550.98</v>
          </cell>
          <cell r="AT63">
            <v>51550.98</v>
          </cell>
          <cell r="AU63">
            <v>51550.98</v>
          </cell>
          <cell r="AV63">
            <v>51550.98</v>
          </cell>
          <cell r="AW63" t="e">
            <v>#REF!</v>
          </cell>
          <cell r="AX63" t="e">
            <v>#REF!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49693.84</v>
          </cell>
          <cell r="BE63">
            <v>53037.79</v>
          </cell>
          <cell r="BF63">
            <v>62368.28</v>
          </cell>
          <cell r="BH63">
            <v>51550.98</v>
          </cell>
          <cell r="BI63">
            <v>61740</v>
          </cell>
          <cell r="BJ63">
            <v>60255</v>
          </cell>
          <cell r="BK63">
            <v>51550.98</v>
          </cell>
          <cell r="BL63">
            <v>51550.98</v>
          </cell>
          <cell r="BO63">
            <v>28138.760000000002</v>
          </cell>
          <cell r="BP63">
            <v>0</v>
          </cell>
          <cell r="BQ63">
            <v>0</v>
          </cell>
          <cell r="BS63">
            <v>68507.92</v>
          </cell>
          <cell r="BT63">
            <v>51550.98</v>
          </cell>
          <cell r="BU63">
            <v>68507.92</v>
          </cell>
          <cell r="BV63">
            <v>-16956.939999999995</v>
          </cell>
        </row>
        <row r="64">
          <cell r="C64" t="str">
            <v>O&amp;M</v>
          </cell>
          <cell r="E64" t="str">
            <v>BC-T-Pensio Inq</v>
          </cell>
          <cell r="I64">
            <v>1286.79</v>
          </cell>
          <cell r="J64">
            <v>1247.8499999999999</v>
          </cell>
          <cell r="K64">
            <v>-38.940000000000055</v>
          </cell>
          <cell r="L64">
            <v>-3.1205673758865293E-2</v>
          </cell>
          <cell r="M64">
            <v>7646.4</v>
          </cell>
          <cell r="N64">
            <v>7494.18</v>
          </cell>
          <cell r="O64">
            <v>-152.21999999999935</v>
          </cell>
          <cell r="P64">
            <v>-2.0311761927255461E-2</v>
          </cell>
          <cell r="R64">
            <v>1256.7</v>
          </cell>
          <cell r="S64">
            <v>1263.78</v>
          </cell>
          <cell r="T64">
            <v>1269.0899999999999</v>
          </cell>
          <cell r="U64">
            <v>1283.25</v>
          </cell>
          <cell r="V64">
            <v>1286.79</v>
          </cell>
          <cell r="W64">
            <v>1286.79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1249.6199999999999</v>
          </cell>
          <cell r="AE64">
            <v>1249.6199999999999</v>
          </cell>
          <cell r="AF64">
            <v>1249.6199999999999</v>
          </cell>
          <cell r="AG64">
            <v>1249.6199999999999</v>
          </cell>
          <cell r="AH64">
            <v>1247.8499999999999</v>
          </cell>
          <cell r="AI64">
            <v>1247.8499999999999</v>
          </cell>
          <cell r="AJ64">
            <v>1247.8499999999999</v>
          </cell>
          <cell r="AK64">
            <v>1247.8499999999999</v>
          </cell>
          <cell r="AL64">
            <v>1247.8499999999999</v>
          </cell>
          <cell r="AM64">
            <v>1247.8499999999999</v>
          </cell>
          <cell r="AN64">
            <v>1247.8499999999999</v>
          </cell>
          <cell r="AO64">
            <v>1240.77</v>
          </cell>
          <cell r="AQ64">
            <v>14974.2</v>
          </cell>
          <cell r="AR64">
            <v>14974.2</v>
          </cell>
          <cell r="AS64">
            <v>14974.2</v>
          </cell>
          <cell r="AT64">
            <v>14974.2</v>
          </cell>
          <cell r="AU64">
            <v>14974.2</v>
          </cell>
          <cell r="AV64">
            <v>14974.2</v>
          </cell>
          <cell r="AW64" t="e">
            <v>#REF!</v>
          </cell>
          <cell r="AX64" t="e">
            <v>#REF!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13770.32</v>
          </cell>
          <cell r="BE64">
            <v>9715.44</v>
          </cell>
          <cell r="BF64">
            <v>7643.68</v>
          </cell>
          <cell r="BH64">
            <v>14974.2</v>
          </cell>
          <cell r="BI64">
            <v>7554.24</v>
          </cell>
          <cell r="BJ64">
            <v>7378.56</v>
          </cell>
          <cell r="BK64">
            <v>14974.2</v>
          </cell>
          <cell r="BL64">
            <v>14974.2</v>
          </cell>
          <cell r="BO64">
            <v>7327.8000000000011</v>
          </cell>
          <cell r="BP64">
            <v>0</v>
          </cell>
          <cell r="BQ64">
            <v>0</v>
          </cell>
          <cell r="BS64">
            <v>14790</v>
          </cell>
          <cell r="BT64">
            <v>14974.2</v>
          </cell>
          <cell r="BU64">
            <v>14790</v>
          </cell>
          <cell r="BV64">
            <v>184.20000000000073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11207.42</v>
          </cell>
          <cell r="J67">
            <v>9326.59</v>
          </cell>
          <cell r="K67">
            <v>-1880.83</v>
          </cell>
          <cell r="L67">
            <v>-0.20166320166320165</v>
          </cell>
          <cell r="M67">
            <v>66443.990000000005</v>
          </cell>
          <cell r="N67">
            <v>55959.54</v>
          </cell>
          <cell r="O67">
            <v>-10484.450000000004</v>
          </cell>
          <cell r="P67">
            <v>-0.18735768735768743</v>
          </cell>
          <cell r="R67">
            <v>10944.27</v>
          </cell>
          <cell r="S67">
            <v>10938.73</v>
          </cell>
          <cell r="T67">
            <v>10938.73</v>
          </cell>
          <cell r="U67">
            <v>11207.42</v>
          </cell>
          <cell r="V67">
            <v>11207.42</v>
          </cell>
          <cell r="W67">
            <v>11207.42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9326.59</v>
          </cell>
          <cell r="AE67">
            <v>9326.59</v>
          </cell>
          <cell r="AF67">
            <v>9326.59</v>
          </cell>
          <cell r="AG67">
            <v>9326.59</v>
          </cell>
          <cell r="AH67">
            <v>9326.59</v>
          </cell>
          <cell r="AI67">
            <v>9326.59</v>
          </cell>
          <cell r="AJ67">
            <v>9326.59</v>
          </cell>
          <cell r="AK67">
            <v>9326.59</v>
          </cell>
          <cell r="AL67">
            <v>9326.59</v>
          </cell>
          <cell r="AM67">
            <v>9326.59</v>
          </cell>
          <cell r="AN67">
            <v>9326.59</v>
          </cell>
          <cell r="AO67">
            <v>9326.59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133300.78</v>
          </cell>
          <cell r="BE67">
            <v>123422.11</v>
          </cell>
          <cell r="BF67">
            <v>122350.9</v>
          </cell>
          <cell r="BH67">
            <v>111919.08</v>
          </cell>
          <cell r="BI67">
            <v>123111.72</v>
          </cell>
          <cell r="BJ67">
            <v>127309.68</v>
          </cell>
          <cell r="BO67">
            <v>-66443.990000000005</v>
          </cell>
          <cell r="BP67">
            <v>111919.08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V68">
            <v>0</v>
          </cell>
        </row>
        <row r="70">
          <cell r="D70" t="str">
            <v>Non-PT</v>
          </cell>
          <cell r="I70">
            <v>730489.39000000013</v>
          </cell>
          <cell r="J70">
            <v>748457.7899999998</v>
          </cell>
          <cell r="K70">
            <v>17968.400000000031</v>
          </cell>
          <cell r="L70">
            <v>2.4007232258214634E-2</v>
          </cell>
          <cell r="M70">
            <v>4358056.21</v>
          </cell>
          <cell r="N70">
            <v>4494661.8199999994</v>
          </cell>
          <cell r="O70">
            <v>136605.60999999969</v>
          </cell>
          <cell r="P70">
            <v>3.0392856119261874E-2</v>
          </cell>
          <cell r="R70">
            <v>721225.54999999993</v>
          </cell>
          <cell r="S70">
            <v>713969.39999999991</v>
          </cell>
          <cell r="T70">
            <v>729415.89999999979</v>
          </cell>
          <cell r="U70">
            <v>738371.6</v>
          </cell>
          <cell r="V70">
            <v>724584.37000000011</v>
          </cell>
          <cell r="W70">
            <v>730489.39000000013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749436.55999999994</v>
          </cell>
          <cell r="AE70">
            <v>749436.55999999994</v>
          </cell>
          <cell r="AF70">
            <v>749436.55999999994</v>
          </cell>
          <cell r="AG70">
            <v>749436.55999999994</v>
          </cell>
          <cell r="AH70">
            <v>748457.7899999998</v>
          </cell>
          <cell r="AI70">
            <v>748457.7899999998</v>
          </cell>
          <cell r="AJ70">
            <v>748457.7899999998</v>
          </cell>
          <cell r="AK70">
            <v>748457.7899999998</v>
          </cell>
          <cell r="AL70">
            <v>748457.7899999998</v>
          </cell>
          <cell r="AM70">
            <v>748457.7899999998</v>
          </cell>
          <cell r="AN70">
            <v>748129.50999999978</v>
          </cell>
          <cell r="AO70">
            <v>751916.48999999987</v>
          </cell>
          <cell r="AQ70">
            <v>8846625.4499999993</v>
          </cell>
          <cell r="AR70">
            <v>8846625.4499999993</v>
          </cell>
          <cell r="AS70">
            <v>8875506.209999999</v>
          </cell>
          <cell r="AT70">
            <v>8875506.209999999</v>
          </cell>
          <cell r="AU70">
            <v>8870532.7299999986</v>
          </cell>
          <cell r="AV70">
            <v>8870526.8699999992</v>
          </cell>
          <cell r="AW70" t="e">
            <v>#REF!</v>
          </cell>
          <cell r="AX70" t="e">
            <v>#REF!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9308564.8599999994</v>
          </cell>
          <cell r="BE70">
            <v>11265155.539999999</v>
          </cell>
          <cell r="BF70">
            <v>10171210.310000001</v>
          </cell>
          <cell r="BH70">
            <v>8988538.9800000004</v>
          </cell>
          <cell r="BI70">
            <v>10537765.41</v>
          </cell>
          <cell r="BJ70">
            <v>10090881.940000003</v>
          </cell>
          <cell r="BK70">
            <v>8870526.8699999992</v>
          </cell>
          <cell r="BL70">
            <v>8870526.8699999992</v>
          </cell>
          <cell r="BM70">
            <v>0</v>
          </cell>
          <cell r="BN70">
            <v>0</v>
          </cell>
          <cell r="BO70">
            <v>4512470.6599999983</v>
          </cell>
          <cell r="BP70">
            <v>118012.11000000034</v>
          </cell>
          <cell r="BQ70">
            <v>0</v>
          </cell>
          <cell r="BS70">
            <v>6216282.4399999995</v>
          </cell>
          <cell r="BT70">
            <v>8870526.8699999992</v>
          </cell>
          <cell r="BU70">
            <v>6216282.4399999995</v>
          </cell>
          <cell r="BV70">
            <v>2654244.4300000002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0</v>
          </cell>
          <cell r="J73">
            <v>0</v>
          </cell>
          <cell r="K73">
            <v>0</v>
          </cell>
          <cell r="L73" t="str">
            <v xml:space="preserve"> </v>
          </cell>
          <cell r="M73">
            <v>2110</v>
          </cell>
          <cell r="N73">
            <v>0</v>
          </cell>
          <cell r="O73">
            <v>-2110</v>
          </cell>
          <cell r="P73" t="str">
            <v xml:space="preserve"> </v>
          </cell>
          <cell r="R73">
            <v>0</v>
          </cell>
          <cell r="S73">
            <v>0</v>
          </cell>
          <cell r="T73">
            <v>0</v>
          </cell>
          <cell r="U73">
            <v>2110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2495</v>
          </cell>
          <cell r="BE73">
            <v>1688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O73">
            <v>-2110</v>
          </cell>
          <cell r="BP73">
            <v>0</v>
          </cell>
          <cell r="BQ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</row>
        <row r="74">
          <cell r="C74" t="str">
            <v>O&amp;M</v>
          </cell>
          <cell r="E74" t="str">
            <v>BC-T-E-PT-Postage</v>
          </cell>
          <cell r="I74">
            <v>7890.9</v>
          </cell>
          <cell r="J74">
            <v>4227</v>
          </cell>
          <cell r="K74">
            <v>-3663.8999999999996</v>
          </cell>
          <cell r="L74">
            <v>-0.86678495386799137</v>
          </cell>
          <cell r="M74">
            <v>32471.1</v>
          </cell>
          <cell r="N74">
            <v>25386</v>
          </cell>
          <cell r="O74">
            <v>-7085.0999999999985</v>
          </cell>
          <cell r="P74">
            <v>-0.27909477664854637</v>
          </cell>
          <cell r="R74">
            <v>23227.8</v>
          </cell>
          <cell r="S74">
            <v>-5176.5</v>
          </cell>
          <cell r="T74">
            <v>-135.6</v>
          </cell>
          <cell r="U74">
            <v>10644.9</v>
          </cell>
          <cell r="V74">
            <v>-3980.4</v>
          </cell>
          <cell r="W74">
            <v>7890.9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4233</v>
          </cell>
          <cell r="AE74">
            <v>4233</v>
          </cell>
          <cell r="AF74">
            <v>4233</v>
          </cell>
          <cell r="AG74">
            <v>4233</v>
          </cell>
          <cell r="AH74">
            <v>4227</v>
          </cell>
          <cell r="AI74">
            <v>4227</v>
          </cell>
          <cell r="AJ74">
            <v>4227</v>
          </cell>
          <cell r="AK74">
            <v>4227</v>
          </cell>
          <cell r="AL74">
            <v>4227</v>
          </cell>
          <cell r="AM74">
            <v>4227</v>
          </cell>
          <cell r="AN74">
            <v>4227</v>
          </cell>
          <cell r="AO74">
            <v>4229</v>
          </cell>
          <cell r="AQ74">
            <v>52500</v>
          </cell>
          <cell r="AR74">
            <v>52500</v>
          </cell>
          <cell r="AS74">
            <v>52500</v>
          </cell>
          <cell r="AT74">
            <v>52500</v>
          </cell>
          <cell r="AU74">
            <v>52500</v>
          </cell>
          <cell r="AV74">
            <v>52500</v>
          </cell>
          <cell r="AW74" t="e">
            <v>#REF!</v>
          </cell>
          <cell r="AX74" t="e">
            <v>#REF!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48379.56</v>
          </cell>
          <cell r="BE74">
            <v>24983.52</v>
          </cell>
          <cell r="BF74">
            <v>87554.43</v>
          </cell>
          <cell r="BH74">
            <v>50750</v>
          </cell>
          <cell r="BI74">
            <v>74311</v>
          </cell>
          <cell r="BJ74">
            <v>80000</v>
          </cell>
          <cell r="BK74">
            <v>52500</v>
          </cell>
          <cell r="BL74">
            <v>52500</v>
          </cell>
          <cell r="BO74">
            <v>20028.900000000001</v>
          </cell>
          <cell r="BP74">
            <v>-1750</v>
          </cell>
          <cell r="BQ74">
            <v>0</v>
          </cell>
          <cell r="BS74">
            <v>30000</v>
          </cell>
          <cell r="BT74">
            <v>52500</v>
          </cell>
          <cell r="BU74">
            <v>30000</v>
          </cell>
          <cell r="BV74">
            <v>22500</v>
          </cell>
        </row>
        <row r="75">
          <cell r="C75" t="str">
            <v>O&amp;M</v>
          </cell>
          <cell r="E75" t="str">
            <v>BC-P-PT-CorpHqtProSv</v>
          </cell>
          <cell r="I75">
            <v>0</v>
          </cell>
          <cell r="J75">
            <v>0</v>
          </cell>
          <cell r="K75">
            <v>0</v>
          </cell>
          <cell r="L75" t="str">
            <v xml:space="preserve"> </v>
          </cell>
          <cell r="M75">
            <v>0</v>
          </cell>
          <cell r="N75">
            <v>0</v>
          </cell>
          <cell r="O75">
            <v>0</v>
          </cell>
          <cell r="P75" t="str">
            <v xml:space="preserve"> 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O75">
            <v>0</v>
          </cell>
          <cell r="BP75">
            <v>0</v>
          </cell>
          <cell r="BQ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BP78">
            <v>0</v>
          </cell>
          <cell r="BQ78">
            <v>0</v>
          </cell>
          <cell r="BT78">
            <v>0</v>
          </cell>
          <cell r="BU78">
            <v>0</v>
          </cell>
          <cell r="BV78">
            <v>0</v>
          </cell>
        </row>
        <row r="80">
          <cell r="D80" t="str">
            <v>PT</v>
          </cell>
          <cell r="I80">
            <v>7890.9</v>
          </cell>
          <cell r="J80">
            <v>4227</v>
          </cell>
          <cell r="K80">
            <v>-3663.8999999999996</v>
          </cell>
          <cell r="L80">
            <v>-0.86678495386799137</v>
          </cell>
          <cell r="M80">
            <v>34581.1</v>
          </cell>
          <cell r="N80">
            <v>25386</v>
          </cell>
          <cell r="O80">
            <v>-9195.0999999999985</v>
          </cell>
          <cell r="P80">
            <v>-0.36221145513275027</v>
          </cell>
          <cell r="R80">
            <v>23227.8</v>
          </cell>
          <cell r="S80">
            <v>-5176.5</v>
          </cell>
          <cell r="T80">
            <v>-135.6</v>
          </cell>
          <cell r="U80">
            <v>12754.9</v>
          </cell>
          <cell r="V80">
            <v>-3980.4</v>
          </cell>
          <cell r="W80">
            <v>7890.9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4233</v>
          </cell>
          <cell r="AE80">
            <v>4233</v>
          </cell>
          <cell r="AF80">
            <v>4233</v>
          </cell>
          <cell r="AG80">
            <v>4233</v>
          </cell>
          <cell r="AH80">
            <v>4227</v>
          </cell>
          <cell r="AI80">
            <v>4227</v>
          </cell>
          <cell r="AJ80">
            <v>4227</v>
          </cell>
          <cell r="AK80">
            <v>4227</v>
          </cell>
          <cell r="AL80">
            <v>4227</v>
          </cell>
          <cell r="AM80">
            <v>4227</v>
          </cell>
          <cell r="AN80">
            <v>4227</v>
          </cell>
          <cell r="AO80">
            <v>4229</v>
          </cell>
          <cell r="AQ80">
            <v>52500</v>
          </cell>
          <cell r="AR80">
            <v>52500</v>
          </cell>
          <cell r="AS80">
            <v>52500</v>
          </cell>
          <cell r="AT80">
            <v>52500</v>
          </cell>
          <cell r="AU80">
            <v>52500</v>
          </cell>
          <cell r="AV80">
            <v>52500</v>
          </cell>
          <cell r="AW80" t="e">
            <v>#REF!</v>
          </cell>
          <cell r="AX80" t="e">
            <v>#REF!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50874.559999999998</v>
          </cell>
          <cell r="BE80">
            <v>26671.52</v>
          </cell>
          <cell r="BF80">
            <v>87554.43</v>
          </cell>
          <cell r="BH80">
            <v>50750</v>
          </cell>
          <cell r="BI80">
            <v>74311</v>
          </cell>
          <cell r="BJ80">
            <v>80000</v>
          </cell>
          <cell r="BK80">
            <v>52500</v>
          </cell>
          <cell r="BL80">
            <v>52500</v>
          </cell>
          <cell r="BM80">
            <v>0</v>
          </cell>
          <cell r="BN80">
            <v>0</v>
          </cell>
          <cell r="BO80">
            <v>17918.900000000001</v>
          </cell>
          <cell r="BP80">
            <v>-1750</v>
          </cell>
          <cell r="BQ80">
            <v>0</v>
          </cell>
          <cell r="BS80">
            <v>30000</v>
          </cell>
          <cell r="BT80">
            <v>52500</v>
          </cell>
          <cell r="BU80">
            <v>30000</v>
          </cell>
          <cell r="BV80">
            <v>22500</v>
          </cell>
        </row>
        <row r="82">
          <cell r="C82" t="str">
            <v>O &amp; M Total</v>
          </cell>
          <cell r="I82">
            <v>738380.29000000015</v>
          </cell>
          <cell r="J82">
            <v>752684.7899999998</v>
          </cell>
          <cell r="K82">
            <v>14304.500000000031</v>
          </cell>
          <cell r="L82">
            <v>1.9004635393256763E-2</v>
          </cell>
          <cell r="M82">
            <v>4392637.3099999996</v>
          </cell>
          <cell r="N82">
            <v>4520047.8199999994</v>
          </cell>
          <cell r="O82">
            <v>127410.50999999969</v>
          </cell>
          <cell r="P82">
            <v>2.8187867711541092E-2</v>
          </cell>
          <cell r="R82">
            <v>744453.35</v>
          </cell>
          <cell r="S82">
            <v>708792.89999999991</v>
          </cell>
          <cell r="T82">
            <v>729280.29999999981</v>
          </cell>
          <cell r="U82">
            <v>751126.5</v>
          </cell>
          <cell r="V82">
            <v>720603.97000000009</v>
          </cell>
          <cell r="W82">
            <v>738380.29000000015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753669.55999999994</v>
          </cell>
          <cell r="AE82">
            <v>753669.55999999994</v>
          </cell>
          <cell r="AF82">
            <v>753669.55999999994</v>
          </cell>
          <cell r="AG82">
            <v>753669.55999999994</v>
          </cell>
          <cell r="AH82">
            <v>752684.7899999998</v>
          </cell>
          <cell r="AI82">
            <v>752684.7899999998</v>
          </cell>
          <cell r="AJ82">
            <v>752684.7899999998</v>
          </cell>
          <cell r="AK82">
            <v>752684.7899999998</v>
          </cell>
          <cell r="AL82">
            <v>752684.7899999998</v>
          </cell>
          <cell r="AM82">
            <v>752684.7899999998</v>
          </cell>
          <cell r="AN82">
            <v>752356.50999999978</v>
          </cell>
          <cell r="AO82">
            <v>756145.48999999987</v>
          </cell>
          <cell r="AQ82">
            <v>8899125.4499999993</v>
          </cell>
          <cell r="AR82">
            <v>8899125.4499999993</v>
          </cell>
          <cell r="AS82">
            <v>8928006.209999999</v>
          </cell>
          <cell r="AT82">
            <v>8928006.209999999</v>
          </cell>
          <cell r="AU82">
            <v>8923032.7299999986</v>
          </cell>
          <cell r="AV82">
            <v>8923026.8699999992</v>
          </cell>
          <cell r="AW82" t="e">
            <v>#REF!</v>
          </cell>
          <cell r="AX82" t="e">
            <v>#REF!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9359439.4199999999</v>
          </cell>
          <cell r="BE82">
            <v>11291827.059999999</v>
          </cell>
          <cell r="BF82">
            <v>10258764.74</v>
          </cell>
          <cell r="BH82">
            <v>9039288.9800000004</v>
          </cell>
          <cell r="BI82">
            <v>10612076.41</v>
          </cell>
          <cell r="BJ82">
            <v>10170881.940000003</v>
          </cell>
          <cell r="BK82">
            <v>8923026.8699999992</v>
          </cell>
          <cell r="BL82">
            <v>8923026.8699999992</v>
          </cell>
          <cell r="BM82">
            <v>0</v>
          </cell>
          <cell r="BN82">
            <v>0</v>
          </cell>
          <cell r="BO82">
            <v>4530389.5599999987</v>
          </cell>
          <cell r="BP82">
            <v>116262.11000000034</v>
          </cell>
          <cell r="BQ82">
            <v>0</v>
          </cell>
          <cell r="BS82">
            <v>6246282.4399999995</v>
          </cell>
          <cell r="BT82">
            <v>8923026.8699999992</v>
          </cell>
          <cell r="BU82">
            <v>6246282.4399999995</v>
          </cell>
          <cell r="BV82">
            <v>2676744.4300000002</v>
          </cell>
        </row>
        <row r="84">
          <cell r="E84" t="str">
            <v>Add: DSM</v>
          </cell>
          <cell r="BP84">
            <v>0</v>
          </cell>
          <cell r="BQ84">
            <v>0</v>
          </cell>
          <cell r="BT84">
            <v>0</v>
          </cell>
          <cell r="BU84">
            <v>0</v>
          </cell>
          <cell r="BV84">
            <v>0</v>
          </cell>
        </row>
        <row r="86">
          <cell r="D86" t="str">
            <v>Non-PT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  <cell r="M86">
            <v>0</v>
          </cell>
          <cell r="N86">
            <v>0</v>
          </cell>
          <cell r="O86">
            <v>0</v>
          </cell>
          <cell r="P86" t="str">
            <v xml:space="preserve"> 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</row>
        <row r="88">
          <cell r="E88" t="str">
            <v>Add: DSM</v>
          </cell>
          <cell r="BP88">
            <v>0</v>
          </cell>
          <cell r="BQ88">
            <v>0</v>
          </cell>
          <cell r="BT88">
            <v>0</v>
          </cell>
          <cell r="BU88">
            <v>0</v>
          </cell>
          <cell r="BV88">
            <v>0</v>
          </cell>
        </row>
        <row r="90">
          <cell r="D90" t="str">
            <v>PT</v>
          </cell>
          <cell r="I90">
            <v>0</v>
          </cell>
          <cell r="J90">
            <v>0</v>
          </cell>
          <cell r="K90">
            <v>0</v>
          </cell>
          <cell r="L90" t="str">
            <v xml:space="preserve"> </v>
          </cell>
          <cell r="M90">
            <v>0</v>
          </cell>
          <cell r="N90">
            <v>0</v>
          </cell>
          <cell r="O90">
            <v>0</v>
          </cell>
          <cell r="P90" t="str">
            <v xml:space="preserve"> 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</row>
        <row r="92">
          <cell r="C92" t="str">
            <v>Capital Total</v>
          </cell>
          <cell r="I92">
            <v>0</v>
          </cell>
          <cell r="J92">
            <v>0</v>
          </cell>
          <cell r="K92">
            <v>0</v>
          </cell>
          <cell r="L92" t="str">
            <v xml:space="preserve"> </v>
          </cell>
          <cell r="M92">
            <v>0</v>
          </cell>
          <cell r="N92">
            <v>0</v>
          </cell>
          <cell r="O92">
            <v>0</v>
          </cell>
          <cell r="P92" t="str">
            <v xml:space="preserve"> 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</row>
        <row r="94">
          <cell r="I94">
            <v>331969.2059</v>
          </cell>
          <cell r="J94">
            <v>214591.5344</v>
          </cell>
          <cell r="K94">
            <v>-117377.6715</v>
          </cell>
          <cell r="L94">
            <v>-0.54698183611105211</v>
          </cell>
          <cell r="M94">
            <v>607519.36509999994</v>
          </cell>
          <cell r="N94">
            <v>248491.10459999999</v>
          </cell>
          <cell r="O94">
            <v>-359028.26049999997</v>
          </cell>
          <cell r="P94">
            <v>-1.4448334521991577</v>
          </cell>
          <cell r="W94">
            <v>331969.2059</v>
          </cell>
          <cell r="AV94">
            <v>1220173.42</v>
          </cell>
          <cell r="BH94">
            <v>894945.68439999898</v>
          </cell>
          <cell r="BK94">
            <v>1220173.42</v>
          </cell>
          <cell r="BL94">
            <v>1220173.42</v>
          </cell>
          <cell r="BP94">
            <v>-325227.73560000095</v>
          </cell>
        </row>
        <row r="95">
          <cell r="I95">
            <v>406411.08410000015</v>
          </cell>
          <cell r="J95">
            <v>538093.2555999998</v>
          </cell>
          <cell r="K95">
            <v>131682.17149999965</v>
          </cell>
          <cell r="L95">
            <v>0.24471998139647319</v>
          </cell>
          <cell r="M95">
            <v>3785117.9448999995</v>
          </cell>
          <cell r="N95">
            <v>4271556.7153999992</v>
          </cell>
          <cell r="O95">
            <v>486438.77049999963</v>
          </cell>
          <cell r="P95">
            <v>0.11387857001787423</v>
          </cell>
          <cell r="W95">
            <v>406411.08410000015</v>
          </cell>
          <cell r="AV95">
            <v>7702853.4499999993</v>
          </cell>
          <cell r="BH95">
            <v>8144343.2956000017</v>
          </cell>
          <cell r="BK95">
            <v>7702853.4499999993</v>
          </cell>
          <cell r="BL95">
            <v>7702853.4499999993</v>
          </cell>
          <cell r="BP95">
            <v>441489.84560000245</v>
          </cell>
        </row>
        <row r="97">
          <cell r="B97" t="str">
            <v>Business Center</v>
          </cell>
          <cell r="I97">
            <v>738380.29000000015</v>
          </cell>
          <cell r="J97">
            <v>752684.7899999998</v>
          </cell>
          <cell r="K97">
            <v>14304.500000000031</v>
          </cell>
          <cell r="L97">
            <v>1.9004635393256763E-2</v>
          </cell>
          <cell r="M97">
            <v>4392637.3099999996</v>
          </cell>
          <cell r="N97">
            <v>4520047.8199999994</v>
          </cell>
          <cell r="O97">
            <v>127410.50999999969</v>
          </cell>
          <cell r="P97">
            <v>2.8187867711541092E-2</v>
          </cell>
          <cell r="R97">
            <v>744453.35</v>
          </cell>
          <cell r="S97">
            <v>708792.89999999991</v>
          </cell>
          <cell r="T97">
            <v>729280.29999999981</v>
          </cell>
          <cell r="U97">
            <v>751126.5</v>
          </cell>
          <cell r="V97">
            <v>720603.97000000009</v>
          </cell>
          <cell r="W97">
            <v>738380.29000000015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753669.55999999994</v>
          </cell>
          <cell r="AE97">
            <v>753669.55999999994</v>
          </cell>
          <cell r="AF97">
            <v>753669.55999999994</v>
          </cell>
          <cell r="AG97">
            <v>753669.55999999994</v>
          </cell>
          <cell r="AH97">
            <v>752684.7899999998</v>
          </cell>
          <cell r="AI97">
            <v>752684.7899999998</v>
          </cell>
          <cell r="AJ97">
            <v>752684.7899999998</v>
          </cell>
          <cell r="AK97">
            <v>752684.7899999998</v>
          </cell>
          <cell r="AL97">
            <v>752684.7899999998</v>
          </cell>
          <cell r="AM97">
            <v>752684.7899999998</v>
          </cell>
          <cell r="AN97">
            <v>752356.50999999978</v>
          </cell>
          <cell r="AO97">
            <v>756145.48999999987</v>
          </cell>
          <cell r="AQ97">
            <v>8899125.4499999993</v>
          </cell>
          <cell r="AR97">
            <v>8899125.4499999993</v>
          </cell>
          <cell r="AS97">
            <v>8928006.209999999</v>
          </cell>
          <cell r="AT97">
            <v>8928006.209999999</v>
          </cell>
          <cell r="AU97">
            <v>8923032.7299999986</v>
          </cell>
          <cell r="AV97">
            <v>8923026.8699999992</v>
          </cell>
          <cell r="AW97" t="e">
            <v>#REF!</v>
          </cell>
          <cell r="AX97" t="e">
            <v>#REF!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9359439.4199999999</v>
          </cell>
          <cell r="BE97">
            <v>11291827.059999999</v>
          </cell>
          <cell r="BF97">
            <v>10258764.74</v>
          </cell>
          <cell r="BH97">
            <v>9039288.9800000004</v>
          </cell>
          <cell r="BI97">
            <v>10612076.41</v>
          </cell>
          <cell r="BJ97">
            <v>10170881.940000003</v>
          </cell>
          <cell r="BK97">
            <v>8923026.8699999992</v>
          </cell>
          <cell r="BL97">
            <v>8923026.8699999992</v>
          </cell>
          <cell r="BM97">
            <v>0</v>
          </cell>
          <cell r="BN97">
            <v>0</v>
          </cell>
          <cell r="BO97">
            <v>4530389.5599999987</v>
          </cell>
          <cell r="BP97">
            <v>116262.11000000034</v>
          </cell>
          <cell r="BQ97">
            <v>0</v>
          </cell>
          <cell r="BS97">
            <v>6246282.4399999995</v>
          </cell>
          <cell r="BT97">
            <v>8923026.8699999992</v>
          </cell>
          <cell r="BU97">
            <v>6246282.4399999995</v>
          </cell>
          <cell r="BV97">
            <v>2676744.4300000002</v>
          </cell>
        </row>
        <row r="99">
          <cell r="C99" t="str">
            <v>O&amp;M</v>
          </cell>
          <cell r="E99" t="str">
            <v>CL-P-Claims Prof Svcs</v>
          </cell>
          <cell r="I99">
            <v>246.75</v>
          </cell>
          <cell r="J99">
            <v>3948</v>
          </cell>
          <cell r="K99">
            <v>3701.25</v>
          </cell>
          <cell r="L99">
            <v>0.9375</v>
          </cell>
          <cell r="M99">
            <v>2714.25</v>
          </cell>
          <cell r="N99">
            <v>24592.75</v>
          </cell>
          <cell r="O99">
            <v>21878.5</v>
          </cell>
          <cell r="P99">
            <v>0.88963210702341133</v>
          </cell>
          <cell r="R99">
            <v>658</v>
          </cell>
          <cell r="S99">
            <v>493.5</v>
          </cell>
          <cell r="T99">
            <v>329</v>
          </cell>
          <cell r="U99">
            <v>575.75</v>
          </cell>
          <cell r="V99">
            <v>411.25</v>
          </cell>
          <cell r="W99">
            <v>246.75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4359.25</v>
          </cell>
          <cell r="AE99">
            <v>3783.5</v>
          </cell>
          <cell r="AF99">
            <v>4194.75</v>
          </cell>
          <cell r="AG99">
            <v>3948</v>
          </cell>
          <cell r="AH99">
            <v>4359.25</v>
          </cell>
          <cell r="AI99">
            <v>3948</v>
          </cell>
          <cell r="AJ99">
            <v>4194.75</v>
          </cell>
          <cell r="AK99">
            <v>4359.25</v>
          </cell>
          <cell r="AL99">
            <v>3783.5</v>
          </cell>
          <cell r="AM99">
            <v>4359.25</v>
          </cell>
          <cell r="AN99">
            <v>4194.75</v>
          </cell>
          <cell r="AO99">
            <v>3888.37</v>
          </cell>
          <cell r="AQ99">
            <v>49372.62</v>
          </cell>
          <cell r="AR99">
            <v>49372.62</v>
          </cell>
          <cell r="AS99">
            <v>49372.62</v>
          </cell>
          <cell r="AT99">
            <v>49372.62</v>
          </cell>
          <cell r="AU99">
            <v>49372.62</v>
          </cell>
          <cell r="AV99">
            <v>49372.62</v>
          </cell>
          <cell r="AW99" t="e">
            <v>#REF!</v>
          </cell>
          <cell r="AX99" t="e">
            <v>#REF!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9248.2999999999993</v>
          </cell>
          <cell r="BE99">
            <v>9570.9</v>
          </cell>
          <cell r="BF99">
            <v>14434.8</v>
          </cell>
          <cell r="BH99">
            <v>49372.62</v>
          </cell>
          <cell r="BI99">
            <v>48252</v>
          </cell>
          <cell r="BJ99">
            <v>47070</v>
          </cell>
          <cell r="BK99">
            <v>49372.62</v>
          </cell>
          <cell r="BL99">
            <v>49372.62</v>
          </cell>
          <cell r="BO99">
            <v>46658.37</v>
          </cell>
          <cell r="BP99">
            <v>0</v>
          </cell>
          <cell r="BQ99">
            <v>0</v>
          </cell>
          <cell r="BS99">
            <v>14457.6</v>
          </cell>
          <cell r="BT99">
            <v>49372.62</v>
          </cell>
          <cell r="BU99">
            <v>14457.6</v>
          </cell>
          <cell r="BV99">
            <v>34915.020000000004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246.75</v>
          </cell>
          <cell r="J102">
            <v>3948</v>
          </cell>
          <cell r="K102">
            <v>3701.25</v>
          </cell>
          <cell r="L102">
            <v>0.9375</v>
          </cell>
          <cell r="M102">
            <v>2714.25</v>
          </cell>
          <cell r="N102">
            <v>24592.75</v>
          </cell>
          <cell r="O102">
            <v>21878.5</v>
          </cell>
          <cell r="P102">
            <v>0.88963210702341133</v>
          </cell>
          <cell r="R102">
            <v>658</v>
          </cell>
          <cell r="S102">
            <v>493.5</v>
          </cell>
          <cell r="T102">
            <v>329</v>
          </cell>
          <cell r="U102">
            <v>575.75</v>
          </cell>
          <cell r="V102">
            <v>411.25</v>
          </cell>
          <cell r="W102">
            <v>246.75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4359.25</v>
          </cell>
          <cell r="AE102">
            <v>3783.5</v>
          </cell>
          <cell r="AF102">
            <v>4194.75</v>
          </cell>
          <cell r="AG102">
            <v>3948</v>
          </cell>
          <cell r="AH102">
            <v>4359.25</v>
          </cell>
          <cell r="AI102">
            <v>3948</v>
          </cell>
          <cell r="AJ102">
            <v>4194.75</v>
          </cell>
          <cell r="AK102">
            <v>4359.25</v>
          </cell>
          <cell r="AL102">
            <v>3783.5</v>
          </cell>
          <cell r="AM102">
            <v>4359.25</v>
          </cell>
          <cell r="AN102">
            <v>4194.75</v>
          </cell>
          <cell r="AO102">
            <v>3888.37</v>
          </cell>
          <cell r="AQ102">
            <v>49372.62</v>
          </cell>
          <cell r="AR102">
            <v>49372.62</v>
          </cell>
          <cell r="AS102">
            <v>49372.62</v>
          </cell>
          <cell r="AT102">
            <v>49372.62</v>
          </cell>
          <cell r="AU102">
            <v>49372.62</v>
          </cell>
          <cell r="AV102">
            <v>49372.62</v>
          </cell>
          <cell r="AW102" t="e">
            <v>#REF!</v>
          </cell>
          <cell r="AX102" t="e">
            <v>#REF!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9248.2999999999993</v>
          </cell>
          <cell r="BE102">
            <v>9570.9</v>
          </cell>
          <cell r="BF102">
            <v>14434.8</v>
          </cell>
          <cell r="BH102">
            <v>49372.62</v>
          </cell>
          <cell r="BI102">
            <v>48252</v>
          </cell>
          <cell r="BJ102">
            <v>47070</v>
          </cell>
          <cell r="BK102">
            <v>49372.62</v>
          </cell>
          <cell r="BL102">
            <v>49372.62</v>
          </cell>
          <cell r="BM102">
            <v>0</v>
          </cell>
          <cell r="BN102">
            <v>0</v>
          </cell>
          <cell r="BO102">
            <v>46658.37</v>
          </cell>
          <cell r="BP102">
            <v>0</v>
          </cell>
          <cell r="BQ102">
            <v>0</v>
          </cell>
          <cell r="BS102">
            <v>14457.6</v>
          </cell>
          <cell r="BT102">
            <v>49372.62</v>
          </cell>
          <cell r="BU102">
            <v>14457.6</v>
          </cell>
          <cell r="BV102">
            <v>34915.020000000004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246.75</v>
          </cell>
          <cell r="J108">
            <v>3948</v>
          </cell>
          <cell r="K108">
            <v>3701.25</v>
          </cell>
          <cell r="L108">
            <v>0.9375</v>
          </cell>
          <cell r="M108">
            <v>2714.25</v>
          </cell>
          <cell r="N108">
            <v>24592.75</v>
          </cell>
          <cell r="O108">
            <v>21878.5</v>
          </cell>
          <cell r="P108">
            <v>0.88963210702341133</v>
          </cell>
          <cell r="R108">
            <v>658</v>
          </cell>
          <cell r="S108">
            <v>493.5</v>
          </cell>
          <cell r="T108">
            <v>329</v>
          </cell>
          <cell r="U108">
            <v>575.75</v>
          </cell>
          <cell r="V108">
            <v>411.25</v>
          </cell>
          <cell r="W108">
            <v>246.75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4359.25</v>
          </cell>
          <cell r="AE108">
            <v>3783.5</v>
          </cell>
          <cell r="AF108">
            <v>4194.75</v>
          </cell>
          <cell r="AG108">
            <v>3948</v>
          </cell>
          <cell r="AH108">
            <v>4359.25</v>
          </cell>
          <cell r="AI108">
            <v>3948</v>
          </cell>
          <cell r="AJ108">
            <v>4194.75</v>
          </cell>
          <cell r="AK108">
            <v>4359.25</v>
          </cell>
          <cell r="AL108">
            <v>3783.5</v>
          </cell>
          <cell r="AM108">
            <v>4359.25</v>
          </cell>
          <cell r="AN108">
            <v>4194.75</v>
          </cell>
          <cell r="AO108">
            <v>3888.37</v>
          </cell>
          <cell r="AQ108">
            <v>49372.62</v>
          </cell>
          <cell r="AR108">
            <v>49372.62</v>
          </cell>
          <cell r="AS108">
            <v>49372.62</v>
          </cell>
          <cell r="AT108">
            <v>49372.62</v>
          </cell>
          <cell r="AU108">
            <v>49372.62</v>
          </cell>
          <cell r="AV108">
            <v>49372.62</v>
          </cell>
          <cell r="AW108" t="e">
            <v>#REF!</v>
          </cell>
          <cell r="AX108" t="e">
            <v>#REF!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9248.2999999999993</v>
          </cell>
          <cell r="BE108">
            <v>9570.9</v>
          </cell>
          <cell r="BF108">
            <v>14434.8</v>
          </cell>
          <cell r="BH108">
            <v>49372.62</v>
          </cell>
          <cell r="BI108">
            <v>48252</v>
          </cell>
          <cell r="BJ108">
            <v>47070</v>
          </cell>
          <cell r="BK108">
            <v>49372.62</v>
          </cell>
          <cell r="BL108">
            <v>49372.62</v>
          </cell>
          <cell r="BM108">
            <v>0</v>
          </cell>
          <cell r="BN108">
            <v>0</v>
          </cell>
          <cell r="BO108">
            <v>46658.37</v>
          </cell>
          <cell r="BP108">
            <v>0</v>
          </cell>
          <cell r="BQ108">
            <v>0</v>
          </cell>
          <cell r="BS108">
            <v>14457.6</v>
          </cell>
          <cell r="BT108">
            <v>49372.62</v>
          </cell>
          <cell r="BU108">
            <v>14457.6</v>
          </cell>
          <cell r="BV108">
            <v>34915.020000000004</v>
          </cell>
        </row>
        <row r="110">
          <cell r="I110">
            <v>13360.4262</v>
          </cell>
          <cell r="J110">
            <v>10947.378699999999</v>
          </cell>
          <cell r="K110">
            <v>-2413.0475000000006</v>
          </cell>
          <cell r="L110">
            <v>-0.22042240120915893</v>
          </cell>
          <cell r="M110">
            <v>13856.681299999998</v>
          </cell>
          <cell r="N110">
            <v>69025.494300000006</v>
          </cell>
          <cell r="O110">
            <v>55168.813000000009</v>
          </cell>
          <cell r="P110">
            <v>0.79925270451848118</v>
          </cell>
          <cell r="W110">
            <v>13360.4262</v>
          </cell>
          <cell r="AV110">
            <v>139769.35</v>
          </cell>
          <cell r="BH110">
            <v>138863.48639999991</v>
          </cell>
          <cell r="BK110">
            <v>139769.35</v>
          </cell>
          <cell r="BL110">
            <v>139769.35</v>
          </cell>
          <cell r="BP110">
            <v>-905.86360000009881</v>
          </cell>
        </row>
        <row r="111">
          <cell r="I111">
            <v>-13113.6762</v>
          </cell>
          <cell r="J111">
            <v>-6999.3786999999993</v>
          </cell>
          <cell r="K111">
            <v>6114.2975000000006</v>
          </cell>
          <cell r="L111">
            <v>-0.87354860510690768</v>
          </cell>
          <cell r="M111">
            <v>-11142.431299999998</v>
          </cell>
          <cell r="N111">
            <v>-44432.744300000006</v>
          </cell>
          <cell r="O111">
            <v>-33290.313000000009</v>
          </cell>
          <cell r="P111">
            <v>0.74922927954283491</v>
          </cell>
          <cell r="W111">
            <v>-13113.6762</v>
          </cell>
          <cell r="AV111">
            <v>-90396.73000000001</v>
          </cell>
          <cell r="BH111">
            <v>-89490.866399999912</v>
          </cell>
          <cell r="BK111">
            <v>-90396.73000000001</v>
          </cell>
          <cell r="BL111">
            <v>-90396.73000000001</v>
          </cell>
          <cell r="BP111">
            <v>905.86360000009881</v>
          </cell>
        </row>
        <row r="113">
          <cell r="B113" t="str">
            <v>Claims</v>
          </cell>
          <cell r="I113">
            <v>246.75</v>
          </cell>
          <cell r="J113">
            <v>3948</v>
          </cell>
          <cell r="K113">
            <v>3701.25</v>
          </cell>
          <cell r="L113">
            <v>0.9375</v>
          </cell>
          <cell r="M113">
            <v>2714.25</v>
          </cell>
          <cell r="N113">
            <v>24592.75</v>
          </cell>
          <cell r="O113">
            <v>21878.5</v>
          </cell>
          <cell r="P113">
            <v>0.88963210702341133</v>
          </cell>
          <cell r="R113">
            <v>658</v>
          </cell>
          <cell r="S113">
            <v>493.5</v>
          </cell>
          <cell r="T113">
            <v>329</v>
          </cell>
          <cell r="U113">
            <v>575.75</v>
          </cell>
          <cell r="V113">
            <v>411.25</v>
          </cell>
          <cell r="W113">
            <v>246.75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4359.25</v>
          </cell>
          <cell r="AE113">
            <v>3783.5</v>
          </cell>
          <cell r="AF113">
            <v>4194.75</v>
          </cell>
          <cell r="AG113">
            <v>3948</v>
          </cell>
          <cell r="AH113">
            <v>4359.25</v>
          </cell>
          <cell r="AI113">
            <v>3948</v>
          </cell>
          <cell r="AJ113">
            <v>4194.75</v>
          </cell>
          <cell r="AK113">
            <v>4359.25</v>
          </cell>
          <cell r="AL113">
            <v>3783.5</v>
          </cell>
          <cell r="AM113">
            <v>4359.25</v>
          </cell>
          <cell r="AN113">
            <v>4194.75</v>
          </cell>
          <cell r="AO113">
            <v>3888.37</v>
          </cell>
          <cell r="AQ113">
            <v>49372.62</v>
          </cell>
          <cell r="AR113">
            <v>49372.62</v>
          </cell>
          <cell r="AS113">
            <v>49372.62</v>
          </cell>
          <cell r="AT113">
            <v>49372.62</v>
          </cell>
          <cell r="AU113">
            <v>49372.62</v>
          </cell>
          <cell r="AV113">
            <v>49372.62</v>
          </cell>
          <cell r="AW113" t="e">
            <v>#REF!</v>
          </cell>
          <cell r="AX113" t="e">
            <v>#REF!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9248.2999999999993</v>
          </cell>
          <cell r="BE113">
            <v>9570.9</v>
          </cell>
          <cell r="BF113">
            <v>14434.8</v>
          </cell>
          <cell r="BH113">
            <v>49372.62</v>
          </cell>
          <cell r="BI113">
            <v>48252</v>
          </cell>
          <cell r="BJ113">
            <v>47070</v>
          </cell>
          <cell r="BK113">
            <v>49372.62</v>
          </cell>
          <cell r="BL113">
            <v>49372.62</v>
          </cell>
          <cell r="BM113">
            <v>0</v>
          </cell>
          <cell r="BN113">
            <v>0</v>
          </cell>
          <cell r="BO113">
            <v>46658.37</v>
          </cell>
          <cell r="BP113">
            <v>0</v>
          </cell>
          <cell r="BQ113">
            <v>0</v>
          </cell>
          <cell r="BS113">
            <v>14457.6</v>
          </cell>
          <cell r="BT113">
            <v>49372.62</v>
          </cell>
          <cell r="BU113">
            <v>14457.6</v>
          </cell>
          <cell r="BV113">
            <v>34915.020000000004</v>
          </cell>
        </row>
        <row r="115">
          <cell r="C115" t="str">
            <v>O&amp;M</v>
          </cell>
          <cell r="E115" t="str">
            <v>CO-P-E-D/McoAll</v>
          </cell>
          <cell r="I115">
            <v>4080.64</v>
          </cell>
          <cell r="J115">
            <v>8433.75</v>
          </cell>
          <cell r="K115">
            <v>4353.1100000000006</v>
          </cell>
          <cell r="L115">
            <v>0.51615354972580418</v>
          </cell>
          <cell r="M115">
            <v>22840.87</v>
          </cell>
          <cell r="N115">
            <v>46969.5</v>
          </cell>
          <cell r="O115">
            <v>24128.63</v>
          </cell>
          <cell r="P115">
            <v>0.51370847039035972</v>
          </cell>
          <cell r="R115">
            <v>7814.84</v>
          </cell>
          <cell r="S115">
            <v>1355.89</v>
          </cell>
          <cell r="T115">
            <v>1620.25</v>
          </cell>
          <cell r="U115">
            <v>3912.61</v>
          </cell>
          <cell r="V115">
            <v>4056.64</v>
          </cell>
          <cell r="W115">
            <v>4080.64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7395.75</v>
          </cell>
          <cell r="AE115">
            <v>6747</v>
          </cell>
          <cell r="AF115">
            <v>7136.25</v>
          </cell>
          <cell r="AG115">
            <v>8433.75</v>
          </cell>
          <cell r="AH115">
            <v>8823</v>
          </cell>
          <cell r="AI115">
            <v>8433.75</v>
          </cell>
          <cell r="AJ115">
            <v>8693.25</v>
          </cell>
          <cell r="AK115">
            <v>8823</v>
          </cell>
          <cell r="AL115">
            <v>8304</v>
          </cell>
          <cell r="AM115">
            <v>8823</v>
          </cell>
          <cell r="AN115">
            <v>8693.25</v>
          </cell>
          <cell r="AO115">
            <v>8306.7199999999993</v>
          </cell>
          <cell r="AQ115">
            <v>98612.72</v>
          </cell>
          <cell r="AR115">
            <v>98612.72</v>
          </cell>
          <cell r="AS115">
            <v>96016.11</v>
          </cell>
          <cell r="AT115">
            <v>96016.11</v>
          </cell>
          <cell r="AU115">
            <v>96256</v>
          </cell>
          <cell r="AV115">
            <v>96256</v>
          </cell>
          <cell r="AW115" t="e">
            <v>#REF!</v>
          </cell>
          <cell r="AX115" t="e">
            <v>#REF!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16455.48</v>
          </cell>
          <cell r="BE115">
            <v>64773.760000000002</v>
          </cell>
          <cell r="BF115">
            <v>106485.37</v>
          </cell>
          <cell r="BH115">
            <v>98612.72</v>
          </cell>
          <cell r="BI115">
            <v>78524.160000000003</v>
          </cell>
          <cell r="BJ115">
            <v>78459.22</v>
          </cell>
          <cell r="BK115">
            <v>96256</v>
          </cell>
          <cell r="BL115">
            <v>96256</v>
          </cell>
          <cell r="BO115">
            <v>73415.13</v>
          </cell>
          <cell r="BP115">
            <v>2356.7200000000012</v>
          </cell>
          <cell r="BQ115">
            <v>0</v>
          </cell>
          <cell r="BS115">
            <v>71507.679999999993</v>
          </cell>
          <cell r="BT115">
            <v>96256</v>
          </cell>
          <cell r="BU115">
            <v>71507.679999999993</v>
          </cell>
          <cell r="BV115">
            <v>24748.320000000007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166.73</v>
          </cell>
          <cell r="K116">
            <v>166.73</v>
          </cell>
          <cell r="L116">
            <v>1</v>
          </cell>
          <cell r="M116">
            <v>0</v>
          </cell>
          <cell r="N116">
            <v>1000.38</v>
          </cell>
          <cell r="O116">
            <v>1000.38</v>
          </cell>
          <cell r="P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166.73</v>
          </cell>
          <cell r="AE116">
            <v>166.73</v>
          </cell>
          <cell r="AF116">
            <v>166.73</v>
          </cell>
          <cell r="AG116">
            <v>166.73</v>
          </cell>
          <cell r="AH116">
            <v>166.73</v>
          </cell>
          <cell r="AI116">
            <v>166.73</v>
          </cell>
          <cell r="AJ116">
            <v>166.73</v>
          </cell>
          <cell r="AK116">
            <v>166.73</v>
          </cell>
          <cell r="AL116">
            <v>166.73</v>
          </cell>
          <cell r="AM116">
            <v>166.73</v>
          </cell>
          <cell r="AN116">
            <v>166.73</v>
          </cell>
          <cell r="AO116">
            <v>714.1</v>
          </cell>
          <cell r="AQ116">
            <v>2552.2199999999998</v>
          </cell>
          <cell r="AR116">
            <v>2552.2199999999998</v>
          </cell>
          <cell r="AS116">
            <v>2484.92</v>
          </cell>
          <cell r="AT116">
            <v>2484.92</v>
          </cell>
          <cell r="AU116">
            <v>2485</v>
          </cell>
          <cell r="AV116">
            <v>2485</v>
          </cell>
          <cell r="AW116" t="e">
            <v>#REF!</v>
          </cell>
          <cell r="AX116" t="e">
            <v>#REF!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160.01</v>
          </cell>
          <cell r="BH116">
            <v>2548.13</v>
          </cell>
          <cell r="BI116">
            <v>3773.44</v>
          </cell>
          <cell r="BJ116">
            <v>3681.28</v>
          </cell>
          <cell r="BK116">
            <v>2485</v>
          </cell>
          <cell r="BL116">
            <v>2485</v>
          </cell>
          <cell r="BO116">
            <v>2485</v>
          </cell>
          <cell r="BP116">
            <v>63.130000000000109</v>
          </cell>
          <cell r="BQ116">
            <v>0</v>
          </cell>
          <cell r="BS116">
            <v>0</v>
          </cell>
          <cell r="BT116">
            <v>2485</v>
          </cell>
          <cell r="BU116">
            <v>0</v>
          </cell>
          <cell r="BV116">
            <v>2485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0</v>
          </cell>
          <cell r="K117">
            <v>0</v>
          </cell>
          <cell r="L117" t="str">
            <v xml:space="preserve"> </v>
          </cell>
          <cell r="M117">
            <v>945.27</v>
          </cell>
          <cell r="N117">
            <v>0</v>
          </cell>
          <cell r="O117">
            <v>-945.27</v>
          </cell>
          <cell r="P117" t="str">
            <v xml:space="preserve"> </v>
          </cell>
          <cell r="R117">
            <v>0</v>
          </cell>
          <cell r="S117">
            <v>280.08</v>
          </cell>
          <cell r="T117">
            <v>665.19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6219.01</v>
          </cell>
          <cell r="BE117">
            <v>8295.43</v>
          </cell>
          <cell r="BF117">
            <v>1130.33</v>
          </cell>
          <cell r="BH117">
            <v>0</v>
          </cell>
          <cell r="BI117">
            <v>10820.81</v>
          </cell>
          <cell r="BJ117">
            <v>10557.82</v>
          </cell>
          <cell r="BK117">
            <v>0</v>
          </cell>
          <cell r="BL117">
            <v>0</v>
          </cell>
          <cell r="BO117">
            <v>-945.27</v>
          </cell>
          <cell r="BP117">
            <v>0</v>
          </cell>
          <cell r="BQ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4080.64</v>
          </cell>
          <cell r="J120">
            <v>8600.48</v>
          </cell>
          <cell r="K120">
            <v>4519.84</v>
          </cell>
          <cell r="L120">
            <v>0.52553345859765976</v>
          </cell>
          <cell r="M120">
            <v>23786.14</v>
          </cell>
          <cell r="N120">
            <v>47969.88</v>
          </cell>
          <cell r="O120">
            <v>24183.74</v>
          </cell>
          <cell r="P120">
            <v>0.50414426719433114</v>
          </cell>
          <cell r="R120">
            <v>7814.84</v>
          </cell>
          <cell r="S120">
            <v>1635.97</v>
          </cell>
          <cell r="T120">
            <v>2285.44</v>
          </cell>
          <cell r="U120">
            <v>3912.61</v>
          </cell>
          <cell r="V120">
            <v>4056.64</v>
          </cell>
          <cell r="W120">
            <v>4080.64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7562.48</v>
          </cell>
          <cell r="AE120">
            <v>6913.73</v>
          </cell>
          <cell r="AF120">
            <v>7302.98</v>
          </cell>
          <cell r="AG120">
            <v>8600.48</v>
          </cell>
          <cell r="AH120">
            <v>8989.73</v>
          </cell>
          <cell r="AI120">
            <v>8600.48</v>
          </cell>
          <cell r="AJ120">
            <v>8859.98</v>
          </cell>
          <cell r="AK120">
            <v>8989.73</v>
          </cell>
          <cell r="AL120">
            <v>8470.73</v>
          </cell>
          <cell r="AM120">
            <v>8989.73</v>
          </cell>
          <cell r="AN120">
            <v>8859.98</v>
          </cell>
          <cell r="AO120">
            <v>9020.82</v>
          </cell>
          <cell r="AQ120">
            <v>101164.94</v>
          </cell>
          <cell r="AR120">
            <v>101164.94</v>
          </cell>
          <cell r="AS120">
            <v>98501.03</v>
          </cell>
          <cell r="AT120">
            <v>98501.03</v>
          </cell>
          <cell r="AU120">
            <v>98741</v>
          </cell>
          <cell r="AV120">
            <v>98741</v>
          </cell>
          <cell r="AW120" t="e">
            <v>#REF!</v>
          </cell>
          <cell r="AX120" t="e">
            <v>#REF!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22674.489999999998</v>
          </cell>
          <cell r="BE120">
            <v>73069.19</v>
          </cell>
          <cell r="BF120">
            <v>107775.70999999999</v>
          </cell>
          <cell r="BH120">
            <v>101160.85</v>
          </cell>
          <cell r="BI120">
            <v>93118.41</v>
          </cell>
          <cell r="BJ120">
            <v>92698.32</v>
          </cell>
          <cell r="BK120">
            <v>98741</v>
          </cell>
          <cell r="BL120">
            <v>98741</v>
          </cell>
          <cell r="BM120">
            <v>0</v>
          </cell>
          <cell r="BN120">
            <v>0</v>
          </cell>
          <cell r="BO120">
            <v>74954.86</v>
          </cell>
          <cell r="BP120">
            <v>2419.8500000000013</v>
          </cell>
          <cell r="BQ120">
            <v>0</v>
          </cell>
          <cell r="BS120">
            <v>71507.679999999993</v>
          </cell>
          <cell r="BT120">
            <v>98741</v>
          </cell>
          <cell r="BU120">
            <v>71507.679999999993</v>
          </cell>
          <cell r="BV120">
            <v>27233.320000000007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4080.64</v>
          </cell>
          <cell r="J127">
            <v>8600.48</v>
          </cell>
          <cell r="K127">
            <v>4519.84</v>
          </cell>
          <cell r="L127">
            <v>0.52553345859765976</v>
          </cell>
          <cell r="M127">
            <v>23786.14</v>
          </cell>
          <cell r="N127">
            <v>47969.88</v>
          </cell>
          <cell r="O127">
            <v>24183.74</v>
          </cell>
          <cell r="P127">
            <v>0.50414426719433114</v>
          </cell>
          <cell r="R127">
            <v>7814.84</v>
          </cell>
          <cell r="S127">
            <v>1635.97</v>
          </cell>
          <cell r="T127">
            <v>2285.44</v>
          </cell>
          <cell r="U127">
            <v>3912.61</v>
          </cell>
          <cell r="V127">
            <v>4056.64</v>
          </cell>
          <cell r="W127">
            <v>4080.64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7562.48</v>
          </cell>
          <cell r="AE127">
            <v>6913.73</v>
          </cell>
          <cell r="AF127">
            <v>7302.98</v>
          </cell>
          <cell r="AG127">
            <v>8600.48</v>
          </cell>
          <cell r="AH127">
            <v>8989.73</v>
          </cell>
          <cell r="AI127">
            <v>8600.48</v>
          </cell>
          <cell r="AJ127">
            <v>8859.98</v>
          </cell>
          <cell r="AK127">
            <v>8989.73</v>
          </cell>
          <cell r="AL127">
            <v>8470.73</v>
          </cell>
          <cell r="AM127">
            <v>8989.73</v>
          </cell>
          <cell r="AN127">
            <v>8859.98</v>
          </cell>
          <cell r="AO127">
            <v>9020.82</v>
          </cell>
          <cell r="AQ127">
            <v>101164.94</v>
          </cell>
          <cell r="AR127">
            <v>101164.94</v>
          </cell>
          <cell r="AS127">
            <v>98501.03</v>
          </cell>
          <cell r="AT127">
            <v>98501.03</v>
          </cell>
          <cell r="AU127">
            <v>98741</v>
          </cell>
          <cell r="AV127">
            <v>98741</v>
          </cell>
          <cell r="AW127" t="e">
            <v>#REF!</v>
          </cell>
          <cell r="AX127" t="e">
            <v>#REF!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22674.489999999998</v>
          </cell>
          <cell r="BE127">
            <v>73069.19</v>
          </cell>
          <cell r="BF127">
            <v>107775.70999999999</v>
          </cell>
          <cell r="BH127">
            <v>101160.85</v>
          </cell>
          <cell r="BI127">
            <v>93118.41</v>
          </cell>
          <cell r="BJ127">
            <v>92698.32</v>
          </cell>
          <cell r="BK127">
            <v>98741</v>
          </cell>
          <cell r="BL127">
            <v>98741</v>
          </cell>
          <cell r="BM127">
            <v>0</v>
          </cell>
          <cell r="BN127">
            <v>0</v>
          </cell>
          <cell r="BO127">
            <v>74954.86</v>
          </cell>
          <cell r="BP127">
            <v>2419.8500000000013</v>
          </cell>
          <cell r="BQ127">
            <v>0</v>
          </cell>
          <cell r="BS127">
            <v>71507.679999999993</v>
          </cell>
          <cell r="BT127">
            <v>98741</v>
          </cell>
          <cell r="BU127">
            <v>71507.679999999993</v>
          </cell>
          <cell r="BV127">
            <v>27233.320000000007</v>
          </cell>
        </row>
        <row r="129">
          <cell r="I129">
            <v>8925.9724999999999</v>
          </cell>
          <cell r="J129">
            <v>337.63239999999996</v>
          </cell>
          <cell r="K129">
            <v>-8588.3400999999994</v>
          </cell>
          <cell r="L129">
            <v>-25.436954806469995</v>
          </cell>
          <cell r="M129">
            <v>15232.5892</v>
          </cell>
          <cell r="N129">
            <v>31355.827599999997</v>
          </cell>
          <cell r="O129">
            <v>16123.238399999997</v>
          </cell>
          <cell r="P129">
            <v>0.51420229137884399</v>
          </cell>
          <cell r="W129">
            <v>8925.9724999999999</v>
          </cell>
          <cell r="AV129">
            <v>78813.33</v>
          </cell>
          <cell r="BH129">
            <v>23310.04809999996</v>
          </cell>
          <cell r="BK129">
            <v>78813.33</v>
          </cell>
          <cell r="BL129">
            <v>78813.33</v>
          </cell>
          <cell r="BP129">
            <v>-55503.281900000045</v>
          </cell>
        </row>
        <row r="130">
          <cell r="I130">
            <v>-4845.3325000000004</v>
          </cell>
          <cell r="J130">
            <v>8262.8475999999991</v>
          </cell>
          <cell r="K130">
            <v>13108.1801</v>
          </cell>
          <cell r="L130">
            <v>1.5863998387190392</v>
          </cell>
          <cell r="M130">
            <v>8553.5507999999991</v>
          </cell>
          <cell r="N130">
            <v>16614.0524</v>
          </cell>
          <cell r="O130">
            <v>8060.5016000000014</v>
          </cell>
          <cell r="P130">
            <v>0.48516168156541994</v>
          </cell>
          <cell r="W130">
            <v>-4845.3325000000004</v>
          </cell>
          <cell r="AV130">
            <v>19927.669999999998</v>
          </cell>
          <cell r="BH130">
            <v>77850.801900000049</v>
          </cell>
          <cell r="BK130">
            <v>19927.669999999998</v>
          </cell>
          <cell r="BL130">
            <v>19927.669999999998</v>
          </cell>
          <cell r="BP130">
            <v>57923.131900000051</v>
          </cell>
        </row>
        <row r="132">
          <cell r="B132" t="str">
            <v>Commercial Operations Group</v>
          </cell>
          <cell r="I132">
            <v>4080.64</v>
          </cell>
          <cell r="J132">
            <v>8600.48</v>
          </cell>
          <cell r="K132">
            <v>4519.84</v>
          </cell>
          <cell r="L132">
            <v>0.52553345859765976</v>
          </cell>
          <cell r="M132">
            <v>23786.14</v>
          </cell>
          <cell r="N132">
            <v>47969.88</v>
          </cell>
          <cell r="O132">
            <v>24183.74</v>
          </cell>
          <cell r="P132">
            <v>0.50414426719433114</v>
          </cell>
          <cell r="R132">
            <v>7814.84</v>
          </cell>
          <cell r="S132">
            <v>1635.97</v>
          </cell>
          <cell r="T132">
            <v>2285.44</v>
          </cell>
          <cell r="U132">
            <v>3912.61</v>
          </cell>
          <cell r="V132">
            <v>4056.64</v>
          </cell>
          <cell r="W132">
            <v>4080.64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7562.48</v>
          </cell>
          <cell r="AE132">
            <v>6913.73</v>
          </cell>
          <cell r="AF132">
            <v>7302.98</v>
          </cell>
          <cell r="AG132">
            <v>8600.48</v>
          </cell>
          <cell r="AH132">
            <v>8989.73</v>
          </cell>
          <cell r="AI132">
            <v>8600.48</v>
          </cell>
          <cell r="AJ132">
            <v>8859.98</v>
          </cell>
          <cell r="AK132">
            <v>8989.73</v>
          </cell>
          <cell r="AL132">
            <v>8470.73</v>
          </cell>
          <cell r="AM132">
            <v>8989.73</v>
          </cell>
          <cell r="AN132">
            <v>8859.98</v>
          </cell>
          <cell r="AO132">
            <v>9020.82</v>
          </cell>
          <cell r="AQ132">
            <v>101164.94</v>
          </cell>
          <cell r="AR132">
            <v>101164.94</v>
          </cell>
          <cell r="AS132">
            <v>98501.03</v>
          </cell>
          <cell r="AT132">
            <v>98501.03</v>
          </cell>
          <cell r="AU132">
            <v>98741</v>
          </cell>
          <cell r="AV132">
            <v>98741</v>
          </cell>
          <cell r="AW132" t="e">
            <v>#REF!</v>
          </cell>
          <cell r="AX132" t="e">
            <v>#REF!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22674.489999999998</v>
          </cell>
          <cell r="BE132">
            <v>73069.19</v>
          </cell>
          <cell r="BF132">
            <v>107775.70999999999</v>
          </cell>
          <cell r="BH132">
            <v>101160.85</v>
          </cell>
          <cell r="BI132">
            <v>93118.41</v>
          </cell>
          <cell r="BJ132">
            <v>92698.32</v>
          </cell>
          <cell r="BK132">
            <v>98741</v>
          </cell>
          <cell r="BL132">
            <v>98741</v>
          </cell>
          <cell r="BM132">
            <v>0</v>
          </cell>
          <cell r="BN132">
            <v>0</v>
          </cell>
          <cell r="BO132">
            <v>74954.86</v>
          </cell>
          <cell r="BP132">
            <v>2419.8500000000013</v>
          </cell>
          <cell r="BQ132">
            <v>0</v>
          </cell>
          <cell r="BS132">
            <v>71507.679999999993</v>
          </cell>
          <cell r="BT132">
            <v>98741</v>
          </cell>
          <cell r="BU132">
            <v>71507.679999999993</v>
          </cell>
          <cell r="BV132">
            <v>27233.320000000007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193888.2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34672.89</v>
          </cell>
          <cell r="J136">
            <v>54773.32</v>
          </cell>
          <cell r="K136">
            <v>20100.43</v>
          </cell>
          <cell r="L136">
            <v>0.36697483373291961</v>
          </cell>
          <cell r="M136">
            <v>140861.22</v>
          </cell>
          <cell r="N136">
            <v>329100.2</v>
          </cell>
          <cell r="O136">
            <v>188238.98</v>
          </cell>
          <cell r="P136">
            <v>0.57198075236660451</v>
          </cell>
          <cell r="R136">
            <v>21680.92</v>
          </cell>
          <cell r="S136">
            <v>14819.87</v>
          </cell>
          <cell r="T136">
            <v>25911.46</v>
          </cell>
          <cell r="U136">
            <v>24699.78</v>
          </cell>
          <cell r="V136">
            <v>19076.3</v>
          </cell>
          <cell r="W136">
            <v>34672.89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54888.39</v>
          </cell>
          <cell r="AE136">
            <v>54888.39</v>
          </cell>
          <cell r="AF136">
            <v>54888.39</v>
          </cell>
          <cell r="AG136">
            <v>54888.39</v>
          </cell>
          <cell r="AH136">
            <v>54773.32</v>
          </cell>
          <cell r="AI136">
            <v>54773.32</v>
          </cell>
          <cell r="AJ136">
            <v>54773.32</v>
          </cell>
          <cell r="AK136">
            <v>54773.32</v>
          </cell>
          <cell r="AL136">
            <v>54773.32</v>
          </cell>
          <cell r="AM136">
            <v>54773.32</v>
          </cell>
          <cell r="AN136">
            <v>54773.32</v>
          </cell>
          <cell r="AO136">
            <v>54540.42</v>
          </cell>
          <cell r="AQ136">
            <v>645303.04000000004</v>
          </cell>
          <cell r="AR136">
            <v>645303.04000000004</v>
          </cell>
          <cell r="AS136">
            <v>657478.62</v>
          </cell>
          <cell r="AT136">
            <v>657478.62</v>
          </cell>
          <cell r="AU136">
            <v>656787</v>
          </cell>
          <cell r="AV136">
            <v>352371</v>
          </cell>
          <cell r="AW136" t="e">
            <v>#REF!</v>
          </cell>
          <cell r="AX136" t="e">
            <v>#REF!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259739</v>
          </cell>
          <cell r="BE136">
            <v>234513.27</v>
          </cell>
          <cell r="BF136">
            <v>319460.40999999997</v>
          </cell>
          <cell r="BH136">
            <v>657507.22</v>
          </cell>
          <cell r="BI136">
            <v>289723.86</v>
          </cell>
          <cell r="BJ136">
            <v>282450.24</v>
          </cell>
          <cell r="BK136">
            <v>352371</v>
          </cell>
          <cell r="BL136">
            <v>352371</v>
          </cell>
          <cell r="BO136">
            <v>211509.78</v>
          </cell>
          <cell r="BP136">
            <v>305136.21999999997</v>
          </cell>
          <cell r="BQ136">
            <v>0</v>
          </cell>
          <cell r="BS136">
            <v>489130.01</v>
          </cell>
          <cell r="BT136">
            <v>352371</v>
          </cell>
          <cell r="BU136">
            <v>489130.01</v>
          </cell>
          <cell r="BV136">
            <v>-136759.01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7733.55</v>
          </cell>
          <cell r="BE137">
            <v>13677.82</v>
          </cell>
          <cell r="BF137">
            <v>20211.64</v>
          </cell>
          <cell r="BH137">
            <v>0</v>
          </cell>
          <cell r="BI137">
            <v>31786.43</v>
          </cell>
          <cell r="BJ137">
            <v>31878.639999999999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23186.61</v>
          </cell>
          <cell r="J138">
            <v>40274.5</v>
          </cell>
          <cell r="K138">
            <v>17087.89</v>
          </cell>
          <cell r="L138">
            <v>0.42428559013768014</v>
          </cell>
          <cell r="M138">
            <v>81354.509999999995</v>
          </cell>
          <cell r="N138">
            <v>242567.56</v>
          </cell>
          <cell r="O138">
            <v>161213.04999999999</v>
          </cell>
          <cell r="P138">
            <v>0.66461092324134352</v>
          </cell>
          <cell r="R138">
            <v>1495.91</v>
          </cell>
          <cell r="S138">
            <v>1035.6300000000001</v>
          </cell>
          <cell r="T138">
            <v>16915.29</v>
          </cell>
          <cell r="U138">
            <v>12945.38</v>
          </cell>
          <cell r="V138">
            <v>25775.69</v>
          </cell>
          <cell r="W138">
            <v>23186.61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40504.639999999999</v>
          </cell>
          <cell r="AE138">
            <v>40504.639999999999</v>
          </cell>
          <cell r="AF138">
            <v>40504.639999999999</v>
          </cell>
          <cell r="AG138">
            <v>40504.639999999999</v>
          </cell>
          <cell r="AH138">
            <v>40274.5</v>
          </cell>
          <cell r="AI138">
            <v>40274.5</v>
          </cell>
          <cell r="AJ138">
            <v>40274.5</v>
          </cell>
          <cell r="AK138">
            <v>40274.5</v>
          </cell>
          <cell r="AL138">
            <v>40274.5</v>
          </cell>
          <cell r="AM138">
            <v>40274.5</v>
          </cell>
          <cell r="AN138">
            <v>40274.5</v>
          </cell>
          <cell r="AO138">
            <v>40958.14</v>
          </cell>
          <cell r="AQ138">
            <v>484898.2</v>
          </cell>
          <cell r="AR138">
            <v>484898.2</v>
          </cell>
          <cell r="AS138">
            <v>484898.2</v>
          </cell>
          <cell r="AT138">
            <v>484898.2</v>
          </cell>
          <cell r="AU138">
            <v>484898.2</v>
          </cell>
          <cell r="AV138">
            <v>484898.2</v>
          </cell>
          <cell r="AW138" t="e">
            <v>#REF!</v>
          </cell>
          <cell r="AX138" t="e">
            <v>#REF!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19322.37</v>
          </cell>
          <cell r="BE138">
            <v>46257.77</v>
          </cell>
          <cell r="BF138">
            <v>113476.53</v>
          </cell>
          <cell r="BH138">
            <v>484898.2</v>
          </cell>
          <cell r="BI138">
            <v>178704</v>
          </cell>
          <cell r="BJ138">
            <v>174352</v>
          </cell>
          <cell r="BK138">
            <v>484898.2</v>
          </cell>
          <cell r="BL138">
            <v>484898.2</v>
          </cell>
          <cell r="BO138">
            <v>403543.69</v>
          </cell>
          <cell r="BP138">
            <v>0</v>
          </cell>
          <cell r="BQ138">
            <v>0</v>
          </cell>
          <cell r="BS138">
            <v>617398.07999999996</v>
          </cell>
          <cell r="BT138">
            <v>484898.2</v>
          </cell>
          <cell r="BU138">
            <v>617398.07999999996</v>
          </cell>
          <cell r="BV138">
            <v>-132499.87999999995</v>
          </cell>
        </row>
        <row r="139">
          <cell r="C139" t="str">
            <v>O&amp;M</v>
          </cell>
          <cell r="E139" t="str">
            <v>CF-T-Outlook&amp;WebSrvs</v>
          </cell>
          <cell r="I139">
            <v>16475.36</v>
          </cell>
          <cell r="J139">
            <v>16470.52</v>
          </cell>
          <cell r="K139">
            <v>-4.8400000000001455</v>
          </cell>
          <cell r="L139">
            <v>-2.938583602703585E-4</v>
          </cell>
          <cell r="M139">
            <v>98852.160000000003</v>
          </cell>
          <cell r="N139">
            <v>98900.56</v>
          </cell>
          <cell r="O139">
            <v>48.399999999994179</v>
          </cell>
          <cell r="P139">
            <v>4.8938044435738464E-4</v>
          </cell>
          <cell r="R139">
            <v>16475.36</v>
          </cell>
          <cell r="S139">
            <v>16475.36</v>
          </cell>
          <cell r="T139">
            <v>16475.36</v>
          </cell>
          <cell r="U139">
            <v>16475.36</v>
          </cell>
          <cell r="V139">
            <v>16475.36</v>
          </cell>
          <cell r="W139">
            <v>16475.36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16489.88</v>
          </cell>
          <cell r="AE139">
            <v>16489.88</v>
          </cell>
          <cell r="AF139">
            <v>16489.88</v>
          </cell>
          <cell r="AG139">
            <v>16489.88</v>
          </cell>
          <cell r="AH139">
            <v>16470.52</v>
          </cell>
          <cell r="AI139">
            <v>16470.52</v>
          </cell>
          <cell r="AJ139">
            <v>16470.52</v>
          </cell>
          <cell r="AK139">
            <v>16470.52</v>
          </cell>
          <cell r="AL139">
            <v>16470.52</v>
          </cell>
          <cell r="AM139">
            <v>16470.52</v>
          </cell>
          <cell r="AN139">
            <v>16470.52</v>
          </cell>
          <cell r="AO139">
            <v>16451.16</v>
          </cell>
          <cell r="AQ139">
            <v>197704.32000000001</v>
          </cell>
          <cell r="AR139">
            <v>197704.32000000001</v>
          </cell>
          <cell r="AS139">
            <v>197704.32000000001</v>
          </cell>
          <cell r="AT139">
            <v>197704.32000000001</v>
          </cell>
          <cell r="AU139">
            <v>197704.32000000001</v>
          </cell>
          <cell r="AV139">
            <v>197704.32000000001</v>
          </cell>
          <cell r="AW139" t="e">
            <v>#REF!</v>
          </cell>
          <cell r="AX139" t="e">
            <v>#REF!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265202.64</v>
          </cell>
          <cell r="BE139">
            <v>258210.48</v>
          </cell>
          <cell r="BF139">
            <v>310640.40000000002</v>
          </cell>
          <cell r="BH139">
            <v>197704.32000000001</v>
          </cell>
          <cell r="BI139">
            <v>265202.64</v>
          </cell>
          <cell r="BJ139">
            <v>258210.48</v>
          </cell>
          <cell r="BK139">
            <v>197704.32000000001</v>
          </cell>
          <cell r="BL139">
            <v>197704.32000000001</v>
          </cell>
          <cell r="BO139">
            <v>98852.160000000003</v>
          </cell>
          <cell r="BP139">
            <v>0</v>
          </cell>
          <cell r="BQ139">
            <v>0</v>
          </cell>
          <cell r="BS139">
            <v>353939.28</v>
          </cell>
          <cell r="BT139">
            <v>197704.32000000001</v>
          </cell>
          <cell r="BU139">
            <v>353939.28</v>
          </cell>
          <cell r="BV139">
            <v>-156234.96000000002</v>
          </cell>
        </row>
        <row r="140">
          <cell r="C140" t="str">
            <v>O&amp;M</v>
          </cell>
          <cell r="E140" t="str">
            <v>CF-P-E-Adv &amp; Br</v>
          </cell>
          <cell r="I140">
            <v>12647.25</v>
          </cell>
          <cell r="J140">
            <v>8661.7199999999993</v>
          </cell>
          <cell r="K140">
            <v>-3985.5300000000007</v>
          </cell>
          <cell r="L140">
            <v>-0.46013147504190866</v>
          </cell>
          <cell r="M140">
            <v>51778.85</v>
          </cell>
          <cell r="N140">
            <v>52426.2</v>
          </cell>
          <cell r="O140">
            <v>647.34999999999854</v>
          </cell>
          <cell r="P140">
            <v>1.2347833716729394E-2</v>
          </cell>
          <cell r="R140">
            <v>8516.98</v>
          </cell>
          <cell r="S140">
            <v>5073.9399999999996</v>
          </cell>
          <cell r="T140">
            <v>4369.6099999999997</v>
          </cell>
          <cell r="U140">
            <v>10708.62</v>
          </cell>
          <cell r="V140">
            <v>10462.450000000001</v>
          </cell>
          <cell r="W140">
            <v>12647.25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8775.69</v>
          </cell>
          <cell r="AE140">
            <v>8775.69</v>
          </cell>
          <cell r="AF140">
            <v>8775.69</v>
          </cell>
          <cell r="AG140">
            <v>8775.69</v>
          </cell>
          <cell r="AH140">
            <v>8661.7199999999993</v>
          </cell>
          <cell r="AI140">
            <v>8661.7199999999993</v>
          </cell>
          <cell r="AJ140">
            <v>8661.7199999999993</v>
          </cell>
          <cell r="AK140">
            <v>8661.7199999999993</v>
          </cell>
          <cell r="AL140">
            <v>8661.7199999999993</v>
          </cell>
          <cell r="AM140">
            <v>8661.7199999999993</v>
          </cell>
          <cell r="AN140">
            <v>8661.7199999999993</v>
          </cell>
          <cell r="AO140">
            <v>8943.11</v>
          </cell>
          <cell r="AQ140">
            <v>102715.3</v>
          </cell>
          <cell r="AR140">
            <v>102715.3</v>
          </cell>
          <cell r="AS140">
            <v>109701</v>
          </cell>
          <cell r="AT140">
            <v>109701</v>
          </cell>
          <cell r="AU140">
            <v>109447</v>
          </cell>
          <cell r="AV140">
            <v>109446</v>
          </cell>
          <cell r="AW140" t="e">
            <v>#REF!</v>
          </cell>
          <cell r="AX140" t="e">
            <v>#REF!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79622.77</v>
          </cell>
          <cell r="BE140">
            <v>67061.27</v>
          </cell>
          <cell r="BF140">
            <v>93899.77</v>
          </cell>
          <cell r="BH140">
            <v>104677.91</v>
          </cell>
          <cell r="BI140">
            <v>71847.360000000001</v>
          </cell>
          <cell r="BJ140">
            <v>70093.919999999998</v>
          </cell>
          <cell r="BK140">
            <v>109446</v>
          </cell>
          <cell r="BL140">
            <v>109446</v>
          </cell>
          <cell r="BO140">
            <v>57667.15</v>
          </cell>
          <cell r="BP140">
            <v>-4768.0899999999965</v>
          </cell>
          <cell r="BQ140">
            <v>0</v>
          </cell>
          <cell r="BS140">
            <v>122332.47</v>
          </cell>
          <cell r="BT140">
            <v>109446</v>
          </cell>
          <cell r="BU140">
            <v>122332.47</v>
          </cell>
          <cell r="BV140">
            <v>-12886.470000000001</v>
          </cell>
        </row>
        <row r="141">
          <cell r="C141" t="str">
            <v>O&amp;M</v>
          </cell>
          <cell r="E141" t="str">
            <v>CF-P-Advertising Svcs</v>
          </cell>
          <cell r="I141">
            <v>7290</v>
          </cell>
          <cell r="J141">
            <v>1702.01</v>
          </cell>
          <cell r="K141">
            <v>-5587.99</v>
          </cell>
          <cell r="L141">
            <v>-3.2831710742005038</v>
          </cell>
          <cell r="M141">
            <v>14985</v>
          </cell>
          <cell r="N141">
            <v>10220.18</v>
          </cell>
          <cell r="O141">
            <v>-4764.82</v>
          </cell>
          <cell r="P141">
            <v>-0.46621683766822108</v>
          </cell>
          <cell r="R141">
            <v>101.25</v>
          </cell>
          <cell r="S141">
            <v>0</v>
          </cell>
          <cell r="T141">
            <v>0</v>
          </cell>
          <cell r="U141">
            <v>0</v>
          </cell>
          <cell r="V141">
            <v>7593.75</v>
          </cell>
          <cell r="W141">
            <v>7290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1704.04</v>
          </cell>
          <cell r="AE141">
            <v>1704.04</v>
          </cell>
          <cell r="AF141">
            <v>1704.04</v>
          </cell>
          <cell r="AG141">
            <v>1704.04</v>
          </cell>
          <cell r="AH141">
            <v>1702.01</v>
          </cell>
          <cell r="AI141">
            <v>1702.01</v>
          </cell>
          <cell r="AJ141">
            <v>1702.01</v>
          </cell>
          <cell r="AK141">
            <v>1702.01</v>
          </cell>
          <cell r="AL141">
            <v>1702.01</v>
          </cell>
          <cell r="AM141">
            <v>1702.01</v>
          </cell>
          <cell r="AN141">
            <v>1702.01</v>
          </cell>
          <cell r="AO141">
            <v>1705.05</v>
          </cell>
          <cell r="AQ141">
            <v>20435.28</v>
          </cell>
          <cell r="AR141">
            <v>20435.28</v>
          </cell>
          <cell r="AS141">
            <v>20435.28</v>
          </cell>
          <cell r="AT141">
            <v>20435.28</v>
          </cell>
          <cell r="AU141">
            <v>20435.28</v>
          </cell>
          <cell r="AV141">
            <v>20435.28</v>
          </cell>
          <cell r="AW141" t="e">
            <v>#REF!</v>
          </cell>
          <cell r="AX141" t="e">
            <v>#REF!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4914.99</v>
          </cell>
          <cell r="BE141">
            <v>13693.49</v>
          </cell>
          <cell r="BF141">
            <v>21994.77</v>
          </cell>
          <cell r="BH141">
            <v>20435.28</v>
          </cell>
          <cell r="BI141">
            <v>29895.3</v>
          </cell>
          <cell r="BJ141">
            <v>29166.65</v>
          </cell>
          <cell r="BK141">
            <v>20435.28</v>
          </cell>
          <cell r="BL141">
            <v>20435.28</v>
          </cell>
          <cell r="BO141">
            <v>5450.2799999999988</v>
          </cell>
          <cell r="BP141">
            <v>0</v>
          </cell>
          <cell r="BQ141">
            <v>0</v>
          </cell>
          <cell r="BS141">
            <v>36038.78</v>
          </cell>
          <cell r="BT141">
            <v>20435.28</v>
          </cell>
          <cell r="BU141">
            <v>36038.78</v>
          </cell>
          <cell r="BV141">
            <v>-15603.5</v>
          </cell>
        </row>
        <row r="142">
          <cell r="C142" t="str">
            <v>O&amp;M</v>
          </cell>
          <cell r="E142" t="str">
            <v>CF-P-E-Advertising Svcs</v>
          </cell>
          <cell r="I142">
            <v>23701.62</v>
          </cell>
          <cell r="J142">
            <v>15795</v>
          </cell>
          <cell r="K142">
            <v>-7906.619999999999</v>
          </cell>
          <cell r="L142">
            <v>-0.50057739791073119</v>
          </cell>
          <cell r="M142">
            <v>111841.28</v>
          </cell>
          <cell r="N142">
            <v>94770</v>
          </cell>
          <cell r="O142">
            <v>-17071.28</v>
          </cell>
          <cell r="P142">
            <v>-0.18013379761527909</v>
          </cell>
          <cell r="R142">
            <v>19989.28</v>
          </cell>
          <cell r="S142">
            <v>16045.09</v>
          </cell>
          <cell r="T142">
            <v>20366.439999999999</v>
          </cell>
          <cell r="U142">
            <v>18316.13</v>
          </cell>
          <cell r="V142">
            <v>13422.72</v>
          </cell>
          <cell r="W142">
            <v>23701.62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15795</v>
          </cell>
          <cell r="AE142">
            <v>15795</v>
          </cell>
          <cell r="AF142">
            <v>15795</v>
          </cell>
          <cell r="AG142">
            <v>15795</v>
          </cell>
          <cell r="AH142">
            <v>15795</v>
          </cell>
          <cell r="AI142">
            <v>15795</v>
          </cell>
          <cell r="AJ142">
            <v>15795</v>
          </cell>
          <cell r="AK142">
            <v>15795</v>
          </cell>
          <cell r="AL142">
            <v>15795</v>
          </cell>
          <cell r="AM142">
            <v>15795</v>
          </cell>
          <cell r="AN142">
            <v>15795</v>
          </cell>
          <cell r="AO142">
            <v>15240.25</v>
          </cell>
          <cell r="AQ142">
            <v>185485.56</v>
          </cell>
          <cell r="AR142">
            <v>185485.56</v>
          </cell>
          <cell r="AS142">
            <v>188985.42</v>
          </cell>
          <cell r="AT142">
            <v>188985.42</v>
          </cell>
          <cell r="AU142">
            <v>188304</v>
          </cell>
          <cell r="AV142">
            <v>188305</v>
          </cell>
          <cell r="AW142" t="e">
            <v>#REF!</v>
          </cell>
          <cell r="AX142" t="e">
            <v>#REF!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219994.98</v>
          </cell>
          <cell r="BE142">
            <v>177326.32</v>
          </cell>
          <cell r="BF142">
            <v>168741.87</v>
          </cell>
          <cell r="BH142">
            <v>188985.25</v>
          </cell>
          <cell r="BI142">
            <v>114412.86</v>
          </cell>
          <cell r="BJ142">
            <v>111327.62</v>
          </cell>
          <cell r="BK142">
            <v>188305</v>
          </cell>
          <cell r="BL142">
            <v>188305</v>
          </cell>
          <cell r="BO142">
            <v>76463.72</v>
          </cell>
          <cell r="BP142">
            <v>680.25</v>
          </cell>
          <cell r="BQ142">
            <v>0</v>
          </cell>
          <cell r="BS142">
            <v>162905.98000000001</v>
          </cell>
          <cell r="BT142">
            <v>188305</v>
          </cell>
          <cell r="BU142">
            <v>162905.98000000001</v>
          </cell>
          <cell r="BV142">
            <v>25399.01999999999</v>
          </cell>
        </row>
        <row r="143">
          <cell r="C143" t="str">
            <v>O&amp;M</v>
          </cell>
          <cell r="E143" t="str">
            <v>CF-P-FedAff/Cor</v>
          </cell>
          <cell r="I143">
            <v>395.1</v>
          </cell>
          <cell r="J143">
            <v>48318.1</v>
          </cell>
          <cell r="K143">
            <v>47923</v>
          </cell>
          <cell r="L143">
            <v>0.99182294005765959</v>
          </cell>
          <cell r="M143">
            <v>30291</v>
          </cell>
          <cell r="N143">
            <v>290082.44</v>
          </cell>
          <cell r="O143">
            <v>259791.44</v>
          </cell>
          <cell r="P143">
            <v>0.89557796052735905</v>
          </cell>
          <cell r="R143">
            <v>13565.1</v>
          </cell>
          <cell r="S143">
            <v>5531.4</v>
          </cell>
          <cell r="T143">
            <v>5794.8</v>
          </cell>
          <cell r="U143">
            <v>3951</v>
          </cell>
          <cell r="V143">
            <v>1053.5999999999999</v>
          </cell>
          <cell r="W143">
            <v>395.1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48361.56</v>
          </cell>
          <cell r="AE143">
            <v>48361.56</v>
          </cell>
          <cell r="AF143">
            <v>48361.56</v>
          </cell>
          <cell r="AG143">
            <v>48361.56</v>
          </cell>
          <cell r="AH143">
            <v>48318.1</v>
          </cell>
          <cell r="AI143">
            <v>48318.1</v>
          </cell>
          <cell r="AJ143">
            <v>48318.1</v>
          </cell>
          <cell r="AK143">
            <v>48318.1</v>
          </cell>
          <cell r="AL143">
            <v>48318.1</v>
          </cell>
          <cell r="AM143">
            <v>48318.1</v>
          </cell>
          <cell r="AN143">
            <v>48318.1</v>
          </cell>
          <cell r="AO143">
            <v>47743.88</v>
          </cell>
          <cell r="AQ143">
            <v>579416.81999999995</v>
          </cell>
          <cell r="AR143">
            <v>579416.81999999995</v>
          </cell>
          <cell r="AS143">
            <v>579416.81999999995</v>
          </cell>
          <cell r="AT143">
            <v>579416.81999999995</v>
          </cell>
          <cell r="AU143">
            <v>579416.81999999995</v>
          </cell>
          <cell r="AV143">
            <v>32925</v>
          </cell>
          <cell r="AW143" t="e">
            <v>#REF!</v>
          </cell>
          <cell r="AX143" t="e">
            <v>#REF!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157619.41</v>
          </cell>
          <cell r="BE143">
            <v>217462.07</v>
          </cell>
          <cell r="BF143">
            <v>226019.4</v>
          </cell>
          <cell r="BH143">
            <v>579416.81999999995</v>
          </cell>
          <cell r="BI143">
            <v>385094.32</v>
          </cell>
          <cell r="BJ143">
            <v>375695.12</v>
          </cell>
          <cell r="BK143">
            <v>32925</v>
          </cell>
          <cell r="BL143">
            <v>32925</v>
          </cell>
          <cell r="BO143">
            <v>2634</v>
          </cell>
          <cell r="BP143">
            <v>546491.81999999995</v>
          </cell>
          <cell r="BQ143">
            <v>0</v>
          </cell>
          <cell r="BS143">
            <v>0</v>
          </cell>
          <cell r="BT143">
            <v>32925</v>
          </cell>
          <cell r="BU143">
            <v>0</v>
          </cell>
          <cell r="BV143">
            <v>32925</v>
          </cell>
        </row>
        <row r="144">
          <cell r="C144" t="str">
            <v>O&amp;M</v>
          </cell>
          <cell r="E144" t="str">
            <v>CF-P-E-FA/CoIss</v>
          </cell>
          <cell r="I144">
            <v>10276.549999999999</v>
          </cell>
          <cell r="J144">
            <v>64401.3</v>
          </cell>
          <cell r="K144">
            <v>54124.75</v>
          </cell>
          <cell r="L144">
            <v>0.84042946338039759</v>
          </cell>
          <cell r="M144">
            <v>287512.96000000002</v>
          </cell>
          <cell r="N144">
            <v>386407.8</v>
          </cell>
          <cell r="O144">
            <v>98894.839999999967</v>
          </cell>
          <cell r="P144">
            <v>0.25593386054836359</v>
          </cell>
          <cell r="R144">
            <v>79119.429999999993</v>
          </cell>
          <cell r="S144">
            <v>61250.38</v>
          </cell>
          <cell r="T144">
            <v>70904.649999999994</v>
          </cell>
          <cell r="U144">
            <v>39292.699999999997</v>
          </cell>
          <cell r="V144">
            <v>26669.25</v>
          </cell>
          <cell r="W144">
            <v>10276.549999999999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64401.3</v>
          </cell>
          <cell r="AE144">
            <v>64401.3</v>
          </cell>
          <cell r="AF144">
            <v>64401.3</v>
          </cell>
          <cell r="AG144">
            <v>64401.3</v>
          </cell>
          <cell r="AH144">
            <v>64401.3</v>
          </cell>
          <cell r="AI144">
            <v>64401.3</v>
          </cell>
          <cell r="AJ144">
            <v>64401.3</v>
          </cell>
          <cell r="AK144">
            <v>64401.3</v>
          </cell>
          <cell r="AL144">
            <v>64401.3</v>
          </cell>
          <cell r="AM144">
            <v>64401.3</v>
          </cell>
          <cell r="AN144">
            <v>64401.3</v>
          </cell>
          <cell r="AO144">
            <v>63946.94</v>
          </cell>
          <cell r="AQ144">
            <v>758077.25</v>
          </cell>
          <cell r="AR144">
            <v>758077.25</v>
          </cell>
          <cell r="AS144">
            <v>772380.36</v>
          </cell>
          <cell r="AT144">
            <v>772380.36</v>
          </cell>
          <cell r="AU144">
            <v>769733</v>
          </cell>
          <cell r="AV144">
            <v>769733</v>
          </cell>
          <cell r="AW144" t="e">
            <v>#REF!</v>
          </cell>
          <cell r="AX144" t="e">
            <v>#REF!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663622.61</v>
          </cell>
          <cell r="BE144">
            <v>328537.84999999998</v>
          </cell>
          <cell r="BF144">
            <v>493465.54</v>
          </cell>
          <cell r="BH144">
            <v>772361.24</v>
          </cell>
          <cell r="BI144">
            <v>614474.38</v>
          </cell>
          <cell r="BJ144">
            <v>339265.58</v>
          </cell>
          <cell r="BK144">
            <v>769733</v>
          </cell>
          <cell r="BL144">
            <v>769733</v>
          </cell>
          <cell r="BO144">
            <v>482220.04</v>
          </cell>
          <cell r="BP144">
            <v>2628.2399999999907</v>
          </cell>
          <cell r="BQ144">
            <v>0</v>
          </cell>
          <cell r="BS144">
            <v>0</v>
          </cell>
          <cell r="BT144">
            <v>769733</v>
          </cell>
          <cell r="BU144">
            <v>0</v>
          </cell>
          <cell r="BV144">
            <v>769733</v>
          </cell>
        </row>
        <row r="145">
          <cell r="C145" t="str">
            <v>O&amp;M</v>
          </cell>
          <cell r="E145" t="str">
            <v>CF-P-Public Affairs</v>
          </cell>
          <cell r="I145">
            <v>3411.46</v>
          </cell>
          <cell r="J145">
            <v>33458.550000000003</v>
          </cell>
          <cell r="K145">
            <v>30047.090000000004</v>
          </cell>
          <cell r="L145">
            <v>0.89803921568627454</v>
          </cell>
          <cell r="M145">
            <v>213019.44</v>
          </cell>
          <cell r="N145">
            <v>200751.3</v>
          </cell>
          <cell r="O145">
            <v>-12268.140000000014</v>
          </cell>
          <cell r="P145">
            <v>-6.1111136017550145E-2</v>
          </cell>
          <cell r="R145">
            <v>65080.160000000003</v>
          </cell>
          <cell r="S145">
            <v>66523.47</v>
          </cell>
          <cell r="T145">
            <v>27816.52</v>
          </cell>
          <cell r="U145">
            <v>44414.59</v>
          </cell>
          <cell r="V145">
            <v>5773.24</v>
          </cell>
          <cell r="W145">
            <v>3411.46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33458.550000000003</v>
          </cell>
          <cell r="AE145">
            <v>33458.550000000003</v>
          </cell>
          <cell r="AF145">
            <v>33458.550000000003</v>
          </cell>
          <cell r="AG145">
            <v>33458.550000000003</v>
          </cell>
          <cell r="AH145">
            <v>33458.550000000003</v>
          </cell>
          <cell r="AI145">
            <v>33458.550000000003</v>
          </cell>
          <cell r="AJ145">
            <v>33458.550000000003</v>
          </cell>
          <cell r="AK145">
            <v>33458.550000000003</v>
          </cell>
          <cell r="AL145">
            <v>33458.550000000003</v>
          </cell>
          <cell r="AM145">
            <v>33458.550000000003</v>
          </cell>
          <cell r="AN145">
            <v>33458.550000000003</v>
          </cell>
          <cell r="AO145">
            <v>32876.370000000003</v>
          </cell>
          <cell r="AQ145">
            <v>400920.42</v>
          </cell>
          <cell r="AR145">
            <v>400920.42</v>
          </cell>
          <cell r="AS145">
            <v>400920.42</v>
          </cell>
          <cell r="AT145">
            <v>400920.42</v>
          </cell>
          <cell r="AU145">
            <v>400920.42</v>
          </cell>
          <cell r="AV145">
            <v>211904.15</v>
          </cell>
          <cell r="AW145" t="e">
            <v>#REF!</v>
          </cell>
          <cell r="AX145" t="e">
            <v>#REF!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618574.88</v>
          </cell>
          <cell r="BE145">
            <v>659467.93000000005</v>
          </cell>
          <cell r="BF145">
            <v>590514.15</v>
          </cell>
          <cell r="BH145">
            <v>400920.42</v>
          </cell>
          <cell r="BI145">
            <v>792591.8</v>
          </cell>
          <cell r="BJ145">
            <v>773326.45</v>
          </cell>
          <cell r="BK145">
            <v>211904.15</v>
          </cell>
          <cell r="BL145">
            <v>211904.15</v>
          </cell>
          <cell r="BO145">
            <v>-1115.2900000000081</v>
          </cell>
          <cell r="BP145">
            <v>189016.27</v>
          </cell>
          <cell r="BQ145">
            <v>0</v>
          </cell>
          <cell r="BS145">
            <v>0</v>
          </cell>
          <cell r="BT145">
            <v>211904.15</v>
          </cell>
          <cell r="BU145">
            <v>0</v>
          </cell>
          <cell r="BV145">
            <v>211904.15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24124.3</v>
          </cell>
          <cell r="K146">
            <v>24124.3</v>
          </cell>
          <cell r="L146">
            <v>1</v>
          </cell>
          <cell r="M146">
            <v>191024.77</v>
          </cell>
          <cell r="N146">
            <v>144745.79999999999</v>
          </cell>
          <cell r="O146">
            <v>-46278.97</v>
          </cell>
          <cell r="P146">
            <v>-0.31972582278725881</v>
          </cell>
          <cell r="R146">
            <v>51131.45</v>
          </cell>
          <cell r="S146">
            <v>41578.230000000003</v>
          </cell>
          <cell r="T146">
            <v>44512.51</v>
          </cell>
          <cell r="U146">
            <v>45816.17</v>
          </cell>
          <cell r="V146">
            <v>7986.41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24124.3</v>
          </cell>
          <cell r="AE146">
            <v>24124.3</v>
          </cell>
          <cell r="AF146">
            <v>24124.3</v>
          </cell>
          <cell r="AG146">
            <v>24124.3</v>
          </cell>
          <cell r="AH146">
            <v>24124.3</v>
          </cell>
          <cell r="AI146">
            <v>24124.3</v>
          </cell>
          <cell r="AJ146">
            <v>24124.3</v>
          </cell>
          <cell r="AK146">
            <v>24124.3</v>
          </cell>
          <cell r="AL146">
            <v>24124.3</v>
          </cell>
          <cell r="AM146">
            <v>24124.3</v>
          </cell>
          <cell r="AN146">
            <v>24124.3</v>
          </cell>
          <cell r="AO146">
            <v>23977.01</v>
          </cell>
          <cell r="AQ146">
            <v>289344.31</v>
          </cell>
          <cell r="AR146">
            <v>289344.31</v>
          </cell>
          <cell r="AS146">
            <v>281772.02</v>
          </cell>
          <cell r="AT146">
            <v>281772.02</v>
          </cell>
          <cell r="AU146">
            <v>284208</v>
          </cell>
          <cell r="AV146">
            <v>284208</v>
          </cell>
          <cell r="AW146" t="e">
            <v>#REF!</v>
          </cell>
          <cell r="AX146" t="e">
            <v>#REF!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509017.13</v>
          </cell>
          <cell r="BE146">
            <v>483614.11</v>
          </cell>
          <cell r="BF146">
            <v>681500.16000000003</v>
          </cell>
          <cell r="BH146">
            <v>289344.31</v>
          </cell>
          <cell r="BI146">
            <v>564994.19999999995</v>
          </cell>
          <cell r="BJ146">
            <v>565486.74</v>
          </cell>
          <cell r="BK146">
            <v>284208</v>
          </cell>
          <cell r="BL146">
            <v>284208</v>
          </cell>
          <cell r="BO146">
            <v>93183.23000000001</v>
          </cell>
          <cell r="BP146">
            <v>5136.3099999999977</v>
          </cell>
          <cell r="BQ146">
            <v>0</v>
          </cell>
          <cell r="BS146">
            <v>0</v>
          </cell>
          <cell r="BT146">
            <v>284208</v>
          </cell>
          <cell r="BU146">
            <v>0</v>
          </cell>
          <cell r="BV146">
            <v>284208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12697</v>
          </cell>
          <cell r="K147">
            <v>12697</v>
          </cell>
          <cell r="L147">
            <v>1</v>
          </cell>
          <cell r="M147">
            <v>17617.099999999999</v>
          </cell>
          <cell r="N147">
            <v>76182</v>
          </cell>
          <cell r="O147">
            <v>58564.9</v>
          </cell>
          <cell r="P147">
            <v>0.76874983591924606</v>
          </cell>
          <cell r="R147">
            <v>5142.29</v>
          </cell>
          <cell r="S147">
            <v>3936.07</v>
          </cell>
          <cell r="T147">
            <v>3777.36</v>
          </cell>
          <cell r="U147">
            <v>3936.07</v>
          </cell>
          <cell r="V147">
            <v>825.31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12697</v>
          </cell>
          <cell r="AE147">
            <v>12697</v>
          </cell>
          <cell r="AF147">
            <v>12697</v>
          </cell>
          <cell r="AG147">
            <v>12697</v>
          </cell>
          <cell r="AH147">
            <v>12697</v>
          </cell>
          <cell r="AI147">
            <v>12697</v>
          </cell>
          <cell r="AJ147">
            <v>12697</v>
          </cell>
          <cell r="AK147">
            <v>12697</v>
          </cell>
          <cell r="AL147">
            <v>12697</v>
          </cell>
          <cell r="AM147">
            <v>12697</v>
          </cell>
          <cell r="AN147">
            <v>12697</v>
          </cell>
          <cell r="AO147">
            <v>12691.92</v>
          </cell>
          <cell r="AQ147">
            <v>152358.92000000001</v>
          </cell>
          <cell r="AR147">
            <v>152358.92000000001</v>
          </cell>
          <cell r="AS147">
            <v>152358.92000000001</v>
          </cell>
          <cell r="AT147">
            <v>152358.92000000001</v>
          </cell>
          <cell r="AU147">
            <v>16887.009999999998</v>
          </cell>
          <cell r="AV147">
            <v>16887.009999999998</v>
          </cell>
          <cell r="AW147" t="e">
            <v>#REF!</v>
          </cell>
          <cell r="AX147" t="e">
            <v>#REF!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2584.8000000000002</v>
          </cell>
          <cell r="BE147">
            <v>315.20999999999998</v>
          </cell>
          <cell r="BF147">
            <v>7596</v>
          </cell>
          <cell r="BH147">
            <v>152358.92000000001</v>
          </cell>
          <cell r="BI147">
            <v>53850</v>
          </cell>
          <cell r="BJ147">
            <v>52535</v>
          </cell>
          <cell r="BK147">
            <v>16887.009999999998</v>
          </cell>
          <cell r="BL147">
            <v>16887.009999999998</v>
          </cell>
          <cell r="BO147">
            <v>-730.09000000000015</v>
          </cell>
          <cell r="BP147">
            <v>135471.91</v>
          </cell>
          <cell r="BQ147">
            <v>0</v>
          </cell>
          <cell r="BS147">
            <v>0</v>
          </cell>
          <cell r="BT147">
            <v>16887.009999999998</v>
          </cell>
          <cell r="BU147">
            <v>0</v>
          </cell>
          <cell r="BV147">
            <v>16887.009999999998</v>
          </cell>
        </row>
        <row r="148">
          <cell r="C148" t="str">
            <v>O&amp;M</v>
          </cell>
          <cell r="E148" t="str">
            <v>CF-P-E-CommCons</v>
          </cell>
          <cell r="I148">
            <v>4154.87</v>
          </cell>
          <cell r="J148">
            <v>22661</v>
          </cell>
          <cell r="K148">
            <v>18506.13</v>
          </cell>
          <cell r="L148">
            <v>0.81665107453333929</v>
          </cell>
          <cell r="M148">
            <v>40006.160000000003</v>
          </cell>
          <cell r="N148">
            <v>135966</v>
          </cell>
          <cell r="O148">
            <v>95959.84</v>
          </cell>
          <cell r="P148">
            <v>0.70576349969845398</v>
          </cell>
          <cell r="R148">
            <v>6396.2</v>
          </cell>
          <cell r="S148">
            <v>4468.96</v>
          </cell>
          <cell r="T148">
            <v>8452.0300000000007</v>
          </cell>
          <cell r="U148">
            <v>9988.76</v>
          </cell>
          <cell r="V148">
            <v>6545.34</v>
          </cell>
          <cell r="W148">
            <v>4154.87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22661</v>
          </cell>
          <cell r="AE148">
            <v>22661</v>
          </cell>
          <cell r="AF148">
            <v>22661</v>
          </cell>
          <cell r="AG148">
            <v>22661</v>
          </cell>
          <cell r="AH148">
            <v>22661</v>
          </cell>
          <cell r="AI148">
            <v>22661</v>
          </cell>
          <cell r="AJ148">
            <v>22661</v>
          </cell>
          <cell r="AK148">
            <v>22661</v>
          </cell>
          <cell r="AL148">
            <v>22661</v>
          </cell>
          <cell r="AM148">
            <v>22661</v>
          </cell>
          <cell r="AN148">
            <v>22661</v>
          </cell>
          <cell r="AO148">
            <v>22994.38</v>
          </cell>
          <cell r="AQ148">
            <v>267197.05</v>
          </cell>
          <cell r="AR148">
            <v>267197.05</v>
          </cell>
          <cell r="AS148">
            <v>272238.3</v>
          </cell>
          <cell r="AT148">
            <v>272238.3</v>
          </cell>
          <cell r="AU148">
            <v>272037</v>
          </cell>
          <cell r="AV148">
            <v>166821</v>
          </cell>
          <cell r="AW148" t="e">
            <v>#REF!</v>
          </cell>
          <cell r="AX148" t="e">
            <v>#REF!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92678.95</v>
          </cell>
          <cell r="BE148">
            <v>123803.09</v>
          </cell>
          <cell r="BF148">
            <v>136858.14000000001</v>
          </cell>
          <cell r="BH148">
            <v>272265.38</v>
          </cell>
          <cell r="BI148">
            <v>100467.12</v>
          </cell>
          <cell r="BJ148">
            <v>98109.9</v>
          </cell>
          <cell r="BK148">
            <v>166821</v>
          </cell>
          <cell r="BL148">
            <v>166821</v>
          </cell>
          <cell r="BO148">
            <v>126814.84</v>
          </cell>
          <cell r="BP148">
            <v>105444.38</v>
          </cell>
          <cell r="BQ148">
            <v>0</v>
          </cell>
          <cell r="BS148">
            <v>615299.09</v>
          </cell>
          <cell r="BT148">
            <v>166821</v>
          </cell>
          <cell r="BU148">
            <v>615299.09</v>
          </cell>
          <cell r="BV148">
            <v>-448478.08999999997</v>
          </cell>
        </row>
        <row r="149">
          <cell r="C149" t="str">
            <v>O&amp;M</v>
          </cell>
          <cell r="E149" t="str">
            <v>CF-P-Comm Cons</v>
          </cell>
          <cell r="I149">
            <v>105716.2</v>
          </cell>
          <cell r="J149">
            <v>93867.76</v>
          </cell>
          <cell r="K149">
            <v>-11848.440000000002</v>
          </cell>
          <cell r="L149">
            <v>-0.12622480817695025</v>
          </cell>
          <cell r="M149">
            <v>629132.6</v>
          </cell>
          <cell r="N149">
            <v>563753.80000000005</v>
          </cell>
          <cell r="O149">
            <v>-65378.79999999993</v>
          </cell>
          <cell r="P149">
            <v>-0.11597048215018671</v>
          </cell>
          <cell r="R149">
            <v>109563.3</v>
          </cell>
          <cell r="S149">
            <v>90117</v>
          </cell>
          <cell r="T149">
            <v>105663.5</v>
          </cell>
          <cell r="U149">
            <v>116361.60000000001</v>
          </cell>
          <cell r="V149">
            <v>101711</v>
          </cell>
          <cell r="W149">
            <v>105716.2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94004.57</v>
          </cell>
          <cell r="AE149">
            <v>94004.57</v>
          </cell>
          <cell r="AF149">
            <v>94004.57</v>
          </cell>
          <cell r="AG149">
            <v>94004.57</v>
          </cell>
          <cell r="AH149">
            <v>93867.76</v>
          </cell>
          <cell r="AI149">
            <v>93867.76</v>
          </cell>
          <cell r="AJ149">
            <v>93867.76</v>
          </cell>
          <cell r="AK149">
            <v>93867.76</v>
          </cell>
          <cell r="AL149">
            <v>93867.76</v>
          </cell>
          <cell r="AM149">
            <v>93867.76</v>
          </cell>
          <cell r="AN149">
            <v>93867.76</v>
          </cell>
          <cell r="AO149">
            <v>94070.02</v>
          </cell>
          <cell r="AQ149">
            <v>1127162.6200000001</v>
          </cell>
          <cell r="AR149">
            <v>1127162.6200000001</v>
          </cell>
          <cell r="AS149">
            <v>1127162.6200000001</v>
          </cell>
          <cell r="AT149">
            <v>1127162.6200000001</v>
          </cell>
          <cell r="AU149">
            <v>1127162.6200000001</v>
          </cell>
          <cell r="AV149">
            <v>1127162.6200000001</v>
          </cell>
          <cell r="AW149" t="e">
            <v>#REF!</v>
          </cell>
          <cell r="AX149" t="e">
            <v>#REF!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1082696.7</v>
          </cell>
          <cell r="BE149">
            <v>1170745.92</v>
          </cell>
          <cell r="BF149">
            <v>1106232.25</v>
          </cell>
          <cell r="BH149">
            <v>1127162.6200000001</v>
          </cell>
          <cell r="BI149">
            <v>1270601.92</v>
          </cell>
          <cell r="BJ149">
            <v>1239567.8400000001</v>
          </cell>
          <cell r="BK149">
            <v>1127162.6200000001</v>
          </cell>
          <cell r="BL149">
            <v>1127162.6200000001</v>
          </cell>
          <cell r="BO149">
            <v>498030.02000000014</v>
          </cell>
          <cell r="BP149">
            <v>0</v>
          </cell>
          <cell r="BQ149">
            <v>0</v>
          </cell>
          <cell r="BS149">
            <v>1155734.96</v>
          </cell>
          <cell r="BT149">
            <v>1127162.6200000001</v>
          </cell>
          <cell r="BU149">
            <v>1155734.96</v>
          </cell>
          <cell r="BV149">
            <v>-28572.339999999851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41332.22</v>
          </cell>
          <cell r="BE150">
            <v>128618.84</v>
          </cell>
          <cell r="BF150">
            <v>247421.35</v>
          </cell>
          <cell r="BH150">
            <v>0</v>
          </cell>
          <cell r="BI150">
            <v>229393.71</v>
          </cell>
          <cell r="BJ150">
            <v>223822.62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241927.90999999997</v>
          </cell>
          <cell r="J154">
            <v>437205.08</v>
          </cell>
          <cell r="K154">
            <v>195277.16999999998</v>
          </cell>
          <cell r="L154">
            <v>0.4466489044454835</v>
          </cell>
          <cell r="M154">
            <v>1908277.0499999998</v>
          </cell>
          <cell r="N154">
            <v>2625873.8400000003</v>
          </cell>
          <cell r="O154">
            <v>717596.79000000015</v>
          </cell>
          <cell r="P154">
            <v>0.27327923339988036</v>
          </cell>
          <cell r="R154">
            <v>398257.62999999995</v>
          </cell>
          <cell r="S154">
            <v>326855.40000000002</v>
          </cell>
          <cell r="T154">
            <v>350959.52999999997</v>
          </cell>
          <cell r="U154">
            <v>346906.16000000003</v>
          </cell>
          <cell r="V154">
            <v>243370.42</v>
          </cell>
          <cell r="W154">
            <v>241927.90999999997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437865.92</v>
          </cell>
          <cell r="AE154">
            <v>437865.92</v>
          </cell>
          <cell r="AF154">
            <v>437865.92</v>
          </cell>
          <cell r="AG154">
            <v>437865.92</v>
          </cell>
          <cell r="AH154">
            <v>437205.08</v>
          </cell>
          <cell r="AI154">
            <v>437205.08</v>
          </cell>
          <cell r="AJ154">
            <v>437205.08</v>
          </cell>
          <cell r="AK154">
            <v>437205.08</v>
          </cell>
          <cell r="AL154">
            <v>437205.08</v>
          </cell>
          <cell r="AM154">
            <v>437205.08</v>
          </cell>
          <cell r="AN154">
            <v>437205.08</v>
          </cell>
          <cell r="AO154">
            <v>436138.65</v>
          </cell>
          <cell r="AQ154">
            <v>5211019.09</v>
          </cell>
          <cell r="AR154">
            <v>5211019.09</v>
          </cell>
          <cell r="AS154">
            <v>5245452.3</v>
          </cell>
          <cell r="AT154">
            <v>5245452.3</v>
          </cell>
          <cell r="AU154">
            <v>5107940.67</v>
          </cell>
          <cell r="AV154">
            <v>3962800.5799999996</v>
          </cell>
          <cell r="AW154" t="e">
            <v>#REF!</v>
          </cell>
          <cell r="AX154" t="e">
            <v>#REF!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4024657.0000000005</v>
          </cell>
          <cell r="BE154">
            <v>4117193.6399999997</v>
          </cell>
          <cell r="BF154">
            <v>4538032.38</v>
          </cell>
          <cell r="BH154">
            <v>5248037.8900000006</v>
          </cell>
          <cell r="BI154">
            <v>4993039.9000000004</v>
          </cell>
          <cell r="BJ154">
            <v>4625288.8000000007</v>
          </cell>
          <cell r="BK154">
            <v>3962800.5799999996</v>
          </cell>
          <cell r="BL154">
            <v>3962800.5799999996</v>
          </cell>
          <cell r="BM154">
            <v>0</v>
          </cell>
          <cell r="BN154">
            <v>0</v>
          </cell>
          <cell r="BO154">
            <v>2054523.5300000003</v>
          </cell>
          <cell r="BP154">
            <v>1285237.31</v>
          </cell>
          <cell r="BQ154">
            <v>0</v>
          </cell>
          <cell r="BS154">
            <v>3552778.65</v>
          </cell>
          <cell r="BT154">
            <v>3962800.5799999996</v>
          </cell>
          <cell r="BU154">
            <v>3552778.65</v>
          </cell>
          <cell r="BV154">
            <v>410021.93000000028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38230.71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1060.02</v>
          </cell>
          <cell r="J160">
            <v>5398</v>
          </cell>
          <cell r="K160">
            <v>4337.9799999999996</v>
          </cell>
          <cell r="L160">
            <v>0.80362726935902173</v>
          </cell>
          <cell r="M160">
            <v>41411.11</v>
          </cell>
          <cell r="N160">
            <v>32412</v>
          </cell>
          <cell r="O160">
            <v>-8999.11</v>
          </cell>
          <cell r="P160">
            <v>-0.27764747624336666</v>
          </cell>
          <cell r="R160">
            <v>3649.05</v>
          </cell>
          <cell r="S160">
            <v>1667.38</v>
          </cell>
          <cell r="T160">
            <v>1176.6600000000001</v>
          </cell>
          <cell r="U160">
            <v>27821.34</v>
          </cell>
          <cell r="V160">
            <v>6036.66</v>
          </cell>
          <cell r="W160">
            <v>1060.02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5404</v>
          </cell>
          <cell r="AE160">
            <v>5404</v>
          </cell>
          <cell r="AF160">
            <v>5404</v>
          </cell>
          <cell r="AG160">
            <v>5404</v>
          </cell>
          <cell r="AH160">
            <v>5398</v>
          </cell>
          <cell r="AI160">
            <v>5398</v>
          </cell>
          <cell r="AJ160">
            <v>5398</v>
          </cell>
          <cell r="AK160">
            <v>5398</v>
          </cell>
          <cell r="AL160">
            <v>5398</v>
          </cell>
          <cell r="AM160">
            <v>5398</v>
          </cell>
          <cell r="AN160">
            <v>5398</v>
          </cell>
          <cell r="AO160">
            <v>5398</v>
          </cell>
          <cell r="AQ160">
            <v>63600</v>
          </cell>
          <cell r="AR160">
            <v>63600</v>
          </cell>
          <cell r="AS160">
            <v>64800</v>
          </cell>
          <cell r="AT160">
            <v>64800</v>
          </cell>
          <cell r="AU160">
            <v>64700</v>
          </cell>
          <cell r="AV160">
            <v>64701</v>
          </cell>
          <cell r="AW160" t="e">
            <v>#REF!</v>
          </cell>
          <cell r="AX160" t="e">
            <v>#REF!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52584.28</v>
          </cell>
          <cell r="BE160">
            <v>45545.68</v>
          </cell>
          <cell r="BF160">
            <v>84639.57</v>
          </cell>
          <cell r="BH160">
            <v>64800</v>
          </cell>
          <cell r="BI160">
            <v>51866</v>
          </cell>
          <cell r="BJ160">
            <v>50600</v>
          </cell>
          <cell r="BK160">
            <v>64701</v>
          </cell>
          <cell r="BL160">
            <v>64701</v>
          </cell>
          <cell r="BO160">
            <v>23289.89</v>
          </cell>
          <cell r="BP160">
            <v>99</v>
          </cell>
          <cell r="BQ160">
            <v>0</v>
          </cell>
          <cell r="BS160">
            <v>83700</v>
          </cell>
          <cell r="BT160">
            <v>64701</v>
          </cell>
          <cell r="BU160">
            <v>83700</v>
          </cell>
          <cell r="BV160">
            <v>-18999</v>
          </cell>
        </row>
        <row r="161">
          <cell r="C161" t="str">
            <v>O&amp;M</v>
          </cell>
          <cell r="E161" t="str">
            <v>CF-P-PT-ExtComm</v>
          </cell>
          <cell r="I161">
            <v>1791</v>
          </cell>
          <cell r="J161">
            <v>9330</v>
          </cell>
          <cell r="K161">
            <v>7539</v>
          </cell>
          <cell r="L161">
            <v>0.80803858520900318</v>
          </cell>
          <cell r="M161">
            <v>37651</v>
          </cell>
          <cell r="N161">
            <v>56024</v>
          </cell>
          <cell r="O161">
            <v>18373</v>
          </cell>
          <cell r="P161">
            <v>0.32794873625589033</v>
          </cell>
          <cell r="R161">
            <v>173</v>
          </cell>
          <cell r="S161">
            <v>233</v>
          </cell>
          <cell r="T161">
            <v>27721</v>
          </cell>
          <cell r="U161">
            <v>4501</v>
          </cell>
          <cell r="V161">
            <v>3232</v>
          </cell>
          <cell r="W161">
            <v>1791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9341</v>
          </cell>
          <cell r="AE161">
            <v>9341</v>
          </cell>
          <cell r="AF161">
            <v>9341</v>
          </cell>
          <cell r="AG161">
            <v>9341</v>
          </cell>
          <cell r="AH161">
            <v>9330</v>
          </cell>
          <cell r="AI161">
            <v>9330</v>
          </cell>
          <cell r="AJ161">
            <v>9330</v>
          </cell>
          <cell r="AK161">
            <v>9330</v>
          </cell>
          <cell r="AL161">
            <v>9330</v>
          </cell>
          <cell r="AM161">
            <v>9330</v>
          </cell>
          <cell r="AN161">
            <v>9330</v>
          </cell>
          <cell r="AO161">
            <v>9326</v>
          </cell>
          <cell r="AQ161">
            <v>112000</v>
          </cell>
          <cell r="AR161">
            <v>112000</v>
          </cell>
          <cell r="AS161">
            <v>112000</v>
          </cell>
          <cell r="AT161">
            <v>112000</v>
          </cell>
          <cell r="AU161">
            <v>112000</v>
          </cell>
          <cell r="AV161">
            <v>112000</v>
          </cell>
          <cell r="AW161" t="e">
            <v>#REF!</v>
          </cell>
          <cell r="AX161" t="e">
            <v>#REF!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38647</v>
          </cell>
          <cell r="BE161">
            <v>43893</v>
          </cell>
          <cell r="BF161">
            <v>34227</v>
          </cell>
          <cell r="BH161">
            <v>112000</v>
          </cell>
          <cell r="BI161">
            <v>51660</v>
          </cell>
          <cell r="BJ161">
            <v>50400</v>
          </cell>
          <cell r="BK161">
            <v>112000</v>
          </cell>
          <cell r="BL161">
            <v>112000</v>
          </cell>
          <cell r="BO161">
            <v>74349</v>
          </cell>
          <cell r="BP161">
            <v>0</v>
          </cell>
          <cell r="BQ161">
            <v>0</v>
          </cell>
          <cell r="BS161">
            <v>56000</v>
          </cell>
          <cell r="BT161">
            <v>112000</v>
          </cell>
          <cell r="BU161">
            <v>56000</v>
          </cell>
          <cell r="BV161">
            <v>56000</v>
          </cell>
        </row>
        <row r="162">
          <cell r="C162" t="str">
            <v>O&amp;M</v>
          </cell>
          <cell r="E162" t="str">
            <v>CF-P-PT-Public Affairs</v>
          </cell>
          <cell r="I162">
            <v>6000</v>
          </cell>
          <cell r="J162">
            <v>27240</v>
          </cell>
          <cell r="K162">
            <v>21240</v>
          </cell>
          <cell r="L162">
            <v>0.77973568281938321</v>
          </cell>
          <cell r="M162">
            <v>117438</v>
          </cell>
          <cell r="N162">
            <v>163568</v>
          </cell>
          <cell r="O162">
            <v>46130</v>
          </cell>
          <cell r="P162">
            <v>0.28202337865597182</v>
          </cell>
          <cell r="R162">
            <v>20282</v>
          </cell>
          <cell r="S162">
            <v>25188</v>
          </cell>
          <cell r="T162">
            <v>26375</v>
          </cell>
          <cell r="U162">
            <v>30977</v>
          </cell>
          <cell r="V162">
            <v>8616</v>
          </cell>
          <cell r="W162">
            <v>6000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27272</v>
          </cell>
          <cell r="AE162">
            <v>27272</v>
          </cell>
          <cell r="AF162">
            <v>27272</v>
          </cell>
          <cell r="AG162">
            <v>27272</v>
          </cell>
          <cell r="AH162">
            <v>27240</v>
          </cell>
          <cell r="AI162">
            <v>27240</v>
          </cell>
          <cell r="AJ162">
            <v>27240</v>
          </cell>
          <cell r="AK162">
            <v>27240</v>
          </cell>
          <cell r="AL162">
            <v>27240</v>
          </cell>
          <cell r="AM162">
            <v>27240</v>
          </cell>
          <cell r="AN162">
            <v>27240</v>
          </cell>
          <cell r="AO162">
            <v>27232</v>
          </cell>
          <cell r="AQ162">
            <v>327000</v>
          </cell>
          <cell r="AR162">
            <v>327000</v>
          </cell>
          <cell r="AS162">
            <v>327000</v>
          </cell>
          <cell r="AT162">
            <v>307000</v>
          </cell>
          <cell r="AU162">
            <v>41000</v>
          </cell>
          <cell r="AV162">
            <v>111000</v>
          </cell>
          <cell r="AW162" t="e">
            <v>#REF!</v>
          </cell>
          <cell r="AX162" t="e">
            <v>#REF!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306909</v>
          </cell>
          <cell r="BE162">
            <v>328512</v>
          </cell>
          <cell r="BF162">
            <v>364379</v>
          </cell>
          <cell r="BH162">
            <v>327000</v>
          </cell>
          <cell r="BI162">
            <v>367360</v>
          </cell>
          <cell r="BJ162">
            <v>358400</v>
          </cell>
          <cell r="BK162">
            <v>111000</v>
          </cell>
          <cell r="BL162">
            <v>111000</v>
          </cell>
          <cell r="BO162">
            <v>-6438</v>
          </cell>
          <cell r="BP162">
            <v>216000</v>
          </cell>
          <cell r="BQ162">
            <v>0</v>
          </cell>
          <cell r="BS162">
            <v>0</v>
          </cell>
          <cell r="BT162">
            <v>111000</v>
          </cell>
          <cell r="BU162">
            <v>0</v>
          </cell>
          <cell r="BV162">
            <v>111000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15196</v>
          </cell>
          <cell r="K163">
            <v>15196</v>
          </cell>
          <cell r="L163">
            <v>1</v>
          </cell>
          <cell r="M163">
            <v>94383.01</v>
          </cell>
          <cell r="N163">
            <v>91248</v>
          </cell>
          <cell r="O163">
            <v>-3135.0099999999948</v>
          </cell>
          <cell r="P163">
            <v>-3.4357027003331521E-2</v>
          </cell>
          <cell r="R163">
            <v>33058.1</v>
          </cell>
          <cell r="S163">
            <v>14987.96</v>
          </cell>
          <cell r="T163">
            <v>30601.59</v>
          </cell>
          <cell r="U163">
            <v>15833.04</v>
          </cell>
          <cell r="V163">
            <v>-97.68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15214</v>
          </cell>
          <cell r="AE163">
            <v>15214</v>
          </cell>
          <cell r="AF163">
            <v>15214</v>
          </cell>
          <cell r="AG163">
            <v>15214</v>
          </cell>
          <cell r="AH163">
            <v>15196</v>
          </cell>
          <cell r="AI163">
            <v>15196</v>
          </cell>
          <cell r="AJ163">
            <v>15196</v>
          </cell>
          <cell r="AK163">
            <v>15196</v>
          </cell>
          <cell r="AL163">
            <v>15196</v>
          </cell>
          <cell r="AM163">
            <v>15196</v>
          </cell>
          <cell r="AN163">
            <v>15196</v>
          </cell>
          <cell r="AO163">
            <v>15191</v>
          </cell>
          <cell r="AQ163">
            <v>182419</v>
          </cell>
          <cell r="AR163">
            <v>182419</v>
          </cell>
          <cell r="AS163">
            <v>177618.5</v>
          </cell>
          <cell r="AT163">
            <v>177618.5</v>
          </cell>
          <cell r="AU163">
            <v>178884</v>
          </cell>
          <cell r="AV163">
            <v>178883</v>
          </cell>
          <cell r="AW163" t="e">
            <v>#REF!</v>
          </cell>
          <cell r="AX163" t="e">
            <v>#REF!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146334.25</v>
          </cell>
          <cell r="BE163">
            <v>118015.95</v>
          </cell>
          <cell r="BF163">
            <v>110948.68</v>
          </cell>
          <cell r="BH163">
            <v>182419</v>
          </cell>
          <cell r="BI163">
            <v>126002</v>
          </cell>
          <cell r="BJ163">
            <v>123158</v>
          </cell>
          <cell r="BK163">
            <v>178883</v>
          </cell>
          <cell r="BL163">
            <v>178883</v>
          </cell>
          <cell r="BO163">
            <v>84499.99</v>
          </cell>
          <cell r="BP163">
            <v>3536</v>
          </cell>
          <cell r="BQ163">
            <v>0</v>
          </cell>
          <cell r="BS163">
            <v>0</v>
          </cell>
          <cell r="BT163">
            <v>178883</v>
          </cell>
          <cell r="BU163">
            <v>0</v>
          </cell>
          <cell r="BV163">
            <v>178883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24303</v>
          </cell>
          <cell r="K164">
            <v>24303</v>
          </cell>
          <cell r="L164">
            <v>1</v>
          </cell>
          <cell r="M164">
            <v>179829</v>
          </cell>
          <cell r="N164">
            <v>145934</v>
          </cell>
          <cell r="O164">
            <v>-33895</v>
          </cell>
          <cell r="P164">
            <v>-0.23226252963668509</v>
          </cell>
          <cell r="R164">
            <v>39523</v>
          </cell>
          <cell r="S164">
            <v>71996</v>
          </cell>
          <cell r="T164">
            <v>18138</v>
          </cell>
          <cell r="U164">
            <v>49297</v>
          </cell>
          <cell r="V164">
            <v>875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24332</v>
          </cell>
          <cell r="AE164">
            <v>24332</v>
          </cell>
          <cell r="AF164">
            <v>24332</v>
          </cell>
          <cell r="AG164">
            <v>24332</v>
          </cell>
          <cell r="AH164">
            <v>24303</v>
          </cell>
          <cell r="AI164">
            <v>24303</v>
          </cell>
          <cell r="AJ164">
            <v>24303</v>
          </cell>
          <cell r="AK164">
            <v>24303</v>
          </cell>
          <cell r="AL164">
            <v>24303</v>
          </cell>
          <cell r="AM164">
            <v>24303</v>
          </cell>
          <cell r="AN164">
            <v>24303</v>
          </cell>
          <cell r="AO164">
            <v>24301</v>
          </cell>
          <cell r="AQ164">
            <v>291750</v>
          </cell>
          <cell r="AR164">
            <v>291750</v>
          </cell>
          <cell r="AS164">
            <v>291750</v>
          </cell>
          <cell r="AT164">
            <v>261750</v>
          </cell>
          <cell r="AU164">
            <v>178954</v>
          </cell>
          <cell r="AV164">
            <v>178954</v>
          </cell>
          <cell r="AW164" t="e">
            <v>#REF!</v>
          </cell>
          <cell r="AX164" t="e">
            <v>#REF!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244823</v>
          </cell>
          <cell r="BE164">
            <v>283970</v>
          </cell>
          <cell r="BF164">
            <v>273920</v>
          </cell>
          <cell r="BH164">
            <v>291750</v>
          </cell>
          <cell r="BI164">
            <v>314475</v>
          </cell>
          <cell r="BJ164">
            <v>299500</v>
          </cell>
          <cell r="BK164">
            <v>178954</v>
          </cell>
          <cell r="BL164">
            <v>178954</v>
          </cell>
          <cell r="BO164">
            <v>-875</v>
          </cell>
          <cell r="BP164">
            <v>112796</v>
          </cell>
          <cell r="BQ164">
            <v>0</v>
          </cell>
          <cell r="BS164">
            <v>0</v>
          </cell>
          <cell r="BT164">
            <v>178954</v>
          </cell>
          <cell r="BU164">
            <v>0</v>
          </cell>
          <cell r="BV164">
            <v>178954</v>
          </cell>
        </row>
        <row r="165">
          <cell r="C165" t="str">
            <v>O&amp;M</v>
          </cell>
          <cell r="E165" t="str">
            <v>CF-P-PT-Commu Conslt</v>
          </cell>
          <cell r="I165">
            <v>1060</v>
          </cell>
          <cell r="J165">
            <v>7914</v>
          </cell>
          <cell r="K165">
            <v>6854</v>
          </cell>
          <cell r="L165">
            <v>0.86606014657568864</v>
          </cell>
          <cell r="M165">
            <v>14537</v>
          </cell>
          <cell r="N165">
            <v>47520</v>
          </cell>
          <cell r="O165">
            <v>32983</v>
          </cell>
          <cell r="P165">
            <v>0.69408670033670039</v>
          </cell>
          <cell r="R165">
            <v>1109</v>
          </cell>
          <cell r="S165">
            <v>4048</v>
          </cell>
          <cell r="T165">
            <v>2980</v>
          </cell>
          <cell r="U165">
            <v>2961</v>
          </cell>
          <cell r="V165">
            <v>2379</v>
          </cell>
          <cell r="W165">
            <v>1060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7923</v>
          </cell>
          <cell r="AE165">
            <v>7923</v>
          </cell>
          <cell r="AF165">
            <v>7923</v>
          </cell>
          <cell r="AG165">
            <v>7923</v>
          </cell>
          <cell r="AH165">
            <v>7914</v>
          </cell>
          <cell r="AI165">
            <v>7914</v>
          </cell>
          <cell r="AJ165">
            <v>7914</v>
          </cell>
          <cell r="AK165">
            <v>7914</v>
          </cell>
          <cell r="AL165">
            <v>7914</v>
          </cell>
          <cell r="AM165">
            <v>7914</v>
          </cell>
          <cell r="AN165">
            <v>7914</v>
          </cell>
          <cell r="AO165">
            <v>7910</v>
          </cell>
          <cell r="AQ165">
            <v>95000</v>
          </cell>
          <cell r="AR165">
            <v>95000</v>
          </cell>
          <cell r="AS165">
            <v>95000</v>
          </cell>
          <cell r="AT165">
            <v>75000</v>
          </cell>
          <cell r="AU165">
            <v>75000</v>
          </cell>
          <cell r="AV165">
            <v>75000</v>
          </cell>
          <cell r="AW165" t="e">
            <v>#REF!</v>
          </cell>
          <cell r="AX165" t="e">
            <v>#REF!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106272</v>
          </cell>
          <cell r="BE165">
            <v>106843</v>
          </cell>
          <cell r="BF165">
            <v>96732</v>
          </cell>
          <cell r="BH165">
            <v>95000</v>
          </cell>
          <cell r="BI165">
            <v>114800</v>
          </cell>
          <cell r="BJ165">
            <v>112000</v>
          </cell>
          <cell r="BK165">
            <v>75000</v>
          </cell>
          <cell r="BL165">
            <v>75000</v>
          </cell>
          <cell r="BO165">
            <v>60463</v>
          </cell>
          <cell r="BP165">
            <v>20000</v>
          </cell>
          <cell r="BQ165">
            <v>0</v>
          </cell>
          <cell r="BS165">
            <v>55000</v>
          </cell>
          <cell r="BT165">
            <v>75000</v>
          </cell>
          <cell r="BU165">
            <v>55000</v>
          </cell>
          <cell r="BV165">
            <v>20000</v>
          </cell>
        </row>
        <row r="166">
          <cell r="C166" t="str">
            <v>O&amp;M</v>
          </cell>
          <cell r="E166" t="str">
            <v>CF-P-E-PT-Adv&amp;B</v>
          </cell>
          <cell r="I166">
            <v>52493.4</v>
          </cell>
          <cell r="J166">
            <v>224910</v>
          </cell>
          <cell r="K166">
            <v>172416.6</v>
          </cell>
          <cell r="L166">
            <v>0.76660264105642262</v>
          </cell>
          <cell r="M166">
            <v>997423.97</v>
          </cell>
          <cell r="N166">
            <v>1350540</v>
          </cell>
          <cell r="O166">
            <v>353116.03</v>
          </cell>
          <cell r="P166">
            <v>0.26146284449183294</v>
          </cell>
          <cell r="R166">
            <v>54575.69</v>
          </cell>
          <cell r="S166">
            <v>456050.16</v>
          </cell>
          <cell r="T166">
            <v>129494.7</v>
          </cell>
          <cell r="U166">
            <v>144584.46</v>
          </cell>
          <cell r="V166">
            <v>160225.56</v>
          </cell>
          <cell r="W166">
            <v>52493.4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225180</v>
          </cell>
          <cell r="AE166">
            <v>225180</v>
          </cell>
          <cell r="AF166">
            <v>225180</v>
          </cell>
          <cell r="AG166">
            <v>225180</v>
          </cell>
          <cell r="AH166">
            <v>224910</v>
          </cell>
          <cell r="AI166">
            <v>224910</v>
          </cell>
          <cell r="AJ166">
            <v>224910</v>
          </cell>
          <cell r="AK166">
            <v>224910</v>
          </cell>
          <cell r="AL166">
            <v>224910</v>
          </cell>
          <cell r="AM166">
            <v>224910</v>
          </cell>
          <cell r="AN166">
            <v>224910</v>
          </cell>
          <cell r="AO166">
            <v>224910</v>
          </cell>
          <cell r="AQ166">
            <v>2650000</v>
          </cell>
          <cell r="AR166">
            <v>2650000</v>
          </cell>
          <cell r="AS166">
            <v>2700000</v>
          </cell>
          <cell r="AT166">
            <v>2700000</v>
          </cell>
          <cell r="AU166">
            <v>2690366</v>
          </cell>
          <cell r="AV166">
            <v>2690366</v>
          </cell>
          <cell r="AW166" t="e">
            <v>#REF!</v>
          </cell>
          <cell r="AX166" t="e">
            <v>#REF!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1468081.59</v>
          </cell>
          <cell r="BE166">
            <v>1145530.94</v>
          </cell>
          <cell r="BF166">
            <v>1321960.97</v>
          </cell>
          <cell r="BH166">
            <v>2700000</v>
          </cell>
          <cell r="BI166">
            <v>1336764</v>
          </cell>
          <cell r="BJ166">
            <v>1238160</v>
          </cell>
          <cell r="BK166">
            <v>2690366</v>
          </cell>
          <cell r="BL166">
            <v>2690366</v>
          </cell>
          <cell r="BO166">
            <v>1692942.03</v>
          </cell>
          <cell r="BP166">
            <v>9634</v>
          </cell>
          <cell r="BQ166">
            <v>0</v>
          </cell>
          <cell r="BS166">
            <v>2700000</v>
          </cell>
          <cell r="BT166">
            <v>2690366</v>
          </cell>
          <cell r="BU166">
            <v>2700000</v>
          </cell>
          <cell r="BV166">
            <v>-9634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13328</v>
          </cell>
          <cell r="K167">
            <v>13328</v>
          </cell>
          <cell r="L167">
            <v>1</v>
          </cell>
          <cell r="M167">
            <v>157250</v>
          </cell>
          <cell r="N167">
            <v>80032</v>
          </cell>
          <cell r="O167">
            <v>-77218</v>
          </cell>
          <cell r="P167">
            <v>-0.96483906437425027</v>
          </cell>
          <cell r="R167">
            <v>124625</v>
          </cell>
          <cell r="S167">
            <v>4000</v>
          </cell>
          <cell r="T167">
            <v>4000</v>
          </cell>
          <cell r="U167">
            <v>24625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13344</v>
          </cell>
          <cell r="AE167">
            <v>13344</v>
          </cell>
          <cell r="AF167">
            <v>13344</v>
          </cell>
          <cell r="AG167">
            <v>13344</v>
          </cell>
          <cell r="AH167">
            <v>13328</v>
          </cell>
          <cell r="AI167">
            <v>13328</v>
          </cell>
          <cell r="AJ167">
            <v>13328</v>
          </cell>
          <cell r="AK167">
            <v>13328</v>
          </cell>
          <cell r="AL167">
            <v>13328</v>
          </cell>
          <cell r="AM167">
            <v>13328</v>
          </cell>
          <cell r="AN167">
            <v>13328</v>
          </cell>
          <cell r="AO167">
            <v>13328</v>
          </cell>
          <cell r="AQ167">
            <v>160000</v>
          </cell>
          <cell r="AR167">
            <v>160000</v>
          </cell>
          <cell r="AS167">
            <v>160000</v>
          </cell>
          <cell r="AT167">
            <v>160000</v>
          </cell>
          <cell r="AU167">
            <v>142000</v>
          </cell>
          <cell r="AV167">
            <v>142000</v>
          </cell>
          <cell r="AW167" t="e">
            <v>#REF!</v>
          </cell>
          <cell r="AX167" t="e">
            <v>#REF!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186971</v>
          </cell>
          <cell r="BE167">
            <v>165561</v>
          </cell>
          <cell r="BF167">
            <v>0</v>
          </cell>
          <cell r="BH167">
            <v>160000</v>
          </cell>
          <cell r="BI167">
            <v>152769</v>
          </cell>
          <cell r="BJ167">
            <v>149042</v>
          </cell>
          <cell r="BK167">
            <v>142000</v>
          </cell>
          <cell r="BL167">
            <v>142000</v>
          </cell>
          <cell r="BO167">
            <v>-15250</v>
          </cell>
          <cell r="BP167">
            <v>18000</v>
          </cell>
          <cell r="BQ167">
            <v>0</v>
          </cell>
          <cell r="BS167">
            <v>0</v>
          </cell>
          <cell r="BT167">
            <v>142000</v>
          </cell>
          <cell r="BU167">
            <v>0</v>
          </cell>
          <cell r="BV167">
            <v>142000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50605</v>
          </cell>
          <cell r="K168">
            <v>50605</v>
          </cell>
          <cell r="L168">
            <v>1</v>
          </cell>
          <cell r="M168">
            <v>143353.66</v>
          </cell>
          <cell r="N168">
            <v>303874</v>
          </cell>
          <cell r="O168">
            <v>160520.34</v>
          </cell>
          <cell r="P168">
            <v>0.52824637843316635</v>
          </cell>
          <cell r="R168">
            <v>35712.99</v>
          </cell>
          <cell r="S168">
            <v>18529.330000000002</v>
          </cell>
          <cell r="T168">
            <v>40616.1</v>
          </cell>
          <cell r="U168">
            <v>43117.919999999998</v>
          </cell>
          <cell r="V168">
            <v>5377.32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50666</v>
          </cell>
          <cell r="AE168">
            <v>50666</v>
          </cell>
          <cell r="AF168">
            <v>50666</v>
          </cell>
          <cell r="AG168">
            <v>50666</v>
          </cell>
          <cell r="AH168">
            <v>50605</v>
          </cell>
          <cell r="AI168">
            <v>50605</v>
          </cell>
          <cell r="AJ168">
            <v>50605</v>
          </cell>
          <cell r="AK168">
            <v>50605</v>
          </cell>
          <cell r="AL168">
            <v>50605</v>
          </cell>
          <cell r="AM168">
            <v>50605</v>
          </cell>
          <cell r="AN168">
            <v>50605</v>
          </cell>
          <cell r="AO168">
            <v>50601</v>
          </cell>
          <cell r="AQ168">
            <v>596250</v>
          </cell>
          <cell r="AR168">
            <v>596250</v>
          </cell>
          <cell r="AS168">
            <v>607500</v>
          </cell>
          <cell r="AT168">
            <v>542700</v>
          </cell>
          <cell r="AU168">
            <v>139376</v>
          </cell>
          <cell r="AV168">
            <v>139376</v>
          </cell>
          <cell r="AW168" t="e">
            <v>#REF!</v>
          </cell>
          <cell r="AX168" t="e">
            <v>#REF!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345510.6</v>
          </cell>
          <cell r="BE168">
            <v>343067.87</v>
          </cell>
          <cell r="BF168">
            <v>427203.36</v>
          </cell>
          <cell r="BH168">
            <v>607500</v>
          </cell>
          <cell r="BI168">
            <v>494573</v>
          </cell>
          <cell r="BJ168">
            <v>356232</v>
          </cell>
          <cell r="BK168">
            <v>139376</v>
          </cell>
          <cell r="BL168">
            <v>139376</v>
          </cell>
          <cell r="BO168">
            <v>-3977.6600000000035</v>
          </cell>
          <cell r="BP168">
            <v>468124</v>
          </cell>
          <cell r="BQ168">
            <v>0</v>
          </cell>
          <cell r="BS168">
            <v>0</v>
          </cell>
          <cell r="BT168">
            <v>139376</v>
          </cell>
          <cell r="BU168">
            <v>0</v>
          </cell>
          <cell r="BV168">
            <v>139376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13944</v>
          </cell>
          <cell r="K169">
            <v>13944</v>
          </cell>
          <cell r="L169">
            <v>1</v>
          </cell>
          <cell r="M169">
            <v>96403.86</v>
          </cell>
          <cell r="N169">
            <v>83732</v>
          </cell>
          <cell r="O169">
            <v>-12671.86</v>
          </cell>
          <cell r="P169">
            <v>-0.15133831748913201</v>
          </cell>
          <cell r="R169">
            <v>36.57</v>
          </cell>
          <cell r="S169">
            <v>173.31</v>
          </cell>
          <cell r="T169">
            <v>29916.54</v>
          </cell>
          <cell r="U169">
            <v>72087.839999999997</v>
          </cell>
          <cell r="V169">
            <v>-5810.4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13961</v>
          </cell>
          <cell r="AE169">
            <v>13961</v>
          </cell>
          <cell r="AF169">
            <v>13961</v>
          </cell>
          <cell r="AG169">
            <v>13961</v>
          </cell>
          <cell r="AH169">
            <v>13944</v>
          </cell>
          <cell r="AI169">
            <v>13944</v>
          </cell>
          <cell r="AJ169">
            <v>13944</v>
          </cell>
          <cell r="AK169">
            <v>13944</v>
          </cell>
          <cell r="AL169">
            <v>13944</v>
          </cell>
          <cell r="AM169">
            <v>13944</v>
          </cell>
          <cell r="AN169">
            <v>13944</v>
          </cell>
          <cell r="AO169">
            <v>13948</v>
          </cell>
          <cell r="AQ169">
            <v>164300</v>
          </cell>
          <cell r="AR169">
            <v>164300</v>
          </cell>
          <cell r="AS169">
            <v>167400</v>
          </cell>
          <cell r="AT169">
            <v>118800</v>
          </cell>
          <cell r="AU169">
            <v>118800</v>
          </cell>
          <cell r="AV169">
            <v>118800</v>
          </cell>
          <cell r="AW169" t="e">
            <v>#REF!</v>
          </cell>
          <cell r="AX169" t="e">
            <v>#REF!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128126.02</v>
          </cell>
          <cell r="BE169">
            <v>122856.79</v>
          </cell>
          <cell r="BF169">
            <v>112742.66</v>
          </cell>
          <cell r="BH169">
            <v>167400</v>
          </cell>
          <cell r="BI169">
            <v>135300</v>
          </cell>
          <cell r="BJ169">
            <v>132000</v>
          </cell>
          <cell r="BK169">
            <v>118800</v>
          </cell>
          <cell r="BL169">
            <v>118800</v>
          </cell>
          <cell r="BO169">
            <v>22396.14</v>
          </cell>
          <cell r="BP169">
            <v>48600</v>
          </cell>
          <cell r="BQ169">
            <v>0</v>
          </cell>
          <cell r="BS169">
            <v>167400</v>
          </cell>
          <cell r="BT169">
            <v>118800</v>
          </cell>
          <cell r="BU169">
            <v>167400</v>
          </cell>
          <cell r="BV169">
            <v>-48600</v>
          </cell>
        </row>
        <row r="170">
          <cell r="C170" t="str">
            <v>O&amp;M</v>
          </cell>
          <cell r="E170" t="str">
            <v>CF-P-E-PT-ComCo</v>
          </cell>
          <cell r="I170">
            <v>1560.6</v>
          </cell>
          <cell r="J170">
            <v>8322</v>
          </cell>
          <cell r="K170">
            <v>6761.4</v>
          </cell>
          <cell r="L170">
            <v>0.81247296322999274</v>
          </cell>
          <cell r="M170">
            <v>5257.44</v>
          </cell>
          <cell r="N170">
            <v>49972</v>
          </cell>
          <cell r="O170">
            <v>44714.559999999998</v>
          </cell>
          <cell r="P170">
            <v>0.8947922836788601</v>
          </cell>
          <cell r="R170">
            <v>0</v>
          </cell>
          <cell r="S170">
            <v>0</v>
          </cell>
          <cell r="T170">
            <v>100.98</v>
          </cell>
          <cell r="U170">
            <v>1264.68</v>
          </cell>
          <cell r="V170">
            <v>2331.1799999999998</v>
          </cell>
          <cell r="W170">
            <v>1560.6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8332</v>
          </cell>
          <cell r="AE170">
            <v>8332</v>
          </cell>
          <cell r="AF170">
            <v>8332</v>
          </cell>
          <cell r="AG170">
            <v>8332</v>
          </cell>
          <cell r="AH170">
            <v>8322</v>
          </cell>
          <cell r="AI170">
            <v>8322</v>
          </cell>
          <cell r="AJ170">
            <v>8322</v>
          </cell>
          <cell r="AK170">
            <v>8322</v>
          </cell>
          <cell r="AL170">
            <v>8322</v>
          </cell>
          <cell r="AM170">
            <v>8322</v>
          </cell>
          <cell r="AN170">
            <v>8322</v>
          </cell>
          <cell r="AO170">
            <v>8318</v>
          </cell>
          <cell r="AQ170">
            <v>98050</v>
          </cell>
          <cell r="AR170">
            <v>98050</v>
          </cell>
          <cell r="AS170">
            <v>99900</v>
          </cell>
          <cell r="AT170">
            <v>72900</v>
          </cell>
          <cell r="AU170">
            <v>72900</v>
          </cell>
          <cell r="AV170">
            <v>72900</v>
          </cell>
          <cell r="AW170" t="e">
            <v>#REF!</v>
          </cell>
          <cell r="AX170" t="e">
            <v>#REF!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26974.560000000001</v>
          </cell>
          <cell r="BE170">
            <v>14498.8</v>
          </cell>
          <cell r="BF170">
            <v>46328.11</v>
          </cell>
          <cell r="BH170">
            <v>99900</v>
          </cell>
          <cell r="BI170">
            <v>33828</v>
          </cell>
          <cell r="BJ170">
            <v>33000</v>
          </cell>
          <cell r="BK170">
            <v>72900</v>
          </cell>
          <cell r="BL170">
            <v>72900</v>
          </cell>
          <cell r="BO170">
            <v>67642.559999999998</v>
          </cell>
          <cell r="BP170">
            <v>27000</v>
          </cell>
          <cell r="BQ170">
            <v>0</v>
          </cell>
          <cell r="BS170">
            <v>49680</v>
          </cell>
          <cell r="BT170">
            <v>72900</v>
          </cell>
          <cell r="BU170">
            <v>49680</v>
          </cell>
          <cell r="BV170">
            <v>23220</v>
          </cell>
        </row>
        <row r="171">
          <cell r="C171" t="str">
            <v>O&amp;M</v>
          </cell>
          <cell r="E171" t="str">
            <v>CF-P-PT-Advertising Svcs</v>
          </cell>
          <cell r="I171">
            <v>0</v>
          </cell>
          <cell r="J171">
            <v>0</v>
          </cell>
          <cell r="K171">
            <v>0</v>
          </cell>
          <cell r="L171" t="str">
            <v xml:space="preserve"> </v>
          </cell>
          <cell r="M171">
            <v>0</v>
          </cell>
          <cell r="N171">
            <v>0</v>
          </cell>
          <cell r="O171">
            <v>0</v>
          </cell>
          <cell r="P171" t="str">
            <v xml:space="preserve"> 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2349</v>
          </cell>
          <cell r="BE171">
            <v>1017</v>
          </cell>
          <cell r="BF171">
            <v>3855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</row>
        <row r="175">
          <cell r="D175" t="str">
            <v>PT</v>
          </cell>
          <cell r="I175">
            <v>63965.02</v>
          </cell>
          <cell r="J175">
            <v>400490</v>
          </cell>
          <cell r="K175">
            <v>336524.98000000004</v>
          </cell>
          <cell r="L175">
            <v>0.84028310319858179</v>
          </cell>
          <cell r="M175">
            <v>1884938.0499999998</v>
          </cell>
          <cell r="N175">
            <v>2404856</v>
          </cell>
          <cell r="O175">
            <v>519917.95</v>
          </cell>
          <cell r="P175">
            <v>0.21619504452657456</v>
          </cell>
          <cell r="R175">
            <v>312744.39999999997</v>
          </cell>
          <cell r="S175">
            <v>596873.14</v>
          </cell>
          <cell r="T175">
            <v>311120.56999999995</v>
          </cell>
          <cell r="U175">
            <v>417070.27999999997</v>
          </cell>
          <cell r="V175">
            <v>183164.64</v>
          </cell>
          <cell r="W175">
            <v>63965.02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400969</v>
          </cell>
          <cell r="AE175">
            <v>400969</v>
          </cell>
          <cell r="AF175">
            <v>400969</v>
          </cell>
          <cell r="AG175">
            <v>400969</v>
          </cell>
          <cell r="AH175">
            <v>400490</v>
          </cell>
          <cell r="AI175">
            <v>400490</v>
          </cell>
          <cell r="AJ175">
            <v>400490</v>
          </cell>
          <cell r="AK175">
            <v>400490</v>
          </cell>
          <cell r="AL175">
            <v>400490</v>
          </cell>
          <cell r="AM175">
            <v>400490</v>
          </cell>
          <cell r="AN175">
            <v>400490</v>
          </cell>
          <cell r="AO175">
            <v>400463</v>
          </cell>
          <cell r="AQ175">
            <v>4740369</v>
          </cell>
          <cell r="AR175">
            <v>4740369</v>
          </cell>
          <cell r="AS175">
            <v>4802968.5</v>
          </cell>
          <cell r="AT175">
            <v>4592568.5</v>
          </cell>
          <cell r="AU175">
            <v>3813980</v>
          </cell>
          <cell r="AV175">
            <v>3883980</v>
          </cell>
          <cell r="AW175" t="e">
            <v>#REF!</v>
          </cell>
          <cell r="AX175" t="e">
            <v>#REF!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3053582.3000000003</v>
          </cell>
          <cell r="BE175">
            <v>2757542.7399999998</v>
          </cell>
          <cell r="BF175">
            <v>2876936.3499999996</v>
          </cell>
          <cell r="BH175">
            <v>4807769</v>
          </cell>
          <cell r="BI175">
            <v>3179397</v>
          </cell>
          <cell r="BJ175">
            <v>2902492</v>
          </cell>
          <cell r="BK175">
            <v>3883980</v>
          </cell>
          <cell r="BL175">
            <v>3883980</v>
          </cell>
          <cell r="BM175">
            <v>0</v>
          </cell>
          <cell r="BN175">
            <v>0</v>
          </cell>
          <cell r="BO175">
            <v>1999041.9500000002</v>
          </cell>
          <cell r="BP175">
            <v>923789</v>
          </cell>
          <cell r="BQ175">
            <v>0</v>
          </cell>
          <cell r="BS175">
            <v>3111780</v>
          </cell>
          <cell r="BT175">
            <v>3883980</v>
          </cell>
          <cell r="BU175">
            <v>3111780</v>
          </cell>
          <cell r="BV175">
            <v>772200</v>
          </cell>
        </row>
        <row r="177">
          <cell r="C177" t="str">
            <v>O &amp; M Total</v>
          </cell>
          <cell r="I177">
            <v>305892.92999999993</v>
          </cell>
          <cell r="J177">
            <v>837695.08000000007</v>
          </cell>
          <cell r="K177">
            <v>531802.15</v>
          </cell>
          <cell r="L177">
            <v>0.63483976771118189</v>
          </cell>
          <cell r="M177">
            <v>3793215.0999999996</v>
          </cell>
          <cell r="N177">
            <v>5030729.84</v>
          </cell>
          <cell r="O177">
            <v>1237514.7400000002</v>
          </cell>
          <cell r="P177">
            <v>0.24599109460427721</v>
          </cell>
          <cell r="R177">
            <v>711002.02999999991</v>
          </cell>
          <cell r="S177">
            <v>923728.54</v>
          </cell>
          <cell r="T177">
            <v>662080.1</v>
          </cell>
          <cell r="U177">
            <v>763976.44000000006</v>
          </cell>
          <cell r="V177">
            <v>426535.06</v>
          </cell>
          <cell r="W177">
            <v>305892.92999999993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838834.91999999993</v>
          </cell>
          <cell r="AE177">
            <v>838834.91999999993</v>
          </cell>
          <cell r="AF177">
            <v>838834.91999999993</v>
          </cell>
          <cell r="AG177">
            <v>838834.91999999993</v>
          </cell>
          <cell r="AH177">
            <v>837695.08000000007</v>
          </cell>
          <cell r="AI177">
            <v>837695.08000000007</v>
          </cell>
          <cell r="AJ177">
            <v>837695.08000000007</v>
          </cell>
          <cell r="AK177">
            <v>837695.08000000007</v>
          </cell>
          <cell r="AL177">
            <v>837695.08000000007</v>
          </cell>
          <cell r="AM177">
            <v>837695.08000000007</v>
          </cell>
          <cell r="AN177">
            <v>837695.08000000007</v>
          </cell>
          <cell r="AO177">
            <v>836601.65</v>
          </cell>
          <cell r="AQ177">
            <v>9951388.0899999999</v>
          </cell>
          <cell r="AR177">
            <v>9951388.0899999999</v>
          </cell>
          <cell r="AS177">
            <v>10048420.800000001</v>
          </cell>
          <cell r="AT177">
            <v>9838020.8000000007</v>
          </cell>
          <cell r="AU177">
            <v>8921920.6699999999</v>
          </cell>
          <cell r="AV177">
            <v>7846780.5800000001</v>
          </cell>
          <cell r="AW177" t="e">
            <v>#REF!</v>
          </cell>
          <cell r="AX177" t="e">
            <v>#REF!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7078239.2999999989</v>
          </cell>
          <cell r="BE177">
            <v>6874736.3799999999</v>
          </cell>
          <cell r="BF177">
            <v>7414968.7300000004</v>
          </cell>
          <cell r="BH177">
            <v>10055806.890000001</v>
          </cell>
          <cell r="BI177">
            <v>8172436.9000000004</v>
          </cell>
          <cell r="BJ177">
            <v>7527780.8000000007</v>
          </cell>
          <cell r="BK177">
            <v>7846780.5800000001</v>
          </cell>
          <cell r="BL177">
            <v>7846780.5800000001</v>
          </cell>
          <cell r="BM177">
            <v>0</v>
          </cell>
          <cell r="BN177">
            <v>0</v>
          </cell>
          <cell r="BO177">
            <v>4053565.4800000004</v>
          </cell>
          <cell r="BP177">
            <v>2209026.31</v>
          </cell>
          <cell r="BQ177">
            <v>0</v>
          </cell>
          <cell r="BS177">
            <v>6664558.6500000004</v>
          </cell>
          <cell r="BT177">
            <v>7846780.5800000001</v>
          </cell>
          <cell r="BU177">
            <v>6664558.6500000004</v>
          </cell>
          <cell r="BV177">
            <v>1182221.9300000002</v>
          </cell>
        </row>
        <row r="179">
          <cell r="I179">
            <v>-3630.6471999999999</v>
          </cell>
          <cell r="J179">
            <v>20422.852999999999</v>
          </cell>
          <cell r="K179">
            <v>24053.500199999999</v>
          </cell>
          <cell r="L179">
            <v>1.177773751786785</v>
          </cell>
          <cell r="M179">
            <v>-286832.56180000002</v>
          </cell>
          <cell r="N179">
            <v>147113.97949999999</v>
          </cell>
          <cell r="O179">
            <v>433946.54130000004</v>
          </cell>
          <cell r="P179">
            <v>2.9497301532788738</v>
          </cell>
          <cell r="W179">
            <v>-3630.6471999999999</v>
          </cell>
          <cell r="AV179">
            <v>-327516.23</v>
          </cell>
          <cell r="BH179">
            <v>282183.96319999977</v>
          </cell>
          <cell r="BK179">
            <v>-327516.23</v>
          </cell>
          <cell r="BL179">
            <v>-327516.23</v>
          </cell>
          <cell r="BP179">
            <v>609700.19319999975</v>
          </cell>
        </row>
        <row r="180">
          <cell r="I180">
            <v>309523.57719999994</v>
          </cell>
          <cell r="J180">
            <v>817272.22700000007</v>
          </cell>
          <cell r="K180">
            <v>507748.64980000013</v>
          </cell>
          <cell r="L180">
            <v>0.62127236559085974</v>
          </cell>
          <cell r="M180">
            <v>4080047.6617999999</v>
          </cell>
          <cell r="N180">
            <v>4883615.8604999995</v>
          </cell>
          <cell r="O180">
            <v>803568.1986999996</v>
          </cell>
          <cell r="P180">
            <v>0.16454369501079633</v>
          </cell>
          <cell r="W180">
            <v>309523.57719999994</v>
          </cell>
          <cell r="AV180">
            <v>8174296.8100000005</v>
          </cell>
          <cell r="BH180">
            <v>9773622.9268000014</v>
          </cell>
          <cell r="BK180">
            <v>8174296.8100000005</v>
          </cell>
          <cell r="BL180">
            <v>8174296.8100000005</v>
          </cell>
          <cell r="BP180">
            <v>1599326.1168000009</v>
          </cell>
        </row>
        <row r="182">
          <cell r="B182" t="str">
            <v>Corporate Communications &amp; Federal Affairs</v>
          </cell>
          <cell r="I182">
            <v>305892.92999999993</v>
          </cell>
          <cell r="J182">
            <v>837695.08000000007</v>
          </cell>
          <cell r="K182">
            <v>531802.15</v>
          </cell>
          <cell r="L182">
            <v>0.63483976771118189</v>
          </cell>
          <cell r="M182">
            <v>3793215.0999999996</v>
          </cell>
          <cell r="N182">
            <v>5030729.84</v>
          </cell>
          <cell r="O182">
            <v>1237514.7400000002</v>
          </cell>
          <cell r="P182">
            <v>0.24599109460427721</v>
          </cell>
          <cell r="R182">
            <v>711002.02999999991</v>
          </cell>
          <cell r="S182">
            <v>923728.54</v>
          </cell>
          <cell r="T182">
            <v>662080.1</v>
          </cell>
          <cell r="U182">
            <v>763976.44000000006</v>
          </cell>
          <cell r="V182">
            <v>426535.06</v>
          </cell>
          <cell r="W182">
            <v>305892.92999999993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838834.91999999993</v>
          </cell>
          <cell r="AE182">
            <v>838834.91999999993</v>
          </cell>
          <cell r="AF182">
            <v>838834.91999999993</v>
          </cell>
          <cell r="AG182">
            <v>838834.91999999993</v>
          </cell>
          <cell r="AH182">
            <v>837695.08000000007</v>
          </cell>
          <cell r="AI182">
            <v>837695.08000000007</v>
          </cell>
          <cell r="AJ182">
            <v>837695.08000000007</v>
          </cell>
          <cell r="AK182">
            <v>837695.08000000007</v>
          </cell>
          <cell r="AL182">
            <v>837695.08000000007</v>
          </cell>
          <cell r="AM182">
            <v>837695.08000000007</v>
          </cell>
          <cell r="AN182">
            <v>837695.08000000007</v>
          </cell>
          <cell r="AO182">
            <v>836601.65</v>
          </cell>
          <cell r="AQ182">
            <v>9951388.0899999999</v>
          </cell>
          <cell r="AR182">
            <v>9951388.0899999999</v>
          </cell>
          <cell r="AS182">
            <v>10048420.800000001</v>
          </cell>
          <cell r="AT182">
            <v>9838020.8000000007</v>
          </cell>
          <cell r="AU182">
            <v>8921920.6699999999</v>
          </cell>
          <cell r="AV182">
            <v>7846780.5800000001</v>
          </cell>
          <cell r="AW182" t="e">
            <v>#REF!</v>
          </cell>
          <cell r="AX182" t="e">
            <v>#REF!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7078239.2999999989</v>
          </cell>
          <cell r="BE182">
            <v>6874736.3799999999</v>
          </cell>
          <cell r="BF182">
            <v>7414968.7300000004</v>
          </cell>
          <cell r="BH182">
            <v>10055806.890000001</v>
          </cell>
          <cell r="BI182">
            <v>8172436.9000000004</v>
          </cell>
          <cell r="BJ182">
            <v>7527780.8000000007</v>
          </cell>
          <cell r="BK182">
            <v>7846780.5800000001</v>
          </cell>
          <cell r="BL182">
            <v>7846780.5800000001</v>
          </cell>
          <cell r="BM182">
            <v>0</v>
          </cell>
          <cell r="BN182">
            <v>0</v>
          </cell>
          <cell r="BO182">
            <v>4053565.4800000004</v>
          </cell>
          <cell r="BP182">
            <v>2209026.31</v>
          </cell>
          <cell r="BQ182">
            <v>0</v>
          </cell>
          <cell r="BS182">
            <v>6664558.6500000004</v>
          </cell>
          <cell r="BT182">
            <v>7846780.5800000001</v>
          </cell>
          <cell r="BU182">
            <v>6664558.6500000004</v>
          </cell>
          <cell r="BV182">
            <v>1182221.9300000002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771897.98</v>
          </cell>
          <cell r="AU186">
            <v>771897.98</v>
          </cell>
          <cell r="AV186">
            <v>771897.98</v>
          </cell>
          <cell r="AW186" t="e">
            <v>#REF!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771897.98</v>
          </cell>
          <cell r="BL186">
            <v>771897.98</v>
          </cell>
          <cell r="BO186">
            <v>771897.98</v>
          </cell>
          <cell r="BP186">
            <v>-771897.98</v>
          </cell>
          <cell r="BQ186">
            <v>0</v>
          </cell>
          <cell r="BS186">
            <v>2890577.12</v>
          </cell>
          <cell r="BT186">
            <v>771897.98</v>
          </cell>
          <cell r="BU186">
            <v>2890577.12</v>
          </cell>
          <cell r="BV186">
            <v>-2118679.14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771897.98</v>
          </cell>
          <cell r="AU189">
            <v>771897.98</v>
          </cell>
          <cell r="AV189">
            <v>771897.98</v>
          </cell>
          <cell r="AW189" t="e">
            <v>#REF!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771897.98</v>
          </cell>
          <cell r="BL189">
            <v>771897.98</v>
          </cell>
          <cell r="BM189">
            <v>0</v>
          </cell>
          <cell r="BN189">
            <v>0</v>
          </cell>
          <cell r="BO189">
            <v>771897.98</v>
          </cell>
          <cell r="BP189">
            <v>-771897.98</v>
          </cell>
          <cell r="BQ189">
            <v>0</v>
          </cell>
          <cell r="BS189">
            <v>2890577.12</v>
          </cell>
          <cell r="BT189">
            <v>771897.98</v>
          </cell>
          <cell r="BU189">
            <v>2890577.12</v>
          </cell>
          <cell r="BV189">
            <v>-2118679.14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38601</v>
          </cell>
          <cell r="AU193">
            <v>38601</v>
          </cell>
          <cell r="AV193">
            <v>38601</v>
          </cell>
          <cell r="AW193" t="e">
            <v>#REF!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38601</v>
          </cell>
          <cell r="BL193">
            <v>38601</v>
          </cell>
          <cell r="BO193">
            <v>38601</v>
          </cell>
          <cell r="BP193">
            <v>-38601</v>
          </cell>
          <cell r="BQ193">
            <v>0</v>
          </cell>
          <cell r="BS193">
            <v>200000</v>
          </cell>
          <cell r="BT193">
            <v>38601</v>
          </cell>
          <cell r="BU193">
            <v>200000</v>
          </cell>
          <cell r="BV193">
            <v>-161399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38601</v>
          </cell>
          <cell r="AU196">
            <v>38601</v>
          </cell>
          <cell r="AV196">
            <v>38601</v>
          </cell>
          <cell r="AW196" t="e">
            <v>#REF!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38601</v>
          </cell>
          <cell r="BL196">
            <v>38601</v>
          </cell>
          <cell r="BM196">
            <v>0</v>
          </cell>
          <cell r="BN196">
            <v>0</v>
          </cell>
          <cell r="BO196">
            <v>38601</v>
          </cell>
          <cell r="BP196">
            <v>-38601</v>
          </cell>
          <cell r="BQ196">
            <v>0</v>
          </cell>
          <cell r="BS196">
            <v>200000</v>
          </cell>
          <cell r="BT196">
            <v>38601</v>
          </cell>
          <cell r="BU196">
            <v>200000</v>
          </cell>
          <cell r="BV196">
            <v>-161399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810498.98</v>
          </cell>
          <cell r="AU198">
            <v>810498.98</v>
          </cell>
          <cell r="AV198">
            <v>810498.98</v>
          </cell>
          <cell r="AW198" t="e">
            <v>#REF!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810498.98</v>
          </cell>
          <cell r="BL198">
            <v>810498.98</v>
          </cell>
          <cell r="BM198">
            <v>0</v>
          </cell>
          <cell r="BN198">
            <v>0</v>
          </cell>
          <cell r="BO198">
            <v>810498.98</v>
          </cell>
          <cell r="BP198">
            <v>-810498.98</v>
          </cell>
          <cell r="BQ198">
            <v>0</v>
          </cell>
          <cell r="BS198">
            <v>3090577.12</v>
          </cell>
          <cell r="BT198">
            <v>810498.98</v>
          </cell>
          <cell r="BU198">
            <v>3090577.12</v>
          </cell>
          <cell r="BV198">
            <v>-2280078.14</v>
          </cell>
        </row>
        <row r="200">
          <cell r="I200">
            <v>-34695.788</v>
          </cell>
          <cell r="J200">
            <v>4216.3793999999998</v>
          </cell>
          <cell r="K200">
            <v>38912.167399999998</v>
          </cell>
          <cell r="L200">
            <v>9.2288107185041266</v>
          </cell>
          <cell r="M200">
            <v>-104761.41889999999</v>
          </cell>
          <cell r="N200">
            <v>7649.5871999999999</v>
          </cell>
          <cell r="O200">
            <v>112411.00609999998</v>
          </cell>
          <cell r="P200">
            <v>14.695042119396977</v>
          </cell>
          <cell r="W200">
            <v>-34695.788</v>
          </cell>
          <cell r="AV200">
            <v>-10329.66</v>
          </cell>
          <cell r="BH200">
            <v>35421.935199999985</v>
          </cell>
          <cell r="BK200">
            <v>-10329.66</v>
          </cell>
          <cell r="BL200">
            <v>-10329.66</v>
          </cell>
          <cell r="BP200">
            <v>45751.595199999982</v>
          </cell>
        </row>
        <row r="201">
          <cell r="I201">
            <v>34695.788</v>
          </cell>
          <cell r="J201">
            <v>-4216.3793999999998</v>
          </cell>
          <cell r="K201">
            <v>-38912.167399999998</v>
          </cell>
          <cell r="L201">
            <v>9.2288107185041266</v>
          </cell>
          <cell r="M201">
            <v>104761.41889999999</v>
          </cell>
          <cell r="N201">
            <v>-7649.5871999999999</v>
          </cell>
          <cell r="O201">
            <v>-112411.00609999998</v>
          </cell>
          <cell r="P201">
            <v>14.695042119396977</v>
          </cell>
          <cell r="W201">
            <v>34695.788</v>
          </cell>
          <cell r="AV201">
            <v>820828.64</v>
          </cell>
          <cell r="BH201">
            <v>-35421.935199999985</v>
          </cell>
          <cell r="BK201">
            <v>820828.64</v>
          </cell>
          <cell r="BL201">
            <v>820828.64</v>
          </cell>
          <cell r="BP201">
            <v>-856250.57519999996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810498.98</v>
          </cell>
          <cell r="AU203">
            <v>810498.98</v>
          </cell>
          <cell r="AV203">
            <v>810498.98</v>
          </cell>
          <cell r="AW203" t="e">
            <v>#REF!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810498.98</v>
          </cell>
          <cell r="BL203">
            <v>810498.98</v>
          </cell>
          <cell r="BM203">
            <v>0</v>
          </cell>
          <cell r="BN203">
            <v>0</v>
          </cell>
          <cell r="BO203">
            <v>810498.98</v>
          </cell>
          <cell r="BP203">
            <v>-810498.98</v>
          </cell>
          <cell r="BQ203">
            <v>0</v>
          </cell>
          <cell r="BS203">
            <v>3090577.12</v>
          </cell>
          <cell r="BT203">
            <v>810498.98</v>
          </cell>
          <cell r="BU203">
            <v>3090577.12</v>
          </cell>
          <cell r="BV203">
            <v>-2280078.14</v>
          </cell>
        </row>
        <row r="205">
          <cell r="C205" t="str">
            <v>O&amp;M</v>
          </cell>
          <cell r="E205" t="str">
            <v>CP-T-E-Strategic Planning</v>
          </cell>
          <cell r="I205">
            <v>45394.559999999998</v>
          </cell>
          <cell r="J205">
            <v>46621</v>
          </cell>
          <cell r="K205">
            <v>1226.4400000000023</v>
          </cell>
          <cell r="L205">
            <v>2.6306600030029437E-2</v>
          </cell>
          <cell r="M205">
            <v>277164.48</v>
          </cell>
          <cell r="N205">
            <v>282237</v>
          </cell>
          <cell r="O205">
            <v>5072.5200000000186</v>
          </cell>
          <cell r="P205">
            <v>1.797255498038889E-2</v>
          </cell>
          <cell r="R205">
            <v>49131.72</v>
          </cell>
          <cell r="S205">
            <v>40376.9</v>
          </cell>
          <cell r="T205">
            <v>47420.31</v>
          </cell>
          <cell r="U205">
            <v>45394.559999999998</v>
          </cell>
          <cell r="V205">
            <v>49446.43</v>
          </cell>
          <cell r="W205">
            <v>45394.559999999998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47877</v>
          </cell>
          <cell r="AE205">
            <v>41632</v>
          </cell>
          <cell r="AF205">
            <v>48702</v>
          </cell>
          <cell r="AG205">
            <v>46621</v>
          </cell>
          <cell r="AH205">
            <v>50784</v>
          </cell>
          <cell r="AI205">
            <v>46621</v>
          </cell>
          <cell r="AJ205">
            <v>51571</v>
          </cell>
          <cell r="AK205">
            <v>53653</v>
          </cell>
          <cell r="AL205">
            <v>47408</v>
          </cell>
          <cell r="AM205">
            <v>53653</v>
          </cell>
          <cell r="AN205">
            <v>51571</v>
          </cell>
          <cell r="AO205">
            <v>49489</v>
          </cell>
          <cell r="AQ205">
            <v>589582</v>
          </cell>
          <cell r="AR205">
            <v>589582.16</v>
          </cell>
          <cell r="AS205">
            <v>574066.84</v>
          </cell>
          <cell r="AT205">
            <v>574066.84</v>
          </cell>
          <cell r="AU205">
            <v>576423</v>
          </cell>
          <cell r="AV205">
            <v>576423</v>
          </cell>
          <cell r="AW205" t="e">
            <v>#REF!</v>
          </cell>
          <cell r="AX205" t="e">
            <v>#REF!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494259.39</v>
          </cell>
          <cell r="BE205">
            <v>589558.77</v>
          </cell>
          <cell r="BF205">
            <v>731436.96</v>
          </cell>
          <cell r="BH205">
            <v>589582</v>
          </cell>
          <cell r="BI205">
            <v>702759</v>
          </cell>
          <cell r="BJ205">
            <v>702558</v>
          </cell>
          <cell r="BK205">
            <v>576423</v>
          </cell>
          <cell r="BL205">
            <v>576423</v>
          </cell>
          <cell r="BO205">
            <v>299258.52</v>
          </cell>
          <cell r="BP205">
            <v>13159</v>
          </cell>
          <cell r="BQ205">
            <v>0</v>
          </cell>
          <cell r="BS205">
            <v>493979.41</v>
          </cell>
          <cell r="BT205">
            <v>576423</v>
          </cell>
          <cell r="BU205">
            <v>493979.41</v>
          </cell>
          <cell r="BV205">
            <v>82443.590000000026</v>
          </cell>
        </row>
        <row r="206">
          <cell r="C206" t="str">
            <v>O&amp;M</v>
          </cell>
          <cell r="E206" t="str">
            <v>CP-T-E-FinAnal&amp;</v>
          </cell>
          <cell r="I206">
            <v>35838.199999999997</v>
          </cell>
          <cell r="J206">
            <v>36806</v>
          </cell>
          <cell r="K206">
            <v>967.80000000000291</v>
          </cell>
          <cell r="L206">
            <v>2.6294625876215914E-2</v>
          </cell>
          <cell r="M206">
            <v>218818.01</v>
          </cell>
          <cell r="N206">
            <v>222821</v>
          </cell>
          <cell r="O206">
            <v>4002.9899999999907</v>
          </cell>
          <cell r="P206">
            <v>1.7965048177685187E-2</v>
          </cell>
          <cell r="R206">
            <v>38788.879999999997</v>
          </cell>
          <cell r="S206">
            <v>31877.06</v>
          </cell>
          <cell r="T206">
            <v>37438.080000000002</v>
          </cell>
          <cell r="U206">
            <v>35838.199999999997</v>
          </cell>
          <cell r="V206">
            <v>39037.589999999997</v>
          </cell>
          <cell r="W206">
            <v>35838.199999999997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37798</v>
          </cell>
          <cell r="AE206">
            <v>32868</v>
          </cell>
          <cell r="AF206">
            <v>38450</v>
          </cell>
          <cell r="AG206">
            <v>36806</v>
          </cell>
          <cell r="AH206">
            <v>40093</v>
          </cell>
          <cell r="AI206">
            <v>36806</v>
          </cell>
          <cell r="AJ206">
            <v>40715</v>
          </cell>
          <cell r="AK206">
            <v>42358</v>
          </cell>
          <cell r="AL206">
            <v>37428</v>
          </cell>
          <cell r="AM206">
            <v>42358</v>
          </cell>
          <cell r="AN206">
            <v>40715</v>
          </cell>
          <cell r="AO206">
            <v>39072</v>
          </cell>
          <cell r="AQ206">
            <v>465467</v>
          </cell>
          <cell r="AR206">
            <v>465466.94</v>
          </cell>
          <cell r="AS206">
            <v>453217.81</v>
          </cell>
          <cell r="AT206">
            <v>453217.81</v>
          </cell>
          <cell r="AU206">
            <v>455079</v>
          </cell>
          <cell r="AV206">
            <v>455079</v>
          </cell>
          <cell r="AW206" t="e">
            <v>#REF!</v>
          </cell>
          <cell r="AX206" t="e">
            <v>#REF!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405000.28</v>
          </cell>
          <cell r="BE206">
            <v>402981.01</v>
          </cell>
          <cell r="BF206">
            <v>549471.85</v>
          </cell>
          <cell r="BH206">
            <v>465467</v>
          </cell>
          <cell r="BI206">
            <v>490205</v>
          </cell>
          <cell r="BJ206">
            <v>489432</v>
          </cell>
          <cell r="BK206">
            <v>455079</v>
          </cell>
          <cell r="BL206">
            <v>455079</v>
          </cell>
          <cell r="BO206">
            <v>236260.99</v>
          </cell>
          <cell r="BP206">
            <v>10388</v>
          </cell>
          <cell r="BQ206">
            <v>0</v>
          </cell>
          <cell r="BS206">
            <v>466274.14</v>
          </cell>
          <cell r="BT206">
            <v>455079</v>
          </cell>
          <cell r="BU206">
            <v>466274.14</v>
          </cell>
          <cell r="BV206">
            <v>-11195.140000000014</v>
          </cell>
        </row>
        <row r="207">
          <cell r="C207" t="str">
            <v>O&amp;M</v>
          </cell>
          <cell r="E207" t="str">
            <v>CP-T-E-Ent Budget</v>
          </cell>
          <cell r="I207">
            <v>41017.47</v>
          </cell>
          <cell r="J207">
            <v>42069</v>
          </cell>
          <cell r="K207">
            <v>1051.5299999999988</v>
          </cell>
          <cell r="L207">
            <v>2.4995364757897712E-2</v>
          </cell>
          <cell r="M207">
            <v>250335.39</v>
          </cell>
          <cell r="N207">
            <v>254683</v>
          </cell>
          <cell r="O207">
            <v>4347.609999999986</v>
          </cell>
          <cell r="P207">
            <v>1.707067216893152E-2</v>
          </cell>
          <cell r="R207">
            <v>44335.199999999997</v>
          </cell>
          <cell r="S207">
            <v>36435.599999999999</v>
          </cell>
          <cell r="T207">
            <v>42849.3</v>
          </cell>
          <cell r="U207">
            <v>41017.47</v>
          </cell>
          <cell r="V207">
            <v>44680.35</v>
          </cell>
          <cell r="W207">
            <v>41017.47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43203</v>
          </cell>
          <cell r="AE207">
            <v>37568</v>
          </cell>
          <cell r="AF207">
            <v>43948</v>
          </cell>
          <cell r="AG207">
            <v>42069</v>
          </cell>
          <cell r="AH207">
            <v>45826</v>
          </cell>
          <cell r="AI207">
            <v>42069</v>
          </cell>
          <cell r="AJ207">
            <v>46536</v>
          </cell>
          <cell r="AK207">
            <v>48415</v>
          </cell>
          <cell r="AL207">
            <v>42780</v>
          </cell>
          <cell r="AM207">
            <v>48415</v>
          </cell>
          <cell r="AN207">
            <v>46536</v>
          </cell>
          <cell r="AO207">
            <v>44658</v>
          </cell>
          <cell r="AQ207">
            <v>532023</v>
          </cell>
          <cell r="AR207">
            <v>532023.19999999995</v>
          </cell>
          <cell r="AS207">
            <v>518722.62</v>
          </cell>
          <cell r="AT207">
            <v>518722.62</v>
          </cell>
          <cell r="AU207">
            <v>520740</v>
          </cell>
          <cell r="AV207">
            <v>520740</v>
          </cell>
          <cell r="AW207" t="e">
            <v>#REF!</v>
          </cell>
          <cell r="AX207" t="e">
            <v>#REF!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331664</v>
          </cell>
          <cell r="BE207">
            <v>591052.31000000006</v>
          </cell>
          <cell r="BF207">
            <v>719401.29</v>
          </cell>
          <cell r="BH207">
            <v>532023</v>
          </cell>
          <cell r="BI207">
            <v>736459</v>
          </cell>
          <cell r="BJ207">
            <v>723794</v>
          </cell>
          <cell r="BK207">
            <v>520740</v>
          </cell>
          <cell r="BL207">
            <v>520740</v>
          </cell>
          <cell r="BO207">
            <v>270404.61</v>
          </cell>
          <cell r="BP207">
            <v>11283</v>
          </cell>
          <cell r="BQ207">
            <v>0</v>
          </cell>
          <cell r="BS207">
            <v>590896.81999999995</v>
          </cell>
          <cell r="BT207">
            <v>520740</v>
          </cell>
          <cell r="BU207">
            <v>590896.81999999995</v>
          </cell>
          <cell r="BV207">
            <v>-70156.819999999949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42779.88</v>
          </cell>
          <cell r="BF208">
            <v>220976.18</v>
          </cell>
          <cell r="BH208">
            <v>0</v>
          </cell>
          <cell r="BI208">
            <v>0</v>
          </cell>
          <cell r="BJ208">
            <v>171117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18268.2</v>
          </cell>
          <cell r="J209">
            <v>18268</v>
          </cell>
          <cell r="K209">
            <v>-0.2000000000007276</v>
          </cell>
          <cell r="L209">
            <v>-1.0948105977705692E-5</v>
          </cell>
          <cell r="M209">
            <v>109941.96</v>
          </cell>
          <cell r="N209">
            <v>110591</v>
          </cell>
          <cell r="O209">
            <v>649.0399999999936</v>
          </cell>
          <cell r="P209">
            <v>5.8688320026041322E-3</v>
          </cell>
          <cell r="R209">
            <v>18895.03</v>
          </cell>
          <cell r="S209">
            <v>15528.47</v>
          </cell>
          <cell r="T209">
            <v>19083.599999999999</v>
          </cell>
          <cell r="U209">
            <v>18268.2</v>
          </cell>
          <cell r="V209">
            <v>19898.46</v>
          </cell>
          <cell r="W209">
            <v>18268.2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18760</v>
          </cell>
          <cell r="AE209">
            <v>16313</v>
          </cell>
          <cell r="AF209">
            <v>19083</v>
          </cell>
          <cell r="AG209">
            <v>18268</v>
          </cell>
          <cell r="AH209">
            <v>19899</v>
          </cell>
          <cell r="AI209">
            <v>18268</v>
          </cell>
          <cell r="AJ209">
            <v>20207</v>
          </cell>
          <cell r="AK209">
            <v>21023</v>
          </cell>
          <cell r="AL209">
            <v>18576</v>
          </cell>
          <cell r="AM209">
            <v>21023</v>
          </cell>
          <cell r="AN209">
            <v>20207</v>
          </cell>
          <cell r="AO209">
            <v>19393</v>
          </cell>
          <cell r="AQ209">
            <v>226741.95</v>
          </cell>
          <cell r="AR209">
            <v>226741.95</v>
          </cell>
          <cell r="AS209">
            <v>231020.1</v>
          </cell>
          <cell r="AT209">
            <v>230852.16</v>
          </cell>
          <cell r="AU209">
            <v>230206</v>
          </cell>
          <cell r="AV209">
            <v>230205</v>
          </cell>
          <cell r="AW209" t="e">
            <v>#REF!</v>
          </cell>
          <cell r="AX209" t="e">
            <v>#REF!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155497.42000000001</v>
          </cell>
          <cell r="BE209">
            <v>145027.42000000001</v>
          </cell>
          <cell r="BF209">
            <v>201332</v>
          </cell>
          <cell r="BH209">
            <v>231020</v>
          </cell>
          <cell r="BI209">
            <v>192009</v>
          </cell>
          <cell r="BJ209">
            <v>186860</v>
          </cell>
          <cell r="BK209">
            <v>230205</v>
          </cell>
          <cell r="BL209">
            <v>230205</v>
          </cell>
          <cell r="BO209">
            <v>120263.03999999999</v>
          </cell>
          <cell r="BP209">
            <v>815</v>
          </cell>
          <cell r="BQ209">
            <v>0</v>
          </cell>
          <cell r="BS209">
            <v>0</v>
          </cell>
          <cell r="BT209">
            <v>230205</v>
          </cell>
          <cell r="BU209">
            <v>0</v>
          </cell>
          <cell r="BV209">
            <v>230205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140518.43</v>
          </cell>
          <cell r="J212">
            <v>143764</v>
          </cell>
          <cell r="K212">
            <v>3245.5700000000033</v>
          </cell>
          <cell r="L212">
            <v>2.2575679585988169E-2</v>
          </cell>
          <cell r="M212">
            <v>856259.84</v>
          </cell>
          <cell r="N212">
            <v>870332</v>
          </cell>
          <cell r="O212">
            <v>14072.159999999989</v>
          </cell>
          <cell r="P212">
            <v>1.6168726417045438E-2</v>
          </cell>
          <cell r="R212">
            <v>151150.82999999999</v>
          </cell>
          <cell r="S212">
            <v>124218.03</v>
          </cell>
          <cell r="T212">
            <v>146791.29</v>
          </cell>
          <cell r="U212">
            <v>140518.43</v>
          </cell>
          <cell r="V212">
            <v>153062.82999999999</v>
          </cell>
          <cell r="W212">
            <v>140518.43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147638</v>
          </cell>
          <cell r="AE212">
            <v>128381</v>
          </cell>
          <cell r="AF212">
            <v>150183</v>
          </cell>
          <cell r="AG212">
            <v>143764</v>
          </cell>
          <cell r="AH212">
            <v>156602</v>
          </cell>
          <cell r="AI212">
            <v>143764</v>
          </cell>
          <cell r="AJ212">
            <v>159029</v>
          </cell>
          <cell r="AK212">
            <v>165449</v>
          </cell>
          <cell r="AL212">
            <v>146192</v>
          </cell>
          <cell r="AM212">
            <v>165449</v>
          </cell>
          <cell r="AN212">
            <v>159029</v>
          </cell>
          <cell r="AO212">
            <v>152612</v>
          </cell>
          <cell r="AQ212">
            <v>1813813.95</v>
          </cell>
          <cell r="AR212">
            <v>1813814.25</v>
          </cell>
          <cell r="AS212">
            <v>1777027.37</v>
          </cell>
          <cell r="AT212">
            <v>1776859.43</v>
          </cell>
          <cell r="AU212">
            <v>1782448</v>
          </cell>
          <cell r="AV212">
            <v>1782447</v>
          </cell>
          <cell r="AW212" t="e">
            <v>#REF!</v>
          </cell>
          <cell r="AX212" t="e">
            <v>#REF!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1386421.0899999999</v>
          </cell>
          <cell r="BE212">
            <v>1771399.39</v>
          </cell>
          <cell r="BF212">
            <v>2422618.2800000003</v>
          </cell>
          <cell r="BH212">
            <v>1818092</v>
          </cell>
          <cell r="BI212">
            <v>2121432</v>
          </cell>
          <cell r="BJ212">
            <v>2273761</v>
          </cell>
          <cell r="BK212">
            <v>1782447</v>
          </cell>
          <cell r="BL212">
            <v>1782447</v>
          </cell>
          <cell r="BM212">
            <v>0</v>
          </cell>
          <cell r="BN212">
            <v>0</v>
          </cell>
          <cell r="BO212">
            <v>926187.16</v>
          </cell>
          <cell r="BP212">
            <v>35645</v>
          </cell>
          <cell r="BQ212">
            <v>0</v>
          </cell>
          <cell r="BS212">
            <v>1551150.37</v>
          </cell>
          <cell r="BT212">
            <v>1782447</v>
          </cell>
          <cell r="BU212">
            <v>1551150.37</v>
          </cell>
          <cell r="BV212">
            <v>231296.63000000006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552.24</v>
          </cell>
          <cell r="BF215">
            <v>37902.43</v>
          </cell>
          <cell r="BH215">
            <v>0</v>
          </cell>
          <cell r="BI215">
            <v>0</v>
          </cell>
          <cell r="BJ215">
            <v>13650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2135</v>
          </cell>
          <cell r="K216">
            <v>2135</v>
          </cell>
          <cell r="L216">
            <v>1</v>
          </cell>
          <cell r="M216">
            <v>-4629.55</v>
          </cell>
          <cell r="N216">
            <v>12926</v>
          </cell>
          <cell r="O216">
            <v>17555.55</v>
          </cell>
          <cell r="P216">
            <v>1.3581579761720564</v>
          </cell>
          <cell r="R216">
            <v>-4629.55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2193</v>
          </cell>
          <cell r="AE216">
            <v>1907</v>
          </cell>
          <cell r="AF216">
            <v>2230</v>
          </cell>
          <cell r="AG216">
            <v>2135</v>
          </cell>
          <cell r="AH216">
            <v>2326</v>
          </cell>
          <cell r="AI216">
            <v>2135</v>
          </cell>
          <cell r="AJ216">
            <v>2362</v>
          </cell>
          <cell r="AK216">
            <v>2457</v>
          </cell>
          <cell r="AL216">
            <v>2171</v>
          </cell>
          <cell r="AM216">
            <v>2457</v>
          </cell>
          <cell r="AN216">
            <v>2362</v>
          </cell>
          <cell r="AO216">
            <v>2265</v>
          </cell>
          <cell r="AQ216">
            <v>26500</v>
          </cell>
          <cell r="AR216">
            <v>26500</v>
          </cell>
          <cell r="AS216">
            <v>27000</v>
          </cell>
          <cell r="AT216">
            <v>27000</v>
          </cell>
          <cell r="AU216">
            <v>27087</v>
          </cell>
          <cell r="AV216">
            <v>27086</v>
          </cell>
          <cell r="AW216" t="e">
            <v>#REF!</v>
          </cell>
          <cell r="AX216" t="e">
            <v>#REF!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10829.85</v>
          </cell>
          <cell r="BE216">
            <v>5500</v>
          </cell>
          <cell r="BF216">
            <v>21619.85</v>
          </cell>
          <cell r="BH216">
            <v>27000</v>
          </cell>
          <cell r="BI216">
            <v>15784</v>
          </cell>
          <cell r="BJ216">
            <v>15400</v>
          </cell>
          <cell r="BK216">
            <v>27086</v>
          </cell>
          <cell r="BL216">
            <v>27086</v>
          </cell>
          <cell r="BO216">
            <v>31715.55</v>
          </cell>
          <cell r="BP216">
            <v>-86</v>
          </cell>
          <cell r="BQ216">
            <v>0</v>
          </cell>
          <cell r="BS216">
            <v>0</v>
          </cell>
          <cell r="BT216">
            <v>27086</v>
          </cell>
          <cell r="BU216">
            <v>0</v>
          </cell>
          <cell r="BV216">
            <v>27086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7792</v>
          </cell>
          <cell r="BJ217">
            <v>7800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4293.8500000000004</v>
          </cell>
          <cell r="J218">
            <v>21034</v>
          </cell>
          <cell r="K218">
            <v>16740.150000000001</v>
          </cell>
          <cell r="L218">
            <v>0.79586146239421895</v>
          </cell>
          <cell r="M218">
            <v>95576.26</v>
          </cell>
          <cell r="N218">
            <v>127336</v>
          </cell>
          <cell r="O218">
            <v>31759.740000000005</v>
          </cell>
          <cell r="P218">
            <v>0.24941681849594777</v>
          </cell>
          <cell r="R218">
            <v>63790.22</v>
          </cell>
          <cell r="S218">
            <v>6555</v>
          </cell>
          <cell r="T218">
            <v>2851.59</v>
          </cell>
          <cell r="U218">
            <v>13431</v>
          </cell>
          <cell r="V218">
            <v>4654.6000000000004</v>
          </cell>
          <cell r="W218">
            <v>4293.8500000000004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21600</v>
          </cell>
          <cell r="AE218">
            <v>18783</v>
          </cell>
          <cell r="AF218">
            <v>21973</v>
          </cell>
          <cell r="AG218">
            <v>21034</v>
          </cell>
          <cell r="AH218">
            <v>22912</v>
          </cell>
          <cell r="AI218">
            <v>21034</v>
          </cell>
          <cell r="AJ218">
            <v>23267</v>
          </cell>
          <cell r="AK218">
            <v>24206</v>
          </cell>
          <cell r="AL218">
            <v>21389</v>
          </cell>
          <cell r="AM218">
            <v>24206</v>
          </cell>
          <cell r="AN218">
            <v>23267</v>
          </cell>
          <cell r="AO218">
            <v>22329</v>
          </cell>
          <cell r="AQ218">
            <v>266000</v>
          </cell>
          <cell r="AR218">
            <v>266000</v>
          </cell>
          <cell r="AS218">
            <v>259000</v>
          </cell>
          <cell r="AT218">
            <v>259000</v>
          </cell>
          <cell r="AU218">
            <v>260852</v>
          </cell>
          <cell r="AV218">
            <v>260852</v>
          </cell>
          <cell r="AW218" t="e">
            <v>#REF!</v>
          </cell>
          <cell r="AX218" t="e">
            <v>#REF!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52757.34</v>
          </cell>
          <cell r="BE218">
            <v>170867.19</v>
          </cell>
          <cell r="BF218">
            <v>146341.35</v>
          </cell>
          <cell r="BH218">
            <v>266000</v>
          </cell>
          <cell r="BI218">
            <v>155800</v>
          </cell>
          <cell r="BJ218">
            <v>156000</v>
          </cell>
          <cell r="BK218">
            <v>260852</v>
          </cell>
          <cell r="BL218">
            <v>260852</v>
          </cell>
          <cell r="BO218">
            <v>165275.74</v>
          </cell>
          <cell r="BP218">
            <v>5148</v>
          </cell>
          <cell r="BQ218">
            <v>0</v>
          </cell>
          <cell r="BS218">
            <v>314500</v>
          </cell>
          <cell r="BT218">
            <v>260852</v>
          </cell>
          <cell r="BU218">
            <v>314500</v>
          </cell>
          <cell r="BV218">
            <v>-53648</v>
          </cell>
        </row>
        <row r="220">
          <cell r="D220" t="str">
            <v>PT</v>
          </cell>
          <cell r="I220">
            <v>4293.8500000000004</v>
          </cell>
          <cell r="J220">
            <v>23169</v>
          </cell>
          <cell r="K220">
            <v>18875.150000000001</v>
          </cell>
          <cell r="L220">
            <v>0.81467262290129061</v>
          </cell>
          <cell r="M220">
            <v>90946.709999999992</v>
          </cell>
          <cell r="N220">
            <v>140262</v>
          </cell>
          <cell r="O220">
            <v>49315.290000000008</v>
          </cell>
          <cell r="P220">
            <v>0.35159408820635674</v>
          </cell>
          <cell r="R220">
            <v>59160.67</v>
          </cell>
          <cell r="S220">
            <v>6555</v>
          </cell>
          <cell r="T220">
            <v>2851.59</v>
          </cell>
          <cell r="U220">
            <v>13431</v>
          </cell>
          <cell r="V220">
            <v>4654.6000000000004</v>
          </cell>
          <cell r="W220">
            <v>4293.8500000000004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23793</v>
          </cell>
          <cell r="AE220">
            <v>20690</v>
          </cell>
          <cell r="AF220">
            <v>24203</v>
          </cell>
          <cell r="AG220">
            <v>23169</v>
          </cell>
          <cell r="AH220">
            <v>25238</v>
          </cell>
          <cell r="AI220">
            <v>23169</v>
          </cell>
          <cell r="AJ220">
            <v>25629</v>
          </cell>
          <cell r="AK220">
            <v>26663</v>
          </cell>
          <cell r="AL220">
            <v>23560</v>
          </cell>
          <cell r="AM220">
            <v>26663</v>
          </cell>
          <cell r="AN220">
            <v>25629</v>
          </cell>
          <cell r="AO220">
            <v>24594</v>
          </cell>
          <cell r="AQ220">
            <v>292500</v>
          </cell>
          <cell r="AR220">
            <v>292500</v>
          </cell>
          <cell r="AS220">
            <v>286000</v>
          </cell>
          <cell r="AT220">
            <v>286000</v>
          </cell>
          <cell r="AU220">
            <v>287939</v>
          </cell>
          <cell r="AV220">
            <v>287938</v>
          </cell>
          <cell r="AW220" t="e">
            <v>#REF!</v>
          </cell>
          <cell r="AX220" t="e">
            <v>#REF!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63587.189999999995</v>
          </cell>
          <cell r="BE220">
            <v>176919.43</v>
          </cell>
          <cell r="BF220">
            <v>205863.63</v>
          </cell>
          <cell r="BH220">
            <v>293000</v>
          </cell>
          <cell r="BI220">
            <v>179376</v>
          </cell>
          <cell r="BJ220">
            <v>192850</v>
          </cell>
          <cell r="BK220">
            <v>287938</v>
          </cell>
          <cell r="BL220">
            <v>287938</v>
          </cell>
          <cell r="BM220">
            <v>0</v>
          </cell>
          <cell r="BN220">
            <v>0</v>
          </cell>
          <cell r="BO220">
            <v>196991.28999999998</v>
          </cell>
          <cell r="BP220">
            <v>5062</v>
          </cell>
          <cell r="BQ220">
            <v>0</v>
          </cell>
          <cell r="BS220">
            <v>314500</v>
          </cell>
          <cell r="BT220">
            <v>287938</v>
          </cell>
          <cell r="BU220">
            <v>314500</v>
          </cell>
          <cell r="BV220">
            <v>-26562</v>
          </cell>
        </row>
        <row r="222">
          <cell r="C222" t="str">
            <v>O &amp; M Total</v>
          </cell>
          <cell r="I222">
            <v>144812.28</v>
          </cell>
          <cell r="J222">
            <v>166933</v>
          </cell>
          <cell r="K222">
            <v>22120.720000000005</v>
          </cell>
          <cell r="L222">
            <v>0.13251256492125585</v>
          </cell>
          <cell r="M222">
            <v>947206.54999999993</v>
          </cell>
          <cell r="N222">
            <v>1010594</v>
          </cell>
          <cell r="O222">
            <v>63387.45</v>
          </cell>
          <cell r="P222">
            <v>6.2722962930712028E-2</v>
          </cell>
          <cell r="R222">
            <v>210311.5</v>
          </cell>
          <cell r="S222">
            <v>130773.03</v>
          </cell>
          <cell r="T222">
            <v>149642.88</v>
          </cell>
          <cell r="U222">
            <v>153949.43</v>
          </cell>
          <cell r="V222">
            <v>157717.43</v>
          </cell>
          <cell r="W222">
            <v>144812.28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171431</v>
          </cell>
          <cell r="AE222">
            <v>149071</v>
          </cell>
          <cell r="AF222">
            <v>174386</v>
          </cell>
          <cell r="AG222">
            <v>166933</v>
          </cell>
          <cell r="AH222">
            <v>181840</v>
          </cell>
          <cell r="AI222">
            <v>166933</v>
          </cell>
          <cell r="AJ222">
            <v>184658</v>
          </cell>
          <cell r="AK222">
            <v>192112</v>
          </cell>
          <cell r="AL222">
            <v>169752</v>
          </cell>
          <cell r="AM222">
            <v>192112</v>
          </cell>
          <cell r="AN222">
            <v>184658</v>
          </cell>
          <cell r="AO222">
            <v>177206</v>
          </cell>
          <cell r="AQ222">
            <v>2106313.9500000002</v>
          </cell>
          <cell r="AR222">
            <v>2106314.25</v>
          </cell>
          <cell r="AS222">
            <v>2063027.37</v>
          </cell>
          <cell r="AT222">
            <v>2062859.43</v>
          </cell>
          <cell r="AU222">
            <v>2070387</v>
          </cell>
          <cell r="AV222">
            <v>2070385</v>
          </cell>
          <cell r="AW222" t="e">
            <v>#REF!</v>
          </cell>
          <cell r="AX222" t="e">
            <v>#REF!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1450008.28</v>
          </cell>
          <cell r="BE222">
            <v>1948318.8199999998</v>
          </cell>
          <cell r="BF222">
            <v>2628481.9100000006</v>
          </cell>
          <cell r="BH222">
            <v>2111092</v>
          </cell>
          <cell r="BI222">
            <v>2300808</v>
          </cell>
          <cell r="BJ222">
            <v>2466611</v>
          </cell>
          <cell r="BK222">
            <v>2070385</v>
          </cell>
          <cell r="BL222">
            <v>2070385</v>
          </cell>
          <cell r="BM222">
            <v>0</v>
          </cell>
          <cell r="BN222">
            <v>0</v>
          </cell>
          <cell r="BO222">
            <v>1123178.4500000002</v>
          </cell>
          <cell r="BP222">
            <v>40707</v>
          </cell>
          <cell r="BQ222">
            <v>0</v>
          </cell>
          <cell r="BS222">
            <v>1865650.37</v>
          </cell>
          <cell r="BT222">
            <v>2070385</v>
          </cell>
          <cell r="BU222">
            <v>1865650.37</v>
          </cell>
          <cell r="BV222">
            <v>204734.63000000006</v>
          </cell>
        </row>
        <row r="224">
          <cell r="I224">
            <v>20151.613399999998</v>
          </cell>
          <cell r="J224">
            <v>11044.8182</v>
          </cell>
          <cell r="K224">
            <v>-9106.7951999999987</v>
          </cell>
          <cell r="L224">
            <v>-0.82453101853681932</v>
          </cell>
          <cell r="M224">
            <v>110614.17139999999</v>
          </cell>
          <cell r="N224">
            <v>72512.481599999999</v>
          </cell>
          <cell r="O224">
            <v>-38101.689799999993</v>
          </cell>
          <cell r="P224">
            <v>-0.5254500874784569</v>
          </cell>
          <cell r="W224">
            <v>20151.613399999998</v>
          </cell>
          <cell r="AV224">
            <v>158570.16</v>
          </cell>
          <cell r="BH224">
            <v>153012.33820000011</v>
          </cell>
          <cell r="BK224">
            <v>158570.16</v>
          </cell>
          <cell r="BL224">
            <v>158570.16</v>
          </cell>
          <cell r="BP224">
            <v>-5557.8217999998888</v>
          </cell>
        </row>
        <row r="225">
          <cell r="I225">
            <v>124660.6666</v>
          </cell>
          <cell r="J225">
            <v>155888.18179999999</v>
          </cell>
          <cell r="K225">
            <v>31227.515199999994</v>
          </cell>
          <cell r="L225">
            <v>0.20031996549978362</v>
          </cell>
          <cell r="M225">
            <v>836592.37859999994</v>
          </cell>
          <cell r="N225">
            <v>938081.51839999994</v>
          </cell>
          <cell r="O225">
            <v>101489.1398</v>
          </cell>
          <cell r="P225">
            <v>0.10818797493537743</v>
          </cell>
          <cell r="W225">
            <v>124660.6666</v>
          </cell>
          <cell r="AV225">
            <v>1911814.84</v>
          </cell>
          <cell r="BH225">
            <v>1958079.6617999999</v>
          </cell>
          <cell r="BK225">
            <v>1911814.84</v>
          </cell>
          <cell r="BL225">
            <v>1911814.84</v>
          </cell>
          <cell r="BP225">
            <v>46264.821799999801</v>
          </cell>
        </row>
        <row r="227">
          <cell r="B227" t="str">
            <v>Corporate Planning</v>
          </cell>
          <cell r="I227">
            <v>144812.28</v>
          </cell>
          <cell r="J227">
            <v>166933</v>
          </cell>
          <cell r="K227">
            <v>22120.720000000005</v>
          </cell>
          <cell r="L227">
            <v>0.13251256492125585</v>
          </cell>
          <cell r="M227">
            <v>947206.54999999993</v>
          </cell>
          <cell r="N227">
            <v>1010594</v>
          </cell>
          <cell r="O227">
            <v>63387.45</v>
          </cell>
          <cell r="P227">
            <v>6.2722962930712028E-2</v>
          </cell>
          <cell r="R227">
            <v>210311.5</v>
          </cell>
          <cell r="S227">
            <v>130773.03</v>
          </cell>
          <cell r="T227">
            <v>149642.88</v>
          </cell>
          <cell r="U227">
            <v>153949.43</v>
          </cell>
          <cell r="V227">
            <v>157717.43</v>
          </cell>
          <cell r="W227">
            <v>144812.28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171431</v>
          </cell>
          <cell r="AE227">
            <v>149071</v>
          </cell>
          <cell r="AF227">
            <v>174386</v>
          </cell>
          <cell r="AG227">
            <v>166933</v>
          </cell>
          <cell r="AH227">
            <v>181840</v>
          </cell>
          <cell r="AI227">
            <v>166933</v>
          </cell>
          <cell r="AJ227">
            <v>184658</v>
          </cell>
          <cell r="AK227">
            <v>192112</v>
          </cell>
          <cell r="AL227">
            <v>169752</v>
          </cell>
          <cell r="AM227">
            <v>192112</v>
          </cell>
          <cell r="AN227">
            <v>184658</v>
          </cell>
          <cell r="AO227">
            <v>177206</v>
          </cell>
          <cell r="AQ227">
            <v>2106313.9500000002</v>
          </cell>
          <cell r="AR227">
            <v>2106314.25</v>
          </cell>
          <cell r="AS227">
            <v>2063027.37</v>
          </cell>
          <cell r="AT227">
            <v>2062859.43</v>
          </cell>
          <cell r="AU227">
            <v>2070387</v>
          </cell>
          <cell r="AV227">
            <v>2070385</v>
          </cell>
          <cell r="AW227" t="e">
            <v>#REF!</v>
          </cell>
          <cell r="AX227" t="e">
            <v>#REF!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1450008.28</v>
          </cell>
          <cell r="BE227">
            <v>1948318.8199999998</v>
          </cell>
          <cell r="BF227">
            <v>2628481.9100000006</v>
          </cell>
          <cell r="BH227">
            <v>2111092</v>
          </cell>
          <cell r="BI227">
            <v>2300808</v>
          </cell>
          <cell r="BJ227">
            <v>2466611</v>
          </cell>
          <cell r="BK227">
            <v>2070385</v>
          </cell>
          <cell r="BL227">
            <v>2070385</v>
          </cell>
          <cell r="BM227">
            <v>0</v>
          </cell>
          <cell r="BN227">
            <v>0</v>
          </cell>
          <cell r="BO227">
            <v>1123178.4500000002</v>
          </cell>
          <cell r="BP227">
            <v>40707</v>
          </cell>
          <cell r="BQ227">
            <v>0</v>
          </cell>
          <cell r="BS227">
            <v>1865650.37</v>
          </cell>
          <cell r="BT227">
            <v>2070385</v>
          </cell>
          <cell r="BU227">
            <v>1865650.37</v>
          </cell>
          <cell r="BV227">
            <v>204734.63000000006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287017.51</v>
          </cell>
          <cell r="J231">
            <v>294772</v>
          </cell>
          <cell r="K231">
            <v>7754.4899999999907</v>
          </cell>
          <cell r="L231">
            <v>2.6306738767589835E-2</v>
          </cell>
          <cell r="M231">
            <v>1699298.16</v>
          </cell>
          <cell r="N231">
            <v>1743759</v>
          </cell>
          <cell r="O231">
            <v>44460.840000000084</v>
          </cell>
          <cell r="P231">
            <v>2.5497124315917559E-2</v>
          </cell>
          <cell r="R231">
            <v>298547.76</v>
          </cell>
          <cell r="S231">
            <v>251433.46</v>
          </cell>
          <cell r="T231">
            <v>273976.12</v>
          </cell>
          <cell r="U231">
            <v>273976.12</v>
          </cell>
          <cell r="V231">
            <v>314347.19</v>
          </cell>
          <cell r="W231">
            <v>287017.51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294177</v>
          </cell>
          <cell r="AE231">
            <v>255806</v>
          </cell>
          <cell r="AF231">
            <v>281387</v>
          </cell>
          <cell r="AG231">
            <v>294772</v>
          </cell>
          <cell r="AH231">
            <v>322845</v>
          </cell>
          <cell r="AI231">
            <v>294772</v>
          </cell>
          <cell r="AJ231">
            <v>308809</v>
          </cell>
          <cell r="AK231">
            <v>322845</v>
          </cell>
          <cell r="AL231">
            <v>280735</v>
          </cell>
          <cell r="AM231">
            <v>322845</v>
          </cell>
          <cell r="AN231">
            <v>308809</v>
          </cell>
          <cell r="AO231">
            <v>294772</v>
          </cell>
          <cell r="AQ231">
            <v>3582574</v>
          </cell>
          <cell r="AR231">
            <v>3582574</v>
          </cell>
          <cell r="AS231">
            <v>3488295.62</v>
          </cell>
          <cell r="AT231">
            <v>3488295.62</v>
          </cell>
          <cell r="AU231">
            <v>3502768</v>
          </cell>
          <cell r="AV231">
            <v>3502768</v>
          </cell>
          <cell r="AW231" t="e">
            <v>#REF!</v>
          </cell>
          <cell r="AX231" t="e">
            <v>#REF!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3148864.03</v>
          </cell>
          <cell r="BE231">
            <v>3132300.4</v>
          </cell>
          <cell r="BF231">
            <v>2028876.88</v>
          </cell>
          <cell r="BH231">
            <v>3582574</v>
          </cell>
          <cell r="BI231">
            <v>3128284</v>
          </cell>
          <cell r="BJ231">
            <v>3132302</v>
          </cell>
          <cell r="BK231">
            <v>3502768</v>
          </cell>
          <cell r="BL231">
            <v>3502768</v>
          </cell>
          <cell r="BO231">
            <v>1803469.84</v>
          </cell>
          <cell r="BP231">
            <v>79806</v>
          </cell>
          <cell r="BQ231">
            <v>0</v>
          </cell>
          <cell r="BS231">
            <v>3652685.16</v>
          </cell>
          <cell r="BT231">
            <v>3502768</v>
          </cell>
          <cell r="BU231">
            <v>3652685.16</v>
          </cell>
          <cell r="BV231">
            <v>-149917.16000000015</v>
          </cell>
        </row>
        <row r="232">
          <cell r="C232" t="str">
            <v>O&amp;M</v>
          </cell>
          <cell r="E232" t="str">
            <v>SS-T-E-CrisiMgt</v>
          </cell>
          <cell r="I232">
            <v>17974.599999999999</v>
          </cell>
          <cell r="J232">
            <v>18460</v>
          </cell>
          <cell r="K232">
            <v>485.40000000000146</v>
          </cell>
          <cell r="L232">
            <v>2.6294691224268769E-2</v>
          </cell>
          <cell r="M232">
            <v>106419.29</v>
          </cell>
          <cell r="N232">
            <v>109203</v>
          </cell>
          <cell r="O232">
            <v>2783.7100000000064</v>
          </cell>
          <cell r="P232">
            <v>2.5491149510544642E-2</v>
          </cell>
          <cell r="R232">
            <v>18696.759999999998</v>
          </cell>
          <cell r="S232">
            <v>15746.06</v>
          </cell>
          <cell r="T232">
            <v>17158.009999999998</v>
          </cell>
          <cell r="U232">
            <v>17158.009999999998</v>
          </cell>
          <cell r="V232">
            <v>19685.849999999999</v>
          </cell>
          <cell r="W232">
            <v>17974.599999999999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18423</v>
          </cell>
          <cell r="AE232">
            <v>16020</v>
          </cell>
          <cell r="AF232">
            <v>17622</v>
          </cell>
          <cell r="AG232">
            <v>18460</v>
          </cell>
          <cell r="AH232">
            <v>20218</v>
          </cell>
          <cell r="AI232">
            <v>18460</v>
          </cell>
          <cell r="AJ232">
            <v>19339</v>
          </cell>
          <cell r="AK232">
            <v>20218</v>
          </cell>
          <cell r="AL232">
            <v>17581</v>
          </cell>
          <cell r="AM232">
            <v>20218</v>
          </cell>
          <cell r="AN232">
            <v>19339</v>
          </cell>
          <cell r="AO232">
            <v>18462</v>
          </cell>
          <cell r="AQ232">
            <v>224360</v>
          </cell>
          <cell r="AR232">
            <v>224360</v>
          </cell>
          <cell r="AS232">
            <v>218455.77</v>
          </cell>
          <cell r="AT232">
            <v>218455.77</v>
          </cell>
          <cell r="AU232">
            <v>219363</v>
          </cell>
          <cell r="AV232">
            <v>219363</v>
          </cell>
          <cell r="AW232" t="e">
            <v>#REF!</v>
          </cell>
          <cell r="AX232" t="e">
            <v>#REF!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198985.68</v>
          </cell>
          <cell r="BE232">
            <v>197940.38</v>
          </cell>
          <cell r="BF232">
            <v>185887.1</v>
          </cell>
          <cell r="BH232">
            <v>224360</v>
          </cell>
          <cell r="BI232">
            <v>197685</v>
          </cell>
          <cell r="BJ232">
            <v>197941</v>
          </cell>
          <cell r="BK232">
            <v>219363</v>
          </cell>
          <cell r="BL232">
            <v>219363</v>
          </cell>
          <cell r="BO232">
            <v>112943.71</v>
          </cell>
          <cell r="BP232">
            <v>4997</v>
          </cell>
          <cell r="BQ232">
            <v>0</v>
          </cell>
          <cell r="BS232">
            <v>155947.26999999999</v>
          </cell>
          <cell r="BT232">
            <v>219363</v>
          </cell>
          <cell r="BU232">
            <v>155947.26999999999</v>
          </cell>
          <cell r="BV232">
            <v>63415.73000000001</v>
          </cell>
        </row>
        <row r="234">
          <cell r="D234" t="str">
            <v>Non-PT</v>
          </cell>
          <cell r="I234">
            <v>304992.11</v>
          </cell>
          <cell r="J234">
            <v>313232</v>
          </cell>
          <cell r="K234">
            <v>8239.8899999999921</v>
          </cell>
          <cell r="L234">
            <v>2.630602875823668E-2</v>
          </cell>
          <cell r="M234">
            <v>1805717.45</v>
          </cell>
          <cell r="N234">
            <v>1852962</v>
          </cell>
          <cell r="O234">
            <v>47244.55000000009</v>
          </cell>
          <cell r="P234">
            <v>2.5496772195004586E-2</v>
          </cell>
          <cell r="R234">
            <v>317244.52</v>
          </cell>
          <cell r="S234">
            <v>267179.52000000002</v>
          </cell>
          <cell r="T234">
            <v>291134.13</v>
          </cell>
          <cell r="U234">
            <v>291134.13</v>
          </cell>
          <cell r="V234">
            <v>334033.03999999998</v>
          </cell>
          <cell r="W234">
            <v>304992.11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312600</v>
          </cell>
          <cell r="AE234">
            <v>271826</v>
          </cell>
          <cell r="AF234">
            <v>299009</v>
          </cell>
          <cell r="AG234">
            <v>313232</v>
          </cell>
          <cell r="AH234">
            <v>343063</v>
          </cell>
          <cell r="AI234">
            <v>313232</v>
          </cell>
          <cell r="AJ234">
            <v>328148</v>
          </cell>
          <cell r="AK234">
            <v>343063</v>
          </cell>
          <cell r="AL234">
            <v>298316</v>
          </cell>
          <cell r="AM234">
            <v>343063</v>
          </cell>
          <cell r="AN234">
            <v>328148</v>
          </cell>
          <cell r="AO234">
            <v>313234</v>
          </cell>
          <cell r="AQ234">
            <v>3806934</v>
          </cell>
          <cell r="AR234">
            <v>3806934</v>
          </cell>
          <cell r="AS234">
            <v>3706751.39</v>
          </cell>
          <cell r="AT234">
            <v>3706751.39</v>
          </cell>
          <cell r="AU234">
            <v>3722131</v>
          </cell>
          <cell r="AV234">
            <v>3722131</v>
          </cell>
          <cell r="AW234" t="e">
            <v>#REF!</v>
          </cell>
          <cell r="AX234" t="e">
            <v>#REF!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3347849.71</v>
          </cell>
          <cell r="BE234">
            <v>3330240.78</v>
          </cell>
          <cell r="BF234">
            <v>2214763.98</v>
          </cell>
          <cell r="BH234">
            <v>3806934</v>
          </cell>
          <cell r="BI234">
            <v>3325969</v>
          </cell>
          <cell r="BJ234">
            <v>3330243</v>
          </cell>
          <cell r="BK234">
            <v>3722131</v>
          </cell>
          <cell r="BL234">
            <v>3722131</v>
          </cell>
          <cell r="BM234">
            <v>0</v>
          </cell>
          <cell r="BN234">
            <v>0</v>
          </cell>
          <cell r="BO234">
            <v>1916413.55</v>
          </cell>
          <cell r="BP234">
            <v>84803</v>
          </cell>
          <cell r="BQ234">
            <v>0</v>
          </cell>
          <cell r="BS234">
            <v>3808632.43</v>
          </cell>
          <cell r="BT234">
            <v>3722131</v>
          </cell>
          <cell r="BU234">
            <v>3808632.43</v>
          </cell>
          <cell r="BV234">
            <v>-86501.430000000139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304992.11</v>
          </cell>
          <cell r="J240">
            <v>313232</v>
          </cell>
          <cell r="K240">
            <v>8239.8899999999921</v>
          </cell>
          <cell r="L240">
            <v>2.630602875823668E-2</v>
          </cell>
          <cell r="M240">
            <v>1805717.45</v>
          </cell>
          <cell r="N240">
            <v>1852962</v>
          </cell>
          <cell r="O240">
            <v>47244.55000000009</v>
          </cell>
          <cell r="P240">
            <v>2.5496772195004586E-2</v>
          </cell>
          <cell r="R240">
            <v>317244.52</v>
          </cell>
          <cell r="S240">
            <v>267179.52000000002</v>
          </cell>
          <cell r="T240">
            <v>291134.13</v>
          </cell>
          <cell r="U240">
            <v>291134.13</v>
          </cell>
          <cell r="V240">
            <v>334033.03999999998</v>
          </cell>
          <cell r="W240">
            <v>304992.11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312600</v>
          </cell>
          <cell r="AE240">
            <v>271826</v>
          </cell>
          <cell r="AF240">
            <v>299009</v>
          </cell>
          <cell r="AG240">
            <v>313232</v>
          </cell>
          <cell r="AH240">
            <v>343063</v>
          </cell>
          <cell r="AI240">
            <v>313232</v>
          </cell>
          <cell r="AJ240">
            <v>328148</v>
          </cell>
          <cell r="AK240">
            <v>343063</v>
          </cell>
          <cell r="AL240">
            <v>298316</v>
          </cell>
          <cell r="AM240">
            <v>343063</v>
          </cell>
          <cell r="AN240">
            <v>328148</v>
          </cell>
          <cell r="AO240">
            <v>313234</v>
          </cell>
          <cell r="AQ240">
            <v>3806934</v>
          </cell>
          <cell r="AR240">
            <v>3806934</v>
          </cell>
          <cell r="AS240">
            <v>3706751.39</v>
          </cell>
          <cell r="AT240">
            <v>3706751.39</v>
          </cell>
          <cell r="AU240">
            <v>3722131</v>
          </cell>
          <cell r="AV240">
            <v>3722131</v>
          </cell>
          <cell r="AW240" t="e">
            <v>#REF!</v>
          </cell>
          <cell r="AX240" t="e">
            <v>#REF!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3347849.71</v>
          </cell>
          <cell r="BE240">
            <v>3330240.78</v>
          </cell>
          <cell r="BF240">
            <v>2214763.98</v>
          </cell>
          <cell r="BH240">
            <v>3806934</v>
          </cell>
          <cell r="BI240">
            <v>3325969</v>
          </cell>
          <cell r="BJ240">
            <v>3330243</v>
          </cell>
          <cell r="BK240">
            <v>3722131</v>
          </cell>
          <cell r="BL240">
            <v>3722131</v>
          </cell>
          <cell r="BM240">
            <v>0</v>
          </cell>
          <cell r="BN240">
            <v>0</v>
          </cell>
          <cell r="BO240">
            <v>1916413.55</v>
          </cell>
          <cell r="BP240">
            <v>84803</v>
          </cell>
          <cell r="BQ240">
            <v>0</v>
          </cell>
          <cell r="BS240">
            <v>3808632.43</v>
          </cell>
          <cell r="BT240">
            <v>3722131</v>
          </cell>
          <cell r="BU240">
            <v>3808632.43</v>
          </cell>
          <cell r="BV240">
            <v>-86501.430000000139</v>
          </cell>
        </row>
        <row r="242">
          <cell r="I242">
            <v>54164.958599999998</v>
          </cell>
          <cell r="J242">
            <v>27420.104299999999</v>
          </cell>
          <cell r="K242">
            <v>-26744.854299999999</v>
          </cell>
          <cell r="L242">
            <v>-0.9753739084063221</v>
          </cell>
          <cell r="M242">
            <v>400365.049</v>
          </cell>
          <cell r="N242">
            <v>152039.38990000001</v>
          </cell>
          <cell r="O242">
            <v>-248325.65909999999</v>
          </cell>
          <cell r="P242">
            <v>-1.6332981818943748</v>
          </cell>
          <cell r="W242">
            <v>54164.958599999998</v>
          </cell>
          <cell r="AV242">
            <v>480250.75</v>
          </cell>
          <cell r="BH242">
            <v>326701.00899999973</v>
          </cell>
          <cell r="BK242">
            <v>480250.75</v>
          </cell>
          <cell r="BL242">
            <v>480250.75</v>
          </cell>
          <cell r="BP242">
            <v>-153549.74100000027</v>
          </cell>
        </row>
        <row r="243">
          <cell r="I243">
            <v>250827.15139999997</v>
          </cell>
          <cell r="J243">
            <v>285811.89569999999</v>
          </cell>
          <cell r="K243">
            <v>34984.74430000002</v>
          </cell>
          <cell r="L243">
            <v>0.12240478729661224</v>
          </cell>
          <cell r="M243">
            <v>1405352.4010000001</v>
          </cell>
          <cell r="N243">
            <v>1700922.6100999999</v>
          </cell>
          <cell r="O243">
            <v>295570.20909999986</v>
          </cell>
          <cell r="P243">
            <v>0.17377052156571829</v>
          </cell>
          <cell r="W243">
            <v>250827.15139999997</v>
          </cell>
          <cell r="AV243">
            <v>3241880.25</v>
          </cell>
          <cell r="BH243">
            <v>3480232.9910000004</v>
          </cell>
          <cell r="BK243">
            <v>3241880.25</v>
          </cell>
          <cell r="BL243">
            <v>3241880.25</v>
          </cell>
          <cell r="BP243">
            <v>238352.74100000039</v>
          </cell>
        </row>
        <row r="245">
          <cell r="B245" t="str">
            <v>Corporate Security Services</v>
          </cell>
          <cell r="I245">
            <v>304992.11</v>
          </cell>
          <cell r="J245">
            <v>313232</v>
          </cell>
          <cell r="K245">
            <v>8239.8899999999921</v>
          </cell>
          <cell r="L245">
            <v>2.630602875823668E-2</v>
          </cell>
          <cell r="M245">
            <v>1805717.45</v>
          </cell>
          <cell r="N245">
            <v>1852962</v>
          </cell>
          <cell r="O245">
            <v>47244.55000000009</v>
          </cell>
          <cell r="P245">
            <v>2.5496772195004586E-2</v>
          </cell>
          <cell r="R245">
            <v>317244.52</v>
          </cell>
          <cell r="S245">
            <v>267179.52000000002</v>
          </cell>
          <cell r="T245">
            <v>291134.13</v>
          </cell>
          <cell r="U245">
            <v>291134.13</v>
          </cell>
          <cell r="V245">
            <v>334033.03999999998</v>
          </cell>
          <cell r="W245">
            <v>304992.11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312600</v>
          </cell>
          <cell r="AE245">
            <v>271826</v>
          </cell>
          <cell r="AF245">
            <v>299009</v>
          </cell>
          <cell r="AG245">
            <v>313232</v>
          </cell>
          <cell r="AH245">
            <v>343063</v>
          </cell>
          <cell r="AI245">
            <v>313232</v>
          </cell>
          <cell r="AJ245">
            <v>328148</v>
          </cell>
          <cell r="AK245">
            <v>343063</v>
          </cell>
          <cell r="AL245">
            <v>298316</v>
          </cell>
          <cell r="AM245">
            <v>343063</v>
          </cell>
          <cell r="AN245">
            <v>328148</v>
          </cell>
          <cell r="AO245">
            <v>313234</v>
          </cell>
          <cell r="AQ245">
            <v>3806934</v>
          </cell>
          <cell r="AR245">
            <v>3806934</v>
          </cell>
          <cell r="AS245">
            <v>3706751.39</v>
          </cell>
          <cell r="AT245">
            <v>3706751.39</v>
          </cell>
          <cell r="AU245">
            <v>3722131</v>
          </cell>
          <cell r="AV245">
            <v>3722131</v>
          </cell>
          <cell r="AW245" t="e">
            <v>#REF!</v>
          </cell>
          <cell r="AX245" t="e">
            <v>#REF!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3347849.71</v>
          </cell>
          <cell r="BE245">
            <v>3330240.78</v>
          </cell>
          <cell r="BF245">
            <v>2214763.98</v>
          </cell>
          <cell r="BH245">
            <v>3806934</v>
          </cell>
          <cell r="BI245">
            <v>3325969</v>
          </cell>
          <cell r="BJ245">
            <v>3330243</v>
          </cell>
          <cell r="BK245">
            <v>3722131</v>
          </cell>
          <cell r="BL245">
            <v>3722131</v>
          </cell>
          <cell r="BM245">
            <v>0</v>
          </cell>
          <cell r="BN245">
            <v>0</v>
          </cell>
          <cell r="BO245">
            <v>1916413.55</v>
          </cell>
          <cell r="BP245">
            <v>84803</v>
          </cell>
          <cell r="BQ245">
            <v>0</v>
          </cell>
          <cell r="BS245">
            <v>3808632.43</v>
          </cell>
          <cell r="BT245">
            <v>3722131</v>
          </cell>
          <cell r="BU245">
            <v>3808632.43</v>
          </cell>
          <cell r="BV245">
            <v>-86501.430000000139</v>
          </cell>
        </row>
        <row r="247">
          <cell r="C247" t="str">
            <v>O&amp;M</v>
          </cell>
          <cell r="E247" t="str">
            <v>CS-T-E-Corp Secretary Svcs</v>
          </cell>
          <cell r="I247">
            <v>55462.32</v>
          </cell>
          <cell r="J247">
            <v>55462</v>
          </cell>
          <cell r="K247">
            <v>-0.31999999999970896</v>
          </cell>
          <cell r="L247">
            <v>-5.7697162020790622E-6</v>
          </cell>
          <cell r="M247">
            <v>340948.67</v>
          </cell>
          <cell r="N247">
            <v>343336</v>
          </cell>
          <cell r="O247">
            <v>2387.3300000000163</v>
          </cell>
          <cell r="P247">
            <v>6.9533343430342766E-3</v>
          </cell>
          <cell r="R247">
            <v>56379.28</v>
          </cell>
          <cell r="S247">
            <v>54797.23</v>
          </cell>
          <cell r="T247">
            <v>58102.92</v>
          </cell>
          <cell r="U247">
            <v>55462.32</v>
          </cell>
          <cell r="V247">
            <v>60744.6</v>
          </cell>
          <cell r="W247">
            <v>55462.32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60744</v>
          </cell>
          <cell r="AE247">
            <v>52821</v>
          </cell>
          <cell r="AF247">
            <v>58103</v>
          </cell>
          <cell r="AG247">
            <v>55462</v>
          </cell>
          <cell r="AH247">
            <v>60744</v>
          </cell>
          <cell r="AI247">
            <v>55462</v>
          </cell>
          <cell r="AJ247">
            <v>58103</v>
          </cell>
          <cell r="AK247">
            <v>60744</v>
          </cell>
          <cell r="AL247">
            <v>52821</v>
          </cell>
          <cell r="AM247">
            <v>60744</v>
          </cell>
          <cell r="AN247">
            <v>58103</v>
          </cell>
          <cell r="AO247">
            <v>55466</v>
          </cell>
          <cell r="AQ247">
            <v>676551.36</v>
          </cell>
          <cell r="AR247">
            <v>676551.36</v>
          </cell>
          <cell r="AS247">
            <v>689316.48</v>
          </cell>
          <cell r="AT247">
            <v>689316.48</v>
          </cell>
          <cell r="AU247">
            <v>687220</v>
          </cell>
          <cell r="AV247">
            <v>687220</v>
          </cell>
          <cell r="AW247" t="e">
            <v>#REF!</v>
          </cell>
          <cell r="AX247" t="e">
            <v>#REF!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576442.24</v>
          </cell>
          <cell r="BE247">
            <v>597062.66</v>
          </cell>
          <cell r="BF247">
            <v>753433.65</v>
          </cell>
          <cell r="BH247">
            <v>689317</v>
          </cell>
          <cell r="BI247">
            <v>614318</v>
          </cell>
          <cell r="BJ247">
            <v>599336</v>
          </cell>
          <cell r="BK247">
            <v>687220</v>
          </cell>
          <cell r="BL247">
            <v>687220</v>
          </cell>
          <cell r="BO247">
            <v>346271.33</v>
          </cell>
          <cell r="BP247">
            <v>2097</v>
          </cell>
          <cell r="BQ247">
            <v>0</v>
          </cell>
          <cell r="BS247">
            <v>791504.47</v>
          </cell>
          <cell r="BT247">
            <v>687220</v>
          </cell>
          <cell r="BU247">
            <v>791504.47</v>
          </cell>
          <cell r="BV247">
            <v>-104284.46999999997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55462.32</v>
          </cell>
          <cell r="J250">
            <v>55462</v>
          </cell>
          <cell r="K250">
            <v>-0.31999999999970896</v>
          </cell>
          <cell r="L250">
            <v>-5.7697162020790622E-6</v>
          </cell>
          <cell r="M250">
            <v>340948.67</v>
          </cell>
          <cell r="N250">
            <v>343336</v>
          </cell>
          <cell r="O250">
            <v>2387.3300000000163</v>
          </cell>
          <cell r="P250">
            <v>6.9533343430342766E-3</v>
          </cell>
          <cell r="R250">
            <v>56379.28</v>
          </cell>
          <cell r="S250">
            <v>54797.23</v>
          </cell>
          <cell r="T250">
            <v>58102.92</v>
          </cell>
          <cell r="U250">
            <v>55462.32</v>
          </cell>
          <cell r="V250">
            <v>60744.6</v>
          </cell>
          <cell r="W250">
            <v>55462.32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60744</v>
          </cell>
          <cell r="AE250">
            <v>52821</v>
          </cell>
          <cell r="AF250">
            <v>58103</v>
          </cell>
          <cell r="AG250">
            <v>55462</v>
          </cell>
          <cell r="AH250">
            <v>60744</v>
          </cell>
          <cell r="AI250">
            <v>55462</v>
          </cell>
          <cell r="AJ250">
            <v>58103</v>
          </cell>
          <cell r="AK250">
            <v>60744</v>
          </cell>
          <cell r="AL250">
            <v>52821</v>
          </cell>
          <cell r="AM250">
            <v>60744</v>
          </cell>
          <cell r="AN250">
            <v>58103</v>
          </cell>
          <cell r="AO250">
            <v>55466</v>
          </cell>
          <cell r="AQ250">
            <v>676551.36</v>
          </cell>
          <cell r="AR250">
            <v>676551.36</v>
          </cell>
          <cell r="AS250">
            <v>689316.48</v>
          </cell>
          <cell r="AT250">
            <v>689316.48</v>
          </cell>
          <cell r="AU250">
            <v>687220</v>
          </cell>
          <cell r="AV250">
            <v>687220</v>
          </cell>
          <cell r="AW250" t="e">
            <v>#REF!</v>
          </cell>
          <cell r="AX250" t="e">
            <v>#REF!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576442.24</v>
          </cell>
          <cell r="BE250">
            <v>597062.66</v>
          </cell>
          <cell r="BF250">
            <v>753433.65</v>
          </cell>
          <cell r="BH250">
            <v>689317</v>
          </cell>
          <cell r="BI250">
            <v>614318</v>
          </cell>
          <cell r="BJ250">
            <v>599336</v>
          </cell>
          <cell r="BK250">
            <v>687220</v>
          </cell>
          <cell r="BL250">
            <v>687220</v>
          </cell>
          <cell r="BM250">
            <v>0</v>
          </cell>
          <cell r="BN250">
            <v>0</v>
          </cell>
          <cell r="BO250">
            <v>346271.33</v>
          </cell>
          <cell r="BP250">
            <v>2097</v>
          </cell>
          <cell r="BQ250">
            <v>0</v>
          </cell>
          <cell r="BS250">
            <v>791504.47</v>
          </cell>
          <cell r="BT250">
            <v>687220</v>
          </cell>
          <cell r="BU250">
            <v>791504.47</v>
          </cell>
          <cell r="BV250">
            <v>-104284.46999999997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7960.14</v>
          </cell>
          <cell r="J253">
            <v>4345</v>
          </cell>
          <cell r="K253">
            <v>-3615.1400000000003</v>
          </cell>
          <cell r="L253">
            <v>-0.83202301495972386</v>
          </cell>
          <cell r="M253">
            <v>37375.29</v>
          </cell>
          <cell r="N253">
            <v>26898</v>
          </cell>
          <cell r="O253">
            <v>-10477.290000000001</v>
          </cell>
          <cell r="P253">
            <v>-0.38951929511487848</v>
          </cell>
          <cell r="R253">
            <v>17711.009999999998</v>
          </cell>
          <cell r="S253">
            <v>3339</v>
          </cell>
          <cell r="T253">
            <v>-187.38</v>
          </cell>
          <cell r="U253">
            <v>3205.98</v>
          </cell>
          <cell r="V253">
            <v>5346.54</v>
          </cell>
          <cell r="W253">
            <v>7960.14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4759</v>
          </cell>
          <cell r="AE253">
            <v>4138</v>
          </cell>
          <cell r="AF253">
            <v>4552</v>
          </cell>
          <cell r="AG253">
            <v>4345</v>
          </cell>
          <cell r="AH253">
            <v>4759</v>
          </cell>
          <cell r="AI253">
            <v>4345</v>
          </cell>
          <cell r="AJ253">
            <v>4552</v>
          </cell>
          <cell r="AK253">
            <v>4759</v>
          </cell>
          <cell r="AL253">
            <v>4138</v>
          </cell>
          <cell r="AM253">
            <v>4759</v>
          </cell>
          <cell r="AN253">
            <v>4552</v>
          </cell>
          <cell r="AO253">
            <v>4342</v>
          </cell>
          <cell r="AQ253">
            <v>53000</v>
          </cell>
          <cell r="AR253">
            <v>53000</v>
          </cell>
          <cell r="AS253">
            <v>54000</v>
          </cell>
          <cell r="AT253">
            <v>54000</v>
          </cell>
          <cell r="AU253">
            <v>53602</v>
          </cell>
          <cell r="AV253">
            <v>53603</v>
          </cell>
          <cell r="AW253" t="e">
            <v>#REF!</v>
          </cell>
          <cell r="AX253" t="e">
            <v>#REF!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28225.119999999999</v>
          </cell>
          <cell r="BE253">
            <v>34204.089999999997</v>
          </cell>
          <cell r="BF253">
            <v>31055.55</v>
          </cell>
          <cell r="BH253">
            <v>54000</v>
          </cell>
          <cell r="BI253">
            <v>33828</v>
          </cell>
          <cell r="BJ253">
            <v>33000</v>
          </cell>
          <cell r="BK253">
            <v>53603</v>
          </cell>
          <cell r="BL253">
            <v>53603</v>
          </cell>
          <cell r="BO253">
            <v>16227.71</v>
          </cell>
          <cell r="BP253">
            <v>397</v>
          </cell>
          <cell r="BQ253">
            <v>0</v>
          </cell>
          <cell r="BS253">
            <v>40500</v>
          </cell>
          <cell r="BT253">
            <v>53603</v>
          </cell>
          <cell r="BU253">
            <v>40500</v>
          </cell>
          <cell r="BV253">
            <v>13103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</row>
        <row r="256">
          <cell r="D256" t="str">
            <v>PT</v>
          </cell>
          <cell r="I256">
            <v>7960.14</v>
          </cell>
          <cell r="J256">
            <v>4345</v>
          </cell>
          <cell r="K256">
            <v>-3615.1400000000003</v>
          </cell>
          <cell r="L256">
            <v>-0.83202301495972386</v>
          </cell>
          <cell r="M256">
            <v>37375.29</v>
          </cell>
          <cell r="N256">
            <v>26898</v>
          </cell>
          <cell r="O256">
            <v>-10477.290000000001</v>
          </cell>
          <cell r="P256">
            <v>-0.38951929511487848</v>
          </cell>
          <cell r="R256">
            <v>17711.009999999998</v>
          </cell>
          <cell r="S256">
            <v>3339</v>
          </cell>
          <cell r="T256">
            <v>-187.38</v>
          </cell>
          <cell r="U256">
            <v>3205.98</v>
          </cell>
          <cell r="V256">
            <v>5346.54</v>
          </cell>
          <cell r="W256">
            <v>7960.14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4759</v>
          </cell>
          <cell r="AE256">
            <v>4138</v>
          </cell>
          <cell r="AF256">
            <v>4552</v>
          </cell>
          <cell r="AG256">
            <v>4345</v>
          </cell>
          <cell r="AH256">
            <v>4759</v>
          </cell>
          <cell r="AI256">
            <v>4345</v>
          </cell>
          <cell r="AJ256">
            <v>4552</v>
          </cell>
          <cell r="AK256">
            <v>4759</v>
          </cell>
          <cell r="AL256">
            <v>4138</v>
          </cell>
          <cell r="AM256">
            <v>4759</v>
          </cell>
          <cell r="AN256">
            <v>4552</v>
          </cell>
          <cell r="AO256">
            <v>4342</v>
          </cell>
          <cell r="AQ256">
            <v>53000</v>
          </cell>
          <cell r="AR256">
            <v>53000</v>
          </cell>
          <cell r="AS256">
            <v>54000</v>
          </cell>
          <cell r="AT256">
            <v>54000</v>
          </cell>
          <cell r="AU256">
            <v>53602</v>
          </cell>
          <cell r="AV256">
            <v>53603</v>
          </cell>
          <cell r="AW256" t="e">
            <v>#REF!</v>
          </cell>
          <cell r="AX256" t="e">
            <v>#REF!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28225.119999999999</v>
          </cell>
          <cell r="BE256">
            <v>34204.089999999997</v>
          </cell>
          <cell r="BF256">
            <v>31055.55</v>
          </cell>
          <cell r="BH256">
            <v>54000</v>
          </cell>
          <cell r="BI256">
            <v>33828</v>
          </cell>
          <cell r="BJ256">
            <v>33000</v>
          </cell>
          <cell r="BK256">
            <v>53603</v>
          </cell>
          <cell r="BL256">
            <v>53603</v>
          </cell>
          <cell r="BM256">
            <v>0</v>
          </cell>
          <cell r="BN256">
            <v>0</v>
          </cell>
          <cell r="BO256">
            <v>16227.71</v>
          </cell>
          <cell r="BP256">
            <v>397</v>
          </cell>
          <cell r="BQ256">
            <v>0</v>
          </cell>
          <cell r="BS256">
            <v>40500</v>
          </cell>
          <cell r="BT256">
            <v>53603</v>
          </cell>
          <cell r="BU256">
            <v>40500</v>
          </cell>
          <cell r="BV256">
            <v>13103</v>
          </cell>
        </row>
        <row r="258">
          <cell r="C258" t="str">
            <v>O &amp; M Total</v>
          </cell>
          <cell r="I258">
            <v>63422.46</v>
          </cell>
          <cell r="J258">
            <v>59807</v>
          </cell>
          <cell r="K258">
            <v>-3615.46</v>
          </cell>
          <cell r="L258">
            <v>-6.0452120989181866E-2</v>
          </cell>
          <cell r="M258">
            <v>378323.95999999996</v>
          </cell>
          <cell r="N258">
            <v>370234</v>
          </cell>
          <cell r="O258">
            <v>-8089.9599999999846</v>
          </cell>
          <cell r="P258">
            <v>-2.1850937515193052E-2</v>
          </cell>
          <cell r="R258">
            <v>74090.289999999994</v>
          </cell>
          <cell r="S258">
            <v>58136.23</v>
          </cell>
          <cell r="T258">
            <v>57915.54</v>
          </cell>
          <cell r="U258">
            <v>58668.3</v>
          </cell>
          <cell r="V258">
            <v>66091.14</v>
          </cell>
          <cell r="W258">
            <v>63422.46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65503</v>
          </cell>
          <cell r="AE258">
            <v>56959</v>
          </cell>
          <cell r="AF258">
            <v>62655</v>
          </cell>
          <cell r="AG258">
            <v>59807</v>
          </cell>
          <cell r="AH258">
            <v>65503</v>
          </cell>
          <cell r="AI258">
            <v>59807</v>
          </cell>
          <cell r="AJ258">
            <v>62655</v>
          </cell>
          <cell r="AK258">
            <v>65503</v>
          </cell>
          <cell r="AL258">
            <v>56959</v>
          </cell>
          <cell r="AM258">
            <v>65503</v>
          </cell>
          <cell r="AN258">
            <v>62655</v>
          </cell>
          <cell r="AO258">
            <v>59808</v>
          </cell>
          <cell r="AQ258">
            <v>729551.35999999999</v>
          </cell>
          <cell r="AR258">
            <v>729551.35999999999</v>
          </cell>
          <cell r="AS258">
            <v>743316.47999999998</v>
          </cell>
          <cell r="AT258">
            <v>743316.47999999998</v>
          </cell>
          <cell r="AU258">
            <v>740822</v>
          </cell>
          <cell r="AV258">
            <v>740823</v>
          </cell>
          <cell r="AW258" t="e">
            <v>#REF!</v>
          </cell>
          <cell r="AX258" t="e">
            <v>#REF!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604667.36</v>
          </cell>
          <cell r="BE258">
            <v>631266.75</v>
          </cell>
          <cell r="BF258">
            <v>784489.20000000007</v>
          </cell>
          <cell r="BH258">
            <v>743317</v>
          </cell>
          <cell r="BI258">
            <v>648146</v>
          </cell>
          <cell r="BJ258">
            <v>632336</v>
          </cell>
          <cell r="BK258">
            <v>740823</v>
          </cell>
          <cell r="BL258">
            <v>740823</v>
          </cell>
          <cell r="BM258">
            <v>0</v>
          </cell>
          <cell r="BN258">
            <v>0</v>
          </cell>
          <cell r="BO258">
            <v>362499.04000000004</v>
          </cell>
          <cell r="BP258">
            <v>2494</v>
          </cell>
          <cell r="BQ258">
            <v>0</v>
          </cell>
          <cell r="BS258">
            <v>832004.47</v>
          </cell>
          <cell r="BT258">
            <v>740823</v>
          </cell>
          <cell r="BU258">
            <v>832004.47</v>
          </cell>
          <cell r="BV258">
            <v>-91181.469999999972</v>
          </cell>
        </row>
        <row r="260">
          <cell r="I260">
            <v>2645.9920999999999</v>
          </cell>
          <cell r="J260">
            <v>3395.7601</v>
          </cell>
          <cell r="K260">
            <v>749.76800000000003</v>
          </cell>
          <cell r="L260">
            <v>0.22079533828081674</v>
          </cell>
          <cell r="M260">
            <v>91927.310299999997</v>
          </cell>
          <cell r="N260">
            <v>22601.1836</v>
          </cell>
          <cell r="O260">
            <v>-69326.126699999993</v>
          </cell>
          <cell r="P260">
            <v>-3.0673670869166334</v>
          </cell>
          <cell r="W260">
            <v>2645.9920999999999</v>
          </cell>
          <cell r="AV260">
            <v>70901.62</v>
          </cell>
          <cell r="BH260">
            <v>45761.200399999972</v>
          </cell>
          <cell r="BK260">
            <v>70901.62</v>
          </cell>
          <cell r="BL260">
            <v>70901.62</v>
          </cell>
          <cell r="BP260">
            <v>-25140.419600000023</v>
          </cell>
        </row>
        <row r="261">
          <cell r="I261">
            <v>60776.467899999996</v>
          </cell>
          <cell r="J261">
            <v>56411.2399</v>
          </cell>
          <cell r="K261">
            <v>-4365.2279999999955</v>
          </cell>
          <cell r="L261">
            <v>-7.738223814506151E-2</v>
          </cell>
          <cell r="M261">
            <v>286396.64969999995</v>
          </cell>
          <cell r="N261">
            <v>347632.81640000001</v>
          </cell>
          <cell r="O261">
            <v>61236.16670000006</v>
          </cell>
          <cell r="P261">
            <v>0.17615185854473334</v>
          </cell>
          <cell r="W261">
            <v>60776.467899999996</v>
          </cell>
          <cell r="AV261">
            <v>669921.38</v>
          </cell>
          <cell r="BH261">
            <v>697555.79960000003</v>
          </cell>
          <cell r="BK261">
            <v>669921.38</v>
          </cell>
          <cell r="BL261">
            <v>669921.38</v>
          </cell>
          <cell r="BP261">
            <v>27634.419600000023</v>
          </cell>
        </row>
        <row r="263">
          <cell r="B263" t="str">
            <v>Corporate Secretary</v>
          </cell>
          <cell r="I263">
            <v>63422.46</v>
          </cell>
          <cell r="J263">
            <v>59807</v>
          </cell>
          <cell r="K263">
            <v>-3615.46</v>
          </cell>
          <cell r="L263">
            <v>-6.0452120989181866E-2</v>
          </cell>
          <cell r="M263">
            <v>378323.95999999996</v>
          </cell>
          <cell r="N263">
            <v>370234</v>
          </cell>
          <cell r="O263">
            <v>-8089.9599999999846</v>
          </cell>
          <cell r="P263">
            <v>-2.1850937515193052E-2</v>
          </cell>
          <cell r="R263">
            <v>74090.289999999994</v>
          </cell>
          <cell r="S263">
            <v>58136.23</v>
          </cell>
          <cell r="T263">
            <v>57915.54</v>
          </cell>
          <cell r="U263">
            <v>58668.3</v>
          </cell>
          <cell r="V263">
            <v>66091.14</v>
          </cell>
          <cell r="W263">
            <v>63422.46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65503</v>
          </cell>
          <cell r="AE263">
            <v>56959</v>
          </cell>
          <cell r="AF263">
            <v>62655</v>
          </cell>
          <cell r="AG263">
            <v>59807</v>
          </cell>
          <cell r="AH263">
            <v>65503</v>
          </cell>
          <cell r="AI263">
            <v>59807</v>
          </cell>
          <cell r="AJ263">
            <v>62655</v>
          </cell>
          <cell r="AK263">
            <v>65503</v>
          </cell>
          <cell r="AL263">
            <v>56959</v>
          </cell>
          <cell r="AM263">
            <v>65503</v>
          </cell>
          <cell r="AN263">
            <v>62655</v>
          </cell>
          <cell r="AO263">
            <v>59808</v>
          </cell>
          <cell r="AQ263">
            <v>729551.35999999999</v>
          </cell>
          <cell r="AR263">
            <v>729551.35999999999</v>
          </cell>
          <cell r="AS263">
            <v>743316.47999999998</v>
          </cell>
          <cell r="AT263">
            <v>743316.47999999998</v>
          </cell>
          <cell r="AU263">
            <v>740822</v>
          </cell>
          <cell r="AV263">
            <v>740823</v>
          </cell>
          <cell r="AW263" t="e">
            <v>#REF!</v>
          </cell>
          <cell r="AX263" t="e">
            <v>#REF!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604667.36</v>
          </cell>
          <cell r="BE263">
            <v>631266.75</v>
          </cell>
          <cell r="BF263">
            <v>784489.20000000007</v>
          </cell>
          <cell r="BH263">
            <v>743317</v>
          </cell>
          <cell r="BI263">
            <v>648146</v>
          </cell>
          <cell r="BJ263">
            <v>632336</v>
          </cell>
          <cell r="BK263">
            <v>740823</v>
          </cell>
          <cell r="BL263">
            <v>740823</v>
          </cell>
          <cell r="BM263">
            <v>0</v>
          </cell>
          <cell r="BN263">
            <v>0</v>
          </cell>
          <cell r="BO263">
            <v>362499.04000000004</v>
          </cell>
          <cell r="BP263">
            <v>2494</v>
          </cell>
          <cell r="BQ263">
            <v>0</v>
          </cell>
          <cell r="BS263">
            <v>832004.47</v>
          </cell>
          <cell r="BT263">
            <v>740823</v>
          </cell>
          <cell r="BU263">
            <v>832004.47</v>
          </cell>
          <cell r="BV263">
            <v>-91181.469999999972</v>
          </cell>
        </row>
        <row r="265">
          <cell r="E265" t="str">
            <v>EN-P-C-EnviFieldSrvs</v>
          </cell>
          <cell r="I265">
            <v>9349.5400000000009</v>
          </cell>
          <cell r="J265">
            <v>0</v>
          </cell>
          <cell r="K265">
            <v>-9349.5400000000009</v>
          </cell>
          <cell r="L265" t="str">
            <v xml:space="preserve"> </v>
          </cell>
          <cell r="M265">
            <v>28548.82</v>
          </cell>
          <cell r="N265">
            <v>0</v>
          </cell>
          <cell r="O265">
            <v>-28548.82</v>
          </cell>
          <cell r="P265" t="str">
            <v xml:space="preserve"> </v>
          </cell>
          <cell r="R265">
            <v>4259.79</v>
          </cell>
          <cell r="S265">
            <v>4726.99</v>
          </cell>
          <cell r="T265">
            <v>5348.1</v>
          </cell>
          <cell r="U265">
            <v>4864.3999999999996</v>
          </cell>
          <cell r="V265">
            <v>0</v>
          </cell>
          <cell r="W265">
            <v>9349.5400000000009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 t="e">
            <v>#REF!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42761.43</v>
          </cell>
          <cell r="BE265">
            <v>76386.61</v>
          </cell>
          <cell r="BF265">
            <v>0</v>
          </cell>
          <cell r="BH265">
            <v>0</v>
          </cell>
          <cell r="BI265">
            <v>0</v>
          </cell>
          <cell r="BJ265">
            <v>51810</v>
          </cell>
          <cell r="BK265">
            <v>0</v>
          </cell>
          <cell r="BL265">
            <v>76951</v>
          </cell>
          <cell r="BO265">
            <v>48402.18</v>
          </cell>
          <cell r="BP265">
            <v>-76951</v>
          </cell>
          <cell r="BQ265">
            <v>-76951</v>
          </cell>
          <cell r="BS265">
            <v>0</v>
          </cell>
          <cell r="BT265">
            <v>76951</v>
          </cell>
          <cell r="BU265">
            <v>0</v>
          </cell>
          <cell r="BV265">
            <v>76951</v>
          </cell>
        </row>
        <row r="266">
          <cell r="E266" t="str">
            <v>EN-P-C-EEP-CapitaImp</v>
          </cell>
          <cell r="I266">
            <v>15680</v>
          </cell>
          <cell r="J266">
            <v>27008</v>
          </cell>
          <cell r="K266">
            <v>11328</v>
          </cell>
          <cell r="L266">
            <v>0.41943127962085308</v>
          </cell>
          <cell r="M266">
            <v>143616</v>
          </cell>
          <cell r="N266">
            <v>161792</v>
          </cell>
          <cell r="O266">
            <v>18176</v>
          </cell>
          <cell r="P266">
            <v>0.11234177215189874</v>
          </cell>
          <cell r="R266">
            <v>18304</v>
          </cell>
          <cell r="S266">
            <v>38976</v>
          </cell>
          <cell r="T266">
            <v>28608</v>
          </cell>
          <cell r="U266">
            <v>15744</v>
          </cell>
          <cell r="V266">
            <v>26304</v>
          </cell>
          <cell r="W266">
            <v>15680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26752</v>
          </cell>
          <cell r="AE266">
            <v>27008</v>
          </cell>
          <cell r="AF266">
            <v>27008</v>
          </cell>
          <cell r="AG266">
            <v>27008</v>
          </cell>
          <cell r="AH266">
            <v>27008</v>
          </cell>
          <cell r="AI266">
            <v>27008</v>
          </cell>
          <cell r="AJ266">
            <v>30976</v>
          </cell>
          <cell r="AK266">
            <v>31104</v>
          </cell>
          <cell r="AL266">
            <v>30976</v>
          </cell>
          <cell r="AM266">
            <v>31104</v>
          </cell>
          <cell r="AN266">
            <v>27008</v>
          </cell>
          <cell r="AO266">
            <v>26880</v>
          </cell>
          <cell r="AQ266">
            <v>339840</v>
          </cell>
          <cell r="AR266">
            <v>339840</v>
          </cell>
          <cell r="AS266">
            <v>339840</v>
          </cell>
          <cell r="AT266">
            <v>339840</v>
          </cell>
          <cell r="AU266">
            <v>339840</v>
          </cell>
          <cell r="AV266">
            <v>339840</v>
          </cell>
          <cell r="AW266" t="e">
            <v>#REF!</v>
          </cell>
          <cell r="AX266" t="e">
            <v>#REF!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382293.83</v>
          </cell>
          <cell r="BE266">
            <v>973816.83</v>
          </cell>
          <cell r="BF266">
            <v>725035.35</v>
          </cell>
          <cell r="BH266">
            <v>339840</v>
          </cell>
          <cell r="BI266">
            <v>554083.07999999996</v>
          </cell>
          <cell r="BJ266">
            <v>881513.28</v>
          </cell>
          <cell r="BK266">
            <v>339840</v>
          </cell>
          <cell r="BL266">
            <v>294400</v>
          </cell>
          <cell r="BO266">
            <v>150784</v>
          </cell>
          <cell r="BP266">
            <v>45440</v>
          </cell>
          <cell r="BQ266">
            <v>45440</v>
          </cell>
          <cell r="BS266">
            <v>224248.7</v>
          </cell>
          <cell r="BT266">
            <v>294400</v>
          </cell>
          <cell r="BU266">
            <v>224248.7</v>
          </cell>
          <cell r="BV266">
            <v>70151.299999999988</v>
          </cell>
        </row>
        <row r="267">
          <cell r="E267" t="str">
            <v>EN-P-C-Env Rem</v>
          </cell>
          <cell r="I267">
            <v>5046.66</v>
          </cell>
          <cell r="J267">
            <v>3803.28</v>
          </cell>
          <cell r="K267">
            <v>-1243.3799999999997</v>
          </cell>
          <cell r="L267">
            <v>-0.32692307692307682</v>
          </cell>
          <cell r="M267">
            <v>24829.57</v>
          </cell>
          <cell r="N267">
            <v>31011.360000000001</v>
          </cell>
          <cell r="O267">
            <v>6181.7900000000009</v>
          </cell>
          <cell r="P267">
            <v>0.19933953235201554</v>
          </cell>
          <cell r="R267">
            <v>7643.13</v>
          </cell>
          <cell r="S267">
            <v>2706.18</v>
          </cell>
          <cell r="T267">
            <v>2633.04</v>
          </cell>
          <cell r="U267">
            <v>6800.56</v>
          </cell>
          <cell r="V267">
            <v>0</v>
          </cell>
          <cell r="W267">
            <v>5046.66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5851.2</v>
          </cell>
          <cell r="AE267">
            <v>5851.2</v>
          </cell>
          <cell r="AF267">
            <v>5851.2</v>
          </cell>
          <cell r="AG267">
            <v>5851.2</v>
          </cell>
          <cell r="AH267">
            <v>3803.28</v>
          </cell>
          <cell r="AI267">
            <v>3803.28</v>
          </cell>
          <cell r="AJ267">
            <v>2633.04</v>
          </cell>
          <cell r="AK267">
            <v>2633.04</v>
          </cell>
          <cell r="AL267">
            <v>2633.04</v>
          </cell>
          <cell r="AM267">
            <v>2633.04</v>
          </cell>
          <cell r="AN267">
            <v>2633.04</v>
          </cell>
          <cell r="AO267">
            <v>2633.04</v>
          </cell>
          <cell r="AQ267">
            <v>46809.599999999999</v>
          </cell>
          <cell r="AR267">
            <v>46809.599999999999</v>
          </cell>
          <cell r="AS267">
            <v>46809.599999999999</v>
          </cell>
          <cell r="AT267">
            <v>46809.599999999999</v>
          </cell>
          <cell r="AU267">
            <v>46809.599999999999</v>
          </cell>
          <cell r="AV267">
            <v>46809.599999999999</v>
          </cell>
          <cell r="AW267" t="e">
            <v>#REF!</v>
          </cell>
          <cell r="AX267" t="e">
            <v>#REF!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57884.97</v>
          </cell>
          <cell r="BE267">
            <v>80651.23</v>
          </cell>
          <cell r="BF267">
            <v>47856.15</v>
          </cell>
          <cell r="BH267">
            <v>46809.599999999999</v>
          </cell>
          <cell r="BI267">
            <v>122364</v>
          </cell>
          <cell r="BJ267">
            <v>39795</v>
          </cell>
          <cell r="BK267">
            <v>46809.599999999999</v>
          </cell>
          <cell r="BL267">
            <v>46809.599999999999</v>
          </cell>
          <cell r="BO267">
            <v>21980.03</v>
          </cell>
          <cell r="BP267">
            <v>0</v>
          </cell>
          <cell r="BQ267">
            <v>0</v>
          </cell>
          <cell r="BS267">
            <v>35198.04</v>
          </cell>
          <cell r="BT267">
            <v>46809.599999999999</v>
          </cell>
          <cell r="BU267">
            <v>35198.04</v>
          </cell>
          <cell r="BV267">
            <v>11611.559999999998</v>
          </cell>
        </row>
        <row r="268">
          <cell r="E268" t="str">
            <v>IAA-MS-P-C-PwrSymsRe</v>
          </cell>
          <cell r="I268">
            <v>0</v>
          </cell>
          <cell r="J268">
            <v>0</v>
          </cell>
          <cell r="K268">
            <v>0</v>
          </cell>
          <cell r="L268" t="str">
            <v xml:space="preserve"> </v>
          </cell>
          <cell r="M268">
            <v>0</v>
          </cell>
          <cell r="N268">
            <v>0</v>
          </cell>
          <cell r="O268">
            <v>0</v>
          </cell>
          <cell r="P268" t="str">
            <v xml:space="preserve"> 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7144.51</v>
          </cell>
          <cell r="BE268">
            <v>137400.12</v>
          </cell>
          <cell r="BF268">
            <v>343247.03</v>
          </cell>
          <cell r="BH268">
            <v>0</v>
          </cell>
          <cell r="BI268">
            <v>0</v>
          </cell>
          <cell r="BJ268">
            <v>114159.76</v>
          </cell>
          <cell r="BK268">
            <v>0</v>
          </cell>
          <cell r="BL268">
            <v>0</v>
          </cell>
          <cell r="BO268">
            <v>0</v>
          </cell>
          <cell r="BP268">
            <v>0</v>
          </cell>
          <cell r="BQ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</row>
        <row r="269">
          <cell r="E269" t="str">
            <v>MS-P-C-ElcSysPrTlCon</v>
          </cell>
          <cell r="I269">
            <v>0</v>
          </cell>
          <cell r="J269">
            <v>0</v>
          </cell>
          <cell r="K269">
            <v>0</v>
          </cell>
          <cell r="L269" t="str">
            <v xml:space="preserve"> </v>
          </cell>
          <cell r="M269">
            <v>0</v>
          </cell>
          <cell r="N269">
            <v>0</v>
          </cell>
          <cell r="O269">
            <v>0</v>
          </cell>
          <cell r="P269" t="str">
            <v xml:space="preserve"> 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20993.439999999999</v>
          </cell>
          <cell r="BE269">
            <v>109606.04</v>
          </cell>
          <cell r="BF269">
            <v>309399.94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O269">
            <v>0</v>
          </cell>
          <cell r="BP269">
            <v>0</v>
          </cell>
          <cell r="BQ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38685.919999999998</v>
          </cell>
          <cell r="BF270">
            <v>38792.199999999997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0</v>
          </cell>
          <cell r="J271">
            <v>0</v>
          </cell>
          <cell r="K271">
            <v>0</v>
          </cell>
          <cell r="L271" t="str">
            <v xml:space="preserve"> </v>
          </cell>
          <cell r="M271">
            <v>0</v>
          </cell>
          <cell r="N271">
            <v>0</v>
          </cell>
          <cell r="O271">
            <v>0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4081.2</v>
          </cell>
          <cell r="BE271">
            <v>304.29000000000002</v>
          </cell>
          <cell r="BF271">
            <v>2434.3200000000002</v>
          </cell>
          <cell r="BH271">
            <v>0</v>
          </cell>
          <cell r="BI271">
            <v>67876.800000000003</v>
          </cell>
          <cell r="BJ271">
            <v>0</v>
          </cell>
          <cell r="BK271">
            <v>0</v>
          </cell>
          <cell r="BL271">
            <v>0</v>
          </cell>
          <cell r="BO271">
            <v>0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7498.84</v>
          </cell>
          <cell r="K273">
            <v>7498.84</v>
          </cell>
          <cell r="L273">
            <v>1</v>
          </cell>
          <cell r="M273">
            <v>1630.56</v>
          </cell>
          <cell r="N273">
            <v>44993.26</v>
          </cell>
          <cell r="O273">
            <v>43362.700000000004</v>
          </cell>
          <cell r="P273">
            <v>0.96375990537249367</v>
          </cell>
          <cell r="R273">
            <v>203.82</v>
          </cell>
          <cell r="S273">
            <v>0</v>
          </cell>
          <cell r="T273">
            <v>1426.74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7498.84</v>
          </cell>
          <cell r="AE273">
            <v>7498.95</v>
          </cell>
          <cell r="AF273">
            <v>7498.84</v>
          </cell>
          <cell r="AG273">
            <v>7498.84</v>
          </cell>
          <cell r="AH273">
            <v>7498.95</v>
          </cell>
          <cell r="AI273">
            <v>7498.84</v>
          </cell>
          <cell r="AJ273">
            <v>7498.84</v>
          </cell>
          <cell r="AK273">
            <v>7498.95</v>
          </cell>
          <cell r="AL273">
            <v>7498.84</v>
          </cell>
          <cell r="AM273">
            <v>7498.84</v>
          </cell>
          <cell r="AN273">
            <v>7498.95</v>
          </cell>
          <cell r="AO273">
            <v>7498.84</v>
          </cell>
          <cell r="AQ273">
            <v>89986.52</v>
          </cell>
          <cell r="AR273">
            <v>89986.52</v>
          </cell>
          <cell r="AS273">
            <v>89986.52</v>
          </cell>
          <cell r="AT273">
            <v>89986.52</v>
          </cell>
          <cell r="AU273">
            <v>89986.52</v>
          </cell>
          <cell r="AV273">
            <v>89986.52</v>
          </cell>
          <cell r="AW273" t="e">
            <v>#REF!</v>
          </cell>
          <cell r="AX273" t="e">
            <v>#REF!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337170.24</v>
          </cell>
          <cell r="BE273">
            <v>313701.7</v>
          </cell>
          <cell r="BF273">
            <v>57862.35</v>
          </cell>
          <cell r="BH273">
            <v>89986.52</v>
          </cell>
          <cell r="BI273">
            <v>0</v>
          </cell>
          <cell r="BJ273">
            <v>106186.8</v>
          </cell>
          <cell r="BK273">
            <v>89986.52</v>
          </cell>
          <cell r="BL273">
            <v>89986.52</v>
          </cell>
          <cell r="BO273">
            <v>88355.96</v>
          </cell>
          <cell r="BP273">
            <v>0</v>
          </cell>
          <cell r="BQ273">
            <v>0</v>
          </cell>
          <cell r="BS273">
            <v>0</v>
          </cell>
          <cell r="BT273">
            <v>89986.52</v>
          </cell>
          <cell r="BU273">
            <v>0</v>
          </cell>
          <cell r="BV273">
            <v>89986.52</v>
          </cell>
        </row>
        <row r="274">
          <cell r="E274">
            <v>0</v>
          </cell>
          <cell r="I274">
            <v>3097.8</v>
          </cell>
          <cell r="J274">
            <v>0</v>
          </cell>
          <cell r="K274">
            <v>-3097.8</v>
          </cell>
          <cell r="L274" t="str">
            <v xml:space="preserve"> </v>
          </cell>
          <cell r="M274">
            <v>3097.8</v>
          </cell>
          <cell r="N274">
            <v>0</v>
          </cell>
          <cell r="O274">
            <v>-3097.8</v>
          </cell>
          <cell r="P274" t="str">
            <v xml:space="preserve"> 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3097.8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32540.5</v>
          </cell>
          <cell r="BE274">
            <v>172938.75</v>
          </cell>
          <cell r="BF274">
            <v>2234.1</v>
          </cell>
          <cell r="BH274">
            <v>0</v>
          </cell>
          <cell r="BI274">
            <v>369043.75</v>
          </cell>
          <cell r="BJ274">
            <v>0</v>
          </cell>
          <cell r="BK274">
            <v>0</v>
          </cell>
          <cell r="BL274">
            <v>0</v>
          </cell>
          <cell r="BO274">
            <v>-3097.8</v>
          </cell>
          <cell r="BP274">
            <v>0</v>
          </cell>
          <cell r="BQ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</row>
        <row r="275">
          <cell r="E275" t="str">
            <v>MS-P-C-NndstrExamGrp</v>
          </cell>
          <cell r="I275">
            <v>0</v>
          </cell>
          <cell r="J275">
            <v>0</v>
          </cell>
          <cell r="K275">
            <v>0</v>
          </cell>
          <cell r="L275" t="str">
            <v xml:space="preserve"> </v>
          </cell>
          <cell r="M275">
            <v>82516.28</v>
          </cell>
          <cell r="N275">
            <v>0</v>
          </cell>
          <cell r="O275">
            <v>-82516.28</v>
          </cell>
          <cell r="P275" t="str">
            <v xml:space="preserve"> </v>
          </cell>
          <cell r="R275">
            <v>0</v>
          </cell>
          <cell r="S275">
            <v>0</v>
          </cell>
          <cell r="T275">
            <v>19524.400000000001</v>
          </cell>
          <cell r="U275">
            <v>46653.04</v>
          </cell>
          <cell r="V275">
            <v>16338.84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 t="e">
            <v>#REF!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0</v>
          </cell>
          <cell r="BE275">
            <v>43717.8</v>
          </cell>
          <cell r="BF275">
            <v>128759.33</v>
          </cell>
          <cell r="BH275">
            <v>0</v>
          </cell>
          <cell r="BI275">
            <v>5121.12</v>
          </cell>
          <cell r="BJ275">
            <v>0</v>
          </cell>
          <cell r="BK275">
            <v>0</v>
          </cell>
          <cell r="BL275">
            <v>66794</v>
          </cell>
          <cell r="BO275">
            <v>-15722.279999999999</v>
          </cell>
          <cell r="BP275">
            <v>-66794</v>
          </cell>
          <cell r="BQ275">
            <v>-66794</v>
          </cell>
          <cell r="BS275">
            <v>0</v>
          </cell>
          <cell r="BT275">
            <v>66794</v>
          </cell>
          <cell r="BU275">
            <v>0</v>
          </cell>
          <cell r="BV275">
            <v>66794</v>
          </cell>
        </row>
        <row r="276">
          <cell r="E276" t="str">
            <v>MS-P-C-Metlrgy&amp;Corrs</v>
          </cell>
          <cell r="I276">
            <v>2494.8000000000002</v>
          </cell>
          <cell r="J276">
            <v>0</v>
          </cell>
          <cell r="K276">
            <v>-2494.8000000000002</v>
          </cell>
          <cell r="L276" t="str">
            <v xml:space="preserve"> </v>
          </cell>
          <cell r="M276">
            <v>64293.08</v>
          </cell>
          <cell r="N276">
            <v>0</v>
          </cell>
          <cell r="O276">
            <v>-64293.08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59303.48</v>
          </cell>
          <cell r="V276">
            <v>2494.8000000000002</v>
          </cell>
          <cell r="W276">
            <v>2494.8000000000002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7881.75</v>
          </cell>
          <cell r="BE276">
            <v>75221.5</v>
          </cell>
          <cell r="BF276">
            <v>194753</v>
          </cell>
          <cell r="BH276">
            <v>0</v>
          </cell>
          <cell r="BI276">
            <v>5044.32</v>
          </cell>
          <cell r="BJ276">
            <v>0</v>
          </cell>
          <cell r="BK276">
            <v>0</v>
          </cell>
          <cell r="BL276">
            <v>0</v>
          </cell>
          <cell r="BO276">
            <v>-64293.08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0</v>
          </cell>
          <cell r="J277">
            <v>0</v>
          </cell>
          <cell r="K277">
            <v>0</v>
          </cell>
          <cell r="L277" t="str">
            <v xml:space="preserve"> </v>
          </cell>
          <cell r="M277">
            <v>0</v>
          </cell>
          <cell r="N277">
            <v>0</v>
          </cell>
          <cell r="O277">
            <v>0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318.72000000000003</v>
          </cell>
          <cell r="BE277">
            <v>3905.35</v>
          </cell>
          <cell r="BF277">
            <v>4643.76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O277">
            <v>0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44670.080000000002</v>
          </cell>
          <cell r="BF279">
            <v>30112.42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10487.64</v>
          </cell>
          <cell r="J281">
            <v>0</v>
          </cell>
          <cell r="K281">
            <v>-10487.64</v>
          </cell>
          <cell r="L281" t="str">
            <v xml:space="preserve"> </v>
          </cell>
          <cell r="M281">
            <v>35575.72</v>
          </cell>
          <cell r="N281">
            <v>0</v>
          </cell>
          <cell r="O281">
            <v>-35575.72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17376.580000000002</v>
          </cell>
          <cell r="V281">
            <v>7711.5</v>
          </cell>
          <cell r="W281">
            <v>10487.64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67158.91</v>
          </cell>
          <cell r="BF281">
            <v>15919.93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-35575.72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88014.16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53602.879999999997</v>
          </cell>
          <cell r="J283">
            <v>31608.65</v>
          </cell>
          <cell r="K283">
            <v>-21994.229999999996</v>
          </cell>
          <cell r="L283">
            <v>-0.69582946440294013</v>
          </cell>
          <cell r="M283">
            <v>221439.62</v>
          </cell>
          <cell r="N283">
            <v>186737.11</v>
          </cell>
          <cell r="O283">
            <v>-34702.510000000009</v>
          </cell>
          <cell r="P283">
            <v>-0.1858361736453992</v>
          </cell>
          <cell r="R283">
            <v>22067.49</v>
          </cell>
          <cell r="S283">
            <v>47630.82</v>
          </cell>
          <cell r="T283">
            <v>38017.26</v>
          </cell>
          <cell r="U283">
            <v>42569.14</v>
          </cell>
          <cell r="V283">
            <v>17552.03</v>
          </cell>
          <cell r="W283">
            <v>53602.879999999997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30879.63</v>
          </cell>
          <cell r="AE283">
            <v>30880.49</v>
          </cell>
          <cell r="AF283">
            <v>30879.919999999998</v>
          </cell>
          <cell r="AG283">
            <v>30880.2</v>
          </cell>
          <cell r="AH283">
            <v>31608.22</v>
          </cell>
          <cell r="AI283">
            <v>31608.65</v>
          </cell>
          <cell r="AJ283">
            <v>16605.23</v>
          </cell>
          <cell r="AK283">
            <v>10633.75</v>
          </cell>
          <cell r="AL283">
            <v>8885.1200000000008</v>
          </cell>
          <cell r="AM283">
            <v>5745.55</v>
          </cell>
          <cell r="AN283">
            <v>5356.2</v>
          </cell>
          <cell r="AO283">
            <v>5502.02</v>
          </cell>
          <cell r="AQ283">
            <v>239465.04</v>
          </cell>
          <cell r="AR283">
            <v>239465.04</v>
          </cell>
          <cell r="AS283">
            <v>239465.04</v>
          </cell>
          <cell r="AT283">
            <v>239465.04</v>
          </cell>
          <cell r="AU283">
            <v>240193.04</v>
          </cell>
          <cell r="AV283">
            <v>240193.04</v>
          </cell>
          <cell r="AW283" t="e">
            <v>#REF!</v>
          </cell>
          <cell r="AX283" t="e">
            <v>#REF!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208233.98</v>
          </cell>
          <cell r="BE283">
            <v>279506.34000000003</v>
          </cell>
          <cell r="BF283">
            <v>660949.22</v>
          </cell>
          <cell r="BH283">
            <v>239464.98</v>
          </cell>
          <cell r="BI283">
            <v>238721.28</v>
          </cell>
          <cell r="BJ283">
            <v>590728.57999999996</v>
          </cell>
          <cell r="BK283">
            <v>240193.04</v>
          </cell>
          <cell r="BL283">
            <v>240193.04</v>
          </cell>
          <cell r="BO283">
            <v>18753.420000000013</v>
          </cell>
          <cell r="BP283">
            <v>-728.05999999999767</v>
          </cell>
          <cell r="BQ283">
            <v>0</v>
          </cell>
          <cell r="BS283">
            <v>75415</v>
          </cell>
          <cell r="BT283">
            <v>240193.04</v>
          </cell>
          <cell r="BU283">
            <v>75415</v>
          </cell>
          <cell r="BV283">
            <v>164778.04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1307.01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</row>
        <row r="287">
          <cell r="C287" t="str">
            <v>Cap</v>
          </cell>
          <cell r="D287" t="str">
            <v>Non-PT</v>
          </cell>
          <cell r="I287">
            <v>99759.32</v>
          </cell>
          <cell r="J287">
            <v>69918.76999999999</v>
          </cell>
          <cell r="K287">
            <v>-29840.549999999996</v>
          </cell>
          <cell r="L287">
            <v>-0.42678882938015072</v>
          </cell>
          <cell r="M287">
            <v>605547.45000000007</v>
          </cell>
          <cell r="N287">
            <v>424533.73</v>
          </cell>
          <cell r="O287">
            <v>-181013.72</v>
          </cell>
          <cell r="P287">
            <v>-0.42638242195737902</v>
          </cell>
          <cell r="R287">
            <v>52478.23</v>
          </cell>
          <cell r="S287">
            <v>94039.989999999991</v>
          </cell>
          <cell r="T287">
            <v>95557.540000000008</v>
          </cell>
          <cell r="U287">
            <v>193311.2</v>
          </cell>
          <cell r="V287">
            <v>70401.17</v>
          </cell>
          <cell r="W287">
            <v>99759.32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70981.67</v>
          </cell>
          <cell r="AE287">
            <v>71238.64</v>
          </cell>
          <cell r="AF287">
            <v>71237.959999999992</v>
          </cell>
          <cell r="AG287">
            <v>71238.239999999991</v>
          </cell>
          <cell r="AH287">
            <v>69918.45</v>
          </cell>
          <cell r="AI287">
            <v>69918.76999999999</v>
          </cell>
          <cell r="AJ287">
            <v>57713.11</v>
          </cell>
          <cell r="AK287">
            <v>51869.74</v>
          </cell>
          <cell r="AL287">
            <v>49993.000000000007</v>
          </cell>
          <cell r="AM287">
            <v>46981.430000000008</v>
          </cell>
          <cell r="AN287">
            <v>42496.189999999995</v>
          </cell>
          <cell r="AO287">
            <v>42513.900000000009</v>
          </cell>
          <cell r="AQ287">
            <v>716101.16</v>
          </cell>
          <cell r="AR287">
            <v>716101.16</v>
          </cell>
          <cell r="AS287">
            <v>716101.16</v>
          </cell>
          <cell r="AT287">
            <v>716101.16</v>
          </cell>
          <cell r="AU287">
            <v>716829.16</v>
          </cell>
          <cell r="AV287">
            <v>716829.16</v>
          </cell>
          <cell r="AW287" t="e">
            <v>#REF!</v>
          </cell>
          <cell r="AX287" t="e">
            <v>#REF!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1101304.57</v>
          </cell>
          <cell r="BE287">
            <v>2417671.4700000002</v>
          </cell>
          <cell r="BF287">
            <v>2651320.2699999996</v>
          </cell>
          <cell r="BH287">
            <v>716101.1</v>
          </cell>
          <cell r="BI287">
            <v>1362254.35</v>
          </cell>
          <cell r="BJ287">
            <v>1784193.42</v>
          </cell>
          <cell r="BK287">
            <v>716829.16</v>
          </cell>
          <cell r="BL287">
            <v>815134.16</v>
          </cell>
          <cell r="BM287">
            <v>0</v>
          </cell>
          <cell r="BN287">
            <v>0</v>
          </cell>
          <cell r="BO287">
            <v>209586.70999999996</v>
          </cell>
          <cell r="BP287">
            <v>-99033.06</v>
          </cell>
          <cell r="BQ287">
            <v>-98305</v>
          </cell>
          <cell r="BS287">
            <v>334861.74</v>
          </cell>
          <cell r="BT287">
            <v>815134.16</v>
          </cell>
          <cell r="BU287">
            <v>334861.74</v>
          </cell>
          <cell r="BV287">
            <v>480272.42000000004</v>
          </cell>
        </row>
        <row r="289">
          <cell r="D289" t="str">
            <v>PT</v>
          </cell>
          <cell r="E289" t="str">
            <v>EN-P-PT-C-EnvFieldSr</v>
          </cell>
          <cell r="I289">
            <v>0</v>
          </cell>
          <cell r="J289">
            <v>0</v>
          </cell>
          <cell r="K289">
            <v>0</v>
          </cell>
          <cell r="L289" t="str">
            <v xml:space="preserve"> </v>
          </cell>
          <cell r="M289">
            <v>0</v>
          </cell>
          <cell r="N289">
            <v>0</v>
          </cell>
          <cell r="O289">
            <v>0</v>
          </cell>
          <cell r="P289" t="str">
            <v xml:space="preserve"> 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0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O289">
            <v>0</v>
          </cell>
          <cell r="BP289">
            <v>0</v>
          </cell>
          <cell r="BQ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</row>
        <row r="290">
          <cell r="D290" t="str">
            <v>PT</v>
          </cell>
          <cell r="E290" t="str">
            <v>EN-P-PT-C-EEP-CapImp</v>
          </cell>
          <cell r="I290">
            <v>63553</v>
          </cell>
          <cell r="J290">
            <v>146702</v>
          </cell>
          <cell r="K290">
            <v>83149</v>
          </cell>
          <cell r="L290">
            <v>0.5667884555084457</v>
          </cell>
          <cell r="M290">
            <v>233986</v>
          </cell>
          <cell r="N290">
            <v>564044</v>
          </cell>
          <cell r="O290">
            <v>330058</v>
          </cell>
          <cell r="P290">
            <v>0.58516356879959719</v>
          </cell>
          <cell r="R290">
            <v>17737</v>
          </cell>
          <cell r="S290">
            <v>28536</v>
          </cell>
          <cell r="T290">
            <v>31511</v>
          </cell>
          <cell r="U290">
            <v>55301</v>
          </cell>
          <cell r="V290">
            <v>37348</v>
          </cell>
          <cell r="W290">
            <v>63553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69478</v>
          </cell>
          <cell r="AE290">
            <v>68842</v>
          </cell>
          <cell r="AF290">
            <v>47792</v>
          </cell>
          <cell r="AG290">
            <v>71342</v>
          </cell>
          <cell r="AH290">
            <v>159888</v>
          </cell>
          <cell r="AI290">
            <v>146702</v>
          </cell>
          <cell r="AJ290">
            <v>165952</v>
          </cell>
          <cell r="AK290">
            <v>99188</v>
          </cell>
          <cell r="AL290">
            <v>204338</v>
          </cell>
          <cell r="AM290">
            <v>129824</v>
          </cell>
          <cell r="AN290">
            <v>131088</v>
          </cell>
          <cell r="AO290">
            <v>153791</v>
          </cell>
          <cell r="AQ290">
            <v>1448225</v>
          </cell>
          <cell r="AR290">
            <v>1448225</v>
          </cell>
          <cell r="AS290">
            <v>1448225</v>
          </cell>
          <cell r="AT290">
            <v>1448225</v>
          </cell>
          <cell r="AU290">
            <v>1448225</v>
          </cell>
          <cell r="AV290">
            <v>1448225</v>
          </cell>
          <cell r="AW290" t="e">
            <v>#REF!</v>
          </cell>
          <cell r="AX290" t="e">
            <v>#REF!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861261</v>
          </cell>
          <cell r="BE290">
            <v>5851588</v>
          </cell>
          <cell r="BF290">
            <v>3118666.43</v>
          </cell>
          <cell r="BH290">
            <v>1448225</v>
          </cell>
          <cell r="BI290">
            <v>2240000</v>
          </cell>
          <cell r="BJ290">
            <v>7944072</v>
          </cell>
          <cell r="BK290">
            <v>1448225</v>
          </cell>
          <cell r="BL290">
            <v>900225</v>
          </cell>
          <cell r="BO290">
            <v>666239</v>
          </cell>
          <cell r="BP290">
            <v>548000</v>
          </cell>
          <cell r="BQ290">
            <v>548000</v>
          </cell>
          <cell r="BS290">
            <v>1544343</v>
          </cell>
          <cell r="BT290">
            <v>900225</v>
          </cell>
          <cell r="BU290">
            <v>1544343</v>
          </cell>
          <cell r="BV290">
            <v>-644118</v>
          </cell>
        </row>
        <row r="291">
          <cell r="D291" t="str">
            <v>PT</v>
          </cell>
          <cell r="E291" t="str">
            <v>EN-P-PT-C-EnvRem</v>
          </cell>
          <cell r="I291">
            <v>56283</v>
          </cell>
          <cell r="J291">
            <v>75000</v>
          </cell>
          <cell r="K291">
            <v>18717</v>
          </cell>
          <cell r="L291">
            <v>0.24956</v>
          </cell>
          <cell r="M291">
            <v>844184</v>
          </cell>
          <cell r="N291">
            <v>900000</v>
          </cell>
          <cell r="O291">
            <v>55816</v>
          </cell>
          <cell r="P291">
            <v>6.2017777777777776E-2</v>
          </cell>
          <cell r="R291">
            <v>1343</v>
          </cell>
          <cell r="S291">
            <v>630660</v>
          </cell>
          <cell r="T291">
            <v>79453</v>
          </cell>
          <cell r="U291">
            <v>76445</v>
          </cell>
          <cell r="V291">
            <v>0</v>
          </cell>
          <cell r="W291">
            <v>56283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165000</v>
          </cell>
          <cell r="AE291">
            <v>270000</v>
          </cell>
          <cell r="AF291">
            <v>220000</v>
          </cell>
          <cell r="AG291">
            <v>95000</v>
          </cell>
          <cell r="AH291">
            <v>75000</v>
          </cell>
          <cell r="AI291">
            <v>75000</v>
          </cell>
          <cell r="AJ291">
            <v>60000</v>
          </cell>
          <cell r="AK291">
            <v>65000</v>
          </cell>
          <cell r="AL291">
            <v>60000</v>
          </cell>
          <cell r="AM291">
            <v>55000</v>
          </cell>
          <cell r="AN291">
            <v>53000</v>
          </cell>
          <cell r="AO291">
            <v>50000</v>
          </cell>
          <cell r="AQ291">
            <v>1243000</v>
          </cell>
          <cell r="AR291">
            <v>1243000</v>
          </cell>
          <cell r="AS291">
            <v>1243000</v>
          </cell>
          <cell r="AT291">
            <v>1243000</v>
          </cell>
          <cell r="AU291">
            <v>1243000</v>
          </cell>
          <cell r="AV291">
            <v>1243000</v>
          </cell>
          <cell r="AW291" t="e">
            <v>#REF!</v>
          </cell>
          <cell r="AX291" t="e">
            <v>#REF!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1563223</v>
          </cell>
          <cell r="BE291">
            <v>1681850.28</v>
          </cell>
          <cell r="BF291">
            <v>567066</v>
          </cell>
          <cell r="BH291">
            <v>1243000</v>
          </cell>
          <cell r="BI291">
            <v>2350000</v>
          </cell>
          <cell r="BJ291">
            <v>2035000</v>
          </cell>
          <cell r="BK291">
            <v>1243000</v>
          </cell>
          <cell r="BL291">
            <v>1243000</v>
          </cell>
          <cell r="BO291">
            <v>398816</v>
          </cell>
          <cell r="BP291">
            <v>0</v>
          </cell>
          <cell r="BQ291">
            <v>0</v>
          </cell>
          <cell r="BS291">
            <v>900000</v>
          </cell>
          <cell r="BT291">
            <v>1243000</v>
          </cell>
          <cell r="BU291">
            <v>900000</v>
          </cell>
          <cell r="BV291">
            <v>343000</v>
          </cell>
        </row>
        <row r="292">
          <cell r="D292" t="str">
            <v>PT</v>
          </cell>
          <cell r="E292" t="str">
            <v>MS-P-PT-C-PwrSysRlGp</v>
          </cell>
          <cell r="I292">
            <v>0</v>
          </cell>
          <cell r="J292">
            <v>0</v>
          </cell>
          <cell r="K292">
            <v>0</v>
          </cell>
          <cell r="L292" t="str">
            <v xml:space="preserve"> </v>
          </cell>
          <cell r="M292">
            <v>0</v>
          </cell>
          <cell r="N292">
            <v>0</v>
          </cell>
          <cell r="O292">
            <v>0</v>
          </cell>
          <cell r="P292" t="str">
            <v xml:space="preserve"> 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0</v>
          </cell>
          <cell r="BE292">
            <v>3428</v>
          </cell>
          <cell r="BF292">
            <v>9177.42</v>
          </cell>
          <cell r="BH292">
            <v>0</v>
          </cell>
          <cell r="BI292">
            <v>0</v>
          </cell>
          <cell r="BJ292">
            <v>11451</v>
          </cell>
          <cell r="BK292">
            <v>0</v>
          </cell>
          <cell r="BL292">
            <v>0</v>
          </cell>
          <cell r="BO292">
            <v>0</v>
          </cell>
          <cell r="BP292">
            <v>0</v>
          </cell>
          <cell r="BQ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</row>
        <row r="293">
          <cell r="D293" t="str">
            <v>PT</v>
          </cell>
          <cell r="E293" t="str">
            <v>MS-P-PT-C-ElSyPrTlCn</v>
          </cell>
          <cell r="I293">
            <v>0</v>
          </cell>
          <cell r="J293">
            <v>0</v>
          </cell>
          <cell r="K293">
            <v>0</v>
          </cell>
          <cell r="L293" t="str">
            <v xml:space="preserve"> </v>
          </cell>
          <cell r="M293">
            <v>0</v>
          </cell>
          <cell r="N293">
            <v>0</v>
          </cell>
          <cell r="O293">
            <v>0</v>
          </cell>
          <cell r="P293" t="str">
            <v xml:space="preserve"> 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172</v>
          </cell>
          <cell r="BE293">
            <v>650</v>
          </cell>
          <cell r="BF293">
            <v>6665.03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O293">
            <v>0</v>
          </cell>
          <cell r="BP293">
            <v>0</v>
          </cell>
          <cell r="BQ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25</v>
          </cell>
          <cell r="BF294">
            <v>5004.78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0</v>
          </cell>
          <cell r="J295">
            <v>0</v>
          </cell>
          <cell r="K295">
            <v>0</v>
          </cell>
          <cell r="L295" t="str">
            <v xml:space="preserve"> </v>
          </cell>
          <cell r="M295">
            <v>0</v>
          </cell>
          <cell r="N295">
            <v>0</v>
          </cell>
          <cell r="O295">
            <v>0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0</v>
          </cell>
          <cell r="BF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0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833</v>
          </cell>
          <cell r="K297">
            <v>833</v>
          </cell>
          <cell r="L297">
            <v>1</v>
          </cell>
          <cell r="M297">
            <v>0</v>
          </cell>
          <cell r="N297">
            <v>5000</v>
          </cell>
          <cell r="O297">
            <v>5000</v>
          </cell>
          <cell r="P297">
            <v>1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833</v>
          </cell>
          <cell r="AE297">
            <v>834</v>
          </cell>
          <cell r="AF297">
            <v>833</v>
          </cell>
          <cell r="AG297">
            <v>833</v>
          </cell>
          <cell r="AH297">
            <v>834</v>
          </cell>
          <cell r="AI297">
            <v>833</v>
          </cell>
          <cell r="AJ297">
            <v>833</v>
          </cell>
          <cell r="AK297">
            <v>834</v>
          </cell>
          <cell r="AL297">
            <v>833</v>
          </cell>
          <cell r="AM297">
            <v>833</v>
          </cell>
          <cell r="AN297">
            <v>834</v>
          </cell>
          <cell r="AO297">
            <v>833</v>
          </cell>
          <cell r="AQ297">
            <v>10000</v>
          </cell>
          <cell r="AR297">
            <v>10000</v>
          </cell>
          <cell r="AS297">
            <v>10000</v>
          </cell>
          <cell r="AT297">
            <v>10000</v>
          </cell>
          <cell r="AU297">
            <v>10000</v>
          </cell>
          <cell r="AV297">
            <v>10000</v>
          </cell>
          <cell r="AW297" t="e">
            <v>#REF!</v>
          </cell>
          <cell r="AX297" t="e">
            <v>#REF!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61685</v>
          </cell>
          <cell r="BE297">
            <v>36994</v>
          </cell>
          <cell r="BF297">
            <v>2863</v>
          </cell>
          <cell r="BH297">
            <v>10000</v>
          </cell>
          <cell r="BI297">
            <v>0</v>
          </cell>
          <cell r="BJ297">
            <v>10716</v>
          </cell>
          <cell r="BK297">
            <v>10000</v>
          </cell>
          <cell r="BL297">
            <v>10000</v>
          </cell>
          <cell r="BO297">
            <v>10000</v>
          </cell>
          <cell r="BP297">
            <v>0</v>
          </cell>
          <cell r="BQ297">
            <v>0</v>
          </cell>
          <cell r="BS297">
            <v>0</v>
          </cell>
          <cell r="BT297">
            <v>10000</v>
          </cell>
          <cell r="BU297">
            <v>0</v>
          </cell>
          <cell r="BV297">
            <v>10000</v>
          </cell>
        </row>
        <row r="298">
          <cell r="D298" t="str">
            <v>PT</v>
          </cell>
          <cell r="E298">
            <v>0</v>
          </cell>
          <cell r="I298">
            <v>0</v>
          </cell>
          <cell r="J298">
            <v>0</v>
          </cell>
          <cell r="K298">
            <v>0</v>
          </cell>
          <cell r="L298" t="str">
            <v xml:space="preserve"> </v>
          </cell>
          <cell r="M298">
            <v>0</v>
          </cell>
          <cell r="N298">
            <v>0</v>
          </cell>
          <cell r="O298">
            <v>0</v>
          </cell>
          <cell r="P298" t="str">
            <v xml:space="preserve"> 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5991</v>
          </cell>
          <cell r="BF298">
            <v>1344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O298">
            <v>0</v>
          </cell>
          <cell r="BP298">
            <v>0</v>
          </cell>
          <cell r="BQ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</row>
        <row r="299">
          <cell r="D299" t="str">
            <v>PT</v>
          </cell>
          <cell r="E299" t="str">
            <v>MS-P-PT-C-NndstrExmG</v>
          </cell>
          <cell r="I299">
            <v>0</v>
          </cell>
          <cell r="J299">
            <v>0</v>
          </cell>
          <cell r="K299">
            <v>0</v>
          </cell>
          <cell r="L299" t="str">
            <v xml:space="preserve"> </v>
          </cell>
          <cell r="M299">
            <v>2459</v>
          </cell>
          <cell r="N299">
            <v>0</v>
          </cell>
          <cell r="O299">
            <v>-2459</v>
          </cell>
          <cell r="P299" t="str">
            <v xml:space="preserve"> </v>
          </cell>
          <cell r="R299">
            <v>0</v>
          </cell>
          <cell r="S299">
            <v>0</v>
          </cell>
          <cell r="T299">
            <v>1669</v>
          </cell>
          <cell r="U299">
            <v>782</v>
          </cell>
          <cell r="V299">
            <v>8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 t="e">
            <v>#REF!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435</v>
          </cell>
          <cell r="BE299">
            <v>3645</v>
          </cell>
          <cell r="BF299">
            <v>16899.95</v>
          </cell>
          <cell r="BH299">
            <v>0</v>
          </cell>
          <cell r="BI299">
            <v>36900</v>
          </cell>
          <cell r="BJ299">
            <v>0</v>
          </cell>
          <cell r="BK299">
            <v>0</v>
          </cell>
          <cell r="BL299">
            <v>3000</v>
          </cell>
          <cell r="BO299">
            <v>541</v>
          </cell>
          <cell r="BP299">
            <v>-3000</v>
          </cell>
          <cell r="BQ299">
            <v>-3000</v>
          </cell>
          <cell r="BS299">
            <v>0</v>
          </cell>
          <cell r="BT299">
            <v>3000</v>
          </cell>
          <cell r="BU299">
            <v>0</v>
          </cell>
          <cell r="BV299">
            <v>3000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5513</v>
          </cell>
          <cell r="N300">
            <v>0</v>
          </cell>
          <cell r="O300">
            <v>-5513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5513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 t="e">
            <v>#REF!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3186</v>
          </cell>
          <cell r="BF300">
            <v>45471.98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6000</v>
          </cell>
          <cell r="BO300">
            <v>487</v>
          </cell>
          <cell r="BP300">
            <v>-6000</v>
          </cell>
          <cell r="BQ300">
            <v>-6000</v>
          </cell>
          <cell r="BS300">
            <v>0</v>
          </cell>
          <cell r="BT300">
            <v>6000</v>
          </cell>
          <cell r="BU300">
            <v>0</v>
          </cell>
          <cell r="BV300">
            <v>6000</v>
          </cell>
        </row>
        <row r="301">
          <cell r="D301" t="str">
            <v>PT</v>
          </cell>
          <cell r="E301" t="str">
            <v>MS-P-PT-C-AnlytChmGr</v>
          </cell>
          <cell r="I301">
            <v>1227</v>
          </cell>
          <cell r="J301">
            <v>0</v>
          </cell>
          <cell r="K301">
            <v>-1227</v>
          </cell>
          <cell r="L301" t="str">
            <v xml:space="preserve"> </v>
          </cell>
          <cell r="M301">
            <v>31169</v>
          </cell>
          <cell r="N301">
            <v>0</v>
          </cell>
          <cell r="O301">
            <v>-31169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22077</v>
          </cell>
          <cell r="V301">
            <v>7865</v>
          </cell>
          <cell r="W301">
            <v>1227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 t="e">
            <v>#REF!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9801</v>
          </cell>
          <cell r="BF301">
            <v>3107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103000</v>
          </cell>
          <cell r="BO301">
            <v>71831</v>
          </cell>
          <cell r="BP301">
            <v>-103000</v>
          </cell>
          <cell r="BQ301">
            <v>-103000</v>
          </cell>
          <cell r="BS301">
            <v>0</v>
          </cell>
          <cell r="BT301">
            <v>103000</v>
          </cell>
          <cell r="BU301">
            <v>0</v>
          </cell>
          <cell r="BV301">
            <v>103000</v>
          </cell>
        </row>
        <row r="302">
          <cell r="D302" t="str">
            <v>PT</v>
          </cell>
          <cell r="E302" t="str">
            <v>MS-P-PT-C-InsFld&amp;Ptr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  <cell r="M302">
            <v>0</v>
          </cell>
          <cell r="N302">
            <v>0</v>
          </cell>
          <cell r="O302">
            <v>0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0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0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0</v>
          </cell>
          <cell r="BE304">
            <v>8845</v>
          </cell>
          <cell r="BF304">
            <v>2821</v>
          </cell>
          <cell r="BH304">
            <v>0</v>
          </cell>
          <cell r="BI304">
            <v>4725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42151</v>
          </cell>
          <cell r="J308">
            <v>9190</v>
          </cell>
          <cell r="K308">
            <v>-32961</v>
          </cell>
          <cell r="L308">
            <v>-3.5866158868335147</v>
          </cell>
          <cell r="M308">
            <v>79548</v>
          </cell>
          <cell r="N308">
            <v>-10128</v>
          </cell>
          <cell r="O308">
            <v>-89676</v>
          </cell>
          <cell r="P308">
            <v>8.8542654028436019</v>
          </cell>
          <cell r="R308">
            <v>11349</v>
          </cell>
          <cell r="S308">
            <v>5389</v>
          </cell>
          <cell r="T308">
            <v>4586</v>
          </cell>
          <cell r="U308">
            <v>13088</v>
          </cell>
          <cell r="V308">
            <v>2985</v>
          </cell>
          <cell r="W308">
            <v>42151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-28310</v>
          </cell>
          <cell r="AE308">
            <v>-18616</v>
          </cell>
          <cell r="AF308">
            <v>9234</v>
          </cell>
          <cell r="AG308">
            <v>9190</v>
          </cell>
          <cell r="AH308">
            <v>9184</v>
          </cell>
          <cell r="AI308">
            <v>9190</v>
          </cell>
          <cell r="AJ308">
            <v>9190</v>
          </cell>
          <cell r="AK308">
            <v>9184</v>
          </cell>
          <cell r="AL308">
            <v>9190</v>
          </cell>
          <cell r="AM308">
            <v>9190</v>
          </cell>
          <cell r="AN308">
            <v>21684</v>
          </cell>
          <cell r="AO308">
            <v>21690</v>
          </cell>
          <cell r="AQ308">
            <v>70000</v>
          </cell>
          <cell r="AR308">
            <v>70000</v>
          </cell>
          <cell r="AS308">
            <v>70000</v>
          </cell>
          <cell r="AT308">
            <v>70000</v>
          </cell>
          <cell r="AU308">
            <v>70000</v>
          </cell>
          <cell r="AV308">
            <v>70000</v>
          </cell>
          <cell r="AW308" t="e">
            <v>#REF!</v>
          </cell>
          <cell r="AX308" t="e">
            <v>#REF!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206324</v>
          </cell>
          <cell r="BE308">
            <v>238090.48</v>
          </cell>
          <cell r="BF308">
            <v>572386.86</v>
          </cell>
          <cell r="BH308">
            <v>70000</v>
          </cell>
          <cell r="BI308">
            <v>188500</v>
          </cell>
          <cell r="BJ308">
            <v>341776</v>
          </cell>
          <cell r="BK308">
            <v>70000</v>
          </cell>
          <cell r="BL308">
            <v>70000</v>
          </cell>
          <cell r="BO308">
            <v>-9548</v>
          </cell>
          <cell r="BP308">
            <v>0</v>
          </cell>
          <cell r="BQ308">
            <v>0</v>
          </cell>
          <cell r="BS308">
            <v>20000</v>
          </cell>
          <cell r="BT308">
            <v>70000</v>
          </cell>
          <cell r="BU308">
            <v>20000</v>
          </cell>
          <cell r="BV308">
            <v>50000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</row>
        <row r="311">
          <cell r="C311" t="str">
            <v>Cap</v>
          </cell>
          <cell r="D311" t="str">
            <v>PT</v>
          </cell>
          <cell r="I311">
            <v>163214</v>
          </cell>
          <cell r="J311">
            <v>231725</v>
          </cell>
          <cell r="K311">
            <v>68511</v>
          </cell>
          <cell r="L311">
            <v>0.2956564893731794</v>
          </cell>
          <cell r="M311">
            <v>1196859</v>
          </cell>
          <cell r="N311">
            <v>1458916</v>
          </cell>
          <cell r="O311">
            <v>262057</v>
          </cell>
          <cell r="P311">
            <v>0.1796244609011074</v>
          </cell>
          <cell r="R311">
            <v>30429</v>
          </cell>
          <cell r="S311">
            <v>664585</v>
          </cell>
          <cell r="T311">
            <v>117219</v>
          </cell>
          <cell r="U311">
            <v>173206</v>
          </cell>
          <cell r="V311">
            <v>48206</v>
          </cell>
          <cell r="W311">
            <v>163214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207001</v>
          </cell>
          <cell r="AE311">
            <v>321060</v>
          </cell>
          <cell r="AF311">
            <v>277859</v>
          </cell>
          <cell r="AG311">
            <v>176365</v>
          </cell>
          <cell r="AH311">
            <v>244906</v>
          </cell>
          <cell r="AI311">
            <v>231725</v>
          </cell>
          <cell r="AJ311">
            <v>235975</v>
          </cell>
          <cell r="AK311">
            <v>174206</v>
          </cell>
          <cell r="AL311">
            <v>274361</v>
          </cell>
          <cell r="AM311">
            <v>194847</v>
          </cell>
          <cell r="AN311">
            <v>206606</v>
          </cell>
          <cell r="AO311">
            <v>226314</v>
          </cell>
          <cell r="AQ311">
            <v>2771225</v>
          </cell>
          <cell r="AR311">
            <v>2771225</v>
          </cell>
          <cell r="AS311">
            <v>2771225</v>
          </cell>
          <cell r="AT311">
            <v>2771225</v>
          </cell>
          <cell r="AU311">
            <v>2771225</v>
          </cell>
          <cell r="AV311">
            <v>2771225</v>
          </cell>
          <cell r="AW311" t="e">
            <v>#REF!</v>
          </cell>
          <cell r="AX311" t="e">
            <v>#REF!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2693100</v>
          </cell>
          <cell r="BE311">
            <v>7844093.7600000007</v>
          </cell>
          <cell r="BF311">
            <v>4351473.45</v>
          </cell>
          <cell r="BH311">
            <v>2771225</v>
          </cell>
          <cell r="BI311">
            <v>4820125</v>
          </cell>
          <cell r="BJ311">
            <v>10343015</v>
          </cell>
          <cell r="BK311">
            <v>2771225</v>
          </cell>
          <cell r="BL311">
            <v>2335225</v>
          </cell>
          <cell r="BM311">
            <v>0</v>
          </cell>
          <cell r="BN311">
            <v>0</v>
          </cell>
          <cell r="BO311">
            <v>1138366</v>
          </cell>
          <cell r="BP311">
            <v>436000</v>
          </cell>
          <cell r="BQ311">
            <v>436000</v>
          </cell>
          <cell r="BS311">
            <v>2464343</v>
          </cell>
          <cell r="BT311">
            <v>2335225</v>
          </cell>
          <cell r="BU311">
            <v>2464343</v>
          </cell>
          <cell r="BV311">
            <v>-129118</v>
          </cell>
        </row>
        <row r="313">
          <cell r="C313" t="str">
            <v>Capital Total</v>
          </cell>
          <cell r="I313">
            <v>262973.32</v>
          </cell>
          <cell r="J313">
            <v>301643.77</v>
          </cell>
          <cell r="K313">
            <v>38670.450000000012</v>
          </cell>
          <cell r="L313">
            <v>0.12819906739661824</v>
          </cell>
          <cell r="M313">
            <v>1802406.4500000002</v>
          </cell>
          <cell r="N313">
            <v>1883449.73</v>
          </cell>
          <cell r="O313">
            <v>81043.28</v>
          </cell>
          <cell r="P313">
            <v>4.3029170733428601E-2</v>
          </cell>
          <cell r="R313">
            <v>82907.23000000001</v>
          </cell>
          <cell r="S313">
            <v>758624.99</v>
          </cell>
          <cell r="T313">
            <v>212776.54</v>
          </cell>
          <cell r="U313">
            <v>366517.2</v>
          </cell>
          <cell r="V313">
            <v>118607.17</v>
          </cell>
          <cell r="W313">
            <v>262973.32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277982.67</v>
          </cell>
          <cell r="AE313">
            <v>392298.64</v>
          </cell>
          <cell r="AF313">
            <v>349096.95999999996</v>
          </cell>
          <cell r="AG313">
            <v>247603.24</v>
          </cell>
          <cell r="AH313">
            <v>314824.45</v>
          </cell>
          <cell r="AI313">
            <v>301643.77</v>
          </cell>
          <cell r="AJ313">
            <v>293688.11</v>
          </cell>
          <cell r="AK313">
            <v>226075.74</v>
          </cell>
          <cell r="AL313">
            <v>324354</v>
          </cell>
          <cell r="AM313">
            <v>241828.43</v>
          </cell>
          <cell r="AN313">
            <v>249102.19</v>
          </cell>
          <cell r="AO313">
            <v>268827.90000000002</v>
          </cell>
          <cell r="AQ313">
            <v>3487326.16</v>
          </cell>
          <cell r="AR313">
            <v>3487326.16</v>
          </cell>
          <cell r="AS313">
            <v>3487326.16</v>
          </cell>
          <cell r="AT313">
            <v>3487326.16</v>
          </cell>
          <cell r="AU313">
            <v>3488054.16</v>
          </cell>
          <cell r="AV313">
            <v>3488054.16</v>
          </cell>
          <cell r="AW313" t="e">
            <v>#REF!</v>
          </cell>
          <cell r="AX313" t="e">
            <v>#REF!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3794404.5700000003</v>
          </cell>
          <cell r="BE313">
            <v>10261765.23</v>
          </cell>
          <cell r="BF313">
            <v>7002793.7200000007</v>
          </cell>
          <cell r="BH313">
            <v>3487326.1</v>
          </cell>
          <cell r="BI313">
            <v>6182379.3499999996</v>
          </cell>
          <cell r="BJ313">
            <v>12127208.42</v>
          </cell>
          <cell r="BK313">
            <v>3488054.16</v>
          </cell>
          <cell r="BL313">
            <v>3150359.16</v>
          </cell>
          <cell r="BM313">
            <v>0</v>
          </cell>
          <cell r="BN313">
            <v>0</v>
          </cell>
          <cell r="BO313">
            <v>1347952.71</v>
          </cell>
          <cell r="BP313">
            <v>336966.94</v>
          </cell>
          <cell r="BQ313">
            <v>337695</v>
          </cell>
          <cell r="BS313">
            <v>2799204.74</v>
          </cell>
          <cell r="BT313">
            <v>3150359.16</v>
          </cell>
          <cell r="BU313">
            <v>2799204.74</v>
          </cell>
          <cell r="BV313">
            <v>351154.42000000004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15924.74</v>
          </cell>
          <cell r="BE315">
            <v>14028.22</v>
          </cell>
          <cell r="BF315">
            <v>19029.650000000001</v>
          </cell>
          <cell r="BH315">
            <v>0</v>
          </cell>
          <cell r="BI315">
            <v>17728.400000000001</v>
          </cell>
          <cell r="BJ315">
            <v>17610.64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69758.84</v>
          </cell>
          <cell r="BT315">
            <v>0</v>
          </cell>
          <cell r="BU315">
            <v>69758.84</v>
          </cell>
          <cell r="BV315">
            <v>-69758.84</v>
          </cell>
        </row>
        <row r="316">
          <cell r="C316" t="str">
            <v>O&amp;M</v>
          </cell>
          <cell r="E316" t="str">
            <v>EN-P-EnviroFieldSrvs</v>
          </cell>
          <cell r="I316">
            <v>232385.76</v>
          </cell>
          <cell r="J316">
            <v>121373.23</v>
          </cell>
          <cell r="K316">
            <v>-111012.53000000001</v>
          </cell>
          <cell r="L316">
            <v>-0.91463768410876123</v>
          </cell>
          <cell r="M316">
            <v>666580.68999999994</v>
          </cell>
          <cell r="N316">
            <v>728239.38</v>
          </cell>
          <cell r="O316">
            <v>61658.690000000061</v>
          </cell>
          <cell r="P316">
            <v>8.4668162273784292E-2</v>
          </cell>
          <cell r="R316">
            <v>112462.28</v>
          </cell>
          <cell r="S316">
            <v>84811.82</v>
          </cell>
          <cell r="T316">
            <v>128049.45</v>
          </cell>
          <cell r="U316">
            <v>108871.38</v>
          </cell>
          <cell r="V316">
            <v>0</v>
          </cell>
          <cell r="W316">
            <v>232385.76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121373.23</v>
          </cell>
          <cell r="AE316">
            <v>121373.23</v>
          </cell>
          <cell r="AF316">
            <v>121373.23</v>
          </cell>
          <cell r="AG316">
            <v>121373.23</v>
          </cell>
          <cell r="AH316">
            <v>121373.23</v>
          </cell>
          <cell r="AI316">
            <v>121373.23</v>
          </cell>
          <cell r="AJ316">
            <v>121373.23</v>
          </cell>
          <cell r="AK316">
            <v>121373.23</v>
          </cell>
          <cell r="AL316">
            <v>121373.23</v>
          </cell>
          <cell r="AM316">
            <v>121373.23</v>
          </cell>
          <cell r="AN316">
            <v>121373.23</v>
          </cell>
          <cell r="AO316">
            <v>121372.12</v>
          </cell>
          <cell r="AQ316">
            <v>1456477.65</v>
          </cell>
          <cell r="AR316">
            <v>1456477.65</v>
          </cell>
          <cell r="AS316">
            <v>1456477.65</v>
          </cell>
          <cell r="AT316">
            <v>1603146.37</v>
          </cell>
          <cell r="AU316">
            <v>1603146.37</v>
          </cell>
          <cell r="AV316">
            <v>1603146.37</v>
          </cell>
          <cell r="AW316" t="e">
            <v>#REF!</v>
          </cell>
          <cell r="AX316" t="e">
            <v>#REF!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1509547.8</v>
          </cell>
          <cell r="BE316">
            <v>1502217.87</v>
          </cell>
          <cell r="BF316">
            <v>0</v>
          </cell>
          <cell r="BH316">
            <v>1456477.65</v>
          </cell>
          <cell r="BI316">
            <v>1640770.88</v>
          </cell>
          <cell r="BJ316">
            <v>1540096.65</v>
          </cell>
          <cell r="BK316">
            <v>1603146.37</v>
          </cell>
          <cell r="BL316">
            <v>1520380.86</v>
          </cell>
          <cell r="BO316">
            <v>853800.17000000016</v>
          </cell>
          <cell r="BP316">
            <v>-63903.210000000196</v>
          </cell>
          <cell r="BQ316">
            <v>82765.510000000009</v>
          </cell>
          <cell r="BS316">
            <v>0</v>
          </cell>
          <cell r="BT316">
            <v>1520380.86</v>
          </cell>
          <cell r="BU316">
            <v>0</v>
          </cell>
          <cell r="BV316">
            <v>1520380.86</v>
          </cell>
        </row>
        <row r="317">
          <cell r="C317" t="str">
            <v>O&amp;M</v>
          </cell>
          <cell r="E317" t="str">
            <v>EN-P-ManufGsPlntRemd</v>
          </cell>
          <cell r="I317">
            <v>0</v>
          </cell>
          <cell r="J317">
            <v>0</v>
          </cell>
          <cell r="K317">
            <v>0</v>
          </cell>
          <cell r="L317" t="str">
            <v xml:space="preserve"> </v>
          </cell>
          <cell r="M317">
            <v>0</v>
          </cell>
          <cell r="N317">
            <v>0</v>
          </cell>
          <cell r="O317">
            <v>0</v>
          </cell>
          <cell r="P317" t="str">
            <v xml:space="preserve"> 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0</v>
          </cell>
          <cell r="BE317">
            <v>0</v>
          </cell>
          <cell r="BF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O317">
            <v>0</v>
          </cell>
          <cell r="BP317">
            <v>0</v>
          </cell>
          <cell r="BQ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</row>
        <row r="318">
          <cell r="C318" t="str">
            <v>O&amp;M</v>
          </cell>
          <cell r="E318" t="str">
            <v>EN-P-EEP-O&amp;M Impleme</v>
          </cell>
          <cell r="I318">
            <v>62498.8</v>
          </cell>
          <cell r="J318">
            <v>27523.51</v>
          </cell>
          <cell r="K318">
            <v>-34975.290000000008</v>
          </cell>
          <cell r="L318">
            <v>-1.270742358078603</v>
          </cell>
          <cell r="M318">
            <v>195549.14</v>
          </cell>
          <cell r="N318">
            <v>165141.06</v>
          </cell>
          <cell r="O318">
            <v>-30408.080000000016</v>
          </cell>
          <cell r="P318">
            <v>-0.18413397612925589</v>
          </cell>
          <cell r="R318">
            <v>41886.22</v>
          </cell>
          <cell r="S318">
            <v>25600.47</v>
          </cell>
          <cell r="T318">
            <v>30588.36</v>
          </cell>
          <cell r="U318">
            <v>34975.29</v>
          </cell>
          <cell r="V318">
            <v>0</v>
          </cell>
          <cell r="W318">
            <v>62498.8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27523.51</v>
          </cell>
          <cell r="AE318">
            <v>27523.51</v>
          </cell>
          <cell r="AF318">
            <v>27523.51</v>
          </cell>
          <cell r="AG318">
            <v>27523.51</v>
          </cell>
          <cell r="AH318">
            <v>27523.51</v>
          </cell>
          <cell r="AI318">
            <v>27523.51</v>
          </cell>
          <cell r="AJ318">
            <v>27523.51</v>
          </cell>
          <cell r="AK318">
            <v>27523.51</v>
          </cell>
          <cell r="AL318">
            <v>27523.51</v>
          </cell>
          <cell r="AM318">
            <v>27523.51</v>
          </cell>
          <cell r="AN318">
            <v>27523.51</v>
          </cell>
          <cell r="AO318">
            <v>27772.9</v>
          </cell>
          <cell r="AQ318">
            <v>330531.51</v>
          </cell>
          <cell r="AR318">
            <v>330531.51</v>
          </cell>
          <cell r="AS318">
            <v>330531.51</v>
          </cell>
          <cell r="AT318">
            <v>330531.51</v>
          </cell>
          <cell r="AU318">
            <v>330531.51</v>
          </cell>
          <cell r="AV318">
            <v>330531.51</v>
          </cell>
          <cell r="AW318" t="e">
            <v>#REF!</v>
          </cell>
          <cell r="AX318" t="e">
            <v>#REF!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324101.64</v>
          </cell>
          <cell r="BE318">
            <v>385690.66</v>
          </cell>
          <cell r="BF318">
            <v>503675.46</v>
          </cell>
          <cell r="BH318">
            <v>330531.51</v>
          </cell>
          <cell r="BI318">
            <v>202065</v>
          </cell>
          <cell r="BJ318">
            <v>428695</v>
          </cell>
          <cell r="BK318">
            <v>330531.51</v>
          </cell>
          <cell r="BL318">
            <v>353959.55</v>
          </cell>
          <cell r="BO318">
            <v>158410.40999999997</v>
          </cell>
          <cell r="BP318">
            <v>-23428.039999999979</v>
          </cell>
          <cell r="BQ318">
            <v>-23428.039999999979</v>
          </cell>
          <cell r="BS318">
            <v>313785.74</v>
          </cell>
          <cell r="BT318">
            <v>353959.55</v>
          </cell>
          <cell r="BU318">
            <v>313785.74</v>
          </cell>
          <cell r="BV318">
            <v>40173.81</v>
          </cell>
        </row>
        <row r="319">
          <cell r="C319" t="str">
            <v>O&amp;M</v>
          </cell>
          <cell r="E319" t="str">
            <v>EN-P-E-CorpEnvS</v>
          </cell>
          <cell r="I319">
            <v>21601.58</v>
          </cell>
          <cell r="J319">
            <v>12254.9</v>
          </cell>
          <cell r="K319">
            <v>-9346.6800000000021</v>
          </cell>
          <cell r="L319">
            <v>-0.76268921003027379</v>
          </cell>
          <cell r="M319">
            <v>67630.009999999995</v>
          </cell>
          <cell r="N319">
            <v>73529.399999999994</v>
          </cell>
          <cell r="O319">
            <v>5899.3899999999994</v>
          </cell>
          <cell r="P319">
            <v>8.0231716837074696E-2</v>
          </cell>
          <cell r="R319">
            <v>1604.34</v>
          </cell>
          <cell r="S319">
            <v>17292.86</v>
          </cell>
          <cell r="T319">
            <v>8911.0300000000007</v>
          </cell>
          <cell r="U319">
            <v>18220.2</v>
          </cell>
          <cell r="V319">
            <v>0</v>
          </cell>
          <cell r="W319">
            <v>21601.58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12254.9</v>
          </cell>
          <cell r="AE319">
            <v>12254.9</v>
          </cell>
          <cell r="AF319">
            <v>12254.9</v>
          </cell>
          <cell r="AG319">
            <v>12254.9</v>
          </cell>
          <cell r="AH319">
            <v>12254.9</v>
          </cell>
          <cell r="AI319">
            <v>12254.9</v>
          </cell>
          <cell r="AJ319">
            <v>12254.9</v>
          </cell>
          <cell r="AK319">
            <v>12254.9</v>
          </cell>
          <cell r="AL319">
            <v>12254.9</v>
          </cell>
          <cell r="AM319">
            <v>12254.9</v>
          </cell>
          <cell r="AN319">
            <v>12254.9</v>
          </cell>
          <cell r="AO319">
            <v>12087.96</v>
          </cell>
          <cell r="AQ319">
            <v>146891.85999999999</v>
          </cell>
          <cell r="AR319">
            <v>146891.85999999999</v>
          </cell>
          <cell r="AS319">
            <v>142990.20000000001</v>
          </cell>
          <cell r="AT319">
            <v>142990.20000000001</v>
          </cell>
          <cell r="AU319">
            <v>149900</v>
          </cell>
          <cell r="AV319">
            <v>149900</v>
          </cell>
          <cell r="AW319" t="e">
            <v>#REF!</v>
          </cell>
          <cell r="AX319" t="e">
            <v>#REF!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100027.13</v>
          </cell>
          <cell r="BE319">
            <v>111412.09</v>
          </cell>
          <cell r="BF319">
            <v>81818.179999999993</v>
          </cell>
          <cell r="BH319">
            <v>146891.85999999999</v>
          </cell>
          <cell r="BI319">
            <v>100812.8</v>
          </cell>
          <cell r="BJ319">
            <v>100870.62</v>
          </cell>
          <cell r="BK319">
            <v>149900</v>
          </cell>
          <cell r="BL319">
            <v>149900</v>
          </cell>
          <cell r="BO319">
            <v>82269.990000000005</v>
          </cell>
          <cell r="BP319">
            <v>-3008.140000000014</v>
          </cell>
          <cell r="BQ319">
            <v>0</v>
          </cell>
          <cell r="BS319">
            <v>142700.92000000001</v>
          </cell>
          <cell r="BT319">
            <v>149900</v>
          </cell>
          <cell r="BU319">
            <v>142700.92000000001</v>
          </cell>
          <cell r="BV319">
            <v>7199.0799999999872</v>
          </cell>
        </row>
        <row r="320">
          <cell r="C320" t="str">
            <v>O&amp;M</v>
          </cell>
          <cell r="E320" t="str">
            <v>EN-P-Env Remed</v>
          </cell>
          <cell r="I320">
            <v>280.3</v>
          </cell>
          <cell r="J320">
            <v>4344.6499999999996</v>
          </cell>
          <cell r="K320">
            <v>4064.3499999999995</v>
          </cell>
          <cell r="L320">
            <v>0.93548387096774188</v>
          </cell>
          <cell r="M320">
            <v>3784.05</v>
          </cell>
          <cell r="N320">
            <v>26067.9</v>
          </cell>
          <cell r="O320">
            <v>22283.850000000002</v>
          </cell>
          <cell r="P320">
            <v>0.85483870967741937</v>
          </cell>
          <cell r="R320">
            <v>981.05</v>
          </cell>
          <cell r="S320">
            <v>700.75</v>
          </cell>
          <cell r="T320">
            <v>1261.3499999999999</v>
          </cell>
          <cell r="U320">
            <v>560.6</v>
          </cell>
          <cell r="V320">
            <v>0</v>
          </cell>
          <cell r="W320">
            <v>280.3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4344.6499999999996</v>
          </cell>
          <cell r="AE320">
            <v>4344.6499999999996</v>
          </cell>
          <cell r="AF320">
            <v>4344.6499999999996</v>
          </cell>
          <cell r="AG320">
            <v>4344.6499999999996</v>
          </cell>
          <cell r="AH320">
            <v>4344.6499999999996</v>
          </cell>
          <cell r="AI320">
            <v>4344.6499999999996</v>
          </cell>
          <cell r="AJ320">
            <v>4344.6499999999996</v>
          </cell>
          <cell r="AK320">
            <v>4344.6499999999996</v>
          </cell>
          <cell r="AL320">
            <v>4344.6499999999996</v>
          </cell>
          <cell r="AM320">
            <v>4344.6499999999996</v>
          </cell>
          <cell r="AN320">
            <v>4344.6499999999996</v>
          </cell>
          <cell r="AO320">
            <v>5557.21</v>
          </cell>
          <cell r="AQ320">
            <v>53348.36</v>
          </cell>
          <cell r="AR320">
            <v>53348.36</v>
          </cell>
          <cell r="AS320">
            <v>53348.36</v>
          </cell>
          <cell r="AT320">
            <v>38401.1</v>
          </cell>
          <cell r="AU320">
            <v>38401.1</v>
          </cell>
          <cell r="AV320">
            <v>38401.1</v>
          </cell>
          <cell r="AW320" t="e">
            <v>#REF!</v>
          </cell>
          <cell r="AX320" t="e">
            <v>#REF!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6801.1</v>
          </cell>
          <cell r="BE320">
            <v>20699.89</v>
          </cell>
          <cell r="BF320">
            <v>17100.86</v>
          </cell>
          <cell r="BH320">
            <v>53348.36</v>
          </cell>
          <cell r="BI320">
            <v>65054</v>
          </cell>
          <cell r="BJ320">
            <v>154503.41</v>
          </cell>
          <cell r="BK320">
            <v>38401.1</v>
          </cell>
          <cell r="BL320">
            <v>38401.1</v>
          </cell>
          <cell r="BO320">
            <v>34617.049999999996</v>
          </cell>
          <cell r="BP320">
            <v>14947.260000000002</v>
          </cell>
          <cell r="BQ320">
            <v>0</v>
          </cell>
          <cell r="BS320">
            <v>89786.2</v>
          </cell>
          <cell r="BT320">
            <v>38401.1</v>
          </cell>
          <cell r="BU320">
            <v>89786.2</v>
          </cell>
          <cell r="BV320">
            <v>-51385.1</v>
          </cell>
        </row>
        <row r="321">
          <cell r="C321" t="str">
            <v>O&amp;M</v>
          </cell>
          <cell r="E321" t="str">
            <v>EN-P-LicPermit</v>
          </cell>
          <cell r="I321">
            <v>181604.99</v>
          </cell>
          <cell r="J321">
            <v>107978.56</v>
          </cell>
          <cell r="K321">
            <v>-73626.429999999993</v>
          </cell>
          <cell r="L321">
            <v>-0.68186156585159119</v>
          </cell>
          <cell r="M321">
            <v>560498.32999999996</v>
          </cell>
          <cell r="N321">
            <v>647871.36</v>
          </cell>
          <cell r="O321">
            <v>87373.030000000028</v>
          </cell>
          <cell r="P321">
            <v>0.13486169538347864</v>
          </cell>
          <cell r="R321">
            <v>108015.28</v>
          </cell>
          <cell r="S321">
            <v>88216.74</v>
          </cell>
          <cell r="T321">
            <v>82157.62</v>
          </cell>
          <cell r="U321">
            <v>97100.03</v>
          </cell>
          <cell r="V321">
            <v>3403.67</v>
          </cell>
          <cell r="W321">
            <v>181604.99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107978.56</v>
          </cell>
          <cell r="AE321">
            <v>107978.56</v>
          </cell>
          <cell r="AF321">
            <v>107978.56</v>
          </cell>
          <cell r="AG321">
            <v>107978.56</v>
          </cell>
          <cell r="AH321">
            <v>107978.56</v>
          </cell>
          <cell r="AI321">
            <v>107978.56</v>
          </cell>
          <cell r="AJ321">
            <v>107978.56</v>
          </cell>
          <cell r="AK321">
            <v>107978.56</v>
          </cell>
          <cell r="AL321">
            <v>107978.56</v>
          </cell>
          <cell r="AM321">
            <v>107978.56</v>
          </cell>
          <cell r="AN321">
            <v>107978.56</v>
          </cell>
          <cell r="AO321">
            <v>108125.27</v>
          </cell>
          <cell r="AQ321">
            <v>1295889.43</v>
          </cell>
          <cell r="AR321">
            <v>1295889.43</v>
          </cell>
          <cell r="AS321">
            <v>1295889.43</v>
          </cell>
          <cell r="AT321">
            <v>1372912.18</v>
          </cell>
          <cell r="AU321">
            <v>1381421.36</v>
          </cell>
          <cell r="AV321">
            <v>1381421.36</v>
          </cell>
          <cell r="AW321" t="e">
            <v>#REF!</v>
          </cell>
          <cell r="AX321" t="e">
            <v>#REF!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1097315.33</v>
          </cell>
          <cell r="BE321">
            <v>1189870.96</v>
          </cell>
          <cell r="BF321">
            <v>1325072.6200000001</v>
          </cell>
          <cell r="BH321">
            <v>1295889.43</v>
          </cell>
          <cell r="BI321">
            <v>1442828.25</v>
          </cell>
          <cell r="BJ321">
            <v>1240021.3600000001</v>
          </cell>
          <cell r="BK321">
            <v>1381421.36</v>
          </cell>
          <cell r="BL321">
            <v>1381421.36</v>
          </cell>
          <cell r="BO321">
            <v>820923.03000000014</v>
          </cell>
          <cell r="BP321">
            <v>-85531.930000000168</v>
          </cell>
          <cell r="BQ321">
            <v>0</v>
          </cell>
          <cell r="BS321">
            <v>1295264.1000000001</v>
          </cell>
          <cell r="BT321">
            <v>1381421.36</v>
          </cell>
          <cell r="BU321">
            <v>1295264.1000000001</v>
          </cell>
          <cell r="BV321">
            <v>86157.260000000009</v>
          </cell>
        </row>
        <row r="322">
          <cell r="C322" t="str">
            <v>O&amp;M</v>
          </cell>
          <cell r="E322" t="str">
            <v>MS-P-PhotDigImgVidGr</v>
          </cell>
          <cell r="I322">
            <v>23626.98</v>
          </cell>
          <cell r="J322">
            <v>15044.53</v>
          </cell>
          <cell r="K322">
            <v>-8582.4499999999989</v>
          </cell>
          <cell r="L322">
            <v>-0.57046979865771807</v>
          </cell>
          <cell r="M322">
            <v>112682.52</v>
          </cell>
          <cell r="N322">
            <v>90671.06</v>
          </cell>
          <cell r="O322">
            <v>-22011.460000000006</v>
          </cell>
          <cell r="P322">
            <v>-0.24276169265033415</v>
          </cell>
          <cell r="R322">
            <v>22112.43</v>
          </cell>
          <cell r="S322">
            <v>15347.44</v>
          </cell>
          <cell r="T322">
            <v>20194</v>
          </cell>
          <cell r="U322">
            <v>20698.849999999999</v>
          </cell>
          <cell r="V322">
            <v>10702.82</v>
          </cell>
          <cell r="W322">
            <v>23626.98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15145.5</v>
          </cell>
          <cell r="AE322">
            <v>15145.5</v>
          </cell>
          <cell r="AF322">
            <v>15145.5</v>
          </cell>
          <cell r="AG322">
            <v>15145.5</v>
          </cell>
          <cell r="AH322">
            <v>15044.53</v>
          </cell>
          <cell r="AI322">
            <v>15044.53</v>
          </cell>
          <cell r="AJ322">
            <v>15044.53</v>
          </cell>
          <cell r="AK322">
            <v>15044.53</v>
          </cell>
          <cell r="AL322">
            <v>15044.53</v>
          </cell>
          <cell r="AM322">
            <v>15044.53</v>
          </cell>
          <cell r="AN322">
            <v>15044.53</v>
          </cell>
          <cell r="AO322">
            <v>16761.02</v>
          </cell>
          <cell r="AQ322">
            <v>182654.73</v>
          </cell>
          <cell r="AR322">
            <v>182654.73</v>
          </cell>
          <cell r="AS322">
            <v>182654.73</v>
          </cell>
          <cell r="AT322">
            <v>182654.73</v>
          </cell>
          <cell r="AU322">
            <v>182654.73</v>
          </cell>
          <cell r="AV322">
            <v>182654.73</v>
          </cell>
          <cell r="AW322" t="e">
            <v>#REF!</v>
          </cell>
          <cell r="AX322" t="e">
            <v>#REF!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193210.22</v>
          </cell>
          <cell r="BE322">
            <v>170563.08</v>
          </cell>
          <cell r="BF322">
            <v>220757.94</v>
          </cell>
          <cell r="BH322">
            <v>182654.73</v>
          </cell>
          <cell r="BI322">
            <v>201466.3</v>
          </cell>
          <cell r="BJ322">
            <v>196597.8</v>
          </cell>
          <cell r="BK322">
            <v>182654.73</v>
          </cell>
          <cell r="BL322">
            <v>182654.73</v>
          </cell>
          <cell r="BO322">
            <v>69972.210000000006</v>
          </cell>
          <cell r="BP322">
            <v>0</v>
          </cell>
          <cell r="BQ322">
            <v>0</v>
          </cell>
          <cell r="BS322">
            <v>201421.44</v>
          </cell>
          <cell r="BT322">
            <v>182654.73</v>
          </cell>
          <cell r="BU322">
            <v>201421.44</v>
          </cell>
          <cell r="BV322">
            <v>-18766.709999999992</v>
          </cell>
        </row>
        <row r="323">
          <cell r="C323" t="str">
            <v>O&amp;M</v>
          </cell>
          <cell r="E323" t="str">
            <v>MS-P-PwrSysts RelGrp</v>
          </cell>
          <cell r="I323">
            <v>47471.85</v>
          </cell>
          <cell r="J323">
            <v>72790.17</v>
          </cell>
          <cell r="K323">
            <v>25318.32</v>
          </cell>
          <cell r="L323">
            <v>0.34782608695652173</v>
          </cell>
          <cell r="M323">
            <v>491665.44</v>
          </cell>
          <cell r="N323">
            <v>437149.38</v>
          </cell>
          <cell r="O323">
            <v>-54516.06</v>
          </cell>
          <cell r="P323">
            <v>-0.12470808033629145</v>
          </cell>
          <cell r="R323">
            <v>67787.759999999995</v>
          </cell>
          <cell r="S323">
            <v>60233.1</v>
          </cell>
          <cell r="T323">
            <v>77996.759999999995</v>
          </cell>
          <cell r="U323">
            <v>128633.4</v>
          </cell>
          <cell r="V323">
            <v>109542.57</v>
          </cell>
          <cell r="W323">
            <v>47471.85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72892.259999999995</v>
          </cell>
          <cell r="AE323">
            <v>72892.259999999995</v>
          </cell>
          <cell r="AF323">
            <v>72892.259999999995</v>
          </cell>
          <cell r="AG323">
            <v>72892.259999999995</v>
          </cell>
          <cell r="AH323">
            <v>72790.17</v>
          </cell>
          <cell r="AI323">
            <v>72790.17</v>
          </cell>
          <cell r="AJ323">
            <v>72790.17</v>
          </cell>
          <cell r="AK323">
            <v>72790.17</v>
          </cell>
          <cell r="AL323">
            <v>72790.17</v>
          </cell>
          <cell r="AM323">
            <v>72790.17</v>
          </cell>
          <cell r="AN323">
            <v>72790.17</v>
          </cell>
          <cell r="AO323">
            <v>73913.16</v>
          </cell>
          <cell r="AQ323">
            <v>875013.39</v>
          </cell>
          <cell r="AR323">
            <v>875013.39</v>
          </cell>
          <cell r="AS323">
            <v>875013.39</v>
          </cell>
          <cell r="AT323">
            <v>875013.39</v>
          </cell>
          <cell r="AU323">
            <v>875013.39</v>
          </cell>
          <cell r="AV323">
            <v>875013.39</v>
          </cell>
          <cell r="AW323" t="e">
            <v>#REF!</v>
          </cell>
          <cell r="AX323" t="e">
            <v>#REF!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767790.15</v>
          </cell>
          <cell r="BE323">
            <v>849002.44</v>
          </cell>
          <cell r="BF323">
            <v>715471.58</v>
          </cell>
          <cell r="BH323">
            <v>875013.39</v>
          </cell>
          <cell r="BI323">
            <v>680196.5</v>
          </cell>
          <cell r="BJ323">
            <v>663565.76</v>
          </cell>
          <cell r="BK323">
            <v>875013.39</v>
          </cell>
          <cell r="BL323">
            <v>875013.39</v>
          </cell>
          <cell r="BO323">
            <v>383347.95</v>
          </cell>
          <cell r="BP323">
            <v>0</v>
          </cell>
          <cell r="BQ323">
            <v>0</v>
          </cell>
          <cell r="BS323">
            <v>873727.41</v>
          </cell>
          <cell r="BT323">
            <v>875013.39</v>
          </cell>
          <cell r="BU323">
            <v>873727.41</v>
          </cell>
          <cell r="BV323">
            <v>1285.9799999999814</v>
          </cell>
        </row>
        <row r="324">
          <cell r="C324" t="str">
            <v>O&amp;M</v>
          </cell>
          <cell r="E324" t="str">
            <v>MS-P-Metrl&amp;InstrSvGr</v>
          </cell>
          <cell r="I324">
            <v>205.38</v>
          </cell>
          <cell r="J324">
            <v>2978.01</v>
          </cell>
          <cell r="K324">
            <v>2772.63</v>
          </cell>
          <cell r="L324">
            <v>0.93103448275862066</v>
          </cell>
          <cell r="M324">
            <v>12425.49</v>
          </cell>
          <cell r="N324">
            <v>19100.34</v>
          </cell>
          <cell r="O324">
            <v>6674.85</v>
          </cell>
          <cell r="P324">
            <v>0.34946236559139787</v>
          </cell>
          <cell r="R324">
            <v>1643.04</v>
          </cell>
          <cell r="S324">
            <v>1026.9000000000001</v>
          </cell>
          <cell r="T324">
            <v>4518.3599999999997</v>
          </cell>
          <cell r="U324">
            <v>1848.42</v>
          </cell>
          <cell r="V324">
            <v>3183.39</v>
          </cell>
          <cell r="W324">
            <v>205.38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3286.08</v>
          </cell>
          <cell r="AE324">
            <v>3286.08</v>
          </cell>
          <cell r="AF324">
            <v>3286.08</v>
          </cell>
          <cell r="AG324">
            <v>3286.08</v>
          </cell>
          <cell r="AH324">
            <v>2978.01</v>
          </cell>
          <cell r="AI324">
            <v>2978.01</v>
          </cell>
          <cell r="AJ324">
            <v>2978.01</v>
          </cell>
          <cell r="AK324">
            <v>2978.01</v>
          </cell>
          <cell r="AL324">
            <v>2978.01</v>
          </cell>
          <cell r="AM324">
            <v>2978.01</v>
          </cell>
          <cell r="AN324">
            <v>2978.01</v>
          </cell>
          <cell r="AO324">
            <v>4107.6000000000004</v>
          </cell>
          <cell r="AQ324">
            <v>38097.99</v>
          </cell>
          <cell r="AR324">
            <v>38097.99</v>
          </cell>
          <cell r="AS324">
            <v>38097.99</v>
          </cell>
          <cell r="AT324">
            <v>38097.99</v>
          </cell>
          <cell r="AU324">
            <v>38097.99</v>
          </cell>
          <cell r="AV324">
            <v>38097.99</v>
          </cell>
          <cell r="AW324" t="e">
            <v>#REF!</v>
          </cell>
          <cell r="AX324" t="e">
            <v>#REF!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25604.67</v>
          </cell>
          <cell r="BE324">
            <v>49343.28</v>
          </cell>
          <cell r="BF324">
            <v>34508.080000000002</v>
          </cell>
          <cell r="BH324">
            <v>38097.99</v>
          </cell>
          <cell r="BI324">
            <v>37018.800000000003</v>
          </cell>
          <cell r="BJ324">
            <v>36164.639999999999</v>
          </cell>
          <cell r="BK324">
            <v>38097.99</v>
          </cell>
          <cell r="BL324">
            <v>38097.99</v>
          </cell>
          <cell r="BO324">
            <v>25672.5</v>
          </cell>
          <cell r="BP324">
            <v>0</v>
          </cell>
          <cell r="BQ324">
            <v>0</v>
          </cell>
          <cell r="BS324">
            <v>45625.5</v>
          </cell>
          <cell r="BT324">
            <v>38097.99</v>
          </cell>
          <cell r="BU324">
            <v>45625.5</v>
          </cell>
          <cell r="BV324">
            <v>-7527.510000000002</v>
          </cell>
        </row>
        <row r="325">
          <cell r="C325" t="str">
            <v>O&amp;M</v>
          </cell>
          <cell r="E325" t="str">
            <v>MS-P-EnvironmEmissGr</v>
          </cell>
          <cell r="I325">
            <v>217272.12</v>
          </cell>
          <cell r="J325">
            <v>141043.44</v>
          </cell>
          <cell r="K325">
            <v>-76228.679999999993</v>
          </cell>
          <cell r="L325">
            <v>-0.54046242774566466</v>
          </cell>
          <cell r="M325">
            <v>941240.76</v>
          </cell>
          <cell r="N325">
            <v>847483.56</v>
          </cell>
          <cell r="O325">
            <v>-93757.199999999953</v>
          </cell>
          <cell r="P325">
            <v>-0.11063011063011056</v>
          </cell>
          <cell r="R325">
            <v>120967.17</v>
          </cell>
          <cell r="S325">
            <v>76432.5</v>
          </cell>
          <cell r="T325">
            <v>184864.74</v>
          </cell>
          <cell r="U325">
            <v>162444.54</v>
          </cell>
          <cell r="V325">
            <v>179259.69</v>
          </cell>
          <cell r="W325">
            <v>217272.12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141349.17000000001</v>
          </cell>
          <cell r="AE325">
            <v>141349.17000000001</v>
          </cell>
          <cell r="AF325">
            <v>141349.17000000001</v>
          </cell>
          <cell r="AG325">
            <v>141349.17000000001</v>
          </cell>
          <cell r="AH325">
            <v>141043.44</v>
          </cell>
          <cell r="AI325">
            <v>141043.44</v>
          </cell>
          <cell r="AJ325">
            <v>141043.44</v>
          </cell>
          <cell r="AK325">
            <v>141043.44</v>
          </cell>
          <cell r="AL325">
            <v>141043.44</v>
          </cell>
          <cell r="AM325">
            <v>141043.44</v>
          </cell>
          <cell r="AN325">
            <v>141043.44</v>
          </cell>
          <cell r="AO325">
            <v>141654.9</v>
          </cell>
          <cell r="AQ325">
            <v>1694355.66</v>
          </cell>
          <cell r="AR325">
            <v>1694355.66</v>
          </cell>
          <cell r="AS325">
            <v>1694355.66</v>
          </cell>
          <cell r="AT325">
            <v>1694355.66</v>
          </cell>
          <cell r="AU325">
            <v>1694355.66</v>
          </cell>
          <cell r="AV325">
            <v>1694355.66</v>
          </cell>
          <cell r="AW325" t="e">
            <v>#REF!</v>
          </cell>
          <cell r="AX325" t="e">
            <v>#REF!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1540285.12</v>
          </cell>
          <cell r="BE325">
            <v>1578805.14</v>
          </cell>
          <cell r="BF325">
            <v>1484929.55</v>
          </cell>
          <cell r="BH325">
            <v>1694355.66</v>
          </cell>
          <cell r="BI325">
            <v>1626134.4</v>
          </cell>
          <cell r="BJ325">
            <v>1522517.04</v>
          </cell>
          <cell r="BK325">
            <v>1694355.66</v>
          </cell>
          <cell r="BL325">
            <v>1694355.66</v>
          </cell>
          <cell r="BO325">
            <v>753114.89999999991</v>
          </cell>
          <cell r="BP325">
            <v>0</v>
          </cell>
          <cell r="BQ325">
            <v>0</v>
          </cell>
          <cell r="BS325">
            <v>2138141.0299999998</v>
          </cell>
          <cell r="BT325">
            <v>1694355.66</v>
          </cell>
          <cell r="BU325">
            <v>2138141.0299999998</v>
          </cell>
          <cell r="BV325">
            <v>-443785.36999999988</v>
          </cell>
        </row>
        <row r="326">
          <cell r="C326" t="str">
            <v>O&amp;M</v>
          </cell>
          <cell r="E326" t="str">
            <v>MS-P-ThermalPerforGr</v>
          </cell>
          <cell r="I326">
            <v>72798.3</v>
          </cell>
          <cell r="J326">
            <v>108319.74</v>
          </cell>
          <cell r="K326">
            <v>35521.440000000002</v>
          </cell>
          <cell r="L326">
            <v>0.32793136320305055</v>
          </cell>
          <cell r="M326">
            <v>405398.76</v>
          </cell>
          <cell r="N326">
            <v>650331.48</v>
          </cell>
          <cell r="O326">
            <v>244932.71999999997</v>
          </cell>
          <cell r="P326">
            <v>0.37662750079390278</v>
          </cell>
          <cell r="R326">
            <v>71455.92</v>
          </cell>
          <cell r="S326">
            <v>54108.24</v>
          </cell>
          <cell r="T326">
            <v>58032.12</v>
          </cell>
          <cell r="U326">
            <v>91281.84</v>
          </cell>
          <cell r="V326">
            <v>57722.34</v>
          </cell>
          <cell r="W326">
            <v>72798.3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108423</v>
          </cell>
          <cell r="AE326">
            <v>108423</v>
          </cell>
          <cell r="AF326">
            <v>108423</v>
          </cell>
          <cell r="AG326">
            <v>108423</v>
          </cell>
          <cell r="AH326">
            <v>108319.74</v>
          </cell>
          <cell r="AI326">
            <v>108319.74</v>
          </cell>
          <cell r="AJ326">
            <v>108319.74</v>
          </cell>
          <cell r="AK326">
            <v>108319.74</v>
          </cell>
          <cell r="AL326">
            <v>108319.74</v>
          </cell>
          <cell r="AM326">
            <v>108319.74</v>
          </cell>
          <cell r="AN326">
            <v>108319.74</v>
          </cell>
          <cell r="AO326">
            <v>108836.04</v>
          </cell>
          <cell r="AQ326">
            <v>1300766.22</v>
          </cell>
          <cell r="AR326">
            <v>1300766.22</v>
          </cell>
          <cell r="AS326">
            <v>1300766.22</v>
          </cell>
          <cell r="AT326">
            <v>1300766.22</v>
          </cell>
          <cell r="AU326">
            <v>1300766.22</v>
          </cell>
          <cell r="AV326">
            <v>1300766.22</v>
          </cell>
          <cell r="AW326" t="e">
            <v>#REF!</v>
          </cell>
          <cell r="AX326" t="e">
            <v>#REF!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938541.28</v>
          </cell>
          <cell r="BE326">
            <v>883737.54</v>
          </cell>
          <cell r="BF326">
            <v>930604.2</v>
          </cell>
          <cell r="BH326">
            <v>1300766.22</v>
          </cell>
          <cell r="BI326">
            <v>974291.32</v>
          </cell>
          <cell r="BJ326">
            <v>950586.84</v>
          </cell>
          <cell r="BK326">
            <v>1300766.22</v>
          </cell>
          <cell r="BL326">
            <v>1300766.22</v>
          </cell>
          <cell r="BO326">
            <v>895367.46</v>
          </cell>
          <cell r="BP326">
            <v>0</v>
          </cell>
          <cell r="BQ326">
            <v>0</v>
          </cell>
          <cell r="BS326">
            <v>1238745.1200000001</v>
          </cell>
          <cell r="BT326">
            <v>1300766.22</v>
          </cell>
          <cell r="BU326">
            <v>1238745.1200000001</v>
          </cell>
          <cell r="BV326">
            <v>62021.09999999986</v>
          </cell>
        </row>
        <row r="327">
          <cell r="C327" t="str">
            <v>O&amp;M</v>
          </cell>
          <cell r="E327" t="str">
            <v>MS-P-NondestrcExamGr</v>
          </cell>
          <cell r="I327">
            <v>68129.88</v>
          </cell>
          <cell r="J327">
            <v>106973.16</v>
          </cell>
          <cell r="K327">
            <v>38843.279999999999</v>
          </cell>
          <cell r="L327">
            <v>0.36311239193083572</v>
          </cell>
          <cell r="M327">
            <v>607825.4</v>
          </cell>
          <cell r="N327">
            <v>642661.04</v>
          </cell>
          <cell r="O327">
            <v>34835.640000000014</v>
          </cell>
          <cell r="P327">
            <v>5.4205308602494423E-2</v>
          </cell>
          <cell r="R327">
            <v>63711.199999999997</v>
          </cell>
          <cell r="S327">
            <v>96594.4</v>
          </cell>
          <cell r="T327">
            <v>101835.16</v>
          </cell>
          <cell r="U327">
            <v>164621.51999999999</v>
          </cell>
          <cell r="V327">
            <v>112933.24</v>
          </cell>
          <cell r="W327">
            <v>68129.88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107178.68</v>
          </cell>
          <cell r="AE327">
            <v>107178.68</v>
          </cell>
          <cell r="AF327">
            <v>107178.68</v>
          </cell>
          <cell r="AG327">
            <v>107178.68</v>
          </cell>
          <cell r="AH327">
            <v>106973.16</v>
          </cell>
          <cell r="AI327">
            <v>106973.16</v>
          </cell>
          <cell r="AJ327">
            <v>106973.16</v>
          </cell>
          <cell r="AK327">
            <v>106973.16</v>
          </cell>
          <cell r="AL327">
            <v>106870.39999999999</v>
          </cell>
          <cell r="AM327">
            <v>106870.39999999999</v>
          </cell>
          <cell r="AN327">
            <v>106870.39999999999</v>
          </cell>
          <cell r="AO327">
            <v>107178.68</v>
          </cell>
          <cell r="AQ327">
            <v>1284397.24</v>
          </cell>
          <cell r="AR327">
            <v>1284397.24</v>
          </cell>
          <cell r="AS327">
            <v>1284397.24</v>
          </cell>
          <cell r="AT327">
            <v>1284397.24</v>
          </cell>
          <cell r="AU327">
            <v>1284397.24</v>
          </cell>
          <cell r="AV327">
            <v>1284397.24</v>
          </cell>
          <cell r="AW327" t="e">
            <v>#REF!</v>
          </cell>
          <cell r="AX327" t="e">
            <v>#REF!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1001719</v>
          </cell>
          <cell r="BE327">
            <v>1134756</v>
          </cell>
          <cell r="BF327">
            <v>1518673.1</v>
          </cell>
          <cell r="BH327">
            <v>1284397.24</v>
          </cell>
          <cell r="BI327">
            <v>1406640.67</v>
          </cell>
          <cell r="BJ327">
            <v>1372377.6</v>
          </cell>
          <cell r="BK327">
            <v>1284397.24</v>
          </cell>
          <cell r="BL327">
            <v>1284397.24</v>
          </cell>
          <cell r="BO327">
            <v>676571.84</v>
          </cell>
          <cell r="BP327">
            <v>0</v>
          </cell>
          <cell r="BQ327">
            <v>0</v>
          </cell>
          <cell r="BS327">
            <v>1416811.06</v>
          </cell>
          <cell r="BT327">
            <v>1284397.24</v>
          </cell>
          <cell r="BU327">
            <v>1416811.06</v>
          </cell>
          <cell r="BV327">
            <v>-132413.82000000007</v>
          </cell>
        </row>
        <row r="328">
          <cell r="C328" t="str">
            <v>O&amp;M</v>
          </cell>
          <cell r="E328" t="str">
            <v>MS-P-Metlrgy &amp;CorrGr</v>
          </cell>
          <cell r="I328">
            <v>81288.899999999994</v>
          </cell>
          <cell r="J328">
            <v>81912.600000000006</v>
          </cell>
          <cell r="K328">
            <v>623.70000000001164</v>
          </cell>
          <cell r="L328">
            <v>7.6142131979696848E-3</v>
          </cell>
          <cell r="M328">
            <v>470165.85</v>
          </cell>
          <cell r="N328">
            <v>491475.6</v>
          </cell>
          <cell r="O328">
            <v>21309.75</v>
          </cell>
          <cell r="P328">
            <v>4.3358714043993232E-2</v>
          </cell>
          <cell r="R328">
            <v>94698.45</v>
          </cell>
          <cell r="S328">
            <v>58212</v>
          </cell>
          <cell r="T328">
            <v>52806.6</v>
          </cell>
          <cell r="U328">
            <v>74844</v>
          </cell>
          <cell r="V328">
            <v>108315.9</v>
          </cell>
          <cell r="W328">
            <v>81288.899999999994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81912.600000000006</v>
          </cell>
          <cell r="AE328">
            <v>81912.600000000006</v>
          </cell>
          <cell r="AF328">
            <v>81912.600000000006</v>
          </cell>
          <cell r="AG328">
            <v>81912.600000000006</v>
          </cell>
          <cell r="AH328">
            <v>81912.600000000006</v>
          </cell>
          <cell r="AI328">
            <v>81912.600000000006</v>
          </cell>
          <cell r="AJ328">
            <v>81912.600000000006</v>
          </cell>
          <cell r="AK328">
            <v>81912.600000000006</v>
          </cell>
          <cell r="AL328">
            <v>81912.600000000006</v>
          </cell>
          <cell r="AM328">
            <v>81912.600000000006</v>
          </cell>
          <cell r="AN328">
            <v>81912.600000000006</v>
          </cell>
          <cell r="AO328">
            <v>80561.25</v>
          </cell>
          <cell r="AQ328">
            <v>981599.85</v>
          </cell>
          <cell r="AR328">
            <v>981599.85</v>
          </cell>
          <cell r="AS328">
            <v>981599.85</v>
          </cell>
          <cell r="AT328">
            <v>981599.85</v>
          </cell>
          <cell r="AU328">
            <v>981599.85</v>
          </cell>
          <cell r="AV328">
            <v>981599.85</v>
          </cell>
          <cell r="AW328" t="e">
            <v>#REF!</v>
          </cell>
          <cell r="AX328" t="e">
            <v>#REF!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1013803.23</v>
          </cell>
          <cell r="BE328">
            <v>868169.15</v>
          </cell>
          <cell r="BF328">
            <v>892741</v>
          </cell>
          <cell r="BH328">
            <v>981599.85</v>
          </cell>
          <cell r="BI328">
            <v>1238380.56</v>
          </cell>
          <cell r="BJ328">
            <v>1208128.1100000001</v>
          </cell>
          <cell r="BK328">
            <v>981599.85</v>
          </cell>
          <cell r="BL328">
            <v>981599.85</v>
          </cell>
          <cell r="BO328">
            <v>511434</v>
          </cell>
          <cell r="BP328">
            <v>0</v>
          </cell>
          <cell r="BQ328">
            <v>0</v>
          </cell>
          <cell r="BS328">
            <v>996100.31</v>
          </cell>
          <cell r="BT328">
            <v>981599.85</v>
          </cell>
          <cell r="BU328">
            <v>996100.31</v>
          </cell>
          <cell r="BV328">
            <v>-14500.460000000079</v>
          </cell>
        </row>
        <row r="329">
          <cell r="C329" t="str">
            <v>O&amp;M</v>
          </cell>
          <cell r="E329" t="str">
            <v>MS-P-ESyPrtTel &amp;CnGp</v>
          </cell>
          <cell r="I329">
            <v>56303.5</v>
          </cell>
          <cell r="J329">
            <v>36853.199999999997</v>
          </cell>
          <cell r="K329">
            <v>-19450.300000000003</v>
          </cell>
          <cell r="L329">
            <v>-0.5277777777777779</v>
          </cell>
          <cell r="M329">
            <v>356452.34</v>
          </cell>
          <cell r="N329">
            <v>221528.68</v>
          </cell>
          <cell r="O329">
            <v>-134923.66000000003</v>
          </cell>
          <cell r="P329">
            <v>-0.60905730129390034</v>
          </cell>
          <cell r="R329">
            <v>38184.01</v>
          </cell>
          <cell r="S329">
            <v>27947.01</v>
          </cell>
          <cell r="T329">
            <v>67768.94</v>
          </cell>
          <cell r="U329">
            <v>88447.679999999993</v>
          </cell>
          <cell r="V329">
            <v>77801.2</v>
          </cell>
          <cell r="W329">
            <v>56303.5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36955.57</v>
          </cell>
          <cell r="AE329">
            <v>36955.57</v>
          </cell>
          <cell r="AF329">
            <v>36955.57</v>
          </cell>
          <cell r="AG329">
            <v>36955.57</v>
          </cell>
          <cell r="AH329">
            <v>36853.199999999997</v>
          </cell>
          <cell r="AI329">
            <v>36853.199999999997</v>
          </cell>
          <cell r="AJ329">
            <v>36853.199999999997</v>
          </cell>
          <cell r="AK329">
            <v>36853.199999999997</v>
          </cell>
          <cell r="AL329">
            <v>36853.199999999997</v>
          </cell>
          <cell r="AM329">
            <v>36853.199999999997</v>
          </cell>
          <cell r="AN329">
            <v>36853.199999999997</v>
          </cell>
          <cell r="AO329">
            <v>35215.279999999999</v>
          </cell>
          <cell r="AQ329">
            <v>441009.96</v>
          </cell>
          <cell r="AR329">
            <v>441009.96</v>
          </cell>
          <cell r="AS329">
            <v>441009.96</v>
          </cell>
          <cell r="AT329">
            <v>441009.96</v>
          </cell>
          <cell r="AU329">
            <v>441009.96</v>
          </cell>
          <cell r="AV329">
            <v>441009.96</v>
          </cell>
          <cell r="AW329" t="e">
            <v>#REF!</v>
          </cell>
          <cell r="AX329" t="e">
            <v>#REF!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467608.69</v>
          </cell>
          <cell r="BE329">
            <v>416964.24</v>
          </cell>
          <cell r="BF329">
            <v>493623.6</v>
          </cell>
          <cell r="BH329">
            <v>441009.96</v>
          </cell>
          <cell r="BI329">
            <v>515550.44</v>
          </cell>
          <cell r="BJ329">
            <v>503004.48</v>
          </cell>
          <cell r="BK329">
            <v>441009.96</v>
          </cell>
          <cell r="BL329">
            <v>441009.96</v>
          </cell>
          <cell r="BO329">
            <v>84557.62</v>
          </cell>
          <cell r="BP329">
            <v>0</v>
          </cell>
          <cell r="BQ329">
            <v>0</v>
          </cell>
          <cell r="BS329">
            <v>412885.85</v>
          </cell>
          <cell r="BT329">
            <v>441009.96</v>
          </cell>
          <cell r="BU329">
            <v>412885.85</v>
          </cell>
          <cell r="BV329">
            <v>28124.110000000044</v>
          </cell>
        </row>
        <row r="330">
          <cell r="C330" t="str">
            <v>O&amp;M</v>
          </cell>
          <cell r="E330" t="str">
            <v>MS-P-VibratnAnalyGrp</v>
          </cell>
          <cell r="I330">
            <v>90376.16</v>
          </cell>
          <cell r="J330">
            <v>94957.440000000002</v>
          </cell>
          <cell r="K330">
            <v>4581.2799999999988</v>
          </cell>
          <cell r="L330">
            <v>4.8245614035087703E-2</v>
          </cell>
          <cell r="M330">
            <v>590360.4</v>
          </cell>
          <cell r="N330">
            <v>570161.12</v>
          </cell>
          <cell r="O330">
            <v>-20199.280000000028</v>
          </cell>
          <cell r="P330">
            <v>-3.5427319211103044E-2</v>
          </cell>
          <cell r="R330">
            <v>111408.4</v>
          </cell>
          <cell r="S330">
            <v>109117.75999999999</v>
          </cell>
          <cell r="T330">
            <v>83400.12</v>
          </cell>
          <cell r="U330">
            <v>92042.08</v>
          </cell>
          <cell r="V330">
            <v>104015.88</v>
          </cell>
          <cell r="W330">
            <v>90376.16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95061.56</v>
          </cell>
          <cell r="AE330">
            <v>95061.56</v>
          </cell>
          <cell r="AF330">
            <v>95061.56</v>
          </cell>
          <cell r="AG330">
            <v>95061.56</v>
          </cell>
          <cell r="AH330">
            <v>94957.440000000002</v>
          </cell>
          <cell r="AI330">
            <v>94957.440000000002</v>
          </cell>
          <cell r="AJ330">
            <v>94957.440000000002</v>
          </cell>
          <cell r="AK330">
            <v>94957.440000000002</v>
          </cell>
          <cell r="AL330">
            <v>94957.440000000002</v>
          </cell>
          <cell r="AM330">
            <v>94957.440000000002</v>
          </cell>
          <cell r="AN330">
            <v>94957.440000000002</v>
          </cell>
          <cell r="AO330">
            <v>95582.16</v>
          </cell>
          <cell r="AQ330">
            <v>1140530.48</v>
          </cell>
          <cell r="AR330">
            <v>1140530.48</v>
          </cell>
          <cell r="AS330">
            <v>1140530.48</v>
          </cell>
          <cell r="AT330">
            <v>1140530.48</v>
          </cell>
          <cell r="AU330">
            <v>1140530.48</v>
          </cell>
          <cell r="AV330">
            <v>1140530.48</v>
          </cell>
          <cell r="AW330" t="e">
            <v>#REF!</v>
          </cell>
          <cell r="AX330" t="e">
            <v>#REF!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1206071.6399999999</v>
          </cell>
          <cell r="BE330">
            <v>1241610.75</v>
          </cell>
          <cell r="BF330">
            <v>1325736.72</v>
          </cell>
          <cell r="BH330">
            <v>1140530.48</v>
          </cell>
          <cell r="BI330">
            <v>1229275.56</v>
          </cell>
          <cell r="BJ330">
            <v>1139244.75</v>
          </cell>
          <cell r="BK330">
            <v>1140530.48</v>
          </cell>
          <cell r="BL330">
            <v>1140530.48</v>
          </cell>
          <cell r="BO330">
            <v>550170.07999999996</v>
          </cell>
          <cell r="BP330">
            <v>0</v>
          </cell>
          <cell r="BQ330">
            <v>0</v>
          </cell>
          <cell r="BS330">
            <v>1242602.08</v>
          </cell>
          <cell r="BT330">
            <v>1140530.48</v>
          </cell>
          <cell r="BU330">
            <v>1242602.08</v>
          </cell>
          <cell r="BV330">
            <v>-102071.60000000009</v>
          </cell>
        </row>
        <row r="331">
          <cell r="C331" t="str">
            <v>O&amp;M</v>
          </cell>
          <cell r="E331" t="str">
            <v>MS-P-MatTst&amp;InspctGr</v>
          </cell>
          <cell r="I331">
            <v>19568.78</v>
          </cell>
          <cell r="J331">
            <v>6657.42</v>
          </cell>
          <cell r="K331">
            <v>-12911.359999999999</v>
          </cell>
          <cell r="L331">
            <v>-1.9393939393939392</v>
          </cell>
          <cell r="M331">
            <v>85336.02</v>
          </cell>
          <cell r="N331">
            <v>39944.519999999997</v>
          </cell>
          <cell r="O331">
            <v>-45391.500000000007</v>
          </cell>
          <cell r="P331">
            <v>-1.1363636363636367</v>
          </cell>
          <cell r="R331">
            <v>22594.880000000001</v>
          </cell>
          <cell r="S331">
            <v>17450.509999999998</v>
          </cell>
          <cell r="T331">
            <v>11297.44</v>
          </cell>
          <cell r="U331">
            <v>10490.48</v>
          </cell>
          <cell r="V331">
            <v>3933.93</v>
          </cell>
          <cell r="W331">
            <v>19568.78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6657.42</v>
          </cell>
          <cell r="AE331">
            <v>6657.42</v>
          </cell>
          <cell r="AF331">
            <v>6657.42</v>
          </cell>
          <cell r="AG331">
            <v>6657.42</v>
          </cell>
          <cell r="AH331">
            <v>6657.42</v>
          </cell>
          <cell r="AI331">
            <v>6657.42</v>
          </cell>
          <cell r="AJ331">
            <v>6657.42</v>
          </cell>
          <cell r="AK331">
            <v>6657.42</v>
          </cell>
          <cell r="AL331">
            <v>6657.42</v>
          </cell>
          <cell r="AM331">
            <v>6657.42</v>
          </cell>
          <cell r="AN331">
            <v>6657.42</v>
          </cell>
          <cell r="AO331">
            <v>7464.38</v>
          </cell>
          <cell r="AQ331">
            <v>80696</v>
          </cell>
          <cell r="AR331">
            <v>80696</v>
          </cell>
          <cell r="AS331">
            <v>80696</v>
          </cell>
          <cell r="AT331">
            <v>80696</v>
          </cell>
          <cell r="AU331">
            <v>80696</v>
          </cell>
          <cell r="AV331">
            <v>80696</v>
          </cell>
          <cell r="AW331" t="e">
            <v>#REF!</v>
          </cell>
          <cell r="AX331" t="e">
            <v>#REF!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106755.6</v>
          </cell>
          <cell r="BE331">
            <v>124092.1</v>
          </cell>
          <cell r="BF331">
            <v>176183.91</v>
          </cell>
          <cell r="BH331">
            <v>80696</v>
          </cell>
          <cell r="BI331">
            <v>208141.2</v>
          </cell>
          <cell r="BJ331">
            <v>203050.1</v>
          </cell>
          <cell r="BK331">
            <v>80696</v>
          </cell>
          <cell r="BL331">
            <v>80696</v>
          </cell>
          <cell r="BO331">
            <v>-4640.0200000000041</v>
          </cell>
          <cell r="BP331">
            <v>0</v>
          </cell>
          <cell r="BQ331">
            <v>0</v>
          </cell>
          <cell r="BS331">
            <v>101866</v>
          </cell>
          <cell r="BT331">
            <v>80696</v>
          </cell>
          <cell r="BU331">
            <v>101866</v>
          </cell>
          <cell r="BV331">
            <v>-21170</v>
          </cell>
        </row>
        <row r="332">
          <cell r="C332" t="str">
            <v>O&amp;M</v>
          </cell>
          <cell r="E332" t="str">
            <v>MS-P-Analytic ChemGr</v>
          </cell>
          <cell r="I332">
            <v>68786.58</v>
          </cell>
          <cell r="J332">
            <v>66524.539999999994</v>
          </cell>
          <cell r="K332">
            <v>-2262.0400000000081</v>
          </cell>
          <cell r="L332">
            <v>-3.4003091190108317E-2</v>
          </cell>
          <cell r="M332">
            <v>481300.42</v>
          </cell>
          <cell r="N332">
            <v>399558.52</v>
          </cell>
          <cell r="O332">
            <v>-81741.899999999965</v>
          </cell>
          <cell r="P332">
            <v>-0.20458054554812136</v>
          </cell>
          <cell r="R332">
            <v>118859.92</v>
          </cell>
          <cell r="S332">
            <v>68169.66</v>
          </cell>
          <cell r="T332">
            <v>82358.820000000007</v>
          </cell>
          <cell r="U332">
            <v>67861.2</v>
          </cell>
          <cell r="V332">
            <v>75264.240000000005</v>
          </cell>
          <cell r="W332">
            <v>68786.58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66627.360000000001</v>
          </cell>
          <cell r="AE332">
            <v>66627.360000000001</v>
          </cell>
          <cell r="AF332">
            <v>66627.360000000001</v>
          </cell>
          <cell r="AG332">
            <v>66627.360000000001</v>
          </cell>
          <cell r="AH332">
            <v>66524.539999999994</v>
          </cell>
          <cell r="AI332">
            <v>66524.539999999994</v>
          </cell>
          <cell r="AJ332">
            <v>66524.539999999994</v>
          </cell>
          <cell r="AK332">
            <v>66524.539999999994</v>
          </cell>
          <cell r="AL332">
            <v>66524.539999999994</v>
          </cell>
          <cell r="AM332">
            <v>66524.539999999994</v>
          </cell>
          <cell r="AN332">
            <v>66524.539999999994</v>
          </cell>
          <cell r="AO332">
            <v>65599.16</v>
          </cell>
          <cell r="AQ332">
            <v>797780.38</v>
          </cell>
          <cell r="AR332">
            <v>797780.38</v>
          </cell>
          <cell r="AS332">
            <v>797780.38</v>
          </cell>
          <cell r="AT332">
            <v>797780.38</v>
          </cell>
          <cell r="AU332">
            <v>797780.38</v>
          </cell>
          <cell r="AV332">
            <v>797780.38</v>
          </cell>
          <cell r="AW332" t="e">
            <v>#REF!</v>
          </cell>
          <cell r="AX332" t="e">
            <v>#REF!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768112.37</v>
          </cell>
          <cell r="BE332">
            <v>1009321.59</v>
          </cell>
          <cell r="BF332">
            <v>1176915.0900000001</v>
          </cell>
          <cell r="BH332">
            <v>797780.38</v>
          </cell>
          <cell r="BI332">
            <v>960539.8</v>
          </cell>
          <cell r="BJ332">
            <v>867112.95</v>
          </cell>
          <cell r="BK332">
            <v>797780.38</v>
          </cell>
          <cell r="BL332">
            <v>797780.38</v>
          </cell>
          <cell r="BO332">
            <v>316479.96000000002</v>
          </cell>
          <cell r="BP332">
            <v>0</v>
          </cell>
          <cell r="BQ332">
            <v>0</v>
          </cell>
          <cell r="BS332">
            <v>956702.55</v>
          </cell>
          <cell r="BT332">
            <v>797780.38</v>
          </cell>
          <cell r="BU332">
            <v>956702.55</v>
          </cell>
          <cell r="BV332">
            <v>-158922.17000000004</v>
          </cell>
        </row>
        <row r="333">
          <cell r="C333" t="str">
            <v>O&amp;M</v>
          </cell>
          <cell r="E333" t="str">
            <v>MS-P-InslFld&amp;PtrPrdG</v>
          </cell>
          <cell r="I333">
            <v>73724.92</v>
          </cell>
          <cell r="J333">
            <v>61301.66</v>
          </cell>
          <cell r="K333">
            <v>-12423.259999999995</v>
          </cell>
          <cell r="L333">
            <v>-0.20265780730897001</v>
          </cell>
          <cell r="M333">
            <v>396118.7</v>
          </cell>
          <cell r="N333">
            <v>369031.92</v>
          </cell>
          <cell r="O333">
            <v>-27086.780000000028</v>
          </cell>
          <cell r="P333">
            <v>-7.3399558498896331E-2</v>
          </cell>
          <cell r="R333">
            <v>66800.479999999996</v>
          </cell>
          <cell r="S333">
            <v>53969.9</v>
          </cell>
          <cell r="T333">
            <v>74437.73</v>
          </cell>
          <cell r="U333">
            <v>47758.27</v>
          </cell>
          <cell r="V333">
            <v>79427.399999999994</v>
          </cell>
          <cell r="W333">
            <v>73724.92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61607.15</v>
          </cell>
          <cell r="AE333">
            <v>61607.15</v>
          </cell>
          <cell r="AF333">
            <v>61607.15</v>
          </cell>
          <cell r="AG333">
            <v>61607.15</v>
          </cell>
          <cell r="AH333">
            <v>61301.66</v>
          </cell>
          <cell r="AI333">
            <v>61301.66</v>
          </cell>
          <cell r="AJ333">
            <v>61301.66</v>
          </cell>
          <cell r="AK333">
            <v>61301.66</v>
          </cell>
          <cell r="AL333">
            <v>61301.66</v>
          </cell>
          <cell r="AM333">
            <v>61301.66</v>
          </cell>
          <cell r="AN333">
            <v>61301.66</v>
          </cell>
          <cell r="AO333">
            <v>63338.26</v>
          </cell>
          <cell r="AQ333">
            <v>738878.48</v>
          </cell>
          <cell r="AR333">
            <v>738878.48</v>
          </cell>
          <cell r="AS333">
            <v>738878.48</v>
          </cell>
          <cell r="AT333">
            <v>738878.48</v>
          </cell>
          <cell r="AU333">
            <v>738878.48</v>
          </cell>
          <cell r="AV333">
            <v>738878.48</v>
          </cell>
          <cell r="AW333" t="e">
            <v>#REF!</v>
          </cell>
          <cell r="AX333" t="e">
            <v>#REF!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745167.35999999999</v>
          </cell>
          <cell r="BE333">
            <v>658315.35</v>
          </cell>
          <cell r="BF333">
            <v>669440.22</v>
          </cell>
          <cell r="BH333">
            <v>738878.48</v>
          </cell>
          <cell r="BI333">
            <v>860012.8</v>
          </cell>
          <cell r="BJ333">
            <v>839016.95</v>
          </cell>
          <cell r="BK333">
            <v>738878.48</v>
          </cell>
          <cell r="BL333">
            <v>738878.48</v>
          </cell>
          <cell r="BO333">
            <v>342759.77999999997</v>
          </cell>
          <cell r="BP333">
            <v>0</v>
          </cell>
          <cell r="BQ333">
            <v>0</v>
          </cell>
          <cell r="BS333">
            <v>761841.78</v>
          </cell>
          <cell r="BT333">
            <v>738878.48</v>
          </cell>
          <cell r="BU333">
            <v>761841.78</v>
          </cell>
          <cell r="BV333">
            <v>-22963.300000000047</v>
          </cell>
        </row>
        <row r="334">
          <cell r="C334" t="str">
            <v>O&amp;M</v>
          </cell>
          <cell r="E334" t="str">
            <v>MS-P-RadEnvirAnalyGr</v>
          </cell>
          <cell r="I334">
            <v>64566.8</v>
          </cell>
          <cell r="J334">
            <v>56229.04</v>
          </cell>
          <cell r="K334">
            <v>-8337.760000000002</v>
          </cell>
          <cell r="L334">
            <v>-0.14828209764918629</v>
          </cell>
          <cell r="M334">
            <v>409363.68</v>
          </cell>
          <cell r="N334">
            <v>337780.96</v>
          </cell>
          <cell r="O334">
            <v>-71582.719999999972</v>
          </cell>
          <cell r="P334">
            <v>-0.21192052980132442</v>
          </cell>
          <cell r="R334">
            <v>79920.479999999996</v>
          </cell>
          <cell r="S334">
            <v>55822.32</v>
          </cell>
          <cell r="T334">
            <v>73718</v>
          </cell>
          <cell r="U334">
            <v>51450.080000000002</v>
          </cell>
          <cell r="V334">
            <v>83886</v>
          </cell>
          <cell r="W334">
            <v>64566.8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56330.720000000001</v>
          </cell>
          <cell r="AE334">
            <v>56330.720000000001</v>
          </cell>
          <cell r="AF334">
            <v>56330.720000000001</v>
          </cell>
          <cell r="AG334">
            <v>56330.720000000001</v>
          </cell>
          <cell r="AH334">
            <v>56229.04</v>
          </cell>
          <cell r="AI334">
            <v>56229.04</v>
          </cell>
          <cell r="AJ334">
            <v>56229.04</v>
          </cell>
          <cell r="AK334">
            <v>56229.04</v>
          </cell>
          <cell r="AL334">
            <v>56229.04</v>
          </cell>
          <cell r="AM334">
            <v>56229.04</v>
          </cell>
          <cell r="AN334">
            <v>55618.96</v>
          </cell>
          <cell r="AO334">
            <v>56025.68</v>
          </cell>
          <cell r="AQ334">
            <v>674341.76</v>
          </cell>
          <cell r="AR334">
            <v>674341.76</v>
          </cell>
          <cell r="AS334">
            <v>674341.76</v>
          </cell>
          <cell r="AT334">
            <v>674341.76</v>
          </cell>
          <cell r="AU334">
            <v>674341.76</v>
          </cell>
          <cell r="AV334">
            <v>674341.76</v>
          </cell>
          <cell r="AW334" t="e">
            <v>#REF!</v>
          </cell>
          <cell r="AX334" t="e">
            <v>#REF!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736079.5</v>
          </cell>
          <cell r="BE334">
            <v>875773.32</v>
          </cell>
          <cell r="BF334">
            <v>1120686.03</v>
          </cell>
          <cell r="BH334">
            <v>674341.76</v>
          </cell>
          <cell r="BI334">
            <v>908756.94</v>
          </cell>
          <cell r="BJ334">
            <v>886600.76</v>
          </cell>
          <cell r="BK334">
            <v>674341.76</v>
          </cell>
          <cell r="BL334">
            <v>674341.76</v>
          </cell>
          <cell r="BO334">
            <v>264978.08</v>
          </cell>
          <cell r="BP334">
            <v>0</v>
          </cell>
          <cell r="BQ334">
            <v>0</v>
          </cell>
          <cell r="BS334">
            <v>659637.48</v>
          </cell>
          <cell r="BT334">
            <v>674341.76</v>
          </cell>
          <cell r="BU334">
            <v>659637.48</v>
          </cell>
          <cell r="BV334">
            <v>14704.280000000028</v>
          </cell>
        </row>
        <row r="335">
          <cell r="C335" t="str">
            <v>O&amp;M</v>
          </cell>
          <cell r="E335" t="str">
            <v>EN-P-Env Strategy</v>
          </cell>
          <cell r="I335">
            <v>65259.85</v>
          </cell>
          <cell r="J335">
            <v>30868.05</v>
          </cell>
          <cell r="K335">
            <v>-34391.800000000003</v>
          </cell>
          <cell r="L335">
            <v>-1.1141552511415527</v>
          </cell>
          <cell r="M335">
            <v>271399.23</v>
          </cell>
          <cell r="N335">
            <v>185208.3</v>
          </cell>
          <cell r="O335">
            <v>-86190.93</v>
          </cell>
          <cell r="P335">
            <v>-0.46537293415035935</v>
          </cell>
          <cell r="R335">
            <v>15363.55</v>
          </cell>
          <cell r="S335">
            <v>82949.08</v>
          </cell>
          <cell r="T335">
            <v>63286.55</v>
          </cell>
          <cell r="U335">
            <v>44540.2</v>
          </cell>
          <cell r="V335">
            <v>0</v>
          </cell>
          <cell r="W335">
            <v>65259.85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30868.05</v>
          </cell>
          <cell r="AE335">
            <v>30868.05</v>
          </cell>
          <cell r="AF335">
            <v>30868.05</v>
          </cell>
          <cell r="AG335">
            <v>30868.05</v>
          </cell>
          <cell r="AH335">
            <v>30868.05</v>
          </cell>
          <cell r="AI335">
            <v>30868.05</v>
          </cell>
          <cell r="AJ335">
            <v>30868.05</v>
          </cell>
          <cell r="AK335">
            <v>30868.05</v>
          </cell>
          <cell r="AL335">
            <v>30868.05</v>
          </cell>
          <cell r="AM335">
            <v>30868.05</v>
          </cell>
          <cell r="AN335">
            <v>30868.05</v>
          </cell>
          <cell r="AO335">
            <v>31619.03</v>
          </cell>
          <cell r="AQ335">
            <v>326048.08</v>
          </cell>
          <cell r="AR335">
            <v>326048.08</v>
          </cell>
          <cell r="AS335">
            <v>326048.08</v>
          </cell>
          <cell r="AT335">
            <v>326048.08</v>
          </cell>
          <cell r="AU335">
            <v>408614.05</v>
          </cell>
          <cell r="AV335">
            <v>408614.05</v>
          </cell>
          <cell r="AW335" t="e">
            <v>#REF!</v>
          </cell>
          <cell r="AX335" t="e">
            <v>#REF!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402841.74</v>
          </cell>
          <cell r="BE335">
            <v>503919.92</v>
          </cell>
          <cell r="BF335">
            <v>604935.66</v>
          </cell>
          <cell r="BH335">
            <v>371167.58</v>
          </cell>
          <cell r="BI335">
            <v>389320.68</v>
          </cell>
          <cell r="BJ335">
            <v>357350.40000000002</v>
          </cell>
          <cell r="BK335">
            <v>408614.05</v>
          </cell>
          <cell r="BL335">
            <v>408614.05</v>
          </cell>
          <cell r="BO335">
            <v>137214.82</v>
          </cell>
          <cell r="BP335">
            <v>-37446.469999999972</v>
          </cell>
          <cell r="BQ335">
            <v>0</v>
          </cell>
          <cell r="BS335">
            <v>628261.92000000004</v>
          </cell>
          <cell r="BT335">
            <v>408614.05</v>
          </cell>
          <cell r="BU335">
            <v>628261.92000000004</v>
          </cell>
          <cell r="BV335">
            <v>-219647.87000000005</v>
          </cell>
        </row>
        <row r="336">
          <cell r="C336" t="str">
            <v>O&amp;M</v>
          </cell>
          <cell r="E336" t="str">
            <v>EN-P-Hlth&amp;SfyIm</v>
          </cell>
          <cell r="I336">
            <v>14882.86</v>
          </cell>
          <cell r="J336">
            <v>12288.6</v>
          </cell>
          <cell r="K336">
            <v>-2594.2600000000002</v>
          </cell>
          <cell r="L336">
            <v>-0.21111111111111111</v>
          </cell>
          <cell r="M336">
            <v>58985.279999999999</v>
          </cell>
          <cell r="N336">
            <v>74277.759999999995</v>
          </cell>
          <cell r="O336">
            <v>15292.479999999996</v>
          </cell>
          <cell r="P336">
            <v>0.20588235294117643</v>
          </cell>
          <cell r="R336">
            <v>15155.94</v>
          </cell>
          <cell r="S336">
            <v>8943.3700000000008</v>
          </cell>
          <cell r="T336">
            <v>8260.67</v>
          </cell>
          <cell r="U336">
            <v>11742.44</v>
          </cell>
          <cell r="V336">
            <v>0</v>
          </cell>
          <cell r="W336">
            <v>14882.86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12425.14</v>
          </cell>
          <cell r="AE336">
            <v>12425.14</v>
          </cell>
          <cell r="AF336">
            <v>12425.14</v>
          </cell>
          <cell r="AG336">
            <v>12425.14</v>
          </cell>
          <cell r="AH336">
            <v>12288.6</v>
          </cell>
          <cell r="AI336">
            <v>12288.6</v>
          </cell>
          <cell r="AJ336">
            <v>12288.6</v>
          </cell>
          <cell r="AK336">
            <v>12288.6</v>
          </cell>
          <cell r="AL336">
            <v>12288.6</v>
          </cell>
          <cell r="AM336">
            <v>12288.6</v>
          </cell>
          <cell r="AN336">
            <v>12288.6</v>
          </cell>
          <cell r="AO336">
            <v>13216.53</v>
          </cell>
          <cell r="AQ336">
            <v>148937.29</v>
          </cell>
          <cell r="AR336">
            <v>148937.29</v>
          </cell>
          <cell r="AS336">
            <v>148937.29</v>
          </cell>
          <cell r="AT336">
            <v>148937.29</v>
          </cell>
          <cell r="AU336">
            <v>148937.29</v>
          </cell>
          <cell r="AV336">
            <v>148937.29</v>
          </cell>
          <cell r="AW336" t="e">
            <v>#REF!</v>
          </cell>
          <cell r="AX336" t="e">
            <v>#REF!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179578.78</v>
          </cell>
          <cell r="BE336">
            <v>267218.38</v>
          </cell>
          <cell r="BF336">
            <v>211335.03</v>
          </cell>
          <cell r="BH336">
            <v>148937.29</v>
          </cell>
          <cell r="BI336">
            <v>226025.8</v>
          </cell>
          <cell r="BJ336">
            <v>327132</v>
          </cell>
          <cell r="BK336">
            <v>148937.29</v>
          </cell>
          <cell r="BL336">
            <v>148937.29</v>
          </cell>
          <cell r="BO336">
            <v>89952.010000000009</v>
          </cell>
          <cell r="BP336">
            <v>0</v>
          </cell>
          <cell r="BQ336">
            <v>0</v>
          </cell>
          <cell r="BS336">
            <v>131984.48000000001</v>
          </cell>
          <cell r="BT336">
            <v>148937.29</v>
          </cell>
          <cell r="BU336">
            <v>131984.48000000001</v>
          </cell>
          <cell r="BV336">
            <v>16952.809999999998</v>
          </cell>
        </row>
        <row r="337">
          <cell r="C337" t="str">
            <v>O&amp;M</v>
          </cell>
          <cell r="E337" t="str">
            <v>EN-P-E-Hlth&amp;Sfy</v>
          </cell>
          <cell r="I337">
            <v>24995.759999999998</v>
          </cell>
          <cell r="J337">
            <v>16429.14</v>
          </cell>
          <cell r="K337">
            <v>-8566.619999999999</v>
          </cell>
          <cell r="L337">
            <v>-0.52142838882619535</v>
          </cell>
          <cell r="M337">
            <v>89868.78</v>
          </cell>
          <cell r="N337">
            <v>99127.08</v>
          </cell>
          <cell r="O337">
            <v>9258.3000000000029</v>
          </cell>
          <cell r="P337">
            <v>9.3398292373789313E-2</v>
          </cell>
          <cell r="R337">
            <v>16815.71</v>
          </cell>
          <cell r="S337">
            <v>14695.11</v>
          </cell>
          <cell r="T337">
            <v>15573.17</v>
          </cell>
          <cell r="U337">
            <v>17789.03</v>
          </cell>
          <cell r="V337">
            <v>0</v>
          </cell>
          <cell r="W337">
            <v>24995.759999999998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16567.2</v>
          </cell>
          <cell r="AE337">
            <v>16567.2</v>
          </cell>
          <cell r="AF337">
            <v>16567.2</v>
          </cell>
          <cell r="AG337">
            <v>16567.2</v>
          </cell>
          <cell r="AH337">
            <v>16429.14</v>
          </cell>
          <cell r="AI337">
            <v>16429.14</v>
          </cell>
          <cell r="AJ337">
            <v>16429.14</v>
          </cell>
          <cell r="AK337">
            <v>16429.14</v>
          </cell>
          <cell r="AL337">
            <v>16429.14</v>
          </cell>
          <cell r="AM337">
            <v>16429.14</v>
          </cell>
          <cell r="AN337">
            <v>16429.14</v>
          </cell>
          <cell r="AO337">
            <v>16618.009999999998</v>
          </cell>
          <cell r="AQ337">
            <v>204620.16</v>
          </cell>
          <cell r="AR337">
            <v>204620.16</v>
          </cell>
          <cell r="AS337">
            <v>204620.1</v>
          </cell>
          <cell r="AT337">
            <v>195342.6</v>
          </cell>
          <cell r="AU337">
            <v>195344</v>
          </cell>
          <cell r="AV337">
            <v>195344</v>
          </cell>
          <cell r="AW337" t="e">
            <v>#REF!</v>
          </cell>
          <cell r="AX337" t="e">
            <v>#REF!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175664.88</v>
          </cell>
          <cell r="BE337">
            <v>162624.26</v>
          </cell>
          <cell r="BF337">
            <v>231737.72</v>
          </cell>
          <cell r="BH337">
            <v>197890.79</v>
          </cell>
          <cell r="BI337">
            <v>182130.2</v>
          </cell>
          <cell r="BJ337">
            <v>214827.7</v>
          </cell>
          <cell r="BK337">
            <v>195344</v>
          </cell>
          <cell r="BL337">
            <v>195344</v>
          </cell>
          <cell r="BO337">
            <v>105475.22</v>
          </cell>
          <cell r="BP337">
            <v>2546.7900000000081</v>
          </cell>
          <cell r="BQ337">
            <v>0</v>
          </cell>
          <cell r="BS337">
            <v>213977.14</v>
          </cell>
          <cell r="BT337">
            <v>195344</v>
          </cell>
          <cell r="BU337">
            <v>213977.14</v>
          </cell>
          <cell r="BV337">
            <v>-18633.140000000014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599.9</v>
          </cell>
          <cell r="BH338">
            <v>0</v>
          </cell>
          <cell r="BI338">
            <v>0</v>
          </cell>
          <cell r="BJ338">
            <v>48980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53593.88</v>
          </cell>
          <cell r="J339">
            <v>33500.97</v>
          </cell>
          <cell r="K339">
            <v>-20092.909999999996</v>
          </cell>
          <cell r="L339">
            <v>-0.59977099170561321</v>
          </cell>
          <cell r="M339">
            <v>166951.96</v>
          </cell>
          <cell r="N339">
            <v>201005.82</v>
          </cell>
          <cell r="O339">
            <v>34053.860000000015</v>
          </cell>
          <cell r="P339">
            <v>0.16941728353935231</v>
          </cell>
          <cell r="R339">
            <v>31978.080000000002</v>
          </cell>
          <cell r="S339">
            <v>25156.43</v>
          </cell>
          <cell r="T339">
            <v>31902</v>
          </cell>
          <cell r="U339">
            <v>24321.57</v>
          </cell>
          <cell r="V339">
            <v>0</v>
          </cell>
          <cell r="W339">
            <v>53593.88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33500.97</v>
          </cell>
          <cell r="AE339">
            <v>33500.97</v>
          </cell>
          <cell r="AF339">
            <v>33500.97</v>
          </cell>
          <cell r="AG339">
            <v>33500.97</v>
          </cell>
          <cell r="AH339">
            <v>33500.97</v>
          </cell>
          <cell r="AI339">
            <v>33500.97</v>
          </cell>
          <cell r="AJ339">
            <v>33500.97</v>
          </cell>
          <cell r="AK339">
            <v>33500.97</v>
          </cell>
          <cell r="AL339">
            <v>33500.97</v>
          </cell>
          <cell r="AM339">
            <v>33500.97</v>
          </cell>
          <cell r="AN339">
            <v>33500.97</v>
          </cell>
          <cell r="AO339">
            <v>33198.39</v>
          </cell>
          <cell r="AQ339">
            <v>370905.08</v>
          </cell>
          <cell r="AR339">
            <v>370905.08</v>
          </cell>
          <cell r="AS339">
            <v>361144.42</v>
          </cell>
          <cell r="AT339">
            <v>318877.84000000003</v>
          </cell>
          <cell r="AU339">
            <v>337566</v>
          </cell>
          <cell r="AV339">
            <v>337566</v>
          </cell>
          <cell r="AW339" t="e">
            <v>#REF!</v>
          </cell>
          <cell r="AX339" t="e">
            <v>#REF!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355848.95</v>
          </cell>
          <cell r="BE339">
            <v>358666.95</v>
          </cell>
          <cell r="BF339">
            <v>348950.07</v>
          </cell>
          <cell r="BH339">
            <v>401709.06</v>
          </cell>
          <cell r="BI339">
            <v>380618.6</v>
          </cell>
          <cell r="BJ339">
            <v>381144.96</v>
          </cell>
          <cell r="BK339">
            <v>337566</v>
          </cell>
          <cell r="BL339">
            <v>337566</v>
          </cell>
          <cell r="BO339">
            <v>170614.04</v>
          </cell>
          <cell r="BP339">
            <v>64143.06</v>
          </cell>
          <cell r="BQ339">
            <v>0</v>
          </cell>
          <cell r="BS339">
            <v>344257.36</v>
          </cell>
          <cell r="BT339">
            <v>337566</v>
          </cell>
          <cell r="BU339">
            <v>344257.36</v>
          </cell>
          <cell r="BV339">
            <v>-6691.359999999986</v>
          </cell>
        </row>
        <row r="340">
          <cell r="C340" t="str">
            <v>O&amp;M</v>
          </cell>
          <cell r="E340" t="str">
            <v>EN-P-Env Policy</v>
          </cell>
          <cell r="I340">
            <v>76543.56</v>
          </cell>
          <cell r="J340">
            <v>40995.24</v>
          </cell>
          <cell r="K340">
            <v>-35548.32</v>
          </cell>
          <cell r="L340">
            <v>-0.86713286713286719</v>
          </cell>
          <cell r="M340">
            <v>200676</v>
          </cell>
          <cell r="N340">
            <v>246544.8</v>
          </cell>
          <cell r="O340">
            <v>45868.799999999988</v>
          </cell>
          <cell r="P340">
            <v>0.18604651162790695</v>
          </cell>
          <cell r="R340">
            <v>2436.7800000000002</v>
          </cell>
          <cell r="S340">
            <v>57336</v>
          </cell>
          <cell r="T340">
            <v>34974.959999999999</v>
          </cell>
          <cell r="U340">
            <v>29384.7</v>
          </cell>
          <cell r="V340">
            <v>0</v>
          </cell>
          <cell r="W340">
            <v>76543.56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41138.58</v>
          </cell>
          <cell r="AE340">
            <v>41138.58</v>
          </cell>
          <cell r="AF340">
            <v>41138.58</v>
          </cell>
          <cell r="AG340">
            <v>41138.58</v>
          </cell>
          <cell r="AH340">
            <v>40995.24</v>
          </cell>
          <cell r="AI340">
            <v>40995.24</v>
          </cell>
          <cell r="AJ340">
            <v>40995.24</v>
          </cell>
          <cell r="AK340">
            <v>40995.24</v>
          </cell>
          <cell r="AL340">
            <v>40995.24</v>
          </cell>
          <cell r="AM340">
            <v>40995.24</v>
          </cell>
          <cell r="AN340">
            <v>40995.24</v>
          </cell>
          <cell r="AO340">
            <v>40644.78</v>
          </cell>
          <cell r="AQ340">
            <v>492165.78</v>
          </cell>
          <cell r="AR340">
            <v>492165.78</v>
          </cell>
          <cell r="AS340">
            <v>492165.78</v>
          </cell>
          <cell r="AT340">
            <v>408230.03</v>
          </cell>
          <cell r="AU340">
            <v>408230.03</v>
          </cell>
          <cell r="AV340">
            <v>408230.03</v>
          </cell>
          <cell r="AW340" t="e">
            <v>#REF!</v>
          </cell>
          <cell r="AX340" t="e">
            <v>#REF!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534633.80000000005</v>
          </cell>
          <cell r="BE340">
            <v>498570.11</v>
          </cell>
          <cell r="BF340">
            <v>383380.49</v>
          </cell>
          <cell r="BH340">
            <v>492165.78</v>
          </cell>
          <cell r="BI340">
            <v>616831.19999999995</v>
          </cell>
          <cell r="BJ340">
            <v>650657.28000000003</v>
          </cell>
          <cell r="BK340">
            <v>408230.03</v>
          </cell>
          <cell r="BL340">
            <v>462269.21</v>
          </cell>
          <cell r="BO340">
            <v>261593.21000000002</v>
          </cell>
          <cell r="BP340">
            <v>29896.570000000007</v>
          </cell>
          <cell r="BQ340">
            <v>-54039.179999999993</v>
          </cell>
          <cell r="BS340">
            <v>427207.2</v>
          </cell>
          <cell r="BT340">
            <v>462269.21</v>
          </cell>
          <cell r="BU340">
            <v>427207.2</v>
          </cell>
          <cell r="BV340">
            <v>35062.010000000009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627338.25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315881.45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472865.37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68486.259999999995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O347">
            <v>0</v>
          </cell>
          <cell r="BP347">
            <v>0</v>
          </cell>
          <cell r="BQ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1357295.76</v>
          </cell>
          <cell r="BT348">
            <v>0</v>
          </cell>
          <cell r="BU348">
            <v>1357295.76</v>
          </cell>
          <cell r="BV348">
            <v>-1357295.76</v>
          </cell>
        </row>
        <row r="350">
          <cell r="D350" t="str">
            <v>Non-PT</v>
          </cell>
          <cell r="I350">
            <v>1617767.4900000002</v>
          </cell>
          <cell r="J350">
            <v>1259141.8</v>
          </cell>
          <cell r="K350">
            <v>-358625.69</v>
          </cell>
          <cell r="L350">
            <v>-0.28481755589402241</v>
          </cell>
          <cell r="M350">
            <v>7642259.2500000009</v>
          </cell>
          <cell r="N350">
            <v>7563891.0399999982</v>
          </cell>
          <cell r="O350">
            <v>-78368.209999999934</v>
          </cell>
          <cell r="P350">
            <v>-1.0360832749383438E-2</v>
          </cell>
          <cell r="R350">
            <v>1226843.3700000001</v>
          </cell>
          <cell r="S350">
            <v>1100134.3700000001</v>
          </cell>
          <cell r="T350">
            <v>1298193.9499999997</v>
          </cell>
          <cell r="U350">
            <v>1389927.8</v>
          </cell>
          <cell r="V350">
            <v>1009392.27</v>
          </cell>
          <cell r="W350">
            <v>1617767.4900000002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1261401.8599999999</v>
          </cell>
          <cell r="AE350">
            <v>1261401.8599999999</v>
          </cell>
          <cell r="AF350">
            <v>1261401.8599999999</v>
          </cell>
          <cell r="AG350">
            <v>1261401.8599999999</v>
          </cell>
          <cell r="AH350">
            <v>1259141.8</v>
          </cell>
          <cell r="AI350">
            <v>1259141.8</v>
          </cell>
          <cell r="AJ350">
            <v>1259141.8</v>
          </cell>
          <cell r="AK350">
            <v>1259141.8</v>
          </cell>
          <cell r="AL350">
            <v>1259039.04</v>
          </cell>
          <cell r="AM350">
            <v>1259039.04</v>
          </cell>
          <cell r="AN350">
            <v>1258428.96</v>
          </cell>
          <cell r="AO350">
            <v>1266449.77</v>
          </cell>
          <cell r="AQ350">
            <v>15055937.34</v>
          </cell>
          <cell r="AR350">
            <v>15055937.34</v>
          </cell>
          <cell r="AS350">
            <v>15042274.959999999</v>
          </cell>
          <cell r="AT350">
            <v>15115539.34</v>
          </cell>
          <cell r="AU350">
            <v>15232213.850000001</v>
          </cell>
          <cell r="AV350">
            <v>15232213.850000001</v>
          </cell>
          <cell r="AW350" t="e">
            <v>#REF!</v>
          </cell>
          <cell r="AX350" t="e">
            <v>#REF!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14213034.719999999</v>
          </cell>
          <cell r="BE350">
            <v>14875373.289999999</v>
          </cell>
          <cell r="BF350">
            <v>15972477.99</v>
          </cell>
          <cell r="BH350">
            <v>15125131.449999999</v>
          </cell>
          <cell r="BI350">
            <v>16110591.1</v>
          </cell>
          <cell r="BJ350">
            <v>15849857.799999997</v>
          </cell>
          <cell r="BK350">
            <v>15232213.850000001</v>
          </cell>
          <cell r="BL350">
            <v>15226915.560000002</v>
          </cell>
          <cell r="BM350">
            <v>0</v>
          </cell>
          <cell r="BN350">
            <v>0</v>
          </cell>
          <cell r="BO350">
            <v>7584656.3100000015</v>
          </cell>
          <cell r="BP350">
            <v>-101784.11000000031</v>
          </cell>
          <cell r="BQ350">
            <v>5298.2900000000373</v>
          </cell>
          <cell r="BS350">
            <v>16060387.27</v>
          </cell>
          <cell r="BT350">
            <v>15226915.560000002</v>
          </cell>
          <cell r="BU350">
            <v>16060387.27</v>
          </cell>
          <cell r="BV350">
            <v>-833471.71000000031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554</v>
          </cell>
          <cell r="K352">
            <v>554</v>
          </cell>
          <cell r="L352">
            <v>1</v>
          </cell>
          <cell r="M352">
            <v>814.01</v>
          </cell>
          <cell r="N352">
            <v>3328</v>
          </cell>
          <cell r="O352">
            <v>2513.9899999999998</v>
          </cell>
          <cell r="P352">
            <v>0.75540564903846152</v>
          </cell>
          <cell r="R352">
            <v>381.07</v>
          </cell>
          <cell r="S352">
            <v>179.14</v>
          </cell>
          <cell r="T352">
            <v>172.8</v>
          </cell>
          <cell r="U352">
            <v>0</v>
          </cell>
          <cell r="V352">
            <v>81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555</v>
          </cell>
          <cell r="AE352">
            <v>555</v>
          </cell>
          <cell r="AF352">
            <v>555</v>
          </cell>
          <cell r="AG352">
            <v>555</v>
          </cell>
          <cell r="AH352">
            <v>554</v>
          </cell>
          <cell r="AI352">
            <v>554</v>
          </cell>
          <cell r="AJ352">
            <v>554</v>
          </cell>
          <cell r="AK352">
            <v>554</v>
          </cell>
          <cell r="AL352">
            <v>554</v>
          </cell>
          <cell r="AM352">
            <v>554</v>
          </cell>
          <cell r="AN352">
            <v>554</v>
          </cell>
          <cell r="AO352">
            <v>553</v>
          </cell>
          <cell r="AQ352">
            <v>6528.01</v>
          </cell>
          <cell r="AR352">
            <v>6528.01</v>
          </cell>
          <cell r="AS352">
            <v>6651.18</v>
          </cell>
          <cell r="AT352">
            <v>6651.18</v>
          </cell>
          <cell r="AU352">
            <v>6640</v>
          </cell>
          <cell r="AV352">
            <v>6640</v>
          </cell>
          <cell r="AW352" t="e">
            <v>#REF!</v>
          </cell>
          <cell r="AX352" t="e">
            <v>#REF!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743.96</v>
          </cell>
          <cell r="BE352">
            <v>1902.41</v>
          </cell>
          <cell r="BF352">
            <v>633.15</v>
          </cell>
          <cell r="BH352">
            <v>6651</v>
          </cell>
          <cell r="BI352">
            <v>1713</v>
          </cell>
          <cell r="BJ352">
            <v>1672</v>
          </cell>
          <cell r="BK352">
            <v>6640</v>
          </cell>
          <cell r="BL352">
            <v>6640</v>
          </cell>
          <cell r="BO352">
            <v>5825.99</v>
          </cell>
          <cell r="BP352">
            <v>11</v>
          </cell>
          <cell r="BQ352">
            <v>0</v>
          </cell>
          <cell r="BS352">
            <v>818.64</v>
          </cell>
          <cell r="BT352">
            <v>6640</v>
          </cell>
          <cell r="BU352">
            <v>818.64</v>
          </cell>
          <cell r="BV352">
            <v>5821.36</v>
          </cell>
        </row>
        <row r="353">
          <cell r="C353" t="str">
            <v>O&amp;M</v>
          </cell>
          <cell r="E353" t="str">
            <v>EN-P-PT-EnvFieldSrvs</v>
          </cell>
          <cell r="I353">
            <v>52462</v>
          </cell>
          <cell r="J353">
            <v>42097</v>
          </cell>
          <cell r="K353">
            <v>-10365</v>
          </cell>
          <cell r="L353">
            <v>-0.24621707010000712</v>
          </cell>
          <cell r="M353">
            <v>204059</v>
          </cell>
          <cell r="N353">
            <v>252786</v>
          </cell>
          <cell r="O353">
            <v>48727</v>
          </cell>
          <cell r="P353">
            <v>0.19275988385432738</v>
          </cell>
          <cell r="R353">
            <v>35372</v>
          </cell>
          <cell r="S353">
            <v>28180</v>
          </cell>
          <cell r="T353">
            <v>42985</v>
          </cell>
          <cell r="U353">
            <v>45060</v>
          </cell>
          <cell r="V353">
            <v>0</v>
          </cell>
          <cell r="W353">
            <v>52462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42148</v>
          </cell>
          <cell r="AE353">
            <v>42148</v>
          </cell>
          <cell r="AF353">
            <v>42148</v>
          </cell>
          <cell r="AG353">
            <v>42148</v>
          </cell>
          <cell r="AH353">
            <v>42097</v>
          </cell>
          <cell r="AI353">
            <v>42097</v>
          </cell>
          <cell r="AJ353">
            <v>42097</v>
          </cell>
          <cell r="AK353">
            <v>42097</v>
          </cell>
          <cell r="AL353">
            <v>42097</v>
          </cell>
          <cell r="AM353">
            <v>42097</v>
          </cell>
          <cell r="AN353">
            <v>42097</v>
          </cell>
          <cell r="AO353">
            <v>42100</v>
          </cell>
          <cell r="AQ353">
            <v>505371</v>
          </cell>
          <cell r="AR353">
            <v>505371</v>
          </cell>
          <cell r="AS353">
            <v>505371</v>
          </cell>
          <cell r="AT353">
            <v>505371</v>
          </cell>
          <cell r="AU353">
            <v>505371</v>
          </cell>
          <cell r="AV353">
            <v>505371</v>
          </cell>
          <cell r="AW353" t="e">
            <v>#REF!</v>
          </cell>
          <cell r="AX353" t="e">
            <v>#REF!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452715</v>
          </cell>
          <cell r="BE353">
            <v>1164404</v>
          </cell>
          <cell r="BF353">
            <v>0</v>
          </cell>
          <cell r="BH353">
            <v>505371</v>
          </cell>
          <cell r="BI353">
            <v>1162062</v>
          </cell>
          <cell r="BJ353">
            <v>1233718</v>
          </cell>
          <cell r="BK353">
            <v>505371</v>
          </cell>
          <cell r="BL353">
            <v>505371</v>
          </cell>
          <cell r="BO353">
            <v>301312</v>
          </cell>
          <cell r="BP353">
            <v>0</v>
          </cell>
          <cell r="BQ353">
            <v>0</v>
          </cell>
          <cell r="BS353">
            <v>0</v>
          </cell>
          <cell r="BT353">
            <v>505371</v>
          </cell>
          <cell r="BU353">
            <v>0</v>
          </cell>
          <cell r="BV353">
            <v>505371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0</v>
          </cell>
          <cell r="J355">
            <v>0</v>
          </cell>
          <cell r="K355">
            <v>0</v>
          </cell>
          <cell r="L355" t="str">
            <v xml:space="preserve"> </v>
          </cell>
          <cell r="M355">
            <v>0</v>
          </cell>
          <cell r="N355">
            <v>0</v>
          </cell>
          <cell r="O355">
            <v>0</v>
          </cell>
          <cell r="P355" t="str">
            <v xml:space="preserve"> 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0</v>
          </cell>
          <cell r="BE355">
            <v>0</v>
          </cell>
          <cell r="BF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O355">
            <v>0</v>
          </cell>
          <cell r="BP355">
            <v>0</v>
          </cell>
          <cell r="BQ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372438</v>
          </cell>
          <cell r="J356">
            <v>180542</v>
          </cell>
          <cell r="K356">
            <v>-191896</v>
          </cell>
          <cell r="L356">
            <v>-1.0628884137762957</v>
          </cell>
          <cell r="M356">
            <v>1081705</v>
          </cell>
          <cell r="N356">
            <v>1207834</v>
          </cell>
          <cell r="O356">
            <v>126129</v>
          </cell>
          <cell r="P356">
            <v>0.10442577374043122</v>
          </cell>
          <cell r="R356">
            <v>153298</v>
          </cell>
          <cell r="S356">
            <v>135981</v>
          </cell>
          <cell r="T356">
            <v>221442</v>
          </cell>
          <cell r="U356">
            <v>198546</v>
          </cell>
          <cell r="V356">
            <v>0</v>
          </cell>
          <cell r="W356">
            <v>372438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129889</v>
          </cell>
          <cell r="AE356">
            <v>150889</v>
          </cell>
          <cell r="AF356">
            <v>255838</v>
          </cell>
          <cell r="AG356">
            <v>283472</v>
          </cell>
          <cell r="AH356">
            <v>207204</v>
          </cell>
          <cell r="AI356">
            <v>180542</v>
          </cell>
          <cell r="AJ356">
            <v>161337</v>
          </cell>
          <cell r="AK356">
            <v>196537</v>
          </cell>
          <cell r="AL356">
            <v>229037</v>
          </cell>
          <cell r="AM356">
            <v>264487</v>
          </cell>
          <cell r="AN356">
            <v>261302</v>
          </cell>
          <cell r="AO356">
            <v>260688</v>
          </cell>
          <cell r="AQ356">
            <v>2581222</v>
          </cell>
          <cell r="AR356">
            <v>2581222</v>
          </cell>
          <cell r="AS356">
            <v>2581222</v>
          </cell>
          <cell r="AT356">
            <v>2516222</v>
          </cell>
          <cell r="AU356">
            <v>2516222</v>
          </cell>
          <cell r="AV356">
            <v>2516222</v>
          </cell>
          <cell r="AW356" t="e">
            <v>#REF!</v>
          </cell>
          <cell r="AX356" t="e">
            <v>#REF!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2418487</v>
          </cell>
          <cell r="BE356">
            <v>3183053</v>
          </cell>
          <cell r="BF356">
            <v>3507331.09</v>
          </cell>
          <cell r="BH356">
            <v>2581222</v>
          </cell>
          <cell r="BI356">
            <v>3337000</v>
          </cell>
          <cell r="BJ356">
            <v>3301438</v>
          </cell>
          <cell r="BK356">
            <v>2516222</v>
          </cell>
          <cell r="BL356">
            <v>2516222</v>
          </cell>
          <cell r="BO356">
            <v>1434517</v>
          </cell>
          <cell r="BP356">
            <v>65000</v>
          </cell>
          <cell r="BQ356">
            <v>0</v>
          </cell>
          <cell r="BS356">
            <v>2539708</v>
          </cell>
          <cell r="BT356">
            <v>2516222</v>
          </cell>
          <cell r="BU356">
            <v>2539708</v>
          </cell>
          <cell r="BV356">
            <v>-23486</v>
          </cell>
        </row>
        <row r="357">
          <cell r="C357" t="str">
            <v>O&amp;M</v>
          </cell>
          <cell r="E357" t="str">
            <v>EN-P-E-PT-EnSup</v>
          </cell>
          <cell r="I357">
            <v>15615.11</v>
          </cell>
          <cell r="J357">
            <v>12978</v>
          </cell>
          <cell r="K357">
            <v>-2637.1100000000006</v>
          </cell>
          <cell r="L357">
            <v>-0.20319848975188787</v>
          </cell>
          <cell r="M357">
            <v>39986.1</v>
          </cell>
          <cell r="N357">
            <v>77932</v>
          </cell>
          <cell r="O357">
            <v>37945.9</v>
          </cell>
          <cell r="P357">
            <v>0.48691038341117898</v>
          </cell>
          <cell r="R357">
            <v>3115.24</v>
          </cell>
          <cell r="S357">
            <v>5384.6</v>
          </cell>
          <cell r="T357">
            <v>8639.1299999999992</v>
          </cell>
          <cell r="U357">
            <v>7232.02</v>
          </cell>
          <cell r="V357">
            <v>0</v>
          </cell>
          <cell r="W357">
            <v>15615.11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12994</v>
          </cell>
          <cell r="AE357">
            <v>12994</v>
          </cell>
          <cell r="AF357">
            <v>12994</v>
          </cell>
          <cell r="AG357">
            <v>12994</v>
          </cell>
          <cell r="AH357">
            <v>12978</v>
          </cell>
          <cell r="AI357">
            <v>12978</v>
          </cell>
          <cell r="AJ357">
            <v>12978</v>
          </cell>
          <cell r="AK357">
            <v>12978</v>
          </cell>
          <cell r="AL357">
            <v>12978</v>
          </cell>
          <cell r="AM357">
            <v>12978</v>
          </cell>
          <cell r="AN357">
            <v>12978</v>
          </cell>
          <cell r="AO357">
            <v>12978</v>
          </cell>
          <cell r="AQ357">
            <v>155800</v>
          </cell>
          <cell r="AR357">
            <v>155800</v>
          </cell>
          <cell r="AS357">
            <v>151700</v>
          </cell>
          <cell r="AT357">
            <v>116550</v>
          </cell>
          <cell r="AU357">
            <v>116771</v>
          </cell>
          <cell r="AV357">
            <v>116771</v>
          </cell>
          <cell r="AW357" t="e">
            <v>#REF!</v>
          </cell>
          <cell r="AX357" t="e">
            <v>#REF!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88836.98</v>
          </cell>
          <cell r="BE357">
            <v>47638.89</v>
          </cell>
          <cell r="BF357">
            <v>75484.490000000005</v>
          </cell>
          <cell r="BH357">
            <v>155800</v>
          </cell>
          <cell r="BI357">
            <v>82270</v>
          </cell>
          <cell r="BJ357">
            <v>117000</v>
          </cell>
          <cell r="BK357">
            <v>116771</v>
          </cell>
          <cell r="BL357">
            <v>116771</v>
          </cell>
          <cell r="BO357">
            <v>76784.899999999994</v>
          </cell>
          <cell r="BP357">
            <v>39029</v>
          </cell>
          <cell r="BQ357">
            <v>0</v>
          </cell>
          <cell r="BS357">
            <v>153550</v>
          </cell>
          <cell r="BT357">
            <v>116771</v>
          </cell>
          <cell r="BU357">
            <v>153550</v>
          </cell>
          <cell r="BV357">
            <v>-36779</v>
          </cell>
        </row>
        <row r="358">
          <cell r="C358" t="str">
            <v>O&amp;M</v>
          </cell>
          <cell r="E358" t="str">
            <v>EN-P-PT-Env Rem</v>
          </cell>
          <cell r="I358">
            <v>3003</v>
          </cell>
          <cell r="J358">
            <v>24407</v>
          </cell>
          <cell r="K358">
            <v>21404</v>
          </cell>
          <cell r="L358">
            <v>0.87696152743065514</v>
          </cell>
          <cell r="M358">
            <v>13753</v>
          </cell>
          <cell r="N358">
            <v>146558</v>
          </cell>
          <cell r="O358">
            <v>132805</v>
          </cell>
          <cell r="P358">
            <v>0.90616001855920525</v>
          </cell>
          <cell r="R358">
            <v>331</v>
          </cell>
          <cell r="S358">
            <v>2655</v>
          </cell>
          <cell r="T358">
            <v>7140</v>
          </cell>
          <cell r="U358">
            <v>624</v>
          </cell>
          <cell r="V358">
            <v>0</v>
          </cell>
          <cell r="W358">
            <v>3003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24436</v>
          </cell>
          <cell r="AE358">
            <v>24436</v>
          </cell>
          <cell r="AF358">
            <v>24436</v>
          </cell>
          <cell r="AG358">
            <v>24436</v>
          </cell>
          <cell r="AH358">
            <v>24407</v>
          </cell>
          <cell r="AI358">
            <v>24407</v>
          </cell>
          <cell r="AJ358">
            <v>24407</v>
          </cell>
          <cell r="AK358">
            <v>24407</v>
          </cell>
          <cell r="AL358">
            <v>24407</v>
          </cell>
          <cell r="AM358">
            <v>24407</v>
          </cell>
          <cell r="AN358">
            <v>24407</v>
          </cell>
          <cell r="AO358">
            <v>24407</v>
          </cell>
          <cell r="AQ358">
            <v>293000</v>
          </cell>
          <cell r="AR358">
            <v>293000</v>
          </cell>
          <cell r="AS358">
            <v>293000</v>
          </cell>
          <cell r="AT358">
            <v>58000</v>
          </cell>
          <cell r="AU358">
            <v>58000</v>
          </cell>
          <cell r="AV358">
            <v>58000</v>
          </cell>
          <cell r="AW358" t="e">
            <v>#REF!</v>
          </cell>
          <cell r="AX358" t="e">
            <v>#REF!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59586</v>
          </cell>
          <cell r="BE358">
            <v>43914</v>
          </cell>
          <cell r="BF358">
            <v>56246</v>
          </cell>
          <cell r="BH358">
            <v>293000</v>
          </cell>
          <cell r="BI358">
            <v>183850</v>
          </cell>
          <cell r="BJ358">
            <v>200000</v>
          </cell>
          <cell r="BK358">
            <v>58000</v>
          </cell>
          <cell r="BL358">
            <v>58000</v>
          </cell>
          <cell r="BO358">
            <v>44247</v>
          </cell>
          <cell r="BP358">
            <v>235000</v>
          </cell>
          <cell r="BQ358">
            <v>0</v>
          </cell>
          <cell r="BS358">
            <v>230000</v>
          </cell>
          <cell r="BT358">
            <v>58000</v>
          </cell>
          <cell r="BU358">
            <v>230000</v>
          </cell>
          <cell r="BV358">
            <v>-172000</v>
          </cell>
        </row>
        <row r="359">
          <cell r="C359" t="str">
            <v>O&amp;M</v>
          </cell>
          <cell r="E359" t="str">
            <v>EN-P-PT-L&amp;P Tec</v>
          </cell>
          <cell r="I359">
            <v>70874</v>
          </cell>
          <cell r="J359">
            <v>63310</v>
          </cell>
          <cell r="K359">
            <v>-7564</v>
          </cell>
          <cell r="L359">
            <v>-0.11947559627231086</v>
          </cell>
          <cell r="M359">
            <v>264579</v>
          </cell>
          <cell r="N359">
            <v>380156</v>
          </cell>
          <cell r="O359">
            <v>115577</v>
          </cell>
          <cell r="P359">
            <v>0.30402518965898212</v>
          </cell>
          <cell r="R359">
            <v>44745</v>
          </cell>
          <cell r="S359">
            <v>37701</v>
          </cell>
          <cell r="T359">
            <v>63229</v>
          </cell>
          <cell r="U359">
            <v>36331</v>
          </cell>
          <cell r="V359">
            <v>11699</v>
          </cell>
          <cell r="W359">
            <v>70874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63384</v>
          </cell>
          <cell r="AE359">
            <v>63384</v>
          </cell>
          <cell r="AF359">
            <v>63384</v>
          </cell>
          <cell r="AG359">
            <v>63384</v>
          </cell>
          <cell r="AH359">
            <v>63310</v>
          </cell>
          <cell r="AI359">
            <v>63310</v>
          </cell>
          <cell r="AJ359">
            <v>63310</v>
          </cell>
          <cell r="AK359">
            <v>63310</v>
          </cell>
          <cell r="AL359">
            <v>63310</v>
          </cell>
          <cell r="AM359">
            <v>63310</v>
          </cell>
          <cell r="AN359">
            <v>63310</v>
          </cell>
          <cell r="AO359">
            <v>63293</v>
          </cell>
          <cell r="AQ359">
            <v>759999</v>
          </cell>
          <cell r="AR359">
            <v>759999</v>
          </cell>
          <cell r="AS359">
            <v>759999</v>
          </cell>
          <cell r="AT359">
            <v>705999</v>
          </cell>
          <cell r="AU359">
            <v>705999</v>
          </cell>
          <cell r="AV359">
            <v>705999</v>
          </cell>
          <cell r="AW359" t="e">
            <v>#REF!</v>
          </cell>
          <cell r="AX359" t="e">
            <v>#REF!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662559.69999999995</v>
          </cell>
          <cell r="BE359">
            <v>558807.16</v>
          </cell>
          <cell r="BF359">
            <v>1366662.58</v>
          </cell>
          <cell r="BH359">
            <v>759999</v>
          </cell>
          <cell r="BI359">
            <v>505479</v>
          </cell>
          <cell r="BJ359">
            <v>909708</v>
          </cell>
          <cell r="BK359">
            <v>705999</v>
          </cell>
          <cell r="BL359">
            <v>864199</v>
          </cell>
          <cell r="BO359">
            <v>599620</v>
          </cell>
          <cell r="BP359">
            <v>-104200</v>
          </cell>
          <cell r="BQ359">
            <v>-158200</v>
          </cell>
          <cell r="BS359">
            <v>560000</v>
          </cell>
          <cell r="BT359">
            <v>864199</v>
          </cell>
          <cell r="BU359">
            <v>560000</v>
          </cell>
          <cell r="BV359">
            <v>304199</v>
          </cell>
        </row>
        <row r="360">
          <cell r="C360" t="str">
            <v>O&amp;M</v>
          </cell>
          <cell r="E360" t="str">
            <v>MS-P-PT-PhotDigVidGp</v>
          </cell>
          <cell r="I360">
            <v>2976</v>
          </cell>
          <cell r="J360">
            <v>3219</v>
          </cell>
          <cell r="K360">
            <v>243</v>
          </cell>
          <cell r="L360">
            <v>7.5489282385834106E-2</v>
          </cell>
          <cell r="M360">
            <v>7767</v>
          </cell>
          <cell r="N360">
            <v>19326</v>
          </cell>
          <cell r="O360">
            <v>11559</v>
          </cell>
          <cell r="P360">
            <v>0.59810617820552625</v>
          </cell>
          <cell r="R360">
            <v>0</v>
          </cell>
          <cell r="S360">
            <v>81</v>
          </cell>
          <cell r="T360">
            <v>4008</v>
          </cell>
          <cell r="U360">
            <v>689</v>
          </cell>
          <cell r="V360">
            <v>13</v>
          </cell>
          <cell r="W360">
            <v>2976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3222</v>
          </cell>
          <cell r="AE360">
            <v>3222</v>
          </cell>
          <cell r="AF360">
            <v>3222</v>
          </cell>
          <cell r="AG360">
            <v>3222</v>
          </cell>
          <cell r="AH360">
            <v>3219</v>
          </cell>
          <cell r="AI360">
            <v>3219</v>
          </cell>
          <cell r="AJ360">
            <v>3219</v>
          </cell>
          <cell r="AK360">
            <v>3219</v>
          </cell>
          <cell r="AL360">
            <v>3219</v>
          </cell>
          <cell r="AM360">
            <v>3219</v>
          </cell>
          <cell r="AN360">
            <v>3219</v>
          </cell>
          <cell r="AO360">
            <v>3227</v>
          </cell>
          <cell r="AQ360">
            <v>38648</v>
          </cell>
          <cell r="AR360">
            <v>38648</v>
          </cell>
          <cell r="AS360">
            <v>38648</v>
          </cell>
          <cell r="AT360">
            <v>38648</v>
          </cell>
          <cell r="AU360">
            <v>38648</v>
          </cell>
          <cell r="AV360">
            <v>38648</v>
          </cell>
          <cell r="AW360" t="e">
            <v>#REF!</v>
          </cell>
          <cell r="AX360" t="e">
            <v>#REF!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6236</v>
          </cell>
          <cell r="BE360">
            <v>10058.5</v>
          </cell>
          <cell r="BF360">
            <v>14867</v>
          </cell>
          <cell r="BH360">
            <v>38648</v>
          </cell>
          <cell r="BI360">
            <v>11609</v>
          </cell>
          <cell r="BJ360">
            <v>11325</v>
          </cell>
          <cell r="BK360">
            <v>38648</v>
          </cell>
          <cell r="BL360">
            <v>38648</v>
          </cell>
          <cell r="BO360">
            <v>30881</v>
          </cell>
          <cell r="BP360">
            <v>0</v>
          </cell>
          <cell r="BQ360">
            <v>0</v>
          </cell>
          <cell r="BS360">
            <v>9833</v>
          </cell>
          <cell r="BT360">
            <v>38648</v>
          </cell>
          <cell r="BU360">
            <v>9833</v>
          </cell>
          <cell r="BV360">
            <v>28815</v>
          </cell>
        </row>
        <row r="361">
          <cell r="C361" t="str">
            <v>O&amp;M</v>
          </cell>
          <cell r="E361" t="str">
            <v>MS-P-PT-PwrSysRelGrp</v>
          </cell>
          <cell r="I361">
            <v>4468</v>
          </cell>
          <cell r="J361">
            <v>10814</v>
          </cell>
          <cell r="K361">
            <v>6346</v>
          </cell>
          <cell r="L361">
            <v>0.58683188459404478</v>
          </cell>
          <cell r="M361">
            <v>36388</v>
          </cell>
          <cell r="N361">
            <v>64940</v>
          </cell>
          <cell r="O361">
            <v>28552</v>
          </cell>
          <cell r="P361">
            <v>0.43966738527871879</v>
          </cell>
          <cell r="R361">
            <v>101</v>
          </cell>
          <cell r="S361">
            <v>29245</v>
          </cell>
          <cell r="T361">
            <v>-244</v>
          </cell>
          <cell r="U361">
            <v>1503</v>
          </cell>
          <cell r="V361">
            <v>1315</v>
          </cell>
          <cell r="W361">
            <v>4468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10828</v>
          </cell>
          <cell r="AE361">
            <v>10828</v>
          </cell>
          <cell r="AF361">
            <v>10828</v>
          </cell>
          <cell r="AG361">
            <v>10828</v>
          </cell>
          <cell r="AH361">
            <v>10814</v>
          </cell>
          <cell r="AI361">
            <v>10814</v>
          </cell>
          <cell r="AJ361">
            <v>10814</v>
          </cell>
          <cell r="AK361">
            <v>10814</v>
          </cell>
          <cell r="AL361">
            <v>10814</v>
          </cell>
          <cell r="AM361">
            <v>10814</v>
          </cell>
          <cell r="AN361">
            <v>10814</v>
          </cell>
          <cell r="AO361">
            <v>10830</v>
          </cell>
          <cell r="AQ361">
            <v>129840</v>
          </cell>
          <cell r="AR361">
            <v>129840</v>
          </cell>
          <cell r="AS361">
            <v>129840</v>
          </cell>
          <cell r="AT361">
            <v>129840</v>
          </cell>
          <cell r="AU361">
            <v>129840</v>
          </cell>
          <cell r="AV361">
            <v>129840</v>
          </cell>
          <cell r="AW361" t="e">
            <v>#REF!</v>
          </cell>
          <cell r="AX361" t="e">
            <v>#REF!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40733</v>
          </cell>
          <cell r="BE361">
            <v>56643</v>
          </cell>
          <cell r="BF361">
            <v>48851.5</v>
          </cell>
          <cell r="BH361">
            <v>129840</v>
          </cell>
          <cell r="BI361">
            <v>83072</v>
          </cell>
          <cell r="BJ361">
            <v>81046</v>
          </cell>
          <cell r="BK361">
            <v>129840</v>
          </cell>
          <cell r="BL361">
            <v>129840</v>
          </cell>
          <cell r="BO361">
            <v>93452</v>
          </cell>
          <cell r="BP361">
            <v>0</v>
          </cell>
          <cell r="BQ361">
            <v>0</v>
          </cell>
          <cell r="BS361">
            <v>77787</v>
          </cell>
          <cell r="BT361">
            <v>129840</v>
          </cell>
          <cell r="BU361">
            <v>77787</v>
          </cell>
          <cell r="BV361">
            <v>52053</v>
          </cell>
        </row>
        <row r="362">
          <cell r="C362" t="str">
            <v>O&amp;M</v>
          </cell>
          <cell r="E362" t="str">
            <v>MS-P-PT-ESPrTel&amp;CnGp</v>
          </cell>
          <cell r="I362">
            <v>2910</v>
          </cell>
          <cell r="J362">
            <v>1893</v>
          </cell>
          <cell r="K362">
            <v>-1017</v>
          </cell>
          <cell r="L362">
            <v>-0.53724247226624411</v>
          </cell>
          <cell r="M362">
            <v>7854</v>
          </cell>
          <cell r="N362">
            <v>11370</v>
          </cell>
          <cell r="O362">
            <v>3516</v>
          </cell>
          <cell r="P362">
            <v>0.30923482849604222</v>
          </cell>
          <cell r="R362">
            <v>140</v>
          </cell>
          <cell r="S362">
            <v>163</v>
          </cell>
          <cell r="T362">
            <v>1600</v>
          </cell>
          <cell r="U362">
            <v>1642</v>
          </cell>
          <cell r="V362">
            <v>1399</v>
          </cell>
          <cell r="W362">
            <v>2910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1896</v>
          </cell>
          <cell r="AE362">
            <v>1896</v>
          </cell>
          <cell r="AF362">
            <v>1896</v>
          </cell>
          <cell r="AG362">
            <v>1896</v>
          </cell>
          <cell r="AH362">
            <v>1893</v>
          </cell>
          <cell r="AI362">
            <v>1893</v>
          </cell>
          <cell r="AJ362">
            <v>1893</v>
          </cell>
          <cell r="AK362">
            <v>1893</v>
          </cell>
          <cell r="AL362">
            <v>1893</v>
          </cell>
          <cell r="AM362">
            <v>1893</v>
          </cell>
          <cell r="AN362">
            <v>1893</v>
          </cell>
          <cell r="AO362">
            <v>1896</v>
          </cell>
          <cell r="AQ362">
            <v>22731</v>
          </cell>
          <cell r="AR362">
            <v>22731</v>
          </cell>
          <cell r="AS362">
            <v>22731</v>
          </cell>
          <cell r="AT362">
            <v>22731</v>
          </cell>
          <cell r="AU362">
            <v>22731</v>
          </cell>
          <cell r="AV362">
            <v>22731</v>
          </cell>
          <cell r="AW362" t="e">
            <v>#REF!</v>
          </cell>
          <cell r="AX362" t="e">
            <v>#REF!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12668</v>
          </cell>
          <cell r="BE362">
            <v>8294</v>
          </cell>
          <cell r="BF362">
            <v>7015.93</v>
          </cell>
          <cell r="BH362">
            <v>22731</v>
          </cell>
          <cell r="BI362">
            <v>38511</v>
          </cell>
          <cell r="BJ362">
            <v>37571</v>
          </cell>
          <cell r="BK362">
            <v>22731</v>
          </cell>
          <cell r="BL362">
            <v>22731</v>
          </cell>
          <cell r="BO362">
            <v>14877</v>
          </cell>
          <cell r="BP362">
            <v>0</v>
          </cell>
          <cell r="BQ362">
            <v>0</v>
          </cell>
          <cell r="BS362">
            <v>17000</v>
          </cell>
          <cell r="BT362">
            <v>22731</v>
          </cell>
          <cell r="BU362">
            <v>17000</v>
          </cell>
          <cell r="BV362">
            <v>5731</v>
          </cell>
        </row>
        <row r="363">
          <cell r="C363" t="str">
            <v>O&amp;M</v>
          </cell>
          <cell r="E363" t="str">
            <v>MS-P-PT-VbrtnAnlyGrp</v>
          </cell>
          <cell r="I363">
            <v>2255</v>
          </cell>
          <cell r="J363">
            <v>9334</v>
          </cell>
          <cell r="K363">
            <v>7079</v>
          </cell>
          <cell r="L363">
            <v>0.75841011356331689</v>
          </cell>
          <cell r="M363">
            <v>15759</v>
          </cell>
          <cell r="N363">
            <v>56052</v>
          </cell>
          <cell r="O363">
            <v>40293</v>
          </cell>
          <cell r="P363">
            <v>0.71885035324341684</v>
          </cell>
          <cell r="R363">
            <v>1080</v>
          </cell>
          <cell r="S363">
            <v>2108</v>
          </cell>
          <cell r="T363">
            <v>4193</v>
          </cell>
          <cell r="U363">
            <v>4303</v>
          </cell>
          <cell r="V363">
            <v>1820</v>
          </cell>
          <cell r="W363">
            <v>2255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9346</v>
          </cell>
          <cell r="AE363">
            <v>9346</v>
          </cell>
          <cell r="AF363">
            <v>9346</v>
          </cell>
          <cell r="AG363">
            <v>9346</v>
          </cell>
          <cell r="AH363">
            <v>9334</v>
          </cell>
          <cell r="AI363">
            <v>9334</v>
          </cell>
          <cell r="AJ363">
            <v>9334</v>
          </cell>
          <cell r="AK363">
            <v>9334</v>
          </cell>
          <cell r="AL363">
            <v>9334</v>
          </cell>
          <cell r="AM363">
            <v>9334</v>
          </cell>
          <cell r="AN363">
            <v>9334</v>
          </cell>
          <cell r="AO363">
            <v>9342</v>
          </cell>
          <cell r="AQ363">
            <v>112064</v>
          </cell>
          <cell r="AR363">
            <v>112064</v>
          </cell>
          <cell r="AS363">
            <v>112064</v>
          </cell>
          <cell r="AT363">
            <v>112064</v>
          </cell>
          <cell r="AU363">
            <v>112064</v>
          </cell>
          <cell r="AV363">
            <v>112064</v>
          </cell>
          <cell r="AW363" t="e">
            <v>#REF!</v>
          </cell>
          <cell r="AX363" t="e">
            <v>#REF!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32793</v>
          </cell>
          <cell r="BE363">
            <v>56112.81</v>
          </cell>
          <cell r="BF363">
            <v>25271.22</v>
          </cell>
          <cell r="BH363">
            <v>112064</v>
          </cell>
          <cell r="BI363">
            <v>96636</v>
          </cell>
          <cell r="BJ363">
            <v>94279</v>
          </cell>
          <cell r="BK363">
            <v>112064</v>
          </cell>
          <cell r="BL363">
            <v>112064</v>
          </cell>
          <cell r="BO363">
            <v>96305</v>
          </cell>
          <cell r="BP363">
            <v>0</v>
          </cell>
          <cell r="BQ363">
            <v>0</v>
          </cell>
          <cell r="BS363">
            <v>33036</v>
          </cell>
          <cell r="BT363">
            <v>112064</v>
          </cell>
          <cell r="BU363">
            <v>33036</v>
          </cell>
          <cell r="BV363">
            <v>79028</v>
          </cell>
        </row>
        <row r="364">
          <cell r="C364" t="str">
            <v>O&amp;M</v>
          </cell>
          <cell r="E364" t="str">
            <v>MS-P-PT-MtTst&amp;InspGr</v>
          </cell>
          <cell r="I364">
            <v>5791</v>
          </cell>
          <cell r="J364">
            <v>1855</v>
          </cell>
          <cell r="K364">
            <v>-3936</v>
          </cell>
          <cell r="L364">
            <v>-2.1218328840970351</v>
          </cell>
          <cell r="M364">
            <v>14428</v>
          </cell>
          <cell r="N364">
            <v>11138</v>
          </cell>
          <cell r="O364">
            <v>-3290</v>
          </cell>
          <cell r="P364">
            <v>-0.29538516789369723</v>
          </cell>
          <cell r="R364">
            <v>1713</v>
          </cell>
          <cell r="S364">
            <v>3780</v>
          </cell>
          <cell r="T364">
            <v>963</v>
          </cell>
          <cell r="U364">
            <v>2567</v>
          </cell>
          <cell r="V364">
            <v>-386</v>
          </cell>
          <cell r="W364">
            <v>5791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1857</v>
          </cell>
          <cell r="AE364">
            <v>1857</v>
          </cell>
          <cell r="AF364">
            <v>1857</v>
          </cell>
          <cell r="AG364">
            <v>1857</v>
          </cell>
          <cell r="AH364">
            <v>1855</v>
          </cell>
          <cell r="AI364">
            <v>1855</v>
          </cell>
          <cell r="AJ364">
            <v>1855</v>
          </cell>
          <cell r="AK364">
            <v>1855</v>
          </cell>
          <cell r="AL364">
            <v>1855</v>
          </cell>
          <cell r="AM364">
            <v>1855</v>
          </cell>
          <cell r="AN364">
            <v>1855</v>
          </cell>
          <cell r="AO364">
            <v>1866</v>
          </cell>
          <cell r="AQ364">
            <v>22279</v>
          </cell>
          <cell r="AR364">
            <v>22279</v>
          </cell>
          <cell r="AS364">
            <v>22279</v>
          </cell>
          <cell r="AT364">
            <v>22279</v>
          </cell>
          <cell r="AU364">
            <v>22279</v>
          </cell>
          <cell r="AV364">
            <v>22279</v>
          </cell>
          <cell r="AW364" t="e">
            <v>#REF!</v>
          </cell>
          <cell r="AX364" t="e">
            <v>#REF!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11670</v>
          </cell>
          <cell r="BE364">
            <v>9227</v>
          </cell>
          <cell r="BF364">
            <v>15032</v>
          </cell>
          <cell r="BH364">
            <v>22279</v>
          </cell>
          <cell r="BI364">
            <v>15721</v>
          </cell>
          <cell r="BJ364">
            <v>16551</v>
          </cell>
          <cell r="BK364">
            <v>22279</v>
          </cell>
          <cell r="BL364">
            <v>22279</v>
          </cell>
          <cell r="BO364">
            <v>7851</v>
          </cell>
          <cell r="BP364">
            <v>0</v>
          </cell>
          <cell r="BQ364">
            <v>0</v>
          </cell>
          <cell r="BS364">
            <v>10378</v>
          </cell>
          <cell r="BT364">
            <v>22279</v>
          </cell>
          <cell r="BU364">
            <v>10378</v>
          </cell>
          <cell r="BV364">
            <v>11901</v>
          </cell>
        </row>
        <row r="365">
          <cell r="C365" t="str">
            <v>O&amp;M</v>
          </cell>
          <cell r="E365" t="str">
            <v>MS-P-PT-EnviroEmisGr</v>
          </cell>
          <cell r="I365">
            <v>46719</v>
          </cell>
          <cell r="J365">
            <v>8532</v>
          </cell>
          <cell r="K365">
            <v>-38187</v>
          </cell>
          <cell r="L365">
            <v>-4.4757383966244726</v>
          </cell>
          <cell r="M365">
            <v>129547</v>
          </cell>
          <cell r="N365">
            <v>51236</v>
          </cell>
          <cell r="O365">
            <v>-78311</v>
          </cell>
          <cell r="P365">
            <v>-1.5284370364587399</v>
          </cell>
          <cell r="R365">
            <v>2200</v>
          </cell>
          <cell r="S365">
            <v>37792</v>
          </cell>
          <cell r="T365">
            <v>6986</v>
          </cell>
          <cell r="U365">
            <v>19300</v>
          </cell>
          <cell r="V365">
            <v>16550</v>
          </cell>
          <cell r="W365">
            <v>46719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8543</v>
          </cell>
          <cell r="AE365">
            <v>8543</v>
          </cell>
          <cell r="AF365">
            <v>8543</v>
          </cell>
          <cell r="AG365">
            <v>8543</v>
          </cell>
          <cell r="AH365">
            <v>8532</v>
          </cell>
          <cell r="AI365">
            <v>8532</v>
          </cell>
          <cell r="AJ365">
            <v>8532</v>
          </cell>
          <cell r="AK365">
            <v>8532</v>
          </cell>
          <cell r="AL365">
            <v>8532</v>
          </cell>
          <cell r="AM365">
            <v>8532</v>
          </cell>
          <cell r="AN365">
            <v>8532</v>
          </cell>
          <cell r="AO365">
            <v>8543</v>
          </cell>
          <cell r="AQ365">
            <v>102439</v>
          </cell>
          <cell r="AR365">
            <v>102439</v>
          </cell>
          <cell r="AS365">
            <v>102439</v>
          </cell>
          <cell r="AT365">
            <v>102439</v>
          </cell>
          <cell r="AU365">
            <v>102439</v>
          </cell>
          <cell r="AV365">
            <v>102439</v>
          </cell>
          <cell r="AW365" t="e">
            <v>#REF!</v>
          </cell>
          <cell r="AX365" t="e">
            <v>#REF!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282190</v>
          </cell>
          <cell r="BE365">
            <v>228585</v>
          </cell>
          <cell r="BF365">
            <v>199612</v>
          </cell>
          <cell r="BH365">
            <v>102439</v>
          </cell>
          <cell r="BI365">
            <v>118476</v>
          </cell>
          <cell r="BJ365">
            <v>115586</v>
          </cell>
          <cell r="BK365">
            <v>102439</v>
          </cell>
          <cell r="BL365">
            <v>102439</v>
          </cell>
          <cell r="BO365">
            <v>-27108</v>
          </cell>
          <cell r="BP365">
            <v>0</v>
          </cell>
          <cell r="BQ365">
            <v>0</v>
          </cell>
          <cell r="BS365">
            <v>367189</v>
          </cell>
          <cell r="BT365">
            <v>102439</v>
          </cell>
          <cell r="BU365">
            <v>367189</v>
          </cell>
          <cell r="BV365">
            <v>-264750</v>
          </cell>
        </row>
        <row r="366">
          <cell r="C366" t="str">
            <v>O&amp;M</v>
          </cell>
          <cell r="E366" t="str">
            <v>MS-P-PT-NndstrtExmGr</v>
          </cell>
          <cell r="I366">
            <v>3981</v>
          </cell>
          <cell r="J366">
            <v>24696</v>
          </cell>
          <cell r="K366">
            <v>20715</v>
          </cell>
          <cell r="L366">
            <v>0.83879980563654033</v>
          </cell>
          <cell r="M366">
            <v>63417</v>
          </cell>
          <cell r="N366">
            <v>148300</v>
          </cell>
          <cell r="O366">
            <v>84883</v>
          </cell>
          <cell r="P366">
            <v>0.57237356709372889</v>
          </cell>
          <cell r="R366">
            <v>11980</v>
          </cell>
          <cell r="S366">
            <v>1217</v>
          </cell>
          <cell r="T366">
            <v>7754</v>
          </cell>
          <cell r="U366">
            <v>22281</v>
          </cell>
          <cell r="V366">
            <v>16204</v>
          </cell>
          <cell r="W366">
            <v>3981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24727</v>
          </cell>
          <cell r="AE366">
            <v>24727</v>
          </cell>
          <cell r="AF366">
            <v>24727</v>
          </cell>
          <cell r="AG366">
            <v>24727</v>
          </cell>
          <cell r="AH366">
            <v>24696</v>
          </cell>
          <cell r="AI366">
            <v>24696</v>
          </cell>
          <cell r="AJ366">
            <v>24696</v>
          </cell>
          <cell r="AK366">
            <v>24696</v>
          </cell>
          <cell r="AL366">
            <v>24696</v>
          </cell>
          <cell r="AM366">
            <v>24696</v>
          </cell>
          <cell r="AN366">
            <v>24696</v>
          </cell>
          <cell r="AO366">
            <v>24710</v>
          </cell>
          <cell r="AQ366">
            <v>296490</v>
          </cell>
          <cell r="AR366">
            <v>296490</v>
          </cell>
          <cell r="AS366">
            <v>296490</v>
          </cell>
          <cell r="AT366">
            <v>196490</v>
          </cell>
          <cell r="AU366">
            <v>196490</v>
          </cell>
          <cell r="AV366">
            <v>196490</v>
          </cell>
          <cell r="AW366" t="e">
            <v>#REF!</v>
          </cell>
          <cell r="AX366" t="e">
            <v>#REF!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239177.12</v>
          </cell>
          <cell r="BE366">
            <v>186003.81</v>
          </cell>
          <cell r="BF366">
            <v>269699.86</v>
          </cell>
          <cell r="BH366">
            <v>296490</v>
          </cell>
          <cell r="BI366">
            <v>138694</v>
          </cell>
          <cell r="BJ366">
            <v>135311</v>
          </cell>
          <cell r="BK366">
            <v>196490</v>
          </cell>
          <cell r="BL366">
            <v>196490</v>
          </cell>
          <cell r="BO366">
            <v>133073</v>
          </cell>
          <cell r="BP366">
            <v>100000</v>
          </cell>
          <cell r="BQ366">
            <v>0</v>
          </cell>
          <cell r="BS366">
            <v>170018</v>
          </cell>
          <cell r="BT366">
            <v>196490</v>
          </cell>
          <cell r="BU366">
            <v>170018</v>
          </cell>
          <cell r="BV366">
            <v>26472</v>
          </cell>
        </row>
        <row r="367">
          <cell r="C367" t="str">
            <v>O&amp;M</v>
          </cell>
          <cell r="E367" t="str">
            <v>MS-P-PT-Mtlrgy&amp;CorGr</v>
          </cell>
          <cell r="I367">
            <v>6700</v>
          </cell>
          <cell r="J367">
            <v>3713</v>
          </cell>
          <cell r="K367">
            <v>-2987</v>
          </cell>
          <cell r="L367">
            <v>-0.80447077834635061</v>
          </cell>
          <cell r="M367">
            <v>24426</v>
          </cell>
          <cell r="N367">
            <v>22302</v>
          </cell>
          <cell r="O367">
            <v>-2124</v>
          </cell>
          <cell r="P367">
            <v>-9.5238095238095233E-2</v>
          </cell>
          <cell r="R367">
            <v>1697</v>
          </cell>
          <cell r="S367">
            <v>1744</v>
          </cell>
          <cell r="T367">
            <v>1024</v>
          </cell>
          <cell r="U367">
            <v>9327</v>
          </cell>
          <cell r="V367">
            <v>3934</v>
          </cell>
          <cell r="W367">
            <v>6700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3719</v>
          </cell>
          <cell r="AE367">
            <v>3719</v>
          </cell>
          <cell r="AF367">
            <v>3719</v>
          </cell>
          <cell r="AG367">
            <v>3719</v>
          </cell>
          <cell r="AH367">
            <v>3713</v>
          </cell>
          <cell r="AI367">
            <v>3713</v>
          </cell>
          <cell r="AJ367">
            <v>3713</v>
          </cell>
          <cell r="AK367">
            <v>3713</v>
          </cell>
          <cell r="AL367">
            <v>3713</v>
          </cell>
          <cell r="AM367">
            <v>3713</v>
          </cell>
          <cell r="AN367">
            <v>3713</v>
          </cell>
          <cell r="AO367">
            <v>3729</v>
          </cell>
          <cell r="AQ367">
            <v>44596</v>
          </cell>
          <cell r="AR367">
            <v>44596</v>
          </cell>
          <cell r="AS367">
            <v>44596</v>
          </cell>
          <cell r="AT367">
            <v>44596</v>
          </cell>
          <cell r="AU367">
            <v>44596</v>
          </cell>
          <cell r="AV367">
            <v>44596</v>
          </cell>
          <cell r="AW367" t="e">
            <v>#REF!</v>
          </cell>
          <cell r="AX367" t="e">
            <v>#REF!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30993</v>
          </cell>
          <cell r="BE367">
            <v>27325</v>
          </cell>
          <cell r="BF367">
            <v>46882</v>
          </cell>
          <cell r="BH367">
            <v>44596</v>
          </cell>
          <cell r="BI367">
            <v>31618</v>
          </cell>
          <cell r="BJ367">
            <v>35847</v>
          </cell>
          <cell r="BK367">
            <v>44596</v>
          </cell>
          <cell r="BL367">
            <v>44596</v>
          </cell>
          <cell r="BO367">
            <v>20170</v>
          </cell>
          <cell r="BP367">
            <v>0</v>
          </cell>
          <cell r="BQ367">
            <v>0</v>
          </cell>
          <cell r="BS367">
            <v>31819</v>
          </cell>
          <cell r="BT367">
            <v>44596</v>
          </cell>
          <cell r="BU367">
            <v>31819</v>
          </cell>
          <cell r="BV367">
            <v>12777</v>
          </cell>
        </row>
        <row r="368">
          <cell r="C368" t="str">
            <v>O&amp;M</v>
          </cell>
          <cell r="E368" t="str">
            <v>MS-P-PT-Mtr&amp;InstSvGr</v>
          </cell>
          <cell r="I368">
            <v>0</v>
          </cell>
          <cell r="J368">
            <v>546</v>
          </cell>
          <cell r="K368">
            <v>546</v>
          </cell>
          <cell r="L368">
            <v>1</v>
          </cell>
          <cell r="M368">
            <v>1832</v>
          </cell>
          <cell r="N368">
            <v>3276</v>
          </cell>
          <cell r="O368">
            <v>1444</v>
          </cell>
          <cell r="P368">
            <v>0.44078144078144077</v>
          </cell>
          <cell r="R368">
            <v>45</v>
          </cell>
          <cell r="S368">
            <v>13</v>
          </cell>
          <cell r="T368">
            <v>0</v>
          </cell>
          <cell r="U368">
            <v>0</v>
          </cell>
          <cell r="V368">
            <v>1774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546</v>
          </cell>
          <cell r="AE368">
            <v>546</v>
          </cell>
          <cell r="AF368">
            <v>546</v>
          </cell>
          <cell r="AG368">
            <v>546</v>
          </cell>
          <cell r="AH368">
            <v>546</v>
          </cell>
          <cell r="AI368">
            <v>546</v>
          </cell>
          <cell r="AJ368">
            <v>546</v>
          </cell>
          <cell r="AK368">
            <v>546</v>
          </cell>
          <cell r="AL368">
            <v>546</v>
          </cell>
          <cell r="AM368">
            <v>546</v>
          </cell>
          <cell r="AN368">
            <v>546</v>
          </cell>
          <cell r="AO368">
            <v>557</v>
          </cell>
          <cell r="AQ368">
            <v>6563</v>
          </cell>
          <cell r="AR368">
            <v>6563</v>
          </cell>
          <cell r="AS368">
            <v>6563</v>
          </cell>
          <cell r="AT368">
            <v>6563</v>
          </cell>
          <cell r="AU368">
            <v>6563</v>
          </cell>
          <cell r="AV368">
            <v>6563</v>
          </cell>
          <cell r="AW368" t="e">
            <v>#REF!</v>
          </cell>
          <cell r="AX368" t="e">
            <v>#REF!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5985</v>
          </cell>
          <cell r="BE368">
            <v>6628</v>
          </cell>
          <cell r="BF368">
            <v>6294</v>
          </cell>
          <cell r="BH368">
            <v>6563</v>
          </cell>
          <cell r="BI368">
            <v>2593</v>
          </cell>
          <cell r="BJ368">
            <v>2530</v>
          </cell>
          <cell r="BK368">
            <v>6563</v>
          </cell>
          <cell r="BL368">
            <v>6563</v>
          </cell>
          <cell r="BO368">
            <v>4731</v>
          </cell>
          <cell r="BP368">
            <v>0</v>
          </cell>
          <cell r="BQ368">
            <v>0</v>
          </cell>
          <cell r="BS368">
            <v>4965</v>
          </cell>
          <cell r="BT368">
            <v>6563</v>
          </cell>
          <cell r="BU368">
            <v>4965</v>
          </cell>
          <cell r="BV368">
            <v>1598</v>
          </cell>
        </row>
        <row r="369">
          <cell r="C369" t="str">
            <v>O&amp;M</v>
          </cell>
          <cell r="E369" t="str">
            <v>MS-P-PT-ThrmPerfrmGr</v>
          </cell>
          <cell r="I369">
            <v>4188</v>
          </cell>
          <cell r="J369">
            <v>6862</v>
          </cell>
          <cell r="K369">
            <v>2674</v>
          </cell>
          <cell r="L369">
            <v>0.38968230836490819</v>
          </cell>
          <cell r="M369">
            <v>22453</v>
          </cell>
          <cell r="N369">
            <v>41204</v>
          </cell>
          <cell r="O369">
            <v>18751</v>
          </cell>
          <cell r="P369">
            <v>0.4550771769731094</v>
          </cell>
          <cell r="R369">
            <v>5406</v>
          </cell>
          <cell r="S369">
            <v>2172</v>
          </cell>
          <cell r="T369">
            <v>676</v>
          </cell>
          <cell r="U369">
            <v>6131</v>
          </cell>
          <cell r="V369">
            <v>3880</v>
          </cell>
          <cell r="W369">
            <v>4188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6870</v>
          </cell>
          <cell r="AE369">
            <v>6870</v>
          </cell>
          <cell r="AF369">
            <v>6870</v>
          </cell>
          <cell r="AG369">
            <v>6870</v>
          </cell>
          <cell r="AH369">
            <v>6862</v>
          </cell>
          <cell r="AI369">
            <v>6862</v>
          </cell>
          <cell r="AJ369">
            <v>6862</v>
          </cell>
          <cell r="AK369">
            <v>6862</v>
          </cell>
          <cell r="AL369">
            <v>6862</v>
          </cell>
          <cell r="AM369">
            <v>6862</v>
          </cell>
          <cell r="AN369">
            <v>6862</v>
          </cell>
          <cell r="AO369">
            <v>6865</v>
          </cell>
          <cell r="AQ369">
            <v>82379</v>
          </cell>
          <cell r="AR369">
            <v>82379</v>
          </cell>
          <cell r="AS369">
            <v>82379</v>
          </cell>
          <cell r="AT369">
            <v>82379</v>
          </cell>
          <cell r="AU369">
            <v>82379</v>
          </cell>
          <cell r="AV369">
            <v>82379</v>
          </cell>
          <cell r="AW369" t="e">
            <v>#REF!</v>
          </cell>
          <cell r="AX369" t="e">
            <v>#REF!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42398.92</v>
          </cell>
          <cell r="BE369">
            <v>47496.61</v>
          </cell>
          <cell r="BF369">
            <v>62363.98</v>
          </cell>
          <cell r="BH369">
            <v>82379</v>
          </cell>
          <cell r="BI369">
            <v>57028</v>
          </cell>
          <cell r="BJ369">
            <v>55637</v>
          </cell>
          <cell r="BK369">
            <v>82379</v>
          </cell>
          <cell r="BL369">
            <v>82379</v>
          </cell>
          <cell r="BO369">
            <v>59926</v>
          </cell>
          <cell r="BP369">
            <v>0</v>
          </cell>
          <cell r="BQ369">
            <v>0</v>
          </cell>
          <cell r="BS369">
            <v>42093</v>
          </cell>
          <cell r="BT369">
            <v>82379</v>
          </cell>
          <cell r="BU369">
            <v>42093</v>
          </cell>
          <cell r="BV369">
            <v>40286</v>
          </cell>
        </row>
        <row r="370">
          <cell r="C370" t="str">
            <v>O&amp;M</v>
          </cell>
          <cell r="E370" t="str">
            <v>MS-P-PT-AnalytChemGr</v>
          </cell>
          <cell r="I370">
            <v>8726</v>
          </cell>
          <cell r="J370">
            <v>14747</v>
          </cell>
          <cell r="K370">
            <v>6021</v>
          </cell>
          <cell r="L370">
            <v>0.40828643113853663</v>
          </cell>
          <cell r="M370">
            <v>89238.04</v>
          </cell>
          <cell r="N370">
            <v>88558</v>
          </cell>
          <cell r="O370">
            <v>-680.0399999999936</v>
          </cell>
          <cell r="P370">
            <v>-7.6790352085638067E-3</v>
          </cell>
          <cell r="R370">
            <v>7858.04</v>
          </cell>
          <cell r="S370">
            <v>11378</v>
          </cell>
          <cell r="T370">
            <v>24958</v>
          </cell>
          <cell r="U370">
            <v>23565</v>
          </cell>
          <cell r="V370">
            <v>12753</v>
          </cell>
          <cell r="W370">
            <v>8726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14766</v>
          </cell>
          <cell r="AE370">
            <v>14766</v>
          </cell>
          <cell r="AF370">
            <v>14766</v>
          </cell>
          <cell r="AG370">
            <v>14766</v>
          </cell>
          <cell r="AH370">
            <v>14747</v>
          </cell>
          <cell r="AI370">
            <v>14747</v>
          </cell>
          <cell r="AJ370">
            <v>14747</v>
          </cell>
          <cell r="AK370">
            <v>14747</v>
          </cell>
          <cell r="AL370">
            <v>14747</v>
          </cell>
          <cell r="AM370">
            <v>14747</v>
          </cell>
          <cell r="AN370">
            <v>14747</v>
          </cell>
          <cell r="AO370">
            <v>14744</v>
          </cell>
          <cell r="AQ370">
            <v>177037</v>
          </cell>
          <cell r="AR370">
            <v>177037</v>
          </cell>
          <cell r="AS370">
            <v>177037</v>
          </cell>
          <cell r="AT370">
            <v>167037</v>
          </cell>
          <cell r="AU370">
            <v>167037</v>
          </cell>
          <cell r="AV370">
            <v>167037</v>
          </cell>
          <cell r="AW370" t="e">
            <v>#REF!</v>
          </cell>
          <cell r="AX370" t="e">
            <v>#REF!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107122</v>
          </cell>
          <cell r="BE370">
            <v>109177</v>
          </cell>
          <cell r="BF370">
            <v>99921.64</v>
          </cell>
          <cell r="BH370">
            <v>177037</v>
          </cell>
          <cell r="BI370">
            <v>68558</v>
          </cell>
          <cell r="BJ370">
            <v>66886</v>
          </cell>
          <cell r="BK370">
            <v>167037</v>
          </cell>
          <cell r="BL370">
            <v>167037</v>
          </cell>
          <cell r="BO370">
            <v>77798.960000000006</v>
          </cell>
          <cell r="BP370">
            <v>10000</v>
          </cell>
          <cell r="BQ370">
            <v>0</v>
          </cell>
          <cell r="BS370">
            <v>107764</v>
          </cell>
          <cell r="BT370">
            <v>167037</v>
          </cell>
          <cell r="BU370">
            <v>107764</v>
          </cell>
          <cell r="BV370">
            <v>59273</v>
          </cell>
        </row>
        <row r="371">
          <cell r="C371" t="str">
            <v>O&amp;M</v>
          </cell>
          <cell r="E371" t="str">
            <v>MS-P-PT-InsFldPetPrG</v>
          </cell>
          <cell r="I371">
            <v>12510</v>
          </cell>
          <cell r="J371">
            <v>12922</v>
          </cell>
          <cell r="K371">
            <v>412</v>
          </cell>
          <cell r="L371">
            <v>3.1883609348398081E-2</v>
          </cell>
          <cell r="M371">
            <v>68616</v>
          </cell>
          <cell r="N371">
            <v>77600</v>
          </cell>
          <cell r="O371">
            <v>8984</v>
          </cell>
          <cell r="P371">
            <v>0.11577319587628866</v>
          </cell>
          <cell r="R371">
            <v>5448</v>
          </cell>
          <cell r="S371">
            <v>7658</v>
          </cell>
          <cell r="T371">
            <v>14362</v>
          </cell>
          <cell r="U371">
            <v>9338</v>
          </cell>
          <cell r="V371">
            <v>19300</v>
          </cell>
          <cell r="W371">
            <v>12510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12939</v>
          </cell>
          <cell r="AE371">
            <v>12939</v>
          </cell>
          <cell r="AF371">
            <v>12939</v>
          </cell>
          <cell r="AG371">
            <v>12939</v>
          </cell>
          <cell r="AH371">
            <v>12922</v>
          </cell>
          <cell r="AI371">
            <v>12922</v>
          </cell>
          <cell r="AJ371">
            <v>12922</v>
          </cell>
          <cell r="AK371">
            <v>12922</v>
          </cell>
          <cell r="AL371">
            <v>12922</v>
          </cell>
          <cell r="AM371">
            <v>12922</v>
          </cell>
          <cell r="AN371">
            <v>12922</v>
          </cell>
          <cell r="AO371">
            <v>12907</v>
          </cell>
          <cell r="AQ371">
            <v>155117</v>
          </cell>
          <cell r="AR371">
            <v>155117</v>
          </cell>
          <cell r="AS371">
            <v>155117</v>
          </cell>
          <cell r="AT371">
            <v>140117</v>
          </cell>
          <cell r="AU371">
            <v>140117</v>
          </cell>
          <cell r="AV371">
            <v>140117</v>
          </cell>
          <cell r="AW371" t="e">
            <v>#REF!</v>
          </cell>
          <cell r="AX371" t="e">
            <v>#REF!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118899</v>
          </cell>
          <cell r="BE371">
            <v>122544.75</v>
          </cell>
          <cell r="BF371">
            <v>219113</v>
          </cell>
          <cell r="BH371">
            <v>155117</v>
          </cell>
          <cell r="BI371">
            <v>64695</v>
          </cell>
          <cell r="BJ371">
            <v>63117</v>
          </cell>
          <cell r="BK371">
            <v>140117</v>
          </cell>
          <cell r="BL371">
            <v>140117</v>
          </cell>
          <cell r="BO371">
            <v>71501</v>
          </cell>
          <cell r="BP371">
            <v>15000</v>
          </cell>
          <cell r="BQ371">
            <v>0</v>
          </cell>
          <cell r="BS371">
            <v>83898</v>
          </cell>
          <cell r="BT371">
            <v>140117</v>
          </cell>
          <cell r="BU371">
            <v>83898</v>
          </cell>
          <cell r="BV371">
            <v>56219</v>
          </cell>
        </row>
        <row r="372">
          <cell r="C372" t="str">
            <v>O&amp;M</v>
          </cell>
          <cell r="E372" t="str">
            <v>MS-P-PT-RadEnvirAnlG</v>
          </cell>
          <cell r="I372">
            <v>4386</v>
          </cell>
          <cell r="J372">
            <v>25591</v>
          </cell>
          <cell r="K372">
            <v>21205</v>
          </cell>
          <cell r="L372">
            <v>0.82861162127310384</v>
          </cell>
          <cell r="M372">
            <v>37883.14</v>
          </cell>
          <cell r="N372">
            <v>153670</v>
          </cell>
          <cell r="O372">
            <v>115786.86</v>
          </cell>
          <cell r="P372">
            <v>0.7534773215331555</v>
          </cell>
          <cell r="R372">
            <v>9377.14</v>
          </cell>
          <cell r="S372">
            <v>643</v>
          </cell>
          <cell r="T372">
            <v>6295</v>
          </cell>
          <cell r="U372">
            <v>13986</v>
          </cell>
          <cell r="V372">
            <v>3196</v>
          </cell>
          <cell r="W372">
            <v>4386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25622</v>
          </cell>
          <cell r="AE372">
            <v>25622</v>
          </cell>
          <cell r="AF372">
            <v>25622</v>
          </cell>
          <cell r="AG372">
            <v>25622</v>
          </cell>
          <cell r="AH372">
            <v>25591</v>
          </cell>
          <cell r="AI372">
            <v>25591</v>
          </cell>
          <cell r="AJ372">
            <v>25591</v>
          </cell>
          <cell r="AK372">
            <v>25591</v>
          </cell>
          <cell r="AL372">
            <v>25591</v>
          </cell>
          <cell r="AM372">
            <v>25591</v>
          </cell>
          <cell r="AN372">
            <v>25591</v>
          </cell>
          <cell r="AO372">
            <v>25593</v>
          </cell>
          <cell r="AQ372">
            <v>307218</v>
          </cell>
          <cell r="AR372">
            <v>307218</v>
          </cell>
          <cell r="AS372">
            <v>307218</v>
          </cell>
          <cell r="AT372">
            <v>257218</v>
          </cell>
          <cell r="AU372">
            <v>257218</v>
          </cell>
          <cell r="AV372">
            <v>257218</v>
          </cell>
          <cell r="AW372" t="e">
            <v>#REF!</v>
          </cell>
          <cell r="AX372" t="e">
            <v>#REF!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65667</v>
          </cell>
          <cell r="BE372">
            <v>47959</v>
          </cell>
          <cell r="BF372">
            <v>56179</v>
          </cell>
          <cell r="BH372">
            <v>307218</v>
          </cell>
          <cell r="BI372">
            <v>61157</v>
          </cell>
          <cell r="BJ372">
            <v>59665</v>
          </cell>
          <cell r="BK372">
            <v>257218</v>
          </cell>
          <cell r="BL372">
            <v>257218</v>
          </cell>
          <cell r="BO372">
            <v>219334.86</v>
          </cell>
          <cell r="BP372">
            <v>50000</v>
          </cell>
          <cell r="BQ372">
            <v>0</v>
          </cell>
          <cell r="BS372">
            <v>61645</v>
          </cell>
          <cell r="BT372">
            <v>257218</v>
          </cell>
          <cell r="BU372">
            <v>61645</v>
          </cell>
          <cell r="BV372">
            <v>195573</v>
          </cell>
        </row>
        <row r="373">
          <cell r="C373" t="str">
            <v>O&amp;M</v>
          </cell>
          <cell r="E373" t="str">
            <v>EN-P-PT-Env Strategy</v>
          </cell>
          <cell r="I373">
            <v>12904</v>
          </cell>
          <cell r="J373">
            <v>33000</v>
          </cell>
          <cell r="K373">
            <v>20096</v>
          </cell>
          <cell r="L373">
            <v>0.60896969696969694</v>
          </cell>
          <cell r="M373">
            <v>244453</v>
          </cell>
          <cell r="N373">
            <v>379500</v>
          </cell>
          <cell r="O373">
            <v>135047</v>
          </cell>
          <cell r="P373">
            <v>0.35585507246376813</v>
          </cell>
          <cell r="R373">
            <v>16536</v>
          </cell>
          <cell r="S373">
            <v>145955</v>
          </cell>
          <cell r="T373">
            <v>-64265</v>
          </cell>
          <cell r="U373">
            <v>133323</v>
          </cell>
          <cell r="V373">
            <v>0</v>
          </cell>
          <cell r="W373">
            <v>12904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109500</v>
          </cell>
          <cell r="AE373">
            <v>33000</v>
          </cell>
          <cell r="AF373">
            <v>33000</v>
          </cell>
          <cell r="AG373">
            <v>138000</v>
          </cell>
          <cell r="AH373">
            <v>33000</v>
          </cell>
          <cell r="AI373">
            <v>33000</v>
          </cell>
          <cell r="AJ373">
            <v>138000</v>
          </cell>
          <cell r="AK373">
            <v>33000</v>
          </cell>
          <cell r="AL373">
            <v>33000</v>
          </cell>
          <cell r="AM373">
            <v>138000</v>
          </cell>
          <cell r="AN373">
            <v>33000</v>
          </cell>
          <cell r="AO373">
            <v>63000</v>
          </cell>
          <cell r="AQ373">
            <v>817500</v>
          </cell>
          <cell r="AR373">
            <v>817500</v>
          </cell>
          <cell r="AS373">
            <v>817500</v>
          </cell>
          <cell r="AT373">
            <v>742500</v>
          </cell>
          <cell r="AU373">
            <v>742500</v>
          </cell>
          <cell r="AV373">
            <v>742500</v>
          </cell>
          <cell r="AW373" t="e">
            <v>#REF!</v>
          </cell>
          <cell r="AX373" t="e">
            <v>#REF!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568254</v>
          </cell>
          <cell r="BE373">
            <v>546725</v>
          </cell>
          <cell r="BF373">
            <v>604694</v>
          </cell>
          <cell r="BH373">
            <v>817500</v>
          </cell>
          <cell r="BI373">
            <v>717500</v>
          </cell>
          <cell r="BJ373">
            <v>700000</v>
          </cell>
          <cell r="BK373">
            <v>742500</v>
          </cell>
          <cell r="BL373">
            <v>742500</v>
          </cell>
          <cell r="BO373">
            <v>498047</v>
          </cell>
          <cell r="BP373">
            <v>75000</v>
          </cell>
          <cell r="BQ373">
            <v>0</v>
          </cell>
          <cell r="BS373">
            <v>770000</v>
          </cell>
          <cell r="BT373">
            <v>742500</v>
          </cell>
          <cell r="BU373">
            <v>770000</v>
          </cell>
          <cell r="BV373">
            <v>-27500</v>
          </cell>
        </row>
        <row r="374">
          <cell r="C374" t="str">
            <v>O&amp;M</v>
          </cell>
          <cell r="E374" t="str">
            <v>EN-P-PT-HlthSft</v>
          </cell>
          <cell r="I374">
            <v>59</v>
          </cell>
          <cell r="J374">
            <v>252</v>
          </cell>
          <cell r="K374">
            <v>193</v>
          </cell>
          <cell r="L374">
            <v>0.76587301587301593</v>
          </cell>
          <cell r="M374">
            <v>1078</v>
          </cell>
          <cell r="N374">
            <v>1512</v>
          </cell>
          <cell r="O374">
            <v>434</v>
          </cell>
          <cell r="P374">
            <v>0.28703703703703703</v>
          </cell>
          <cell r="R374">
            <v>0</v>
          </cell>
          <cell r="S374">
            <v>0</v>
          </cell>
          <cell r="T374">
            <v>944</v>
          </cell>
          <cell r="U374">
            <v>75</v>
          </cell>
          <cell r="V374">
            <v>0</v>
          </cell>
          <cell r="W374">
            <v>59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252</v>
          </cell>
          <cell r="AE374">
            <v>252</v>
          </cell>
          <cell r="AF374">
            <v>252</v>
          </cell>
          <cell r="AG374">
            <v>252</v>
          </cell>
          <cell r="AH374">
            <v>252</v>
          </cell>
          <cell r="AI374">
            <v>252</v>
          </cell>
          <cell r="AJ374">
            <v>252</v>
          </cell>
          <cell r="AK374">
            <v>252</v>
          </cell>
          <cell r="AL374">
            <v>252</v>
          </cell>
          <cell r="AM374">
            <v>252</v>
          </cell>
          <cell r="AN374">
            <v>252</v>
          </cell>
          <cell r="AO374">
            <v>253</v>
          </cell>
          <cell r="AQ374">
            <v>3025</v>
          </cell>
          <cell r="AR374">
            <v>3025</v>
          </cell>
          <cell r="AS374">
            <v>3025</v>
          </cell>
          <cell r="AT374">
            <v>3025</v>
          </cell>
          <cell r="AU374">
            <v>3025</v>
          </cell>
          <cell r="AV374">
            <v>3025</v>
          </cell>
          <cell r="AW374" t="e">
            <v>#REF!</v>
          </cell>
          <cell r="AX374" t="e">
            <v>#REF!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5480</v>
          </cell>
          <cell r="BE374">
            <v>11326</v>
          </cell>
          <cell r="BF374">
            <v>5872</v>
          </cell>
          <cell r="BH374">
            <v>3025</v>
          </cell>
          <cell r="BI374">
            <v>5126</v>
          </cell>
          <cell r="BJ374">
            <v>30000</v>
          </cell>
          <cell r="BK374">
            <v>3025</v>
          </cell>
          <cell r="BL374">
            <v>3025</v>
          </cell>
          <cell r="BO374">
            <v>1947</v>
          </cell>
          <cell r="BP374">
            <v>0</v>
          </cell>
          <cell r="BQ374">
            <v>0</v>
          </cell>
          <cell r="BS374">
            <v>3125</v>
          </cell>
          <cell r="BT374">
            <v>3025</v>
          </cell>
          <cell r="BU374">
            <v>3125</v>
          </cell>
          <cell r="BV374">
            <v>-100</v>
          </cell>
        </row>
        <row r="375">
          <cell r="C375" t="str">
            <v>O&amp;M</v>
          </cell>
          <cell r="E375" t="str">
            <v>EN-P-E-PT-Hlth&amp;</v>
          </cell>
          <cell r="I375">
            <v>9926.7000000000007</v>
          </cell>
          <cell r="J375">
            <v>16974</v>
          </cell>
          <cell r="K375">
            <v>7047.2999999999993</v>
          </cell>
          <cell r="L375">
            <v>0.41518204312477902</v>
          </cell>
          <cell r="M375">
            <v>19950.900000000001</v>
          </cell>
          <cell r="N375">
            <v>36594</v>
          </cell>
          <cell r="O375">
            <v>16643.099999999999</v>
          </cell>
          <cell r="P375">
            <v>0.45480406624036723</v>
          </cell>
          <cell r="R375">
            <v>492.3</v>
          </cell>
          <cell r="S375">
            <v>4947.6000000000004</v>
          </cell>
          <cell r="T375">
            <v>796.5</v>
          </cell>
          <cell r="U375">
            <v>3787.8</v>
          </cell>
          <cell r="V375">
            <v>0</v>
          </cell>
          <cell r="W375">
            <v>9926.7000000000007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3924</v>
          </cell>
          <cell r="AE375">
            <v>3924</v>
          </cell>
          <cell r="AF375">
            <v>3924</v>
          </cell>
          <cell r="AG375">
            <v>3924</v>
          </cell>
          <cell r="AH375">
            <v>3924</v>
          </cell>
          <cell r="AI375">
            <v>16974</v>
          </cell>
          <cell r="AJ375">
            <v>3924</v>
          </cell>
          <cell r="AK375">
            <v>3924</v>
          </cell>
          <cell r="AL375">
            <v>3924</v>
          </cell>
          <cell r="AM375">
            <v>3924</v>
          </cell>
          <cell r="AN375">
            <v>3924</v>
          </cell>
          <cell r="AO375">
            <v>3920</v>
          </cell>
          <cell r="AQ375">
            <v>62207.7</v>
          </cell>
          <cell r="AR375">
            <v>62207.7</v>
          </cell>
          <cell r="AS375">
            <v>62207.7</v>
          </cell>
          <cell r="AT375">
            <v>59957.7</v>
          </cell>
          <cell r="AU375">
            <v>59959</v>
          </cell>
          <cell r="AV375">
            <v>59959</v>
          </cell>
          <cell r="AW375" t="e">
            <v>#REF!</v>
          </cell>
          <cell r="AX375" t="e">
            <v>#REF!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46096.74</v>
          </cell>
          <cell r="BE375">
            <v>39482.839999999997</v>
          </cell>
          <cell r="BF375">
            <v>39884.76</v>
          </cell>
          <cell r="BH375">
            <v>60134</v>
          </cell>
          <cell r="BI375">
            <v>44290</v>
          </cell>
          <cell r="BJ375">
            <v>64000</v>
          </cell>
          <cell r="BK375">
            <v>59959</v>
          </cell>
          <cell r="BL375">
            <v>59959</v>
          </cell>
          <cell r="BO375">
            <v>40008.1</v>
          </cell>
          <cell r="BP375">
            <v>175</v>
          </cell>
          <cell r="BQ375">
            <v>0</v>
          </cell>
          <cell r="BS375">
            <v>48623.4</v>
          </cell>
          <cell r="BT375">
            <v>59959</v>
          </cell>
          <cell r="BU375">
            <v>48623.4</v>
          </cell>
          <cell r="BV375">
            <v>11335.599999999999</v>
          </cell>
        </row>
        <row r="376">
          <cell r="C376" t="str">
            <v>O&amp;M</v>
          </cell>
          <cell r="E376" t="str">
            <v>EN-P-PT-EnvPol&amp;</v>
          </cell>
          <cell r="I376">
            <v>5262</v>
          </cell>
          <cell r="J376">
            <v>16277</v>
          </cell>
          <cell r="K376">
            <v>11015</v>
          </cell>
          <cell r="L376">
            <v>0.67672175462308781</v>
          </cell>
          <cell r="M376">
            <v>167266</v>
          </cell>
          <cell r="N376">
            <v>184830</v>
          </cell>
          <cell r="O376">
            <v>17564</v>
          </cell>
          <cell r="P376">
            <v>9.5027863442081917E-2</v>
          </cell>
          <cell r="R376">
            <v>1183</v>
          </cell>
          <cell r="S376">
            <v>42265</v>
          </cell>
          <cell r="T376">
            <v>117832</v>
          </cell>
          <cell r="U376">
            <v>724</v>
          </cell>
          <cell r="V376">
            <v>0</v>
          </cell>
          <cell r="W376">
            <v>5262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16277</v>
          </cell>
          <cell r="AE376">
            <v>103445</v>
          </cell>
          <cell r="AF376">
            <v>16277</v>
          </cell>
          <cell r="AG376">
            <v>16277</v>
          </cell>
          <cell r="AH376">
            <v>16277</v>
          </cell>
          <cell r="AI376">
            <v>16277</v>
          </cell>
          <cell r="AJ376">
            <v>16277</v>
          </cell>
          <cell r="AK376">
            <v>16277</v>
          </cell>
          <cell r="AL376">
            <v>16277</v>
          </cell>
          <cell r="AM376">
            <v>16277</v>
          </cell>
          <cell r="AN376">
            <v>16277</v>
          </cell>
          <cell r="AO376">
            <v>16285</v>
          </cell>
          <cell r="AQ376">
            <v>282500</v>
          </cell>
          <cell r="AR376">
            <v>282500</v>
          </cell>
          <cell r="AS376">
            <v>282500</v>
          </cell>
          <cell r="AT376">
            <v>232500</v>
          </cell>
          <cell r="AU376">
            <v>232500</v>
          </cell>
          <cell r="AV376">
            <v>232500</v>
          </cell>
          <cell r="AW376" t="e">
            <v>#REF!</v>
          </cell>
          <cell r="AX376" t="e">
            <v>#REF!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236936</v>
          </cell>
          <cell r="BE376">
            <v>172234</v>
          </cell>
          <cell r="BF376">
            <v>153475</v>
          </cell>
          <cell r="BH376">
            <v>282500</v>
          </cell>
          <cell r="BI376">
            <v>276700</v>
          </cell>
          <cell r="BJ376">
            <v>270000</v>
          </cell>
          <cell r="BK376">
            <v>232500</v>
          </cell>
          <cell r="BL376">
            <v>232500</v>
          </cell>
          <cell r="BO376">
            <v>65234</v>
          </cell>
          <cell r="BP376">
            <v>50000</v>
          </cell>
          <cell r="BQ376">
            <v>0</v>
          </cell>
          <cell r="BS376">
            <v>281500</v>
          </cell>
          <cell r="BT376">
            <v>232500</v>
          </cell>
          <cell r="BU376">
            <v>281500</v>
          </cell>
          <cell r="BV376">
            <v>-49000</v>
          </cell>
        </row>
        <row r="377">
          <cell r="C377" t="str">
            <v>O&amp;M</v>
          </cell>
          <cell r="E377" t="str">
            <v>EN-P-E-PTComAud</v>
          </cell>
          <cell r="I377">
            <v>6106.85</v>
          </cell>
          <cell r="J377">
            <v>10767</v>
          </cell>
          <cell r="K377">
            <v>4660.1499999999996</v>
          </cell>
          <cell r="L377">
            <v>0.43281786941580752</v>
          </cell>
          <cell r="M377">
            <v>8830.23</v>
          </cell>
          <cell r="N377">
            <v>26602</v>
          </cell>
          <cell r="O377">
            <v>17771.77</v>
          </cell>
          <cell r="P377">
            <v>0.66806142395308621</v>
          </cell>
          <cell r="R377">
            <v>15.58</v>
          </cell>
          <cell r="S377">
            <v>202.16</v>
          </cell>
          <cell r="T377">
            <v>919.82</v>
          </cell>
          <cell r="U377">
            <v>1585.82</v>
          </cell>
          <cell r="V377">
            <v>0</v>
          </cell>
          <cell r="W377">
            <v>6106.85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1267</v>
          </cell>
          <cell r="AE377">
            <v>1267</v>
          </cell>
          <cell r="AF377">
            <v>10767</v>
          </cell>
          <cell r="AG377">
            <v>1267</v>
          </cell>
          <cell r="AH377">
            <v>1267</v>
          </cell>
          <cell r="AI377">
            <v>10767</v>
          </cell>
          <cell r="AJ377">
            <v>1267</v>
          </cell>
          <cell r="AK377">
            <v>1267</v>
          </cell>
          <cell r="AL377">
            <v>1267</v>
          </cell>
          <cell r="AM377">
            <v>1267</v>
          </cell>
          <cell r="AN377">
            <v>1267</v>
          </cell>
          <cell r="AO377">
            <v>1263</v>
          </cell>
          <cell r="AQ377">
            <v>34200</v>
          </cell>
          <cell r="AR377">
            <v>34200</v>
          </cell>
          <cell r="AS377">
            <v>33300</v>
          </cell>
          <cell r="AT377">
            <v>33300</v>
          </cell>
          <cell r="AU377">
            <v>33306</v>
          </cell>
          <cell r="AV377">
            <v>33306</v>
          </cell>
          <cell r="AW377" t="e">
            <v>#REF!</v>
          </cell>
          <cell r="AX377" t="e">
            <v>#REF!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12866.92</v>
          </cell>
          <cell r="BE377">
            <v>37315.199999999997</v>
          </cell>
          <cell r="BF377">
            <v>51964.54</v>
          </cell>
          <cell r="BH377">
            <v>34200</v>
          </cell>
          <cell r="BI377">
            <v>45220</v>
          </cell>
          <cell r="BJ377">
            <v>60760</v>
          </cell>
          <cell r="BK377">
            <v>33306</v>
          </cell>
          <cell r="BL377">
            <v>33306</v>
          </cell>
          <cell r="BO377">
            <v>24475.77</v>
          </cell>
          <cell r="BP377">
            <v>894</v>
          </cell>
          <cell r="BQ377">
            <v>0</v>
          </cell>
          <cell r="BS377">
            <v>64750</v>
          </cell>
          <cell r="BT377">
            <v>33306</v>
          </cell>
          <cell r="BU377">
            <v>64750</v>
          </cell>
          <cell r="BV377">
            <v>-31444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215342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986658.91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20607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6946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O384">
            <v>0</v>
          </cell>
          <cell r="BP384">
            <v>0</v>
          </cell>
          <cell r="BQ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O385">
            <v>0</v>
          </cell>
          <cell r="BP385">
            <v>0</v>
          </cell>
          <cell r="BQ385">
            <v>0</v>
          </cell>
          <cell r="BS385">
            <v>219693</v>
          </cell>
          <cell r="BT385">
            <v>0</v>
          </cell>
          <cell r="BU385">
            <v>219693</v>
          </cell>
          <cell r="BV385">
            <v>-219693</v>
          </cell>
        </row>
        <row r="387">
          <cell r="D387" t="str">
            <v>PT</v>
          </cell>
          <cell r="I387">
            <v>654260.65999999992</v>
          </cell>
          <cell r="J387">
            <v>525882</v>
          </cell>
          <cell r="K387">
            <v>-128378.66</v>
          </cell>
          <cell r="L387">
            <v>-0.24412065824652679</v>
          </cell>
          <cell r="M387">
            <v>2566082.42</v>
          </cell>
          <cell r="N387">
            <v>3446604</v>
          </cell>
          <cell r="O387">
            <v>880521.58</v>
          </cell>
          <cell r="P387">
            <v>0.25547512275851825</v>
          </cell>
          <cell r="R387">
            <v>302514.37</v>
          </cell>
          <cell r="S387">
            <v>501444.49999999994</v>
          </cell>
          <cell r="T387">
            <v>472410.25</v>
          </cell>
          <cell r="U387">
            <v>541920.64</v>
          </cell>
          <cell r="V387">
            <v>93532</v>
          </cell>
          <cell r="W387">
            <v>654260.65999999992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529507</v>
          </cell>
          <cell r="AE387">
            <v>561175</v>
          </cell>
          <cell r="AF387">
            <v>588456</v>
          </cell>
          <cell r="AG387">
            <v>711590</v>
          </cell>
          <cell r="AH387">
            <v>529994</v>
          </cell>
          <cell r="AI387">
            <v>525882</v>
          </cell>
          <cell r="AJ387">
            <v>589127</v>
          </cell>
          <cell r="AK387">
            <v>519327</v>
          </cell>
          <cell r="AL387">
            <v>551827</v>
          </cell>
          <cell r="AM387">
            <v>692277</v>
          </cell>
          <cell r="AN387">
            <v>584092</v>
          </cell>
          <cell r="AO387">
            <v>613549</v>
          </cell>
          <cell r="AQ387">
            <v>6998753.71</v>
          </cell>
          <cell r="AR387">
            <v>6998753.71</v>
          </cell>
          <cell r="AS387">
            <v>6993876.8799999999</v>
          </cell>
          <cell r="AT387">
            <v>6302476.8799999999</v>
          </cell>
          <cell r="AU387">
            <v>6302694</v>
          </cell>
          <cell r="AV387">
            <v>6302694</v>
          </cell>
          <cell r="AW387" t="e">
            <v>#REF!</v>
          </cell>
          <cell r="AX387" t="e">
            <v>#REF!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5549094.3399999999</v>
          </cell>
          <cell r="BE387">
            <v>6722856.9799999995</v>
          </cell>
          <cell r="BF387">
            <v>8162904.6500000004</v>
          </cell>
          <cell r="BH387">
            <v>6996803</v>
          </cell>
          <cell r="BI387">
            <v>7149578</v>
          </cell>
          <cell r="BJ387">
            <v>7663647</v>
          </cell>
          <cell r="BK387">
            <v>6302694</v>
          </cell>
          <cell r="BL387">
            <v>6460894</v>
          </cell>
          <cell r="BM387">
            <v>0</v>
          </cell>
          <cell r="BN387">
            <v>0</v>
          </cell>
          <cell r="BO387">
            <v>3894811.5799999996</v>
          </cell>
          <cell r="BP387">
            <v>535909</v>
          </cell>
          <cell r="BQ387">
            <v>-158200</v>
          </cell>
          <cell r="BS387">
            <v>5889193.040000001</v>
          </cell>
          <cell r="BT387">
            <v>6460894</v>
          </cell>
          <cell r="BU387">
            <v>5889193.040000001</v>
          </cell>
          <cell r="BV387">
            <v>571700.96</v>
          </cell>
        </row>
        <row r="389">
          <cell r="C389" t="str">
            <v>O&amp;M Total</v>
          </cell>
          <cell r="I389">
            <v>2272028.1500000008</v>
          </cell>
          <cell r="J389">
            <v>1785023.8</v>
          </cell>
          <cell r="K389">
            <v>-487004.34999999992</v>
          </cell>
          <cell r="L389">
            <v>-0.27282793092170532</v>
          </cell>
          <cell r="M389">
            <v>10208341.670000002</v>
          </cell>
          <cell r="N389">
            <v>11010495.039999999</v>
          </cell>
          <cell r="O389">
            <v>802153.37000000011</v>
          </cell>
          <cell r="P389">
            <v>7.2853524486034382E-2</v>
          </cell>
          <cell r="R389">
            <v>1529357.7400000002</v>
          </cell>
          <cell r="S389">
            <v>1601578.87</v>
          </cell>
          <cell r="T389">
            <v>1770604.1999999997</v>
          </cell>
          <cell r="U389">
            <v>1931848.4400000002</v>
          </cell>
          <cell r="V389">
            <v>1102924.27</v>
          </cell>
          <cell r="W389">
            <v>2272028.1500000008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1790908.8599999999</v>
          </cell>
          <cell r="AE389">
            <v>1822576.8599999999</v>
          </cell>
          <cell r="AF389">
            <v>1849857.8599999999</v>
          </cell>
          <cell r="AG389">
            <v>1972991.8599999999</v>
          </cell>
          <cell r="AH389">
            <v>1789135.8</v>
          </cell>
          <cell r="AI389">
            <v>1785023.8</v>
          </cell>
          <cell r="AJ389">
            <v>1848268.8</v>
          </cell>
          <cell r="AK389">
            <v>1778468.8</v>
          </cell>
          <cell r="AL389">
            <v>1810866.04</v>
          </cell>
          <cell r="AM389">
            <v>1951316.04</v>
          </cell>
          <cell r="AN389">
            <v>1842520.96</v>
          </cell>
          <cell r="AO389">
            <v>1879998.77</v>
          </cell>
          <cell r="AQ389">
            <v>22054691.050000001</v>
          </cell>
          <cell r="AR389">
            <v>22054691.050000001</v>
          </cell>
          <cell r="AS389">
            <v>22036151.84</v>
          </cell>
          <cell r="AT389">
            <v>21418016.219999999</v>
          </cell>
          <cell r="AU389">
            <v>21534907.850000001</v>
          </cell>
          <cell r="AV389">
            <v>21534907.850000001</v>
          </cell>
          <cell r="AW389" t="e">
            <v>#REF!</v>
          </cell>
          <cell r="AX389" t="e">
            <v>#REF!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19762129.060000002</v>
          </cell>
          <cell r="BE389">
            <v>21598230.269999996</v>
          </cell>
          <cell r="BF389">
            <v>24135382.639999997</v>
          </cell>
          <cell r="BH389">
            <v>22121934.449999999</v>
          </cell>
          <cell r="BI389">
            <v>23260169.100000001</v>
          </cell>
          <cell r="BJ389">
            <v>23513504.799999997</v>
          </cell>
          <cell r="BK389">
            <v>21534907.850000001</v>
          </cell>
          <cell r="BL389">
            <v>21687809.560000002</v>
          </cell>
          <cell r="BM389">
            <v>0</v>
          </cell>
          <cell r="BN389">
            <v>0</v>
          </cell>
          <cell r="BO389">
            <v>11479467.890000001</v>
          </cell>
          <cell r="BP389">
            <v>434124.88999999966</v>
          </cell>
          <cell r="BQ389">
            <v>-152901.70999999996</v>
          </cell>
          <cell r="BS389">
            <v>21949580.309999999</v>
          </cell>
          <cell r="BT389">
            <v>21687809.560000002</v>
          </cell>
          <cell r="BU389">
            <v>21949580.309999999</v>
          </cell>
          <cell r="BV389">
            <v>-261770.75000000032</v>
          </cell>
        </row>
        <row r="391">
          <cell r="I391">
            <v>606756.0551</v>
          </cell>
          <cell r="J391">
            <v>143235.52110000001</v>
          </cell>
          <cell r="K391">
            <v>-463520.53399999999</v>
          </cell>
          <cell r="L391">
            <v>-3.2360725219576834</v>
          </cell>
          <cell r="M391">
            <v>322781.87649999995</v>
          </cell>
          <cell r="N391">
            <v>649405.22990000003</v>
          </cell>
          <cell r="O391">
            <v>326623.35340000008</v>
          </cell>
          <cell r="P391">
            <v>0.50295768860730583</v>
          </cell>
          <cell r="W391">
            <v>606756.0551</v>
          </cell>
          <cell r="AV391">
            <v>1108890.3699999999</v>
          </cell>
          <cell r="BH391">
            <v>1116331.6434999988</v>
          </cell>
          <cell r="BK391">
            <v>1108890.3699999999</v>
          </cell>
          <cell r="BL391">
            <v>1108890.3699999999</v>
          </cell>
          <cell r="BP391">
            <v>7441.2734999989625</v>
          </cell>
        </row>
        <row r="392">
          <cell r="I392">
            <v>1665272.0949000008</v>
          </cell>
          <cell r="J392">
            <v>1641788.2789</v>
          </cell>
          <cell r="K392">
            <v>-23483.816000000807</v>
          </cell>
          <cell r="L392">
            <v>-1.4303802933551815E-2</v>
          </cell>
          <cell r="M392">
            <v>9885559.7935000025</v>
          </cell>
          <cell r="N392">
            <v>10361089.810099998</v>
          </cell>
          <cell r="O392">
            <v>475530.01659999602</v>
          </cell>
          <cell r="P392">
            <v>4.5895752793924147E-2</v>
          </cell>
          <cell r="W392">
            <v>1665272.0949000008</v>
          </cell>
          <cell r="AV392">
            <v>20426017.48</v>
          </cell>
          <cell r="BH392">
            <v>21005602.806499999</v>
          </cell>
          <cell r="BK392">
            <v>20426017.48</v>
          </cell>
          <cell r="BL392">
            <v>20578919.190000001</v>
          </cell>
          <cell r="BP392">
            <v>426683.61649999768</v>
          </cell>
        </row>
        <row r="394">
          <cell r="B394" t="str">
            <v>Environmental, Health &amp; Safety</v>
          </cell>
          <cell r="I394">
            <v>2535001.4700000007</v>
          </cell>
          <cell r="J394">
            <v>2086667.57</v>
          </cell>
          <cell r="K394">
            <v>-448333.89999999997</v>
          </cell>
          <cell r="L394">
            <v>-0.21485640858452598</v>
          </cell>
          <cell r="M394">
            <v>12010748.119999999</v>
          </cell>
          <cell r="N394">
            <v>12893944.770000001</v>
          </cell>
          <cell r="O394">
            <v>883196.65</v>
          </cell>
          <cell r="P394">
            <v>6.8497008925841707E-2</v>
          </cell>
          <cell r="R394">
            <v>1612264.9700000002</v>
          </cell>
          <cell r="S394">
            <v>2360203.86</v>
          </cell>
          <cell r="T394">
            <v>1983380.7399999998</v>
          </cell>
          <cell r="U394">
            <v>2298365.6399999997</v>
          </cell>
          <cell r="V394">
            <v>1221531.44</v>
          </cell>
          <cell r="W394">
            <v>2535001.4700000007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2068891.53</v>
          </cell>
          <cell r="AE394">
            <v>2214875.5</v>
          </cell>
          <cell r="AF394">
            <v>2198954.8200000003</v>
          </cell>
          <cell r="AG394">
            <v>2220595.1</v>
          </cell>
          <cell r="AH394">
            <v>2103960.25</v>
          </cell>
          <cell r="AI394">
            <v>2086667.57</v>
          </cell>
          <cell r="AJ394">
            <v>2141956.91</v>
          </cell>
          <cell r="AK394">
            <v>2004544.5399999998</v>
          </cell>
          <cell r="AL394">
            <v>2135220.04</v>
          </cell>
          <cell r="AM394">
            <v>2193144.4699999997</v>
          </cell>
          <cell r="AN394">
            <v>2091623.15</v>
          </cell>
          <cell r="AO394">
            <v>2148826.67</v>
          </cell>
          <cell r="AQ394">
            <v>25542017.210000001</v>
          </cell>
          <cell r="AR394">
            <v>25542017.210000001</v>
          </cell>
          <cell r="AS394">
            <v>25523478.000000004</v>
          </cell>
          <cell r="AT394">
            <v>24905342.380000003</v>
          </cell>
          <cell r="AU394">
            <v>25022962.010000005</v>
          </cell>
          <cell r="AV394">
            <v>25022962.010000005</v>
          </cell>
          <cell r="AW394" t="e">
            <v>#REF!</v>
          </cell>
          <cell r="AX394" t="e">
            <v>#REF!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23556533.629999999</v>
          </cell>
          <cell r="BE394">
            <v>31859995.5</v>
          </cell>
          <cell r="BF394">
            <v>31138176.359999996</v>
          </cell>
          <cell r="BH394">
            <v>25609260.550000001</v>
          </cell>
          <cell r="BI394">
            <v>29442548.450000003</v>
          </cell>
          <cell r="BJ394">
            <v>35640713.219999999</v>
          </cell>
          <cell r="BK394">
            <v>25022962.010000005</v>
          </cell>
          <cell r="BL394">
            <v>24838168.720000006</v>
          </cell>
          <cell r="BM394">
            <v>0</v>
          </cell>
          <cell r="BN394">
            <v>0</v>
          </cell>
          <cell r="BO394">
            <v>12827420.600000001</v>
          </cell>
          <cell r="BP394">
            <v>771091.82999999973</v>
          </cell>
          <cell r="BQ394">
            <v>184793.29000000004</v>
          </cell>
          <cell r="BS394">
            <v>24748785.050000004</v>
          </cell>
          <cell r="BT394">
            <v>24838168.720000006</v>
          </cell>
          <cell r="BU394">
            <v>24748785.050000004</v>
          </cell>
          <cell r="BV394">
            <v>89383.669999999925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149426</v>
          </cell>
          <cell r="K396">
            <v>149426</v>
          </cell>
          <cell r="L396">
            <v>1</v>
          </cell>
          <cell r="M396">
            <v>560154</v>
          </cell>
          <cell r="N396">
            <v>873241</v>
          </cell>
          <cell r="O396">
            <v>313087</v>
          </cell>
          <cell r="P396">
            <v>0.35853447101086644</v>
          </cell>
          <cell r="R396">
            <v>169614.9</v>
          </cell>
          <cell r="S396">
            <v>102100.6</v>
          </cell>
          <cell r="T396">
            <v>139016.5</v>
          </cell>
          <cell r="U396">
            <v>149422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145336</v>
          </cell>
          <cell r="AE396">
            <v>126379</v>
          </cell>
          <cell r="AF396">
            <v>139017</v>
          </cell>
          <cell r="AG396">
            <v>149426</v>
          </cell>
          <cell r="AH396">
            <v>163657</v>
          </cell>
          <cell r="AI396">
            <v>149426</v>
          </cell>
          <cell r="AJ396">
            <v>195168</v>
          </cell>
          <cell r="AK396">
            <v>204039</v>
          </cell>
          <cell r="AL396">
            <v>177425</v>
          </cell>
          <cell r="AM396">
            <v>204039</v>
          </cell>
          <cell r="AN396">
            <v>195168</v>
          </cell>
          <cell r="AO396">
            <v>186298</v>
          </cell>
          <cell r="AQ396">
            <v>2035378</v>
          </cell>
          <cell r="AR396">
            <v>2035378</v>
          </cell>
          <cell r="AS396">
            <v>2035377.4</v>
          </cell>
          <cell r="AT396">
            <v>2391997</v>
          </cell>
          <cell r="AU396">
            <v>560155</v>
          </cell>
          <cell r="AV396">
            <v>560155</v>
          </cell>
          <cell r="AW396" t="e">
            <v>#REF!</v>
          </cell>
          <cell r="AX396" t="e">
            <v>#REF!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1442396.2</v>
          </cell>
          <cell r="BE396">
            <v>1708362.96</v>
          </cell>
          <cell r="BF396">
            <v>1461749</v>
          </cell>
          <cell r="BH396">
            <v>2035378</v>
          </cell>
          <cell r="BI396">
            <v>1843962</v>
          </cell>
          <cell r="BJ396">
            <v>2034524</v>
          </cell>
          <cell r="BK396">
            <v>560155</v>
          </cell>
          <cell r="BL396">
            <v>560155</v>
          </cell>
          <cell r="BO396">
            <v>1</v>
          </cell>
          <cell r="BP396">
            <v>1475223</v>
          </cell>
          <cell r="BQ396">
            <v>0</v>
          </cell>
          <cell r="BS396">
            <v>0</v>
          </cell>
          <cell r="BT396">
            <v>560155</v>
          </cell>
          <cell r="BU396">
            <v>0</v>
          </cell>
          <cell r="BV396">
            <v>560155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17621</v>
          </cell>
          <cell r="K397">
            <v>17621</v>
          </cell>
          <cell r="L397">
            <v>1</v>
          </cell>
          <cell r="M397">
            <v>65160.3</v>
          </cell>
          <cell r="N397">
            <v>102975</v>
          </cell>
          <cell r="O397">
            <v>37814.699999999997</v>
          </cell>
          <cell r="P397">
            <v>0.36722214129643116</v>
          </cell>
          <cell r="R397">
            <v>20001.3</v>
          </cell>
          <cell r="S397">
            <v>12040.3</v>
          </cell>
          <cell r="T397">
            <v>15961.8</v>
          </cell>
          <cell r="U397">
            <v>17156.900000000001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17138</v>
          </cell>
          <cell r="AE397">
            <v>14903</v>
          </cell>
          <cell r="AF397">
            <v>16393</v>
          </cell>
          <cell r="AG397">
            <v>17621</v>
          </cell>
          <cell r="AH397">
            <v>19299</v>
          </cell>
          <cell r="AI397">
            <v>17621</v>
          </cell>
          <cell r="AJ397">
            <v>23015</v>
          </cell>
          <cell r="AK397">
            <v>24061</v>
          </cell>
          <cell r="AL397">
            <v>20922</v>
          </cell>
          <cell r="AM397">
            <v>24061</v>
          </cell>
          <cell r="AN397">
            <v>23015</v>
          </cell>
          <cell r="AO397">
            <v>21968</v>
          </cell>
          <cell r="AQ397">
            <v>240017</v>
          </cell>
          <cell r="AR397">
            <v>240017</v>
          </cell>
          <cell r="AS397">
            <v>233700.88</v>
          </cell>
          <cell r="AT397">
            <v>64317.1</v>
          </cell>
          <cell r="AU397">
            <v>65160</v>
          </cell>
          <cell r="AV397">
            <v>65160</v>
          </cell>
          <cell r="AW397" t="e">
            <v>#REF!</v>
          </cell>
          <cell r="AX397" t="e">
            <v>#REF!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577079.93000000005</v>
          </cell>
          <cell r="BE397">
            <v>148791.17000000001</v>
          </cell>
          <cell r="BF397">
            <v>145479.32</v>
          </cell>
          <cell r="BH397">
            <v>240017</v>
          </cell>
          <cell r="BI397">
            <v>570399</v>
          </cell>
          <cell r="BJ397">
            <v>148790</v>
          </cell>
          <cell r="BK397">
            <v>65160</v>
          </cell>
          <cell r="BL397">
            <v>65160</v>
          </cell>
          <cell r="BO397">
            <v>-0.30000000000291038</v>
          </cell>
          <cell r="BP397">
            <v>174857</v>
          </cell>
          <cell r="BQ397">
            <v>0</v>
          </cell>
          <cell r="BS397">
            <v>0</v>
          </cell>
          <cell r="BT397">
            <v>65160</v>
          </cell>
          <cell r="BU397">
            <v>0</v>
          </cell>
          <cell r="BV397">
            <v>65160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267181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24167.75</v>
          </cell>
          <cell r="J399">
            <v>0</v>
          </cell>
          <cell r="K399">
            <v>-24167.75</v>
          </cell>
          <cell r="L399" t="str">
            <v xml:space="preserve"> </v>
          </cell>
          <cell r="M399">
            <v>33717.910000000003</v>
          </cell>
          <cell r="N399">
            <v>0</v>
          </cell>
          <cell r="O399">
            <v>-33717.910000000003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9550.16</v>
          </cell>
          <cell r="W399">
            <v>24167.75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267181</v>
          </cell>
          <cell r="AU399">
            <v>306770</v>
          </cell>
          <cell r="AV399">
            <v>306770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306770</v>
          </cell>
          <cell r="BL399">
            <v>306770</v>
          </cell>
          <cell r="BO399">
            <v>273052.08999999997</v>
          </cell>
          <cell r="BP399">
            <v>-306770</v>
          </cell>
          <cell r="BQ399">
            <v>0</v>
          </cell>
          <cell r="BS399">
            <v>786527.44</v>
          </cell>
          <cell r="BT399">
            <v>306770</v>
          </cell>
          <cell r="BU399">
            <v>786527.44</v>
          </cell>
          <cell r="BV399">
            <v>-479757.43999999994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0</v>
          </cell>
          <cell r="J400">
            <v>0</v>
          </cell>
          <cell r="K400">
            <v>0</v>
          </cell>
          <cell r="L400" t="str">
            <v xml:space="preserve"> </v>
          </cell>
          <cell r="M400">
            <v>0</v>
          </cell>
          <cell r="N400">
            <v>0</v>
          </cell>
          <cell r="O400">
            <v>0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267181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O400">
            <v>0</v>
          </cell>
          <cell r="BP400">
            <v>0</v>
          </cell>
          <cell r="BQ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0</v>
          </cell>
          <cell r="J401">
            <v>0</v>
          </cell>
          <cell r="K401">
            <v>0</v>
          </cell>
          <cell r="L401" t="str">
            <v xml:space="preserve"> </v>
          </cell>
          <cell r="M401">
            <v>0</v>
          </cell>
          <cell r="N401">
            <v>0</v>
          </cell>
          <cell r="O401">
            <v>0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267181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O401">
            <v>0</v>
          </cell>
          <cell r="BP401">
            <v>0</v>
          </cell>
          <cell r="BQ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203376.8</v>
          </cell>
          <cell r="J402">
            <v>0</v>
          </cell>
          <cell r="K402">
            <v>-203376.8</v>
          </cell>
          <cell r="L402" t="str">
            <v xml:space="preserve"> </v>
          </cell>
          <cell r="M402">
            <v>327087.2</v>
          </cell>
          <cell r="N402">
            <v>0</v>
          </cell>
          <cell r="O402">
            <v>-327087.2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123710.39999999999</v>
          </cell>
          <cell r="W402">
            <v>203376.8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267181</v>
          </cell>
          <cell r="AU402">
            <v>1984787.2</v>
          </cell>
          <cell r="AV402">
            <v>1984787.2</v>
          </cell>
          <cell r="AW402" t="e">
            <v>#REF!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1984787.2</v>
          </cell>
          <cell r="BL402">
            <v>1984787.2</v>
          </cell>
          <cell r="BO402">
            <v>1657700</v>
          </cell>
          <cell r="BP402">
            <v>-1984787.2</v>
          </cell>
          <cell r="BQ402">
            <v>0</v>
          </cell>
          <cell r="BS402">
            <v>4757548.5999999996</v>
          </cell>
          <cell r="BT402">
            <v>1984787.2</v>
          </cell>
          <cell r="BU402">
            <v>4757548.5999999996</v>
          </cell>
          <cell r="BV402">
            <v>-2772761.3999999994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267181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227544.55</v>
          </cell>
          <cell r="J405">
            <v>167047</v>
          </cell>
          <cell r="K405">
            <v>-60497.549999999988</v>
          </cell>
          <cell r="L405">
            <v>-0.36215885349632132</v>
          </cell>
          <cell r="M405">
            <v>986119.41000000015</v>
          </cell>
          <cell r="N405">
            <v>976216</v>
          </cell>
          <cell r="O405">
            <v>-9903.4099999999744</v>
          </cell>
          <cell r="P405">
            <v>-1.0144691338802043E-2</v>
          </cell>
          <cell r="R405">
            <v>189616.19999999998</v>
          </cell>
          <cell r="S405">
            <v>114140.90000000001</v>
          </cell>
          <cell r="T405">
            <v>154978.29999999999</v>
          </cell>
          <cell r="U405">
            <v>166578.9</v>
          </cell>
          <cell r="V405">
            <v>133260.56</v>
          </cell>
          <cell r="W405">
            <v>227544.55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162474</v>
          </cell>
          <cell r="AE405">
            <v>141282</v>
          </cell>
          <cell r="AF405">
            <v>155410</v>
          </cell>
          <cell r="AG405">
            <v>167047</v>
          </cell>
          <cell r="AH405">
            <v>182956</v>
          </cell>
          <cell r="AI405">
            <v>167047</v>
          </cell>
          <cell r="AJ405">
            <v>218183</v>
          </cell>
          <cell r="AK405">
            <v>228100</v>
          </cell>
          <cell r="AL405">
            <v>198347</v>
          </cell>
          <cell r="AM405">
            <v>228100</v>
          </cell>
          <cell r="AN405">
            <v>218183</v>
          </cell>
          <cell r="AO405">
            <v>208266</v>
          </cell>
          <cell r="AQ405">
            <v>2275395</v>
          </cell>
          <cell r="AR405">
            <v>2275395</v>
          </cell>
          <cell r="AS405">
            <v>2269078.2799999998</v>
          </cell>
          <cell r="AT405">
            <v>4059400.1</v>
          </cell>
          <cell r="AU405">
            <v>2916872.2</v>
          </cell>
          <cell r="AV405">
            <v>2916872.2</v>
          </cell>
          <cell r="AW405" t="e">
            <v>#REF!</v>
          </cell>
          <cell r="AX405" t="e">
            <v>#REF!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2019476.13</v>
          </cell>
          <cell r="BE405">
            <v>1857154.13</v>
          </cell>
          <cell r="BF405">
            <v>1607228.32</v>
          </cell>
          <cell r="BH405">
            <v>2275395</v>
          </cell>
          <cell r="BI405">
            <v>2414361</v>
          </cell>
          <cell r="BJ405">
            <v>2183314</v>
          </cell>
          <cell r="BK405">
            <v>2916872.2</v>
          </cell>
          <cell r="BL405">
            <v>2916872.2</v>
          </cell>
          <cell r="BM405">
            <v>0</v>
          </cell>
          <cell r="BN405">
            <v>0</v>
          </cell>
          <cell r="BO405">
            <v>1930752.79</v>
          </cell>
          <cell r="BP405">
            <v>-641477.19999999995</v>
          </cell>
          <cell r="BQ405">
            <v>0</v>
          </cell>
          <cell r="BS405">
            <v>5544076.0399999991</v>
          </cell>
          <cell r="BT405">
            <v>2916872.2</v>
          </cell>
          <cell r="BU405">
            <v>5544076.0399999991</v>
          </cell>
          <cell r="BV405">
            <v>-2627203.8399999994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1466</v>
          </cell>
          <cell r="K408">
            <v>1466</v>
          </cell>
          <cell r="L408">
            <v>1</v>
          </cell>
          <cell r="M408">
            <v>6916</v>
          </cell>
          <cell r="N408">
            <v>8564</v>
          </cell>
          <cell r="O408">
            <v>1648</v>
          </cell>
          <cell r="P408">
            <v>0.19243344231667445</v>
          </cell>
          <cell r="R408">
            <v>6916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1425</v>
          </cell>
          <cell r="AE408">
            <v>1239</v>
          </cell>
          <cell r="AF408">
            <v>1363</v>
          </cell>
          <cell r="AG408">
            <v>1466</v>
          </cell>
          <cell r="AH408">
            <v>1605</v>
          </cell>
          <cell r="AI408">
            <v>1466</v>
          </cell>
          <cell r="AJ408">
            <v>1914</v>
          </cell>
          <cell r="AK408">
            <v>2001</v>
          </cell>
          <cell r="AL408">
            <v>1740</v>
          </cell>
          <cell r="AM408">
            <v>2001</v>
          </cell>
          <cell r="AN408">
            <v>1914</v>
          </cell>
          <cell r="AO408">
            <v>1828</v>
          </cell>
          <cell r="AQ408">
            <v>19962</v>
          </cell>
          <cell r="AR408">
            <v>19962</v>
          </cell>
          <cell r="AS408">
            <v>19436.47</v>
          </cell>
          <cell r="AT408">
            <v>6734</v>
          </cell>
          <cell r="AU408">
            <v>6916</v>
          </cell>
          <cell r="AV408">
            <v>6916</v>
          </cell>
          <cell r="AW408" t="e">
            <v>#REF!</v>
          </cell>
          <cell r="AX408" t="e">
            <v>#REF!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16185.89</v>
          </cell>
          <cell r="BE408">
            <v>108704.7</v>
          </cell>
          <cell r="BF408">
            <v>1211588.77</v>
          </cell>
          <cell r="BH408">
            <v>19962</v>
          </cell>
          <cell r="BI408">
            <v>19475</v>
          </cell>
          <cell r="BJ408">
            <v>19500</v>
          </cell>
          <cell r="BK408">
            <v>6916</v>
          </cell>
          <cell r="BL408">
            <v>6916</v>
          </cell>
          <cell r="BO408">
            <v>0</v>
          </cell>
          <cell r="BP408">
            <v>13046</v>
          </cell>
          <cell r="BQ408">
            <v>0</v>
          </cell>
          <cell r="BS408">
            <v>0</v>
          </cell>
          <cell r="BT408">
            <v>6916</v>
          </cell>
          <cell r="BU408">
            <v>0</v>
          </cell>
          <cell r="BV408">
            <v>6916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8099</v>
          </cell>
          <cell r="K409">
            <v>8099</v>
          </cell>
          <cell r="L409">
            <v>1</v>
          </cell>
          <cell r="M409">
            <v>84000</v>
          </cell>
          <cell r="N409">
            <v>47330</v>
          </cell>
          <cell r="O409">
            <v>-36670</v>
          </cell>
          <cell r="P409">
            <v>-0.77477287132896688</v>
          </cell>
          <cell r="R409">
            <v>0</v>
          </cell>
          <cell r="S409">
            <v>0</v>
          </cell>
          <cell r="T409">
            <v>84000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7877</v>
          </cell>
          <cell r="AE409">
            <v>6850</v>
          </cell>
          <cell r="AF409">
            <v>7535</v>
          </cell>
          <cell r="AG409">
            <v>8099</v>
          </cell>
          <cell r="AH409">
            <v>8870</v>
          </cell>
          <cell r="AI409">
            <v>8099</v>
          </cell>
          <cell r="AJ409">
            <v>10578</v>
          </cell>
          <cell r="AK409">
            <v>11059</v>
          </cell>
          <cell r="AL409">
            <v>9616</v>
          </cell>
          <cell r="AM409">
            <v>11059</v>
          </cell>
          <cell r="AN409">
            <v>10578</v>
          </cell>
          <cell r="AO409">
            <v>10096</v>
          </cell>
          <cell r="AQ409">
            <v>110316</v>
          </cell>
          <cell r="AR409">
            <v>110316</v>
          </cell>
          <cell r="AS409">
            <v>110315.8</v>
          </cell>
          <cell r="AT409">
            <v>84000</v>
          </cell>
          <cell r="AU409">
            <v>84000</v>
          </cell>
          <cell r="AV409">
            <v>84000</v>
          </cell>
          <cell r="AW409" t="e">
            <v>#REF!</v>
          </cell>
          <cell r="AX409" t="e">
            <v>#REF!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19535.2</v>
          </cell>
          <cell r="BE409">
            <v>84468</v>
          </cell>
          <cell r="BF409">
            <v>8550</v>
          </cell>
          <cell r="BH409">
            <v>110316</v>
          </cell>
          <cell r="BI409">
            <v>92250</v>
          </cell>
          <cell r="BJ409">
            <v>90000</v>
          </cell>
          <cell r="BK409">
            <v>84000</v>
          </cell>
          <cell r="BL409">
            <v>84000</v>
          </cell>
          <cell r="BM409">
            <v>696000</v>
          </cell>
          <cell r="BN409">
            <v>1211652</v>
          </cell>
          <cell r="BO409">
            <v>0</v>
          </cell>
          <cell r="BP409">
            <v>26316</v>
          </cell>
          <cell r="BQ409">
            <v>0</v>
          </cell>
          <cell r="BS409">
            <v>0</v>
          </cell>
          <cell r="BT409">
            <v>-612000</v>
          </cell>
          <cell r="BU409">
            <v>-1211652</v>
          </cell>
          <cell r="BV409">
            <v>1295652</v>
          </cell>
        </row>
        <row r="411">
          <cell r="D411" t="str">
            <v>PT</v>
          </cell>
          <cell r="I411">
            <v>0</v>
          </cell>
          <cell r="J411">
            <v>9565</v>
          </cell>
          <cell r="K411">
            <v>9565</v>
          </cell>
          <cell r="L411">
            <v>1</v>
          </cell>
          <cell r="M411">
            <v>90916</v>
          </cell>
          <cell r="N411">
            <v>55894</v>
          </cell>
          <cell r="O411">
            <v>-35022</v>
          </cell>
          <cell r="P411">
            <v>-0.62657888145418117</v>
          </cell>
          <cell r="R411">
            <v>6916</v>
          </cell>
          <cell r="S411">
            <v>0</v>
          </cell>
          <cell r="T411">
            <v>84000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9302</v>
          </cell>
          <cell r="AE411">
            <v>8089</v>
          </cell>
          <cell r="AF411">
            <v>8898</v>
          </cell>
          <cell r="AG411">
            <v>9565</v>
          </cell>
          <cell r="AH411">
            <v>10475</v>
          </cell>
          <cell r="AI411">
            <v>9565</v>
          </cell>
          <cell r="AJ411">
            <v>12492</v>
          </cell>
          <cell r="AK411">
            <v>13060</v>
          </cell>
          <cell r="AL411">
            <v>11356</v>
          </cell>
          <cell r="AM411">
            <v>13060</v>
          </cell>
          <cell r="AN411">
            <v>12492</v>
          </cell>
          <cell r="AO411">
            <v>11924</v>
          </cell>
          <cell r="AQ411">
            <v>130278</v>
          </cell>
          <cell r="AR411">
            <v>130278</v>
          </cell>
          <cell r="AS411">
            <v>129752.27</v>
          </cell>
          <cell r="AT411">
            <v>90734</v>
          </cell>
          <cell r="AU411">
            <v>90916</v>
          </cell>
          <cell r="AV411">
            <v>90916</v>
          </cell>
          <cell r="AW411" t="e">
            <v>#REF!</v>
          </cell>
          <cell r="AX411" t="e">
            <v>#REF!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35721.089999999997</v>
          </cell>
          <cell r="BE411">
            <v>193172.7</v>
          </cell>
          <cell r="BF411">
            <v>1220138.77</v>
          </cell>
          <cell r="BH411">
            <v>130278</v>
          </cell>
          <cell r="BI411">
            <v>111725</v>
          </cell>
          <cell r="BJ411">
            <v>109500</v>
          </cell>
          <cell r="BK411">
            <v>90916</v>
          </cell>
          <cell r="BL411">
            <v>90916</v>
          </cell>
          <cell r="BM411">
            <v>696000</v>
          </cell>
          <cell r="BN411">
            <v>1211652</v>
          </cell>
          <cell r="BO411">
            <v>0</v>
          </cell>
          <cell r="BP411">
            <v>39362</v>
          </cell>
          <cell r="BQ411">
            <v>0</v>
          </cell>
          <cell r="BS411">
            <v>0</v>
          </cell>
          <cell r="BT411">
            <v>-605084</v>
          </cell>
          <cell r="BU411">
            <v>-1211652</v>
          </cell>
          <cell r="BV411">
            <v>1302568</v>
          </cell>
        </row>
        <row r="413">
          <cell r="C413" t="str">
            <v>O &amp; M Total</v>
          </cell>
          <cell r="I413">
            <v>227544.55</v>
          </cell>
          <cell r="J413">
            <v>176612</v>
          </cell>
          <cell r="K413">
            <v>-50932.549999999988</v>
          </cell>
          <cell r="L413">
            <v>-0.28838668946617435</v>
          </cell>
          <cell r="M413">
            <v>1077035.4100000001</v>
          </cell>
          <cell r="N413">
            <v>1032110</v>
          </cell>
          <cell r="O413">
            <v>-44925.409999999974</v>
          </cell>
          <cell r="P413">
            <v>-4.3527734446909702E-2</v>
          </cell>
          <cell r="R413">
            <v>196532.19999999998</v>
          </cell>
          <cell r="S413">
            <v>114140.90000000001</v>
          </cell>
          <cell r="T413">
            <v>238978.3</v>
          </cell>
          <cell r="U413">
            <v>166578.9</v>
          </cell>
          <cell r="V413">
            <v>133260.56</v>
          </cell>
          <cell r="W413">
            <v>227544.55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171776</v>
          </cell>
          <cell r="AE413">
            <v>149371</v>
          </cell>
          <cell r="AF413">
            <v>164308</v>
          </cell>
          <cell r="AG413">
            <v>176612</v>
          </cell>
          <cell r="AH413">
            <v>193431</v>
          </cell>
          <cell r="AI413">
            <v>176612</v>
          </cell>
          <cell r="AJ413">
            <v>230675</v>
          </cell>
          <cell r="AK413">
            <v>241160</v>
          </cell>
          <cell r="AL413">
            <v>209703</v>
          </cell>
          <cell r="AM413">
            <v>241160</v>
          </cell>
          <cell r="AN413">
            <v>230675</v>
          </cell>
          <cell r="AO413">
            <v>220190</v>
          </cell>
          <cell r="AQ413">
            <v>2405673</v>
          </cell>
          <cell r="AR413">
            <v>2405673</v>
          </cell>
          <cell r="AS413">
            <v>2398830.5499999998</v>
          </cell>
          <cell r="AT413">
            <v>4150134.1</v>
          </cell>
          <cell r="AU413">
            <v>3007788.2</v>
          </cell>
          <cell r="AV413">
            <v>3007788.2</v>
          </cell>
          <cell r="AW413" t="e">
            <v>#REF!</v>
          </cell>
          <cell r="AX413" t="e">
            <v>#REF!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2055197.2199999997</v>
          </cell>
          <cell r="BE413">
            <v>2050326.8299999998</v>
          </cell>
          <cell r="BF413">
            <v>2827367.09</v>
          </cell>
          <cell r="BH413">
            <v>2405673</v>
          </cell>
          <cell r="BI413">
            <v>2526086</v>
          </cell>
          <cell r="BJ413">
            <v>2292814</v>
          </cell>
          <cell r="BK413">
            <v>3007788.2</v>
          </cell>
          <cell r="BL413">
            <v>3007788.2</v>
          </cell>
          <cell r="BM413">
            <v>696000</v>
          </cell>
          <cell r="BN413">
            <v>1211652</v>
          </cell>
          <cell r="BO413">
            <v>1930752.79</v>
          </cell>
          <cell r="BP413">
            <v>-602115.19999999995</v>
          </cell>
          <cell r="BQ413">
            <v>0</v>
          </cell>
          <cell r="BS413">
            <v>5544076.0399999991</v>
          </cell>
          <cell r="BT413">
            <v>2311788.2000000002</v>
          </cell>
          <cell r="BU413">
            <v>4332424.0399999991</v>
          </cell>
          <cell r="BV413">
            <v>-1324635.8399999994</v>
          </cell>
        </row>
        <row r="415">
          <cell r="I415">
            <v>21022.338099999997</v>
          </cell>
          <cell r="J415">
            <v>6175.7107000000005</v>
          </cell>
          <cell r="K415">
            <v>-14846.627399999998</v>
          </cell>
          <cell r="L415">
            <v>-2.4040354416213177</v>
          </cell>
          <cell r="M415">
            <v>106632.71610000001</v>
          </cell>
          <cell r="N415">
            <v>29541.662100000001</v>
          </cell>
          <cell r="O415">
            <v>-77091.054000000004</v>
          </cell>
          <cell r="P415">
            <v>-2.6095706375302425</v>
          </cell>
          <cell r="W415">
            <v>21022.338099999997</v>
          </cell>
          <cell r="AV415">
            <v>13578.26</v>
          </cell>
          <cell r="BH415">
            <v>118474.41440000004</v>
          </cell>
          <cell r="BK415">
            <v>13578.26</v>
          </cell>
          <cell r="BL415">
            <v>13578.26</v>
          </cell>
          <cell r="BP415">
            <v>104896.15440000004</v>
          </cell>
        </row>
        <row r="416">
          <cell r="I416">
            <v>206522.21189999999</v>
          </cell>
          <cell r="J416">
            <v>170436.2893</v>
          </cell>
          <cell r="K416">
            <v>-36085.922599999991</v>
          </cell>
          <cell r="L416">
            <v>-0.21172675577606576</v>
          </cell>
          <cell r="M416">
            <v>970402.69390000019</v>
          </cell>
          <cell r="N416">
            <v>1002568.3379</v>
          </cell>
          <cell r="O416">
            <v>32165.643999999855</v>
          </cell>
          <cell r="P416">
            <v>3.208324339004627E-2</v>
          </cell>
          <cell r="W416">
            <v>206522.21189999999</v>
          </cell>
          <cell r="AV416">
            <v>2994209.9400000004</v>
          </cell>
          <cell r="BH416">
            <v>2287198.5855999999</v>
          </cell>
          <cell r="BK416">
            <v>2994209.9400000004</v>
          </cell>
          <cell r="BL416">
            <v>2994209.9400000004</v>
          </cell>
          <cell r="BP416">
            <v>-707011.35440000053</v>
          </cell>
        </row>
        <row r="418">
          <cell r="B418" t="str">
            <v>Enterprise Risk Management</v>
          </cell>
          <cell r="I418">
            <v>227544.55</v>
          </cell>
          <cell r="J418">
            <v>176612</v>
          </cell>
          <cell r="K418">
            <v>-50932.549999999988</v>
          </cell>
          <cell r="L418">
            <v>-0.28838668946617435</v>
          </cell>
          <cell r="M418">
            <v>1077035.4100000001</v>
          </cell>
          <cell r="N418">
            <v>1032110</v>
          </cell>
          <cell r="O418">
            <v>-44925.409999999974</v>
          </cell>
          <cell r="P418">
            <v>-4.3527734446909702E-2</v>
          </cell>
          <cell r="R418">
            <v>196532.19999999998</v>
          </cell>
          <cell r="S418">
            <v>114140.90000000001</v>
          </cell>
          <cell r="T418">
            <v>238978.3</v>
          </cell>
          <cell r="U418">
            <v>166578.9</v>
          </cell>
          <cell r="V418">
            <v>133260.56</v>
          </cell>
          <cell r="W418">
            <v>227544.55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171776</v>
          </cell>
          <cell r="AE418">
            <v>149371</v>
          </cell>
          <cell r="AF418">
            <v>164308</v>
          </cell>
          <cell r="AG418">
            <v>176612</v>
          </cell>
          <cell r="AH418">
            <v>193431</v>
          </cell>
          <cell r="AI418">
            <v>176612</v>
          </cell>
          <cell r="AJ418">
            <v>230675</v>
          </cell>
          <cell r="AK418">
            <v>241160</v>
          </cell>
          <cell r="AL418">
            <v>209703</v>
          </cell>
          <cell r="AM418">
            <v>241160</v>
          </cell>
          <cell r="AN418">
            <v>230675</v>
          </cell>
          <cell r="AO418">
            <v>220190</v>
          </cell>
          <cell r="AQ418">
            <v>2405673</v>
          </cell>
          <cell r="AR418">
            <v>2405673</v>
          </cell>
          <cell r="AS418">
            <v>2398830.5499999998</v>
          </cell>
          <cell r="AT418">
            <v>4150134.1</v>
          </cell>
          <cell r="AU418">
            <v>3007788.2</v>
          </cell>
          <cell r="AV418">
            <v>3007788.2</v>
          </cell>
          <cell r="AW418" t="e">
            <v>#REF!</v>
          </cell>
          <cell r="AX418" t="e">
            <v>#REF!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2055197.2199999997</v>
          </cell>
          <cell r="BE418">
            <v>2050326.8299999998</v>
          </cell>
          <cell r="BF418">
            <v>2827367.09</v>
          </cell>
          <cell r="BH418">
            <v>2405673</v>
          </cell>
          <cell r="BI418">
            <v>2526086</v>
          </cell>
          <cell r="BJ418">
            <v>2292814</v>
          </cell>
          <cell r="BK418">
            <v>3007788.2</v>
          </cell>
          <cell r="BL418">
            <v>3007788.2</v>
          </cell>
          <cell r="BM418">
            <v>696000</v>
          </cell>
          <cell r="BN418">
            <v>1211652</v>
          </cell>
          <cell r="BO418">
            <v>1930752.79</v>
          </cell>
          <cell r="BP418">
            <v>-602115.19999999995</v>
          </cell>
          <cell r="BQ418">
            <v>0</v>
          </cell>
          <cell r="BS418">
            <v>5544076.0399999991</v>
          </cell>
          <cell r="BT418">
            <v>2311788.2000000002</v>
          </cell>
          <cell r="BU418">
            <v>4332424.0399999991</v>
          </cell>
          <cell r="BV418">
            <v>-1324635.8399999994</v>
          </cell>
        </row>
        <row r="420">
          <cell r="C420" t="str">
            <v>O&amp;M</v>
          </cell>
          <cell r="E420" t="str">
            <v>FA-P-E-Federal Affai</v>
          </cell>
          <cell r="I420">
            <v>22574.69</v>
          </cell>
          <cell r="J420">
            <v>0</v>
          </cell>
          <cell r="K420">
            <v>-22574.69</v>
          </cell>
          <cell r="L420" t="str">
            <v xml:space="preserve"> </v>
          </cell>
          <cell r="M420">
            <v>51880.57</v>
          </cell>
          <cell r="N420">
            <v>0</v>
          </cell>
          <cell r="O420">
            <v>-51880.57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29305.88</v>
          </cell>
          <cell r="W420">
            <v>22574.69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-51880.57</v>
          </cell>
          <cell r="BP420">
            <v>0</v>
          </cell>
          <cell r="BQ420">
            <v>0</v>
          </cell>
          <cell r="BS420">
            <v>355459.67</v>
          </cell>
          <cell r="BT420">
            <v>0</v>
          </cell>
          <cell r="BU420">
            <v>355459.67</v>
          </cell>
          <cell r="BV420">
            <v>-355459.67</v>
          </cell>
        </row>
        <row r="421">
          <cell r="C421" t="str">
            <v>O&amp;M</v>
          </cell>
          <cell r="E421" t="str">
            <v>FA-P-Federal Affairs</v>
          </cell>
          <cell r="I421">
            <v>9087.2999999999993</v>
          </cell>
          <cell r="J421">
            <v>0</v>
          </cell>
          <cell r="K421">
            <v>-9087.2999999999993</v>
          </cell>
          <cell r="L421" t="str">
            <v xml:space="preserve"> </v>
          </cell>
          <cell r="M421">
            <v>9087.2999999999993</v>
          </cell>
          <cell r="N421">
            <v>0</v>
          </cell>
          <cell r="O421">
            <v>-9087.2999999999993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9087.2999999999993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539048.1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539048.1</v>
          </cell>
          <cell r="BL421">
            <v>539048.1</v>
          </cell>
          <cell r="BO421">
            <v>529960.79999999993</v>
          </cell>
          <cell r="BP421">
            <v>-539048.1</v>
          </cell>
          <cell r="BQ421">
            <v>0</v>
          </cell>
          <cell r="BS421">
            <v>602754.39</v>
          </cell>
          <cell r="BT421">
            <v>539048.1</v>
          </cell>
          <cell r="BU421">
            <v>602754.39</v>
          </cell>
          <cell r="BV421">
            <v>-63706.290000000037</v>
          </cell>
        </row>
        <row r="423">
          <cell r="D423" t="str">
            <v>Non-PT</v>
          </cell>
          <cell r="I423">
            <v>31661.989999999998</v>
          </cell>
          <cell r="J423">
            <v>0</v>
          </cell>
          <cell r="K423">
            <v>-31661.989999999998</v>
          </cell>
          <cell r="L423" t="str">
            <v xml:space="preserve"> </v>
          </cell>
          <cell r="M423">
            <v>60967.869999999995</v>
          </cell>
          <cell r="N423">
            <v>0</v>
          </cell>
          <cell r="O423">
            <v>-60967.869999999995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29305.88</v>
          </cell>
          <cell r="W423">
            <v>31661.989999999998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539048.1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539048.1</v>
          </cell>
          <cell r="BL423">
            <v>539048.1</v>
          </cell>
          <cell r="BM423">
            <v>0</v>
          </cell>
          <cell r="BN423">
            <v>0</v>
          </cell>
          <cell r="BO423">
            <v>478080.22999999992</v>
          </cell>
          <cell r="BP423">
            <v>-539048.1</v>
          </cell>
          <cell r="BQ423">
            <v>0</v>
          </cell>
          <cell r="BS423">
            <v>958214.06</v>
          </cell>
          <cell r="BT423">
            <v>539048.1</v>
          </cell>
          <cell r="BU423">
            <v>958214.06</v>
          </cell>
          <cell r="BV423">
            <v>-419165.96</v>
          </cell>
        </row>
        <row r="425">
          <cell r="C425" t="str">
            <v>O&amp;M</v>
          </cell>
          <cell r="E425" t="str">
            <v>FA-P-E-PT-Federal Af</v>
          </cell>
          <cell r="I425">
            <v>26303.94</v>
          </cell>
          <cell r="J425">
            <v>0</v>
          </cell>
          <cell r="K425">
            <v>-26303.94</v>
          </cell>
          <cell r="L425" t="str">
            <v xml:space="preserve"> </v>
          </cell>
          <cell r="M425">
            <v>39178.080000000002</v>
          </cell>
          <cell r="N425">
            <v>0</v>
          </cell>
          <cell r="O425">
            <v>-39178.080000000002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12874.14</v>
          </cell>
          <cell r="W425">
            <v>26303.94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-39178.080000000002</v>
          </cell>
          <cell r="BP425">
            <v>0</v>
          </cell>
          <cell r="BQ425">
            <v>0</v>
          </cell>
          <cell r="BS425">
            <v>666630</v>
          </cell>
          <cell r="BT425">
            <v>0</v>
          </cell>
          <cell r="BU425">
            <v>666630</v>
          </cell>
          <cell r="BV425">
            <v>-666630</v>
          </cell>
        </row>
        <row r="426">
          <cell r="C426" t="str">
            <v>O&amp;M</v>
          </cell>
          <cell r="E426" t="str">
            <v>FA-P-PT-Federal Affa</v>
          </cell>
          <cell r="I426">
            <v>19000</v>
          </cell>
          <cell r="J426">
            <v>0</v>
          </cell>
          <cell r="K426">
            <v>-19000</v>
          </cell>
          <cell r="L426" t="str">
            <v xml:space="preserve"> </v>
          </cell>
          <cell r="M426">
            <v>41130.589999999997</v>
          </cell>
          <cell r="N426">
            <v>0</v>
          </cell>
          <cell r="O426">
            <v>-41130.589999999997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22130.59</v>
          </cell>
          <cell r="W426">
            <v>19000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175000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175000</v>
          </cell>
          <cell r="BL426">
            <v>175000</v>
          </cell>
          <cell r="BO426">
            <v>133869.41</v>
          </cell>
          <cell r="BP426">
            <v>-175000</v>
          </cell>
          <cell r="BQ426">
            <v>0</v>
          </cell>
          <cell r="BS426">
            <v>439500</v>
          </cell>
          <cell r="BT426">
            <v>175000</v>
          </cell>
          <cell r="BU426">
            <v>439500</v>
          </cell>
          <cell r="BV426">
            <v>-264500</v>
          </cell>
        </row>
        <row r="428">
          <cell r="D428" t="str">
            <v>PT</v>
          </cell>
          <cell r="I428">
            <v>45303.94</v>
          </cell>
          <cell r="J428">
            <v>0</v>
          </cell>
          <cell r="K428">
            <v>-45303.94</v>
          </cell>
          <cell r="L428" t="str">
            <v xml:space="preserve"> </v>
          </cell>
          <cell r="M428">
            <v>80308.67</v>
          </cell>
          <cell r="N428">
            <v>0</v>
          </cell>
          <cell r="O428">
            <v>-80308.67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35004.729999999996</v>
          </cell>
          <cell r="W428">
            <v>45303.94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175000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175000</v>
          </cell>
          <cell r="BL428">
            <v>175000</v>
          </cell>
          <cell r="BM428">
            <v>0</v>
          </cell>
          <cell r="BN428">
            <v>0</v>
          </cell>
          <cell r="BO428">
            <v>94691.33</v>
          </cell>
          <cell r="BP428">
            <v>-175000</v>
          </cell>
          <cell r="BQ428">
            <v>0</v>
          </cell>
          <cell r="BS428">
            <v>1106130</v>
          </cell>
          <cell r="BT428">
            <v>175000</v>
          </cell>
          <cell r="BU428">
            <v>1106130</v>
          </cell>
          <cell r="BV428">
            <v>-931130</v>
          </cell>
        </row>
        <row r="430">
          <cell r="C430" t="str">
            <v>O &amp; M Total</v>
          </cell>
          <cell r="I430">
            <v>76965.929999999993</v>
          </cell>
          <cell r="J430">
            <v>0</v>
          </cell>
          <cell r="K430">
            <v>-76965.929999999993</v>
          </cell>
          <cell r="L430" t="str">
            <v xml:space="preserve"> </v>
          </cell>
          <cell r="M430">
            <v>141276.53999999998</v>
          </cell>
          <cell r="N430">
            <v>0</v>
          </cell>
          <cell r="O430">
            <v>-141276.53999999998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64310.61</v>
          </cell>
          <cell r="W430">
            <v>76965.929999999993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714048.1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714048.1</v>
          </cell>
          <cell r="BL430">
            <v>714048.1</v>
          </cell>
          <cell r="BM430">
            <v>0</v>
          </cell>
          <cell r="BN430">
            <v>0</v>
          </cell>
          <cell r="BO430">
            <v>572771.55999999994</v>
          </cell>
          <cell r="BP430">
            <v>-714048.1</v>
          </cell>
          <cell r="BQ430">
            <v>0</v>
          </cell>
          <cell r="BS430">
            <v>2064344.06</v>
          </cell>
          <cell r="BT430">
            <v>714048.1</v>
          </cell>
          <cell r="BU430">
            <v>2064344.06</v>
          </cell>
          <cell r="BV430">
            <v>-1350295.96</v>
          </cell>
        </row>
        <row r="432">
          <cell r="I432">
            <v>-6345.1263000000008</v>
          </cell>
          <cell r="J432">
            <v>0</v>
          </cell>
          <cell r="K432">
            <v>6345.1263000000008</v>
          </cell>
          <cell r="L432" t="str">
            <v xml:space="preserve"> </v>
          </cell>
          <cell r="M432">
            <v>-28662.5717</v>
          </cell>
          <cell r="N432">
            <v>0</v>
          </cell>
          <cell r="O432">
            <v>28662.5717</v>
          </cell>
          <cell r="P432" t="str">
            <v xml:space="preserve"> </v>
          </cell>
          <cell r="W432">
            <v>-6345.1263000000008</v>
          </cell>
          <cell r="AV432">
            <v>-252418.44</v>
          </cell>
          <cell r="BH432">
            <v>0</v>
          </cell>
          <cell r="BK432">
            <v>-252418.44</v>
          </cell>
          <cell r="BL432">
            <v>-252418.44</v>
          </cell>
          <cell r="BP432">
            <v>252418.44</v>
          </cell>
        </row>
        <row r="433">
          <cell r="I433">
            <v>83311.056299999997</v>
          </cell>
          <cell r="J433">
            <v>0</v>
          </cell>
          <cell r="K433">
            <v>-83311.056299999997</v>
          </cell>
          <cell r="L433" t="str">
            <v xml:space="preserve"> </v>
          </cell>
          <cell r="M433">
            <v>169939.11169999998</v>
          </cell>
          <cell r="N433">
            <v>0</v>
          </cell>
          <cell r="O433">
            <v>-169939.11169999998</v>
          </cell>
          <cell r="P433" t="str">
            <v xml:space="preserve"> </v>
          </cell>
          <cell r="W433">
            <v>83311.056299999997</v>
          </cell>
          <cell r="AV433">
            <v>966466.54</v>
          </cell>
          <cell r="BH433">
            <v>0</v>
          </cell>
          <cell r="BK433">
            <v>966466.54</v>
          </cell>
          <cell r="BL433">
            <v>966466.54</v>
          </cell>
          <cell r="BP433">
            <v>-966466.54</v>
          </cell>
        </row>
        <row r="435">
          <cell r="B435" t="str">
            <v>Federal Affairs &amp; Policy</v>
          </cell>
          <cell r="I435">
            <v>76965.929999999993</v>
          </cell>
          <cell r="J435">
            <v>0</v>
          </cell>
          <cell r="K435">
            <v>-76965.929999999993</v>
          </cell>
          <cell r="L435" t="str">
            <v xml:space="preserve"> </v>
          </cell>
          <cell r="M435">
            <v>141276.53999999998</v>
          </cell>
          <cell r="N435">
            <v>0</v>
          </cell>
          <cell r="O435">
            <v>-141276.53999999998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64310.61</v>
          </cell>
          <cell r="W435">
            <v>76965.929999999993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714048.1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714048.1</v>
          </cell>
          <cell r="BL435">
            <v>714048.1</v>
          </cell>
          <cell r="BM435">
            <v>0</v>
          </cell>
          <cell r="BN435">
            <v>0</v>
          </cell>
          <cell r="BO435">
            <v>572771.55999999994</v>
          </cell>
          <cell r="BP435">
            <v>-714048.1</v>
          </cell>
          <cell r="BQ435">
            <v>0</v>
          </cell>
          <cell r="BS435">
            <v>2064344.06</v>
          </cell>
          <cell r="BT435">
            <v>714048.1</v>
          </cell>
          <cell r="BU435">
            <v>2064344.06</v>
          </cell>
          <cell r="BV435">
            <v>-1350295.96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0</v>
          </cell>
          <cell r="N437">
            <v>0</v>
          </cell>
          <cell r="O437">
            <v>0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O437">
            <v>0</v>
          </cell>
          <cell r="BP437">
            <v>0</v>
          </cell>
          <cell r="BQ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0</v>
          </cell>
          <cell r="N439">
            <v>0</v>
          </cell>
          <cell r="O439">
            <v>0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0</v>
          </cell>
          <cell r="N445">
            <v>0</v>
          </cell>
          <cell r="O445">
            <v>0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</row>
        <row r="447">
          <cell r="I447">
            <v>-8281.5694000000003</v>
          </cell>
          <cell r="J447">
            <v>0</v>
          </cell>
          <cell r="K447">
            <v>8281.5694000000003</v>
          </cell>
          <cell r="L447" t="str">
            <v xml:space="preserve"> </v>
          </cell>
          <cell r="M447">
            <v>-12737.379499999999</v>
          </cell>
          <cell r="N447">
            <v>0</v>
          </cell>
          <cell r="O447">
            <v>12737.379499999999</v>
          </cell>
          <cell r="P447" t="str">
            <v xml:space="preserve"> </v>
          </cell>
          <cell r="W447">
            <v>-8281.5694000000003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8281.5694000000003</v>
          </cell>
          <cell r="J448">
            <v>0</v>
          </cell>
          <cell r="K448">
            <v>-8281.5694000000003</v>
          </cell>
          <cell r="L448" t="str">
            <v xml:space="preserve"> </v>
          </cell>
          <cell r="M448">
            <v>12737.379499999999</v>
          </cell>
          <cell r="N448">
            <v>0</v>
          </cell>
          <cell r="O448">
            <v>-12737.379499999999</v>
          </cell>
          <cell r="P448" t="str">
            <v xml:space="preserve"> </v>
          </cell>
          <cell r="W448">
            <v>8281.5694000000003</v>
          </cell>
          <cell r="AV448">
            <v>0</v>
          </cell>
          <cell r="BH448">
            <v>0</v>
          </cell>
          <cell r="BK448">
            <v>0</v>
          </cell>
          <cell r="BL448">
            <v>0</v>
          </cell>
          <cell r="BP448">
            <v>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0</v>
          </cell>
          <cell r="N450">
            <v>0</v>
          </cell>
          <cell r="O450">
            <v>0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</row>
        <row r="452">
          <cell r="E452" t="str">
            <v>ADD: DSM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P452">
            <v>0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0</v>
          </cell>
          <cell r="K454">
            <v>0</v>
          </cell>
          <cell r="L454" t="str">
            <v xml:space="preserve"> </v>
          </cell>
          <cell r="M454">
            <v>0</v>
          </cell>
          <cell r="N454">
            <v>0</v>
          </cell>
          <cell r="O454">
            <v>0</v>
          </cell>
          <cell r="P454" t="str">
            <v xml:space="preserve"> 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0</v>
          </cell>
          <cell r="K456">
            <v>0</v>
          </cell>
          <cell r="L456" t="str">
            <v xml:space="preserve"> </v>
          </cell>
          <cell r="M456">
            <v>0</v>
          </cell>
          <cell r="N456">
            <v>0</v>
          </cell>
          <cell r="O456">
            <v>0</v>
          </cell>
          <cell r="P456" t="str">
            <v xml:space="preserve"> 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2597.6</v>
          </cell>
          <cell r="J458">
            <v>5195.2</v>
          </cell>
          <cell r="K458">
            <v>2597.6</v>
          </cell>
          <cell r="L458">
            <v>0.5</v>
          </cell>
          <cell r="M458">
            <v>20322.400000000001</v>
          </cell>
          <cell r="N458">
            <v>29643.200000000001</v>
          </cell>
          <cell r="O458">
            <v>9320.7999999999993</v>
          </cell>
          <cell r="P458">
            <v>0.31443298969072164</v>
          </cell>
          <cell r="R458">
            <v>458.4</v>
          </cell>
          <cell r="S458">
            <v>0</v>
          </cell>
          <cell r="T458">
            <v>8098.4</v>
          </cell>
          <cell r="U458">
            <v>3667.2</v>
          </cell>
          <cell r="V458">
            <v>5500.8</v>
          </cell>
          <cell r="W458">
            <v>2597.6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4889.6000000000004</v>
          </cell>
          <cell r="AE458">
            <v>4584</v>
          </cell>
          <cell r="AF458">
            <v>5042.3999999999996</v>
          </cell>
          <cell r="AG458">
            <v>4889.6000000000004</v>
          </cell>
          <cell r="AH458">
            <v>5042.3999999999996</v>
          </cell>
          <cell r="AI458">
            <v>5195.2</v>
          </cell>
          <cell r="AJ458">
            <v>5195.2</v>
          </cell>
          <cell r="AK458">
            <v>5348</v>
          </cell>
          <cell r="AL458">
            <v>5042.3999999999996</v>
          </cell>
          <cell r="AM458">
            <v>5348</v>
          </cell>
          <cell r="AN458">
            <v>5195.2</v>
          </cell>
          <cell r="AO458">
            <v>5300.78</v>
          </cell>
          <cell r="AQ458">
            <v>61072.78</v>
          </cell>
          <cell r="AR458">
            <v>61072.78</v>
          </cell>
          <cell r="AS458">
            <v>61072.78</v>
          </cell>
          <cell r="AT458">
            <v>61072.78</v>
          </cell>
          <cell r="AU458">
            <v>61072.78</v>
          </cell>
          <cell r="AV458">
            <v>61072.78</v>
          </cell>
          <cell r="AW458" t="e">
            <v>#REF!</v>
          </cell>
          <cell r="AX458" t="e">
            <v>#REF!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0</v>
          </cell>
          <cell r="BE458">
            <v>30240.48</v>
          </cell>
          <cell r="BF458">
            <v>0</v>
          </cell>
          <cell r="BH458">
            <v>61072.78</v>
          </cell>
          <cell r="BI458">
            <v>72735.61</v>
          </cell>
          <cell r="BJ458">
            <v>70962.720000000001</v>
          </cell>
          <cell r="BK458">
            <v>61072.78</v>
          </cell>
          <cell r="BL458">
            <v>61072.78</v>
          </cell>
          <cell r="BO458">
            <v>40750.379999999997</v>
          </cell>
          <cell r="BP458">
            <v>0</v>
          </cell>
          <cell r="BQ458">
            <v>0</v>
          </cell>
          <cell r="BS458">
            <v>58552.2</v>
          </cell>
          <cell r="BT458">
            <v>61072.78</v>
          </cell>
          <cell r="BU458">
            <v>58552.2</v>
          </cell>
          <cell r="BV458">
            <v>2520.5800000000017</v>
          </cell>
        </row>
        <row r="459">
          <cell r="C459" t="str">
            <v>O&amp;M</v>
          </cell>
          <cell r="E459" t="str">
            <v>HR-P-E-EmpEnterprSol</v>
          </cell>
          <cell r="I459">
            <v>19505.03</v>
          </cell>
          <cell r="J459">
            <v>21897.54</v>
          </cell>
          <cell r="K459">
            <v>2392.510000000002</v>
          </cell>
          <cell r="L459">
            <v>0.10925930492648955</v>
          </cell>
          <cell r="M459">
            <v>119524.08</v>
          </cell>
          <cell r="N459">
            <v>125978.44</v>
          </cell>
          <cell r="O459">
            <v>6454.3600000000006</v>
          </cell>
          <cell r="P459">
            <v>5.1233846045402695E-2</v>
          </cell>
          <cell r="R459">
            <v>23945.37</v>
          </cell>
          <cell r="S459">
            <v>20214.68</v>
          </cell>
          <cell r="T459">
            <v>18775.11</v>
          </cell>
          <cell r="U459">
            <v>6082.65</v>
          </cell>
          <cell r="V459">
            <v>31001.24</v>
          </cell>
          <cell r="W459">
            <v>19505.03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20951.349999999999</v>
          </cell>
          <cell r="AE459">
            <v>19599.650000000001</v>
          </cell>
          <cell r="AF459">
            <v>21221.69</v>
          </cell>
          <cell r="AG459">
            <v>20681.009999999998</v>
          </cell>
          <cell r="AH459">
            <v>21627.200000000001</v>
          </cell>
          <cell r="AI459">
            <v>21897.54</v>
          </cell>
          <cell r="AJ459">
            <v>22303.05</v>
          </cell>
          <cell r="AK459">
            <v>22843.73</v>
          </cell>
          <cell r="AL459">
            <v>21356.86</v>
          </cell>
          <cell r="AM459">
            <v>22843.73</v>
          </cell>
          <cell r="AN459">
            <v>22303.05</v>
          </cell>
          <cell r="AO459">
            <v>21859.83</v>
          </cell>
          <cell r="AQ459">
            <v>268436.31</v>
          </cell>
          <cell r="AR459">
            <v>268436.31</v>
          </cell>
          <cell r="AS459">
            <v>268436.40000000002</v>
          </cell>
          <cell r="AT459">
            <v>268436.40000000002</v>
          </cell>
          <cell r="AU459">
            <v>268436</v>
          </cell>
          <cell r="AV459">
            <v>268435</v>
          </cell>
          <cell r="AW459" t="e">
            <v>#REF!</v>
          </cell>
          <cell r="AX459" t="e">
            <v>#REF!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156378.51999999999</v>
          </cell>
          <cell r="BE459">
            <v>224603.15</v>
          </cell>
          <cell r="BF459">
            <v>0</v>
          </cell>
          <cell r="BH459">
            <v>259488.69</v>
          </cell>
          <cell r="BI459">
            <v>305288.09999999998</v>
          </cell>
          <cell r="BJ459">
            <v>328709.44</v>
          </cell>
          <cell r="BK459">
            <v>268435</v>
          </cell>
          <cell r="BL459">
            <v>268435</v>
          </cell>
          <cell r="BO459">
            <v>148910.91999999998</v>
          </cell>
          <cell r="BP459">
            <v>-8946.3099999999977</v>
          </cell>
          <cell r="BQ459">
            <v>0</v>
          </cell>
          <cell r="BS459">
            <v>250557.48</v>
          </cell>
          <cell r="BT459">
            <v>268435</v>
          </cell>
          <cell r="BU459">
            <v>250557.48</v>
          </cell>
          <cell r="BV459">
            <v>17877.51999999999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1606.78</v>
          </cell>
          <cell r="K460">
            <v>1606.78</v>
          </cell>
          <cell r="L460">
            <v>1</v>
          </cell>
          <cell r="M460">
            <v>0</v>
          </cell>
          <cell r="N460">
            <v>8952.06</v>
          </cell>
          <cell r="O460">
            <v>8952.06</v>
          </cell>
          <cell r="P460">
            <v>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1377.24</v>
          </cell>
          <cell r="AE460">
            <v>1377.24</v>
          </cell>
          <cell r="AF460">
            <v>1606.78</v>
          </cell>
          <cell r="AG460">
            <v>1377.24</v>
          </cell>
          <cell r="AH460">
            <v>1606.78</v>
          </cell>
          <cell r="AI460">
            <v>1606.78</v>
          </cell>
          <cell r="AJ460">
            <v>1606.78</v>
          </cell>
          <cell r="AK460">
            <v>1606.78</v>
          </cell>
          <cell r="AL460">
            <v>1606.78</v>
          </cell>
          <cell r="AM460">
            <v>1606.78</v>
          </cell>
          <cell r="AN460">
            <v>1606.78</v>
          </cell>
          <cell r="AO460">
            <v>1317.1</v>
          </cell>
          <cell r="AQ460">
            <v>18303.060000000001</v>
          </cell>
          <cell r="AR460">
            <v>18303.060000000001</v>
          </cell>
          <cell r="AS460">
            <v>18303.060000000001</v>
          </cell>
          <cell r="AT460">
            <v>18303.060000000001</v>
          </cell>
          <cell r="AU460">
            <v>18303.060000000001</v>
          </cell>
          <cell r="AV460">
            <v>18303.060000000001</v>
          </cell>
          <cell r="AW460" t="e">
            <v>#REF!</v>
          </cell>
          <cell r="AX460" t="e">
            <v>#REF!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1624.16</v>
          </cell>
          <cell r="BE460">
            <v>19510.88</v>
          </cell>
          <cell r="BF460">
            <v>0</v>
          </cell>
          <cell r="BH460">
            <v>18303.060000000001</v>
          </cell>
          <cell r="BI460">
            <v>20098.98</v>
          </cell>
          <cell r="BJ460">
            <v>19609.919999999998</v>
          </cell>
          <cell r="BK460">
            <v>18303.060000000001</v>
          </cell>
          <cell r="BL460">
            <v>18303.060000000001</v>
          </cell>
          <cell r="BO460">
            <v>18303.060000000001</v>
          </cell>
          <cell r="BP460">
            <v>0</v>
          </cell>
          <cell r="BQ460">
            <v>0</v>
          </cell>
          <cell r="BS460">
            <v>7165.44</v>
          </cell>
          <cell r="BT460">
            <v>18303.060000000001</v>
          </cell>
          <cell r="BU460">
            <v>7165.44</v>
          </cell>
          <cell r="BV460">
            <v>11137.620000000003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8288.3799999999992</v>
          </cell>
          <cell r="BE461">
            <v>30358.04</v>
          </cell>
          <cell r="BF461">
            <v>0</v>
          </cell>
          <cell r="BH461">
            <v>0</v>
          </cell>
          <cell r="BI461">
            <v>239926.5</v>
          </cell>
          <cell r="BJ461">
            <v>234069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3425.76</v>
          </cell>
          <cell r="J462">
            <v>18524.48</v>
          </cell>
          <cell r="K462">
            <v>15098.72</v>
          </cell>
          <cell r="L462">
            <v>0.81506849315068497</v>
          </cell>
          <cell r="M462">
            <v>14527.76</v>
          </cell>
          <cell r="N462">
            <v>106452.32</v>
          </cell>
          <cell r="O462">
            <v>91924.560000000012</v>
          </cell>
          <cell r="P462">
            <v>0.86352800953516096</v>
          </cell>
          <cell r="R462">
            <v>4123.6000000000004</v>
          </cell>
          <cell r="S462">
            <v>3425.76</v>
          </cell>
          <cell r="T462">
            <v>888.16</v>
          </cell>
          <cell r="U462">
            <v>0</v>
          </cell>
          <cell r="V462">
            <v>2664.48</v>
          </cell>
          <cell r="W462">
            <v>3425.76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17636.32</v>
          </cell>
          <cell r="AE462">
            <v>16494.400000000001</v>
          </cell>
          <cell r="AF462">
            <v>17890.080000000002</v>
          </cell>
          <cell r="AG462">
            <v>17509.439999999999</v>
          </cell>
          <cell r="AH462">
            <v>18397.599999999999</v>
          </cell>
          <cell r="AI462">
            <v>18524.48</v>
          </cell>
          <cell r="AJ462">
            <v>18905.12</v>
          </cell>
          <cell r="AK462">
            <v>19285.759999999998</v>
          </cell>
          <cell r="AL462">
            <v>18016.96</v>
          </cell>
          <cell r="AM462">
            <v>19285.759999999998</v>
          </cell>
          <cell r="AN462">
            <v>18905.12</v>
          </cell>
          <cell r="AO462">
            <v>18752.990000000002</v>
          </cell>
          <cell r="AQ462">
            <v>219604.03</v>
          </cell>
          <cell r="AR462">
            <v>219604.03</v>
          </cell>
          <cell r="AS462">
            <v>219604.03</v>
          </cell>
          <cell r="AT462">
            <v>219604.03</v>
          </cell>
          <cell r="AU462">
            <v>219604.03</v>
          </cell>
          <cell r="AV462">
            <v>219604.03</v>
          </cell>
          <cell r="AW462" t="e">
            <v>#REF!</v>
          </cell>
          <cell r="AX462" t="e">
            <v>#REF!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58204.72</v>
          </cell>
          <cell r="BE462">
            <v>66843.42</v>
          </cell>
          <cell r="BF462">
            <v>0</v>
          </cell>
          <cell r="BH462">
            <v>219604.03</v>
          </cell>
          <cell r="BI462">
            <v>275490.5</v>
          </cell>
          <cell r="BJ462">
            <v>268746</v>
          </cell>
          <cell r="BK462">
            <v>219604.03</v>
          </cell>
          <cell r="BL462">
            <v>219604.03</v>
          </cell>
          <cell r="BO462">
            <v>205076.27</v>
          </cell>
          <cell r="BP462">
            <v>0</v>
          </cell>
          <cell r="BQ462">
            <v>0</v>
          </cell>
          <cell r="BS462">
            <v>54864</v>
          </cell>
          <cell r="BT462">
            <v>219604.03</v>
          </cell>
          <cell r="BU462">
            <v>54864</v>
          </cell>
          <cell r="BV462">
            <v>164740.03</v>
          </cell>
        </row>
        <row r="463">
          <cell r="C463" t="str">
            <v>O&amp;M</v>
          </cell>
          <cell r="E463" t="str">
            <v>HR-P-E-WrkfrcPlan&amp;St</v>
          </cell>
          <cell r="I463">
            <v>15870.86</v>
          </cell>
          <cell r="J463">
            <v>24532.97</v>
          </cell>
          <cell r="K463">
            <v>8662.11</v>
          </cell>
          <cell r="L463">
            <v>0.35308036491301298</v>
          </cell>
          <cell r="M463">
            <v>132443.15</v>
          </cell>
          <cell r="N463">
            <v>141035.51</v>
          </cell>
          <cell r="O463">
            <v>8592.3600000000151</v>
          </cell>
          <cell r="P463">
            <v>6.0923380218216069E-2</v>
          </cell>
          <cell r="R463">
            <v>30137.18</v>
          </cell>
          <cell r="S463">
            <v>19951.93</v>
          </cell>
          <cell r="T463">
            <v>25532.89</v>
          </cell>
          <cell r="U463">
            <v>20684.43</v>
          </cell>
          <cell r="V463">
            <v>20265.86</v>
          </cell>
          <cell r="W463">
            <v>15870.86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23486.54</v>
          </cell>
          <cell r="AE463">
            <v>21858.76</v>
          </cell>
          <cell r="AF463">
            <v>23719.08</v>
          </cell>
          <cell r="AG463">
            <v>23137.73</v>
          </cell>
          <cell r="AH463">
            <v>24300.43</v>
          </cell>
          <cell r="AI463">
            <v>24532.97</v>
          </cell>
          <cell r="AJ463">
            <v>25114.32</v>
          </cell>
          <cell r="AK463">
            <v>25579.4</v>
          </cell>
          <cell r="AL463">
            <v>23951.62</v>
          </cell>
          <cell r="AM463">
            <v>25579.4</v>
          </cell>
          <cell r="AN463">
            <v>25114.32</v>
          </cell>
          <cell r="AO463">
            <v>24503.09</v>
          </cell>
          <cell r="AQ463">
            <v>300944.3</v>
          </cell>
          <cell r="AR463">
            <v>300944.3</v>
          </cell>
          <cell r="AS463">
            <v>300944.40000000002</v>
          </cell>
          <cell r="AT463">
            <v>300944.40000000002</v>
          </cell>
          <cell r="AU463">
            <v>300945</v>
          </cell>
          <cell r="AV463">
            <v>300946</v>
          </cell>
          <cell r="AW463" t="e">
            <v>#REF!</v>
          </cell>
          <cell r="AX463" t="e">
            <v>#REF!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191428.24</v>
          </cell>
          <cell r="BE463">
            <v>223488.99</v>
          </cell>
          <cell r="BF463">
            <v>0</v>
          </cell>
          <cell r="BH463">
            <v>290877.65999999997</v>
          </cell>
          <cell r="BI463">
            <v>356411.34</v>
          </cell>
          <cell r="BJ463">
            <v>383645.95</v>
          </cell>
          <cell r="BK463">
            <v>300946</v>
          </cell>
          <cell r="BL463">
            <v>300946</v>
          </cell>
          <cell r="BO463">
            <v>168502.85</v>
          </cell>
          <cell r="BP463">
            <v>-10068.340000000026</v>
          </cell>
          <cell r="BQ463">
            <v>0</v>
          </cell>
          <cell r="BS463">
            <v>194508.5</v>
          </cell>
          <cell r="BT463">
            <v>300946</v>
          </cell>
          <cell r="BU463">
            <v>194508.5</v>
          </cell>
          <cell r="BV463">
            <v>106437.5</v>
          </cell>
        </row>
        <row r="464">
          <cell r="C464" t="str">
            <v>O&amp;M</v>
          </cell>
          <cell r="E464" t="str">
            <v>HR-P-MngrSpSr-Hld/SC</v>
          </cell>
          <cell r="I464">
            <v>0</v>
          </cell>
          <cell r="J464">
            <v>0</v>
          </cell>
          <cell r="K464">
            <v>0</v>
          </cell>
          <cell r="L464" t="str">
            <v xml:space="preserve"> </v>
          </cell>
          <cell r="M464">
            <v>0</v>
          </cell>
          <cell r="N464">
            <v>0</v>
          </cell>
          <cell r="O464">
            <v>0</v>
          </cell>
          <cell r="P464" t="str">
            <v xml:space="preserve"> 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0</v>
          </cell>
          <cell r="BE464">
            <v>0</v>
          </cell>
          <cell r="BF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O464">
            <v>0</v>
          </cell>
          <cell r="BP464">
            <v>0</v>
          </cell>
          <cell r="BQ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</row>
        <row r="465">
          <cell r="C465" t="str">
            <v>O&amp;M</v>
          </cell>
          <cell r="E465" t="str">
            <v>HR-P-MngrSupSrvs-Pwr</v>
          </cell>
          <cell r="I465">
            <v>215711.4</v>
          </cell>
          <cell r="J465">
            <v>189233.52</v>
          </cell>
          <cell r="K465">
            <v>-26477.880000000005</v>
          </cell>
          <cell r="L465">
            <v>-0.13992172211350296</v>
          </cell>
          <cell r="M465">
            <v>1262346.82</v>
          </cell>
          <cell r="N465">
            <v>1089481.44</v>
          </cell>
          <cell r="O465">
            <v>-172865.38000000012</v>
          </cell>
          <cell r="P465">
            <v>-0.15866757675100929</v>
          </cell>
          <cell r="R465">
            <v>221513.08</v>
          </cell>
          <cell r="S465">
            <v>185900.64</v>
          </cell>
          <cell r="T465">
            <v>252731.06</v>
          </cell>
          <cell r="U465">
            <v>196331.32</v>
          </cell>
          <cell r="V465">
            <v>190159.32</v>
          </cell>
          <cell r="W465">
            <v>215711.4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180963.04</v>
          </cell>
          <cell r="AE465">
            <v>169112.8</v>
          </cell>
          <cell r="AF465">
            <v>183431.84</v>
          </cell>
          <cell r="AG465">
            <v>179111.44</v>
          </cell>
          <cell r="AH465">
            <v>187628.79999999999</v>
          </cell>
          <cell r="AI465">
            <v>189233.52</v>
          </cell>
          <cell r="AJ465">
            <v>193553.92000000001</v>
          </cell>
          <cell r="AK465">
            <v>197750.88</v>
          </cell>
          <cell r="AL465">
            <v>184913.12</v>
          </cell>
          <cell r="AM465">
            <v>197750.88</v>
          </cell>
          <cell r="AN465">
            <v>193553.92000000001</v>
          </cell>
          <cell r="AO465">
            <v>189066.38</v>
          </cell>
          <cell r="AQ465">
            <v>2246070.54</v>
          </cell>
          <cell r="AR465">
            <v>2246070.54</v>
          </cell>
          <cell r="AS465">
            <v>2246070.54</v>
          </cell>
          <cell r="AT465">
            <v>2246070.54</v>
          </cell>
          <cell r="AU465">
            <v>2246070.54</v>
          </cell>
          <cell r="AV465">
            <v>2246070.54</v>
          </cell>
          <cell r="AW465" t="e">
            <v>#REF!</v>
          </cell>
          <cell r="AX465" t="e">
            <v>#REF!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2300203.7000000002</v>
          </cell>
          <cell r="BE465">
            <v>2351246.11</v>
          </cell>
          <cell r="BF465">
            <v>0</v>
          </cell>
          <cell r="BH465">
            <v>2246070.54</v>
          </cell>
          <cell r="BI465">
            <v>2355525.44</v>
          </cell>
          <cell r="BJ465">
            <v>2298243.52</v>
          </cell>
          <cell r="BK465">
            <v>2246070.54</v>
          </cell>
          <cell r="BL465">
            <v>2246070.54</v>
          </cell>
          <cell r="BO465">
            <v>983723.72</v>
          </cell>
          <cell r="BP465">
            <v>0</v>
          </cell>
          <cell r="BQ465">
            <v>0</v>
          </cell>
          <cell r="BS465">
            <v>2157816.7000000002</v>
          </cell>
          <cell r="BT465">
            <v>2246070.54</v>
          </cell>
          <cell r="BU465">
            <v>2157816.7000000002</v>
          </cell>
          <cell r="BV465">
            <v>88253.839999999851</v>
          </cell>
        </row>
        <row r="466">
          <cell r="C466" t="str">
            <v>O&amp;M</v>
          </cell>
          <cell r="E466" t="str">
            <v>HR-P-MngrSupSrvs-Utl</v>
          </cell>
          <cell r="I466">
            <v>0</v>
          </cell>
          <cell r="J466">
            <v>0</v>
          </cell>
          <cell r="K466">
            <v>0</v>
          </cell>
          <cell r="L466" t="str">
            <v xml:space="preserve"> </v>
          </cell>
          <cell r="M466">
            <v>0</v>
          </cell>
          <cell r="N466">
            <v>0</v>
          </cell>
          <cell r="O466">
            <v>0</v>
          </cell>
          <cell r="P466" t="str">
            <v xml:space="preserve"> 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0</v>
          </cell>
          <cell r="BE466">
            <v>0</v>
          </cell>
          <cell r="BF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O466">
            <v>0</v>
          </cell>
          <cell r="BP466">
            <v>0</v>
          </cell>
          <cell r="BQ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5122.59</v>
          </cell>
          <cell r="K467">
            <v>5122.59</v>
          </cell>
          <cell r="L467">
            <v>1</v>
          </cell>
          <cell r="M467">
            <v>0</v>
          </cell>
          <cell r="N467">
            <v>29183.24</v>
          </cell>
          <cell r="O467">
            <v>29183.24</v>
          </cell>
          <cell r="P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4812.13</v>
          </cell>
          <cell r="AE467">
            <v>4501.67</v>
          </cell>
          <cell r="AF467">
            <v>4967.3599999999997</v>
          </cell>
          <cell r="AG467">
            <v>4812.13</v>
          </cell>
          <cell r="AH467">
            <v>4967.3599999999997</v>
          </cell>
          <cell r="AI467">
            <v>5122.59</v>
          </cell>
          <cell r="AJ467">
            <v>5122.59</v>
          </cell>
          <cell r="AK467">
            <v>5277.82</v>
          </cell>
          <cell r="AL467">
            <v>4967.3599999999997</v>
          </cell>
          <cell r="AM467">
            <v>5277.82</v>
          </cell>
          <cell r="AN467">
            <v>5122.59</v>
          </cell>
          <cell r="AO467">
            <v>4891.6099999999997</v>
          </cell>
          <cell r="AQ467">
            <v>59843.03</v>
          </cell>
          <cell r="AR467">
            <v>59843.03</v>
          </cell>
          <cell r="AS467">
            <v>59843.03</v>
          </cell>
          <cell r="AT467">
            <v>59843.03</v>
          </cell>
          <cell r="AU467">
            <v>59843.03</v>
          </cell>
          <cell r="AV467">
            <v>59843.03</v>
          </cell>
          <cell r="AW467" t="e">
            <v>#REF!</v>
          </cell>
          <cell r="AX467" t="e">
            <v>#REF!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1045.68</v>
          </cell>
          <cell r="BE467">
            <v>20064.72</v>
          </cell>
          <cell r="BF467">
            <v>0</v>
          </cell>
          <cell r="BH467">
            <v>59843.03</v>
          </cell>
          <cell r="BI467">
            <v>11153.92</v>
          </cell>
          <cell r="BJ467">
            <v>10882.56</v>
          </cell>
          <cell r="BK467">
            <v>59843.03</v>
          </cell>
          <cell r="BL467">
            <v>59843.03</v>
          </cell>
          <cell r="BO467">
            <v>59843.03</v>
          </cell>
          <cell r="BP467">
            <v>0</v>
          </cell>
          <cell r="BQ467">
            <v>0</v>
          </cell>
          <cell r="BS467">
            <v>105537.60000000001</v>
          </cell>
          <cell r="BT467">
            <v>59843.03</v>
          </cell>
          <cell r="BU467">
            <v>105537.60000000001</v>
          </cell>
          <cell r="BV467">
            <v>-45694.570000000007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215.92</v>
          </cell>
          <cell r="BF468">
            <v>0</v>
          </cell>
          <cell r="BH468">
            <v>0</v>
          </cell>
          <cell r="BI468">
            <v>11399.01</v>
          </cell>
          <cell r="BJ468">
            <v>11119.88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32699.46</v>
          </cell>
          <cell r="J469">
            <v>37727.83</v>
          </cell>
          <cell r="K469">
            <v>5028.3700000000026</v>
          </cell>
          <cell r="L469">
            <v>0.13328012769353559</v>
          </cell>
          <cell r="M469">
            <v>198966.88</v>
          </cell>
          <cell r="N469">
            <v>217574.86</v>
          </cell>
          <cell r="O469">
            <v>18607.979999999981</v>
          </cell>
          <cell r="P469">
            <v>8.5524494879601357E-2</v>
          </cell>
          <cell r="R469">
            <v>33422.1</v>
          </cell>
          <cell r="S469">
            <v>33482.32</v>
          </cell>
          <cell r="T469">
            <v>33723.199999999997</v>
          </cell>
          <cell r="U469">
            <v>33512.43</v>
          </cell>
          <cell r="V469">
            <v>32127.37</v>
          </cell>
          <cell r="W469">
            <v>32699.46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36162.11</v>
          </cell>
          <cell r="AE469">
            <v>33813.53</v>
          </cell>
          <cell r="AF469">
            <v>36583.65</v>
          </cell>
          <cell r="AG469">
            <v>35800.79</v>
          </cell>
          <cell r="AH469">
            <v>37486.949999999997</v>
          </cell>
          <cell r="AI469">
            <v>37727.83</v>
          </cell>
          <cell r="AJ469">
            <v>38631.129999999997</v>
          </cell>
          <cell r="AK469">
            <v>39534.43</v>
          </cell>
          <cell r="AL469">
            <v>36975.08</v>
          </cell>
          <cell r="AM469">
            <v>39534.43</v>
          </cell>
          <cell r="AN469">
            <v>38631.129999999997</v>
          </cell>
          <cell r="AO469">
            <v>37878.379999999997</v>
          </cell>
          <cell r="AQ469">
            <v>448759.44</v>
          </cell>
          <cell r="AR469">
            <v>448759.44</v>
          </cell>
          <cell r="AS469">
            <v>448759.44</v>
          </cell>
          <cell r="AT469">
            <v>448759.44</v>
          </cell>
          <cell r="AU469">
            <v>448759.44</v>
          </cell>
          <cell r="AV469">
            <v>448759.44</v>
          </cell>
          <cell r="AW469" t="e">
            <v>#REF!</v>
          </cell>
          <cell r="AX469" t="e">
            <v>#REF!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280487.84999999998</v>
          </cell>
          <cell r="BE469">
            <v>220044.5</v>
          </cell>
          <cell r="BF469">
            <v>0</v>
          </cell>
          <cell r="BH469">
            <v>448759.44</v>
          </cell>
          <cell r="BI469">
            <v>238025.62</v>
          </cell>
          <cell r="BJ469">
            <v>231959</v>
          </cell>
          <cell r="BK469">
            <v>448759.44</v>
          </cell>
          <cell r="BL469">
            <v>448759.44</v>
          </cell>
          <cell r="BO469">
            <v>249792.56</v>
          </cell>
          <cell r="BP469">
            <v>0</v>
          </cell>
          <cell r="BQ469">
            <v>0</v>
          </cell>
          <cell r="BS469">
            <v>495150</v>
          </cell>
          <cell r="BT469">
            <v>448759.44</v>
          </cell>
          <cell r="BU469">
            <v>495150</v>
          </cell>
          <cell r="BV469">
            <v>-46390.559999999998</v>
          </cell>
        </row>
        <row r="470">
          <cell r="C470" t="str">
            <v>O&amp;M</v>
          </cell>
          <cell r="E470" t="str">
            <v>HR-T-Employee Benefits</v>
          </cell>
          <cell r="I470">
            <v>41932.800000000003</v>
          </cell>
          <cell r="J470">
            <v>45813.599999999999</v>
          </cell>
          <cell r="K470">
            <v>3880.7999999999956</v>
          </cell>
          <cell r="L470">
            <v>8.4708470847084619E-2</v>
          </cell>
          <cell r="M470">
            <v>252856.8</v>
          </cell>
          <cell r="N470">
            <v>263911.2</v>
          </cell>
          <cell r="O470">
            <v>11054.400000000023</v>
          </cell>
          <cell r="P470">
            <v>4.1886816474632466E-2</v>
          </cell>
          <cell r="R470">
            <v>42134.400000000001</v>
          </cell>
          <cell r="S470">
            <v>42319.199999999997</v>
          </cell>
          <cell r="T470">
            <v>42453.599999999999</v>
          </cell>
          <cell r="U470">
            <v>42352.800000000003</v>
          </cell>
          <cell r="V470">
            <v>41664</v>
          </cell>
          <cell r="W470">
            <v>41932.800000000003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43848</v>
          </cell>
          <cell r="AE470">
            <v>40958.400000000001</v>
          </cell>
          <cell r="AF470">
            <v>44436</v>
          </cell>
          <cell r="AG470">
            <v>43394.400000000001</v>
          </cell>
          <cell r="AH470">
            <v>45460.800000000003</v>
          </cell>
          <cell r="AI470">
            <v>45813.599999999999</v>
          </cell>
          <cell r="AJ470">
            <v>46872</v>
          </cell>
          <cell r="AK470">
            <v>47896.800000000003</v>
          </cell>
          <cell r="AL470">
            <v>44772</v>
          </cell>
          <cell r="AM470">
            <v>47896.800000000003</v>
          </cell>
          <cell r="AN470">
            <v>46872</v>
          </cell>
          <cell r="AO470">
            <v>45897.599999999999</v>
          </cell>
          <cell r="AQ470">
            <v>544118.4</v>
          </cell>
          <cell r="AR470">
            <v>544118.4</v>
          </cell>
          <cell r="AS470">
            <v>544118.4</v>
          </cell>
          <cell r="AT470">
            <v>544118.4</v>
          </cell>
          <cell r="AU470">
            <v>544118.4</v>
          </cell>
          <cell r="AV470">
            <v>544118.4</v>
          </cell>
          <cell r="AW470" t="e">
            <v>#REF!</v>
          </cell>
          <cell r="AX470" t="e">
            <v>#REF!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464743.45</v>
          </cell>
          <cell r="BE470">
            <v>503394.11</v>
          </cell>
          <cell r="BF470">
            <v>0</v>
          </cell>
          <cell r="BH470">
            <v>544118.4</v>
          </cell>
          <cell r="BI470">
            <v>543528.24</v>
          </cell>
          <cell r="BJ470">
            <v>530680.56000000006</v>
          </cell>
          <cell r="BK470">
            <v>544118.4</v>
          </cell>
          <cell r="BL470">
            <v>544118.4</v>
          </cell>
          <cell r="BO470">
            <v>291261.60000000003</v>
          </cell>
          <cell r="BP470">
            <v>0</v>
          </cell>
          <cell r="BQ470">
            <v>0</v>
          </cell>
          <cell r="BS470">
            <v>421168.2</v>
          </cell>
          <cell r="BT470">
            <v>544118.4</v>
          </cell>
          <cell r="BU470">
            <v>421168.2</v>
          </cell>
          <cell r="BV470">
            <v>122950.20000000001</v>
          </cell>
        </row>
        <row r="471">
          <cell r="C471" t="str">
            <v>O&amp;M</v>
          </cell>
          <cell r="E471" t="str">
            <v>HR-T-SccsPln&amp;PrfrmMg</v>
          </cell>
          <cell r="I471">
            <v>22273.86</v>
          </cell>
          <cell r="J471">
            <v>25699.03</v>
          </cell>
          <cell r="K471">
            <v>3425.1699999999983</v>
          </cell>
          <cell r="L471">
            <v>0.13328012769353545</v>
          </cell>
          <cell r="M471">
            <v>135530.07999999999</v>
          </cell>
          <cell r="N471">
            <v>148205.26</v>
          </cell>
          <cell r="O471">
            <v>12675.180000000022</v>
          </cell>
          <cell r="P471">
            <v>8.5524494879601579E-2</v>
          </cell>
          <cell r="R471">
            <v>22766.1</v>
          </cell>
          <cell r="S471">
            <v>22807.119999999999</v>
          </cell>
          <cell r="T471">
            <v>22971.200000000001</v>
          </cell>
          <cell r="U471">
            <v>22827.63</v>
          </cell>
          <cell r="V471">
            <v>21884.17</v>
          </cell>
          <cell r="W471">
            <v>22273.86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24632.51</v>
          </cell>
          <cell r="AE471">
            <v>23032.73</v>
          </cell>
          <cell r="AF471">
            <v>24919.65</v>
          </cell>
          <cell r="AG471">
            <v>24386.39</v>
          </cell>
          <cell r="AH471">
            <v>25534.95</v>
          </cell>
          <cell r="AI471">
            <v>25699.03</v>
          </cell>
          <cell r="AJ471">
            <v>26314.33</v>
          </cell>
          <cell r="AK471">
            <v>26929.63</v>
          </cell>
          <cell r="AL471">
            <v>25186.28</v>
          </cell>
          <cell r="AM471">
            <v>26929.63</v>
          </cell>
          <cell r="AN471">
            <v>26314.33</v>
          </cell>
          <cell r="AO471">
            <v>25801.58</v>
          </cell>
          <cell r="AQ471">
            <v>305681.03999999998</v>
          </cell>
          <cell r="AR471">
            <v>305681.03999999998</v>
          </cell>
          <cell r="AS471">
            <v>305681.03999999998</v>
          </cell>
          <cell r="AT471">
            <v>305681.03999999998</v>
          </cell>
          <cell r="AU471">
            <v>305681.03999999998</v>
          </cell>
          <cell r="AV471">
            <v>305681.03999999998</v>
          </cell>
          <cell r="AW471" t="e">
            <v>#REF!</v>
          </cell>
          <cell r="AX471" t="e">
            <v>#REF!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217461.79</v>
          </cell>
          <cell r="BE471">
            <v>192623.57</v>
          </cell>
          <cell r="BF471">
            <v>0</v>
          </cell>
          <cell r="BH471">
            <v>305681.03999999998</v>
          </cell>
          <cell r="BI471">
            <v>184526.48</v>
          </cell>
          <cell r="BJ471">
            <v>179786.93</v>
          </cell>
          <cell r="BK471">
            <v>305681.03999999998</v>
          </cell>
          <cell r="BL471">
            <v>305681.03999999998</v>
          </cell>
          <cell r="BO471">
            <v>170150.96</v>
          </cell>
          <cell r="BP471">
            <v>0</v>
          </cell>
          <cell r="BQ471">
            <v>0</v>
          </cell>
          <cell r="BS471">
            <v>466650</v>
          </cell>
          <cell r="BT471">
            <v>305681.03999999998</v>
          </cell>
          <cell r="BU471">
            <v>466650</v>
          </cell>
          <cell r="BV471">
            <v>-160968.96000000002</v>
          </cell>
        </row>
        <row r="472">
          <cell r="C472" t="str">
            <v>O&amp;M</v>
          </cell>
          <cell r="E472" t="str">
            <v>HR-T-Outr&amp;RecruitSup</v>
          </cell>
          <cell r="I472">
            <v>32048.639999999999</v>
          </cell>
          <cell r="J472">
            <v>35014.68</v>
          </cell>
          <cell r="K472">
            <v>2966.0400000000009</v>
          </cell>
          <cell r="L472">
            <v>8.470847084708473E-2</v>
          </cell>
          <cell r="M472">
            <v>193254.84</v>
          </cell>
          <cell r="N472">
            <v>201703.56</v>
          </cell>
          <cell r="O472">
            <v>8448.7200000000012</v>
          </cell>
          <cell r="P472">
            <v>4.1886816474632382E-2</v>
          </cell>
          <cell r="R472">
            <v>32202.720000000001</v>
          </cell>
          <cell r="S472">
            <v>32343.96</v>
          </cell>
          <cell r="T472">
            <v>32446.68</v>
          </cell>
          <cell r="U472">
            <v>32369.64</v>
          </cell>
          <cell r="V472">
            <v>31843.200000000001</v>
          </cell>
          <cell r="W472">
            <v>32048.639999999999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33512.400000000001</v>
          </cell>
          <cell r="AE472">
            <v>31303.919999999998</v>
          </cell>
          <cell r="AF472">
            <v>33961.800000000003</v>
          </cell>
          <cell r="AG472">
            <v>33165.72</v>
          </cell>
          <cell r="AH472">
            <v>34745.040000000001</v>
          </cell>
          <cell r="AI472">
            <v>35014.68</v>
          </cell>
          <cell r="AJ472">
            <v>35823.599999999999</v>
          </cell>
          <cell r="AK472">
            <v>36606.839999999997</v>
          </cell>
          <cell r="AL472">
            <v>34218.6</v>
          </cell>
          <cell r="AM472">
            <v>36606.839999999997</v>
          </cell>
          <cell r="AN472">
            <v>35823.599999999999</v>
          </cell>
          <cell r="AO472">
            <v>35078.879999999997</v>
          </cell>
          <cell r="AQ472">
            <v>415861.92</v>
          </cell>
          <cell r="AR472">
            <v>415861.92</v>
          </cell>
          <cell r="AS472">
            <v>415861.92</v>
          </cell>
          <cell r="AT472">
            <v>415861.92</v>
          </cell>
          <cell r="AU472">
            <v>415861.92</v>
          </cell>
          <cell r="AV472">
            <v>415861.92</v>
          </cell>
          <cell r="AW472" t="e">
            <v>#REF!</v>
          </cell>
          <cell r="AX472" t="e">
            <v>#REF!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408901</v>
          </cell>
          <cell r="BE472">
            <v>442797.24</v>
          </cell>
          <cell r="BF472">
            <v>0</v>
          </cell>
          <cell r="BH472">
            <v>415861.92</v>
          </cell>
          <cell r="BI472">
            <v>478192.4</v>
          </cell>
          <cell r="BJ472">
            <v>466772.88</v>
          </cell>
          <cell r="BK472">
            <v>415861.92</v>
          </cell>
          <cell r="BL472">
            <v>415861.92</v>
          </cell>
          <cell r="BO472">
            <v>222607.08</v>
          </cell>
          <cell r="BP472">
            <v>0</v>
          </cell>
          <cell r="BQ472">
            <v>0</v>
          </cell>
          <cell r="BS472">
            <v>316756.92</v>
          </cell>
          <cell r="BT472">
            <v>415861.92</v>
          </cell>
          <cell r="BU472">
            <v>316756.92</v>
          </cell>
          <cell r="BV472">
            <v>99105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15173.97</v>
          </cell>
          <cell r="K473">
            <v>15173.97</v>
          </cell>
          <cell r="L473">
            <v>1</v>
          </cell>
          <cell r="M473">
            <v>0</v>
          </cell>
          <cell r="N473">
            <v>87507.03</v>
          </cell>
          <cell r="O473">
            <v>87507.03</v>
          </cell>
          <cell r="P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14603.52</v>
          </cell>
          <cell r="AE473">
            <v>13576.71</v>
          </cell>
          <cell r="AF473">
            <v>14717.61</v>
          </cell>
          <cell r="AG473">
            <v>14375.34</v>
          </cell>
          <cell r="AH473">
            <v>15059.88</v>
          </cell>
          <cell r="AI473">
            <v>15173.97</v>
          </cell>
          <cell r="AJ473">
            <v>15516.24</v>
          </cell>
          <cell r="AK473">
            <v>15858.51</v>
          </cell>
          <cell r="AL473">
            <v>14831.7</v>
          </cell>
          <cell r="AM473">
            <v>15858.51</v>
          </cell>
          <cell r="AN473">
            <v>15516.24</v>
          </cell>
          <cell r="AO473">
            <v>15554.46</v>
          </cell>
          <cell r="AQ473">
            <v>180642.69</v>
          </cell>
          <cell r="AR473">
            <v>180642.69</v>
          </cell>
          <cell r="AS473">
            <v>180642.69</v>
          </cell>
          <cell r="AT473">
            <v>180642.69</v>
          </cell>
          <cell r="AU473">
            <v>180642.69</v>
          </cell>
          <cell r="AV473">
            <v>180642.69</v>
          </cell>
          <cell r="AW473" t="e">
            <v>#REF!</v>
          </cell>
          <cell r="AX473" t="e">
            <v>#REF!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60549.120000000003</v>
          </cell>
          <cell r="BE473">
            <v>145794.47</v>
          </cell>
          <cell r="BF473">
            <v>0</v>
          </cell>
          <cell r="BH473">
            <v>180642.69</v>
          </cell>
          <cell r="BI473">
            <v>111006.72</v>
          </cell>
          <cell r="BJ473">
            <v>108300.61</v>
          </cell>
          <cell r="BK473">
            <v>180642.69</v>
          </cell>
          <cell r="BL473">
            <v>180642.69</v>
          </cell>
          <cell r="BO473">
            <v>180642.69</v>
          </cell>
          <cell r="BP473">
            <v>0</v>
          </cell>
          <cell r="BQ473">
            <v>0</v>
          </cell>
          <cell r="BS473">
            <v>448462.44</v>
          </cell>
          <cell r="BT473">
            <v>180642.69</v>
          </cell>
          <cell r="BU473">
            <v>448462.44</v>
          </cell>
          <cell r="BV473">
            <v>-267819.75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31854.48</v>
          </cell>
          <cell r="J475">
            <v>28764.12</v>
          </cell>
          <cell r="K475">
            <v>-3090.3600000000006</v>
          </cell>
          <cell r="L475">
            <v>-0.10743801652892565</v>
          </cell>
          <cell r="M475">
            <v>158321.51999999999</v>
          </cell>
          <cell r="N475">
            <v>165453.12</v>
          </cell>
          <cell r="O475">
            <v>7131.6000000000058</v>
          </cell>
          <cell r="P475">
            <v>4.3103448275862107E-2</v>
          </cell>
          <cell r="R475">
            <v>26624.639999999999</v>
          </cell>
          <cell r="S475">
            <v>19493.04</v>
          </cell>
          <cell r="T475">
            <v>30903.599999999999</v>
          </cell>
          <cell r="U475">
            <v>22821.119999999999</v>
          </cell>
          <cell r="V475">
            <v>26624.639999999999</v>
          </cell>
          <cell r="W475">
            <v>31854.48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27456.66</v>
          </cell>
          <cell r="AE475">
            <v>25673.759999999998</v>
          </cell>
          <cell r="AF475">
            <v>27813.24</v>
          </cell>
          <cell r="AG475">
            <v>27218.94</v>
          </cell>
          <cell r="AH475">
            <v>28526.400000000001</v>
          </cell>
          <cell r="AI475">
            <v>28764.12</v>
          </cell>
          <cell r="AJ475">
            <v>29358.42</v>
          </cell>
          <cell r="AK475">
            <v>30071.58</v>
          </cell>
          <cell r="AL475">
            <v>28050.959999999999</v>
          </cell>
          <cell r="AM475">
            <v>30071.58</v>
          </cell>
          <cell r="AN475">
            <v>29358.42</v>
          </cell>
          <cell r="AO475">
            <v>28862.06</v>
          </cell>
          <cell r="AQ475">
            <v>341226.14</v>
          </cell>
          <cell r="AR475">
            <v>341226.14</v>
          </cell>
          <cell r="AS475">
            <v>341226.14</v>
          </cell>
          <cell r="AT475">
            <v>341226.14</v>
          </cell>
          <cell r="AU475">
            <v>341226.14</v>
          </cell>
          <cell r="AV475">
            <v>341226.14</v>
          </cell>
          <cell r="AW475" t="e">
            <v>#REF!</v>
          </cell>
          <cell r="AX475" t="e">
            <v>#REF!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258163.31</v>
          </cell>
          <cell r="BE475">
            <v>29249.22</v>
          </cell>
          <cell r="BF475">
            <v>41137.129999999997</v>
          </cell>
          <cell r="BH475">
            <v>341226.14</v>
          </cell>
          <cell r="BI475">
            <v>149231.79</v>
          </cell>
          <cell r="BJ475">
            <v>145603.26</v>
          </cell>
          <cell r="BK475">
            <v>341226.14</v>
          </cell>
          <cell r="BL475">
            <v>341226.14</v>
          </cell>
          <cell r="BO475">
            <v>182904.62000000002</v>
          </cell>
          <cell r="BP475">
            <v>0</v>
          </cell>
          <cell r="BQ475">
            <v>0</v>
          </cell>
          <cell r="BS475">
            <v>312942.40000000002</v>
          </cell>
          <cell r="BT475">
            <v>341226.14</v>
          </cell>
          <cell r="BU475">
            <v>312942.40000000002</v>
          </cell>
          <cell r="BV475">
            <v>28283.739999999991</v>
          </cell>
        </row>
        <row r="476">
          <cell r="C476" t="str">
            <v>O&amp;M</v>
          </cell>
          <cell r="E476" t="str">
            <v>HR-P-E-EntResPr</v>
          </cell>
          <cell r="I476">
            <v>5419.39</v>
          </cell>
          <cell r="J476">
            <v>35282.5</v>
          </cell>
          <cell r="K476">
            <v>29863.11</v>
          </cell>
          <cell r="L476">
            <v>0.84640005668532559</v>
          </cell>
          <cell r="M476">
            <v>33701.83</v>
          </cell>
          <cell r="N476">
            <v>203509.46</v>
          </cell>
          <cell r="O476">
            <v>169807.63</v>
          </cell>
          <cell r="P476">
            <v>0.83439674008274611</v>
          </cell>
          <cell r="R476">
            <v>7112.95</v>
          </cell>
          <cell r="S476">
            <v>4064.54</v>
          </cell>
          <cell r="T476">
            <v>6266.17</v>
          </cell>
          <cell r="U476">
            <v>5758.1</v>
          </cell>
          <cell r="V476">
            <v>5080.68</v>
          </cell>
          <cell r="W476">
            <v>5419.39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33871.199999999997</v>
          </cell>
          <cell r="AE476">
            <v>31613.119999999999</v>
          </cell>
          <cell r="AF476">
            <v>34294.589999999997</v>
          </cell>
          <cell r="AG476">
            <v>33447.81</v>
          </cell>
          <cell r="AH476">
            <v>35000.239999999998</v>
          </cell>
          <cell r="AI476">
            <v>35282.5</v>
          </cell>
          <cell r="AJ476">
            <v>36129.279999999999</v>
          </cell>
          <cell r="AK476">
            <v>36976.06</v>
          </cell>
          <cell r="AL476">
            <v>34576.85</v>
          </cell>
          <cell r="AM476">
            <v>36976.06</v>
          </cell>
          <cell r="AN476">
            <v>36129.279999999999</v>
          </cell>
          <cell r="AO476">
            <v>35341.07</v>
          </cell>
          <cell r="AQ476">
            <v>434077</v>
          </cell>
          <cell r="AR476">
            <v>434077</v>
          </cell>
          <cell r="AS476">
            <v>434076.9</v>
          </cell>
          <cell r="AT476">
            <v>434076.9</v>
          </cell>
          <cell r="AU476">
            <v>434077</v>
          </cell>
          <cell r="AV476">
            <v>434077</v>
          </cell>
          <cell r="AW476" t="e">
            <v>#REF!</v>
          </cell>
          <cell r="AX476" t="e">
            <v>#REF!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220700.02</v>
          </cell>
          <cell r="BE476">
            <v>638546.71</v>
          </cell>
          <cell r="BF476">
            <v>1039617.54</v>
          </cell>
          <cell r="BH476">
            <v>419638.06</v>
          </cell>
          <cell r="BI476">
            <v>1136321.1599999999</v>
          </cell>
          <cell r="BJ476">
            <v>1223331</v>
          </cell>
          <cell r="BK476">
            <v>434077</v>
          </cell>
          <cell r="BL476">
            <v>434077</v>
          </cell>
          <cell r="BO476">
            <v>400375.17</v>
          </cell>
          <cell r="BP476">
            <v>-14438.940000000002</v>
          </cell>
          <cell r="BQ476">
            <v>0</v>
          </cell>
          <cell r="BS476">
            <v>490485.21</v>
          </cell>
          <cell r="BT476">
            <v>434077</v>
          </cell>
          <cell r="BU476">
            <v>490485.21</v>
          </cell>
          <cell r="BV476">
            <v>-56408.210000000021</v>
          </cell>
        </row>
        <row r="477">
          <cell r="C477" t="str">
            <v>O&amp;M</v>
          </cell>
          <cell r="E477" t="str">
            <v>HR-T-HR Sys Sup</v>
          </cell>
          <cell r="I477">
            <v>30476.16</v>
          </cell>
          <cell r="J477">
            <v>33321.089999999997</v>
          </cell>
          <cell r="K477">
            <v>2844.9299999999967</v>
          </cell>
          <cell r="L477">
            <v>8.5379259802125226E-2</v>
          </cell>
          <cell r="M477">
            <v>183772.71</v>
          </cell>
          <cell r="N477">
            <v>191843.52</v>
          </cell>
          <cell r="O477">
            <v>8070.8099999999977</v>
          </cell>
          <cell r="P477">
            <v>4.2069755600814655E-2</v>
          </cell>
          <cell r="R477">
            <v>30622.68</v>
          </cell>
          <cell r="S477">
            <v>30756.99</v>
          </cell>
          <cell r="T477">
            <v>30854.67</v>
          </cell>
          <cell r="U477">
            <v>30781.41</v>
          </cell>
          <cell r="V477">
            <v>30280.799999999999</v>
          </cell>
          <cell r="W477">
            <v>30476.16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31868.1</v>
          </cell>
          <cell r="AE477">
            <v>29767.98</v>
          </cell>
          <cell r="AF477">
            <v>32307.66</v>
          </cell>
          <cell r="AG477">
            <v>31526.22</v>
          </cell>
          <cell r="AH477">
            <v>33052.47</v>
          </cell>
          <cell r="AI477">
            <v>33321.089999999997</v>
          </cell>
          <cell r="AJ477">
            <v>34065.9</v>
          </cell>
          <cell r="AK477">
            <v>34810.71</v>
          </cell>
          <cell r="AL477">
            <v>32551.86</v>
          </cell>
          <cell r="AM477">
            <v>34810.71</v>
          </cell>
          <cell r="AN477">
            <v>34065.9</v>
          </cell>
          <cell r="AO477">
            <v>33308.879999999997</v>
          </cell>
          <cell r="AQ477">
            <v>395457.48</v>
          </cell>
          <cell r="AR477">
            <v>395457.48</v>
          </cell>
          <cell r="AS477">
            <v>395457.48</v>
          </cell>
          <cell r="AT477">
            <v>395457.48</v>
          </cell>
          <cell r="AU477">
            <v>395457.48</v>
          </cell>
          <cell r="AV477">
            <v>395457.48</v>
          </cell>
          <cell r="AW477" t="e">
            <v>#REF!</v>
          </cell>
          <cell r="AX477" t="e">
            <v>#REF!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402798</v>
          </cell>
          <cell r="BE477">
            <v>435688.11</v>
          </cell>
          <cell r="BF477">
            <v>405285.43</v>
          </cell>
          <cell r="BH477">
            <v>395457.48</v>
          </cell>
          <cell r="BI477">
            <v>471094.8</v>
          </cell>
          <cell r="BJ477">
            <v>459317.43</v>
          </cell>
          <cell r="BK477">
            <v>395457.48</v>
          </cell>
          <cell r="BL477">
            <v>395457.48</v>
          </cell>
          <cell r="BO477">
            <v>211684.77</v>
          </cell>
          <cell r="BP477">
            <v>0</v>
          </cell>
          <cell r="BQ477">
            <v>0</v>
          </cell>
          <cell r="BS477">
            <v>482021.4</v>
          </cell>
          <cell r="BT477">
            <v>395457.48</v>
          </cell>
          <cell r="BU477">
            <v>482021.4</v>
          </cell>
          <cell r="BV477">
            <v>-86563.920000000042</v>
          </cell>
        </row>
        <row r="478">
          <cell r="C478" t="str">
            <v>O&amp;M</v>
          </cell>
          <cell r="E478" t="str">
            <v>HR-P-Labor Mgmt Relations</v>
          </cell>
          <cell r="I478">
            <v>34647.99</v>
          </cell>
          <cell r="J478">
            <v>30376.32</v>
          </cell>
          <cell r="K478">
            <v>-4271.6699999999983</v>
          </cell>
          <cell r="L478">
            <v>-0.14062499999999994</v>
          </cell>
          <cell r="M478">
            <v>243959.82</v>
          </cell>
          <cell r="N478">
            <v>174505.63</v>
          </cell>
          <cell r="O478">
            <v>-69454.19</v>
          </cell>
          <cell r="P478">
            <v>-0.39800543970988217</v>
          </cell>
          <cell r="R478">
            <v>40659.97</v>
          </cell>
          <cell r="S478">
            <v>35755.46</v>
          </cell>
          <cell r="T478">
            <v>44773.43</v>
          </cell>
          <cell r="U478">
            <v>40818.18</v>
          </cell>
          <cell r="V478">
            <v>47304.79</v>
          </cell>
          <cell r="W478">
            <v>34647.99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28952.43</v>
          </cell>
          <cell r="AE478">
            <v>27053.91</v>
          </cell>
          <cell r="AF478">
            <v>29427.06</v>
          </cell>
          <cell r="AG478">
            <v>28636.01</v>
          </cell>
          <cell r="AH478">
            <v>30059.9</v>
          </cell>
          <cell r="AI478">
            <v>30376.32</v>
          </cell>
          <cell r="AJ478">
            <v>31009.16</v>
          </cell>
          <cell r="AK478">
            <v>31642</v>
          </cell>
          <cell r="AL478">
            <v>29585.27</v>
          </cell>
          <cell r="AM478">
            <v>31642</v>
          </cell>
          <cell r="AN478">
            <v>31009.16</v>
          </cell>
          <cell r="AO478">
            <v>30646.38</v>
          </cell>
          <cell r="AQ478">
            <v>360039.6</v>
          </cell>
          <cell r="AR478">
            <v>360039.6</v>
          </cell>
          <cell r="AS478">
            <v>360039.6</v>
          </cell>
          <cell r="AT478">
            <v>360039.6</v>
          </cell>
          <cell r="AU478">
            <v>360039.6</v>
          </cell>
          <cell r="AV478">
            <v>360039.6</v>
          </cell>
          <cell r="AW478" t="e">
            <v>#REF!</v>
          </cell>
          <cell r="AX478" t="e">
            <v>#REF!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430618.83</v>
          </cell>
          <cell r="BE478">
            <v>542661.31999999995</v>
          </cell>
          <cell r="BF478">
            <v>684513.59</v>
          </cell>
          <cell r="BH478">
            <v>360039.6</v>
          </cell>
          <cell r="BI478">
            <v>547592.5</v>
          </cell>
          <cell r="BJ478">
            <v>534229.5</v>
          </cell>
          <cell r="BK478">
            <v>360039.6</v>
          </cell>
          <cell r="BL478">
            <v>360039.6</v>
          </cell>
          <cell r="BO478">
            <v>116079.77999999997</v>
          </cell>
          <cell r="BP478">
            <v>0</v>
          </cell>
          <cell r="BQ478">
            <v>0</v>
          </cell>
          <cell r="BS478">
            <v>495038.92</v>
          </cell>
          <cell r="BT478">
            <v>360039.6</v>
          </cell>
          <cell r="BU478">
            <v>495038.92</v>
          </cell>
          <cell r="BV478">
            <v>-134999.32</v>
          </cell>
        </row>
        <row r="479">
          <cell r="C479" t="str">
            <v>O&amp;M</v>
          </cell>
          <cell r="E479" t="str">
            <v>HR-T-Medical Svcs</v>
          </cell>
          <cell r="I479">
            <v>35617.919999999998</v>
          </cell>
          <cell r="J479">
            <v>38942.83</v>
          </cell>
          <cell r="K479">
            <v>3324.9100000000035</v>
          </cell>
          <cell r="L479">
            <v>8.5379259802125407E-2</v>
          </cell>
          <cell r="M479">
            <v>214777.77</v>
          </cell>
          <cell r="N479">
            <v>224210.24</v>
          </cell>
          <cell r="O479">
            <v>9432.4700000000012</v>
          </cell>
          <cell r="P479">
            <v>4.2069755600814669E-2</v>
          </cell>
          <cell r="R479">
            <v>35789.160000000003</v>
          </cell>
          <cell r="S479">
            <v>35946.129999999997</v>
          </cell>
          <cell r="T479">
            <v>36060.29</v>
          </cell>
          <cell r="U479">
            <v>35974.67</v>
          </cell>
          <cell r="V479">
            <v>35389.599999999999</v>
          </cell>
          <cell r="W479">
            <v>35617.919999999998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37244.699999999997</v>
          </cell>
          <cell r="AE479">
            <v>34790.26</v>
          </cell>
          <cell r="AF479">
            <v>37758.42</v>
          </cell>
          <cell r="AG479">
            <v>36845.14</v>
          </cell>
          <cell r="AH479">
            <v>38628.89</v>
          </cell>
          <cell r="AI479">
            <v>38942.83</v>
          </cell>
          <cell r="AJ479">
            <v>39813.300000000003</v>
          </cell>
          <cell r="AK479">
            <v>40683.769999999997</v>
          </cell>
          <cell r="AL479">
            <v>38043.82</v>
          </cell>
          <cell r="AM479">
            <v>40683.769999999997</v>
          </cell>
          <cell r="AN479">
            <v>39813.300000000003</v>
          </cell>
          <cell r="AO479">
            <v>38928.559999999998</v>
          </cell>
          <cell r="AQ479">
            <v>462176.76</v>
          </cell>
          <cell r="AR479">
            <v>462176.76</v>
          </cell>
          <cell r="AS479">
            <v>462176.76</v>
          </cell>
          <cell r="AT479">
            <v>462176.76</v>
          </cell>
          <cell r="AU479">
            <v>462176.76</v>
          </cell>
          <cell r="AV479">
            <v>462176.76</v>
          </cell>
          <cell r="AW479" t="e">
            <v>#REF!</v>
          </cell>
          <cell r="AX479" t="e">
            <v>#REF!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327425.95</v>
          </cell>
          <cell r="BE479">
            <v>354440.91</v>
          </cell>
          <cell r="BF479">
            <v>373806.95</v>
          </cell>
          <cell r="BH479">
            <v>462176.76</v>
          </cell>
          <cell r="BI479">
            <v>382942.97</v>
          </cell>
          <cell r="BJ479">
            <v>373663.83</v>
          </cell>
          <cell r="BK479">
            <v>462176.76</v>
          </cell>
          <cell r="BL479">
            <v>462176.76</v>
          </cell>
          <cell r="BO479">
            <v>247398.99000000002</v>
          </cell>
          <cell r="BP479">
            <v>0</v>
          </cell>
          <cell r="BQ479">
            <v>0</v>
          </cell>
          <cell r="BS479">
            <v>427573.8</v>
          </cell>
          <cell r="BT479">
            <v>462176.76</v>
          </cell>
          <cell r="BU479">
            <v>427573.8</v>
          </cell>
          <cell r="BV479">
            <v>34602.960000000021</v>
          </cell>
        </row>
        <row r="480">
          <cell r="C480" t="str">
            <v>O&amp;M</v>
          </cell>
          <cell r="E480" t="str">
            <v>HR-T-Skill Dev</v>
          </cell>
          <cell r="I480">
            <v>0</v>
          </cell>
          <cell r="J480">
            <v>37142</v>
          </cell>
          <cell r="K480">
            <v>37142</v>
          </cell>
          <cell r="L480">
            <v>1</v>
          </cell>
          <cell r="M480">
            <v>290</v>
          </cell>
          <cell r="N480">
            <v>213884</v>
          </cell>
          <cell r="O480">
            <v>213594</v>
          </cell>
          <cell r="P480">
            <v>0.99864412485272391</v>
          </cell>
          <cell r="R480">
            <v>0</v>
          </cell>
          <cell r="S480">
            <v>0</v>
          </cell>
          <cell r="T480">
            <v>0</v>
          </cell>
          <cell r="U480">
            <v>290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35524</v>
          </cell>
          <cell r="AE480">
            <v>33211</v>
          </cell>
          <cell r="AF480">
            <v>36002</v>
          </cell>
          <cell r="AG480">
            <v>35158</v>
          </cell>
          <cell r="AH480">
            <v>36847</v>
          </cell>
          <cell r="AI480">
            <v>37142</v>
          </cell>
          <cell r="AJ480">
            <v>37987</v>
          </cell>
          <cell r="AK480">
            <v>38832</v>
          </cell>
          <cell r="AL480">
            <v>36297</v>
          </cell>
          <cell r="AM480">
            <v>38832</v>
          </cell>
          <cell r="AN480">
            <v>37987</v>
          </cell>
          <cell r="AO480">
            <v>37141</v>
          </cell>
          <cell r="AQ480">
            <v>440960</v>
          </cell>
          <cell r="AR480">
            <v>440960</v>
          </cell>
          <cell r="AS480">
            <v>440960</v>
          </cell>
          <cell r="AT480">
            <v>440960</v>
          </cell>
          <cell r="AU480">
            <v>440960</v>
          </cell>
          <cell r="AV480">
            <v>440960</v>
          </cell>
          <cell r="AW480" t="e">
            <v>#REF!</v>
          </cell>
          <cell r="AX480" t="e">
            <v>#REF!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82836</v>
          </cell>
          <cell r="BE480">
            <v>62095</v>
          </cell>
          <cell r="BF480">
            <v>82377.25</v>
          </cell>
          <cell r="BH480">
            <v>440960</v>
          </cell>
          <cell r="BI480">
            <v>209131</v>
          </cell>
          <cell r="BJ480">
            <v>204030</v>
          </cell>
          <cell r="BK480">
            <v>440960</v>
          </cell>
          <cell r="BL480">
            <v>440960</v>
          </cell>
          <cell r="BO480">
            <v>440670</v>
          </cell>
          <cell r="BP480">
            <v>0</v>
          </cell>
          <cell r="BQ480">
            <v>0</v>
          </cell>
          <cell r="BS480">
            <v>464014.36</v>
          </cell>
          <cell r="BT480">
            <v>440960</v>
          </cell>
          <cell r="BU480">
            <v>464014.36</v>
          </cell>
          <cell r="BV480">
            <v>-23054.359999999986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435.33</v>
          </cell>
          <cell r="K481">
            <v>435.33</v>
          </cell>
          <cell r="L481">
            <v>1</v>
          </cell>
          <cell r="M481">
            <v>0</v>
          </cell>
          <cell r="N481">
            <v>2611.98</v>
          </cell>
          <cell r="O481">
            <v>2611.98</v>
          </cell>
          <cell r="P481">
            <v>1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435.33</v>
          </cell>
          <cell r="AE481">
            <v>435.33</v>
          </cell>
          <cell r="AF481">
            <v>435.33</v>
          </cell>
          <cell r="AG481">
            <v>435.33</v>
          </cell>
          <cell r="AH481">
            <v>435.33</v>
          </cell>
          <cell r="AI481">
            <v>435.33</v>
          </cell>
          <cell r="AJ481">
            <v>435.33</v>
          </cell>
          <cell r="AK481">
            <v>435.33</v>
          </cell>
          <cell r="AL481">
            <v>435.33</v>
          </cell>
          <cell r="AM481">
            <v>435.33</v>
          </cell>
          <cell r="AN481">
            <v>435.33</v>
          </cell>
          <cell r="AO481">
            <v>754.57</v>
          </cell>
          <cell r="AQ481">
            <v>5543.2</v>
          </cell>
          <cell r="AR481">
            <v>5543.2</v>
          </cell>
          <cell r="AS481">
            <v>5379.8</v>
          </cell>
          <cell r="AT481">
            <v>5379.8</v>
          </cell>
          <cell r="AU481">
            <v>5383</v>
          </cell>
          <cell r="AV481">
            <v>5383</v>
          </cell>
          <cell r="AW481" t="e">
            <v>#REF!</v>
          </cell>
          <cell r="AX481" t="e">
            <v>#REF!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205.25</v>
          </cell>
          <cell r="BE481">
            <v>7279.86</v>
          </cell>
          <cell r="BF481">
            <v>0</v>
          </cell>
          <cell r="BH481">
            <v>5543.2</v>
          </cell>
          <cell r="BI481">
            <v>35165.519999999997</v>
          </cell>
          <cell r="BJ481">
            <v>34978.32</v>
          </cell>
          <cell r="BK481">
            <v>5383</v>
          </cell>
          <cell r="BL481">
            <v>5383</v>
          </cell>
          <cell r="BO481">
            <v>5383</v>
          </cell>
          <cell r="BP481">
            <v>160.19999999999982</v>
          </cell>
          <cell r="BQ481">
            <v>0</v>
          </cell>
          <cell r="BS481">
            <v>22677.06</v>
          </cell>
          <cell r="BT481">
            <v>5383</v>
          </cell>
          <cell r="BU481">
            <v>22677.06</v>
          </cell>
          <cell r="BV481">
            <v>-17294.060000000001</v>
          </cell>
        </row>
        <row r="482">
          <cell r="C482" t="str">
            <v>O&amp;M</v>
          </cell>
          <cell r="E482" t="str">
            <v>HR-T-Medical Exams</v>
          </cell>
          <cell r="I482">
            <v>15015</v>
          </cell>
          <cell r="J482">
            <v>17738</v>
          </cell>
          <cell r="K482">
            <v>2723</v>
          </cell>
          <cell r="L482">
            <v>0.15351223362273086</v>
          </cell>
          <cell r="M482">
            <v>107316</v>
          </cell>
          <cell r="N482">
            <v>102145</v>
          </cell>
          <cell r="O482">
            <v>-5171</v>
          </cell>
          <cell r="P482">
            <v>-5.0624112780850751E-2</v>
          </cell>
          <cell r="R482">
            <v>8500</v>
          </cell>
          <cell r="S482">
            <v>13270</v>
          </cell>
          <cell r="T482">
            <v>35635</v>
          </cell>
          <cell r="U482">
            <v>17771</v>
          </cell>
          <cell r="V482">
            <v>17125</v>
          </cell>
          <cell r="W482">
            <v>15015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16966</v>
          </cell>
          <cell r="AE482">
            <v>15861</v>
          </cell>
          <cell r="AF482">
            <v>17193</v>
          </cell>
          <cell r="AG482">
            <v>16790</v>
          </cell>
          <cell r="AH482">
            <v>17597</v>
          </cell>
          <cell r="AI482">
            <v>17738</v>
          </cell>
          <cell r="AJ482">
            <v>18140</v>
          </cell>
          <cell r="AK482">
            <v>18545</v>
          </cell>
          <cell r="AL482">
            <v>17334</v>
          </cell>
          <cell r="AM482">
            <v>18545</v>
          </cell>
          <cell r="AN482">
            <v>18140</v>
          </cell>
          <cell r="AO482">
            <v>17739</v>
          </cell>
          <cell r="AQ482">
            <v>210588</v>
          </cell>
          <cell r="AR482">
            <v>210588</v>
          </cell>
          <cell r="AS482">
            <v>210588</v>
          </cell>
          <cell r="AT482">
            <v>210588</v>
          </cell>
          <cell r="AU482">
            <v>210588</v>
          </cell>
          <cell r="AV482">
            <v>210588</v>
          </cell>
          <cell r="AW482" t="e">
            <v>#REF!</v>
          </cell>
          <cell r="AX482" t="e">
            <v>#REF!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592950</v>
          </cell>
          <cell r="BE482">
            <v>2448847</v>
          </cell>
          <cell r="BF482">
            <v>2309085</v>
          </cell>
          <cell r="BH482">
            <v>210588</v>
          </cell>
          <cell r="BI482">
            <v>1674761</v>
          </cell>
          <cell r="BJ482">
            <v>1633912</v>
          </cell>
          <cell r="BK482">
            <v>210588</v>
          </cell>
          <cell r="BL482">
            <v>210588</v>
          </cell>
          <cell r="BO482">
            <v>103272</v>
          </cell>
          <cell r="BP482">
            <v>0</v>
          </cell>
          <cell r="BQ482">
            <v>0</v>
          </cell>
          <cell r="BS482">
            <v>211211.53</v>
          </cell>
          <cell r="BT482">
            <v>210588</v>
          </cell>
          <cell r="BU482">
            <v>211211.53</v>
          </cell>
          <cell r="BV482">
            <v>-623.52999999999884</v>
          </cell>
        </row>
        <row r="483">
          <cell r="C483" t="str">
            <v>O&amp;M</v>
          </cell>
          <cell r="E483" t="str">
            <v>HR-P-Information Request</v>
          </cell>
          <cell r="I483">
            <v>716.21</v>
          </cell>
          <cell r="J483">
            <v>3776.38</v>
          </cell>
          <cell r="K483">
            <v>3060.17</v>
          </cell>
          <cell r="L483">
            <v>0.81034482758620685</v>
          </cell>
          <cell r="M483">
            <v>6641.22</v>
          </cell>
          <cell r="N483">
            <v>21746.74</v>
          </cell>
          <cell r="O483">
            <v>15105.52</v>
          </cell>
          <cell r="P483">
            <v>0.6946107784431137</v>
          </cell>
          <cell r="R483">
            <v>976.65</v>
          </cell>
          <cell r="S483">
            <v>195.33</v>
          </cell>
          <cell r="T483">
            <v>0</v>
          </cell>
          <cell r="U483">
            <v>0</v>
          </cell>
          <cell r="V483">
            <v>4753.03</v>
          </cell>
          <cell r="W483">
            <v>716.21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3646.16</v>
          </cell>
          <cell r="AE483">
            <v>3385.72</v>
          </cell>
          <cell r="AF483">
            <v>3646.16</v>
          </cell>
          <cell r="AG483">
            <v>3515.94</v>
          </cell>
          <cell r="AH483">
            <v>3776.38</v>
          </cell>
          <cell r="AI483">
            <v>3776.38</v>
          </cell>
          <cell r="AJ483">
            <v>3906.6</v>
          </cell>
          <cell r="AK483">
            <v>3906.6</v>
          </cell>
          <cell r="AL483">
            <v>3646.16</v>
          </cell>
          <cell r="AM483">
            <v>3906.6</v>
          </cell>
          <cell r="AN483">
            <v>3906.6</v>
          </cell>
          <cell r="AO483">
            <v>3631.84</v>
          </cell>
          <cell r="AQ483">
            <v>44651.14</v>
          </cell>
          <cell r="AR483">
            <v>44651.14</v>
          </cell>
          <cell r="AS483">
            <v>44651.14</v>
          </cell>
          <cell r="AT483">
            <v>44651.14</v>
          </cell>
          <cell r="AU483">
            <v>44651.14</v>
          </cell>
          <cell r="AV483">
            <v>44651.14</v>
          </cell>
          <cell r="AW483" t="e">
            <v>#REF!</v>
          </cell>
          <cell r="AX483" t="e">
            <v>#REF!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15632.72</v>
          </cell>
          <cell r="BE483">
            <v>19138.38</v>
          </cell>
          <cell r="BF483">
            <v>11850.8</v>
          </cell>
          <cell r="BH483">
            <v>44651.14</v>
          </cell>
          <cell r="BI483">
            <v>66572.800000000003</v>
          </cell>
          <cell r="BJ483">
            <v>64954.400000000001</v>
          </cell>
          <cell r="BK483">
            <v>44651.14</v>
          </cell>
          <cell r="BL483">
            <v>44651.14</v>
          </cell>
          <cell r="BO483">
            <v>38009.919999999998</v>
          </cell>
          <cell r="BP483">
            <v>0</v>
          </cell>
          <cell r="BQ483">
            <v>0</v>
          </cell>
          <cell r="BS483">
            <v>74279.100000000006</v>
          </cell>
          <cell r="BT483">
            <v>44651.14</v>
          </cell>
          <cell r="BU483">
            <v>74279.100000000006</v>
          </cell>
          <cell r="BV483">
            <v>-29627.960000000006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22117.15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79634.66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608532.81000000006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118668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292249.07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466996.87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402781.46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337352.86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1645600.13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91273.02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878848.32</v>
          </cell>
          <cell r="BT494">
            <v>0</v>
          </cell>
          <cell r="BU494">
            <v>878848.32</v>
          </cell>
          <cell r="BV494">
            <v>-878848.32</v>
          </cell>
        </row>
        <row r="495">
          <cell r="E495" t="str">
            <v>Less: DSM</v>
          </cell>
          <cell r="K495">
            <v>0</v>
          </cell>
          <cell r="L495" t="str">
            <v xml:space="preserve"> </v>
          </cell>
          <cell r="O495">
            <v>0</v>
          </cell>
          <cell r="P495" t="str">
            <v xml:space="preserve"> </v>
          </cell>
          <cell r="BH495">
            <v>0</v>
          </cell>
          <cell r="BO495">
            <v>0</v>
          </cell>
          <cell r="BP495">
            <v>0</v>
          </cell>
          <cell r="BQ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539812.55999999982</v>
          </cell>
          <cell r="J497">
            <v>651320.75999999989</v>
          </cell>
          <cell r="K497">
            <v>111508.2</v>
          </cell>
          <cell r="L497">
            <v>0.17120320255107485</v>
          </cell>
          <cell r="M497">
            <v>3278553.6799999997</v>
          </cell>
          <cell r="N497">
            <v>3749537.81</v>
          </cell>
          <cell r="O497">
            <v>470984.12999999989</v>
          </cell>
          <cell r="P497">
            <v>0.12561124967026266</v>
          </cell>
          <cell r="R497">
            <v>560989</v>
          </cell>
          <cell r="S497">
            <v>499927.10000000003</v>
          </cell>
          <cell r="T497">
            <v>622113.46</v>
          </cell>
          <cell r="U497">
            <v>512042.57999999996</v>
          </cell>
          <cell r="V497">
            <v>543668.98</v>
          </cell>
          <cell r="W497">
            <v>539812.55999999982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622839.34</v>
          </cell>
          <cell r="AE497">
            <v>582005.8899999999</v>
          </cell>
          <cell r="AF497">
            <v>631375.4</v>
          </cell>
          <cell r="AG497">
            <v>616214.62</v>
          </cell>
          <cell r="AH497">
            <v>645781.80000000005</v>
          </cell>
          <cell r="AI497">
            <v>651320.75999999989</v>
          </cell>
          <cell r="AJ497">
            <v>665803.27</v>
          </cell>
          <cell r="AK497">
            <v>680421.62999999989</v>
          </cell>
          <cell r="AL497">
            <v>636360.00999999989</v>
          </cell>
          <cell r="AM497">
            <v>680421.62999999989</v>
          </cell>
          <cell r="AN497">
            <v>665803.27</v>
          </cell>
          <cell r="AO497">
            <v>652256.0399999998</v>
          </cell>
          <cell r="AQ497">
            <v>7764056.8599999994</v>
          </cell>
          <cell r="AR497">
            <v>7764056.8599999994</v>
          </cell>
          <cell r="AS497">
            <v>7763893.5499999989</v>
          </cell>
          <cell r="AT497">
            <v>7763893.5499999989</v>
          </cell>
          <cell r="AU497">
            <v>7763897.049999998</v>
          </cell>
          <cell r="AV497">
            <v>7763897.049999998</v>
          </cell>
          <cell r="AW497" t="e">
            <v>#REF!</v>
          </cell>
          <cell r="AX497" t="e">
            <v>#REF!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6480646.6900000004</v>
          </cell>
          <cell r="BE497">
            <v>9009172.1100000013</v>
          </cell>
          <cell r="BF497">
            <v>9012879.7200000007</v>
          </cell>
          <cell r="BH497">
            <v>7730603.6599999983</v>
          </cell>
          <cell r="BI497">
            <v>9876122.4000000004</v>
          </cell>
          <cell r="BJ497">
            <v>9817508.709999999</v>
          </cell>
          <cell r="BK497">
            <v>7763897.049999998</v>
          </cell>
          <cell r="BL497">
            <v>7763897.049999998</v>
          </cell>
          <cell r="BM497">
            <v>0</v>
          </cell>
          <cell r="BN497">
            <v>0</v>
          </cell>
          <cell r="BO497">
            <v>4485343.37</v>
          </cell>
          <cell r="BP497">
            <v>-33293.390000000029</v>
          </cell>
          <cell r="BQ497">
            <v>0</v>
          </cell>
          <cell r="BS497">
            <v>8836281.5800000019</v>
          </cell>
          <cell r="BT497">
            <v>7763897.049999998</v>
          </cell>
          <cell r="BU497">
            <v>8836281.5800000019</v>
          </cell>
          <cell r="BV497">
            <v>-1072384.5300000003</v>
          </cell>
        </row>
        <row r="499">
          <cell r="C499" t="str">
            <v>O&amp;M</v>
          </cell>
          <cell r="E499" t="str">
            <v>HR-P-E-PT-EmpEnteSol</v>
          </cell>
          <cell r="I499">
            <v>1523.4</v>
          </cell>
          <cell r="J499">
            <v>2074</v>
          </cell>
          <cell r="K499">
            <v>550.59999999999991</v>
          </cell>
          <cell r="L499">
            <v>0.26547733847637411</v>
          </cell>
          <cell r="M499">
            <v>10866.6</v>
          </cell>
          <cell r="N499">
            <v>11944</v>
          </cell>
          <cell r="O499">
            <v>1077.3999999999996</v>
          </cell>
          <cell r="P499">
            <v>9.0204286671131922E-2</v>
          </cell>
          <cell r="R499">
            <v>2310</v>
          </cell>
          <cell r="S499">
            <v>3646.8</v>
          </cell>
          <cell r="T499">
            <v>1641.6</v>
          </cell>
          <cell r="U499">
            <v>1321.2</v>
          </cell>
          <cell r="V499">
            <v>423.6</v>
          </cell>
          <cell r="W499">
            <v>1523.4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1984</v>
          </cell>
          <cell r="AE499">
            <v>1855</v>
          </cell>
          <cell r="AF499">
            <v>2010</v>
          </cell>
          <cell r="AG499">
            <v>1963</v>
          </cell>
          <cell r="AH499">
            <v>2058</v>
          </cell>
          <cell r="AI499">
            <v>2074</v>
          </cell>
          <cell r="AJ499">
            <v>2121</v>
          </cell>
          <cell r="AK499">
            <v>2168</v>
          </cell>
          <cell r="AL499">
            <v>2027</v>
          </cell>
          <cell r="AM499">
            <v>2168</v>
          </cell>
          <cell r="AN499">
            <v>2121</v>
          </cell>
          <cell r="AO499">
            <v>2075</v>
          </cell>
          <cell r="AQ499">
            <v>25473.3</v>
          </cell>
          <cell r="AR499">
            <v>25473.3</v>
          </cell>
          <cell r="AS499">
            <v>25473.3</v>
          </cell>
          <cell r="AT499">
            <v>700173.3</v>
          </cell>
          <cell r="AU499">
            <v>700175</v>
          </cell>
          <cell r="AV499">
            <v>220177</v>
          </cell>
          <cell r="AW499" t="e">
            <v>#REF!</v>
          </cell>
          <cell r="AX499" t="e">
            <v>#REF!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9238.6200000000008</v>
          </cell>
          <cell r="BE499">
            <v>21062.639999999999</v>
          </cell>
          <cell r="BF499">
            <v>0</v>
          </cell>
          <cell r="BH499">
            <v>24624</v>
          </cell>
          <cell r="BI499">
            <v>24624</v>
          </cell>
          <cell r="BJ499">
            <v>26509</v>
          </cell>
          <cell r="BK499">
            <v>220177</v>
          </cell>
          <cell r="BL499">
            <v>220177</v>
          </cell>
          <cell r="BO499">
            <v>209310.4</v>
          </cell>
          <cell r="BP499">
            <v>-195553</v>
          </cell>
          <cell r="BQ499">
            <v>0</v>
          </cell>
          <cell r="BS499">
            <v>45979.5</v>
          </cell>
          <cell r="BT499">
            <v>220177</v>
          </cell>
          <cell r="BU499">
            <v>45979.5</v>
          </cell>
          <cell r="BV499">
            <v>174197.5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6635</v>
          </cell>
          <cell r="K500">
            <v>6635</v>
          </cell>
          <cell r="L500">
            <v>1</v>
          </cell>
          <cell r="M500">
            <v>9845.7000000000007</v>
          </cell>
          <cell r="N500">
            <v>38207</v>
          </cell>
          <cell r="O500">
            <v>28361.3</v>
          </cell>
          <cell r="P500">
            <v>0.74230638364697565</v>
          </cell>
          <cell r="R500">
            <v>1103.4000000000001</v>
          </cell>
          <cell r="S500">
            <v>1214.0999999999999</v>
          </cell>
          <cell r="T500">
            <v>4143.3</v>
          </cell>
          <cell r="U500">
            <v>1810.5</v>
          </cell>
          <cell r="V500">
            <v>1574.4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6346</v>
          </cell>
          <cell r="AE500">
            <v>5933</v>
          </cell>
          <cell r="AF500">
            <v>6431</v>
          </cell>
          <cell r="AG500">
            <v>6280</v>
          </cell>
          <cell r="AH500">
            <v>6582</v>
          </cell>
          <cell r="AI500">
            <v>6635</v>
          </cell>
          <cell r="AJ500">
            <v>6786</v>
          </cell>
          <cell r="AK500">
            <v>6937</v>
          </cell>
          <cell r="AL500">
            <v>6484</v>
          </cell>
          <cell r="AM500">
            <v>6937</v>
          </cell>
          <cell r="AN500">
            <v>6786</v>
          </cell>
          <cell r="AO500">
            <v>6634</v>
          </cell>
          <cell r="AQ500">
            <v>81487.5</v>
          </cell>
          <cell r="AR500">
            <v>81487.5</v>
          </cell>
          <cell r="AS500">
            <v>81487.5</v>
          </cell>
          <cell r="AT500">
            <v>45487.5</v>
          </cell>
          <cell r="AU500">
            <v>45485</v>
          </cell>
          <cell r="AV500">
            <v>45485</v>
          </cell>
          <cell r="AW500" t="e">
            <v>#REF!</v>
          </cell>
          <cell r="AX500" t="e">
            <v>#REF!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22293.66</v>
          </cell>
          <cell r="BE500">
            <v>40973.32</v>
          </cell>
          <cell r="BF500">
            <v>0</v>
          </cell>
          <cell r="BH500">
            <v>78771</v>
          </cell>
          <cell r="BI500">
            <v>78772</v>
          </cell>
          <cell r="BJ500">
            <v>84800</v>
          </cell>
          <cell r="BK500">
            <v>45485</v>
          </cell>
          <cell r="BL500">
            <v>45485</v>
          </cell>
          <cell r="BO500">
            <v>35639.300000000003</v>
          </cell>
          <cell r="BP500">
            <v>33286</v>
          </cell>
          <cell r="BQ500">
            <v>0</v>
          </cell>
          <cell r="BS500">
            <v>30900</v>
          </cell>
          <cell r="BT500">
            <v>45485</v>
          </cell>
          <cell r="BU500">
            <v>30900</v>
          </cell>
          <cell r="BV500">
            <v>14585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6759</v>
          </cell>
          <cell r="K501">
            <v>6759</v>
          </cell>
          <cell r="L501">
            <v>1</v>
          </cell>
          <cell r="M501">
            <v>0</v>
          </cell>
          <cell r="N501">
            <v>38924</v>
          </cell>
          <cell r="O501">
            <v>38924</v>
          </cell>
          <cell r="P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6465</v>
          </cell>
          <cell r="AE501">
            <v>6044</v>
          </cell>
          <cell r="AF501">
            <v>6552</v>
          </cell>
          <cell r="AG501">
            <v>6398</v>
          </cell>
          <cell r="AH501">
            <v>6706</v>
          </cell>
          <cell r="AI501">
            <v>6759</v>
          </cell>
          <cell r="AJ501">
            <v>6913</v>
          </cell>
          <cell r="AK501">
            <v>7067</v>
          </cell>
          <cell r="AL501">
            <v>6606</v>
          </cell>
          <cell r="AM501">
            <v>7067</v>
          </cell>
          <cell r="AN501">
            <v>6913</v>
          </cell>
          <cell r="AO501">
            <v>6760</v>
          </cell>
          <cell r="AQ501">
            <v>80250</v>
          </cell>
          <cell r="AR501">
            <v>80250</v>
          </cell>
          <cell r="AS501">
            <v>80250</v>
          </cell>
          <cell r="AT501">
            <v>36500</v>
          </cell>
          <cell r="AU501">
            <v>36500</v>
          </cell>
          <cell r="AV501">
            <v>36500</v>
          </cell>
          <cell r="AW501" t="e">
            <v>#REF!</v>
          </cell>
          <cell r="AX501" t="e">
            <v>#REF!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80250</v>
          </cell>
          <cell r="BI501">
            <v>10250</v>
          </cell>
          <cell r="BJ501">
            <v>10000</v>
          </cell>
          <cell r="BK501">
            <v>36500</v>
          </cell>
          <cell r="BL501">
            <v>36500</v>
          </cell>
          <cell r="BO501">
            <v>36500</v>
          </cell>
          <cell r="BP501">
            <v>43750</v>
          </cell>
          <cell r="BQ501">
            <v>0</v>
          </cell>
          <cell r="BS501">
            <v>0</v>
          </cell>
          <cell r="BT501">
            <v>36500</v>
          </cell>
          <cell r="BU501">
            <v>0</v>
          </cell>
          <cell r="BV501">
            <v>36500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7309.76</v>
          </cell>
          <cell r="BE502">
            <v>4687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5000</v>
          </cell>
          <cell r="BT502">
            <v>0</v>
          </cell>
          <cell r="BU502">
            <v>5000</v>
          </cell>
          <cell r="BV502">
            <v>-5000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0</v>
          </cell>
          <cell r="K503">
            <v>0</v>
          </cell>
          <cell r="L503" t="str">
            <v xml:space="preserve"> </v>
          </cell>
          <cell r="M503">
            <v>0</v>
          </cell>
          <cell r="N503">
            <v>0</v>
          </cell>
          <cell r="O503">
            <v>0</v>
          </cell>
          <cell r="P503" t="str">
            <v xml:space="preserve"> 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0</v>
          </cell>
          <cell r="BF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BQ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23063</v>
          </cell>
          <cell r="BJ504">
            <v>22500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4715</v>
          </cell>
          <cell r="J505">
            <v>2158</v>
          </cell>
          <cell r="K505">
            <v>-2557</v>
          </cell>
          <cell r="L505">
            <v>-1.1848934198331789</v>
          </cell>
          <cell r="M505">
            <v>29578</v>
          </cell>
          <cell r="N505">
            <v>12428</v>
          </cell>
          <cell r="O505">
            <v>-17150</v>
          </cell>
          <cell r="P505">
            <v>-1.3799485033794656</v>
          </cell>
          <cell r="R505">
            <v>0</v>
          </cell>
          <cell r="S505">
            <v>8459</v>
          </cell>
          <cell r="T505">
            <v>15901</v>
          </cell>
          <cell r="U505">
            <v>0</v>
          </cell>
          <cell r="V505">
            <v>503</v>
          </cell>
          <cell r="W505">
            <v>4715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2064</v>
          </cell>
          <cell r="AE505">
            <v>1930</v>
          </cell>
          <cell r="AF505">
            <v>2092</v>
          </cell>
          <cell r="AG505">
            <v>2043</v>
          </cell>
          <cell r="AH505">
            <v>2141</v>
          </cell>
          <cell r="AI505">
            <v>2158</v>
          </cell>
          <cell r="AJ505">
            <v>2207</v>
          </cell>
          <cell r="AK505">
            <v>2257</v>
          </cell>
          <cell r="AL505">
            <v>2109</v>
          </cell>
          <cell r="AM505">
            <v>2257</v>
          </cell>
          <cell r="AN505">
            <v>2207</v>
          </cell>
          <cell r="AO505">
            <v>2160</v>
          </cell>
          <cell r="AQ505">
            <v>25625</v>
          </cell>
          <cell r="AR505">
            <v>25625</v>
          </cell>
          <cell r="AS505">
            <v>25625</v>
          </cell>
          <cell r="AT505">
            <v>25625</v>
          </cell>
          <cell r="AU505">
            <v>25625</v>
          </cell>
          <cell r="AV505">
            <v>25625</v>
          </cell>
          <cell r="AW505" t="e">
            <v>#REF!</v>
          </cell>
          <cell r="AX505" t="e">
            <v>#REF!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34268</v>
          </cell>
          <cell r="BE505">
            <v>21159.7</v>
          </cell>
          <cell r="BF505">
            <v>0</v>
          </cell>
          <cell r="BH505">
            <v>25625</v>
          </cell>
          <cell r="BI505">
            <v>25625</v>
          </cell>
          <cell r="BJ505">
            <v>25000</v>
          </cell>
          <cell r="BK505">
            <v>25625</v>
          </cell>
          <cell r="BL505">
            <v>25625</v>
          </cell>
          <cell r="BO505">
            <v>-3953</v>
          </cell>
          <cell r="BP505">
            <v>0</v>
          </cell>
          <cell r="BQ505">
            <v>0</v>
          </cell>
          <cell r="BS505">
            <v>45000</v>
          </cell>
          <cell r="BT505">
            <v>25625</v>
          </cell>
          <cell r="BU505">
            <v>45000</v>
          </cell>
          <cell r="BV505">
            <v>-19375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188</v>
          </cell>
          <cell r="K507">
            <v>188</v>
          </cell>
          <cell r="L507">
            <v>1</v>
          </cell>
          <cell r="M507">
            <v>0</v>
          </cell>
          <cell r="N507">
            <v>1082</v>
          </cell>
          <cell r="O507">
            <v>1082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180</v>
          </cell>
          <cell r="AE507">
            <v>168</v>
          </cell>
          <cell r="AF507">
            <v>182</v>
          </cell>
          <cell r="AG507">
            <v>178</v>
          </cell>
          <cell r="AH507">
            <v>186</v>
          </cell>
          <cell r="AI507">
            <v>188</v>
          </cell>
          <cell r="AJ507">
            <v>192</v>
          </cell>
          <cell r="AK507">
            <v>196</v>
          </cell>
          <cell r="AL507">
            <v>183</v>
          </cell>
          <cell r="AM507">
            <v>196</v>
          </cell>
          <cell r="AN507">
            <v>192</v>
          </cell>
          <cell r="AO507">
            <v>188</v>
          </cell>
          <cell r="AQ507">
            <v>2306.1</v>
          </cell>
          <cell r="AR507">
            <v>2306.1</v>
          </cell>
          <cell r="AS507">
            <v>2306.1</v>
          </cell>
          <cell r="AT507">
            <v>2306.1</v>
          </cell>
          <cell r="AU507">
            <v>2307</v>
          </cell>
          <cell r="AV507">
            <v>2306</v>
          </cell>
          <cell r="AW507" t="e">
            <v>#REF!</v>
          </cell>
          <cell r="AX507" t="e">
            <v>#REF!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3752.01</v>
          </cell>
          <cell r="BE507">
            <v>9606.2800000000007</v>
          </cell>
          <cell r="BF507">
            <v>21146.42</v>
          </cell>
          <cell r="BH507">
            <v>2229</v>
          </cell>
          <cell r="BI507">
            <v>2230</v>
          </cell>
          <cell r="BJ507">
            <v>2400</v>
          </cell>
          <cell r="BK507">
            <v>2306</v>
          </cell>
          <cell r="BL507">
            <v>2306</v>
          </cell>
          <cell r="BO507">
            <v>2306</v>
          </cell>
          <cell r="BP507">
            <v>-77</v>
          </cell>
          <cell r="BQ507">
            <v>0</v>
          </cell>
          <cell r="BS507">
            <v>0</v>
          </cell>
          <cell r="BT507">
            <v>2306</v>
          </cell>
          <cell r="BU507">
            <v>0</v>
          </cell>
          <cell r="BV507">
            <v>2306</v>
          </cell>
        </row>
        <row r="508">
          <cell r="C508" t="str">
            <v>O&amp;M</v>
          </cell>
          <cell r="E508" t="str">
            <v>HR-P-PT-LaborMg</v>
          </cell>
          <cell r="I508">
            <v>202</v>
          </cell>
          <cell r="J508">
            <v>4317</v>
          </cell>
          <cell r="K508">
            <v>4115</v>
          </cell>
          <cell r="L508">
            <v>0.95320824646745428</v>
          </cell>
          <cell r="M508">
            <v>3036</v>
          </cell>
          <cell r="N508">
            <v>24859</v>
          </cell>
          <cell r="O508">
            <v>21823</v>
          </cell>
          <cell r="P508">
            <v>0.87787119353151777</v>
          </cell>
          <cell r="R508">
            <v>0</v>
          </cell>
          <cell r="S508">
            <v>0</v>
          </cell>
          <cell r="T508">
            <v>434</v>
          </cell>
          <cell r="U508">
            <v>0</v>
          </cell>
          <cell r="V508">
            <v>2400</v>
          </cell>
          <cell r="W508">
            <v>202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4129</v>
          </cell>
          <cell r="AE508">
            <v>3860</v>
          </cell>
          <cell r="AF508">
            <v>4184</v>
          </cell>
          <cell r="AG508">
            <v>4086</v>
          </cell>
          <cell r="AH508">
            <v>4283</v>
          </cell>
          <cell r="AI508">
            <v>4317</v>
          </cell>
          <cell r="AJ508">
            <v>4415</v>
          </cell>
          <cell r="AK508">
            <v>4513</v>
          </cell>
          <cell r="AL508">
            <v>4219</v>
          </cell>
          <cell r="AM508">
            <v>4513</v>
          </cell>
          <cell r="AN508">
            <v>4415</v>
          </cell>
          <cell r="AO508">
            <v>4316</v>
          </cell>
          <cell r="AQ508">
            <v>51250</v>
          </cell>
          <cell r="AR508">
            <v>51250</v>
          </cell>
          <cell r="AS508">
            <v>51250</v>
          </cell>
          <cell r="AT508">
            <v>36450</v>
          </cell>
          <cell r="AU508">
            <v>36450</v>
          </cell>
          <cell r="AV508">
            <v>36450</v>
          </cell>
          <cell r="AW508" t="e">
            <v>#REF!</v>
          </cell>
          <cell r="AX508" t="e">
            <v>#REF!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6190</v>
          </cell>
          <cell r="BE508">
            <v>14178</v>
          </cell>
          <cell r="BF508">
            <v>3956</v>
          </cell>
          <cell r="BH508">
            <v>51250</v>
          </cell>
          <cell r="BI508">
            <v>51250</v>
          </cell>
          <cell r="BJ508">
            <v>50000</v>
          </cell>
          <cell r="BK508">
            <v>36450</v>
          </cell>
          <cell r="BL508">
            <v>36450</v>
          </cell>
          <cell r="BO508">
            <v>33414</v>
          </cell>
          <cell r="BP508">
            <v>14800</v>
          </cell>
          <cell r="BQ508">
            <v>0</v>
          </cell>
          <cell r="BS508">
            <v>31215</v>
          </cell>
          <cell r="BT508">
            <v>36450</v>
          </cell>
          <cell r="BU508">
            <v>31215</v>
          </cell>
          <cell r="BV508">
            <v>5235</v>
          </cell>
        </row>
        <row r="509">
          <cell r="C509" t="str">
            <v>O&amp;M</v>
          </cell>
          <cell r="E509" t="str">
            <v>HR-P-PT-MedSrvsConst</v>
          </cell>
          <cell r="I509">
            <v>1599</v>
          </cell>
          <cell r="J509">
            <v>8423</v>
          </cell>
          <cell r="K509">
            <v>6824</v>
          </cell>
          <cell r="L509">
            <v>0.81016264988721354</v>
          </cell>
          <cell r="M509">
            <v>55795</v>
          </cell>
          <cell r="N509">
            <v>48504</v>
          </cell>
          <cell r="O509">
            <v>-7291</v>
          </cell>
          <cell r="P509">
            <v>-0.15031749958766288</v>
          </cell>
          <cell r="R509">
            <v>-8254</v>
          </cell>
          <cell r="S509">
            <v>2786</v>
          </cell>
          <cell r="T509">
            <v>45125</v>
          </cell>
          <cell r="U509">
            <v>4190</v>
          </cell>
          <cell r="V509">
            <v>10349</v>
          </cell>
          <cell r="W509">
            <v>1599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8056</v>
          </cell>
          <cell r="AE509">
            <v>7531</v>
          </cell>
          <cell r="AF509">
            <v>8165</v>
          </cell>
          <cell r="AG509">
            <v>7973</v>
          </cell>
          <cell r="AH509">
            <v>8356</v>
          </cell>
          <cell r="AI509">
            <v>8423</v>
          </cell>
          <cell r="AJ509">
            <v>8615</v>
          </cell>
          <cell r="AK509">
            <v>8806</v>
          </cell>
          <cell r="AL509">
            <v>8231</v>
          </cell>
          <cell r="AM509">
            <v>8806</v>
          </cell>
          <cell r="AN509">
            <v>8615</v>
          </cell>
          <cell r="AO509">
            <v>8423</v>
          </cell>
          <cell r="AQ509">
            <v>100000</v>
          </cell>
          <cell r="AR509">
            <v>100000</v>
          </cell>
          <cell r="AS509">
            <v>100000</v>
          </cell>
          <cell r="AT509">
            <v>100000</v>
          </cell>
          <cell r="AU509">
            <v>100000</v>
          </cell>
          <cell r="AV509">
            <v>100000</v>
          </cell>
          <cell r="AW509" t="e">
            <v>#REF!</v>
          </cell>
          <cell r="AX509" t="e">
            <v>#REF!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145983</v>
          </cell>
          <cell r="BE509">
            <v>79918</v>
          </cell>
          <cell r="BF509">
            <v>0</v>
          </cell>
          <cell r="BH509">
            <v>100000</v>
          </cell>
          <cell r="BI509">
            <v>137350</v>
          </cell>
          <cell r="BJ509">
            <v>134000</v>
          </cell>
          <cell r="BK509">
            <v>100000</v>
          </cell>
          <cell r="BL509">
            <v>100000</v>
          </cell>
          <cell r="BO509">
            <v>44205</v>
          </cell>
          <cell r="BP509">
            <v>0</v>
          </cell>
          <cell r="BQ509">
            <v>0</v>
          </cell>
          <cell r="BS509">
            <v>112500</v>
          </cell>
          <cell r="BT509">
            <v>100000</v>
          </cell>
          <cell r="BU509">
            <v>112500</v>
          </cell>
          <cell r="BV509">
            <v>-12500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87510.39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36657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48346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8220.2999999999993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62804.94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8039.4</v>
          </cell>
          <cell r="J518">
            <v>30554</v>
          </cell>
          <cell r="K518">
            <v>22514.6</v>
          </cell>
          <cell r="L518">
            <v>0.73687896838384492</v>
          </cell>
          <cell r="M518">
            <v>109121.3</v>
          </cell>
          <cell r="N518">
            <v>175948</v>
          </cell>
          <cell r="O518">
            <v>66826.7</v>
          </cell>
          <cell r="P518">
            <v>0.37980937549730598</v>
          </cell>
          <cell r="R518">
            <v>-4840.6000000000004</v>
          </cell>
          <cell r="S518">
            <v>16105.9</v>
          </cell>
          <cell r="T518">
            <v>67244.899999999994</v>
          </cell>
          <cell r="U518">
            <v>7321.7</v>
          </cell>
          <cell r="V518">
            <v>15250</v>
          </cell>
          <cell r="W518">
            <v>8039.4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29224</v>
          </cell>
          <cell r="AE518">
            <v>27321</v>
          </cell>
          <cell r="AF518">
            <v>29616</v>
          </cell>
          <cell r="AG518">
            <v>28921</v>
          </cell>
          <cell r="AH518">
            <v>30312</v>
          </cell>
          <cell r="AI518">
            <v>30554</v>
          </cell>
          <cell r="AJ518">
            <v>31249</v>
          </cell>
          <cell r="AK518">
            <v>31944</v>
          </cell>
          <cell r="AL518">
            <v>29859</v>
          </cell>
          <cell r="AM518">
            <v>31944</v>
          </cell>
          <cell r="AN518">
            <v>31249</v>
          </cell>
          <cell r="AO518">
            <v>30556</v>
          </cell>
          <cell r="AQ518">
            <v>366391.9</v>
          </cell>
          <cell r="AR518">
            <v>366391.9</v>
          </cell>
          <cell r="AS518">
            <v>366391.9</v>
          </cell>
          <cell r="AT518">
            <v>946541.9</v>
          </cell>
          <cell r="AU518">
            <v>946542</v>
          </cell>
          <cell r="AV518">
            <v>466543</v>
          </cell>
          <cell r="AW518" t="e">
            <v>#REF!</v>
          </cell>
          <cell r="AX518" t="e">
            <v>#REF!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229035.05</v>
          </cell>
          <cell r="BE518">
            <v>191584.94</v>
          </cell>
          <cell r="BF518">
            <v>268641.05</v>
          </cell>
          <cell r="BH518">
            <v>362749</v>
          </cell>
          <cell r="BI518">
            <v>353164</v>
          </cell>
          <cell r="BJ518">
            <v>355209</v>
          </cell>
          <cell r="BK518">
            <v>466543</v>
          </cell>
          <cell r="BL518">
            <v>466543</v>
          </cell>
          <cell r="BM518">
            <v>0</v>
          </cell>
          <cell r="BN518">
            <v>0</v>
          </cell>
          <cell r="BO518">
            <v>357421.7</v>
          </cell>
          <cell r="BP518">
            <v>-103794</v>
          </cell>
          <cell r="BQ518">
            <v>0</v>
          </cell>
          <cell r="BS518">
            <v>270594.5</v>
          </cell>
          <cell r="BT518">
            <v>466543</v>
          </cell>
          <cell r="BU518">
            <v>270594.5</v>
          </cell>
          <cell r="BV518">
            <v>195948.5</v>
          </cell>
        </row>
        <row r="520">
          <cell r="C520" t="str">
            <v>O&amp;M Total</v>
          </cell>
          <cell r="I520">
            <v>547851.95999999985</v>
          </cell>
          <cell r="J520">
            <v>681874.75999999989</v>
          </cell>
          <cell r="K520">
            <v>134022.79999999999</v>
          </cell>
          <cell r="L520">
            <v>0.19655046331382028</v>
          </cell>
          <cell r="M520">
            <v>3387674.98</v>
          </cell>
          <cell r="N520">
            <v>3925485.81</v>
          </cell>
          <cell r="O520">
            <v>537810.82999999984</v>
          </cell>
          <cell r="P520">
            <v>0.13700490997316836</v>
          </cell>
          <cell r="R520">
            <v>556148.4</v>
          </cell>
          <cell r="S520">
            <v>516033</v>
          </cell>
          <cell r="T520">
            <v>689358.36</v>
          </cell>
          <cell r="U520">
            <v>519364.27999999997</v>
          </cell>
          <cell r="V520">
            <v>558918.98</v>
          </cell>
          <cell r="W520">
            <v>547851.95999999985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652063.34</v>
          </cell>
          <cell r="AE520">
            <v>609326.8899999999</v>
          </cell>
          <cell r="AF520">
            <v>660991.4</v>
          </cell>
          <cell r="AG520">
            <v>645135.62</v>
          </cell>
          <cell r="AH520">
            <v>676093.8</v>
          </cell>
          <cell r="AI520">
            <v>681874.75999999989</v>
          </cell>
          <cell r="AJ520">
            <v>697052.27</v>
          </cell>
          <cell r="AK520">
            <v>712365.62999999989</v>
          </cell>
          <cell r="AL520">
            <v>666219.00999999989</v>
          </cell>
          <cell r="AM520">
            <v>712365.62999999989</v>
          </cell>
          <cell r="AN520">
            <v>697052.27</v>
          </cell>
          <cell r="AO520">
            <v>682812.0399999998</v>
          </cell>
          <cell r="AQ520">
            <v>8130448.7599999988</v>
          </cell>
          <cell r="AR520">
            <v>8130448.7599999988</v>
          </cell>
          <cell r="AS520">
            <v>8130285.4499999983</v>
          </cell>
          <cell r="AT520">
            <v>8710435.4499999993</v>
          </cell>
          <cell r="AU520">
            <v>8710439.049999997</v>
          </cell>
          <cell r="AV520">
            <v>8230440.049999998</v>
          </cell>
          <cell r="AW520" t="e">
            <v>#REF!</v>
          </cell>
          <cell r="AX520" t="e">
            <v>#REF!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6709681.7400000002</v>
          </cell>
          <cell r="BE520">
            <v>9200757.0500000007</v>
          </cell>
          <cell r="BF520">
            <v>9281520.7700000014</v>
          </cell>
          <cell r="BH520">
            <v>8093352.6599999983</v>
          </cell>
          <cell r="BI520">
            <v>10229286.4</v>
          </cell>
          <cell r="BJ520">
            <v>10172717.709999999</v>
          </cell>
          <cell r="BK520">
            <v>8230440.049999998</v>
          </cell>
          <cell r="BL520">
            <v>8230440.049999998</v>
          </cell>
          <cell r="BM520">
            <v>0</v>
          </cell>
          <cell r="BN520">
            <v>0</v>
          </cell>
          <cell r="BO520">
            <v>4842765.07</v>
          </cell>
          <cell r="BP520">
            <v>-137087.39000000001</v>
          </cell>
          <cell r="BQ520">
            <v>0</v>
          </cell>
          <cell r="BS520">
            <v>9106876.0800000019</v>
          </cell>
          <cell r="BT520">
            <v>8230440.049999998</v>
          </cell>
          <cell r="BU520">
            <v>9106876.0800000019</v>
          </cell>
          <cell r="BV520">
            <v>-876436.03000000026</v>
          </cell>
        </row>
        <row r="522">
          <cell r="I522">
            <v>-36099.3534</v>
          </cell>
          <cell r="J522">
            <v>72663.722800000003</v>
          </cell>
          <cell r="K522">
            <v>108763.07620000001</v>
          </cell>
          <cell r="L522">
            <v>1.49680021899456</v>
          </cell>
          <cell r="M522">
            <v>4290.3164999999999</v>
          </cell>
          <cell r="N522">
            <v>350751.7268</v>
          </cell>
          <cell r="O522">
            <v>346461.41029999999</v>
          </cell>
          <cell r="P522">
            <v>0.98776822415347265</v>
          </cell>
          <cell r="W522">
            <v>-36099.3534</v>
          </cell>
          <cell r="AV522">
            <v>1004185.92</v>
          </cell>
          <cell r="BH522">
            <v>775266.74980000104</v>
          </cell>
          <cell r="BK522">
            <v>1004185.92</v>
          </cell>
          <cell r="BL522">
            <v>1004185.92</v>
          </cell>
          <cell r="BP522">
            <v>-228919.170199999</v>
          </cell>
        </row>
        <row r="523">
          <cell r="I523">
            <v>583951.31339999987</v>
          </cell>
          <cell r="J523">
            <v>609211.0371999999</v>
          </cell>
          <cell r="K523">
            <v>25259.723800000036</v>
          </cell>
          <cell r="L523">
            <v>4.1463010775537601E-2</v>
          </cell>
          <cell r="M523">
            <v>3383384.6634999998</v>
          </cell>
          <cell r="N523">
            <v>3574734.0832000002</v>
          </cell>
          <cell r="O523">
            <v>191349.41970000044</v>
          </cell>
          <cell r="P523">
            <v>5.3528294761637174E-2</v>
          </cell>
          <cell r="W523">
            <v>583951.31339999987</v>
          </cell>
          <cell r="AV523">
            <v>7226254.129999998</v>
          </cell>
          <cell r="BH523">
            <v>7318085.910199997</v>
          </cell>
          <cell r="BK523">
            <v>7226254.129999998</v>
          </cell>
          <cell r="BL523">
            <v>7226254.129999998</v>
          </cell>
          <cell r="BP523">
            <v>91831.78019999899</v>
          </cell>
        </row>
        <row r="525">
          <cell r="B525" t="str">
            <v>Human Resources</v>
          </cell>
          <cell r="I525">
            <v>547851.95999999985</v>
          </cell>
          <cell r="J525">
            <v>681874.75999999989</v>
          </cell>
          <cell r="K525">
            <v>134022.79999999999</v>
          </cell>
          <cell r="L525">
            <v>0.19655046331382028</v>
          </cell>
          <cell r="M525">
            <v>3387674.98</v>
          </cell>
          <cell r="N525">
            <v>3925485.81</v>
          </cell>
          <cell r="O525">
            <v>537810.82999999984</v>
          </cell>
          <cell r="P525">
            <v>0.13700490997316836</v>
          </cell>
          <cell r="R525">
            <v>556148.4</v>
          </cell>
          <cell r="S525">
            <v>516033</v>
          </cell>
          <cell r="T525">
            <v>689358.36</v>
          </cell>
          <cell r="U525">
            <v>519364.27999999997</v>
          </cell>
          <cell r="V525">
            <v>558918.98</v>
          </cell>
          <cell r="W525">
            <v>547851.95999999985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652063.34</v>
          </cell>
          <cell r="AE525">
            <v>609326.8899999999</v>
          </cell>
          <cell r="AF525">
            <v>660991.4</v>
          </cell>
          <cell r="AG525">
            <v>645135.62</v>
          </cell>
          <cell r="AH525">
            <v>676093.8</v>
          </cell>
          <cell r="AI525">
            <v>681874.75999999989</v>
          </cell>
          <cell r="AJ525">
            <v>697052.27</v>
          </cell>
          <cell r="AK525">
            <v>712365.62999999989</v>
          </cell>
          <cell r="AL525">
            <v>666219.00999999989</v>
          </cell>
          <cell r="AM525">
            <v>712365.62999999989</v>
          </cell>
          <cell r="AN525">
            <v>697052.27</v>
          </cell>
          <cell r="AO525">
            <v>682812.0399999998</v>
          </cell>
          <cell r="AQ525">
            <v>8130448.7599999988</v>
          </cell>
          <cell r="AR525">
            <v>8130448.7599999988</v>
          </cell>
          <cell r="AS525">
            <v>8130285.4499999983</v>
          </cell>
          <cell r="AT525">
            <v>8710435.4499999993</v>
          </cell>
          <cell r="AU525">
            <v>8710439.049999997</v>
          </cell>
          <cell r="AV525">
            <v>8230440.049999998</v>
          </cell>
          <cell r="AW525" t="e">
            <v>#REF!</v>
          </cell>
          <cell r="AX525" t="e">
            <v>#REF!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6709681.7400000002</v>
          </cell>
          <cell r="BE525">
            <v>9200757.0500000007</v>
          </cell>
          <cell r="BF525">
            <v>9281520.7700000014</v>
          </cell>
          <cell r="BH525">
            <v>8093352.6599999983</v>
          </cell>
          <cell r="BI525">
            <v>10229286.4</v>
          </cell>
          <cell r="BJ525">
            <v>10172717.709999999</v>
          </cell>
          <cell r="BK525">
            <v>8230440.049999998</v>
          </cell>
          <cell r="BL525">
            <v>8230440.049999998</v>
          </cell>
          <cell r="BM525">
            <v>0</v>
          </cell>
          <cell r="BN525">
            <v>0</v>
          </cell>
          <cell r="BO525">
            <v>4842765.07</v>
          </cell>
          <cell r="BP525">
            <v>-137087.39000000001</v>
          </cell>
          <cell r="BQ525">
            <v>0</v>
          </cell>
          <cell r="BS525">
            <v>9106876.0800000019</v>
          </cell>
          <cell r="BT525">
            <v>8230440.049999998</v>
          </cell>
          <cell r="BU525">
            <v>9106876.0800000019</v>
          </cell>
          <cell r="BV525">
            <v>-876436.03000000026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342888</v>
          </cell>
          <cell r="J528">
            <v>193084</v>
          </cell>
          <cell r="K528">
            <v>-149804</v>
          </cell>
          <cell r="L528">
            <v>-0.7758488533488016</v>
          </cell>
          <cell r="M528">
            <v>998105</v>
          </cell>
          <cell r="N528">
            <v>1218436</v>
          </cell>
          <cell r="O528">
            <v>220331</v>
          </cell>
          <cell r="P528">
            <v>0.18083099974065112</v>
          </cell>
          <cell r="R528">
            <v>80824</v>
          </cell>
          <cell r="S528">
            <v>115463</v>
          </cell>
          <cell r="T528">
            <v>166000</v>
          </cell>
          <cell r="U528">
            <v>163917</v>
          </cell>
          <cell r="V528">
            <v>129013</v>
          </cell>
          <cell r="W528">
            <v>342888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216084</v>
          </cell>
          <cell r="AE528">
            <v>216084</v>
          </cell>
          <cell r="AF528">
            <v>216083</v>
          </cell>
          <cell r="AG528">
            <v>181417</v>
          </cell>
          <cell r="AH528">
            <v>195684</v>
          </cell>
          <cell r="AI528">
            <v>193084</v>
          </cell>
          <cell r="AJ528">
            <v>170083</v>
          </cell>
          <cell r="AK528">
            <v>253417</v>
          </cell>
          <cell r="AL528">
            <v>256416</v>
          </cell>
          <cell r="AM528">
            <v>256416</v>
          </cell>
          <cell r="AN528">
            <v>256416</v>
          </cell>
          <cell r="AO528">
            <v>254916</v>
          </cell>
          <cell r="AQ528">
            <v>2666100</v>
          </cell>
          <cell r="AR528">
            <v>2666100</v>
          </cell>
          <cell r="AS528">
            <v>2505647</v>
          </cell>
          <cell r="AT528">
            <v>2795735</v>
          </cell>
          <cell r="AU528">
            <v>2538390</v>
          </cell>
          <cell r="AV528">
            <v>3484283</v>
          </cell>
          <cell r="AW528" t="e">
            <v>#REF!</v>
          </cell>
          <cell r="AX528" t="e">
            <v>#REF!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2236422.88</v>
          </cell>
          <cell r="BE528">
            <v>3827989</v>
          </cell>
          <cell r="BF528">
            <v>2702173</v>
          </cell>
          <cell r="BH528">
            <v>2666100</v>
          </cell>
          <cell r="BI528">
            <v>9181996</v>
          </cell>
          <cell r="BJ528">
            <v>4253165</v>
          </cell>
          <cell r="BK528">
            <v>3484283</v>
          </cell>
          <cell r="BL528">
            <v>3022206</v>
          </cell>
          <cell r="BO528">
            <v>2024101</v>
          </cell>
          <cell r="BP528">
            <v>-356106</v>
          </cell>
          <cell r="BQ528">
            <v>462077</v>
          </cell>
          <cell r="BS528">
            <v>3438000</v>
          </cell>
          <cell r="BT528">
            <v>3022206</v>
          </cell>
          <cell r="BU528">
            <v>3438000</v>
          </cell>
          <cell r="BV528">
            <v>-415794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0</v>
          </cell>
          <cell r="J530">
            <v>0</v>
          </cell>
          <cell r="K530">
            <v>0</v>
          </cell>
          <cell r="L530" t="str">
            <v xml:space="preserve"> </v>
          </cell>
          <cell r="M530">
            <v>0</v>
          </cell>
          <cell r="N530">
            <v>0</v>
          </cell>
          <cell r="O530">
            <v>0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0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0</v>
          </cell>
          <cell r="J531">
            <v>0</v>
          </cell>
          <cell r="K531">
            <v>0</v>
          </cell>
          <cell r="L531" t="str">
            <v xml:space="preserve"> </v>
          </cell>
          <cell r="M531">
            <v>0</v>
          </cell>
          <cell r="N531">
            <v>0</v>
          </cell>
          <cell r="O531">
            <v>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BP532">
            <v>0</v>
          </cell>
          <cell r="BQ532">
            <v>0</v>
          </cell>
          <cell r="BT532">
            <v>0</v>
          </cell>
          <cell r="BU532">
            <v>0</v>
          </cell>
          <cell r="BV532">
            <v>0</v>
          </cell>
        </row>
        <row r="534">
          <cell r="D534" t="str">
            <v>Non-PT</v>
          </cell>
          <cell r="I534">
            <v>342888</v>
          </cell>
          <cell r="J534">
            <v>193084</v>
          </cell>
          <cell r="K534">
            <v>-149804</v>
          </cell>
          <cell r="L534">
            <v>-0.7758488533488016</v>
          </cell>
          <cell r="M534">
            <v>998105</v>
          </cell>
          <cell r="N534">
            <v>1218436</v>
          </cell>
          <cell r="O534">
            <v>220331</v>
          </cell>
          <cell r="P534">
            <v>0.18083099974065112</v>
          </cell>
          <cell r="R534">
            <v>80824</v>
          </cell>
          <cell r="S534">
            <v>115463</v>
          </cell>
          <cell r="T534">
            <v>166000</v>
          </cell>
          <cell r="U534">
            <v>163917</v>
          </cell>
          <cell r="V534">
            <v>129013</v>
          </cell>
          <cell r="W534">
            <v>342888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216084</v>
          </cell>
          <cell r="AE534">
            <v>216084</v>
          </cell>
          <cell r="AF534">
            <v>216083</v>
          </cell>
          <cell r="AG534">
            <v>181417</v>
          </cell>
          <cell r="AH534">
            <v>195684</v>
          </cell>
          <cell r="AI534">
            <v>193084</v>
          </cell>
          <cell r="AJ534">
            <v>170083</v>
          </cell>
          <cell r="AK534">
            <v>253417</v>
          </cell>
          <cell r="AL534">
            <v>256416</v>
          </cell>
          <cell r="AM534">
            <v>256416</v>
          </cell>
          <cell r="AN534">
            <v>256416</v>
          </cell>
          <cell r="AO534">
            <v>254916</v>
          </cell>
          <cell r="AQ534">
            <v>2666100</v>
          </cell>
          <cell r="AR534">
            <v>2666100</v>
          </cell>
          <cell r="AS534">
            <v>2505647</v>
          </cell>
          <cell r="AT534">
            <v>2795735</v>
          </cell>
          <cell r="AU534">
            <v>2538390</v>
          </cell>
          <cell r="AV534">
            <v>3484283</v>
          </cell>
          <cell r="AW534" t="e">
            <v>#REF!</v>
          </cell>
          <cell r="AX534" t="e">
            <v>#REF!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D534">
            <v>2236422.88</v>
          </cell>
          <cell r="BE534">
            <v>3827989</v>
          </cell>
          <cell r="BF534">
            <v>2702173</v>
          </cell>
          <cell r="BH534">
            <v>2666100</v>
          </cell>
          <cell r="BI534">
            <v>9181996</v>
          </cell>
          <cell r="BJ534">
            <v>4253165</v>
          </cell>
          <cell r="BK534">
            <v>3484283</v>
          </cell>
          <cell r="BL534">
            <v>3022206</v>
          </cell>
          <cell r="BM534">
            <v>0</v>
          </cell>
          <cell r="BN534">
            <v>0</v>
          </cell>
          <cell r="BO534">
            <v>2024101</v>
          </cell>
          <cell r="BP534">
            <v>-356106</v>
          </cell>
          <cell r="BQ534">
            <v>462077</v>
          </cell>
          <cell r="BS534">
            <v>3438000</v>
          </cell>
          <cell r="BT534">
            <v>3022206</v>
          </cell>
          <cell r="BU534">
            <v>3438000</v>
          </cell>
          <cell r="BV534">
            <v>-415794</v>
          </cell>
        </row>
        <row r="536">
          <cell r="E536" t="str">
            <v>IT-T-PT-C-BasTelecSv</v>
          </cell>
          <cell r="I536">
            <v>0</v>
          </cell>
          <cell r="J536">
            <v>0</v>
          </cell>
          <cell r="K536">
            <v>0</v>
          </cell>
          <cell r="L536" t="str">
            <v xml:space="preserve"> </v>
          </cell>
          <cell r="M536">
            <v>0</v>
          </cell>
          <cell r="N536">
            <v>0</v>
          </cell>
          <cell r="O536">
            <v>0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0</v>
          </cell>
          <cell r="BE536">
            <v>0</v>
          </cell>
          <cell r="BF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O536">
            <v>0</v>
          </cell>
          <cell r="BP536">
            <v>0</v>
          </cell>
          <cell r="BQ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89484</v>
          </cell>
          <cell r="J538">
            <v>52845</v>
          </cell>
          <cell r="K538">
            <v>-36639</v>
          </cell>
          <cell r="L538">
            <v>-0.69332954868010221</v>
          </cell>
          <cell r="M538">
            <v>190218</v>
          </cell>
          <cell r="N538">
            <v>317103</v>
          </cell>
          <cell r="O538">
            <v>126885</v>
          </cell>
          <cell r="P538">
            <v>0.40013812546711952</v>
          </cell>
          <cell r="R538">
            <v>14727</v>
          </cell>
          <cell r="S538">
            <v>7290</v>
          </cell>
          <cell r="T538">
            <v>6195</v>
          </cell>
          <cell r="U538">
            <v>53185</v>
          </cell>
          <cell r="V538">
            <v>19337</v>
          </cell>
          <cell r="W538">
            <v>89484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52854</v>
          </cell>
          <cell r="AE538">
            <v>52854</v>
          </cell>
          <cell r="AF538">
            <v>52852</v>
          </cell>
          <cell r="AG538">
            <v>52854</v>
          </cell>
          <cell r="AH538">
            <v>52844</v>
          </cell>
          <cell r="AI538">
            <v>52845</v>
          </cell>
          <cell r="AJ538">
            <v>52842</v>
          </cell>
          <cell r="AK538">
            <v>52844</v>
          </cell>
          <cell r="AL538">
            <v>52845</v>
          </cell>
          <cell r="AM538">
            <v>52844</v>
          </cell>
          <cell r="AN538">
            <v>52844</v>
          </cell>
          <cell r="AO538">
            <v>52842</v>
          </cell>
          <cell r="AQ538">
            <v>634164</v>
          </cell>
          <cell r="AR538">
            <v>634164</v>
          </cell>
          <cell r="AS538">
            <v>634164</v>
          </cell>
          <cell r="AT538">
            <v>634164</v>
          </cell>
          <cell r="AU538">
            <v>634175</v>
          </cell>
          <cell r="AV538">
            <v>634175</v>
          </cell>
          <cell r="AW538" t="e">
            <v>#REF!</v>
          </cell>
          <cell r="AX538" t="e">
            <v>#REF!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0</v>
          </cell>
          <cell r="BE538">
            <v>0</v>
          </cell>
          <cell r="BF538">
            <v>0</v>
          </cell>
          <cell r="BH538">
            <v>634164</v>
          </cell>
          <cell r="BI538">
            <v>0</v>
          </cell>
          <cell r="BJ538">
            <v>0</v>
          </cell>
          <cell r="BK538">
            <v>634175</v>
          </cell>
          <cell r="BL538">
            <v>634175</v>
          </cell>
          <cell r="BO538">
            <v>443957</v>
          </cell>
          <cell r="BP538">
            <v>-11</v>
          </cell>
          <cell r="BQ538">
            <v>0</v>
          </cell>
          <cell r="BS538">
            <v>689446</v>
          </cell>
          <cell r="BT538">
            <v>634175</v>
          </cell>
          <cell r="BU538">
            <v>689446</v>
          </cell>
          <cell r="BV538">
            <v>-55271</v>
          </cell>
        </row>
        <row r="539">
          <cell r="E539" t="str">
            <v>ADD: DSM</v>
          </cell>
          <cell r="BP539">
            <v>0</v>
          </cell>
          <cell r="BQ539">
            <v>0</v>
          </cell>
          <cell r="BT539">
            <v>0</v>
          </cell>
          <cell r="BU539">
            <v>0</v>
          </cell>
          <cell r="BV539">
            <v>0</v>
          </cell>
        </row>
        <row r="541">
          <cell r="D541" t="str">
            <v>PT</v>
          </cell>
          <cell r="I541">
            <v>89484</v>
          </cell>
          <cell r="J541">
            <v>52845</v>
          </cell>
          <cell r="K541">
            <v>-36639</v>
          </cell>
          <cell r="L541">
            <v>-0.69332954868010221</v>
          </cell>
          <cell r="M541">
            <v>190218</v>
          </cell>
          <cell r="N541">
            <v>317103</v>
          </cell>
          <cell r="O541">
            <v>126885</v>
          </cell>
          <cell r="P541">
            <v>0.40013812546711952</v>
          </cell>
          <cell r="R541">
            <v>14727</v>
          </cell>
          <cell r="S541">
            <v>7290</v>
          </cell>
          <cell r="T541">
            <v>6195</v>
          </cell>
          <cell r="U541">
            <v>53185</v>
          </cell>
          <cell r="V541">
            <v>19337</v>
          </cell>
          <cell r="W541">
            <v>89484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52854</v>
          </cell>
          <cell r="AE541">
            <v>52854</v>
          </cell>
          <cell r="AF541">
            <v>52852</v>
          </cell>
          <cell r="AG541">
            <v>52854</v>
          </cell>
          <cell r="AH541">
            <v>52844</v>
          </cell>
          <cell r="AI541">
            <v>52845</v>
          </cell>
          <cell r="AJ541">
            <v>52842</v>
          </cell>
          <cell r="AK541">
            <v>52844</v>
          </cell>
          <cell r="AL541">
            <v>52845</v>
          </cell>
          <cell r="AM541">
            <v>52844</v>
          </cell>
          <cell r="AN541">
            <v>52844</v>
          </cell>
          <cell r="AO541">
            <v>52842</v>
          </cell>
          <cell r="AQ541">
            <v>634164</v>
          </cell>
          <cell r="AR541">
            <v>634164</v>
          </cell>
          <cell r="AS541">
            <v>634164</v>
          </cell>
          <cell r="AT541">
            <v>634164</v>
          </cell>
          <cell r="AU541">
            <v>634175</v>
          </cell>
          <cell r="AV541">
            <v>634175</v>
          </cell>
          <cell r="AW541" t="e">
            <v>#REF!</v>
          </cell>
          <cell r="AX541" t="e">
            <v>#REF!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D541">
            <v>0</v>
          </cell>
          <cell r="BE541">
            <v>0</v>
          </cell>
          <cell r="BF541">
            <v>0</v>
          </cell>
          <cell r="BH541">
            <v>634164</v>
          </cell>
          <cell r="BI541">
            <v>0</v>
          </cell>
          <cell r="BJ541">
            <v>0</v>
          </cell>
          <cell r="BK541">
            <v>634175</v>
          </cell>
          <cell r="BL541">
            <v>634175</v>
          </cell>
          <cell r="BM541">
            <v>0</v>
          </cell>
          <cell r="BN541">
            <v>0</v>
          </cell>
          <cell r="BO541">
            <v>443957</v>
          </cell>
          <cell r="BP541">
            <v>-11</v>
          </cell>
          <cell r="BQ541">
            <v>0</v>
          </cell>
          <cell r="BS541">
            <v>689446</v>
          </cell>
          <cell r="BT541">
            <v>634175</v>
          </cell>
          <cell r="BU541">
            <v>689446</v>
          </cell>
          <cell r="BV541">
            <v>-55271</v>
          </cell>
        </row>
        <row r="543">
          <cell r="C543" t="str">
            <v>Capital Total</v>
          </cell>
          <cell r="I543">
            <v>432372</v>
          </cell>
          <cell r="J543">
            <v>245929</v>
          </cell>
          <cell r="K543">
            <v>-186443</v>
          </cell>
          <cell r="L543">
            <v>-0.758117180161754</v>
          </cell>
          <cell r="M543">
            <v>1188323</v>
          </cell>
          <cell r="N543">
            <v>1535539</v>
          </cell>
          <cell r="O543">
            <v>347216</v>
          </cell>
          <cell r="P543">
            <v>0.22611994876066319</v>
          </cell>
          <cell r="R543">
            <v>95551</v>
          </cell>
          <cell r="S543">
            <v>122753</v>
          </cell>
          <cell r="T543">
            <v>172195</v>
          </cell>
          <cell r="U543">
            <v>217102</v>
          </cell>
          <cell r="V543">
            <v>148350</v>
          </cell>
          <cell r="W543">
            <v>432372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D543">
            <v>268938</v>
          </cell>
          <cell r="AE543">
            <v>268938</v>
          </cell>
          <cell r="AF543">
            <v>268935</v>
          </cell>
          <cell r="AG543">
            <v>234271</v>
          </cell>
          <cell r="AH543">
            <v>248528</v>
          </cell>
          <cell r="AI543">
            <v>245929</v>
          </cell>
          <cell r="AJ543">
            <v>222925</v>
          </cell>
          <cell r="AK543">
            <v>306261</v>
          </cell>
          <cell r="AL543">
            <v>309261</v>
          </cell>
          <cell r="AM543">
            <v>309260</v>
          </cell>
          <cell r="AN543">
            <v>309260</v>
          </cell>
          <cell r="AO543">
            <v>307758</v>
          </cell>
          <cell r="AQ543">
            <v>3300264</v>
          </cell>
          <cell r="AR543">
            <v>3300264</v>
          </cell>
          <cell r="AS543">
            <v>3139811</v>
          </cell>
          <cell r="AT543">
            <v>3429899</v>
          </cell>
          <cell r="AU543">
            <v>3172565</v>
          </cell>
          <cell r="AV543">
            <v>4118458</v>
          </cell>
          <cell r="AW543" t="e">
            <v>#REF!</v>
          </cell>
          <cell r="AX543" t="e">
            <v>#REF!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D543">
            <v>2236422.88</v>
          </cell>
          <cell r="BE543">
            <v>3827989</v>
          </cell>
          <cell r="BF543">
            <v>2702173</v>
          </cell>
          <cell r="BH543">
            <v>3300264</v>
          </cell>
          <cell r="BI543">
            <v>9181996</v>
          </cell>
          <cell r="BJ543">
            <v>4253165</v>
          </cell>
          <cell r="BK543">
            <v>4118458</v>
          </cell>
          <cell r="BL543">
            <v>3656381</v>
          </cell>
          <cell r="BM543">
            <v>0</v>
          </cell>
          <cell r="BN543">
            <v>0</v>
          </cell>
          <cell r="BO543">
            <v>2468058</v>
          </cell>
          <cell r="BP543">
            <v>-356117</v>
          </cell>
          <cell r="BQ543">
            <v>462077</v>
          </cell>
          <cell r="BS543">
            <v>4127446</v>
          </cell>
          <cell r="BT543">
            <v>3656381</v>
          </cell>
          <cell r="BU543">
            <v>4127446</v>
          </cell>
          <cell r="BV543">
            <v>-471065</v>
          </cell>
        </row>
        <row r="545">
          <cell r="C545" t="str">
            <v>O&amp;M</v>
          </cell>
          <cell r="E545" t="str">
            <v>IT-T-Cust Op Aps Sup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  <cell r="M545">
            <v>0</v>
          </cell>
          <cell r="N545">
            <v>0</v>
          </cell>
          <cell r="O545">
            <v>0</v>
          </cell>
          <cell r="P545" t="str">
            <v xml:space="preserve"> 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0</v>
          </cell>
          <cell r="BE545">
            <v>0</v>
          </cell>
          <cell r="BF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O545">
            <v>0</v>
          </cell>
          <cell r="BP545">
            <v>0</v>
          </cell>
          <cell r="BQ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C546" t="str">
            <v>O&amp;M</v>
          </cell>
          <cell r="E546" t="str">
            <v>IT-T-Elec Del Aps Su</v>
          </cell>
          <cell r="I546">
            <v>0</v>
          </cell>
          <cell r="J546">
            <v>0</v>
          </cell>
          <cell r="K546">
            <v>0</v>
          </cell>
          <cell r="L546" t="str">
            <v xml:space="preserve"> </v>
          </cell>
          <cell r="M546">
            <v>0</v>
          </cell>
          <cell r="N546">
            <v>0</v>
          </cell>
          <cell r="O546">
            <v>0</v>
          </cell>
          <cell r="P546" t="str">
            <v xml:space="preserve"> 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0</v>
          </cell>
          <cell r="BE546">
            <v>0</v>
          </cell>
          <cell r="BF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O546">
            <v>0</v>
          </cell>
          <cell r="BP546">
            <v>0</v>
          </cell>
          <cell r="BQ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C547" t="str">
            <v>O&amp;M</v>
          </cell>
          <cell r="E547" t="str">
            <v>IT-T-Gas Del Aps Sup</v>
          </cell>
          <cell r="I547">
            <v>0</v>
          </cell>
          <cell r="J547">
            <v>0</v>
          </cell>
          <cell r="K547">
            <v>0</v>
          </cell>
          <cell r="L547" t="str">
            <v xml:space="preserve"> </v>
          </cell>
          <cell r="M547">
            <v>0</v>
          </cell>
          <cell r="N547">
            <v>0</v>
          </cell>
          <cell r="O547">
            <v>0</v>
          </cell>
          <cell r="P547" t="str">
            <v xml:space="preserve"> 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0</v>
          </cell>
          <cell r="BE547">
            <v>0</v>
          </cell>
          <cell r="BF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O547">
            <v>0</v>
          </cell>
          <cell r="BP547">
            <v>0</v>
          </cell>
          <cell r="BQ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C548" t="str">
            <v>O&amp;M</v>
          </cell>
          <cell r="E548" t="str">
            <v>IT-T-Rat Cnsl Aps Su</v>
          </cell>
          <cell r="I548">
            <v>0</v>
          </cell>
          <cell r="J548">
            <v>0</v>
          </cell>
          <cell r="K548">
            <v>0</v>
          </cell>
          <cell r="L548" t="str">
            <v xml:space="preserve"> </v>
          </cell>
          <cell r="M548">
            <v>0</v>
          </cell>
          <cell r="N548">
            <v>0</v>
          </cell>
          <cell r="O548">
            <v>0</v>
          </cell>
          <cell r="P548" t="str">
            <v xml:space="preserve"> 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0</v>
          </cell>
          <cell r="BE548">
            <v>0</v>
          </cell>
          <cell r="BF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O548">
            <v>0</v>
          </cell>
          <cell r="BP548">
            <v>0</v>
          </cell>
          <cell r="BQ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C549" t="str">
            <v>O&amp;M</v>
          </cell>
          <cell r="E549" t="str">
            <v>IT-T-Nuc Apps Suport</v>
          </cell>
          <cell r="I549">
            <v>265788</v>
          </cell>
          <cell r="J549">
            <v>265681</v>
          </cell>
          <cell r="K549">
            <v>-107</v>
          </cell>
          <cell r="L549">
            <v>-4.0273862263391061E-4</v>
          </cell>
          <cell r="M549">
            <v>1594728</v>
          </cell>
          <cell r="N549">
            <v>1595362</v>
          </cell>
          <cell r="O549">
            <v>634</v>
          </cell>
          <cell r="P549">
            <v>3.9740196895751559E-4</v>
          </cell>
          <cell r="R549">
            <v>265788</v>
          </cell>
          <cell r="S549">
            <v>265788</v>
          </cell>
          <cell r="T549">
            <v>265788</v>
          </cell>
          <cell r="U549">
            <v>265788</v>
          </cell>
          <cell r="V549">
            <v>265788</v>
          </cell>
          <cell r="W549">
            <v>265788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266000</v>
          </cell>
          <cell r="AE549">
            <v>266000</v>
          </cell>
          <cell r="AF549">
            <v>266000</v>
          </cell>
          <cell r="AG549">
            <v>266000</v>
          </cell>
          <cell r="AH549">
            <v>265681</v>
          </cell>
          <cell r="AI549">
            <v>265681</v>
          </cell>
          <cell r="AJ549">
            <v>265681</v>
          </cell>
          <cell r="AK549">
            <v>265681</v>
          </cell>
          <cell r="AL549">
            <v>265681</v>
          </cell>
          <cell r="AM549">
            <v>265681</v>
          </cell>
          <cell r="AN549">
            <v>265681</v>
          </cell>
          <cell r="AO549">
            <v>265685</v>
          </cell>
          <cell r="AQ549">
            <v>3189452</v>
          </cell>
          <cell r="AR549">
            <v>3189452</v>
          </cell>
          <cell r="AS549">
            <v>3189452</v>
          </cell>
          <cell r="AT549">
            <v>3189452</v>
          </cell>
          <cell r="AU549">
            <v>3189452</v>
          </cell>
          <cell r="AV549">
            <v>3189452</v>
          </cell>
          <cell r="AW549" t="e">
            <v>#REF!</v>
          </cell>
          <cell r="AX549" t="e">
            <v>#REF!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3237348</v>
          </cell>
          <cell r="BE549">
            <v>3090408</v>
          </cell>
          <cell r="BF549">
            <v>0</v>
          </cell>
          <cell r="BH549">
            <v>3189452</v>
          </cell>
          <cell r="BI549">
            <v>3237352</v>
          </cell>
          <cell r="BJ549">
            <v>3090412</v>
          </cell>
          <cell r="BK549">
            <v>3189452</v>
          </cell>
          <cell r="BL549">
            <v>3189452</v>
          </cell>
          <cell r="BO549">
            <v>1594724</v>
          </cell>
          <cell r="BP549">
            <v>0</v>
          </cell>
          <cell r="BQ549">
            <v>0</v>
          </cell>
          <cell r="BS549">
            <v>4095308</v>
          </cell>
          <cell r="BT549">
            <v>3189452</v>
          </cell>
          <cell r="BU549">
            <v>4095308</v>
          </cell>
          <cell r="BV549">
            <v>-905856</v>
          </cell>
        </row>
        <row r="550">
          <cell r="C550" t="str">
            <v>O&amp;M</v>
          </cell>
          <cell r="E550" t="str">
            <v>IT-T-Fossil Apps Sup</v>
          </cell>
          <cell r="I550">
            <v>79798</v>
          </cell>
          <cell r="J550">
            <v>79766</v>
          </cell>
          <cell r="K550">
            <v>-32</v>
          </cell>
          <cell r="L550">
            <v>-4.0117343228944665E-4</v>
          </cell>
          <cell r="M550">
            <v>478788</v>
          </cell>
          <cell r="N550">
            <v>478980</v>
          </cell>
          <cell r="O550">
            <v>192</v>
          </cell>
          <cell r="P550">
            <v>4.0085181009645495E-4</v>
          </cell>
          <cell r="R550">
            <v>79798</v>
          </cell>
          <cell r="S550">
            <v>79798</v>
          </cell>
          <cell r="T550">
            <v>79798</v>
          </cell>
          <cell r="U550">
            <v>79798</v>
          </cell>
          <cell r="V550">
            <v>79798</v>
          </cell>
          <cell r="W550">
            <v>79798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79862</v>
          </cell>
          <cell r="AE550">
            <v>79862</v>
          </cell>
          <cell r="AF550">
            <v>79862</v>
          </cell>
          <cell r="AG550">
            <v>79862</v>
          </cell>
          <cell r="AH550">
            <v>79766</v>
          </cell>
          <cell r="AI550">
            <v>79766</v>
          </cell>
          <cell r="AJ550">
            <v>79766</v>
          </cell>
          <cell r="AK550">
            <v>79766</v>
          </cell>
          <cell r="AL550">
            <v>79766</v>
          </cell>
          <cell r="AM550">
            <v>79766</v>
          </cell>
          <cell r="AN550">
            <v>79766</v>
          </cell>
          <cell r="AO550">
            <v>79765</v>
          </cell>
          <cell r="AQ550">
            <v>957575</v>
          </cell>
          <cell r="AR550">
            <v>957575</v>
          </cell>
          <cell r="AS550">
            <v>957575</v>
          </cell>
          <cell r="AT550">
            <v>957575</v>
          </cell>
          <cell r="AU550">
            <v>957575</v>
          </cell>
          <cell r="AV550">
            <v>957575</v>
          </cell>
          <cell r="AW550" t="e">
            <v>#REF!</v>
          </cell>
          <cell r="AX550" t="e">
            <v>#REF!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975108</v>
          </cell>
          <cell r="BE550">
            <v>1063080</v>
          </cell>
          <cell r="BF550">
            <v>0</v>
          </cell>
          <cell r="BH550">
            <v>957575</v>
          </cell>
          <cell r="BI550">
            <v>975103</v>
          </cell>
          <cell r="BJ550">
            <v>1063085</v>
          </cell>
          <cell r="BK550">
            <v>957575</v>
          </cell>
          <cell r="BL550">
            <v>957575</v>
          </cell>
          <cell r="BO550">
            <v>478787</v>
          </cell>
          <cell r="BP550">
            <v>0</v>
          </cell>
          <cell r="BQ550">
            <v>0</v>
          </cell>
          <cell r="BS550">
            <v>1083563</v>
          </cell>
          <cell r="BT550">
            <v>957575</v>
          </cell>
          <cell r="BU550">
            <v>1083563</v>
          </cell>
          <cell r="BV550">
            <v>-125988</v>
          </cell>
        </row>
        <row r="551">
          <cell r="C551" t="str">
            <v>O&amp;M</v>
          </cell>
          <cell r="E551" t="str">
            <v>IT-T-ER&amp;T Apps Suprt</v>
          </cell>
          <cell r="I551">
            <v>220360</v>
          </cell>
          <cell r="J551">
            <v>220272</v>
          </cell>
          <cell r="K551">
            <v>-88</v>
          </cell>
          <cell r="L551">
            <v>-3.9950606522844482E-4</v>
          </cell>
          <cell r="M551">
            <v>1322160</v>
          </cell>
          <cell r="N551">
            <v>1322692</v>
          </cell>
          <cell r="O551">
            <v>532</v>
          </cell>
          <cell r="P551">
            <v>4.0221003831579841E-4</v>
          </cell>
          <cell r="R551">
            <v>220360</v>
          </cell>
          <cell r="S551">
            <v>220360</v>
          </cell>
          <cell r="T551">
            <v>220360</v>
          </cell>
          <cell r="U551">
            <v>220360</v>
          </cell>
          <cell r="V551">
            <v>220360</v>
          </cell>
          <cell r="W551">
            <v>220360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220537</v>
          </cell>
          <cell r="AE551">
            <v>220537</v>
          </cell>
          <cell r="AF551">
            <v>220537</v>
          </cell>
          <cell r="AG551">
            <v>220537</v>
          </cell>
          <cell r="AH551">
            <v>220272</v>
          </cell>
          <cell r="AI551">
            <v>220272</v>
          </cell>
          <cell r="AJ551">
            <v>220272</v>
          </cell>
          <cell r="AK551">
            <v>220272</v>
          </cell>
          <cell r="AL551">
            <v>220272</v>
          </cell>
          <cell r="AM551">
            <v>220272</v>
          </cell>
          <cell r="AN551">
            <v>220272</v>
          </cell>
          <cell r="AO551">
            <v>220272</v>
          </cell>
          <cell r="AQ551">
            <v>2644324</v>
          </cell>
          <cell r="AR551">
            <v>2644324</v>
          </cell>
          <cell r="AS551">
            <v>2644324</v>
          </cell>
          <cell r="AT551">
            <v>2644324</v>
          </cell>
          <cell r="AU551">
            <v>2644324</v>
          </cell>
          <cell r="AV551">
            <v>2644324</v>
          </cell>
          <cell r="AW551" t="e">
            <v>#REF!</v>
          </cell>
          <cell r="AX551" t="e">
            <v>#REF!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2692848</v>
          </cell>
          <cell r="BE551">
            <v>2622552</v>
          </cell>
          <cell r="BF551">
            <v>0</v>
          </cell>
          <cell r="BH551">
            <v>2644324</v>
          </cell>
          <cell r="BI551">
            <v>2692844</v>
          </cell>
          <cell r="BJ551">
            <v>2622547</v>
          </cell>
          <cell r="BK551">
            <v>2644324</v>
          </cell>
          <cell r="BL551">
            <v>2644324</v>
          </cell>
          <cell r="BO551">
            <v>1322164</v>
          </cell>
          <cell r="BP551">
            <v>0</v>
          </cell>
          <cell r="BQ551">
            <v>0</v>
          </cell>
          <cell r="BS551">
            <v>2648747</v>
          </cell>
          <cell r="BT551">
            <v>2644324</v>
          </cell>
          <cell r="BU551">
            <v>2648747</v>
          </cell>
          <cell r="BV551">
            <v>-4423</v>
          </cell>
        </row>
        <row r="552">
          <cell r="C552" t="str">
            <v>O&amp;M</v>
          </cell>
          <cell r="E552" t="str">
            <v>IT-T-eAppl Host Svcs</v>
          </cell>
          <cell r="I552">
            <v>105982</v>
          </cell>
          <cell r="J552">
            <v>105946</v>
          </cell>
          <cell r="K552">
            <v>-36</v>
          </cell>
          <cell r="L552">
            <v>-3.397957450021709E-4</v>
          </cell>
          <cell r="M552">
            <v>635892</v>
          </cell>
          <cell r="N552">
            <v>636168</v>
          </cell>
          <cell r="O552">
            <v>276</v>
          </cell>
          <cell r="P552">
            <v>4.3384766288150301E-4</v>
          </cell>
          <cell r="R552">
            <v>105982</v>
          </cell>
          <cell r="S552">
            <v>105982</v>
          </cell>
          <cell r="T552">
            <v>105982</v>
          </cell>
          <cell r="U552">
            <v>105982</v>
          </cell>
          <cell r="V552">
            <v>105982</v>
          </cell>
          <cell r="W552">
            <v>105982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106069</v>
          </cell>
          <cell r="AE552">
            <v>106069</v>
          </cell>
          <cell r="AF552">
            <v>106069</v>
          </cell>
          <cell r="AG552">
            <v>106069</v>
          </cell>
          <cell r="AH552">
            <v>105946</v>
          </cell>
          <cell r="AI552">
            <v>105946</v>
          </cell>
          <cell r="AJ552">
            <v>105946</v>
          </cell>
          <cell r="AK552">
            <v>105946</v>
          </cell>
          <cell r="AL552">
            <v>105946</v>
          </cell>
          <cell r="AM552">
            <v>105946</v>
          </cell>
          <cell r="AN552">
            <v>105946</v>
          </cell>
          <cell r="AO552">
            <v>105936</v>
          </cell>
          <cell r="AQ552">
            <v>1271834</v>
          </cell>
          <cell r="AR552">
            <v>1271834</v>
          </cell>
          <cell r="AS552">
            <v>1271834</v>
          </cell>
          <cell r="AT552">
            <v>1271834</v>
          </cell>
          <cell r="AU552">
            <v>1271834</v>
          </cell>
          <cell r="AV552">
            <v>1271834</v>
          </cell>
          <cell r="AW552" t="e">
            <v>#REF!</v>
          </cell>
          <cell r="AX552" t="e">
            <v>#REF!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1288890</v>
          </cell>
          <cell r="BE552">
            <v>1222392</v>
          </cell>
          <cell r="BF552">
            <v>0</v>
          </cell>
          <cell r="BH552">
            <v>1271834</v>
          </cell>
          <cell r="BI552">
            <v>1295165</v>
          </cell>
          <cell r="BJ552">
            <v>1222455</v>
          </cell>
          <cell r="BK552">
            <v>1271834</v>
          </cell>
          <cell r="BL552">
            <v>1271834</v>
          </cell>
          <cell r="BO552">
            <v>635942</v>
          </cell>
          <cell r="BP552">
            <v>0</v>
          </cell>
          <cell r="BQ552">
            <v>0</v>
          </cell>
          <cell r="BS552">
            <v>0</v>
          </cell>
          <cell r="BT552">
            <v>1271834</v>
          </cell>
          <cell r="BU552">
            <v>0</v>
          </cell>
          <cell r="BV552">
            <v>1271834</v>
          </cell>
        </row>
        <row r="553">
          <cell r="C553" t="str">
            <v>O&amp;M</v>
          </cell>
          <cell r="E553" t="str">
            <v>IT-T-Mobile Acess</v>
          </cell>
          <cell r="I553">
            <v>29422</v>
          </cell>
          <cell r="J553">
            <v>27777</v>
          </cell>
          <cell r="K553">
            <v>-1645</v>
          </cell>
          <cell r="L553">
            <v>-5.9221658206429779E-2</v>
          </cell>
          <cell r="M553">
            <v>175451</v>
          </cell>
          <cell r="N553">
            <v>167414</v>
          </cell>
          <cell r="O553">
            <v>-8037</v>
          </cell>
          <cell r="P553">
            <v>-4.8006737787759685E-2</v>
          </cell>
          <cell r="R553">
            <v>28952</v>
          </cell>
          <cell r="S553">
            <v>30033</v>
          </cell>
          <cell r="T553">
            <v>29234</v>
          </cell>
          <cell r="U553">
            <v>29140</v>
          </cell>
          <cell r="V553">
            <v>28670</v>
          </cell>
          <cell r="W553">
            <v>29422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27965</v>
          </cell>
          <cell r="AE553">
            <v>27965</v>
          </cell>
          <cell r="AF553">
            <v>27965</v>
          </cell>
          <cell r="AG553">
            <v>27965</v>
          </cell>
          <cell r="AH553">
            <v>27777</v>
          </cell>
          <cell r="AI553">
            <v>27777</v>
          </cell>
          <cell r="AJ553">
            <v>27777</v>
          </cell>
          <cell r="AK553">
            <v>27777</v>
          </cell>
          <cell r="AL553">
            <v>27777</v>
          </cell>
          <cell r="AM553">
            <v>27777</v>
          </cell>
          <cell r="AN553">
            <v>27119</v>
          </cell>
          <cell r="AO553">
            <v>27683</v>
          </cell>
          <cell r="AQ553">
            <v>333324</v>
          </cell>
          <cell r="AR553">
            <v>333324</v>
          </cell>
          <cell r="AS553">
            <v>333324</v>
          </cell>
          <cell r="AT553">
            <v>333324</v>
          </cell>
          <cell r="AU553">
            <v>350479</v>
          </cell>
          <cell r="AV553">
            <v>350479</v>
          </cell>
          <cell r="AW553" t="e">
            <v>#REF!</v>
          </cell>
          <cell r="AX553" t="e">
            <v>#REF!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340374</v>
          </cell>
          <cell r="BE553">
            <v>274455.8</v>
          </cell>
          <cell r="BF553">
            <v>0</v>
          </cell>
          <cell r="BH553">
            <v>333324</v>
          </cell>
          <cell r="BI553">
            <v>400252</v>
          </cell>
          <cell r="BJ553">
            <v>345360.26</v>
          </cell>
          <cell r="BK553">
            <v>350479</v>
          </cell>
          <cell r="BL553">
            <v>350479</v>
          </cell>
          <cell r="BO553">
            <v>175028</v>
          </cell>
          <cell r="BP553">
            <v>-17155</v>
          </cell>
          <cell r="BQ553">
            <v>0</v>
          </cell>
          <cell r="BS553">
            <v>206509.91</v>
          </cell>
          <cell r="BT553">
            <v>350479</v>
          </cell>
          <cell r="BU553">
            <v>206509.91</v>
          </cell>
          <cell r="BV553">
            <v>143969.09</v>
          </cell>
        </row>
        <row r="554">
          <cell r="C554" t="str">
            <v>O&amp;M</v>
          </cell>
          <cell r="E554" t="str">
            <v>IT-T-LimiteDesktpSup</v>
          </cell>
          <cell r="I554">
            <v>0</v>
          </cell>
          <cell r="J554">
            <v>0</v>
          </cell>
          <cell r="K554">
            <v>0</v>
          </cell>
          <cell r="L554" t="str">
            <v xml:space="preserve"> </v>
          </cell>
          <cell r="M554">
            <v>0</v>
          </cell>
          <cell r="N554">
            <v>0</v>
          </cell>
          <cell r="O554">
            <v>0</v>
          </cell>
          <cell r="P554" t="str">
            <v xml:space="preserve"> 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0</v>
          </cell>
          <cell r="BE554">
            <v>0</v>
          </cell>
          <cell r="BF554">
            <v>0</v>
          </cell>
          <cell r="BH554">
            <v>0</v>
          </cell>
          <cell r="BI554">
            <v>60900</v>
          </cell>
          <cell r="BJ554">
            <v>68138.399999999994</v>
          </cell>
          <cell r="BK554">
            <v>0</v>
          </cell>
          <cell r="BL554">
            <v>0</v>
          </cell>
          <cell r="BO554">
            <v>0</v>
          </cell>
          <cell r="BP554">
            <v>0</v>
          </cell>
          <cell r="BQ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C555" t="str">
            <v>O&amp;M</v>
          </cell>
          <cell r="E555" t="str">
            <v>IT-T-PremiuDesktpSup</v>
          </cell>
          <cell r="I555">
            <v>20424</v>
          </cell>
          <cell r="J555">
            <v>22422</v>
          </cell>
          <cell r="K555">
            <v>1998</v>
          </cell>
          <cell r="L555">
            <v>8.9108910891089105E-2</v>
          </cell>
          <cell r="M555">
            <v>127428</v>
          </cell>
          <cell r="N555">
            <v>137196</v>
          </cell>
          <cell r="O555">
            <v>9768</v>
          </cell>
          <cell r="P555">
            <v>7.1197411003236247E-2</v>
          </cell>
          <cell r="R555">
            <v>21312</v>
          </cell>
          <cell r="S555">
            <v>21312</v>
          </cell>
          <cell r="T555">
            <v>21534</v>
          </cell>
          <cell r="U555">
            <v>21312</v>
          </cell>
          <cell r="V555">
            <v>21534</v>
          </cell>
          <cell r="W555">
            <v>20424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23088</v>
          </cell>
          <cell r="AE555">
            <v>23088</v>
          </cell>
          <cell r="AF555">
            <v>23088</v>
          </cell>
          <cell r="AG555">
            <v>23088</v>
          </cell>
          <cell r="AH555">
            <v>22422</v>
          </cell>
          <cell r="AI555">
            <v>22422</v>
          </cell>
          <cell r="AJ555">
            <v>22422</v>
          </cell>
          <cell r="AK555">
            <v>22422</v>
          </cell>
          <cell r="AL555">
            <v>22422</v>
          </cell>
          <cell r="AM555">
            <v>22422</v>
          </cell>
          <cell r="AN555">
            <v>21312</v>
          </cell>
          <cell r="AO555">
            <v>24420</v>
          </cell>
          <cell r="AQ555">
            <v>272525.65000000002</v>
          </cell>
          <cell r="AR555">
            <v>272525.65000000002</v>
          </cell>
          <cell r="AS555">
            <v>272525.65000000002</v>
          </cell>
          <cell r="AT555">
            <v>272525.65000000002</v>
          </cell>
          <cell r="AU555">
            <v>255966</v>
          </cell>
          <cell r="AV555">
            <v>255966</v>
          </cell>
          <cell r="AW555" t="e">
            <v>#REF!</v>
          </cell>
          <cell r="AX555" t="e">
            <v>#REF!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269392</v>
          </cell>
          <cell r="BE555">
            <v>288330.09999999998</v>
          </cell>
          <cell r="BF555">
            <v>422331</v>
          </cell>
          <cell r="BH555">
            <v>272616</v>
          </cell>
          <cell r="BI555">
            <v>378776</v>
          </cell>
          <cell r="BJ555">
            <v>398385.2</v>
          </cell>
          <cell r="BK555">
            <v>255966</v>
          </cell>
          <cell r="BL555">
            <v>255966</v>
          </cell>
          <cell r="BO555">
            <v>128538</v>
          </cell>
          <cell r="BP555">
            <v>16650</v>
          </cell>
          <cell r="BQ555">
            <v>0</v>
          </cell>
          <cell r="BS555">
            <v>266764.84999999998</v>
          </cell>
          <cell r="BT555">
            <v>255966</v>
          </cell>
          <cell r="BU555">
            <v>266764.84999999998</v>
          </cell>
          <cell r="BV555">
            <v>-10798.849999999977</v>
          </cell>
        </row>
        <row r="556">
          <cell r="C556" t="str">
            <v>O&amp;M</v>
          </cell>
          <cell r="E556" t="str">
            <v>IT-T-StandaDesktpSup</v>
          </cell>
          <cell r="I556">
            <v>487980</v>
          </cell>
          <cell r="J556">
            <v>512100</v>
          </cell>
          <cell r="K556">
            <v>24120</v>
          </cell>
          <cell r="L556">
            <v>4.7100175746924426E-2</v>
          </cell>
          <cell r="M556">
            <v>2952720</v>
          </cell>
          <cell r="N556">
            <v>3076920</v>
          </cell>
          <cell r="O556">
            <v>124200</v>
          </cell>
          <cell r="P556">
            <v>4.0365040365040364E-2</v>
          </cell>
          <cell r="R556">
            <v>495360</v>
          </cell>
          <cell r="S556">
            <v>494100</v>
          </cell>
          <cell r="T556">
            <v>493560</v>
          </cell>
          <cell r="U556">
            <v>493920</v>
          </cell>
          <cell r="V556">
            <v>487800</v>
          </cell>
          <cell r="W556">
            <v>487980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513180</v>
          </cell>
          <cell r="AE556">
            <v>513180</v>
          </cell>
          <cell r="AF556">
            <v>513180</v>
          </cell>
          <cell r="AG556">
            <v>513180</v>
          </cell>
          <cell r="AH556">
            <v>512100</v>
          </cell>
          <cell r="AI556">
            <v>512100</v>
          </cell>
          <cell r="AJ556">
            <v>512100</v>
          </cell>
          <cell r="AK556">
            <v>512100</v>
          </cell>
          <cell r="AL556">
            <v>512100</v>
          </cell>
          <cell r="AM556">
            <v>512100</v>
          </cell>
          <cell r="AN556">
            <v>511740</v>
          </cell>
          <cell r="AO556">
            <v>515880</v>
          </cell>
          <cell r="AQ556">
            <v>6152940</v>
          </cell>
          <cell r="AR556">
            <v>6152940</v>
          </cell>
          <cell r="AS556">
            <v>6152940</v>
          </cell>
          <cell r="AT556">
            <v>6152940</v>
          </cell>
          <cell r="AU556">
            <v>5928300</v>
          </cell>
          <cell r="AV556">
            <v>5928300</v>
          </cell>
          <cell r="AW556" t="e">
            <v>#REF!</v>
          </cell>
          <cell r="AX556" t="e">
            <v>#REF!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6141480</v>
          </cell>
          <cell r="BE556">
            <v>6742149.5899999999</v>
          </cell>
          <cell r="BF556">
            <v>8019750</v>
          </cell>
          <cell r="BH556">
            <v>6152940</v>
          </cell>
          <cell r="BI556">
            <v>6499977</v>
          </cell>
          <cell r="BJ556">
            <v>6824975.8499999996</v>
          </cell>
          <cell r="BK556">
            <v>5928300</v>
          </cell>
          <cell r="BL556">
            <v>5928300</v>
          </cell>
          <cell r="BO556">
            <v>2975580</v>
          </cell>
          <cell r="BP556">
            <v>224640</v>
          </cell>
          <cell r="BQ556">
            <v>0</v>
          </cell>
          <cell r="BS556">
            <v>5790274.7399999993</v>
          </cell>
          <cell r="BT556">
            <v>5928300</v>
          </cell>
          <cell r="BU556">
            <v>5790274.7399999993</v>
          </cell>
          <cell r="BV556">
            <v>138025.26000000071</v>
          </cell>
        </row>
        <row r="557">
          <cell r="C557" t="str">
            <v>O&amp;M</v>
          </cell>
          <cell r="E557" t="str">
            <v>IT-T-UnconnDesktpSup</v>
          </cell>
          <cell r="I557">
            <v>3293</v>
          </cell>
          <cell r="J557">
            <v>3827</v>
          </cell>
          <cell r="K557">
            <v>534</v>
          </cell>
          <cell r="L557">
            <v>0.13953488372093023</v>
          </cell>
          <cell r="M557">
            <v>19580</v>
          </cell>
          <cell r="N557">
            <v>22962</v>
          </cell>
          <cell r="O557">
            <v>3382</v>
          </cell>
          <cell r="P557">
            <v>0.14728682170542637</v>
          </cell>
          <cell r="R557">
            <v>3471</v>
          </cell>
          <cell r="S557">
            <v>3471</v>
          </cell>
          <cell r="T557">
            <v>3471</v>
          </cell>
          <cell r="U557">
            <v>2937</v>
          </cell>
          <cell r="V557">
            <v>2937</v>
          </cell>
          <cell r="W557">
            <v>3293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3827</v>
          </cell>
          <cell r="AE557">
            <v>3827</v>
          </cell>
          <cell r="AF557">
            <v>3827</v>
          </cell>
          <cell r="AG557">
            <v>3827</v>
          </cell>
          <cell r="AH557">
            <v>3827</v>
          </cell>
          <cell r="AI557">
            <v>3827</v>
          </cell>
          <cell r="AJ557">
            <v>3827</v>
          </cell>
          <cell r="AK557">
            <v>3827</v>
          </cell>
          <cell r="AL557">
            <v>3827</v>
          </cell>
          <cell r="AM557">
            <v>3827</v>
          </cell>
          <cell r="AN557">
            <v>3827</v>
          </cell>
          <cell r="AO557">
            <v>4005</v>
          </cell>
          <cell r="AQ557">
            <v>46102</v>
          </cell>
          <cell r="AR557">
            <v>46102</v>
          </cell>
          <cell r="AS557">
            <v>46102</v>
          </cell>
          <cell r="AT557">
            <v>46102</v>
          </cell>
          <cell r="AU557">
            <v>36846</v>
          </cell>
          <cell r="AV557">
            <v>36846</v>
          </cell>
          <cell r="AW557" t="e">
            <v>#REF!</v>
          </cell>
          <cell r="AX557" t="e">
            <v>#REF!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47320</v>
          </cell>
          <cell r="BE557">
            <v>42826.96</v>
          </cell>
          <cell r="BF557">
            <v>62100</v>
          </cell>
          <cell r="BH557">
            <v>46102</v>
          </cell>
          <cell r="BI557">
            <v>42770</v>
          </cell>
          <cell r="BJ557">
            <v>44821.120000000003</v>
          </cell>
          <cell r="BK557">
            <v>36846</v>
          </cell>
          <cell r="BL557">
            <v>36846</v>
          </cell>
          <cell r="BO557">
            <v>17266</v>
          </cell>
          <cell r="BP557">
            <v>9256</v>
          </cell>
          <cell r="BQ557">
            <v>0</v>
          </cell>
          <cell r="BS557">
            <v>44445.94</v>
          </cell>
          <cell r="BT557">
            <v>36846</v>
          </cell>
          <cell r="BU557">
            <v>44445.94</v>
          </cell>
          <cell r="BV557">
            <v>-7599.9400000000023</v>
          </cell>
        </row>
        <row r="558">
          <cell r="C558" t="str">
            <v>O&amp;M</v>
          </cell>
          <cell r="E558" t="str">
            <v>IT-T-MobiDataTermSup</v>
          </cell>
          <cell r="I558">
            <v>0</v>
          </cell>
          <cell r="J558">
            <v>0</v>
          </cell>
          <cell r="K558">
            <v>0</v>
          </cell>
          <cell r="L558" t="str">
            <v xml:space="preserve"> </v>
          </cell>
          <cell r="M558">
            <v>0</v>
          </cell>
          <cell r="N558">
            <v>0</v>
          </cell>
          <cell r="O558">
            <v>0</v>
          </cell>
          <cell r="P558" t="str">
            <v xml:space="preserve"> 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0</v>
          </cell>
          <cell r="BE558">
            <v>0</v>
          </cell>
          <cell r="BF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O558">
            <v>0</v>
          </cell>
          <cell r="BP558">
            <v>0</v>
          </cell>
          <cell r="BQ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C559" t="str">
            <v>O&amp;M</v>
          </cell>
          <cell r="E559" t="str">
            <v>IT-T-SAP</v>
          </cell>
          <cell r="I559">
            <v>844301</v>
          </cell>
          <cell r="J559">
            <v>843967</v>
          </cell>
          <cell r="K559">
            <v>-334</v>
          </cell>
          <cell r="L559">
            <v>-3.9575007079660696E-4</v>
          </cell>
          <cell r="M559">
            <v>5065806</v>
          </cell>
          <cell r="N559">
            <v>5067838</v>
          </cell>
          <cell r="O559">
            <v>2032</v>
          </cell>
          <cell r="P559">
            <v>4.0095993597269686E-4</v>
          </cell>
          <cell r="R559">
            <v>844301</v>
          </cell>
          <cell r="S559">
            <v>844301</v>
          </cell>
          <cell r="T559">
            <v>844301</v>
          </cell>
          <cell r="U559">
            <v>844301</v>
          </cell>
          <cell r="V559">
            <v>844301</v>
          </cell>
          <cell r="W559">
            <v>844301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844976</v>
          </cell>
          <cell r="AE559">
            <v>844976</v>
          </cell>
          <cell r="AF559">
            <v>844976</v>
          </cell>
          <cell r="AG559">
            <v>844976</v>
          </cell>
          <cell r="AH559">
            <v>843967</v>
          </cell>
          <cell r="AI559">
            <v>843967</v>
          </cell>
          <cell r="AJ559">
            <v>843967</v>
          </cell>
          <cell r="AK559">
            <v>843967</v>
          </cell>
          <cell r="AL559">
            <v>843967</v>
          </cell>
          <cell r="AM559">
            <v>843967</v>
          </cell>
          <cell r="AN559">
            <v>843967</v>
          </cell>
          <cell r="AO559">
            <v>843939</v>
          </cell>
          <cell r="AQ559">
            <v>10131612</v>
          </cell>
          <cell r="AR559">
            <v>10131612</v>
          </cell>
          <cell r="AS559">
            <v>10131612</v>
          </cell>
          <cell r="AT559">
            <v>10131612</v>
          </cell>
          <cell r="AU559">
            <v>10131612</v>
          </cell>
          <cell r="AV559">
            <v>10131612</v>
          </cell>
          <cell r="AW559" t="e">
            <v>#REF!</v>
          </cell>
          <cell r="AX559" t="e">
            <v>#REF!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10317504</v>
          </cell>
          <cell r="BE559">
            <v>9921036</v>
          </cell>
          <cell r="BF559">
            <v>10710672</v>
          </cell>
          <cell r="BH559">
            <v>10131612</v>
          </cell>
          <cell r="BI559">
            <v>10317518</v>
          </cell>
          <cell r="BJ559">
            <v>9921045</v>
          </cell>
          <cell r="BK559">
            <v>10131612</v>
          </cell>
          <cell r="BL559">
            <v>10131612</v>
          </cell>
          <cell r="BO559">
            <v>5065806</v>
          </cell>
          <cell r="BP559">
            <v>0</v>
          </cell>
          <cell r="BQ559">
            <v>0</v>
          </cell>
          <cell r="BS559">
            <v>0</v>
          </cell>
          <cell r="BT559">
            <v>10131612</v>
          </cell>
          <cell r="BU559">
            <v>0</v>
          </cell>
          <cell r="BV559">
            <v>10131612</v>
          </cell>
        </row>
        <row r="560">
          <cell r="C560" t="str">
            <v>O&amp;M</v>
          </cell>
          <cell r="E560" t="str">
            <v>IT-T-Custom Support</v>
          </cell>
          <cell r="I560">
            <v>267026.64</v>
          </cell>
          <cell r="J560">
            <v>334998</v>
          </cell>
          <cell r="K560">
            <v>67971.359999999986</v>
          </cell>
          <cell r="L560">
            <v>0.20290079343757272</v>
          </cell>
          <cell r="M560">
            <v>1808532.81</v>
          </cell>
          <cell r="N560">
            <v>2011600</v>
          </cell>
          <cell r="O560">
            <v>203067.18999999994</v>
          </cell>
          <cell r="P560">
            <v>0.10094809604295085</v>
          </cell>
          <cell r="R560">
            <v>264849.51</v>
          </cell>
          <cell r="S560">
            <v>290139.63</v>
          </cell>
          <cell r="T560">
            <v>314871.67999999999</v>
          </cell>
          <cell r="U560">
            <v>253013.69</v>
          </cell>
          <cell r="V560">
            <v>418631.66</v>
          </cell>
          <cell r="W560">
            <v>267026.64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335401</v>
          </cell>
          <cell r="AE560">
            <v>335401</v>
          </cell>
          <cell r="AF560">
            <v>335401</v>
          </cell>
          <cell r="AG560">
            <v>335401</v>
          </cell>
          <cell r="AH560">
            <v>334998</v>
          </cell>
          <cell r="AI560">
            <v>334998</v>
          </cell>
          <cell r="AJ560">
            <v>334998</v>
          </cell>
          <cell r="AK560">
            <v>334998</v>
          </cell>
          <cell r="AL560">
            <v>334998</v>
          </cell>
          <cell r="AM560">
            <v>334998</v>
          </cell>
          <cell r="AN560">
            <v>334998</v>
          </cell>
          <cell r="AO560">
            <v>334992.87</v>
          </cell>
          <cell r="AQ560">
            <v>4021582.87</v>
          </cell>
          <cell r="AR560">
            <v>4021582.87</v>
          </cell>
          <cell r="AS560">
            <v>4021582.87</v>
          </cell>
          <cell r="AT560">
            <v>4021582.87</v>
          </cell>
          <cell r="AU560">
            <v>3555737.51</v>
          </cell>
          <cell r="AV560">
            <v>3555737.51</v>
          </cell>
          <cell r="AW560" t="e">
            <v>#REF!</v>
          </cell>
          <cell r="AX560" t="e">
            <v>#REF!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3914302.05</v>
          </cell>
          <cell r="BE560">
            <v>3597772.27</v>
          </cell>
          <cell r="BF560">
            <v>4170633.01</v>
          </cell>
          <cell r="BH560">
            <v>4021582.87</v>
          </cell>
          <cell r="BI560">
            <v>4370922</v>
          </cell>
          <cell r="BJ560">
            <v>4103206</v>
          </cell>
          <cell r="BK560">
            <v>3555737.51</v>
          </cell>
          <cell r="BL560">
            <v>3555737.51</v>
          </cell>
          <cell r="BO560">
            <v>1747204.6999999997</v>
          </cell>
          <cell r="BP560">
            <v>465845.36000000034</v>
          </cell>
          <cell r="BQ560">
            <v>0</v>
          </cell>
          <cell r="BS560">
            <v>4448779</v>
          </cell>
          <cell r="BT560">
            <v>3555737.51</v>
          </cell>
          <cell r="BU560">
            <v>4448779</v>
          </cell>
          <cell r="BV560">
            <v>-893041.49000000022</v>
          </cell>
        </row>
        <row r="561">
          <cell r="C561" t="str">
            <v>O&amp;M</v>
          </cell>
          <cell r="E561" t="str">
            <v>IT-T-E-Sarbanes Oxley 404</v>
          </cell>
          <cell r="I561">
            <v>17440.32</v>
          </cell>
          <cell r="J561">
            <v>35330</v>
          </cell>
          <cell r="K561">
            <v>17889.68</v>
          </cell>
          <cell r="L561">
            <v>0.50635946787432773</v>
          </cell>
          <cell r="M561">
            <v>96378.01</v>
          </cell>
          <cell r="N561">
            <v>212148</v>
          </cell>
          <cell r="O561">
            <v>115769.99</v>
          </cell>
          <cell r="P561">
            <v>0.54570389539378172</v>
          </cell>
          <cell r="R561">
            <v>10378.18</v>
          </cell>
          <cell r="S561">
            <v>16674.78</v>
          </cell>
          <cell r="T561">
            <v>16736.580000000002</v>
          </cell>
          <cell r="U561">
            <v>13640.05</v>
          </cell>
          <cell r="V561">
            <v>21508.1</v>
          </cell>
          <cell r="W561">
            <v>17440.32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35372</v>
          </cell>
          <cell r="AE561">
            <v>35372</v>
          </cell>
          <cell r="AF561">
            <v>35372</v>
          </cell>
          <cell r="AG561">
            <v>35372</v>
          </cell>
          <cell r="AH561">
            <v>35330</v>
          </cell>
          <cell r="AI561">
            <v>35330</v>
          </cell>
          <cell r="AJ561">
            <v>35330</v>
          </cell>
          <cell r="AK561">
            <v>35330</v>
          </cell>
          <cell r="AL561">
            <v>35330</v>
          </cell>
          <cell r="AM561">
            <v>35330</v>
          </cell>
          <cell r="AN561">
            <v>35330</v>
          </cell>
          <cell r="AO561">
            <v>35329</v>
          </cell>
          <cell r="AQ561">
            <v>424127</v>
          </cell>
          <cell r="AR561">
            <v>424127</v>
          </cell>
          <cell r="AS561">
            <v>412965.88</v>
          </cell>
          <cell r="AT561">
            <v>412965.88</v>
          </cell>
          <cell r="AU561">
            <v>313310</v>
          </cell>
          <cell r="AV561">
            <v>313310</v>
          </cell>
          <cell r="AW561" t="e">
            <v>#REF!</v>
          </cell>
          <cell r="AX561" t="e">
            <v>#REF!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226615.49</v>
          </cell>
          <cell r="BE561">
            <v>209408.16</v>
          </cell>
          <cell r="BF561">
            <v>341444.87</v>
          </cell>
          <cell r="BH561">
            <v>424127</v>
          </cell>
          <cell r="BI561">
            <v>431909</v>
          </cell>
          <cell r="BJ561">
            <v>416845</v>
          </cell>
          <cell r="BK561">
            <v>313310</v>
          </cell>
          <cell r="BL561">
            <v>313310</v>
          </cell>
          <cell r="BO561">
            <v>216931.99</v>
          </cell>
          <cell r="BP561">
            <v>110817</v>
          </cell>
          <cell r="BQ561">
            <v>0</v>
          </cell>
          <cell r="BS561">
            <v>287588.42</v>
          </cell>
          <cell r="BT561">
            <v>313310</v>
          </cell>
          <cell r="BU561">
            <v>287588.42</v>
          </cell>
          <cell r="BV561">
            <v>25721.580000000016</v>
          </cell>
        </row>
        <row r="562">
          <cell r="C562" t="str">
            <v>O&amp;M</v>
          </cell>
          <cell r="E562" t="str">
            <v>IT-T-MAC Activate</v>
          </cell>
          <cell r="I562">
            <v>11074</v>
          </cell>
          <cell r="J562">
            <v>3164</v>
          </cell>
          <cell r="K562">
            <v>-7910</v>
          </cell>
          <cell r="L562">
            <v>-2.5</v>
          </cell>
          <cell r="M562">
            <v>43392</v>
          </cell>
          <cell r="N562">
            <v>19888</v>
          </cell>
          <cell r="O562">
            <v>-23504</v>
          </cell>
          <cell r="P562">
            <v>-1.1818181818181819</v>
          </cell>
          <cell r="R562">
            <v>4746</v>
          </cell>
          <cell r="S562">
            <v>6102</v>
          </cell>
          <cell r="T562">
            <v>7232</v>
          </cell>
          <cell r="U562">
            <v>8362</v>
          </cell>
          <cell r="V562">
            <v>5876</v>
          </cell>
          <cell r="W562">
            <v>11074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3390</v>
          </cell>
          <cell r="AE562">
            <v>3390</v>
          </cell>
          <cell r="AF562">
            <v>3390</v>
          </cell>
          <cell r="AG562">
            <v>3390</v>
          </cell>
          <cell r="AH562">
            <v>3164</v>
          </cell>
          <cell r="AI562">
            <v>3164</v>
          </cell>
          <cell r="AJ562">
            <v>3164</v>
          </cell>
          <cell r="AK562">
            <v>2938</v>
          </cell>
          <cell r="AL562">
            <v>2938</v>
          </cell>
          <cell r="AM562">
            <v>2712</v>
          </cell>
          <cell r="AN562">
            <v>1808</v>
          </cell>
          <cell r="AO562">
            <v>7006</v>
          </cell>
          <cell r="AQ562">
            <v>40454</v>
          </cell>
          <cell r="AR562">
            <v>40454</v>
          </cell>
          <cell r="AS562">
            <v>40454</v>
          </cell>
          <cell r="AT562">
            <v>40454</v>
          </cell>
          <cell r="AU562">
            <v>84298</v>
          </cell>
          <cell r="AV562">
            <v>84298</v>
          </cell>
          <cell r="AW562" t="e">
            <v>#REF!</v>
          </cell>
          <cell r="AX562" t="e">
            <v>#REF!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42090</v>
          </cell>
          <cell r="BE562">
            <v>46874.94</v>
          </cell>
          <cell r="BF562">
            <v>89952.66</v>
          </cell>
          <cell r="BH562">
            <v>40454</v>
          </cell>
          <cell r="BI562">
            <v>83950</v>
          </cell>
          <cell r="BJ562">
            <v>73631.88</v>
          </cell>
          <cell r="BK562">
            <v>84298</v>
          </cell>
          <cell r="BL562">
            <v>84298</v>
          </cell>
          <cell r="BO562">
            <v>40906</v>
          </cell>
          <cell r="BP562">
            <v>-43844</v>
          </cell>
          <cell r="BQ562">
            <v>0</v>
          </cell>
          <cell r="BS562">
            <v>130104.36</v>
          </cell>
          <cell r="BT562">
            <v>84298</v>
          </cell>
          <cell r="BU562">
            <v>130104.36</v>
          </cell>
          <cell r="BV562">
            <v>-45806.36</v>
          </cell>
        </row>
        <row r="563">
          <cell r="C563" t="str">
            <v>O&amp;M</v>
          </cell>
          <cell r="E563" t="str">
            <v>IT-T-MAC Activate</v>
          </cell>
          <cell r="I563">
            <v>0</v>
          </cell>
          <cell r="J563">
            <v>6741</v>
          </cell>
          <cell r="K563">
            <v>6741</v>
          </cell>
          <cell r="L563">
            <v>1</v>
          </cell>
          <cell r="M563">
            <v>39697</v>
          </cell>
          <cell r="N563">
            <v>43442</v>
          </cell>
          <cell r="O563">
            <v>3745</v>
          </cell>
          <cell r="P563">
            <v>8.6206896551724144E-2</v>
          </cell>
          <cell r="R563">
            <v>18725</v>
          </cell>
          <cell r="S563">
            <v>2996</v>
          </cell>
          <cell r="T563">
            <v>1498</v>
          </cell>
          <cell r="U563">
            <v>10486</v>
          </cell>
          <cell r="V563">
            <v>5992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7490</v>
          </cell>
          <cell r="AE563">
            <v>7490</v>
          </cell>
          <cell r="AF563">
            <v>7490</v>
          </cell>
          <cell r="AG563">
            <v>7490</v>
          </cell>
          <cell r="AH563">
            <v>6741</v>
          </cell>
          <cell r="AI563">
            <v>6741</v>
          </cell>
          <cell r="AJ563">
            <v>6741</v>
          </cell>
          <cell r="AK563">
            <v>5243</v>
          </cell>
          <cell r="AL563">
            <v>5243</v>
          </cell>
          <cell r="AM563">
            <v>5243</v>
          </cell>
          <cell r="AN563">
            <v>4494</v>
          </cell>
          <cell r="AO563">
            <v>18725</v>
          </cell>
          <cell r="AQ563">
            <v>89131</v>
          </cell>
          <cell r="AR563">
            <v>89131</v>
          </cell>
          <cell r="AS563">
            <v>89131</v>
          </cell>
          <cell r="AT563">
            <v>89131</v>
          </cell>
          <cell r="AU563">
            <v>121344.75</v>
          </cell>
          <cell r="AV563">
            <v>121344.75</v>
          </cell>
          <cell r="AW563" t="e">
            <v>#REF!</v>
          </cell>
          <cell r="AX563" t="e">
            <v>#REF!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96138</v>
          </cell>
          <cell r="BE563">
            <v>77990.080000000002</v>
          </cell>
          <cell r="BF563">
            <v>132323.42000000001</v>
          </cell>
          <cell r="BH563">
            <v>89131</v>
          </cell>
          <cell r="BI563">
            <v>130473</v>
          </cell>
          <cell r="BJ563">
            <v>118377.8</v>
          </cell>
          <cell r="BK563">
            <v>121344.75</v>
          </cell>
          <cell r="BL563">
            <v>121344.75</v>
          </cell>
          <cell r="BO563">
            <v>81647.75</v>
          </cell>
          <cell r="BP563">
            <v>-32213.75</v>
          </cell>
          <cell r="BQ563">
            <v>0</v>
          </cell>
          <cell r="BS563">
            <v>168713.60000000001</v>
          </cell>
          <cell r="BT563">
            <v>121344.75</v>
          </cell>
          <cell r="BU563">
            <v>168713.60000000001</v>
          </cell>
          <cell r="BV563">
            <v>-47368.850000000006</v>
          </cell>
        </row>
        <row r="564">
          <cell r="C564" t="str">
            <v>O&amp;M</v>
          </cell>
          <cell r="E564" t="str">
            <v>IT-T-Corp Extens</v>
          </cell>
          <cell r="I564">
            <v>145888</v>
          </cell>
          <cell r="J564">
            <v>142752</v>
          </cell>
          <cell r="K564">
            <v>-3136</v>
          </cell>
          <cell r="L564">
            <v>-2.1968168572069041E-2</v>
          </cell>
          <cell r="M564">
            <v>875296</v>
          </cell>
          <cell r="N564">
            <v>857152</v>
          </cell>
          <cell r="O564">
            <v>-18144</v>
          </cell>
          <cell r="P564">
            <v>-2.1167774210408424E-2</v>
          </cell>
          <cell r="R564">
            <v>136672</v>
          </cell>
          <cell r="S564">
            <v>136672</v>
          </cell>
          <cell r="T564">
            <v>136672</v>
          </cell>
          <cell r="U564">
            <v>136672</v>
          </cell>
          <cell r="V564">
            <v>182720</v>
          </cell>
          <cell r="W564">
            <v>145888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142912</v>
          </cell>
          <cell r="AE564">
            <v>142912</v>
          </cell>
          <cell r="AF564">
            <v>142912</v>
          </cell>
          <cell r="AG564">
            <v>142912</v>
          </cell>
          <cell r="AH564">
            <v>142752</v>
          </cell>
          <cell r="AI564">
            <v>142752</v>
          </cell>
          <cell r="AJ564">
            <v>142752</v>
          </cell>
          <cell r="AK564">
            <v>142752</v>
          </cell>
          <cell r="AL564">
            <v>142752</v>
          </cell>
          <cell r="AM564">
            <v>142752</v>
          </cell>
          <cell r="AN564">
            <v>142752</v>
          </cell>
          <cell r="AO564">
            <v>142496</v>
          </cell>
          <cell r="AQ564">
            <v>1713408</v>
          </cell>
          <cell r="AR564">
            <v>1713408</v>
          </cell>
          <cell r="AS564">
            <v>1713408</v>
          </cell>
          <cell r="AT564">
            <v>1713408</v>
          </cell>
          <cell r="AU564">
            <v>1713568</v>
          </cell>
          <cell r="AV564">
            <v>1713568</v>
          </cell>
          <cell r="AW564" t="e">
            <v>#REF!</v>
          </cell>
          <cell r="AX564" t="e">
            <v>#REF!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1713408</v>
          </cell>
          <cell r="BE564">
            <v>1643443.2</v>
          </cell>
          <cell r="BF564">
            <v>1726332.4</v>
          </cell>
          <cell r="BH564">
            <v>1713408</v>
          </cell>
          <cell r="BI564">
            <v>1713824</v>
          </cell>
          <cell r="BJ564">
            <v>1637206.92</v>
          </cell>
          <cell r="BK564">
            <v>1713568</v>
          </cell>
          <cell r="BL564">
            <v>1713568</v>
          </cell>
          <cell r="BO564">
            <v>838272</v>
          </cell>
          <cell r="BP564">
            <v>-160</v>
          </cell>
          <cell r="BQ564">
            <v>0</v>
          </cell>
          <cell r="BS564">
            <v>2171254.98</v>
          </cell>
          <cell r="BT564">
            <v>1713568</v>
          </cell>
          <cell r="BU564">
            <v>2171254.98</v>
          </cell>
          <cell r="BV564">
            <v>-457686.98</v>
          </cell>
        </row>
        <row r="565">
          <cell r="C565" t="str">
            <v>O&amp;M</v>
          </cell>
          <cell r="E565" t="str">
            <v>IT-T-Special Data Services</v>
          </cell>
          <cell r="I565">
            <v>16452</v>
          </cell>
          <cell r="J565">
            <v>22393</v>
          </cell>
          <cell r="K565">
            <v>5941</v>
          </cell>
          <cell r="L565">
            <v>0.26530612244897961</v>
          </cell>
          <cell r="M565">
            <v>98712</v>
          </cell>
          <cell r="N565">
            <v>134358</v>
          </cell>
          <cell r="O565">
            <v>35646</v>
          </cell>
          <cell r="P565">
            <v>0.26530612244897961</v>
          </cell>
          <cell r="R565">
            <v>16452</v>
          </cell>
          <cell r="S565">
            <v>16452</v>
          </cell>
          <cell r="T565">
            <v>16452</v>
          </cell>
          <cell r="U565">
            <v>16452</v>
          </cell>
          <cell r="V565">
            <v>16452</v>
          </cell>
          <cell r="W565">
            <v>16452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22393</v>
          </cell>
          <cell r="AE565">
            <v>22393</v>
          </cell>
          <cell r="AF565">
            <v>22393</v>
          </cell>
          <cell r="AG565">
            <v>22393</v>
          </cell>
          <cell r="AH565">
            <v>22393</v>
          </cell>
          <cell r="AI565">
            <v>22393</v>
          </cell>
          <cell r="AJ565">
            <v>22393</v>
          </cell>
          <cell r="AK565">
            <v>22393</v>
          </cell>
          <cell r="AL565">
            <v>22393</v>
          </cell>
          <cell r="AM565">
            <v>22393</v>
          </cell>
          <cell r="AN565">
            <v>20108</v>
          </cell>
          <cell r="AO565">
            <v>17823</v>
          </cell>
          <cell r="AQ565">
            <v>261861</v>
          </cell>
          <cell r="AR565">
            <v>261861</v>
          </cell>
          <cell r="AS565">
            <v>261861</v>
          </cell>
          <cell r="AT565">
            <v>261861</v>
          </cell>
          <cell r="AU565">
            <v>197424</v>
          </cell>
          <cell r="AV565">
            <v>197424</v>
          </cell>
          <cell r="AW565" t="e">
            <v>#REF!</v>
          </cell>
          <cell r="AX565" t="e">
            <v>#REF!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252960</v>
          </cell>
          <cell r="BE565">
            <v>255024</v>
          </cell>
          <cell r="BF565">
            <v>237787.2</v>
          </cell>
          <cell r="BH565">
            <v>261861</v>
          </cell>
          <cell r="BI565">
            <v>273420</v>
          </cell>
          <cell r="BJ565">
            <v>260337</v>
          </cell>
          <cell r="BK565">
            <v>197424</v>
          </cell>
          <cell r="BL565">
            <v>197424</v>
          </cell>
          <cell r="BO565">
            <v>98712</v>
          </cell>
          <cell r="BP565">
            <v>64437</v>
          </cell>
          <cell r="BQ565">
            <v>0</v>
          </cell>
          <cell r="BS565">
            <v>190789.17</v>
          </cell>
          <cell r="BT565">
            <v>197424</v>
          </cell>
          <cell r="BU565">
            <v>190789.17</v>
          </cell>
          <cell r="BV565">
            <v>6634.8299999999872</v>
          </cell>
        </row>
        <row r="566">
          <cell r="C566" t="str">
            <v>O&amp;M</v>
          </cell>
          <cell r="E566" t="str">
            <v>IT-T-Radio Network</v>
          </cell>
          <cell r="I566">
            <v>17372</v>
          </cell>
          <cell r="J566">
            <v>17365</v>
          </cell>
          <cell r="K566">
            <v>-7</v>
          </cell>
          <cell r="L566">
            <v>-4.0310970342643246E-4</v>
          </cell>
          <cell r="M566">
            <v>104232</v>
          </cell>
          <cell r="N566">
            <v>104274</v>
          </cell>
          <cell r="O566">
            <v>42</v>
          </cell>
          <cell r="P566">
            <v>4.027849703665343E-4</v>
          </cell>
          <cell r="R566">
            <v>17372</v>
          </cell>
          <cell r="S566">
            <v>17372</v>
          </cell>
          <cell r="T566">
            <v>17372</v>
          </cell>
          <cell r="U566">
            <v>17372</v>
          </cell>
          <cell r="V566">
            <v>17372</v>
          </cell>
          <cell r="W566">
            <v>17372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17386</v>
          </cell>
          <cell r="AE566">
            <v>17386</v>
          </cell>
          <cell r="AF566">
            <v>17386</v>
          </cell>
          <cell r="AG566">
            <v>17386</v>
          </cell>
          <cell r="AH566">
            <v>17365</v>
          </cell>
          <cell r="AI566">
            <v>17365</v>
          </cell>
          <cell r="AJ566">
            <v>17365</v>
          </cell>
          <cell r="AK566">
            <v>17365</v>
          </cell>
          <cell r="AL566">
            <v>17365</v>
          </cell>
          <cell r="AM566">
            <v>17365</v>
          </cell>
          <cell r="AN566">
            <v>17365</v>
          </cell>
          <cell r="AO566">
            <v>17366</v>
          </cell>
          <cell r="AQ566">
            <v>208465</v>
          </cell>
          <cell r="AR566">
            <v>208465</v>
          </cell>
          <cell r="AS566">
            <v>208465</v>
          </cell>
          <cell r="AT566">
            <v>208465</v>
          </cell>
          <cell r="AU566">
            <v>208464</v>
          </cell>
          <cell r="AV566">
            <v>208464</v>
          </cell>
          <cell r="AW566" t="e">
            <v>#REF!</v>
          </cell>
          <cell r="AX566" t="e">
            <v>#REF!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212292</v>
          </cell>
          <cell r="BE566">
            <v>211368</v>
          </cell>
          <cell r="BF566">
            <v>246672</v>
          </cell>
          <cell r="BH566">
            <v>208465</v>
          </cell>
          <cell r="BI566">
            <v>212295</v>
          </cell>
          <cell r="BJ566">
            <v>211372</v>
          </cell>
          <cell r="BK566">
            <v>208464</v>
          </cell>
          <cell r="BL566">
            <v>208464</v>
          </cell>
          <cell r="BO566">
            <v>104232</v>
          </cell>
          <cell r="BP566">
            <v>1</v>
          </cell>
          <cell r="BQ566">
            <v>0</v>
          </cell>
          <cell r="BS566">
            <v>218661</v>
          </cell>
          <cell r="BT566">
            <v>208464</v>
          </cell>
          <cell r="BU566">
            <v>218661</v>
          </cell>
          <cell r="BV566">
            <v>-10197</v>
          </cell>
        </row>
        <row r="567">
          <cell r="C567" t="str">
            <v>O&amp;M</v>
          </cell>
          <cell r="E567" t="str">
            <v>IT-T-Enhanced Net Su</v>
          </cell>
          <cell r="I567">
            <v>60119</v>
          </cell>
          <cell r="J567">
            <v>60095</v>
          </cell>
          <cell r="K567">
            <v>-24</v>
          </cell>
          <cell r="L567">
            <v>-3.9936766785922292E-4</v>
          </cell>
          <cell r="M567">
            <v>360714</v>
          </cell>
          <cell r="N567">
            <v>360858</v>
          </cell>
          <cell r="O567">
            <v>144</v>
          </cell>
          <cell r="P567">
            <v>3.9904893337545515E-4</v>
          </cell>
          <cell r="R567">
            <v>60119</v>
          </cell>
          <cell r="S567">
            <v>60119</v>
          </cell>
          <cell r="T567">
            <v>60119</v>
          </cell>
          <cell r="U567">
            <v>60119</v>
          </cell>
          <cell r="V567">
            <v>60119</v>
          </cell>
          <cell r="W567">
            <v>60119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60167</v>
          </cell>
          <cell r="AE567">
            <v>60167</v>
          </cell>
          <cell r="AF567">
            <v>60167</v>
          </cell>
          <cell r="AG567">
            <v>60167</v>
          </cell>
          <cell r="AH567">
            <v>60095</v>
          </cell>
          <cell r="AI567">
            <v>60095</v>
          </cell>
          <cell r="AJ567">
            <v>60095</v>
          </cell>
          <cell r="AK567">
            <v>60095</v>
          </cell>
          <cell r="AL567">
            <v>60095</v>
          </cell>
          <cell r="AM567">
            <v>60095</v>
          </cell>
          <cell r="AN567">
            <v>60095</v>
          </cell>
          <cell r="AO567">
            <v>60096</v>
          </cell>
          <cell r="AQ567">
            <v>721429</v>
          </cell>
          <cell r="AR567">
            <v>721429</v>
          </cell>
          <cell r="AS567">
            <v>721429</v>
          </cell>
          <cell r="AT567">
            <v>721429</v>
          </cell>
          <cell r="AU567">
            <v>721428</v>
          </cell>
          <cell r="AV567">
            <v>721428</v>
          </cell>
          <cell r="AW567" t="e">
            <v>#REF!</v>
          </cell>
          <cell r="AX567" t="e">
            <v>#REF!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734664</v>
          </cell>
          <cell r="BE567">
            <v>737148</v>
          </cell>
          <cell r="BF567">
            <v>716268</v>
          </cell>
          <cell r="BH567">
            <v>721429</v>
          </cell>
          <cell r="BI567">
            <v>734666</v>
          </cell>
          <cell r="BJ567">
            <v>737147</v>
          </cell>
          <cell r="BK567">
            <v>721428</v>
          </cell>
          <cell r="BL567">
            <v>721428</v>
          </cell>
          <cell r="BO567">
            <v>360714</v>
          </cell>
          <cell r="BP567">
            <v>1</v>
          </cell>
          <cell r="BQ567">
            <v>0</v>
          </cell>
          <cell r="BS567">
            <v>504992</v>
          </cell>
          <cell r="BT567">
            <v>721428</v>
          </cell>
          <cell r="BU567">
            <v>504992</v>
          </cell>
          <cell r="BV567">
            <v>216436</v>
          </cell>
        </row>
        <row r="568">
          <cell r="C568" t="str">
            <v>O&amp;M</v>
          </cell>
          <cell r="E568" t="str">
            <v>IT-T-Call Ctr Voice</v>
          </cell>
          <cell r="I568">
            <v>0</v>
          </cell>
          <cell r="J568">
            <v>0</v>
          </cell>
          <cell r="K568">
            <v>0</v>
          </cell>
          <cell r="L568" t="str">
            <v xml:space="preserve"> </v>
          </cell>
          <cell r="M568">
            <v>0</v>
          </cell>
          <cell r="N568">
            <v>0</v>
          </cell>
          <cell r="O568">
            <v>0</v>
          </cell>
          <cell r="P568" t="str">
            <v xml:space="preserve"> 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0</v>
          </cell>
          <cell r="BE568">
            <v>0</v>
          </cell>
          <cell r="BF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O568">
            <v>0</v>
          </cell>
          <cell r="BP568">
            <v>0</v>
          </cell>
          <cell r="BQ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C569" t="str">
            <v>O&amp;M</v>
          </cell>
          <cell r="E569" t="str">
            <v>IT-P-IT Client Proj</v>
          </cell>
          <cell r="I569">
            <v>298022</v>
          </cell>
          <cell r="J569">
            <v>421611.1</v>
          </cell>
          <cell r="K569">
            <v>123589.09999999998</v>
          </cell>
          <cell r="L569">
            <v>0.29313530881895655</v>
          </cell>
          <cell r="M569">
            <v>1414112.69</v>
          </cell>
          <cell r="N569">
            <v>2330833.2799999998</v>
          </cell>
          <cell r="O569">
            <v>916720.58999999985</v>
          </cell>
          <cell r="P569">
            <v>0.39330165647883658</v>
          </cell>
          <cell r="R569">
            <v>49017</v>
          </cell>
          <cell r="S569">
            <v>131567</v>
          </cell>
          <cell r="T569">
            <v>559912.68999999994</v>
          </cell>
          <cell r="U569">
            <v>241038</v>
          </cell>
          <cell r="V569">
            <v>134556</v>
          </cell>
          <cell r="W569">
            <v>298022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360666.66</v>
          </cell>
          <cell r="AE569">
            <v>360666.66</v>
          </cell>
          <cell r="AF569">
            <v>360666.66</v>
          </cell>
          <cell r="AG569">
            <v>413611.1</v>
          </cell>
          <cell r="AH569">
            <v>413611.1</v>
          </cell>
          <cell r="AI569">
            <v>421611.1</v>
          </cell>
          <cell r="AJ569">
            <v>653027.77</v>
          </cell>
          <cell r="AK569">
            <v>654027.77</v>
          </cell>
          <cell r="AL569">
            <v>681027.77</v>
          </cell>
          <cell r="AM569">
            <v>646694.43999999994</v>
          </cell>
          <cell r="AN569">
            <v>640444.43000000005</v>
          </cell>
          <cell r="AO569">
            <v>623944.43000000005</v>
          </cell>
          <cell r="AQ569">
            <v>6229999.8899999997</v>
          </cell>
          <cell r="AR569">
            <v>6229999.8899999997</v>
          </cell>
          <cell r="AS569">
            <v>6278836</v>
          </cell>
          <cell r="AT569">
            <v>6366539.6900000004</v>
          </cell>
          <cell r="AU569">
            <v>6560705.6900000004</v>
          </cell>
          <cell r="AV569">
            <v>5790076.6900000004</v>
          </cell>
          <cell r="AW569" t="e">
            <v>#REF!</v>
          </cell>
          <cell r="AX569" t="e">
            <v>#REF!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3534487</v>
          </cell>
          <cell r="BE569">
            <v>3755213.4</v>
          </cell>
          <cell r="BF569">
            <v>5696966.4100000001</v>
          </cell>
          <cell r="BH569">
            <v>6229999.8899999997</v>
          </cell>
          <cell r="BI569">
            <v>4720000</v>
          </cell>
          <cell r="BJ569">
            <v>6820000</v>
          </cell>
          <cell r="BK569">
            <v>5790076.6900000004</v>
          </cell>
          <cell r="BL569">
            <v>5339849.6900000004</v>
          </cell>
          <cell r="BO569">
            <v>3925737.0000000005</v>
          </cell>
          <cell r="BP569">
            <v>890150.19999999925</v>
          </cell>
          <cell r="BQ569">
            <v>450227</v>
          </cell>
          <cell r="BS569">
            <v>6152000</v>
          </cell>
          <cell r="BT569">
            <v>5339849.6900000004</v>
          </cell>
          <cell r="BU569">
            <v>6152000</v>
          </cell>
          <cell r="BV569">
            <v>-812150.30999999959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194358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6175596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10414877</v>
          </cell>
          <cell r="BT573">
            <v>0</v>
          </cell>
          <cell r="BU573">
            <v>10414877</v>
          </cell>
          <cell r="BV573">
            <v>-10414877</v>
          </cell>
        </row>
        <row r="574">
          <cell r="C574" t="str">
            <v>O&amp;M</v>
          </cell>
          <cell r="E574" t="str">
            <v>IT-T-Retail Office A</v>
          </cell>
          <cell r="I574">
            <v>0</v>
          </cell>
          <cell r="J574">
            <v>0</v>
          </cell>
          <cell r="K574">
            <v>0</v>
          </cell>
          <cell r="L574" t="str">
            <v xml:space="preserve"> </v>
          </cell>
          <cell r="M574">
            <v>0</v>
          </cell>
          <cell r="N574">
            <v>0</v>
          </cell>
          <cell r="O574">
            <v>0</v>
          </cell>
          <cell r="P574" t="str">
            <v xml:space="preserve"> 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0</v>
          </cell>
          <cell r="BP574">
            <v>0</v>
          </cell>
          <cell r="BQ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E575" t="str">
            <v>LESS: DSM</v>
          </cell>
          <cell r="BP575">
            <v>0</v>
          </cell>
          <cell r="BQ575">
            <v>0</v>
          </cell>
          <cell r="BT575">
            <v>0</v>
          </cell>
          <cell r="BU575">
            <v>0</v>
          </cell>
          <cell r="BV575">
            <v>0</v>
          </cell>
        </row>
        <row r="577">
          <cell r="D577" t="str">
            <v>Non-PT</v>
          </cell>
          <cell r="I577">
            <v>2890741.96</v>
          </cell>
          <cell r="J577">
            <v>3126207.1</v>
          </cell>
          <cell r="K577">
            <v>235465.13999999996</v>
          </cell>
          <cell r="L577">
            <v>7.5319750889184522E-2</v>
          </cell>
          <cell r="M577">
            <v>17213619.510000002</v>
          </cell>
          <cell r="N577">
            <v>18580085.280000001</v>
          </cell>
          <cell r="O577">
            <v>1366465.7699999998</v>
          </cell>
          <cell r="P577">
            <v>7.3544644677755733E-2</v>
          </cell>
          <cell r="R577">
            <v>2643654.69</v>
          </cell>
          <cell r="S577">
            <v>2743239.4099999997</v>
          </cell>
          <cell r="T577">
            <v>3194893.95</v>
          </cell>
          <cell r="U577">
            <v>2820692.7399999998</v>
          </cell>
          <cell r="V577">
            <v>2920396.7600000002</v>
          </cell>
          <cell r="W577">
            <v>2890741.96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3070681.66</v>
          </cell>
          <cell r="AE577">
            <v>3070681.66</v>
          </cell>
          <cell r="AF577">
            <v>3070681.66</v>
          </cell>
          <cell r="AG577">
            <v>3123626.1</v>
          </cell>
          <cell r="AH577">
            <v>3118207.1</v>
          </cell>
          <cell r="AI577">
            <v>3126207.1</v>
          </cell>
          <cell r="AJ577">
            <v>3357623.77</v>
          </cell>
          <cell r="AK577">
            <v>3356899.77</v>
          </cell>
          <cell r="AL577">
            <v>3383899.77</v>
          </cell>
          <cell r="AM577">
            <v>3349340.44</v>
          </cell>
          <cell r="AN577">
            <v>3337024.43</v>
          </cell>
          <cell r="AO577">
            <v>3345363.3000000003</v>
          </cell>
          <cell r="AQ577">
            <v>38710146.409999996</v>
          </cell>
          <cell r="AR577">
            <v>38710146.409999996</v>
          </cell>
          <cell r="AS577">
            <v>38747821.399999999</v>
          </cell>
          <cell r="AT577">
            <v>38835525.089999996</v>
          </cell>
          <cell r="AU577">
            <v>38242667.949999996</v>
          </cell>
          <cell r="AV577">
            <v>37472038.949999996</v>
          </cell>
          <cell r="AW577" t="e">
            <v>#REF!</v>
          </cell>
          <cell r="AX577" t="e">
            <v>#REF!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D577">
            <v>36037220.539999999</v>
          </cell>
          <cell r="BE577">
            <v>35801472.5</v>
          </cell>
          <cell r="BF577">
            <v>38943186.969999999</v>
          </cell>
          <cell r="BH577">
            <v>38710236.759999998</v>
          </cell>
          <cell r="BI577">
            <v>38572116</v>
          </cell>
          <cell r="BJ577">
            <v>39979348.43</v>
          </cell>
          <cell r="BK577">
            <v>37472038.949999996</v>
          </cell>
          <cell r="BL577">
            <v>37021811.949999996</v>
          </cell>
          <cell r="BM577">
            <v>0</v>
          </cell>
          <cell r="BN577">
            <v>0</v>
          </cell>
          <cell r="BO577">
            <v>19808192.440000001</v>
          </cell>
          <cell r="BP577">
            <v>1688424.8099999996</v>
          </cell>
          <cell r="BQ577">
            <v>450227</v>
          </cell>
          <cell r="BS577">
            <v>38823372.969999999</v>
          </cell>
          <cell r="BT577">
            <v>37021811.949999996</v>
          </cell>
          <cell r="BU577">
            <v>38823372.969999999</v>
          </cell>
          <cell r="BV577">
            <v>-1801561.0199999996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43593</v>
          </cell>
          <cell r="J580">
            <v>41673</v>
          </cell>
          <cell r="K580">
            <v>-1920</v>
          </cell>
          <cell r="L580">
            <v>-4.6072996904470517E-2</v>
          </cell>
          <cell r="M580">
            <v>260044</v>
          </cell>
          <cell r="N580">
            <v>250242</v>
          </cell>
          <cell r="O580">
            <v>-9802</v>
          </cell>
          <cell r="P580">
            <v>-3.9170083359308189E-2</v>
          </cell>
          <cell r="R580">
            <v>52947</v>
          </cell>
          <cell r="S580">
            <v>39596</v>
          </cell>
          <cell r="T580">
            <v>40402</v>
          </cell>
          <cell r="U580">
            <v>42446</v>
          </cell>
          <cell r="V580">
            <v>41060</v>
          </cell>
          <cell r="W580">
            <v>43593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41724</v>
          </cell>
          <cell r="AE580">
            <v>41724</v>
          </cell>
          <cell r="AF580">
            <v>41724</v>
          </cell>
          <cell r="AG580">
            <v>41724</v>
          </cell>
          <cell r="AH580">
            <v>41673</v>
          </cell>
          <cell r="AI580">
            <v>41673</v>
          </cell>
          <cell r="AJ580">
            <v>41673</v>
          </cell>
          <cell r="AK580">
            <v>41673</v>
          </cell>
          <cell r="AL580">
            <v>41673</v>
          </cell>
          <cell r="AM580">
            <v>41673</v>
          </cell>
          <cell r="AN580">
            <v>41673</v>
          </cell>
          <cell r="AO580">
            <v>41705</v>
          </cell>
          <cell r="AQ580">
            <v>500312</v>
          </cell>
          <cell r="AR580">
            <v>500312</v>
          </cell>
          <cell r="AS580">
            <v>500312</v>
          </cell>
          <cell r="AT580">
            <v>500312</v>
          </cell>
          <cell r="AU580">
            <v>526175</v>
          </cell>
          <cell r="AV580">
            <v>526175</v>
          </cell>
          <cell r="AW580" t="e">
            <v>#REF!</v>
          </cell>
          <cell r="AX580" t="e">
            <v>#REF!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531286</v>
          </cell>
          <cell r="BE580">
            <v>521974</v>
          </cell>
          <cell r="BF580">
            <v>591435.59</v>
          </cell>
          <cell r="BH580">
            <v>500312</v>
          </cell>
          <cell r="BI580">
            <v>573167</v>
          </cell>
          <cell r="BJ580">
            <v>573167</v>
          </cell>
          <cell r="BK580">
            <v>526175</v>
          </cell>
          <cell r="BL580">
            <v>526175</v>
          </cell>
          <cell r="BO580">
            <v>266131</v>
          </cell>
          <cell r="BP580">
            <v>-25863</v>
          </cell>
          <cell r="BQ580">
            <v>0</v>
          </cell>
          <cell r="BS580">
            <v>500384</v>
          </cell>
          <cell r="BT580">
            <v>526175</v>
          </cell>
          <cell r="BU580">
            <v>500384</v>
          </cell>
          <cell r="BV580">
            <v>25791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371613</v>
          </cell>
          <cell r="BE581">
            <v>1855189</v>
          </cell>
          <cell r="BF581">
            <v>2573236.2599999998</v>
          </cell>
          <cell r="BH581">
            <v>0</v>
          </cell>
          <cell r="BI581">
            <v>634163</v>
          </cell>
          <cell r="BJ581">
            <v>2829691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15946</v>
          </cell>
          <cell r="J582">
            <v>19632</v>
          </cell>
          <cell r="K582">
            <v>3686</v>
          </cell>
          <cell r="L582">
            <v>0.18775468622656888</v>
          </cell>
          <cell r="M582">
            <v>88807</v>
          </cell>
          <cell r="N582">
            <v>117888</v>
          </cell>
          <cell r="O582">
            <v>29081</v>
          </cell>
          <cell r="P582">
            <v>0.24668329261672095</v>
          </cell>
          <cell r="R582">
            <v>11607</v>
          </cell>
          <cell r="S582">
            <v>19116</v>
          </cell>
          <cell r="T582">
            <v>10787</v>
          </cell>
          <cell r="U582">
            <v>15405</v>
          </cell>
          <cell r="V582">
            <v>15946</v>
          </cell>
          <cell r="W582">
            <v>15946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19656</v>
          </cell>
          <cell r="AE582">
            <v>19656</v>
          </cell>
          <cell r="AF582">
            <v>19656</v>
          </cell>
          <cell r="AG582">
            <v>19656</v>
          </cell>
          <cell r="AH582">
            <v>19632</v>
          </cell>
          <cell r="AI582">
            <v>19632</v>
          </cell>
          <cell r="AJ582">
            <v>19632</v>
          </cell>
          <cell r="AK582">
            <v>19632</v>
          </cell>
          <cell r="AL582">
            <v>19632</v>
          </cell>
          <cell r="AM582">
            <v>19632</v>
          </cell>
          <cell r="AN582">
            <v>19632</v>
          </cell>
          <cell r="AO582">
            <v>19628</v>
          </cell>
          <cell r="AQ582">
            <v>235676</v>
          </cell>
          <cell r="AR582">
            <v>235676</v>
          </cell>
          <cell r="AS582">
            <v>235676</v>
          </cell>
          <cell r="AT582">
            <v>235676</v>
          </cell>
          <cell r="AU582">
            <v>170747</v>
          </cell>
          <cell r="AV582">
            <v>170747</v>
          </cell>
          <cell r="AW582" t="e">
            <v>#REF!</v>
          </cell>
          <cell r="AX582" t="e">
            <v>#REF!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201594</v>
          </cell>
          <cell r="BE582">
            <v>182086</v>
          </cell>
          <cell r="BF582">
            <v>333503</v>
          </cell>
          <cell r="BH582">
            <v>235676</v>
          </cell>
          <cell r="BI582">
            <v>257018</v>
          </cell>
          <cell r="BJ582">
            <v>257016</v>
          </cell>
          <cell r="BK582">
            <v>170747</v>
          </cell>
          <cell r="BL582">
            <v>170747</v>
          </cell>
          <cell r="BO582">
            <v>81940</v>
          </cell>
          <cell r="BP582">
            <v>64929</v>
          </cell>
          <cell r="BQ582">
            <v>0</v>
          </cell>
          <cell r="BS582">
            <v>133183</v>
          </cell>
          <cell r="BT582">
            <v>170747</v>
          </cell>
          <cell r="BU582">
            <v>133183</v>
          </cell>
          <cell r="BV582">
            <v>37564</v>
          </cell>
        </row>
        <row r="583">
          <cell r="C583" t="str">
            <v>O&amp;M</v>
          </cell>
          <cell r="E583" t="str">
            <v>IT-T-PT-Calling Card</v>
          </cell>
          <cell r="I583">
            <v>392</v>
          </cell>
          <cell r="J583">
            <v>792</v>
          </cell>
          <cell r="K583">
            <v>400</v>
          </cell>
          <cell r="L583">
            <v>0.50505050505050508</v>
          </cell>
          <cell r="M583">
            <v>3366</v>
          </cell>
          <cell r="N583">
            <v>4760</v>
          </cell>
          <cell r="O583">
            <v>1394</v>
          </cell>
          <cell r="P583">
            <v>0.29285714285714287</v>
          </cell>
          <cell r="R583">
            <v>649</v>
          </cell>
          <cell r="S583">
            <v>277</v>
          </cell>
          <cell r="T583">
            <v>769</v>
          </cell>
          <cell r="U583">
            <v>330</v>
          </cell>
          <cell r="V583">
            <v>949</v>
          </cell>
          <cell r="W583">
            <v>392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794</v>
          </cell>
          <cell r="AE583">
            <v>794</v>
          </cell>
          <cell r="AF583">
            <v>794</v>
          </cell>
          <cell r="AG583">
            <v>794</v>
          </cell>
          <cell r="AH583">
            <v>792</v>
          </cell>
          <cell r="AI583">
            <v>792</v>
          </cell>
          <cell r="AJ583">
            <v>792</v>
          </cell>
          <cell r="AK583">
            <v>792</v>
          </cell>
          <cell r="AL583">
            <v>792</v>
          </cell>
          <cell r="AM583">
            <v>792</v>
          </cell>
          <cell r="AN583">
            <v>792</v>
          </cell>
          <cell r="AO583">
            <v>777</v>
          </cell>
          <cell r="AQ583">
            <v>9497</v>
          </cell>
          <cell r="AR583">
            <v>9497</v>
          </cell>
          <cell r="AS583">
            <v>9497</v>
          </cell>
          <cell r="AT583">
            <v>9497</v>
          </cell>
          <cell r="AU583">
            <v>6089</v>
          </cell>
          <cell r="AV583">
            <v>6089</v>
          </cell>
          <cell r="AW583" t="e">
            <v>#REF!</v>
          </cell>
          <cell r="AX583" t="e">
            <v>#REF!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11622</v>
          </cell>
          <cell r="BE583">
            <v>19164</v>
          </cell>
          <cell r="BF583">
            <v>43938</v>
          </cell>
          <cell r="BH583">
            <v>9497</v>
          </cell>
          <cell r="BI583">
            <v>43211</v>
          </cell>
          <cell r="BJ583">
            <v>43209</v>
          </cell>
          <cell r="BK583">
            <v>6089</v>
          </cell>
          <cell r="BL583">
            <v>6089</v>
          </cell>
          <cell r="BO583">
            <v>2723</v>
          </cell>
          <cell r="BP583">
            <v>3408</v>
          </cell>
          <cell r="BQ583">
            <v>0</v>
          </cell>
          <cell r="BS583">
            <v>0</v>
          </cell>
          <cell r="BT583">
            <v>6089</v>
          </cell>
          <cell r="BU583">
            <v>0</v>
          </cell>
          <cell r="BV583">
            <v>6089</v>
          </cell>
        </row>
        <row r="584">
          <cell r="C584" t="str">
            <v>O&amp;M</v>
          </cell>
          <cell r="E584" t="str">
            <v>IT-T-PT-Cellular</v>
          </cell>
          <cell r="I584">
            <v>28355</v>
          </cell>
          <cell r="J584">
            <v>32975</v>
          </cell>
          <cell r="K584">
            <v>4620</v>
          </cell>
          <cell r="L584">
            <v>0.14010614101592114</v>
          </cell>
          <cell r="M584">
            <v>168721</v>
          </cell>
          <cell r="N584">
            <v>197998</v>
          </cell>
          <cell r="O584">
            <v>29277</v>
          </cell>
          <cell r="P584">
            <v>0.14786512995080758</v>
          </cell>
          <cell r="R584">
            <v>27518</v>
          </cell>
          <cell r="S584">
            <v>26747</v>
          </cell>
          <cell r="T584">
            <v>26134</v>
          </cell>
          <cell r="U584">
            <v>29386</v>
          </cell>
          <cell r="V584">
            <v>30581</v>
          </cell>
          <cell r="W584">
            <v>28355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33012</v>
          </cell>
          <cell r="AE584">
            <v>33012</v>
          </cell>
          <cell r="AF584">
            <v>33012</v>
          </cell>
          <cell r="AG584">
            <v>33012</v>
          </cell>
          <cell r="AH584">
            <v>32975</v>
          </cell>
          <cell r="AI584">
            <v>32975</v>
          </cell>
          <cell r="AJ584">
            <v>32975</v>
          </cell>
          <cell r="AK584">
            <v>32975</v>
          </cell>
          <cell r="AL584">
            <v>32975</v>
          </cell>
          <cell r="AM584">
            <v>32975</v>
          </cell>
          <cell r="AN584">
            <v>32975</v>
          </cell>
          <cell r="AO584">
            <v>32968</v>
          </cell>
          <cell r="AQ584">
            <v>395841</v>
          </cell>
          <cell r="AR584">
            <v>395841</v>
          </cell>
          <cell r="AS584">
            <v>395841</v>
          </cell>
          <cell r="AT584">
            <v>395841</v>
          </cell>
          <cell r="AU584">
            <v>351321</v>
          </cell>
          <cell r="AV584">
            <v>351321</v>
          </cell>
          <cell r="AW584" t="e">
            <v>#REF!</v>
          </cell>
          <cell r="AX584" t="e">
            <v>#REF!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358557</v>
          </cell>
          <cell r="BE584">
            <v>614599.54</v>
          </cell>
          <cell r="BF584">
            <v>532170</v>
          </cell>
          <cell r="BH584">
            <v>395841</v>
          </cell>
          <cell r="BI584">
            <v>617323</v>
          </cell>
          <cell r="BJ584">
            <v>526618</v>
          </cell>
          <cell r="BK584">
            <v>351321</v>
          </cell>
          <cell r="BL584">
            <v>351321</v>
          </cell>
          <cell r="BO584">
            <v>182600</v>
          </cell>
          <cell r="BP584">
            <v>44520</v>
          </cell>
          <cell r="BQ584">
            <v>0</v>
          </cell>
          <cell r="BS584">
            <v>416957</v>
          </cell>
          <cell r="BT584">
            <v>351321</v>
          </cell>
          <cell r="BU584">
            <v>416957</v>
          </cell>
          <cell r="BV584">
            <v>-65636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744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260000</v>
          </cell>
          <cell r="BN586">
            <v>1350000</v>
          </cell>
          <cell r="BO586">
            <v>0</v>
          </cell>
          <cell r="BP586">
            <v>0</v>
          </cell>
          <cell r="BQ586">
            <v>0</v>
          </cell>
          <cell r="BS586">
            <v>1642859</v>
          </cell>
          <cell r="BT586">
            <v>-260000</v>
          </cell>
          <cell r="BU586">
            <v>292859</v>
          </cell>
          <cell r="BV586">
            <v>-292859</v>
          </cell>
        </row>
        <row r="587">
          <cell r="E587" t="str">
            <v>LESS: DSM</v>
          </cell>
          <cell r="BP587">
            <v>0</v>
          </cell>
          <cell r="BQ587">
            <v>0</v>
          </cell>
          <cell r="BT587">
            <v>0</v>
          </cell>
          <cell r="BU587">
            <v>0</v>
          </cell>
          <cell r="BV587">
            <v>0</v>
          </cell>
        </row>
        <row r="589">
          <cell r="D589" t="str">
            <v>PT</v>
          </cell>
          <cell r="I589">
            <v>88286</v>
          </cell>
          <cell r="J589">
            <v>95072</v>
          </cell>
          <cell r="K589">
            <v>6786</v>
          </cell>
          <cell r="L589">
            <v>7.137748232918209E-2</v>
          </cell>
          <cell r="M589">
            <v>520938</v>
          </cell>
          <cell r="N589">
            <v>570888</v>
          </cell>
          <cell r="O589">
            <v>49950</v>
          </cell>
          <cell r="P589">
            <v>8.7495270525917518E-2</v>
          </cell>
          <cell r="R589">
            <v>92721</v>
          </cell>
          <cell r="S589">
            <v>85736</v>
          </cell>
          <cell r="T589">
            <v>78092</v>
          </cell>
          <cell r="U589">
            <v>87567</v>
          </cell>
          <cell r="V589">
            <v>88536</v>
          </cell>
          <cell r="W589">
            <v>88286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95186</v>
          </cell>
          <cell r="AE589">
            <v>95186</v>
          </cell>
          <cell r="AF589">
            <v>95186</v>
          </cell>
          <cell r="AG589">
            <v>95186</v>
          </cell>
          <cell r="AH589">
            <v>95072</v>
          </cell>
          <cell r="AI589">
            <v>95072</v>
          </cell>
          <cell r="AJ589">
            <v>95072</v>
          </cell>
          <cell r="AK589">
            <v>95072</v>
          </cell>
          <cell r="AL589">
            <v>95072</v>
          </cell>
          <cell r="AM589">
            <v>95072</v>
          </cell>
          <cell r="AN589">
            <v>95072</v>
          </cell>
          <cell r="AO589">
            <v>95078</v>
          </cell>
          <cell r="AQ589">
            <v>1141326</v>
          </cell>
          <cell r="AR589">
            <v>1141326</v>
          </cell>
          <cell r="AS589">
            <v>1141326</v>
          </cell>
          <cell r="AT589">
            <v>1141326</v>
          </cell>
          <cell r="AU589">
            <v>1054332</v>
          </cell>
          <cell r="AV589">
            <v>1054332</v>
          </cell>
          <cell r="AW589" t="e">
            <v>#REF!</v>
          </cell>
          <cell r="AX589" t="e">
            <v>#REF!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D589">
            <v>1474672</v>
          </cell>
          <cell r="BE589">
            <v>3193756.54</v>
          </cell>
          <cell r="BF589">
            <v>4074282.8499999996</v>
          </cell>
          <cell r="BH589">
            <v>1141326</v>
          </cell>
          <cell r="BI589">
            <v>2124882</v>
          </cell>
          <cell r="BJ589">
            <v>4229701</v>
          </cell>
          <cell r="BK589">
            <v>1054332</v>
          </cell>
          <cell r="BL589">
            <v>1054332</v>
          </cell>
          <cell r="BM589">
            <v>260000</v>
          </cell>
          <cell r="BN589">
            <v>1350000</v>
          </cell>
          <cell r="BO589">
            <v>533394</v>
          </cell>
          <cell r="BP589">
            <v>86994</v>
          </cell>
          <cell r="BQ589">
            <v>0</v>
          </cell>
          <cell r="BS589">
            <v>2693383</v>
          </cell>
          <cell r="BT589">
            <v>794332</v>
          </cell>
          <cell r="BU589">
            <v>1343383</v>
          </cell>
          <cell r="BV589">
            <v>-289051</v>
          </cell>
        </row>
        <row r="591">
          <cell r="C591" t="str">
            <v>O&amp;M Total</v>
          </cell>
          <cell r="I591">
            <v>2979027.96</v>
          </cell>
          <cell r="J591">
            <v>3221279.1</v>
          </cell>
          <cell r="K591">
            <v>242251.13999999996</v>
          </cell>
          <cell r="L591">
            <v>7.5203399792337131E-2</v>
          </cell>
          <cell r="M591">
            <v>17734557.510000002</v>
          </cell>
          <cell r="N591">
            <v>19150973.280000001</v>
          </cell>
          <cell r="O591">
            <v>1416415.7699999998</v>
          </cell>
          <cell r="P591">
            <v>7.3960511003334228E-2</v>
          </cell>
          <cell r="R591">
            <v>2736375.69</v>
          </cell>
          <cell r="S591">
            <v>2828975.4099999997</v>
          </cell>
          <cell r="T591">
            <v>3272985.95</v>
          </cell>
          <cell r="U591">
            <v>2908259.7399999998</v>
          </cell>
          <cell r="V591">
            <v>3008932.7600000002</v>
          </cell>
          <cell r="W591">
            <v>2979027.96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3165867.66</v>
          </cell>
          <cell r="AE591">
            <v>3165867.66</v>
          </cell>
          <cell r="AF591">
            <v>3165867.66</v>
          </cell>
          <cell r="AG591">
            <v>3218812.1</v>
          </cell>
          <cell r="AH591">
            <v>3213279.1</v>
          </cell>
          <cell r="AI591">
            <v>3221279.1</v>
          </cell>
          <cell r="AJ591">
            <v>3452695.77</v>
          </cell>
          <cell r="AK591">
            <v>3451971.77</v>
          </cell>
          <cell r="AL591">
            <v>3478971.77</v>
          </cell>
          <cell r="AM591">
            <v>3444412.44</v>
          </cell>
          <cell r="AN591">
            <v>3432096.43</v>
          </cell>
          <cell r="AO591">
            <v>3440441.3000000003</v>
          </cell>
          <cell r="AQ591">
            <v>39851472.409999996</v>
          </cell>
          <cell r="AR591">
            <v>39851472.409999996</v>
          </cell>
          <cell r="AS591">
            <v>39889147.399999999</v>
          </cell>
          <cell r="AT591">
            <v>39976851.089999996</v>
          </cell>
          <cell r="AU591">
            <v>39296999.949999996</v>
          </cell>
          <cell r="AV591">
            <v>38526370.949999996</v>
          </cell>
          <cell r="AW591" t="e">
            <v>#REF!</v>
          </cell>
          <cell r="AX591" t="e">
            <v>#REF!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D591">
            <v>37511892.539999999</v>
          </cell>
          <cell r="BE591">
            <v>38995229.039999999</v>
          </cell>
          <cell r="BF591">
            <v>43017469.82</v>
          </cell>
          <cell r="BH591">
            <v>39851562.759999998</v>
          </cell>
          <cell r="BI591">
            <v>40696998</v>
          </cell>
          <cell r="BJ591">
            <v>44209049.43</v>
          </cell>
          <cell r="BK591">
            <v>38526370.949999996</v>
          </cell>
          <cell r="BL591">
            <v>38076143.949999996</v>
          </cell>
          <cell r="BM591">
            <v>260000</v>
          </cell>
          <cell r="BN591">
            <v>1350000</v>
          </cell>
          <cell r="BO591">
            <v>20341586.440000001</v>
          </cell>
          <cell r="BP591">
            <v>1775418.8099999996</v>
          </cell>
          <cell r="BQ591">
            <v>450227</v>
          </cell>
          <cell r="BS591">
            <v>41516755.969999999</v>
          </cell>
          <cell r="BT591">
            <v>37816143.949999996</v>
          </cell>
          <cell r="BU591">
            <v>40166755.969999999</v>
          </cell>
          <cell r="BV591">
            <v>-2090612.0199999996</v>
          </cell>
        </row>
        <row r="593">
          <cell r="I593">
            <v>1338296.4305999998</v>
          </cell>
          <cell r="J593">
            <v>651664.4425</v>
          </cell>
          <cell r="K593">
            <v>-686631.98809999984</v>
          </cell>
          <cell r="L593">
            <v>-1.053658820889249</v>
          </cell>
          <cell r="M593">
            <v>3218983.4239999996</v>
          </cell>
          <cell r="N593">
            <v>1996399.4688000001</v>
          </cell>
          <cell r="O593">
            <v>-1222583.9551999995</v>
          </cell>
          <cell r="P593">
            <v>-0.61239445026243811</v>
          </cell>
          <cell r="W593">
            <v>1338296.4305999998</v>
          </cell>
          <cell r="AV593">
            <v>6272885.2800000003</v>
          </cell>
          <cell r="BH593">
            <v>4433073.3742999947</v>
          </cell>
          <cell r="BK593">
            <v>6272885.2800000003</v>
          </cell>
          <cell r="BL593">
            <v>6272885.2800000003</v>
          </cell>
          <cell r="BP593">
            <v>-1839811.9057000056</v>
          </cell>
        </row>
        <row r="594">
          <cell r="I594">
            <v>1640731.5294000001</v>
          </cell>
          <cell r="J594">
            <v>2569614.6575000002</v>
          </cell>
          <cell r="K594">
            <v>928883.12810000009</v>
          </cell>
          <cell r="L594">
            <v>0.36148732471962092</v>
          </cell>
          <cell r="M594">
            <v>14515574.086000003</v>
          </cell>
          <cell r="N594">
            <v>17154573.8112</v>
          </cell>
          <cell r="O594">
            <v>2638999.7251999974</v>
          </cell>
          <cell r="P594">
            <v>0.1538365076418878</v>
          </cell>
          <cell r="W594">
            <v>1640731.5294000001</v>
          </cell>
          <cell r="AV594">
            <v>32253485.669999994</v>
          </cell>
          <cell r="BH594">
            <v>35418489.385700002</v>
          </cell>
          <cell r="BK594">
            <v>32253485.669999994</v>
          </cell>
          <cell r="BL594">
            <v>31803258.669999994</v>
          </cell>
          <cell r="BP594">
            <v>3615230.715700008</v>
          </cell>
        </row>
        <row r="596">
          <cell r="B596" t="str">
            <v>Information Technology</v>
          </cell>
          <cell r="I596">
            <v>3411399.96</v>
          </cell>
          <cell r="J596">
            <v>3467208.1</v>
          </cell>
          <cell r="K596">
            <v>55808.139999999956</v>
          </cell>
          <cell r="L596">
            <v>1.6095988008334415E-2</v>
          </cell>
          <cell r="M596">
            <v>18922880.510000002</v>
          </cell>
          <cell r="N596">
            <v>20686512.280000001</v>
          </cell>
          <cell r="O596">
            <v>1763631.7699999998</v>
          </cell>
          <cell r="P596">
            <v>8.525515302572792E-2</v>
          </cell>
          <cell r="R596">
            <v>2831926.69</v>
          </cell>
          <cell r="S596">
            <v>2951728.4099999997</v>
          </cell>
          <cell r="T596">
            <v>3445180.95</v>
          </cell>
          <cell r="U596">
            <v>3125361.7399999998</v>
          </cell>
          <cell r="V596">
            <v>3157282.7600000002</v>
          </cell>
          <cell r="W596">
            <v>3411399.96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3434805.66</v>
          </cell>
          <cell r="AE596">
            <v>3434805.66</v>
          </cell>
          <cell r="AF596">
            <v>3434802.66</v>
          </cell>
          <cell r="AG596">
            <v>3453083.1</v>
          </cell>
          <cell r="AH596">
            <v>3461807.1</v>
          </cell>
          <cell r="AI596">
            <v>3467208.1</v>
          </cell>
          <cell r="AJ596">
            <v>3675620.77</v>
          </cell>
          <cell r="AK596">
            <v>3758232.77</v>
          </cell>
          <cell r="AL596">
            <v>3788232.77</v>
          </cell>
          <cell r="AM596">
            <v>3753672.44</v>
          </cell>
          <cell r="AN596">
            <v>3741356.43</v>
          </cell>
          <cell r="AO596">
            <v>3748199.3000000003</v>
          </cell>
          <cell r="AQ596">
            <v>43151736.409999996</v>
          </cell>
          <cell r="AR596">
            <v>43151736.409999996</v>
          </cell>
          <cell r="AS596">
            <v>43028958.399999999</v>
          </cell>
          <cell r="AT596">
            <v>43406750.089999996</v>
          </cell>
          <cell r="AU596">
            <v>42469564.949999996</v>
          </cell>
          <cell r="AV596">
            <v>42644828.949999996</v>
          </cell>
          <cell r="AW596" t="e">
            <v>#REF!</v>
          </cell>
          <cell r="AX596" t="e">
            <v>#REF!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39748315.420000002</v>
          </cell>
          <cell r="BE596">
            <v>42823218.039999999</v>
          </cell>
          <cell r="BF596">
            <v>45719642.82</v>
          </cell>
          <cell r="BH596">
            <v>43151826.760000005</v>
          </cell>
          <cell r="BI596">
            <v>49878994</v>
          </cell>
          <cell r="BJ596">
            <v>48462214.43</v>
          </cell>
          <cell r="BK596">
            <v>42644828.949999996</v>
          </cell>
          <cell r="BL596">
            <v>41732524.949999996</v>
          </cell>
          <cell r="BM596">
            <v>260000</v>
          </cell>
          <cell r="BN596">
            <v>1350000</v>
          </cell>
          <cell r="BO596">
            <v>22809644.439999998</v>
          </cell>
          <cell r="BP596">
            <v>1419301.8099999996</v>
          </cell>
          <cell r="BQ596">
            <v>912304</v>
          </cell>
          <cell r="BS596">
            <v>45644201.970000006</v>
          </cell>
          <cell r="BT596">
            <v>41472524.949999996</v>
          </cell>
          <cell r="BU596">
            <v>44294201.970000006</v>
          </cell>
          <cell r="BV596">
            <v>-2561677.0199999986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23720.959999999999</v>
          </cell>
          <cell r="J598">
            <v>24154.880000000001</v>
          </cell>
          <cell r="K598">
            <v>433.92000000000189</v>
          </cell>
          <cell r="L598">
            <v>1.7964071856287504E-2</v>
          </cell>
          <cell r="M598">
            <v>60604.160000000003</v>
          </cell>
          <cell r="N598">
            <v>143193.60000000001</v>
          </cell>
          <cell r="O598">
            <v>82589.440000000002</v>
          </cell>
          <cell r="P598">
            <v>0.57676767676767671</v>
          </cell>
          <cell r="R598">
            <v>27770.880000000001</v>
          </cell>
          <cell r="S598">
            <v>5062.3999999999996</v>
          </cell>
          <cell r="T598">
            <v>0</v>
          </cell>
          <cell r="U598">
            <v>3037.44</v>
          </cell>
          <cell r="V598">
            <v>1012.48</v>
          </cell>
          <cell r="W598">
            <v>23720.959999999999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24299.52</v>
          </cell>
          <cell r="AE598">
            <v>21117.439999999999</v>
          </cell>
          <cell r="AF598">
            <v>23142.400000000001</v>
          </cell>
          <cell r="AG598">
            <v>24154.880000000001</v>
          </cell>
          <cell r="AH598">
            <v>26324.48</v>
          </cell>
          <cell r="AI598">
            <v>24154.880000000001</v>
          </cell>
          <cell r="AJ598">
            <v>27047.68</v>
          </cell>
          <cell r="AK598">
            <v>28349.439999999999</v>
          </cell>
          <cell r="AL598">
            <v>24733.439999999999</v>
          </cell>
          <cell r="AM598">
            <v>30374.400000000001</v>
          </cell>
          <cell r="AN598">
            <v>29072.639999999999</v>
          </cell>
          <cell r="AO598">
            <v>27703.18</v>
          </cell>
          <cell r="AQ598">
            <v>310474.38</v>
          </cell>
          <cell r="AR598">
            <v>310474.38</v>
          </cell>
          <cell r="AS598">
            <v>310474.38</v>
          </cell>
          <cell r="AT598">
            <v>262232.32000000001</v>
          </cell>
          <cell r="AU598">
            <v>262232.32000000001</v>
          </cell>
          <cell r="AV598">
            <v>262232.32000000001</v>
          </cell>
          <cell r="AW598" t="e">
            <v>#REF!</v>
          </cell>
          <cell r="AX598" t="e">
            <v>#REF!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330487.33</v>
          </cell>
          <cell r="BE598">
            <v>268127.02</v>
          </cell>
          <cell r="BF598">
            <v>0</v>
          </cell>
          <cell r="BH598">
            <v>310474.38</v>
          </cell>
          <cell r="BI598">
            <v>0</v>
          </cell>
          <cell r="BJ598">
            <v>0</v>
          </cell>
          <cell r="BK598">
            <v>262232.32000000001</v>
          </cell>
          <cell r="BL598">
            <v>262232.32000000001</v>
          </cell>
          <cell r="BO598">
            <v>201628.16</v>
          </cell>
          <cell r="BP598">
            <v>48242.06</v>
          </cell>
          <cell r="BQ598">
            <v>0</v>
          </cell>
          <cell r="BS598">
            <v>364617.9</v>
          </cell>
          <cell r="BT598">
            <v>262232.32000000001</v>
          </cell>
          <cell r="BU598">
            <v>364617.9</v>
          </cell>
          <cell r="BV598">
            <v>-102385.58000000002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51001.51</v>
          </cell>
          <cell r="J599">
            <v>23142.400000000001</v>
          </cell>
          <cell r="K599">
            <v>-27859.11</v>
          </cell>
          <cell r="L599">
            <v>-1.203812482715708</v>
          </cell>
          <cell r="M599">
            <v>131673.03</v>
          </cell>
          <cell r="N599">
            <v>137986.56</v>
          </cell>
          <cell r="O599">
            <v>6313.5299999999988</v>
          </cell>
          <cell r="P599">
            <v>4.5754673498636378E-2</v>
          </cell>
          <cell r="R599">
            <v>22424.99</v>
          </cell>
          <cell r="S599">
            <v>6870.4</v>
          </cell>
          <cell r="T599">
            <v>4977.07</v>
          </cell>
          <cell r="U599">
            <v>19159.009999999998</v>
          </cell>
          <cell r="V599">
            <v>27240.05</v>
          </cell>
          <cell r="W599">
            <v>51001.51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23431.68</v>
          </cell>
          <cell r="AE599">
            <v>20394.240000000002</v>
          </cell>
          <cell r="AF599">
            <v>22419.200000000001</v>
          </cell>
          <cell r="AG599">
            <v>23142.400000000001</v>
          </cell>
          <cell r="AH599">
            <v>25456.639999999999</v>
          </cell>
          <cell r="AI599">
            <v>23142.400000000001</v>
          </cell>
          <cell r="AJ599">
            <v>26179.84</v>
          </cell>
          <cell r="AK599">
            <v>27336.959999999999</v>
          </cell>
          <cell r="AL599">
            <v>23720.959999999999</v>
          </cell>
          <cell r="AM599">
            <v>29217.279999999999</v>
          </cell>
          <cell r="AN599">
            <v>28060.16</v>
          </cell>
          <cell r="AO599">
            <v>27024.25</v>
          </cell>
          <cell r="AQ599">
            <v>299526.01</v>
          </cell>
          <cell r="AR599">
            <v>299526.01</v>
          </cell>
          <cell r="AS599">
            <v>291657.68</v>
          </cell>
          <cell r="AT599">
            <v>205413.27</v>
          </cell>
          <cell r="AU599">
            <v>206184</v>
          </cell>
          <cell r="AV599">
            <v>206184</v>
          </cell>
          <cell r="AW599" t="e">
            <v>#REF!</v>
          </cell>
          <cell r="AX599" t="e">
            <v>#REF!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397614.5</v>
          </cell>
          <cell r="BE599">
            <v>215150.31</v>
          </cell>
          <cell r="BF599">
            <v>0</v>
          </cell>
          <cell r="BH599">
            <v>299526.01</v>
          </cell>
          <cell r="BI599">
            <v>0</v>
          </cell>
          <cell r="BJ599">
            <v>0</v>
          </cell>
          <cell r="BK599">
            <v>206184</v>
          </cell>
          <cell r="BL599">
            <v>206184</v>
          </cell>
          <cell r="BO599">
            <v>74510.97</v>
          </cell>
          <cell r="BP599">
            <v>93342.010000000009</v>
          </cell>
          <cell r="BQ599">
            <v>0</v>
          </cell>
          <cell r="BS599">
            <v>437522.71</v>
          </cell>
          <cell r="BT599">
            <v>206184</v>
          </cell>
          <cell r="BU599">
            <v>437522.71</v>
          </cell>
          <cell r="BV599">
            <v>-231338.71000000002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93411.31</v>
          </cell>
          <cell r="J600">
            <v>95936</v>
          </cell>
          <cell r="K600">
            <v>2524.6900000000023</v>
          </cell>
          <cell r="L600">
            <v>2.6316398432288217E-2</v>
          </cell>
          <cell r="M600">
            <v>560953.12</v>
          </cell>
          <cell r="N600">
            <v>571210</v>
          </cell>
          <cell r="O600">
            <v>10256.880000000005</v>
          </cell>
          <cell r="P600">
            <v>1.7956408326184774E-2</v>
          </cell>
          <cell r="R600">
            <v>103171.14</v>
          </cell>
          <cell r="S600">
            <v>78266.320000000007</v>
          </cell>
          <cell r="T600">
            <v>90385.45</v>
          </cell>
          <cell r="U600">
            <v>93411.31</v>
          </cell>
          <cell r="V600">
            <v>102307.59</v>
          </cell>
          <cell r="W600">
            <v>93411.31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97048</v>
          </cell>
          <cell r="AE600">
            <v>84389</v>
          </cell>
          <cell r="AF600">
            <v>92828</v>
          </cell>
          <cell r="AG600">
            <v>95936</v>
          </cell>
          <cell r="AH600">
            <v>105073</v>
          </cell>
          <cell r="AI600">
            <v>95936</v>
          </cell>
          <cell r="AJ600">
            <v>108161</v>
          </cell>
          <cell r="AK600">
            <v>113077</v>
          </cell>
          <cell r="AL600">
            <v>98328</v>
          </cell>
          <cell r="AM600">
            <v>121021</v>
          </cell>
          <cell r="AN600">
            <v>115759</v>
          </cell>
          <cell r="AO600">
            <v>110498</v>
          </cell>
          <cell r="AQ600">
            <v>1238054</v>
          </cell>
          <cell r="AR600">
            <v>1238054</v>
          </cell>
          <cell r="AS600">
            <v>1205473.32</v>
          </cell>
          <cell r="AT600">
            <v>1205473.32</v>
          </cell>
          <cell r="AU600">
            <v>1210246</v>
          </cell>
          <cell r="AV600">
            <v>1210246</v>
          </cell>
          <cell r="AW600" t="e">
            <v>#REF!</v>
          </cell>
          <cell r="AX600" t="e">
            <v>#REF!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1193822.28</v>
          </cell>
          <cell r="BE600">
            <v>1203139.82</v>
          </cell>
          <cell r="BF600">
            <v>2014367.85</v>
          </cell>
          <cell r="BH600">
            <v>1238054</v>
          </cell>
          <cell r="BI600">
            <v>1602059</v>
          </cell>
          <cell r="BJ600">
            <v>1604113</v>
          </cell>
          <cell r="BK600">
            <v>1210246</v>
          </cell>
          <cell r="BL600">
            <v>1210246</v>
          </cell>
          <cell r="BO600">
            <v>649292.88</v>
          </cell>
          <cell r="BP600">
            <v>27808</v>
          </cell>
          <cell r="BQ600">
            <v>0</v>
          </cell>
          <cell r="BS600">
            <v>1359820.72</v>
          </cell>
          <cell r="BT600">
            <v>1210246</v>
          </cell>
          <cell r="BU600">
            <v>1359820.72</v>
          </cell>
          <cell r="BV600">
            <v>-149574.71999999997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20940</v>
          </cell>
          <cell r="K601">
            <v>20940</v>
          </cell>
          <cell r="L601">
            <v>1</v>
          </cell>
          <cell r="M601">
            <v>0</v>
          </cell>
          <cell r="N601">
            <v>124680</v>
          </cell>
          <cell r="O601">
            <v>124680</v>
          </cell>
          <cell r="P601">
            <v>1</v>
          </cell>
          <cell r="R601">
            <v>22519.56</v>
          </cell>
          <cell r="S601">
            <v>-22519.56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21183</v>
          </cell>
          <cell r="AE601">
            <v>18420</v>
          </cell>
          <cell r="AF601">
            <v>20262</v>
          </cell>
          <cell r="AG601">
            <v>20940</v>
          </cell>
          <cell r="AH601">
            <v>22935</v>
          </cell>
          <cell r="AI601">
            <v>20940</v>
          </cell>
          <cell r="AJ601">
            <v>23609</v>
          </cell>
          <cell r="AK601">
            <v>24682</v>
          </cell>
          <cell r="AL601">
            <v>21462</v>
          </cell>
          <cell r="AM601">
            <v>26416</v>
          </cell>
          <cell r="AN601">
            <v>25267</v>
          </cell>
          <cell r="AO601">
            <v>24119</v>
          </cell>
          <cell r="AQ601">
            <v>270235</v>
          </cell>
          <cell r="AR601">
            <v>270235</v>
          </cell>
          <cell r="AS601">
            <v>263123.65000000002</v>
          </cell>
          <cell r="AT601">
            <v>263123.65000000002</v>
          </cell>
          <cell r="AU601">
            <v>263124</v>
          </cell>
          <cell r="AV601">
            <v>263124</v>
          </cell>
          <cell r="AW601" t="e">
            <v>#REF!</v>
          </cell>
          <cell r="AX601" t="e">
            <v>#REF!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53094.720000000001</v>
          </cell>
          <cell r="BH601">
            <v>270235</v>
          </cell>
          <cell r="BI601">
            <v>805349</v>
          </cell>
          <cell r="BJ601">
            <v>806384</v>
          </cell>
          <cell r="BK601">
            <v>263124</v>
          </cell>
          <cell r="BL601">
            <v>263124</v>
          </cell>
          <cell r="BO601">
            <v>263124</v>
          </cell>
          <cell r="BP601">
            <v>7111</v>
          </cell>
          <cell r="BQ601">
            <v>0</v>
          </cell>
          <cell r="BS601">
            <v>0</v>
          </cell>
          <cell r="BT601">
            <v>263124</v>
          </cell>
          <cell r="BU601">
            <v>0</v>
          </cell>
          <cell r="BV601">
            <v>263124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168133.78</v>
          </cell>
          <cell r="J604">
            <v>164173.28</v>
          </cell>
          <cell r="K604">
            <v>-3960.4999999999964</v>
          </cell>
          <cell r="L604">
            <v>-2.4123901282839672E-2</v>
          </cell>
          <cell r="M604">
            <v>753230.31</v>
          </cell>
          <cell r="N604">
            <v>977070.16</v>
          </cell>
          <cell r="O604">
            <v>223839.85</v>
          </cell>
          <cell r="P604">
            <v>0.22909291385994227</v>
          </cell>
          <cell r="R604">
            <v>175886.57</v>
          </cell>
          <cell r="S604">
            <v>67679.560000000012</v>
          </cell>
          <cell r="T604">
            <v>95362.51999999999</v>
          </cell>
          <cell r="U604">
            <v>115607.76</v>
          </cell>
          <cell r="V604">
            <v>130560.12</v>
          </cell>
          <cell r="W604">
            <v>168133.78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165962.20000000001</v>
          </cell>
          <cell r="AE604">
            <v>144320.68</v>
          </cell>
          <cell r="AF604">
            <v>158651.6</v>
          </cell>
          <cell r="AG604">
            <v>164173.28</v>
          </cell>
          <cell r="AH604">
            <v>179789.12</v>
          </cell>
          <cell r="AI604">
            <v>164173.28</v>
          </cell>
          <cell r="AJ604">
            <v>184997.52000000002</v>
          </cell>
          <cell r="AK604">
            <v>193445.4</v>
          </cell>
          <cell r="AL604">
            <v>168244.4</v>
          </cell>
          <cell r="AM604">
            <v>207028.68</v>
          </cell>
          <cell r="AN604">
            <v>198158.8</v>
          </cell>
          <cell r="AO604">
            <v>189344.43</v>
          </cell>
          <cell r="AQ604">
            <v>2118289.39</v>
          </cell>
          <cell r="AR604">
            <v>2118289.39</v>
          </cell>
          <cell r="AS604">
            <v>2070729.0300000003</v>
          </cell>
          <cell r="AT604">
            <v>1936242.56</v>
          </cell>
          <cell r="AU604">
            <v>1941786.32</v>
          </cell>
          <cell r="AV604">
            <v>1941786.32</v>
          </cell>
          <cell r="AW604" t="e">
            <v>#REF!</v>
          </cell>
          <cell r="AX604" t="e">
            <v>#REF!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1921924.11</v>
          </cell>
          <cell r="BE604">
            <v>1686417.1500000001</v>
          </cell>
          <cell r="BF604">
            <v>2067462.57</v>
          </cell>
          <cell r="BH604">
            <v>2118289.39</v>
          </cell>
          <cell r="BI604">
            <v>2407408</v>
          </cell>
          <cell r="BJ604">
            <v>2410497</v>
          </cell>
          <cell r="BK604">
            <v>1941786.32</v>
          </cell>
          <cell r="BL604">
            <v>1941786.32</v>
          </cell>
          <cell r="BM604">
            <v>0</v>
          </cell>
          <cell r="BN604">
            <v>0</v>
          </cell>
          <cell r="BO604">
            <v>1188556.01</v>
          </cell>
          <cell r="BP604">
            <v>176503.07</v>
          </cell>
          <cell r="BQ604">
            <v>0</v>
          </cell>
          <cell r="BS604">
            <v>2161961.33</v>
          </cell>
          <cell r="BT604">
            <v>1941786.32</v>
          </cell>
          <cell r="BU604">
            <v>2161961.33</v>
          </cell>
          <cell r="BV604">
            <v>-220175.01</v>
          </cell>
        </row>
        <row r="606">
          <cell r="C606" t="str">
            <v>O&amp;M</v>
          </cell>
          <cell r="E606" t="str">
            <v>IA-P-PT-Sarbanes Oxley</v>
          </cell>
          <cell r="I606">
            <v>24701</v>
          </cell>
          <cell r="J606">
            <v>12529</v>
          </cell>
          <cell r="K606">
            <v>-12172</v>
          </cell>
          <cell r="L606">
            <v>-0.97150610583446406</v>
          </cell>
          <cell r="M606">
            <v>24618</v>
          </cell>
          <cell r="N606">
            <v>74599</v>
          </cell>
          <cell r="O606">
            <v>49981</v>
          </cell>
          <cell r="P606">
            <v>0.66999557634820839</v>
          </cell>
          <cell r="R606">
            <v>-83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24701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12674</v>
          </cell>
          <cell r="AE606">
            <v>11021</v>
          </cell>
          <cell r="AF606">
            <v>12123</v>
          </cell>
          <cell r="AG606">
            <v>12529</v>
          </cell>
          <cell r="AH606">
            <v>13723</v>
          </cell>
          <cell r="AI606">
            <v>12529</v>
          </cell>
          <cell r="AJ606">
            <v>14126</v>
          </cell>
          <cell r="AK606">
            <v>14767</v>
          </cell>
          <cell r="AL606">
            <v>12842</v>
          </cell>
          <cell r="AM606">
            <v>15805</v>
          </cell>
          <cell r="AN606">
            <v>15118</v>
          </cell>
          <cell r="AO606">
            <v>14431</v>
          </cell>
          <cell r="AQ606">
            <v>161688</v>
          </cell>
          <cell r="AR606">
            <v>161688</v>
          </cell>
          <cell r="AS606">
            <v>161688</v>
          </cell>
          <cell r="AT606">
            <v>223196</v>
          </cell>
          <cell r="AU606">
            <v>223196</v>
          </cell>
          <cell r="AV606">
            <v>223196</v>
          </cell>
          <cell r="AW606" t="e">
            <v>#REF!</v>
          </cell>
          <cell r="AX606" t="e">
            <v>#REF!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180896.14</v>
          </cell>
          <cell r="BE606">
            <v>201820</v>
          </cell>
          <cell r="BF606">
            <v>0</v>
          </cell>
          <cell r="BH606">
            <v>161688</v>
          </cell>
          <cell r="BI606">
            <v>0</v>
          </cell>
          <cell r="BJ606">
            <v>0</v>
          </cell>
          <cell r="BK606">
            <v>223196</v>
          </cell>
          <cell r="BL606">
            <v>223196</v>
          </cell>
          <cell r="BO606">
            <v>198578</v>
          </cell>
          <cell r="BP606">
            <v>-61508</v>
          </cell>
          <cell r="BQ606">
            <v>0</v>
          </cell>
          <cell r="BS606">
            <v>32141</v>
          </cell>
          <cell r="BT606">
            <v>223196</v>
          </cell>
          <cell r="BU606">
            <v>32141</v>
          </cell>
          <cell r="BV606">
            <v>191055</v>
          </cell>
        </row>
        <row r="607">
          <cell r="C607" t="str">
            <v>O&amp;M</v>
          </cell>
          <cell r="E607" t="str">
            <v>IA-P-E-PT-Sarbanes Oxley</v>
          </cell>
          <cell r="I607">
            <v>17744.09</v>
          </cell>
          <cell r="J607">
            <v>13944</v>
          </cell>
          <cell r="K607">
            <v>-3800.09</v>
          </cell>
          <cell r="L607">
            <v>-0.27252510040160643</v>
          </cell>
          <cell r="M607">
            <v>48316.23</v>
          </cell>
          <cell r="N607">
            <v>83024</v>
          </cell>
          <cell r="O607">
            <v>34707.769999999997</v>
          </cell>
          <cell r="P607">
            <v>0.41804502312584307</v>
          </cell>
          <cell r="R607">
            <v>14156.9</v>
          </cell>
          <cell r="S607">
            <v>0</v>
          </cell>
          <cell r="T607">
            <v>4156.3999999999996</v>
          </cell>
          <cell r="U607">
            <v>1765.27</v>
          </cell>
          <cell r="V607">
            <v>10493.57</v>
          </cell>
          <cell r="W607">
            <v>17744.09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14106</v>
          </cell>
          <cell r="AE607">
            <v>12266</v>
          </cell>
          <cell r="AF607">
            <v>13492</v>
          </cell>
          <cell r="AG607">
            <v>13944</v>
          </cell>
          <cell r="AH607">
            <v>15272</v>
          </cell>
          <cell r="AI607">
            <v>13944</v>
          </cell>
          <cell r="AJ607">
            <v>15721</v>
          </cell>
          <cell r="AK607">
            <v>16436</v>
          </cell>
          <cell r="AL607">
            <v>14292</v>
          </cell>
          <cell r="AM607">
            <v>17590</v>
          </cell>
          <cell r="AN607">
            <v>16825</v>
          </cell>
          <cell r="AO607">
            <v>16061</v>
          </cell>
          <cell r="AQ607">
            <v>179949</v>
          </cell>
          <cell r="AR607">
            <v>179949</v>
          </cell>
          <cell r="AS607">
            <v>175213.87</v>
          </cell>
          <cell r="AT607">
            <v>241247.4</v>
          </cell>
          <cell r="AU607">
            <v>220270</v>
          </cell>
          <cell r="AV607">
            <v>220271</v>
          </cell>
          <cell r="AW607" t="e">
            <v>#REF!</v>
          </cell>
          <cell r="AX607" t="e">
            <v>#REF!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181874.84</v>
          </cell>
          <cell r="BE607">
            <v>0</v>
          </cell>
          <cell r="BF607">
            <v>0</v>
          </cell>
          <cell r="BH607">
            <v>179949</v>
          </cell>
          <cell r="BI607">
            <v>0</v>
          </cell>
          <cell r="BJ607">
            <v>0</v>
          </cell>
          <cell r="BK607">
            <v>220271</v>
          </cell>
          <cell r="BL607">
            <v>220271</v>
          </cell>
          <cell r="BO607">
            <v>171954.77</v>
          </cell>
          <cell r="BP607">
            <v>-40322</v>
          </cell>
          <cell r="BQ607">
            <v>0</v>
          </cell>
          <cell r="BS607">
            <v>70899.03</v>
          </cell>
          <cell r="BT607">
            <v>220271</v>
          </cell>
          <cell r="BU607">
            <v>70899.03</v>
          </cell>
          <cell r="BV607">
            <v>149371.97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256</v>
          </cell>
          <cell r="K609">
            <v>256</v>
          </cell>
          <cell r="L609">
            <v>1</v>
          </cell>
          <cell r="M609">
            <v>0</v>
          </cell>
          <cell r="N609">
            <v>1525</v>
          </cell>
          <cell r="O609">
            <v>1525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259</v>
          </cell>
          <cell r="AE609">
            <v>225</v>
          </cell>
          <cell r="AF609">
            <v>248</v>
          </cell>
          <cell r="AG609">
            <v>256</v>
          </cell>
          <cell r="AH609">
            <v>281</v>
          </cell>
          <cell r="AI609">
            <v>256</v>
          </cell>
          <cell r="AJ609">
            <v>289</v>
          </cell>
          <cell r="AK609">
            <v>302</v>
          </cell>
          <cell r="AL609">
            <v>263</v>
          </cell>
          <cell r="AM609">
            <v>323</v>
          </cell>
          <cell r="AN609">
            <v>309</v>
          </cell>
          <cell r="AO609">
            <v>297</v>
          </cell>
          <cell r="AQ609">
            <v>3308</v>
          </cell>
          <cell r="AR609">
            <v>3308</v>
          </cell>
          <cell r="AS609">
            <v>3220.48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 t="e">
            <v>#REF!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49.62</v>
          </cell>
          <cell r="BE609">
            <v>0</v>
          </cell>
          <cell r="BF609">
            <v>0</v>
          </cell>
          <cell r="BH609">
            <v>3308</v>
          </cell>
          <cell r="BI609">
            <v>83743</v>
          </cell>
          <cell r="BJ609">
            <v>83850</v>
          </cell>
          <cell r="BK609">
            <v>0</v>
          </cell>
          <cell r="BL609">
            <v>0</v>
          </cell>
          <cell r="BO609">
            <v>0</v>
          </cell>
          <cell r="BP609">
            <v>3308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23530.89</v>
          </cell>
          <cell r="J610">
            <v>16274</v>
          </cell>
          <cell r="K610">
            <v>-7256.8899999999994</v>
          </cell>
          <cell r="L610">
            <v>-0.44591925771168733</v>
          </cell>
          <cell r="M610">
            <v>269961.34000000003</v>
          </cell>
          <cell r="N610">
            <v>96894</v>
          </cell>
          <cell r="O610">
            <v>-173067.34000000003</v>
          </cell>
          <cell r="P610">
            <v>-1.7861512580758356</v>
          </cell>
          <cell r="R610">
            <v>37935.78</v>
          </cell>
          <cell r="S610">
            <v>47636.800000000003</v>
          </cell>
          <cell r="T610">
            <v>83298.47</v>
          </cell>
          <cell r="U610">
            <v>52101.55</v>
          </cell>
          <cell r="V610">
            <v>25457.85</v>
          </cell>
          <cell r="W610">
            <v>23530.89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16462</v>
          </cell>
          <cell r="AE610">
            <v>14315</v>
          </cell>
          <cell r="AF610">
            <v>15746</v>
          </cell>
          <cell r="AG610">
            <v>16274</v>
          </cell>
          <cell r="AH610">
            <v>17823</v>
          </cell>
          <cell r="AI610">
            <v>16274</v>
          </cell>
          <cell r="AJ610">
            <v>18347</v>
          </cell>
          <cell r="AK610">
            <v>19181</v>
          </cell>
          <cell r="AL610">
            <v>16679</v>
          </cell>
          <cell r="AM610">
            <v>20529</v>
          </cell>
          <cell r="AN610">
            <v>19636</v>
          </cell>
          <cell r="AO610">
            <v>18744</v>
          </cell>
          <cell r="AQ610">
            <v>210010</v>
          </cell>
          <cell r="AR610">
            <v>238510.42</v>
          </cell>
          <cell r="AS610">
            <v>232233.46</v>
          </cell>
          <cell r="AT610">
            <v>320054.81</v>
          </cell>
          <cell r="AU610">
            <v>322306</v>
          </cell>
          <cell r="AV610">
            <v>322306</v>
          </cell>
          <cell r="AW610" t="e">
            <v>#REF!</v>
          </cell>
          <cell r="AX610" t="e">
            <v>#REF!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348855.36</v>
          </cell>
          <cell r="BE610">
            <v>140405.46</v>
          </cell>
          <cell r="BF610">
            <v>51406.3</v>
          </cell>
          <cell r="BH610">
            <v>210010</v>
          </cell>
          <cell r="BI610">
            <v>38950</v>
          </cell>
          <cell r="BJ610">
            <v>39000</v>
          </cell>
          <cell r="BK610">
            <v>322306</v>
          </cell>
          <cell r="BL610">
            <v>322306</v>
          </cell>
          <cell r="BO610">
            <v>52344.659999999974</v>
          </cell>
          <cell r="BP610">
            <v>-112296</v>
          </cell>
          <cell r="BQ610">
            <v>0</v>
          </cell>
          <cell r="BS610">
            <v>158171.67000000001</v>
          </cell>
          <cell r="BT610">
            <v>322306</v>
          </cell>
          <cell r="BU610">
            <v>158171.67000000001</v>
          </cell>
          <cell r="BV610">
            <v>164134.32999999999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65975.98</v>
          </cell>
          <cell r="J613">
            <v>43003</v>
          </cell>
          <cell r="K613">
            <v>-22972.98</v>
          </cell>
          <cell r="L613">
            <v>-0.53421807780852493</v>
          </cell>
          <cell r="M613">
            <v>342895.57000000007</v>
          </cell>
          <cell r="N613">
            <v>256042</v>
          </cell>
          <cell r="O613">
            <v>-86853.570000000036</v>
          </cell>
          <cell r="P613">
            <v>-0.33921610517024564</v>
          </cell>
          <cell r="R613">
            <v>52009.68</v>
          </cell>
          <cell r="S613">
            <v>47636.800000000003</v>
          </cell>
          <cell r="T613">
            <v>87454.87</v>
          </cell>
          <cell r="U613">
            <v>53866.82</v>
          </cell>
          <cell r="V613">
            <v>35951.42</v>
          </cell>
          <cell r="W613">
            <v>65975.98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43501</v>
          </cell>
          <cell r="AE613">
            <v>37827</v>
          </cell>
          <cell r="AF613">
            <v>41609</v>
          </cell>
          <cell r="AG613">
            <v>43003</v>
          </cell>
          <cell r="AH613">
            <v>47099</v>
          </cell>
          <cell r="AI613">
            <v>43003</v>
          </cell>
          <cell r="AJ613">
            <v>48483</v>
          </cell>
          <cell r="AK613">
            <v>50686</v>
          </cell>
          <cell r="AL613">
            <v>44076</v>
          </cell>
          <cell r="AM613">
            <v>54247</v>
          </cell>
          <cell r="AN613">
            <v>51888</v>
          </cell>
          <cell r="AO613">
            <v>49533</v>
          </cell>
          <cell r="AQ613">
            <v>554955</v>
          </cell>
          <cell r="AR613">
            <v>583455.42000000004</v>
          </cell>
          <cell r="AS613">
            <v>572355.80999999994</v>
          </cell>
          <cell r="AT613">
            <v>784498.21</v>
          </cell>
          <cell r="AU613">
            <v>765772</v>
          </cell>
          <cell r="AV613">
            <v>765773</v>
          </cell>
          <cell r="AW613" t="e">
            <v>#REF!</v>
          </cell>
          <cell r="AX613" t="e">
            <v>#REF!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711675.96</v>
          </cell>
          <cell r="BE613">
            <v>342225.45999999996</v>
          </cell>
          <cell r="BF613">
            <v>51406.3</v>
          </cell>
          <cell r="BH613">
            <v>554955</v>
          </cell>
          <cell r="BI613">
            <v>122693</v>
          </cell>
          <cell r="BJ613">
            <v>122850</v>
          </cell>
          <cell r="BK613">
            <v>765773</v>
          </cell>
          <cell r="BL613">
            <v>765773</v>
          </cell>
          <cell r="BM613">
            <v>0</v>
          </cell>
          <cell r="BN613">
            <v>0</v>
          </cell>
          <cell r="BO613">
            <v>422877.43</v>
          </cell>
          <cell r="BP613">
            <v>-210818</v>
          </cell>
          <cell r="BQ613">
            <v>0</v>
          </cell>
          <cell r="BS613">
            <v>261211.7</v>
          </cell>
          <cell r="BT613">
            <v>765773</v>
          </cell>
          <cell r="BU613">
            <v>261211.7</v>
          </cell>
          <cell r="BV613">
            <v>504561.29999999993</v>
          </cell>
        </row>
        <row r="615">
          <cell r="C615" t="str">
            <v>O &amp; M Total</v>
          </cell>
          <cell r="I615">
            <v>234109.76</v>
          </cell>
          <cell r="J615">
            <v>207176.28</v>
          </cell>
          <cell r="K615">
            <v>-26933.479999999996</v>
          </cell>
          <cell r="L615">
            <v>-0.1300027203886468</v>
          </cell>
          <cell r="M615">
            <v>1096125.8800000001</v>
          </cell>
          <cell r="N615">
            <v>1233112.1600000001</v>
          </cell>
          <cell r="O615">
            <v>136986.27999999997</v>
          </cell>
          <cell r="P615">
            <v>0.11108987847463929</v>
          </cell>
          <cell r="R615">
            <v>227896.25</v>
          </cell>
          <cell r="S615">
            <v>115316.36000000002</v>
          </cell>
          <cell r="T615">
            <v>182817.38999999998</v>
          </cell>
          <cell r="U615">
            <v>169474.58000000002</v>
          </cell>
          <cell r="V615">
            <v>166511.54</v>
          </cell>
          <cell r="W615">
            <v>234109.76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209463.2</v>
          </cell>
          <cell r="AE615">
            <v>182147.68</v>
          </cell>
          <cell r="AF615">
            <v>200260.6</v>
          </cell>
          <cell r="AG615">
            <v>207176.28</v>
          </cell>
          <cell r="AH615">
            <v>226888.12</v>
          </cell>
          <cell r="AI615">
            <v>207176.28</v>
          </cell>
          <cell r="AJ615">
            <v>233480.52000000002</v>
          </cell>
          <cell r="AK615">
            <v>244131.4</v>
          </cell>
          <cell r="AL615">
            <v>212320.4</v>
          </cell>
          <cell r="AM615">
            <v>261275.68</v>
          </cell>
          <cell r="AN615">
            <v>250046.8</v>
          </cell>
          <cell r="AO615">
            <v>238877.43</v>
          </cell>
          <cell r="AQ615">
            <v>2673244.39</v>
          </cell>
          <cell r="AR615">
            <v>2701744.81</v>
          </cell>
          <cell r="AS615">
            <v>2643084.8400000003</v>
          </cell>
          <cell r="AT615">
            <v>2720740.77</v>
          </cell>
          <cell r="AU615">
            <v>2707558.3200000003</v>
          </cell>
          <cell r="AV615">
            <v>2707559.3200000003</v>
          </cell>
          <cell r="AW615" t="e">
            <v>#REF!</v>
          </cell>
          <cell r="AX615" t="e">
            <v>#REF!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2633600.0699999998</v>
          </cell>
          <cell r="BE615">
            <v>2028642.61</v>
          </cell>
          <cell r="BF615">
            <v>2118868.87</v>
          </cell>
          <cell r="BH615">
            <v>2673244.39</v>
          </cell>
          <cell r="BI615">
            <v>2530101</v>
          </cell>
          <cell r="BJ615">
            <v>2533347</v>
          </cell>
          <cell r="BK615">
            <v>2707559.3200000003</v>
          </cell>
          <cell r="BL615">
            <v>2707559.3200000003</v>
          </cell>
          <cell r="BM615">
            <v>0</v>
          </cell>
          <cell r="BN615">
            <v>0</v>
          </cell>
          <cell r="BO615">
            <v>1611433.44</v>
          </cell>
          <cell r="BP615">
            <v>-34314.929999999993</v>
          </cell>
          <cell r="BQ615">
            <v>0</v>
          </cell>
          <cell r="BS615">
            <v>2423173.0299999998</v>
          </cell>
          <cell r="BT615">
            <v>2707559.3200000003</v>
          </cell>
          <cell r="BU615">
            <v>2423173.0299999998</v>
          </cell>
          <cell r="BV615">
            <v>284386.28999999998</v>
          </cell>
        </row>
        <row r="617">
          <cell r="I617">
            <v>13254.3102</v>
          </cell>
          <cell r="J617">
            <v>-7623.1248000000005</v>
          </cell>
          <cell r="K617">
            <v>-20877.435000000001</v>
          </cell>
          <cell r="L617">
            <v>2.7386977844046316</v>
          </cell>
          <cell r="M617">
            <v>-107360.2101</v>
          </cell>
          <cell r="N617">
            <v>32924.080000000002</v>
          </cell>
          <cell r="O617">
            <v>140284.29009999998</v>
          </cell>
          <cell r="P617">
            <v>4.2608416119751862</v>
          </cell>
          <cell r="W617">
            <v>13254.3102</v>
          </cell>
          <cell r="AV617">
            <v>177180.41999999998</v>
          </cell>
          <cell r="BH617">
            <v>186591.47360000008</v>
          </cell>
          <cell r="BK617">
            <v>177180.41999999998</v>
          </cell>
          <cell r="BL617">
            <v>177180.41999999998</v>
          </cell>
          <cell r="BP617">
            <v>9411.0536000001011</v>
          </cell>
        </row>
        <row r="618">
          <cell r="I618">
            <v>220855.4498</v>
          </cell>
          <cell r="J618">
            <v>214799.40479999999</v>
          </cell>
          <cell r="K618">
            <v>-6056.0450000000128</v>
          </cell>
          <cell r="L618">
            <v>-2.8193956150105743E-2</v>
          </cell>
          <cell r="M618">
            <v>1203486.0901000001</v>
          </cell>
          <cell r="N618">
            <v>1200188.08</v>
          </cell>
          <cell r="O618">
            <v>-3298.0101000000723</v>
          </cell>
          <cell r="P618">
            <v>-2.7479110607398069E-3</v>
          </cell>
          <cell r="W618">
            <v>220855.4498</v>
          </cell>
          <cell r="AV618">
            <v>2530378.9000000004</v>
          </cell>
          <cell r="BH618">
            <v>2486652.9164</v>
          </cell>
          <cell r="BK618">
            <v>2530378.9000000004</v>
          </cell>
          <cell r="BL618">
            <v>2530378.9000000004</v>
          </cell>
          <cell r="BP618">
            <v>-43725.983600000385</v>
          </cell>
        </row>
        <row r="620">
          <cell r="B620" t="str">
            <v>Internal Audit</v>
          </cell>
          <cell r="I620">
            <v>234109.76</v>
          </cell>
          <cell r="J620">
            <v>207176.28</v>
          </cell>
          <cell r="K620">
            <v>-26933.479999999996</v>
          </cell>
          <cell r="L620">
            <v>-0.1300027203886468</v>
          </cell>
          <cell r="M620">
            <v>1096125.8800000001</v>
          </cell>
          <cell r="N620">
            <v>1233112.1600000001</v>
          </cell>
          <cell r="O620">
            <v>136986.27999999997</v>
          </cell>
          <cell r="P620">
            <v>0.11108987847463929</v>
          </cell>
          <cell r="R620">
            <v>227896.25</v>
          </cell>
          <cell r="S620">
            <v>115316.36000000002</v>
          </cell>
          <cell r="T620">
            <v>182817.38999999998</v>
          </cell>
          <cell r="U620">
            <v>169474.58000000002</v>
          </cell>
          <cell r="V620">
            <v>166511.54</v>
          </cell>
          <cell r="W620">
            <v>234109.76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209463.2</v>
          </cell>
          <cell r="AE620">
            <v>182147.68</v>
          </cell>
          <cell r="AF620">
            <v>200260.6</v>
          </cell>
          <cell r="AG620">
            <v>207176.28</v>
          </cell>
          <cell r="AH620">
            <v>226888.12</v>
          </cell>
          <cell r="AI620">
            <v>207176.28</v>
          </cell>
          <cell r="AJ620">
            <v>233480.52000000002</v>
          </cell>
          <cell r="AK620">
            <v>244131.4</v>
          </cell>
          <cell r="AL620">
            <v>212320.4</v>
          </cell>
          <cell r="AM620">
            <v>261275.68</v>
          </cell>
          <cell r="AN620">
            <v>250046.8</v>
          </cell>
          <cell r="AO620">
            <v>238877.43</v>
          </cell>
          <cell r="AQ620">
            <v>2673244.39</v>
          </cell>
          <cell r="AR620">
            <v>2701744.81</v>
          </cell>
          <cell r="AS620">
            <v>2643084.8400000003</v>
          </cell>
          <cell r="AT620">
            <v>2720740.77</v>
          </cell>
          <cell r="AU620">
            <v>2707558.3200000003</v>
          </cell>
          <cell r="AV620">
            <v>2707559.3200000003</v>
          </cell>
          <cell r="AW620" t="e">
            <v>#REF!</v>
          </cell>
          <cell r="AX620" t="e">
            <v>#REF!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2633600.0699999998</v>
          </cell>
          <cell r="BE620">
            <v>2028642.61</v>
          </cell>
          <cell r="BF620">
            <v>2118868.87</v>
          </cell>
          <cell r="BH620">
            <v>2673244.39</v>
          </cell>
          <cell r="BI620">
            <v>2530101</v>
          </cell>
          <cell r="BJ620">
            <v>2533347</v>
          </cell>
          <cell r="BK620">
            <v>2707559.3200000003</v>
          </cell>
          <cell r="BL620">
            <v>2707559.3200000003</v>
          </cell>
          <cell r="BM620">
            <v>0</v>
          </cell>
          <cell r="BN620">
            <v>0</v>
          </cell>
          <cell r="BO620">
            <v>1611433.44</v>
          </cell>
          <cell r="BP620">
            <v>-34314.929999999993</v>
          </cell>
          <cell r="BQ620">
            <v>0</v>
          </cell>
          <cell r="BS620">
            <v>2423173.0299999998</v>
          </cell>
          <cell r="BT620">
            <v>2707559.3200000003</v>
          </cell>
          <cell r="BU620">
            <v>2423173.0299999998</v>
          </cell>
          <cell r="BV620">
            <v>284386.28999999998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13958</v>
          </cell>
          <cell r="J623">
            <v>4023</v>
          </cell>
          <cell r="K623">
            <v>-9935</v>
          </cell>
          <cell r="L623">
            <v>-2.4695500869997513</v>
          </cell>
          <cell r="M623">
            <v>13958</v>
          </cell>
          <cell r="N623">
            <v>24904</v>
          </cell>
          <cell r="O623">
            <v>10946</v>
          </cell>
          <cell r="P623">
            <v>0.43952778670093157</v>
          </cell>
          <cell r="R623">
            <v>0</v>
          </cell>
          <cell r="S623">
            <v>0</v>
          </cell>
          <cell r="T623">
            <v>0</v>
          </cell>
          <cell r="U623">
            <v>473</v>
          </cell>
          <cell r="V623">
            <v>-473</v>
          </cell>
          <cell r="W623">
            <v>13958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4406</v>
          </cell>
          <cell r="AE623">
            <v>3831</v>
          </cell>
          <cell r="AF623">
            <v>4215</v>
          </cell>
          <cell r="AG623">
            <v>4023</v>
          </cell>
          <cell r="AH623">
            <v>4406</v>
          </cell>
          <cell r="AI623">
            <v>4023</v>
          </cell>
          <cell r="AJ623">
            <v>4215</v>
          </cell>
          <cell r="AK623">
            <v>4406</v>
          </cell>
          <cell r="AL623">
            <v>3831</v>
          </cell>
          <cell r="AM623">
            <v>4406</v>
          </cell>
          <cell r="AN623">
            <v>4215</v>
          </cell>
          <cell r="AO623">
            <v>4023</v>
          </cell>
          <cell r="AQ623">
            <v>50000</v>
          </cell>
          <cell r="AR623">
            <v>50000</v>
          </cell>
          <cell r="AS623">
            <v>50000</v>
          </cell>
          <cell r="AT623">
            <v>50000</v>
          </cell>
          <cell r="AU623">
            <v>50000</v>
          </cell>
          <cell r="AV623">
            <v>50000</v>
          </cell>
          <cell r="AW623" t="e">
            <v>#REF!</v>
          </cell>
          <cell r="AX623" t="e">
            <v>#REF!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1242</v>
          </cell>
          <cell r="BE623">
            <v>2733</v>
          </cell>
          <cell r="BF623">
            <v>9561.25</v>
          </cell>
          <cell r="BH623">
            <v>50000</v>
          </cell>
          <cell r="BI623">
            <v>51250</v>
          </cell>
          <cell r="BJ623">
            <v>50000</v>
          </cell>
          <cell r="BK623">
            <v>50000</v>
          </cell>
          <cell r="BL623">
            <v>50000</v>
          </cell>
          <cell r="BO623">
            <v>36042</v>
          </cell>
          <cell r="BP623">
            <v>0</v>
          </cell>
          <cell r="BQ623">
            <v>0</v>
          </cell>
          <cell r="BS623">
            <v>50000</v>
          </cell>
          <cell r="BT623">
            <v>50000</v>
          </cell>
          <cell r="BU623">
            <v>50000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0</v>
          </cell>
          <cell r="BE624">
            <v>247.1</v>
          </cell>
          <cell r="BF624">
            <v>1238.9100000000001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13958</v>
          </cell>
          <cell r="J626">
            <v>4023</v>
          </cell>
          <cell r="K626">
            <v>-9935</v>
          </cell>
          <cell r="L626">
            <v>-2.4695500869997513</v>
          </cell>
          <cell r="M626">
            <v>13958</v>
          </cell>
          <cell r="N626">
            <v>24904</v>
          </cell>
          <cell r="O626">
            <v>10946</v>
          </cell>
          <cell r="P626">
            <v>0.43952778670093157</v>
          </cell>
          <cell r="R626">
            <v>0</v>
          </cell>
          <cell r="S626">
            <v>0</v>
          </cell>
          <cell r="T626">
            <v>0</v>
          </cell>
          <cell r="U626">
            <v>473</v>
          </cell>
          <cell r="V626">
            <v>-473</v>
          </cell>
          <cell r="W626">
            <v>13958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4406</v>
          </cell>
          <cell r="AE626">
            <v>3831</v>
          </cell>
          <cell r="AF626">
            <v>4215</v>
          </cell>
          <cell r="AG626">
            <v>4023</v>
          </cell>
          <cell r="AH626">
            <v>4406</v>
          </cell>
          <cell r="AI626">
            <v>4023</v>
          </cell>
          <cell r="AJ626">
            <v>4215</v>
          </cell>
          <cell r="AK626">
            <v>4406</v>
          </cell>
          <cell r="AL626">
            <v>3831</v>
          </cell>
          <cell r="AM626">
            <v>4406</v>
          </cell>
          <cell r="AN626">
            <v>4215</v>
          </cell>
          <cell r="AO626">
            <v>4023</v>
          </cell>
          <cell r="AQ626">
            <v>50000</v>
          </cell>
          <cell r="AR626">
            <v>50000</v>
          </cell>
          <cell r="AS626">
            <v>50000</v>
          </cell>
          <cell r="AT626">
            <v>50000</v>
          </cell>
          <cell r="AU626">
            <v>50000</v>
          </cell>
          <cell r="AV626">
            <v>50000</v>
          </cell>
          <cell r="AW626" t="e">
            <v>#REF!</v>
          </cell>
          <cell r="AX626" t="e">
            <v>#REF!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1242</v>
          </cell>
          <cell r="BE626">
            <v>2980.1</v>
          </cell>
          <cell r="BF626">
            <v>10800.16</v>
          </cell>
          <cell r="BH626">
            <v>50000</v>
          </cell>
          <cell r="BI626">
            <v>51250</v>
          </cell>
          <cell r="BJ626">
            <v>50000</v>
          </cell>
          <cell r="BK626">
            <v>50000</v>
          </cell>
          <cell r="BL626">
            <v>50000</v>
          </cell>
          <cell r="BM626">
            <v>0</v>
          </cell>
          <cell r="BN626">
            <v>0</v>
          </cell>
          <cell r="BO626">
            <v>36042</v>
          </cell>
          <cell r="BP626">
            <v>0</v>
          </cell>
          <cell r="BQ626">
            <v>0</v>
          </cell>
          <cell r="BS626">
            <v>50000</v>
          </cell>
          <cell r="BT626">
            <v>50000</v>
          </cell>
          <cell r="BU626">
            <v>50000</v>
          </cell>
          <cell r="BV626">
            <v>0</v>
          </cell>
        </row>
        <row r="628">
          <cell r="E628" t="str">
            <v>ADD: DSM</v>
          </cell>
          <cell r="BP628">
            <v>0</v>
          </cell>
          <cell r="BQ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0</v>
          </cell>
          <cell r="J630">
            <v>0</v>
          </cell>
          <cell r="K630">
            <v>0</v>
          </cell>
          <cell r="L630" t="str">
            <v xml:space="preserve"> </v>
          </cell>
          <cell r="M630">
            <v>0</v>
          </cell>
          <cell r="N630">
            <v>0</v>
          </cell>
          <cell r="O630">
            <v>0</v>
          </cell>
          <cell r="P630" t="str">
            <v xml:space="preserve"> 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0</v>
          </cell>
          <cell r="BE630">
            <v>0</v>
          </cell>
          <cell r="BF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13958</v>
          </cell>
          <cell r="J632">
            <v>4023</v>
          </cell>
          <cell r="K632">
            <v>-9935</v>
          </cell>
          <cell r="L632">
            <v>-2.4695500869997513</v>
          </cell>
          <cell r="M632">
            <v>13958</v>
          </cell>
          <cell r="N632">
            <v>24904</v>
          </cell>
          <cell r="O632">
            <v>10946</v>
          </cell>
          <cell r="P632">
            <v>0.43952778670093157</v>
          </cell>
          <cell r="R632">
            <v>0</v>
          </cell>
          <cell r="S632">
            <v>0</v>
          </cell>
          <cell r="T632">
            <v>0</v>
          </cell>
          <cell r="U632">
            <v>473</v>
          </cell>
          <cell r="V632">
            <v>-473</v>
          </cell>
          <cell r="W632">
            <v>13958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4406</v>
          </cell>
          <cell r="AE632">
            <v>3831</v>
          </cell>
          <cell r="AF632">
            <v>4215</v>
          </cell>
          <cell r="AG632">
            <v>4023</v>
          </cell>
          <cell r="AH632">
            <v>4406</v>
          </cell>
          <cell r="AI632">
            <v>4023</v>
          </cell>
          <cell r="AJ632">
            <v>4215</v>
          </cell>
          <cell r="AK632">
            <v>4406</v>
          </cell>
          <cell r="AL632">
            <v>3831</v>
          </cell>
          <cell r="AM632">
            <v>4406</v>
          </cell>
          <cell r="AN632">
            <v>4215</v>
          </cell>
          <cell r="AO632">
            <v>4023</v>
          </cell>
          <cell r="AQ632">
            <v>50000</v>
          </cell>
          <cell r="AR632">
            <v>50000</v>
          </cell>
          <cell r="AS632">
            <v>50000</v>
          </cell>
          <cell r="AT632">
            <v>50000</v>
          </cell>
          <cell r="AU632">
            <v>50000</v>
          </cell>
          <cell r="AV632">
            <v>50000</v>
          </cell>
          <cell r="AW632" t="e">
            <v>#REF!</v>
          </cell>
          <cell r="AX632" t="e">
            <v>#REF!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1242</v>
          </cell>
          <cell r="BE632">
            <v>2980.1</v>
          </cell>
          <cell r="BF632">
            <v>10800.16</v>
          </cell>
          <cell r="BH632">
            <v>50000</v>
          </cell>
          <cell r="BI632">
            <v>51250</v>
          </cell>
          <cell r="BJ632">
            <v>50000</v>
          </cell>
          <cell r="BK632">
            <v>50000</v>
          </cell>
          <cell r="BL632">
            <v>50000</v>
          </cell>
          <cell r="BM632">
            <v>0</v>
          </cell>
          <cell r="BN632">
            <v>0</v>
          </cell>
          <cell r="BO632">
            <v>36042</v>
          </cell>
          <cell r="BP632">
            <v>0</v>
          </cell>
          <cell r="BQ632">
            <v>0</v>
          </cell>
          <cell r="BS632">
            <v>50000</v>
          </cell>
          <cell r="BT632">
            <v>50000</v>
          </cell>
          <cell r="BU632">
            <v>50000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2310.2800000000002</v>
          </cell>
          <cell r="J634">
            <v>0</v>
          </cell>
          <cell r="K634">
            <v>-2310.2800000000002</v>
          </cell>
          <cell r="L634" t="str">
            <v xml:space="preserve"> </v>
          </cell>
          <cell r="M634">
            <v>7972.1</v>
          </cell>
          <cell r="N634">
            <v>0</v>
          </cell>
          <cell r="O634">
            <v>-7972.1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2440.44</v>
          </cell>
          <cell r="V634">
            <v>3221.38</v>
          </cell>
          <cell r="W634">
            <v>2310.2800000000002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-1</v>
          </cell>
          <cell r="AW634" t="e">
            <v>#REF!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84.14</v>
          </cell>
          <cell r="BF634">
            <v>628.79999999999995</v>
          </cell>
          <cell r="BH634">
            <v>0</v>
          </cell>
          <cell r="BI634">
            <v>0</v>
          </cell>
          <cell r="BJ634">
            <v>0</v>
          </cell>
          <cell r="BK634">
            <v>-1</v>
          </cell>
          <cell r="BL634">
            <v>-1</v>
          </cell>
          <cell r="BO634">
            <v>-7973.1</v>
          </cell>
          <cell r="BP634">
            <v>1</v>
          </cell>
          <cell r="BQ634">
            <v>0</v>
          </cell>
          <cell r="BS634">
            <v>0</v>
          </cell>
          <cell r="BT634">
            <v>-1</v>
          </cell>
          <cell r="BU634">
            <v>0</v>
          </cell>
          <cell r="BV634">
            <v>-1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17802.62</v>
          </cell>
          <cell r="J635">
            <v>0</v>
          </cell>
          <cell r="K635">
            <v>-17802.62</v>
          </cell>
          <cell r="L635" t="str">
            <v xml:space="preserve"> </v>
          </cell>
          <cell r="M635">
            <v>86915.199999999997</v>
          </cell>
          <cell r="N635">
            <v>0</v>
          </cell>
          <cell r="O635">
            <v>-86915.199999999997</v>
          </cell>
          <cell r="P635" t="str">
            <v xml:space="preserve"> </v>
          </cell>
          <cell r="R635">
            <v>17145.45</v>
          </cell>
          <cell r="S635">
            <v>11458.38</v>
          </cell>
          <cell r="T635">
            <v>15064.4</v>
          </cell>
          <cell r="U635">
            <v>14659.99</v>
          </cell>
          <cell r="V635">
            <v>10784.36</v>
          </cell>
          <cell r="W635">
            <v>17802.62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-1</v>
          </cell>
          <cell r="AV635">
            <v>-2</v>
          </cell>
          <cell r="AW635" t="e">
            <v>#REF!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166233.22</v>
          </cell>
          <cell r="BE635">
            <v>153814.57</v>
          </cell>
          <cell r="BF635">
            <v>129873.32</v>
          </cell>
          <cell r="BH635">
            <v>0</v>
          </cell>
          <cell r="BI635">
            <v>0</v>
          </cell>
          <cell r="BJ635">
            <v>0</v>
          </cell>
          <cell r="BK635">
            <v>-2</v>
          </cell>
          <cell r="BL635">
            <v>-2</v>
          </cell>
          <cell r="BO635">
            <v>-86917.2</v>
          </cell>
          <cell r="BP635">
            <v>2</v>
          </cell>
          <cell r="BQ635">
            <v>0</v>
          </cell>
          <cell r="BS635">
            <v>0</v>
          </cell>
          <cell r="BT635">
            <v>-2</v>
          </cell>
          <cell r="BU635">
            <v>0</v>
          </cell>
          <cell r="BV635">
            <v>-2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891.57</v>
          </cell>
          <cell r="J636">
            <v>0</v>
          </cell>
          <cell r="K636">
            <v>-891.57</v>
          </cell>
          <cell r="L636" t="str">
            <v xml:space="preserve"> </v>
          </cell>
          <cell r="M636">
            <v>10913.66</v>
          </cell>
          <cell r="N636">
            <v>0</v>
          </cell>
          <cell r="O636">
            <v>-10913.66</v>
          </cell>
          <cell r="P636" t="str">
            <v xml:space="preserve"> </v>
          </cell>
          <cell r="R636">
            <v>1906.8</v>
          </cell>
          <cell r="S636">
            <v>1334.11</v>
          </cell>
          <cell r="T636">
            <v>1366.65</v>
          </cell>
          <cell r="U636">
            <v>2089.02</v>
          </cell>
          <cell r="V636">
            <v>3325.51</v>
          </cell>
          <cell r="W636">
            <v>891.57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8452.2099999999991</v>
          </cell>
          <cell r="BE636">
            <v>5181.79</v>
          </cell>
          <cell r="BF636">
            <v>2732.45</v>
          </cell>
          <cell r="BH636">
            <v>0</v>
          </cell>
          <cell r="BI636">
            <v>0</v>
          </cell>
          <cell r="BJ636">
            <v>0</v>
          </cell>
          <cell r="BK636">
            <v>1</v>
          </cell>
          <cell r="BL636">
            <v>1</v>
          </cell>
          <cell r="BO636">
            <v>-10912.66</v>
          </cell>
          <cell r="BP636">
            <v>-1</v>
          </cell>
          <cell r="BQ636">
            <v>0</v>
          </cell>
          <cell r="BS636">
            <v>0</v>
          </cell>
          <cell r="BT636">
            <v>1</v>
          </cell>
          <cell r="BU636">
            <v>0</v>
          </cell>
          <cell r="BV636">
            <v>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1710.33</v>
          </cell>
          <cell r="J637">
            <v>0</v>
          </cell>
          <cell r="K637">
            <v>-1710.33</v>
          </cell>
          <cell r="L637" t="str">
            <v xml:space="preserve"> </v>
          </cell>
          <cell r="M637">
            <v>11980.73</v>
          </cell>
          <cell r="N637">
            <v>0</v>
          </cell>
          <cell r="O637">
            <v>-11980.73</v>
          </cell>
          <cell r="P637" t="str">
            <v xml:space="preserve"> </v>
          </cell>
          <cell r="R637">
            <v>4187.3599999999997</v>
          </cell>
          <cell r="S637">
            <v>2081.04</v>
          </cell>
          <cell r="T637">
            <v>1668.2</v>
          </cell>
          <cell r="U637">
            <v>1752.46</v>
          </cell>
          <cell r="V637">
            <v>581.34</v>
          </cell>
          <cell r="W637">
            <v>1710.33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-1</v>
          </cell>
          <cell r="AV637">
            <v>-1</v>
          </cell>
          <cell r="AW637" t="e">
            <v>#REF!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14383.32</v>
          </cell>
          <cell r="BE637">
            <v>16988.849999999999</v>
          </cell>
          <cell r="BF637">
            <v>26447.68</v>
          </cell>
          <cell r="BH637">
            <v>0</v>
          </cell>
          <cell r="BI637">
            <v>0</v>
          </cell>
          <cell r="BJ637">
            <v>0</v>
          </cell>
          <cell r="BK637">
            <v>-1</v>
          </cell>
          <cell r="BL637">
            <v>-1</v>
          </cell>
          <cell r="BO637">
            <v>-11981.73</v>
          </cell>
          <cell r="BP637">
            <v>1</v>
          </cell>
          <cell r="BQ637">
            <v>0</v>
          </cell>
          <cell r="BS637">
            <v>0</v>
          </cell>
          <cell r="BT637">
            <v>-1</v>
          </cell>
          <cell r="BU637">
            <v>0</v>
          </cell>
          <cell r="BV637">
            <v>-1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1272.21</v>
          </cell>
          <cell r="N638">
            <v>0</v>
          </cell>
          <cell r="O638">
            <v>-1272.21</v>
          </cell>
          <cell r="P638" t="str">
            <v xml:space="preserve"> </v>
          </cell>
          <cell r="R638">
            <v>564.49</v>
          </cell>
          <cell r="S638">
            <v>404.41</v>
          </cell>
          <cell r="T638">
            <v>0</v>
          </cell>
          <cell r="U638">
            <v>303.31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-1</v>
          </cell>
          <cell r="AV638">
            <v>-1</v>
          </cell>
          <cell r="AW638" t="e">
            <v>#REF!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20524.419999999998</v>
          </cell>
          <cell r="BE638">
            <v>7055.96</v>
          </cell>
          <cell r="BF638">
            <v>14804.35</v>
          </cell>
          <cell r="BH638">
            <v>0</v>
          </cell>
          <cell r="BI638">
            <v>0</v>
          </cell>
          <cell r="BJ638">
            <v>0</v>
          </cell>
          <cell r="BK638">
            <v>-1</v>
          </cell>
          <cell r="BL638">
            <v>-1</v>
          </cell>
          <cell r="BO638">
            <v>-1273.21</v>
          </cell>
          <cell r="BP638">
            <v>1</v>
          </cell>
          <cell r="BQ638">
            <v>0</v>
          </cell>
          <cell r="BS638">
            <v>0</v>
          </cell>
          <cell r="BT638">
            <v>-1</v>
          </cell>
          <cell r="BU638">
            <v>0</v>
          </cell>
          <cell r="BV638">
            <v>-1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2817.89</v>
          </cell>
          <cell r="J639">
            <v>0</v>
          </cell>
          <cell r="K639">
            <v>-2817.89</v>
          </cell>
          <cell r="L639" t="str">
            <v xml:space="preserve"> </v>
          </cell>
          <cell r="M639">
            <v>11356.18</v>
          </cell>
          <cell r="N639">
            <v>0</v>
          </cell>
          <cell r="O639">
            <v>-11356.18</v>
          </cell>
          <cell r="P639" t="str">
            <v xml:space="preserve"> </v>
          </cell>
          <cell r="R639">
            <v>1711.56</v>
          </cell>
          <cell r="S639">
            <v>1216.97</v>
          </cell>
          <cell r="T639">
            <v>2251.71</v>
          </cell>
          <cell r="U639">
            <v>1548.87</v>
          </cell>
          <cell r="V639">
            <v>1809.18</v>
          </cell>
          <cell r="W639">
            <v>2817.89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1</v>
          </cell>
          <cell r="AV639">
            <v>1</v>
          </cell>
          <cell r="AW639" t="e">
            <v>#REF!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33312.910000000003</v>
          </cell>
          <cell r="BE639">
            <v>27262.25</v>
          </cell>
          <cell r="BF639">
            <v>23711.7</v>
          </cell>
          <cell r="BH639">
            <v>0</v>
          </cell>
          <cell r="BI639">
            <v>0</v>
          </cell>
          <cell r="BJ639">
            <v>0</v>
          </cell>
          <cell r="BK639">
            <v>1</v>
          </cell>
          <cell r="BL639">
            <v>1</v>
          </cell>
          <cell r="BO639">
            <v>-11355.18</v>
          </cell>
          <cell r="BP639">
            <v>-1</v>
          </cell>
          <cell r="BQ639">
            <v>0</v>
          </cell>
          <cell r="BS639">
            <v>0</v>
          </cell>
          <cell r="BT639">
            <v>1</v>
          </cell>
          <cell r="BU639">
            <v>0</v>
          </cell>
          <cell r="BV639">
            <v>1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1979.94</v>
          </cell>
          <cell r="J640">
            <v>0</v>
          </cell>
          <cell r="K640">
            <v>-1979.94</v>
          </cell>
          <cell r="L640" t="str">
            <v xml:space="preserve"> </v>
          </cell>
          <cell r="M640">
            <v>14120.76</v>
          </cell>
          <cell r="N640">
            <v>0</v>
          </cell>
          <cell r="O640">
            <v>-14120.76</v>
          </cell>
          <cell r="P640" t="str">
            <v xml:space="preserve"> </v>
          </cell>
          <cell r="R640">
            <v>1583.95</v>
          </cell>
          <cell r="S640">
            <v>3656.57</v>
          </cell>
          <cell r="T640">
            <v>1550.25</v>
          </cell>
          <cell r="U640">
            <v>2932</v>
          </cell>
          <cell r="V640">
            <v>2418.0500000000002</v>
          </cell>
          <cell r="W640">
            <v>1979.94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27287.72</v>
          </cell>
          <cell r="BE640">
            <v>40083.46</v>
          </cell>
          <cell r="BF640">
            <v>19109.96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O640">
            <v>-14120.76</v>
          </cell>
          <cell r="BP640">
            <v>0</v>
          </cell>
          <cell r="BQ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117.14</v>
          </cell>
          <cell r="J641">
            <v>0</v>
          </cell>
          <cell r="K641">
            <v>-117.14</v>
          </cell>
          <cell r="L641" t="str">
            <v xml:space="preserve"> </v>
          </cell>
          <cell r="M641">
            <v>383.97</v>
          </cell>
          <cell r="N641">
            <v>0</v>
          </cell>
          <cell r="O641">
            <v>-383.97</v>
          </cell>
          <cell r="P641" t="str">
            <v xml:space="preserve"> </v>
          </cell>
          <cell r="R641">
            <v>91.11</v>
          </cell>
          <cell r="S641">
            <v>130.16</v>
          </cell>
          <cell r="T641">
            <v>0</v>
          </cell>
          <cell r="U641">
            <v>45.56</v>
          </cell>
          <cell r="V641">
            <v>0</v>
          </cell>
          <cell r="W641">
            <v>117.14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1660.27</v>
          </cell>
          <cell r="BE641">
            <v>3590.11</v>
          </cell>
          <cell r="BF641">
            <v>5321.97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-383.97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480.24</v>
          </cell>
          <cell r="J642">
            <v>0</v>
          </cell>
          <cell r="K642">
            <v>-480.24</v>
          </cell>
          <cell r="L642" t="str">
            <v xml:space="preserve"> </v>
          </cell>
          <cell r="M642">
            <v>1095.29</v>
          </cell>
          <cell r="N642">
            <v>0</v>
          </cell>
          <cell r="O642">
            <v>-1095.29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42.13</v>
          </cell>
          <cell r="U642">
            <v>379.14</v>
          </cell>
          <cell r="V642">
            <v>193.78</v>
          </cell>
          <cell r="W642">
            <v>480.24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1424.83</v>
          </cell>
          <cell r="BE642">
            <v>1451.66</v>
          </cell>
          <cell r="BF642">
            <v>2600.04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-1095.29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36403.230000000003</v>
          </cell>
          <cell r="J643">
            <v>0</v>
          </cell>
          <cell r="K643">
            <v>-36403.230000000003</v>
          </cell>
          <cell r="L643" t="str">
            <v xml:space="preserve"> </v>
          </cell>
          <cell r="M643">
            <v>192286.34</v>
          </cell>
          <cell r="N643">
            <v>0</v>
          </cell>
          <cell r="O643">
            <v>-192286.34</v>
          </cell>
          <cell r="P643" t="str">
            <v xml:space="preserve"> </v>
          </cell>
          <cell r="R643">
            <v>34166.160000000003</v>
          </cell>
          <cell r="S643">
            <v>30810.560000000001</v>
          </cell>
          <cell r="T643">
            <v>26031.360000000001</v>
          </cell>
          <cell r="U643">
            <v>34166.160000000003</v>
          </cell>
          <cell r="V643">
            <v>30708.87</v>
          </cell>
          <cell r="W643">
            <v>36403.230000000003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376344.96</v>
          </cell>
          <cell r="BE643">
            <v>364438.49</v>
          </cell>
          <cell r="BF643">
            <v>304886.98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-192286.34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6318.96</v>
          </cell>
          <cell r="J644">
            <v>0</v>
          </cell>
          <cell r="K644">
            <v>-6318.96</v>
          </cell>
          <cell r="L644" t="str">
            <v xml:space="preserve"> </v>
          </cell>
          <cell r="M644">
            <v>206419.37</v>
          </cell>
          <cell r="N644">
            <v>0</v>
          </cell>
          <cell r="O644">
            <v>-206419.37</v>
          </cell>
          <cell r="P644" t="str">
            <v xml:space="preserve"> </v>
          </cell>
          <cell r="R644">
            <v>51209.91</v>
          </cell>
          <cell r="S644">
            <v>40020.080000000002</v>
          </cell>
          <cell r="T644">
            <v>38966.92</v>
          </cell>
          <cell r="U644">
            <v>38308.699999999997</v>
          </cell>
          <cell r="V644">
            <v>31594.799999999999</v>
          </cell>
          <cell r="W644">
            <v>6318.96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442823.06</v>
          </cell>
          <cell r="BE644">
            <v>430848.19</v>
          </cell>
          <cell r="BF644">
            <v>409849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-206419.37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6175.94</v>
          </cell>
          <cell r="J645">
            <v>0</v>
          </cell>
          <cell r="K645">
            <v>-6175.94</v>
          </cell>
          <cell r="L645" t="str">
            <v xml:space="preserve"> </v>
          </cell>
          <cell r="M645">
            <v>15970.24</v>
          </cell>
          <cell r="N645">
            <v>0</v>
          </cell>
          <cell r="O645">
            <v>-15970.24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462.06</v>
          </cell>
          <cell r="U645">
            <v>1652.99</v>
          </cell>
          <cell r="V645">
            <v>7679.25</v>
          </cell>
          <cell r="W645">
            <v>6175.94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16638.5</v>
          </cell>
          <cell r="BE645">
            <v>40970.550000000003</v>
          </cell>
          <cell r="BF645">
            <v>17524.900000000001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O645">
            <v>-15970.24</v>
          </cell>
          <cell r="BP645">
            <v>0</v>
          </cell>
          <cell r="BQ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4086.26</v>
          </cell>
          <cell r="J646">
            <v>0</v>
          </cell>
          <cell r="K646">
            <v>-4086.26</v>
          </cell>
          <cell r="L646" t="str">
            <v xml:space="preserve"> </v>
          </cell>
          <cell r="M646">
            <v>37854.78</v>
          </cell>
          <cell r="N646">
            <v>0</v>
          </cell>
          <cell r="O646">
            <v>-37854.78</v>
          </cell>
          <cell r="P646" t="str">
            <v xml:space="preserve"> </v>
          </cell>
          <cell r="R646">
            <v>11155.07</v>
          </cell>
          <cell r="S646">
            <v>4945.6400000000003</v>
          </cell>
          <cell r="T646">
            <v>6807.63</v>
          </cell>
          <cell r="U646">
            <v>4886.66</v>
          </cell>
          <cell r="V646">
            <v>5973.52</v>
          </cell>
          <cell r="W646">
            <v>4086.26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1</v>
          </cell>
          <cell r="AV646">
            <v>1</v>
          </cell>
          <cell r="AW646" t="e">
            <v>#REF!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33419.79</v>
          </cell>
          <cell r="BE646">
            <v>24176.76</v>
          </cell>
          <cell r="BF646">
            <v>44434.31</v>
          </cell>
          <cell r="BH646">
            <v>0</v>
          </cell>
          <cell r="BI646">
            <v>0</v>
          </cell>
          <cell r="BJ646">
            <v>0</v>
          </cell>
          <cell r="BK646">
            <v>1</v>
          </cell>
          <cell r="BL646">
            <v>1</v>
          </cell>
          <cell r="BO646">
            <v>-37853.78</v>
          </cell>
          <cell r="BP646">
            <v>-1</v>
          </cell>
          <cell r="BQ646">
            <v>0</v>
          </cell>
          <cell r="BS646">
            <v>0</v>
          </cell>
          <cell r="BT646">
            <v>1</v>
          </cell>
          <cell r="BU646">
            <v>0</v>
          </cell>
          <cell r="BV646">
            <v>1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0</v>
          </cell>
          <cell r="J647">
            <v>0</v>
          </cell>
          <cell r="K647">
            <v>0</v>
          </cell>
          <cell r="L647" t="str">
            <v xml:space="preserve"> </v>
          </cell>
          <cell r="M647">
            <v>427.08</v>
          </cell>
          <cell r="N647">
            <v>0</v>
          </cell>
          <cell r="O647">
            <v>-427.08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0</v>
          </cell>
          <cell r="U647">
            <v>427.08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472.31</v>
          </cell>
          <cell r="BE647">
            <v>901.54</v>
          </cell>
          <cell r="BF647">
            <v>5615.55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-427.08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1395.44</v>
          </cell>
          <cell r="N648">
            <v>0</v>
          </cell>
          <cell r="O648">
            <v>-1395.44</v>
          </cell>
          <cell r="P648" t="str">
            <v xml:space="preserve"> </v>
          </cell>
          <cell r="R648">
            <v>263.29000000000002</v>
          </cell>
          <cell r="S648">
            <v>0</v>
          </cell>
          <cell r="T648">
            <v>473.92</v>
          </cell>
          <cell r="U648">
            <v>131.65</v>
          </cell>
          <cell r="V648">
            <v>526.58000000000004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1159.43</v>
          </cell>
          <cell r="BE648">
            <v>653.55999999999995</v>
          </cell>
          <cell r="BF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-1395.44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1211.1400000000001</v>
          </cell>
          <cell r="J649">
            <v>0</v>
          </cell>
          <cell r="K649">
            <v>-1211.1400000000001</v>
          </cell>
          <cell r="L649" t="str">
            <v xml:space="preserve"> </v>
          </cell>
          <cell r="M649">
            <v>47234.25</v>
          </cell>
          <cell r="N649">
            <v>0</v>
          </cell>
          <cell r="O649">
            <v>-47234.25</v>
          </cell>
          <cell r="P649" t="str">
            <v xml:space="preserve"> </v>
          </cell>
          <cell r="R649">
            <v>17324.48</v>
          </cell>
          <cell r="S649">
            <v>19062.21</v>
          </cell>
          <cell r="T649">
            <v>3133.15</v>
          </cell>
          <cell r="U649">
            <v>5871.37</v>
          </cell>
          <cell r="V649">
            <v>631.9</v>
          </cell>
          <cell r="W649">
            <v>1211.1400000000001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196818.94</v>
          </cell>
          <cell r="BE649">
            <v>309109.71999999997</v>
          </cell>
          <cell r="BF649">
            <v>229105.13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-47234.25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2399.77</v>
          </cell>
          <cell r="J650">
            <v>0</v>
          </cell>
          <cell r="K650">
            <v>-2399.77</v>
          </cell>
          <cell r="L650" t="str">
            <v xml:space="preserve"> </v>
          </cell>
          <cell r="M650">
            <v>12039.5</v>
          </cell>
          <cell r="N650">
            <v>0</v>
          </cell>
          <cell r="O650">
            <v>-12039.5</v>
          </cell>
          <cell r="P650" t="str">
            <v xml:space="preserve"> </v>
          </cell>
          <cell r="R650">
            <v>894.82</v>
          </cell>
          <cell r="S650">
            <v>4555.49</v>
          </cell>
          <cell r="T650">
            <v>3050.55</v>
          </cell>
          <cell r="U650">
            <v>406.74</v>
          </cell>
          <cell r="V650">
            <v>732.13</v>
          </cell>
          <cell r="W650">
            <v>2399.77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35546.089999999997</v>
          </cell>
          <cell r="BE650">
            <v>48682.63</v>
          </cell>
          <cell r="BF650">
            <v>23605.47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-12039.5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500.25</v>
          </cell>
          <cell r="J651">
            <v>0</v>
          </cell>
          <cell r="K651">
            <v>-500.25</v>
          </cell>
          <cell r="L651" t="str">
            <v xml:space="preserve"> </v>
          </cell>
          <cell r="M651">
            <v>3475.44</v>
          </cell>
          <cell r="N651">
            <v>0</v>
          </cell>
          <cell r="O651">
            <v>-3475.44</v>
          </cell>
          <cell r="P651" t="str">
            <v xml:space="preserve"> </v>
          </cell>
          <cell r="R651">
            <v>131.65</v>
          </cell>
          <cell r="S651">
            <v>0</v>
          </cell>
          <cell r="T651">
            <v>842.53</v>
          </cell>
          <cell r="U651">
            <v>974.17</v>
          </cell>
          <cell r="V651">
            <v>1026.8399999999999</v>
          </cell>
          <cell r="W651">
            <v>500.25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18731.189999999999</v>
          </cell>
          <cell r="BE651">
            <v>47634.63</v>
          </cell>
          <cell r="BF651">
            <v>55938.22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-3475.44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955.84</v>
          </cell>
          <cell r="J652">
            <v>0</v>
          </cell>
          <cell r="K652">
            <v>-955.84</v>
          </cell>
          <cell r="L652" t="str">
            <v xml:space="preserve"> </v>
          </cell>
          <cell r="M652">
            <v>2786.17</v>
          </cell>
          <cell r="N652">
            <v>0</v>
          </cell>
          <cell r="O652">
            <v>-2786.17</v>
          </cell>
          <cell r="P652" t="str">
            <v xml:space="preserve"> </v>
          </cell>
          <cell r="R652">
            <v>101.69</v>
          </cell>
          <cell r="S652">
            <v>0</v>
          </cell>
          <cell r="T652">
            <v>447.41</v>
          </cell>
          <cell r="U652">
            <v>691.46</v>
          </cell>
          <cell r="V652">
            <v>589.77</v>
          </cell>
          <cell r="W652">
            <v>955.84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10821.96</v>
          </cell>
          <cell r="BE652">
            <v>3806.46</v>
          </cell>
          <cell r="BF652">
            <v>4674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-2786.17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  <cell r="M653">
            <v>289.62</v>
          </cell>
          <cell r="N653">
            <v>0</v>
          </cell>
          <cell r="O653">
            <v>-289.62</v>
          </cell>
          <cell r="P653" t="str">
            <v xml:space="preserve"> 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289.62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1623.21</v>
          </cell>
          <cell r="BE653">
            <v>1005.48</v>
          </cell>
          <cell r="BF653">
            <v>2207.23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-289.62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72015.38</v>
          </cell>
          <cell r="J654">
            <v>0</v>
          </cell>
          <cell r="K654">
            <v>-72015.38</v>
          </cell>
          <cell r="L654" t="str">
            <v xml:space="preserve"> </v>
          </cell>
          <cell r="M654">
            <v>328863.58</v>
          </cell>
          <cell r="N654">
            <v>0</v>
          </cell>
          <cell r="O654">
            <v>-328863.58</v>
          </cell>
          <cell r="P654" t="str">
            <v xml:space="preserve"> </v>
          </cell>
          <cell r="R654">
            <v>29285.279999999999</v>
          </cell>
          <cell r="S654">
            <v>43826.239999999998</v>
          </cell>
          <cell r="T654">
            <v>64905.53</v>
          </cell>
          <cell r="U654">
            <v>53262.63</v>
          </cell>
          <cell r="V654">
            <v>65568.52</v>
          </cell>
          <cell r="W654">
            <v>72015.38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529766.13</v>
          </cell>
          <cell r="BE654">
            <v>737976.41</v>
          </cell>
          <cell r="BF654">
            <v>841710.9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-328863.58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27355.85</v>
          </cell>
          <cell r="J655">
            <v>0</v>
          </cell>
          <cell r="K655">
            <v>-27355.85</v>
          </cell>
          <cell r="L655" t="str">
            <v xml:space="preserve"> </v>
          </cell>
          <cell r="M655">
            <v>244077.79</v>
          </cell>
          <cell r="N655">
            <v>0</v>
          </cell>
          <cell r="O655">
            <v>-244077.79</v>
          </cell>
          <cell r="P655" t="str">
            <v xml:space="preserve"> </v>
          </cell>
          <cell r="R655">
            <v>50570.13</v>
          </cell>
          <cell r="S655">
            <v>33306.199999999997</v>
          </cell>
          <cell r="T655">
            <v>53397.84</v>
          </cell>
          <cell r="U655">
            <v>44772.47</v>
          </cell>
          <cell r="V655">
            <v>34675.300000000003</v>
          </cell>
          <cell r="W655">
            <v>27355.85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492405.41</v>
          </cell>
          <cell r="BE655">
            <v>368287.3</v>
          </cell>
          <cell r="BF655">
            <v>494904.6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-244077.79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31056.37</v>
          </cell>
          <cell r="BF656">
            <v>431431.05</v>
          </cell>
          <cell r="BH656">
            <v>0</v>
          </cell>
          <cell r="BI656">
            <v>0</v>
          </cell>
          <cell r="BJ656">
            <v>341415.25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18060.75</v>
          </cell>
          <cell r="BJ657">
            <v>18325.32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11496.23</v>
          </cell>
          <cell r="K658">
            <v>11496.23</v>
          </cell>
          <cell r="L658">
            <v>1</v>
          </cell>
          <cell r="M658">
            <v>0</v>
          </cell>
          <cell r="N658">
            <v>68977.38</v>
          </cell>
          <cell r="O658">
            <v>68977.38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11496.23</v>
          </cell>
          <cell r="AE658">
            <v>11496.23</v>
          </cell>
          <cell r="AF658">
            <v>11496.23</v>
          </cell>
          <cell r="AG658">
            <v>11496.23</v>
          </cell>
          <cell r="AH658">
            <v>11496.23</v>
          </cell>
          <cell r="AI658">
            <v>11496.23</v>
          </cell>
          <cell r="AJ658">
            <v>11496.23</v>
          </cell>
          <cell r="AK658">
            <v>11496.23</v>
          </cell>
          <cell r="AL658">
            <v>11496.23</v>
          </cell>
          <cell r="AM658">
            <v>11496.23</v>
          </cell>
          <cell r="AN658">
            <v>11496.23</v>
          </cell>
          <cell r="AO658">
            <v>11256.54</v>
          </cell>
          <cell r="AQ658">
            <v>137715.07</v>
          </cell>
          <cell r="AR658">
            <v>137715.07</v>
          </cell>
          <cell r="AS658">
            <v>137715.07</v>
          </cell>
          <cell r="AT658">
            <v>137715.07</v>
          </cell>
          <cell r="AU658">
            <v>137715.07</v>
          </cell>
          <cell r="AV658">
            <v>137715.07</v>
          </cell>
          <cell r="AW658" t="e">
            <v>#REF!</v>
          </cell>
          <cell r="AX658" t="e">
            <v>#REF!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137715.07</v>
          </cell>
          <cell r="BI658">
            <v>102199.2</v>
          </cell>
          <cell r="BJ658">
            <v>99706.3</v>
          </cell>
          <cell r="BK658">
            <v>137715.07</v>
          </cell>
          <cell r="BL658">
            <v>137715.07</v>
          </cell>
          <cell r="BO658">
            <v>137715.07</v>
          </cell>
          <cell r="BP658">
            <v>0</v>
          </cell>
          <cell r="BQ658">
            <v>0</v>
          </cell>
          <cell r="BS658">
            <v>192000</v>
          </cell>
          <cell r="BT658">
            <v>137715.07</v>
          </cell>
          <cell r="BU658">
            <v>192000</v>
          </cell>
          <cell r="BV658">
            <v>-54284.929999999993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34488.69</v>
          </cell>
          <cell r="K659">
            <v>34488.69</v>
          </cell>
          <cell r="L659">
            <v>1</v>
          </cell>
          <cell r="M659">
            <v>0</v>
          </cell>
          <cell r="N659">
            <v>213439.44</v>
          </cell>
          <cell r="O659">
            <v>213439.44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37742.339999999997</v>
          </cell>
          <cell r="AE659">
            <v>32753.41</v>
          </cell>
          <cell r="AF659">
            <v>36223.97</v>
          </cell>
          <cell r="AG659">
            <v>34488.69</v>
          </cell>
          <cell r="AH659">
            <v>37742.339999999997</v>
          </cell>
          <cell r="AI659">
            <v>34488.69</v>
          </cell>
          <cell r="AJ659">
            <v>36223.97</v>
          </cell>
          <cell r="AK659">
            <v>37742.339999999997</v>
          </cell>
          <cell r="AL659">
            <v>32753.41</v>
          </cell>
          <cell r="AM659">
            <v>37742.339999999997</v>
          </cell>
          <cell r="AN659">
            <v>36223.97</v>
          </cell>
          <cell r="AO659">
            <v>34720.35</v>
          </cell>
          <cell r="AQ659">
            <v>428845.82</v>
          </cell>
          <cell r="AR659">
            <v>428845.82</v>
          </cell>
          <cell r="AS659">
            <v>428827.2</v>
          </cell>
          <cell r="AT659">
            <v>620827.19999999995</v>
          </cell>
          <cell r="AU659">
            <v>620829</v>
          </cell>
          <cell r="AV659">
            <v>620828</v>
          </cell>
          <cell r="AW659" t="e">
            <v>#REF!</v>
          </cell>
          <cell r="AX659" t="e">
            <v>#REF!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428845.82</v>
          </cell>
          <cell r="BI659">
            <v>429447.36</v>
          </cell>
          <cell r="BJ659">
            <v>419177.62</v>
          </cell>
          <cell r="BK659">
            <v>620828</v>
          </cell>
          <cell r="BL659">
            <v>620828</v>
          </cell>
          <cell r="BO659">
            <v>620828</v>
          </cell>
          <cell r="BP659">
            <v>-191982.18</v>
          </cell>
          <cell r="BQ659">
            <v>0</v>
          </cell>
          <cell r="BS659">
            <v>463735.2</v>
          </cell>
          <cell r="BT659">
            <v>620828</v>
          </cell>
          <cell r="BU659">
            <v>463735.2</v>
          </cell>
          <cell r="BV659">
            <v>157092.79999999999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12363.87</v>
          </cell>
          <cell r="K660">
            <v>12363.87</v>
          </cell>
          <cell r="L660">
            <v>1</v>
          </cell>
          <cell r="M660">
            <v>0</v>
          </cell>
          <cell r="N660">
            <v>74183.22</v>
          </cell>
          <cell r="O660">
            <v>74183.22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12363.87</v>
          </cell>
          <cell r="AE660">
            <v>12363.87</v>
          </cell>
          <cell r="AF660">
            <v>12363.87</v>
          </cell>
          <cell r="AG660">
            <v>12363.87</v>
          </cell>
          <cell r="AH660">
            <v>12363.87</v>
          </cell>
          <cell r="AI660">
            <v>12363.87</v>
          </cell>
          <cell r="AJ660">
            <v>12363.87</v>
          </cell>
          <cell r="AK660">
            <v>12363.87</v>
          </cell>
          <cell r="AL660">
            <v>12363.87</v>
          </cell>
          <cell r="AM660">
            <v>12363.87</v>
          </cell>
          <cell r="AN660">
            <v>12363.87</v>
          </cell>
          <cell r="AO660">
            <v>11653.92</v>
          </cell>
          <cell r="AQ660">
            <v>147656.49</v>
          </cell>
          <cell r="AR660">
            <v>147656.49</v>
          </cell>
          <cell r="AS660">
            <v>147688</v>
          </cell>
          <cell r="AT660">
            <v>147688</v>
          </cell>
          <cell r="AU660">
            <v>147690</v>
          </cell>
          <cell r="AV660">
            <v>176496</v>
          </cell>
          <cell r="AW660" t="e">
            <v>#REF!</v>
          </cell>
          <cell r="AX660" t="e">
            <v>#REF!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147656.49</v>
          </cell>
          <cell r="BI660">
            <v>212684.22</v>
          </cell>
          <cell r="BJ660">
            <v>207495.26</v>
          </cell>
          <cell r="BK660">
            <v>176496</v>
          </cell>
          <cell r="BL660">
            <v>176496</v>
          </cell>
          <cell r="BO660">
            <v>176496</v>
          </cell>
          <cell r="BP660">
            <v>-28839.510000000009</v>
          </cell>
          <cell r="BQ660">
            <v>0</v>
          </cell>
          <cell r="BS660">
            <v>114650.4</v>
          </cell>
          <cell r="BT660">
            <v>176496</v>
          </cell>
          <cell r="BU660">
            <v>114650.4</v>
          </cell>
          <cell r="BV660">
            <v>61845.600000000006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1952.19</v>
          </cell>
          <cell r="K661">
            <v>1952.19</v>
          </cell>
          <cell r="L661">
            <v>1</v>
          </cell>
          <cell r="M661">
            <v>0</v>
          </cell>
          <cell r="N661">
            <v>12363.87</v>
          </cell>
          <cell r="O661">
            <v>12363.87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2169.1</v>
          </cell>
          <cell r="AE661">
            <v>1952.19</v>
          </cell>
          <cell r="AF661">
            <v>2169.1</v>
          </cell>
          <cell r="AG661">
            <v>1952.19</v>
          </cell>
          <cell r="AH661">
            <v>2169.1</v>
          </cell>
          <cell r="AI661">
            <v>1952.19</v>
          </cell>
          <cell r="AJ661">
            <v>2169.1</v>
          </cell>
          <cell r="AK661">
            <v>2169.1</v>
          </cell>
          <cell r="AL661">
            <v>1952.19</v>
          </cell>
          <cell r="AM661">
            <v>2169.1</v>
          </cell>
          <cell r="AN661">
            <v>2169.1</v>
          </cell>
          <cell r="AO661">
            <v>1772.59</v>
          </cell>
          <cell r="AQ661">
            <v>24765.05</v>
          </cell>
          <cell r="AR661">
            <v>24765.05</v>
          </cell>
          <cell r="AS661">
            <v>24652.799999999999</v>
          </cell>
          <cell r="AT661">
            <v>24652.799999999999</v>
          </cell>
          <cell r="AU661">
            <v>24655</v>
          </cell>
          <cell r="AV661">
            <v>38188</v>
          </cell>
          <cell r="AW661" t="e">
            <v>#REF!</v>
          </cell>
          <cell r="AX661" t="e">
            <v>#REF!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24765.05</v>
          </cell>
          <cell r="BI661">
            <v>21466.2</v>
          </cell>
          <cell r="BJ661">
            <v>20943.3</v>
          </cell>
          <cell r="BK661">
            <v>38188</v>
          </cell>
          <cell r="BL661">
            <v>38188</v>
          </cell>
          <cell r="BO661">
            <v>38188</v>
          </cell>
          <cell r="BP661">
            <v>-13422.95</v>
          </cell>
          <cell r="BQ661">
            <v>0</v>
          </cell>
          <cell r="BS661">
            <v>24254.400000000001</v>
          </cell>
          <cell r="BT661">
            <v>38188</v>
          </cell>
          <cell r="BU661">
            <v>24254.400000000001</v>
          </cell>
          <cell r="BV661">
            <v>13933.599999999999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1301.46</v>
          </cell>
          <cell r="K662">
            <v>1301.46</v>
          </cell>
          <cell r="L662">
            <v>1</v>
          </cell>
          <cell r="M662">
            <v>0</v>
          </cell>
          <cell r="N662">
            <v>7808.76</v>
          </cell>
          <cell r="O662">
            <v>7808.76</v>
          </cell>
          <cell r="P662">
            <v>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1301.46</v>
          </cell>
          <cell r="AE662">
            <v>1301.46</v>
          </cell>
          <cell r="AF662">
            <v>1301.46</v>
          </cell>
          <cell r="AG662">
            <v>1301.46</v>
          </cell>
          <cell r="AH662">
            <v>1301.46</v>
          </cell>
          <cell r="AI662">
            <v>1301.46</v>
          </cell>
          <cell r="AJ662">
            <v>1301.46</v>
          </cell>
          <cell r="AK662">
            <v>1301.46</v>
          </cell>
          <cell r="AL662">
            <v>1084.55</v>
          </cell>
          <cell r="AM662">
            <v>1084.55</v>
          </cell>
          <cell r="AN662">
            <v>1084.55</v>
          </cell>
          <cell r="AO662">
            <v>1518.37</v>
          </cell>
          <cell r="AQ662">
            <v>15183.7</v>
          </cell>
          <cell r="AR662">
            <v>15183.7</v>
          </cell>
          <cell r="AS662">
            <v>15183.7</v>
          </cell>
          <cell r="AT662">
            <v>15183.7</v>
          </cell>
          <cell r="AU662">
            <v>15183.7</v>
          </cell>
          <cell r="AV662">
            <v>15183.7</v>
          </cell>
          <cell r="AW662" t="e">
            <v>#REF!</v>
          </cell>
          <cell r="AX662" t="e">
            <v>#REF!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15183.7</v>
          </cell>
          <cell r="BI662">
            <v>8172</v>
          </cell>
          <cell r="BJ662">
            <v>7972.4</v>
          </cell>
          <cell r="BK662">
            <v>15183.7</v>
          </cell>
          <cell r="BL662">
            <v>15183.7</v>
          </cell>
          <cell r="BO662">
            <v>15183.7</v>
          </cell>
          <cell r="BP662">
            <v>0</v>
          </cell>
          <cell r="BQ662">
            <v>0</v>
          </cell>
          <cell r="BS662">
            <v>27600</v>
          </cell>
          <cell r="BT662">
            <v>15183.7</v>
          </cell>
          <cell r="BU662">
            <v>27600</v>
          </cell>
          <cell r="BV662">
            <v>-12416.3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134701.10999999999</v>
          </cell>
          <cell r="K663">
            <v>134701.10999999999</v>
          </cell>
          <cell r="L663">
            <v>1</v>
          </cell>
          <cell r="M663">
            <v>0</v>
          </cell>
          <cell r="N663">
            <v>833585.13</v>
          </cell>
          <cell r="O663">
            <v>833585.13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147498.79999999999</v>
          </cell>
          <cell r="AE663">
            <v>128193.81</v>
          </cell>
          <cell r="AF663">
            <v>140991.5</v>
          </cell>
          <cell r="AG663">
            <v>134701.10999999999</v>
          </cell>
          <cell r="AH663">
            <v>147498.79999999999</v>
          </cell>
          <cell r="AI663">
            <v>134701.10999999999</v>
          </cell>
          <cell r="AJ663">
            <v>140991.5</v>
          </cell>
          <cell r="AK663">
            <v>147498.79999999999</v>
          </cell>
          <cell r="AL663">
            <v>128193.81</v>
          </cell>
          <cell r="AM663">
            <v>147498.79999999999</v>
          </cell>
          <cell r="AN663">
            <v>140991.5</v>
          </cell>
          <cell r="AO663">
            <v>133509.19</v>
          </cell>
          <cell r="AQ663">
            <v>1672268.73</v>
          </cell>
          <cell r="AR663">
            <v>1672268.73</v>
          </cell>
          <cell r="AS663">
            <v>1672268.73</v>
          </cell>
          <cell r="AT663">
            <v>1672268.73</v>
          </cell>
          <cell r="AU663">
            <v>1672268.73</v>
          </cell>
          <cell r="AV663">
            <v>1607195.73</v>
          </cell>
          <cell r="AW663" t="e">
            <v>#REF!</v>
          </cell>
          <cell r="AX663" t="e">
            <v>#REF!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169.12</v>
          </cell>
          <cell r="BH663">
            <v>1672268.73</v>
          </cell>
          <cell r="BI663">
            <v>1550648.4</v>
          </cell>
          <cell r="BJ663">
            <v>1512774</v>
          </cell>
          <cell r="BK663">
            <v>1607195.73</v>
          </cell>
          <cell r="BL663">
            <v>1607195.73</v>
          </cell>
          <cell r="BO663">
            <v>1607195.73</v>
          </cell>
          <cell r="BP663">
            <v>65073</v>
          </cell>
          <cell r="BQ663">
            <v>0</v>
          </cell>
          <cell r="BS663">
            <v>1776000</v>
          </cell>
          <cell r="BT663">
            <v>1607195.73</v>
          </cell>
          <cell r="BU663">
            <v>1776000</v>
          </cell>
          <cell r="BV663">
            <v>-168804.27000000002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6290.39</v>
          </cell>
          <cell r="K664">
            <v>6290.39</v>
          </cell>
          <cell r="L664">
            <v>1</v>
          </cell>
          <cell r="M664">
            <v>0</v>
          </cell>
          <cell r="N664">
            <v>38826.89</v>
          </cell>
          <cell r="O664">
            <v>38826.89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6941.12</v>
          </cell>
          <cell r="AE664">
            <v>5856.57</v>
          </cell>
          <cell r="AF664">
            <v>6507.3</v>
          </cell>
          <cell r="AG664">
            <v>6290.39</v>
          </cell>
          <cell r="AH664">
            <v>6941.12</v>
          </cell>
          <cell r="AI664">
            <v>6290.39</v>
          </cell>
          <cell r="AJ664">
            <v>6507.3</v>
          </cell>
          <cell r="AK664">
            <v>6941.12</v>
          </cell>
          <cell r="AL664">
            <v>5856.57</v>
          </cell>
          <cell r="AM664">
            <v>6941.12</v>
          </cell>
          <cell r="AN664">
            <v>6507.3</v>
          </cell>
          <cell r="AO664">
            <v>6030.97</v>
          </cell>
          <cell r="AQ664">
            <v>77611.27</v>
          </cell>
          <cell r="AR664">
            <v>77611.27</v>
          </cell>
          <cell r="AS664">
            <v>77588.160000000003</v>
          </cell>
          <cell r="AT664">
            <v>64122.239999999998</v>
          </cell>
          <cell r="AU664">
            <v>64124</v>
          </cell>
          <cell r="AV664">
            <v>64124</v>
          </cell>
          <cell r="AW664" t="e">
            <v>#REF!</v>
          </cell>
          <cell r="AX664" t="e">
            <v>#REF!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77611.27</v>
          </cell>
          <cell r="BI664">
            <v>80018.149999999994</v>
          </cell>
          <cell r="BJ664">
            <v>77667.740000000005</v>
          </cell>
          <cell r="BK664">
            <v>64124</v>
          </cell>
          <cell r="BL664">
            <v>64124</v>
          </cell>
          <cell r="BO664">
            <v>64124</v>
          </cell>
          <cell r="BP664">
            <v>13487.270000000004</v>
          </cell>
          <cell r="BQ664">
            <v>0</v>
          </cell>
          <cell r="BS664">
            <v>68373.600000000006</v>
          </cell>
          <cell r="BT664">
            <v>64124</v>
          </cell>
          <cell r="BU664">
            <v>68373.600000000006</v>
          </cell>
          <cell r="BV664">
            <v>-4249.6000000000058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8676.4</v>
          </cell>
          <cell r="K665">
            <v>8676.4</v>
          </cell>
          <cell r="L665">
            <v>1</v>
          </cell>
          <cell r="M665">
            <v>0</v>
          </cell>
          <cell r="N665">
            <v>53793.68</v>
          </cell>
          <cell r="O665">
            <v>53793.68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9544.0400000000009</v>
          </cell>
          <cell r="AE665">
            <v>8242.58</v>
          </cell>
          <cell r="AF665">
            <v>9110.2199999999993</v>
          </cell>
          <cell r="AG665">
            <v>8676.4</v>
          </cell>
          <cell r="AH665">
            <v>9544.0400000000009</v>
          </cell>
          <cell r="AI665">
            <v>8676.4</v>
          </cell>
          <cell r="AJ665">
            <v>9110.2199999999993</v>
          </cell>
          <cell r="AK665">
            <v>9544.0400000000009</v>
          </cell>
          <cell r="AL665">
            <v>8242.58</v>
          </cell>
          <cell r="AM665">
            <v>9544.0400000000009</v>
          </cell>
          <cell r="AN665">
            <v>9110.2199999999993</v>
          </cell>
          <cell r="AO665">
            <v>9110.2199999999993</v>
          </cell>
          <cell r="AQ665">
            <v>108455</v>
          </cell>
          <cell r="AR665">
            <v>108455</v>
          </cell>
          <cell r="AS665">
            <v>108455</v>
          </cell>
          <cell r="AT665">
            <v>75918.5</v>
          </cell>
          <cell r="AU665">
            <v>75918.5</v>
          </cell>
          <cell r="AV665">
            <v>75918.5</v>
          </cell>
          <cell r="AW665" t="e">
            <v>#REF!</v>
          </cell>
          <cell r="AX665" t="e">
            <v>#REF!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108455</v>
          </cell>
          <cell r="BI665">
            <v>117673.75</v>
          </cell>
          <cell r="BJ665">
            <v>114804.5</v>
          </cell>
          <cell r="BK665">
            <v>75918.5</v>
          </cell>
          <cell r="BL665">
            <v>75918.5</v>
          </cell>
          <cell r="BO665">
            <v>75918.5</v>
          </cell>
          <cell r="BP665">
            <v>32536.5</v>
          </cell>
          <cell r="BQ665">
            <v>0</v>
          </cell>
          <cell r="BS665">
            <v>132000</v>
          </cell>
          <cell r="BT665">
            <v>75918.5</v>
          </cell>
          <cell r="BU665">
            <v>132000</v>
          </cell>
          <cell r="BV665">
            <v>-56081.5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32319.59</v>
          </cell>
          <cell r="K666">
            <v>32319.59</v>
          </cell>
          <cell r="L666">
            <v>1</v>
          </cell>
          <cell r="M666">
            <v>0</v>
          </cell>
          <cell r="N666">
            <v>199991.02</v>
          </cell>
          <cell r="O666">
            <v>199991.02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35356.33</v>
          </cell>
          <cell r="AE666">
            <v>30801.22</v>
          </cell>
          <cell r="AF666">
            <v>33837.96</v>
          </cell>
          <cell r="AG666">
            <v>32319.59</v>
          </cell>
          <cell r="AH666">
            <v>35356.33</v>
          </cell>
          <cell r="AI666">
            <v>32319.59</v>
          </cell>
          <cell r="AJ666">
            <v>33837.96</v>
          </cell>
          <cell r="AK666">
            <v>35356.33</v>
          </cell>
          <cell r="AL666">
            <v>30801.22</v>
          </cell>
          <cell r="AM666">
            <v>35356.33</v>
          </cell>
          <cell r="AN666">
            <v>33837.96</v>
          </cell>
          <cell r="AO666">
            <v>34271.78</v>
          </cell>
          <cell r="AQ666">
            <v>403452.6</v>
          </cell>
          <cell r="AR666">
            <v>403452.6</v>
          </cell>
          <cell r="AS666">
            <v>403452.6</v>
          </cell>
          <cell r="AT666">
            <v>388268.9</v>
          </cell>
          <cell r="AU666">
            <v>372000.65</v>
          </cell>
          <cell r="AV666">
            <v>372000.65</v>
          </cell>
          <cell r="AW666" t="e">
            <v>#REF!</v>
          </cell>
          <cell r="AX666" t="e">
            <v>#REF!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15050.88</v>
          </cell>
          <cell r="BF666">
            <v>0</v>
          </cell>
          <cell r="BH666">
            <v>403452.6</v>
          </cell>
          <cell r="BI666">
            <v>314725.5</v>
          </cell>
          <cell r="BJ666">
            <v>301900.5</v>
          </cell>
          <cell r="BK666">
            <v>372000.65</v>
          </cell>
          <cell r="BL666">
            <v>372000.65</v>
          </cell>
          <cell r="BO666">
            <v>372000.65</v>
          </cell>
          <cell r="BP666">
            <v>31451.949999999953</v>
          </cell>
          <cell r="BQ666">
            <v>0</v>
          </cell>
          <cell r="BS666">
            <v>374400</v>
          </cell>
          <cell r="BT666">
            <v>372000.65</v>
          </cell>
          <cell r="BU666">
            <v>374400</v>
          </cell>
          <cell r="BV666">
            <v>-2399.3499999999767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1301.46</v>
          </cell>
          <cell r="K667">
            <v>1301.46</v>
          </cell>
          <cell r="L667">
            <v>1</v>
          </cell>
          <cell r="M667">
            <v>0</v>
          </cell>
          <cell r="N667">
            <v>7808.76</v>
          </cell>
          <cell r="O667">
            <v>7808.76</v>
          </cell>
          <cell r="P667">
            <v>1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1301.46</v>
          </cell>
          <cell r="AE667">
            <v>1301.46</v>
          </cell>
          <cell r="AF667">
            <v>1301.46</v>
          </cell>
          <cell r="AG667">
            <v>1301.46</v>
          </cell>
          <cell r="AH667">
            <v>1301.46</v>
          </cell>
          <cell r="AI667">
            <v>1301.46</v>
          </cell>
          <cell r="AJ667">
            <v>1301.46</v>
          </cell>
          <cell r="AK667">
            <v>1301.46</v>
          </cell>
          <cell r="AL667">
            <v>1301.46</v>
          </cell>
          <cell r="AM667">
            <v>1301.46</v>
          </cell>
          <cell r="AN667">
            <v>1301.46</v>
          </cell>
          <cell r="AO667">
            <v>1952.19</v>
          </cell>
          <cell r="AQ667">
            <v>16268.25</v>
          </cell>
          <cell r="AR667">
            <v>16268.25</v>
          </cell>
          <cell r="AS667">
            <v>16268.25</v>
          </cell>
          <cell r="AT667">
            <v>16268.25</v>
          </cell>
          <cell r="AU667">
            <v>16268.25</v>
          </cell>
          <cell r="AV667">
            <v>16268.25</v>
          </cell>
          <cell r="AW667" t="e">
            <v>#REF!</v>
          </cell>
          <cell r="AX667" t="e">
            <v>#REF!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16268.25</v>
          </cell>
          <cell r="BI667">
            <v>15802.8</v>
          </cell>
          <cell r="BJ667">
            <v>15417.48</v>
          </cell>
          <cell r="BK667">
            <v>16268.25</v>
          </cell>
          <cell r="BL667">
            <v>16268.25</v>
          </cell>
          <cell r="BO667">
            <v>16268.25</v>
          </cell>
          <cell r="BP667">
            <v>0</v>
          </cell>
          <cell r="BQ667">
            <v>0</v>
          </cell>
          <cell r="BS667">
            <v>18000</v>
          </cell>
          <cell r="BT667">
            <v>16268.25</v>
          </cell>
          <cell r="BU667">
            <v>18000</v>
          </cell>
          <cell r="BV667">
            <v>-1731.75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1008.08</v>
          </cell>
          <cell r="J668">
            <v>0</v>
          </cell>
          <cell r="K668">
            <v>-1008.08</v>
          </cell>
          <cell r="L668" t="str">
            <v xml:space="preserve"> </v>
          </cell>
          <cell r="M668">
            <v>25806.85</v>
          </cell>
          <cell r="N668">
            <v>0</v>
          </cell>
          <cell r="O668">
            <v>-25806.85</v>
          </cell>
          <cell r="P668" t="str">
            <v xml:space="preserve"> </v>
          </cell>
          <cell r="R668">
            <v>17553.189999999999</v>
          </cell>
          <cell r="S668">
            <v>4221.34</v>
          </cell>
          <cell r="T668">
            <v>-882.07</v>
          </cell>
          <cell r="U668">
            <v>1386.11</v>
          </cell>
          <cell r="V668">
            <v>2520.1999999999998</v>
          </cell>
          <cell r="W668">
            <v>1008.08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44877.59</v>
          </cell>
          <cell r="BE668">
            <v>81367.33</v>
          </cell>
          <cell r="BF668">
            <v>53769.89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-25806.85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351.81</v>
          </cell>
          <cell r="N669">
            <v>0</v>
          </cell>
          <cell r="O669">
            <v>-351.81</v>
          </cell>
          <cell r="P669" t="str">
            <v xml:space="preserve"> </v>
          </cell>
          <cell r="R669">
            <v>351.81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1536.55</v>
          </cell>
          <cell r="BE669">
            <v>10295.66</v>
          </cell>
          <cell r="BF669">
            <v>7568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-351.81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0</v>
          </cell>
          <cell r="J670">
            <v>0</v>
          </cell>
          <cell r="K670">
            <v>0</v>
          </cell>
          <cell r="L670" t="str">
            <v xml:space="preserve"> </v>
          </cell>
          <cell r="M670">
            <v>365.43</v>
          </cell>
          <cell r="N670">
            <v>0</v>
          </cell>
          <cell r="O670">
            <v>-365.43</v>
          </cell>
          <cell r="P670" t="str">
            <v xml:space="preserve"> </v>
          </cell>
          <cell r="R670">
            <v>0</v>
          </cell>
          <cell r="S670">
            <v>252.02</v>
          </cell>
          <cell r="T670">
            <v>113.41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609.89</v>
          </cell>
          <cell r="BE670">
            <v>4326.21</v>
          </cell>
          <cell r="BF670">
            <v>34216.58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-365.43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0</v>
          </cell>
          <cell r="N671">
            <v>0</v>
          </cell>
          <cell r="O671">
            <v>0</v>
          </cell>
          <cell r="P671" t="str">
            <v xml:space="preserve"> 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84.43</v>
          </cell>
          <cell r="BE671">
            <v>0</v>
          </cell>
          <cell r="BF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0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8719.92</v>
          </cell>
          <cell r="J672">
            <v>0</v>
          </cell>
          <cell r="K672">
            <v>-8719.92</v>
          </cell>
          <cell r="L672" t="str">
            <v xml:space="preserve"> </v>
          </cell>
          <cell r="M672">
            <v>45857.59</v>
          </cell>
          <cell r="N672">
            <v>0</v>
          </cell>
          <cell r="O672">
            <v>-45857.59</v>
          </cell>
          <cell r="P672" t="str">
            <v xml:space="preserve"> </v>
          </cell>
          <cell r="R672">
            <v>9893.0499999999993</v>
          </cell>
          <cell r="S672">
            <v>7278.34</v>
          </cell>
          <cell r="T672">
            <v>7415.68</v>
          </cell>
          <cell r="U672">
            <v>6061.08</v>
          </cell>
          <cell r="V672">
            <v>6489.52</v>
          </cell>
          <cell r="W672">
            <v>8719.92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93542.91</v>
          </cell>
          <cell r="BE672">
            <v>79785.649999999994</v>
          </cell>
          <cell r="BF672">
            <v>111578.27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-45857.59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0</v>
          </cell>
          <cell r="N673">
            <v>0</v>
          </cell>
          <cell r="O673">
            <v>0</v>
          </cell>
          <cell r="P673" t="str">
            <v xml:space="preserve"> 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709.18</v>
          </cell>
          <cell r="BE673">
            <v>131.78</v>
          </cell>
          <cell r="BF673">
            <v>6408.63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0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132.15</v>
          </cell>
          <cell r="N674">
            <v>0</v>
          </cell>
          <cell r="O674">
            <v>-132.15</v>
          </cell>
          <cell r="P674" t="str">
            <v xml:space="preserve"> </v>
          </cell>
          <cell r="R674">
            <v>34.26</v>
          </cell>
          <cell r="S674">
            <v>97.89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1447.91</v>
          </cell>
          <cell r="BE674">
            <v>836</v>
          </cell>
          <cell r="BF674">
            <v>1092.05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O674">
            <v>-132.15</v>
          </cell>
          <cell r="BP674">
            <v>0</v>
          </cell>
          <cell r="BQ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325.04000000000002</v>
          </cell>
          <cell r="BE675">
            <v>2340.84</v>
          </cell>
          <cell r="BF675">
            <v>166.41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189.52</v>
          </cell>
          <cell r="J676">
            <v>0</v>
          </cell>
          <cell r="K676">
            <v>-189.52</v>
          </cell>
          <cell r="L676" t="str">
            <v xml:space="preserve"> </v>
          </cell>
          <cell r="M676">
            <v>745.99</v>
          </cell>
          <cell r="N676">
            <v>0</v>
          </cell>
          <cell r="O676">
            <v>-745.99</v>
          </cell>
          <cell r="P676" t="str">
            <v xml:space="preserve"> </v>
          </cell>
          <cell r="R676">
            <v>112.91</v>
          </cell>
          <cell r="S676">
            <v>153.22999999999999</v>
          </cell>
          <cell r="T676">
            <v>68.55</v>
          </cell>
          <cell r="U676">
            <v>60.49</v>
          </cell>
          <cell r="V676">
            <v>161.29</v>
          </cell>
          <cell r="W676">
            <v>189.52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6319.33</v>
          </cell>
          <cell r="BE676">
            <v>10343.219999999999</v>
          </cell>
          <cell r="BF676">
            <v>10076.68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O676">
            <v>-745.99</v>
          </cell>
          <cell r="BP676">
            <v>0</v>
          </cell>
          <cell r="BQ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963.72</v>
          </cell>
          <cell r="J677">
            <v>0</v>
          </cell>
          <cell r="K677">
            <v>-963.72</v>
          </cell>
          <cell r="L677" t="str">
            <v xml:space="preserve"> </v>
          </cell>
          <cell r="M677">
            <v>6020.25</v>
          </cell>
          <cell r="N677">
            <v>0</v>
          </cell>
          <cell r="O677">
            <v>-6020.25</v>
          </cell>
          <cell r="P677" t="str">
            <v xml:space="preserve"> </v>
          </cell>
          <cell r="R677">
            <v>1229.8599999999999</v>
          </cell>
          <cell r="S677">
            <v>100.81</v>
          </cell>
          <cell r="T677">
            <v>1395.18</v>
          </cell>
          <cell r="U677">
            <v>1100.82</v>
          </cell>
          <cell r="V677">
            <v>1229.8599999999999</v>
          </cell>
          <cell r="W677">
            <v>963.72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3433.17</v>
          </cell>
          <cell r="BE677">
            <v>1379.68</v>
          </cell>
          <cell r="BF677">
            <v>2468.8200000000002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O677">
            <v>-6020.25</v>
          </cell>
          <cell r="BP677">
            <v>0</v>
          </cell>
          <cell r="BQ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3157.51</v>
          </cell>
          <cell r="BE678">
            <v>3212.26</v>
          </cell>
          <cell r="BF678">
            <v>1059.96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362.91</v>
          </cell>
          <cell r="J679">
            <v>0</v>
          </cell>
          <cell r="K679">
            <v>-362.91</v>
          </cell>
          <cell r="L679" t="str">
            <v xml:space="preserve"> </v>
          </cell>
          <cell r="M679">
            <v>685.5</v>
          </cell>
          <cell r="N679">
            <v>0</v>
          </cell>
          <cell r="O679">
            <v>-685.5</v>
          </cell>
          <cell r="P679" t="str">
            <v xml:space="preserve"> </v>
          </cell>
          <cell r="R679">
            <v>322.58999999999997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362.91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30066.85</v>
          </cell>
          <cell r="BE679">
            <v>22261.35</v>
          </cell>
          <cell r="BF679">
            <v>21889.040000000001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-685.5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704.84</v>
          </cell>
          <cell r="N680">
            <v>0</v>
          </cell>
          <cell r="O680">
            <v>-704.84</v>
          </cell>
          <cell r="P680" t="str">
            <v xml:space="preserve"> </v>
          </cell>
          <cell r="R680">
            <v>337.73</v>
          </cell>
          <cell r="S680">
            <v>318.16000000000003</v>
          </cell>
          <cell r="T680">
            <v>48.95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4272.76</v>
          </cell>
          <cell r="BE680">
            <v>2732.89</v>
          </cell>
          <cell r="BF680">
            <v>6240.38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O680">
            <v>-704.84</v>
          </cell>
          <cell r="BP680">
            <v>0</v>
          </cell>
          <cell r="BQ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15625.32</v>
          </cell>
          <cell r="J681">
            <v>0</v>
          </cell>
          <cell r="K681">
            <v>-15625.32</v>
          </cell>
          <cell r="L681" t="str">
            <v xml:space="preserve"> </v>
          </cell>
          <cell r="M681">
            <v>99713.12</v>
          </cell>
          <cell r="N681">
            <v>0</v>
          </cell>
          <cell r="O681">
            <v>-99713.12</v>
          </cell>
          <cell r="P681" t="str">
            <v xml:space="preserve"> </v>
          </cell>
          <cell r="R681">
            <v>14004.87</v>
          </cell>
          <cell r="S681">
            <v>15098.19</v>
          </cell>
          <cell r="T681">
            <v>15280.41</v>
          </cell>
          <cell r="U681">
            <v>20057.16</v>
          </cell>
          <cell r="V681">
            <v>19647.169999999998</v>
          </cell>
          <cell r="W681">
            <v>15625.32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-1</v>
          </cell>
          <cell r="AV681">
            <v>-1</v>
          </cell>
          <cell r="AW681" t="e">
            <v>#REF!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102382.39</v>
          </cell>
          <cell r="BE681">
            <v>108789.62</v>
          </cell>
          <cell r="BF681">
            <v>143870.85</v>
          </cell>
          <cell r="BH681">
            <v>0</v>
          </cell>
          <cell r="BI681">
            <v>0</v>
          </cell>
          <cell r="BJ681">
            <v>0</v>
          </cell>
          <cell r="BK681">
            <v>-1</v>
          </cell>
          <cell r="BL681">
            <v>-1</v>
          </cell>
          <cell r="BO681">
            <v>-99714.12</v>
          </cell>
          <cell r="BP681">
            <v>1</v>
          </cell>
          <cell r="BQ681">
            <v>0</v>
          </cell>
          <cell r="BS681">
            <v>0</v>
          </cell>
          <cell r="BT681">
            <v>-1</v>
          </cell>
          <cell r="BU681">
            <v>0</v>
          </cell>
          <cell r="BV681">
            <v>-1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14643.14</v>
          </cell>
          <cell r="J682">
            <v>0</v>
          </cell>
          <cell r="K682">
            <v>-14643.14</v>
          </cell>
          <cell r="L682" t="str">
            <v xml:space="preserve"> </v>
          </cell>
          <cell r="M682">
            <v>192020.56</v>
          </cell>
          <cell r="N682">
            <v>0</v>
          </cell>
          <cell r="O682">
            <v>-192020.56</v>
          </cell>
          <cell r="P682" t="str">
            <v xml:space="preserve"> </v>
          </cell>
          <cell r="R682">
            <v>40854.18</v>
          </cell>
          <cell r="S682">
            <v>42808.85</v>
          </cell>
          <cell r="T682">
            <v>25671.83</v>
          </cell>
          <cell r="U682">
            <v>37458.79</v>
          </cell>
          <cell r="V682">
            <v>30583.77</v>
          </cell>
          <cell r="W682">
            <v>14643.14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1</v>
          </cell>
          <cell r="AW682" t="e">
            <v>#REF!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246401.01</v>
          </cell>
          <cell r="BE682">
            <v>216236.02</v>
          </cell>
          <cell r="BF682">
            <v>246882.8</v>
          </cell>
          <cell r="BH682">
            <v>0</v>
          </cell>
          <cell r="BI682">
            <v>0</v>
          </cell>
          <cell r="BJ682">
            <v>0</v>
          </cell>
          <cell r="BK682">
            <v>1</v>
          </cell>
          <cell r="BL682">
            <v>1</v>
          </cell>
          <cell r="BO682">
            <v>-192019.56</v>
          </cell>
          <cell r="BP682">
            <v>-1</v>
          </cell>
          <cell r="BQ682">
            <v>0</v>
          </cell>
          <cell r="BS682">
            <v>0</v>
          </cell>
          <cell r="BT682">
            <v>1</v>
          </cell>
          <cell r="BU682">
            <v>0</v>
          </cell>
          <cell r="BV682">
            <v>1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1839.75</v>
          </cell>
          <cell r="J683">
            <v>0</v>
          </cell>
          <cell r="K683">
            <v>-1839.75</v>
          </cell>
          <cell r="L683" t="str">
            <v xml:space="preserve"> </v>
          </cell>
          <cell r="M683">
            <v>2847.83</v>
          </cell>
          <cell r="N683">
            <v>0</v>
          </cell>
          <cell r="O683">
            <v>-2847.83</v>
          </cell>
          <cell r="P683" t="str">
            <v xml:space="preserve"> </v>
          </cell>
          <cell r="R683">
            <v>0</v>
          </cell>
          <cell r="S683">
            <v>1008.08</v>
          </cell>
          <cell r="T683">
            <v>0</v>
          </cell>
          <cell r="U683">
            <v>0</v>
          </cell>
          <cell r="V683">
            <v>0</v>
          </cell>
          <cell r="W683">
            <v>1839.75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15818.97</v>
          </cell>
          <cell r="BE683">
            <v>22275.62</v>
          </cell>
          <cell r="BF683">
            <v>18796.34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-2847.83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2135.39</v>
          </cell>
          <cell r="J684">
            <v>0</v>
          </cell>
          <cell r="K684">
            <v>-2135.39</v>
          </cell>
          <cell r="L684" t="str">
            <v xml:space="preserve"> </v>
          </cell>
          <cell r="M684">
            <v>13910.52</v>
          </cell>
          <cell r="N684">
            <v>0</v>
          </cell>
          <cell r="O684">
            <v>-13910.52</v>
          </cell>
          <cell r="P684" t="str">
            <v xml:space="preserve"> </v>
          </cell>
          <cell r="R684">
            <v>711.8</v>
          </cell>
          <cell r="S684">
            <v>3253.92</v>
          </cell>
          <cell r="T684">
            <v>4270.7700000000004</v>
          </cell>
          <cell r="U684">
            <v>1423.59</v>
          </cell>
          <cell r="V684">
            <v>2115.0500000000002</v>
          </cell>
          <cell r="W684">
            <v>2135.39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11088.91</v>
          </cell>
          <cell r="BE684">
            <v>18511.419999999998</v>
          </cell>
          <cell r="BF684">
            <v>16644.89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-13910.52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25512.799999999999</v>
          </cell>
          <cell r="J685">
            <v>0</v>
          </cell>
          <cell r="K685">
            <v>-25512.799999999999</v>
          </cell>
          <cell r="L685" t="str">
            <v xml:space="preserve"> </v>
          </cell>
          <cell r="M685">
            <v>70351.09</v>
          </cell>
          <cell r="N685">
            <v>0</v>
          </cell>
          <cell r="O685">
            <v>-70351.09</v>
          </cell>
          <cell r="P685" t="str">
            <v xml:space="preserve"> </v>
          </cell>
          <cell r="R685">
            <v>14454.62</v>
          </cell>
          <cell r="S685">
            <v>9109.83</v>
          </cell>
          <cell r="T685">
            <v>9820.7199999999993</v>
          </cell>
          <cell r="U685">
            <v>4028.34</v>
          </cell>
          <cell r="V685">
            <v>7424.78</v>
          </cell>
          <cell r="W685">
            <v>25512.799999999999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73456.05</v>
          </cell>
          <cell r="BE685">
            <v>25488.93</v>
          </cell>
          <cell r="BF685">
            <v>40331.67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-70351.09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194.83</v>
          </cell>
          <cell r="N686">
            <v>0</v>
          </cell>
          <cell r="O686">
            <v>-194.83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194.83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3057.97</v>
          </cell>
          <cell r="BE686">
            <v>4792.25</v>
          </cell>
          <cell r="BF686">
            <v>6162.12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-194.83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2538.06</v>
          </cell>
          <cell r="J687">
            <v>0</v>
          </cell>
          <cell r="K687">
            <v>-2538.06</v>
          </cell>
          <cell r="L687" t="str">
            <v xml:space="preserve"> </v>
          </cell>
          <cell r="M687">
            <v>7262.75</v>
          </cell>
          <cell r="N687">
            <v>0</v>
          </cell>
          <cell r="O687">
            <v>-7262.75</v>
          </cell>
          <cell r="P687" t="str">
            <v xml:space="preserve"> </v>
          </cell>
          <cell r="R687">
            <v>403.48</v>
          </cell>
          <cell r="S687">
            <v>806.97</v>
          </cell>
          <cell r="T687">
            <v>4379.78</v>
          </cell>
          <cell r="U687">
            <v>-2577.1</v>
          </cell>
          <cell r="V687">
            <v>1711.56</v>
          </cell>
          <cell r="W687">
            <v>2538.06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5275.46</v>
          </cell>
          <cell r="BE687">
            <v>11247.09</v>
          </cell>
          <cell r="BF687">
            <v>8128.75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O687">
            <v>-7262.75</v>
          </cell>
          <cell r="BP687">
            <v>0</v>
          </cell>
          <cell r="BQ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2169.1</v>
          </cell>
          <cell r="K688">
            <v>2169.1</v>
          </cell>
          <cell r="L688">
            <v>1</v>
          </cell>
          <cell r="M688">
            <v>0</v>
          </cell>
          <cell r="N688">
            <v>13665.33</v>
          </cell>
          <cell r="O688">
            <v>13665.33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2386.0100000000002</v>
          </cell>
          <cell r="AE688">
            <v>2169.1</v>
          </cell>
          <cell r="AF688">
            <v>2386.0100000000002</v>
          </cell>
          <cell r="AG688">
            <v>2169.1</v>
          </cell>
          <cell r="AH688">
            <v>2386.0100000000002</v>
          </cell>
          <cell r="AI688">
            <v>2169.1</v>
          </cell>
          <cell r="AJ688">
            <v>2386.0100000000002</v>
          </cell>
          <cell r="AK688">
            <v>2386.0100000000002</v>
          </cell>
          <cell r="AL688">
            <v>2169.1</v>
          </cell>
          <cell r="AM688">
            <v>2386.0100000000002</v>
          </cell>
          <cell r="AN688">
            <v>2386.0100000000002</v>
          </cell>
          <cell r="AO688">
            <v>2216.39</v>
          </cell>
          <cell r="AQ688">
            <v>27594.86</v>
          </cell>
          <cell r="AR688">
            <v>27594.86</v>
          </cell>
          <cell r="AS688">
            <v>27571.52</v>
          </cell>
          <cell r="AT688">
            <v>27571.52</v>
          </cell>
          <cell r="AU688">
            <v>27570</v>
          </cell>
          <cell r="AV688">
            <v>27571</v>
          </cell>
          <cell r="AW688" t="e">
            <v>#REF!</v>
          </cell>
          <cell r="AX688" t="e">
            <v>#REF!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27594.86</v>
          </cell>
          <cell r="BI688">
            <v>29216.11</v>
          </cell>
          <cell r="BJ688">
            <v>28717.54</v>
          </cell>
          <cell r="BK688">
            <v>27571</v>
          </cell>
          <cell r="BL688">
            <v>27571</v>
          </cell>
          <cell r="BO688">
            <v>27571</v>
          </cell>
          <cell r="BP688">
            <v>23.860000000000582</v>
          </cell>
          <cell r="BQ688">
            <v>0</v>
          </cell>
          <cell r="BS688">
            <v>34819.199999999997</v>
          </cell>
          <cell r="BT688">
            <v>27571</v>
          </cell>
          <cell r="BU688">
            <v>34819.199999999997</v>
          </cell>
          <cell r="BV688">
            <v>-7248.1999999999971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-800.4</v>
          </cell>
          <cell r="J689">
            <v>0</v>
          </cell>
          <cell r="K689">
            <v>800.4</v>
          </cell>
          <cell r="L689" t="str">
            <v xml:space="preserve"> </v>
          </cell>
          <cell r="M689">
            <v>16420.87</v>
          </cell>
          <cell r="N689">
            <v>0</v>
          </cell>
          <cell r="O689">
            <v>-16420.87</v>
          </cell>
          <cell r="P689" t="str">
            <v xml:space="preserve"> </v>
          </cell>
          <cell r="R689">
            <v>1095.29</v>
          </cell>
          <cell r="S689">
            <v>84.25</v>
          </cell>
          <cell r="T689">
            <v>463.39</v>
          </cell>
          <cell r="U689">
            <v>3976.73</v>
          </cell>
          <cell r="V689">
            <v>11601.61</v>
          </cell>
          <cell r="W689">
            <v>-800.4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-1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17900.259999999998</v>
          </cell>
          <cell r="BE689">
            <v>17903.84</v>
          </cell>
          <cell r="BF689">
            <v>31064.080000000002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-16420.87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0</v>
          </cell>
          <cell r="BF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62470.080000000002</v>
          </cell>
          <cell r="K691">
            <v>62470.080000000002</v>
          </cell>
          <cell r="L691">
            <v>1</v>
          </cell>
          <cell r="M691">
            <v>0</v>
          </cell>
          <cell r="N691">
            <v>386316.71</v>
          </cell>
          <cell r="O691">
            <v>386316.71</v>
          </cell>
          <cell r="P691">
            <v>1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68326.649999999994</v>
          </cell>
          <cell r="AE691">
            <v>59433.34</v>
          </cell>
          <cell r="AF691">
            <v>65289.91</v>
          </cell>
          <cell r="AG691">
            <v>62470.080000000002</v>
          </cell>
          <cell r="AH691">
            <v>68326.649999999994</v>
          </cell>
          <cell r="AI691">
            <v>62470.080000000002</v>
          </cell>
          <cell r="AJ691">
            <v>65289.91</v>
          </cell>
          <cell r="AK691">
            <v>68326.649999999994</v>
          </cell>
          <cell r="AL691">
            <v>59433.34</v>
          </cell>
          <cell r="AM691">
            <v>68326.649999999994</v>
          </cell>
          <cell r="AN691">
            <v>65289.91</v>
          </cell>
          <cell r="AO691">
            <v>62686.99</v>
          </cell>
          <cell r="AQ691">
            <v>775670.16</v>
          </cell>
          <cell r="AR691">
            <v>775670.16</v>
          </cell>
          <cell r="AS691">
            <v>775670.16</v>
          </cell>
          <cell r="AT691">
            <v>1307099.6599999999</v>
          </cell>
          <cell r="AU691">
            <v>871110.56</v>
          </cell>
          <cell r="AV691">
            <v>871110.56</v>
          </cell>
          <cell r="AW691" t="e">
            <v>#REF!</v>
          </cell>
          <cell r="AX691" t="e">
            <v>#REF!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775670.16</v>
          </cell>
          <cell r="BI691">
            <v>1048462.8</v>
          </cell>
          <cell r="BJ691">
            <v>1022914.2</v>
          </cell>
          <cell r="BK691">
            <v>871110.56</v>
          </cell>
          <cell r="BL691">
            <v>871110.56</v>
          </cell>
          <cell r="BO691">
            <v>871110.56</v>
          </cell>
          <cell r="BP691">
            <v>-95440.400000000023</v>
          </cell>
          <cell r="BQ691">
            <v>0</v>
          </cell>
          <cell r="BS691">
            <v>0</v>
          </cell>
          <cell r="BT691">
            <v>871110.56</v>
          </cell>
          <cell r="BU691">
            <v>0</v>
          </cell>
          <cell r="BV691">
            <v>871110.56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2386.0100000000002</v>
          </cell>
          <cell r="K692">
            <v>2386.0100000000002</v>
          </cell>
          <cell r="L692">
            <v>1</v>
          </cell>
          <cell r="M692">
            <v>0</v>
          </cell>
          <cell r="N692">
            <v>14966.79</v>
          </cell>
          <cell r="O692">
            <v>14966.79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2602.92</v>
          </cell>
          <cell r="AE692">
            <v>2386.0100000000002</v>
          </cell>
          <cell r="AF692">
            <v>2602.92</v>
          </cell>
          <cell r="AG692">
            <v>2386.0100000000002</v>
          </cell>
          <cell r="AH692">
            <v>2602.92</v>
          </cell>
          <cell r="AI692">
            <v>2386.0100000000002</v>
          </cell>
          <cell r="AJ692">
            <v>2602.92</v>
          </cell>
          <cell r="AK692">
            <v>2602.92</v>
          </cell>
          <cell r="AL692">
            <v>2386.0100000000002</v>
          </cell>
          <cell r="AM692">
            <v>2602.92</v>
          </cell>
          <cell r="AN692">
            <v>2602.92</v>
          </cell>
          <cell r="AO692">
            <v>2191.44</v>
          </cell>
          <cell r="AQ692">
            <v>29955.919999999998</v>
          </cell>
          <cell r="AR692">
            <v>29955.919999999998</v>
          </cell>
          <cell r="AS692">
            <v>29923.52</v>
          </cell>
          <cell r="AT692">
            <v>29923.52</v>
          </cell>
          <cell r="AU692">
            <v>9768</v>
          </cell>
          <cell r="AV692">
            <v>9768</v>
          </cell>
          <cell r="AW692" t="e">
            <v>#REF!</v>
          </cell>
          <cell r="AX692" t="e">
            <v>#REF!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29955.919999999998</v>
          </cell>
          <cell r="BI692">
            <v>28663.8</v>
          </cell>
          <cell r="BJ692">
            <v>27753.66</v>
          </cell>
          <cell r="BK692">
            <v>9768</v>
          </cell>
          <cell r="BL692">
            <v>9768</v>
          </cell>
          <cell r="BO692">
            <v>9768</v>
          </cell>
          <cell r="BP692">
            <v>20187.919999999998</v>
          </cell>
          <cell r="BQ692">
            <v>0</v>
          </cell>
          <cell r="BS692">
            <v>30578.400000000001</v>
          </cell>
          <cell r="BT692">
            <v>9768</v>
          </cell>
          <cell r="BU692">
            <v>30578.400000000001</v>
          </cell>
          <cell r="BV692">
            <v>-20810.400000000001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433.82</v>
          </cell>
          <cell r="K693">
            <v>433.82</v>
          </cell>
          <cell r="L693">
            <v>1</v>
          </cell>
          <cell r="M693">
            <v>0</v>
          </cell>
          <cell r="N693">
            <v>3253.65</v>
          </cell>
          <cell r="O693">
            <v>3253.65</v>
          </cell>
          <cell r="P693">
            <v>1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650.73</v>
          </cell>
          <cell r="AE693">
            <v>433.82</v>
          </cell>
          <cell r="AF693">
            <v>650.73</v>
          </cell>
          <cell r="AG693">
            <v>433.82</v>
          </cell>
          <cell r="AH693">
            <v>650.73</v>
          </cell>
          <cell r="AI693">
            <v>433.82</v>
          </cell>
          <cell r="AJ693">
            <v>650.73</v>
          </cell>
          <cell r="AK693">
            <v>650.73</v>
          </cell>
          <cell r="AL693">
            <v>433.82</v>
          </cell>
          <cell r="AM693">
            <v>650.73</v>
          </cell>
          <cell r="AN693">
            <v>650.73</v>
          </cell>
          <cell r="AO693">
            <v>306.49</v>
          </cell>
          <cell r="AQ693">
            <v>6553.32</v>
          </cell>
          <cell r="AR693">
            <v>6553.32</v>
          </cell>
          <cell r="AS693">
            <v>6553.28</v>
          </cell>
          <cell r="AT693">
            <v>6553.28</v>
          </cell>
          <cell r="AU693">
            <v>6552</v>
          </cell>
          <cell r="AV693">
            <v>6552</v>
          </cell>
          <cell r="AW693" t="e">
            <v>#REF!</v>
          </cell>
          <cell r="AX693" t="e">
            <v>#REF!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6596.88</v>
          </cell>
          <cell r="BI693">
            <v>7150.5</v>
          </cell>
          <cell r="BJ693">
            <v>6975.85</v>
          </cell>
          <cell r="BK693">
            <v>6552</v>
          </cell>
          <cell r="BL693">
            <v>6552</v>
          </cell>
          <cell r="BO693">
            <v>6552</v>
          </cell>
          <cell r="BP693">
            <v>44.880000000000109</v>
          </cell>
          <cell r="BQ693">
            <v>0</v>
          </cell>
          <cell r="BS693">
            <v>10788</v>
          </cell>
          <cell r="BT693">
            <v>6552</v>
          </cell>
          <cell r="BU693">
            <v>10788</v>
          </cell>
          <cell r="BV693">
            <v>-4236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8025.67</v>
          </cell>
          <cell r="K694">
            <v>8025.67</v>
          </cell>
          <cell r="L694">
            <v>1</v>
          </cell>
          <cell r="M694">
            <v>0</v>
          </cell>
          <cell r="N694">
            <v>49455.48</v>
          </cell>
          <cell r="O694">
            <v>49455.48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8676.4</v>
          </cell>
          <cell r="AE694">
            <v>7591.85</v>
          </cell>
          <cell r="AF694">
            <v>8459.49</v>
          </cell>
          <cell r="AG694">
            <v>8025.67</v>
          </cell>
          <cell r="AH694">
            <v>8676.4</v>
          </cell>
          <cell r="AI694">
            <v>8025.67</v>
          </cell>
          <cell r="AJ694">
            <v>8459.49</v>
          </cell>
          <cell r="AK694">
            <v>8676.4</v>
          </cell>
          <cell r="AL694">
            <v>7591.85</v>
          </cell>
          <cell r="AM694">
            <v>8676.4</v>
          </cell>
          <cell r="AN694">
            <v>8459.49</v>
          </cell>
          <cell r="AO694">
            <v>7993.13</v>
          </cell>
          <cell r="AQ694">
            <v>99312.24</v>
          </cell>
          <cell r="AR694">
            <v>99312.24</v>
          </cell>
          <cell r="AS694">
            <v>99317.119999999995</v>
          </cell>
          <cell r="AT694">
            <v>99317.119999999995</v>
          </cell>
          <cell r="AU694">
            <v>99318</v>
          </cell>
          <cell r="AV694">
            <v>99317</v>
          </cell>
          <cell r="AW694" t="e">
            <v>#REF!</v>
          </cell>
          <cell r="AX694" t="e">
            <v>#REF!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99312.24</v>
          </cell>
          <cell r="BI694">
            <v>101827.32</v>
          </cell>
          <cell r="BJ694">
            <v>99134.1</v>
          </cell>
          <cell r="BK694">
            <v>99317</v>
          </cell>
          <cell r="BL694">
            <v>99317</v>
          </cell>
          <cell r="BO694">
            <v>99317</v>
          </cell>
          <cell r="BP694">
            <v>-4.7599999999947613</v>
          </cell>
          <cell r="BQ694">
            <v>0</v>
          </cell>
          <cell r="BS694">
            <v>79087.199999999997</v>
          </cell>
          <cell r="BT694">
            <v>99317</v>
          </cell>
          <cell r="BU694">
            <v>79087.199999999997</v>
          </cell>
          <cell r="BV694">
            <v>20229.800000000003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79389.06</v>
          </cell>
          <cell r="K695">
            <v>79389.06</v>
          </cell>
          <cell r="L695">
            <v>1</v>
          </cell>
          <cell r="M695">
            <v>0</v>
          </cell>
          <cell r="N695">
            <v>490650.42</v>
          </cell>
          <cell r="O695">
            <v>490650.42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86764</v>
          </cell>
          <cell r="AE695">
            <v>75484.679999999993</v>
          </cell>
          <cell r="AF695">
            <v>82859.62</v>
          </cell>
          <cell r="AG695">
            <v>79389.06</v>
          </cell>
          <cell r="AH695">
            <v>86764</v>
          </cell>
          <cell r="AI695">
            <v>79389.06</v>
          </cell>
          <cell r="AJ695">
            <v>82859.62</v>
          </cell>
          <cell r="AK695">
            <v>86764</v>
          </cell>
          <cell r="AL695">
            <v>75484.679999999993</v>
          </cell>
          <cell r="AM695">
            <v>86764</v>
          </cell>
          <cell r="AN695">
            <v>82859.62</v>
          </cell>
          <cell r="AO695">
            <v>79389.06</v>
          </cell>
          <cell r="AQ695">
            <v>984771.4</v>
          </cell>
          <cell r="AR695">
            <v>984771.4</v>
          </cell>
          <cell r="AS695">
            <v>984771.4</v>
          </cell>
          <cell r="AT695">
            <v>984771.4</v>
          </cell>
          <cell r="AU695">
            <v>984771.4</v>
          </cell>
          <cell r="AV695">
            <v>984771.4</v>
          </cell>
          <cell r="AW695" t="e">
            <v>#REF!</v>
          </cell>
          <cell r="AX695" t="e">
            <v>#REF!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11124.86</v>
          </cell>
          <cell r="BH695">
            <v>984771.4</v>
          </cell>
          <cell r="BI695">
            <v>868052.24</v>
          </cell>
          <cell r="BJ695">
            <v>1146097.1599999999</v>
          </cell>
          <cell r="BK695">
            <v>984771.4</v>
          </cell>
          <cell r="BL695">
            <v>1024899.75</v>
          </cell>
          <cell r="BO695">
            <v>1024899.75</v>
          </cell>
          <cell r="BP695">
            <v>-40128.349999999977</v>
          </cell>
          <cell r="BQ695">
            <v>-40128.349999999977</v>
          </cell>
          <cell r="BS695">
            <v>1200000</v>
          </cell>
          <cell r="BT695">
            <v>1024899.75</v>
          </cell>
          <cell r="BU695">
            <v>1200000</v>
          </cell>
          <cell r="BV695">
            <v>-175100.25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22736.78</v>
          </cell>
          <cell r="J696">
            <v>0</v>
          </cell>
          <cell r="K696">
            <v>-22736.78</v>
          </cell>
          <cell r="L696" t="str">
            <v xml:space="preserve"> </v>
          </cell>
          <cell r="M696">
            <v>203064.98</v>
          </cell>
          <cell r="N696">
            <v>0</v>
          </cell>
          <cell r="O696">
            <v>-203064.98</v>
          </cell>
          <cell r="P696" t="str">
            <v xml:space="preserve"> </v>
          </cell>
          <cell r="R696">
            <v>42372.15</v>
          </cell>
          <cell r="S696">
            <v>34125.49</v>
          </cell>
          <cell r="T696">
            <v>30413.98</v>
          </cell>
          <cell r="U696">
            <v>41487.480000000003</v>
          </cell>
          <cell r="V696">
            <v>31929.1</v>
          </cell>
          <cell r="W696">
            <v>22736.78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297439.28999999998</v>
          </cell>
          <cell r="BE696">
            <v>299247.89</v>
          </cell>
          <cell r="BF696">
            <v>314243.40999999997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-203064.98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45075.26</v>
          </cell>
          <cell r="J697">
            <v>0</v>
          </cell>
          <cell r="K697">
            <v>-45075.26</v>
          </cell>
          <cell r="L697" t="str">
            <v xml:space="preserve"> </v>
          </cell>
          <cell r="M697">
            <v>278613.5</v>
          </cell>
          <cell r="N697">
            <v>0</v>
          </cell>
          <cell r="O697">
            <v>-278613.5</v>
          </cell>
          <cell r="P697" t="str">
            <v xml:space="preserve"> </v>
          </cell>
          <cell r="R697">
            <v>27316.34</v>
          </cell>
          <cell r="S697">
            <v>30949.74</v>
          </cell>
          <cell r="T697">
            <v>39967.42</v>
          </cell>
          <cell r="U697">
            <v>53092.43</v>
          </cell>
          <cell r="V697">
            <v>82212.31</v>
          </cell>
          <cell r="W697">
            <v>45075.26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405296.44</v>
          </cell>
          <cell r="BE697">
            <v>340632.78</v>
          </cell>
          <cell r="BF697">
            <v>345626.07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-278613.5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73.42</v>
          </cell>
          <cell r="N704">
            <v>0</v>
          </cell>
          <cell r="O704">
            <v>-73.42</v>
          </cell>
          <cell r="P704" t="str">
            <v xml:space="preserve"> </v>
          </cell>
          <cell r="R704">
            <v>0</v>
          </cell>
          <cell r="S704">
            <v>73.42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1418.36</v>
          </cell>
          <cell r="BE704">
            <v>276.75</v>
          </cell>
          <cell r="BF704">
            <v>540.44000000000005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-73.42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63.53</v>
          </cell>
          <cell r="BE705">
            <v>309.89999999999998</v>
          </cell>
          <cell r="BF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6304.47</v>
          </cell>
          <cell r="J706">
            <v>0</v>
          </cell>
          <cell r="K706">
            <v>-6304.47</v>
          </cell>
          <cell r="L706" t="str">
            <v xml:space="preserve"> </v>
          </cell>
          <cell r="M706">
            <v>32600.21</v>
          </cell>
          <cell r="N706">
            <v>0</v>
          </cell>
          <cell r="O706">
            <v>-32600.21</v>
          </cell>
          <cell r="P706" t="str">
            <v xml:space="preserve"> </v>
          </cell>
          <cell r="R706">
            <v>1382.91</v>
          </cell>
          <cell r="S706">
            <v>1809.99</v>
          </cell>
          <cell r="T706">
            <v>6263.8</v>
          </cell>
          <cell r="U706">
            <v>8297.5</v>
          </cell>
          <cell r="V706">
            <v>8541.5400000000009</v>
          </cell>
          <cell r="W706">
            <v>6304.47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55382.97</v>
          </cell>
          <cell r="BE706">
            <v>12861.82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-32600.21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0</v>
          </cell>
          <cell r="BF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13357.07</v>
          </cell>
          <cell r="J708">
            <v>0</v>
          </cell>
          <cell r="K708">
            <v>-13357.07</v>
          </cell>
          <cell r="L708" t="str">
            <v xml:space="preserve"> </v>
          </cell>
          <cell r="M708">
            <v>50580.43</v>
          </cell>
          <cell r="N708">
            <v>0</v>
          </cell>
          <cell r="O708">
            <v>-50580.43</v>
          </cell>
          <cell r="P708" t="str">
            <v xml:space="preserve"> </v>
          </cell>
          <cell r="R708">
            <v>63.01</v>
          </cell>
          <cell r="S708">
            <v>2709.22</v>
          </cell>
          <cell r="T708">
            <v>9501.15</v>
          </cell>
          <cell r="U708">
            <v>10080.799999999999</v>
          </cell>
          <cell r="V708">
            <v>14869.18</v>
          </cell>
          <cell r="W708">
            <v>13357.07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18195</v>
          </cell>
          <cell r="BE708">
            <v>47941.54</v>
          </cell>
          <cell r="BF708">
            <v>48229.15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-50580.43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60.49</v>
          </cell>
          <cell r="N709">
            <v>0</v>
          </cell>
          <cell r="O709">
            <v>-60.49</v>
          </cell>
          <cell r="P709" t="str">
            <v xml:space="preserve"> </v>
          </cell>
          <cell r="R709">
            <v>60.49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146.76</v>
          </cell>
          <cell r="BE709">
            <v>0</v>
          </cell>
          <cell r="BF709">
            <v>2267.94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-60.49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3470.56</v>
          </cell>
          <cell r="K711">
            <v>3470.56</v>
          </cell>
          <cell r="L711">
            <v>1</v>
          </cell>
          <cell r="M711">
            <v>0</v>
          </cell>
          <cell r="N711">
            <v>20823.36</v>
          </cell>
          <cell r="O711">
            <v>20823.36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3470.56</v>
          </cell>
          <cell r="AE711">
            <v>3470.56</v>
          </cell>
          <cell r="AF711">
            <v>3470.56</v>
          </cell>
          <cell r="AG711">
            <v>3470.56</v>
          </cell>
          <cell r="AH711">
            <v>3470.56</v>
          </cell>
          <cell r="AI711">
            <v>3470.56</v>
          </cell>
          <cell r="AJ711">
            <v>3470.56</v>
          </cell>
          <cell r="AK711">
            <v>3470.56</v>
          </cell>
          <cell r="AL711">
            <v>3470.56</v>
          </cell>
          <cell r="AM711">
            <v>3470.56</v>
          </cell>
          <cell r="AN711">
            <v>3470.56</v>
          </cell>
          <cell r="AO711">
            <v>5205.84</v>
          </cell>
          <cell r="AQ711">
            <v>43382</v>
          </cell>
          <cell r="AR711">
            <v>43382</v>
          </cell>
          <cell r="AS711">
            <v>43382</v>
          </cell>
          <cell r="AT711">
            <v>43382</v>
          </cell>
          <cell r="AU711">
            <v>43382</v>
          </cell>
          <cell r="AV711">
            <v>43382</v>
          </cell>
          <cell r="AW711" t="e">
            <v>#REF!</v>
          </cell>
          <cell r="AX711" t="e">
            <v>#REF!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43382</v>
          </cell>
          <cell r="BI711">
            <v>0</v>
          </cell>
          <cell r="BJ711">
            <v>0</v>
          </cell>
          <cell r="BK711">
            <v>43382</v>
          </cell>
          <cell r="BL711">
            <v>43382</v>
          </cell>
          <cell r="BO711">
            <v>43382</v>
          </cell>
          <cell r="BP711">
            <v>0</v>
          </cell>
          <cell r="BQ711">
            <v>0</v>
          </cell>
          <cell r="BS711">
            <v>0</v>
          </cell>
          <cell r="BT711">
            <v>43382</v>
          </cell>
          <cell r="BU711">
            <v>0</v>
          </cell>
          <cell r="BV711">
            <v>43382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63.53</v>
          </cell>
          <cell r="BE712">
            <v>0</v>
          </cell>
          <cell r="BF712">
            <v>179528.98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318.16000000000003</v>
          </cell>
          <cell r="N714">
            <v>0</v>
          </cell>
          <cell r="O714">
            <v>-318.16000000000003</v>
          </cell>
          <cell r="P714" t="str">
            <v xml:space="preserve"> </v>
          </cell>
          <cell r="R714">
            <v>0</v>
          </cell>
          <cell r="S714">
            <v>318.16000000000003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59.1</v>
          </cell>
          <cell r="BE714">
            <v>0</v>
          </cell>
          <cell r="BF714">
            <v>192.41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-318.16000000000003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846.79</v>
          </cell>
          <cell r="N715">
            <v>0</v>
          </cell>
          <cell r="O715">
            <v>-846.79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120.97</v>
          </cell>
          <cell r="V715">
            <v>725.82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711.53</v>
          </cell>
          <cell r="BE715">
            <v>0</v>
          </cell>
          <cell r="BF715">
            <v>39.72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O715">
            <v>-846.79</v>
          </cell>
          <cell r="BP715">
            <v>0</v>
          </cell>
          <cell r="BQ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1737.59</v>
          </cell>
          <cell r="J716">
            <v>0</v>
          </cell>
          <cell r="K716">
            <v>-1737.59</v>
          </cell>
          <cell r="L716" t="str">
            <v xml:space="preserve"> </v>
          </cell>
          <cell r="M716">
            <v>7529.56</v>
          </cell>
          <cell r="N716">
            <v>0</v>
          </cell>
          <cell r="O716">
            <v>-7529.56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169.2</v>
          </cell>
          <cell r="V716">
            <v>5622.77</v>
          </cell>
          <cell r="W716">
            <v>1737.59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-7529.56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129847.5</v>
          </cell>
          <cell r="J717">
            <v>0</v>
          </cell>
          <cell r="K717">
            <v>-129847.5</v>
          </cell>
          <cell r="L717" t="str">
            <v xml:space="preserve"> </v>
          </cell>
          <cell r="M717">
            <v>184174.5</v>
          </cell>
          <cell r="N717">
            <v>0</v>
          </cell>
          <cell r="O717">
            <v>-184174.5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54327</v>
          </cell>
          <cell r="W717">
            <v>129847.5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392428</v>
          </cell>
          <cell r="AV717">
            <v>392428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392428</v>
          </cell>
          <cell r="BL717">
            <v>392428</v>
          </cell>
          <cell r="BO717">
            <v>208253.5</v>
          </cell>
          <cell r="BP717">
            <v>-392428</v>
          </cell>
          <cell r="BQ717">
            <v>0</v>
          </cell>
          <cell r="BS717">
            <v>1440000</v>
          </cell>
          <cell r="BT717">
            <v>392428</v>
          </cell>
          <cell r="BU717">
            <v>1440000</v>
          </cell>
          <cell r="BV717">
            <v>-1047572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9002.4</v>
          </cell>
          <cell r="BT718">
            <v>0</v>
          </cell>
          <cell r="BU718">
            <v>9002.4</v>
          </cell>
          <cell r="BV718">
            <v>-9002.4</v>
          </cell>
        </row>
        <row r="719">
          <cell r="E719" t="str">
            <v>LESS: DSM</v>
          </cell>
          <cell r="BP719">
            <v>0</v>
          </cell>
          <cell r="BQ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477329.51</v>
          </cell>
          <cell r="J721">
            <v>403235.69</v>
          </cell>
          <cell r="K721">
            <v>-74093.820000000007</v>
          </cell>
          <cell r="L721">
            <v>-0.18374816971186259</v>
          </cell>
          <cell r="M721">
            <v>2480383.7200000007</v>
          </cell>
          <cell r="N721">
            <v>2489909.8899999997</v>
          </cell>
          <cell r="O721">
            <v>9526.1700000001583</v>
          </cell>
          <cell r="P721">
            <v>3.825909539240458E-3</v>
          </cell>
          <cell r="R721">
            <v>394847.74</v>
          </cell>
          <cell r="S721">
            <v>351385.9599999999</v>
          </cell>
          <cell r="T721">
            <v>374850.02</v>
          </cell>
          <cell r="U721">
            <v>397927.25999999995</v>
          </cell>
          <cell r="V721">
            <v>484043.23</v>
          </cell>
          <cell r="W721">
            <v>477329.51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438592.02</v>
          </cell>
          <cell r="AE721">
            <v>385232.16</v>
          </cell>
          <cell r="AF721">
            <v>421022.30999999994</v>
          </cell>
          <cell r="AG721">
            <v>403235.69</v>
          </cell>
          <cell r="AH721">
            <v>438592.02</v>
          </cell>
          <cell r="AI721">
            <v>403235.69</v>
          </cell>
          <cell r="AJ721">
            <v>421022.30999999994</v>
          </cell>
          <cell r="AK721">
            <v>438592.02</v>
          </cell>
          <cell r="AL721">
            <v>385015.24999999994</v>
          </cell>
          <cell r="AM721">
            <v>438375.11</v>
          </cell>
          <cell r="AN721">
            <v>420805.39999999991</v>
          </cell>
          <cell r="AO721">
            <v>405785.46</v>
          </cell>
          <cell r="AQ721">
            <v>4999461.88</v>
          </cell>
          <cell r="AR721">
            <v>4999461.88</v>
          </cell>
          <cell r="AS721">
            <v>4999288.5100000007</v>
          </cell>
          <cell r="AT721">
            <v>5661531.8900000006</v>
          </cell>
          <cell r="AU721">
            <v>5581549.8600000003</v>
          </cell>
          <cell r="AV721">
            <v>5558815.8600000003</v>
          </cell>
          <cell r="AW721" t="e">
            <v>#REF!</v>
          </cell>
          <cell r="AX721" t="e">
            <v>#REF!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3874390.53</v>
          </cell>
          <cell r="BE721">
            <v>4025640.0999999996</v>
          </cell>
          <cell r="BF721">
            <v>4761495.9200000018</v>
          </cell>
          <cell r="BH721">
            <v>4999505.4400000004</v>
          </cell>
          <cell r="BI721">
            <v>4954271.0999999987</v>
          </cell>
          <cell r="BJ721">
            <v>5469192.1799999997</v>
          </cell>
          <cell r="BK721">
            <v>5558815.8600000003</v>
          </cell>
          <cell r="BL721">
            <v>5598944.21</v>
          </cell>
          <cell r="BM721">
            <v>0</v>
          </cell>
          <cell r="BN721">
            <v>0</v>
          </cell>
          <cell r="BO721">
            <v>3118560.4899999988</v>
          </cell>
          <cell r="BP721">
            <v>-599438.77</v>
          </cell>
          <cell r="BQ721">
            <v>-40128.349999999977</v>
          </cell>
          <cell r="BS721">
            <v>5995288.8000000007</v>
          </cell>
          <cell r="BT721">
            <v>5598944.21</v>
          </cell>
          <cell r="BU721">
            <v>5995288.8000000007</v>
          </cell>
          <cell r="BV721">
            <v>-396344.58999999997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0</v>
          </cell>
          <cell r="J724">
            <v>4023</v>
          </cell>
          <cell r="K724">
            <v>4023</v>
          </cell>
          <cell r="L724">
            <v>1</v>
          </cell>
          <cell r="M724">
            <v>25813</v>
          </cell>
          <cell r="N724">
            <v>24904</v>
          </cell>
          <cell r="O724">
            <v>-909</v>
          </cell>
          <cell r="P724">
            <v>-3.650016061676839E-2</v>
          </cell>
          <cell r="R724">
            <v>-1418</v>
          </cell>
          <cell r="S724">
            <v>909</v>
          </cell>
          <cell r="T724">
            <v>24215</v>
          </cell>
          <cell r="U724">
            <v>0</v>
          </cell>
          <cell r="V724">
            <v>2107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4406</v>
          </cell>
          <cell r="AE724">
            <v>3831</v>
          </cell>
          <cell r="AF724">
            <v>4215</v>
          </cell>
          <cell r="AG724">
            <v>4023</v>
          </cell>
          <cell r="AH724">
            <v>4406</v>
          </cell>
          <cell r="AI724">
            <v>4023</v>
          </cell>
          <cell r="AJ724">
            <v>4215</v>
          </cell>
          <cell r="AK724">
            <v>4406</v>
          </cell>
          <cell r="AL724">
            <v>3831</v>
          </cell>
          <cell r="AM724">
            <v>4406</v>
          </cell>
          <cell r="AN724">
            <v>4215</v>
          </cell>
          <cell r="AO724">
            <v>4023</v>
          </cell>
          <cell r="AQ724">
            <v>50000</v>
          </cell>
          <cell r="AR724">
            <v>50000</v>
          </cell>
          <cell r="AS724">
            <v>50000</v>
          </cell>
          <cell r="AT724">
            <v>50000</v>
          </cell>
          <cell r="AU724">
            <v>50000.04</v>
          </cell>
          <cell r="AV724">
            <v>50000.04</v>
          </cell>
          <cell r="AW724" t="e">
            <v>#REF!</v>
          </cell>
          <cell r="AX724" t="e">
            <v>#REF!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72898</v>
          </cell>
          <cell r="BE724">
            <v>39919</v>
          </cell>
          <cell r="BF724">
            <v>0</v>
          </cell>
          <cell r="BH724">
            <v>50000</v>
          </cell>
          <cell r="BI724">
            <v>0</v>
          </cell>
          <cell r="BJ724">
            <v>0</v>
          </cell>
          <cell r="BK724">
            <v>50000.04</v>
          </cell>
          <cell r="BL724">
            <v>50000.04</v>
          </cell>
          <cell r="BO724">
            <v>24187.040000000001</v>
          </cell>
          <cell r="BP724">
            <v>-4.0000000000873115E-2</v>
          </cell>
          <cell r="BQ724">
            <v>0</v>
          </cell>
          <cell r="BS724">
            <v>35000</v>
          </cell>
          <cell r="BT724">
            <v>50000.04</v>
          </cell>
          <cell r="BU724">
            <v>35000</v>
          </cell>
          <cell r="BV724">
            <v>15000.04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1760.32</v>
          </cell>
          <cell r="J725">
            <v>28322</v>
          </cell>
          <cell r="K725">
            <v>26561.68</v>
          </cell>
          <cell r="L725">
            <v>0.93784619730245045</v>
          </cell>
          <cell r="M725">
            <v>135698.23999999999</v>
          </cell>
          <cell r="N725">
            <v>175325</v>
          </cell>
          <cell r="O725">
            <v>39626.760000000009</v>
          </cell>
          <cell r="P725">
            <v>0.22601887922429778</v>
          </cell>
          <cell r="R725">
            <v>94584.639999999999</v>
          </cell>
          <cell r="S725">
            <v>34786.559999999998</v>
          </cell>
          <cell r="T725">
            <v>20465.919999999998</v>
          </cell>
          <cell r="U725">
            <v>-19489.919999999998</v>
          </cell>
          <cell r="V725">
            <v>3590.72</v>
          </cell>
          <cell r="W725">
            <v>1760.32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31019</v>
          </cell>
          <cell r="AE725">
            <v>26973</v>
          </cell>
          <cell r="AF725">
            <v>29670</v>
          </cell>
          <cell r="AG725">
            <v>28322</v>
          </cell>
          <cell r="AH725">
            <v>31019</v>
          </cell>
          <cell r="AI725">
            <v>28322</v>
          </cell>
          <cell r="AJ725">
            <v>29670</v>
          </cell>
          <cell r="AK725">
            <v>31019</v>
          </cell>
          <cell r="AL725">
            <v>26973</v>
          </cell>
          <cell r="AM725">
            <v>31019</v>
          </cell>
          <cell r="AN725">
            <v>29670</v>
          </cell>
          <cell r="AO725">
            <v>28324</v>
          </cell>
          <cell r="AQ725">
            <v>352000</v>
          </cell>
          <cell r="AR725">
            <v>352000</v>
          </cell>
          <cell r="AS725">
            <v>352000</v>
          </cell>
          <cell r="AT725">
            <v>352000</v>
          </cell>
          <cell r="AU725">
            <v>352002</v>
          </cell>
          <cell r="AV725">
            <v>352002</v>
          </cell>
          <cell r="AW725" t="e">
            <v>#REF!</v>
          </cell>
          <cell r="AX725" t="e">
            <v>#REF!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137358.9</v>
          </cell>
          <cell r="BE725">
            <v>229064.15</v>
          </cell>
          <cell r="BF725">
            <v>243267.26</v>
          </cell>
          <cell r="BH725">
            <v>352000</v>
          </cell>
          <cell r="BI725">
            <v>385656</v>
          </cell>
          <cell r="BJ725">
            <v>376250</v>
          </cell>
          <cell r="BK725">
            <v>352002</v>
          </cell>
          <cell r="BL725">
            <v>352002</v>
          </cell>
          <cell r="BO725">
            <v>216303.76</v>
          </cell>
          <cell r="BP725">
            <v>-2</v>
          </cell>
          <cell r="BQ725">
            <v>0</v>
          </cell>
          <cell r="BS725">
            <v>341000</v>
          </cell>
          <cell r="BT725">
            <v>352002</v>
          </cell>
          <cell r="BU725">
            <v>341000</v>
          </cell>
          <cell r="BV725">
            <v>11002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577</v>
          </cell>
          <cell r="J726">
            <v>40230</v>
          </cell>
          <cell r="K726">
            <v>39653</v>
          </cell>
          <cell r="L726">
            <v>0.98565746955008704</v>
          </cell>
          <cell r="M726">
            <v>443160.29</v>
          </cell>
          <cell r="N726">
            <v>249042</v>
          </cell>
          <cell r="O726">
            <v>-194118.28999999998</v>
          </cell>
          <cell r="P726">
            <v>-0.77946005091510662</v>
          </cell>
          <cell r="R726">
            <v>26552.46</v>
          </cell>
          <cell r="S726">
            <v>99872</v>
          </cell>
          <cell r="T726">
            <v>96959.18</v>
          </cell>
          <cell r="U726">
            <v>147727.88</v>
          </cell>
          <cell r="V726">
            <v>71471.77</v>
          </cell>
          <cell r="W726">
            <v>577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44061</v>
          </cell>
          <cell r="AE726">
            <v>38314</v>
          </cell>
          <cell r="AF726">
            <v>42146</v>
          </cell>
          <cell r="AG726">
            <v>40230</v>
          </cell>
          <cell r="AH726">
            <v>44061</v>
          </cell>
          <cell r="AI726">
            <v>40230</v>
          </cell>
          <cell r="AJ726">
            <v>42146</v>
          </cell>
          <cell r="AK726">
            <v>44061</v>
          </cell>
          <cell r="AL726">
            <v>38314</v>
          </cell>
          <cell r="AM726">
            <v>44061</v>
          </cell>
          <cell r="AN726">
            <v>42146</v>
          </cell>
          <cell r="AO726">
            <v>40230</v>
          </cell>
          <cell r="AQ726">
            <v>500000</v>
          </cell>
          <cell r="AR726">
            <v>500000</v>
          </cell>
          <cell r="AS726">
            <v>500000</v>
          </cell>
          <cell r="AT726">
            <v>750000</v>
          </cell>
          <cell r="AU726">
            <v>750000</v>
          </cell>
          <cell r="AV726">
            <v>815000</v>
          </cell>
          <cell r="AW726" t="e">
            <v>#REF!</v>
          </cell>
          <cell r="AX726" t="e">
            <v>#REF!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1066023.0900000001</v>
          </cell>
          <cell r="BE726">
            <v>840132</v>
          </cell>
          <cell r="BF726">
            <v>287033.5</v>
          </cell>
          <cell r="BH726">
            <v>500000</v>
          </cell>
          <cell r="BI726">
            <v>400000</v>
          </cell>
          <cell r="BJ726">
            <v>600000</v>
          </cell>
          <cell r="BK726">
            <v>815000</v>
          </cell>
          <cell r="BL726">
            <v>815000</v>
          </cell>
          <cell r="BO726">
            <v>371839.71</v>
          </cell>
          <cell r="BP726">
            <v>-315000</v>
          </cell>
          <cell r="BQ726">
            <v>0</v>
          </cell>
          <cell r="BS726">
            <v>750000</v>
          </cell>
          <cell r="BT726">
            <v>815000</v>
          </cell>
          <cell r="BU726">
            <v>750000</v>
          </cell>
          <cell r="BV726">
            <v>65000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53</v>
          </cell>
          <cell r="J727">
            <v>0</v>
          </cell>
          <cell r="K727">
            <v>-53</v>
          </cell>
          <cell r="L727" t="str">
            <v xml:space="preserve"> </v>
          </cell>
          <cell r="M727">
            <v>53</v>
          </cell>
          <cell r="N727">
            <v>0</v>
          </cell>
          <cell r="O727">
            <v>-53</v>
          </cell>
          <cell r="P727" t="str">
            <v xml:space="preserve"> 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53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0</v>
          </cell>
          <cell r="BE727">
            <v>0</v>
          </cell>
          <cell r="BF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O727">
            <v>-53</v>
          </cell>
          <cell r="BP727">
            <v>0</v>
          </cell>
          <cell r="BQ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14664.32</v>
          </cell>
          <cell r="J728">
            <v>3862</v>
          </cell>
          <cell r="K728">
            <v>-10802.32</v>
          </cell>
          <cell r="L728">
            <v>-2.7970792335577421</v>
          </cell>
          <cell r="M728">
            <v>50480.959999999999</v>
          </cell>
          <cell r="N728">
            <v>23908</v>
          </cell>
          <cell r="O728">
            <v>-26572.959999999999</v>
          </cell>
          <cell r="P728">
            <v>-1.1114672912832524</v>
          </cell>
          <cell r="R728">
            <v>13792.32</v>
          </cell>
          <cell r="S728">
            <v>527.67999999999995</v>
          </cell>
          <cell r="T728">
            <v>22501.119999999999</v>
          </cell>
          <cell r="U728">
            <v>-1350.72</v>
          </cell>
          <cell r="V728">
            <v>346.24</v>
          </cell>
          <cell r="W728">
            <v>14664.32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4230</v>
          </cell>
          <cell r="AE728">
            <v>3678</v>
          </cell>
          <cell r="AF728">
            <v>4046</v>
          </cell>
          <cell r="AG728">
            <v>3862</v>
          </cell>
          <cell r="AH728">
            <v>4230</v>
          </cell>
          <cell r="AI728">
            <v>3862</v>
          </cell>
          <cell r="AJ728">
            <v>4046</v>
          </cell>
          <cell r="AK728">
            <v>4230</v>
          </cell>
          <cell r="AL728">
            <v>3678</v>
          </cell>
          <cell r="AM728">
            <v>4230</v>
          </cell>
          <cell r="AN728">
            <v>4046</v>
          </cell>
          <cell r="AO728">
            <v>3862</v>
          </cell>
          <cell r="AQ728">
            <v>48000</v>
          </cell>
          <cell r="AR728">
            <v>48000</v>
          </cell>
          <cell r="AS728">
            <v>48000</v>
          </cell>
          <cell r="AT728">
            <v>72000</v>
          </cell>
          <cell r="AU728">
            <v>72001</v>
          </cell>
          <cell r="AV728">
            <v>72001</v>
          </cell>
          <cell r="AW728" t="e">
            <v>#REF!</v>
          </cell>
          <cell r="AX728" t="e">
            <v>#REF!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36248.800000000003</v>
          </cell>
          <cell r="BE728">
            <v>23696.05</v>
          </cell>
          <cell r="BF728">
            <v>13040.02</v>
          </cell>
          <cell r="BH728">
            <v>48000</v>
          </cell>
          <cell r="BI728">
            <v>21525</v>
          </cell>
          <cell r="BJ728">
            <v>21000</v>
          </cell>
          <cell r="BK728">
            <v>72001</v>
          </cell>
          <cell r="BL728">
            <v>120002</v>
          </cell>
          <cell r="BO728">
            <v>69521.040000000008</v>
          </cell>
          <cell r="BP728">
            <v>-72002</v>
          </cell>
          <cell r="BQ728">
            <v>-48001</v>
          </cell>
          <cell r="BS728">
            <v>93000</v>
          </cell>
          <cell r="BT728">
            <v>120002</v>
          </cell>
          <cell r="BU728">
            <v>93000</v>
          </cell>
          <cell r="BV728">
            <v>27002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169726</v>
          </cell>
          <cell r="J729">
            <v>16092</v>
          </cell>
          <cell r="K729">
            <v>-153634</v>
          </cell>
          <cell r="L729">
            <v>-9.5472284364901814</v>
          </cell>
          <cell r="M729">
            <v>690824</v>
          </cell>
          <cell r="N729">
            <v>99618</v>
          </cell>
          <cell r="O729">
            <v>-591206</v>
          </cell>
          <cell r="P729">
            <v>-5.9347306711638455</v>
          </cell>
          <cell r="R729">
            <v>91271</v>
          </cell>
          <cell r="S729">
            <v>113402</v>
          </cell>
          <cell r="T729">
            <v>69146</v>
          </cell>
          <cell r="U729">
            <v>62937</v>
          </cell>
          <cell r="V729">
            <v>184342</v>
          </cell>
          <cell r="W729">
            <v>169726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17625</v>
          </cell>
          <cell r="AE729">
            <v>15326</v>
          </cell>
          <cell r="AF729">
            <v>16858</v>
          </cell>
          <cell r="AG729">
            <v>16092</v>
          </cell>
          <cell r="AH729">
            <v>17625</v>
          </cell>
          <cell r="AI729">
            <v>16092</v>
          </cell>
          <cell r="AJ729">
            <v>16858</v>
          </cell>
          <cell r="AK729">
            <v>17625</v>
          </cell>
          <cell r="AL729">
            <v>15326</v>
          </cell>
          <cell r="AM729">
            <v>17625</v>
          </cell>
          <cell r="AN729">
            <v>16858</v>
          </cell>
          <cell r="AO729">
            <v>16090</v>
          </cell>
          <cell r="AQ729">
            <v>200000</v>
          </cell>
          <cell r="AR729">
            <v>200000</v>
          </cell>
          <cell r="AS729">
            <v>200000</v>
          </cell>
          <cell r="AT729">
            <v>470000</v>
          </cell>
          <cell r="AU729">
            <v>470000</v>
          </cell>
          <cell r="AV729">
            <v>570000</v>
          </cell>
          <cell r="AW729" t="e">
            <v>#REF!</v>
          </cell>
          <cell r="AX729" t="e">
            <v>#REF!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145746</v>
          </cell>
          <cell r="BE729">
            <v>292519</v>
          </cell>
          <cell r="BF729">
            <v>179035</v>
          </cell>
          <cell r="BH729">
            <v>200000</v>
          </cell>
          <cell r="BI729">
            <v>205000</v>
          </cell>
          <cell r="BJ729">
            <v>200000</v>
          </cell>
          <cell r="BK729">
            <v>570000</v>
          </cell>
          <cell r="BL729">
            <v>900000</v>
          </cell>
          <cell r="BO729">
            <v>209176</v>
          </cell>
          <cell r="BP729">
            <v>-700000</v>
          </cell>
          <cell r="BQ729">
            <v>-330000</v>
          </cell>
          <cell r="BS729">
            <v>450000</v>
          </cell>
          <cell r="BT729">
            <v>900000</v>
          </cell>
          <cell r="BU729">
            <v>450000</v>
          </cell>
          <cell r="BV729">
            <v>450000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0</v>
          </cell>
          <cell r="BF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112.77</v>
          </cell>
          <cell r="BF731">
            <v>44375.040000000001</v>
          </cell>
          <cell r="BH731">
            <v>0</v>
          </cell>
          <cell r="BI731">
            <v>0</v>
          </cell>
          <cell r="BJ731">
            <v>88000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39575</v>
          </cell>
          <cell r="J732">
            <v>54310</v>
          </cell>
          <cell r="K732">
            <v>14735</v>
          </cell>
          <cell r="L732">
            <v>0.27131283373227766</v>
          </cell>
          <cell r="M732">
            <v>391602</v>
          </cell>
          <cell r="N732">
            <v>336205</v>
          </cell>
          <cell r="O732">
            <v>-55397</v>
          </cell>
          <cell r="P732">
            <v>-0.16477149358278431</v>
          </cell>
          <cell r="R732">
            <v>41324</v>
          </cell>
          <cell r="S732">
            <v>96258</v>
          </cell>
          <cell r="T732">
            <v>203213</v>
          </cell>
          <cell r="U732">
            <v>167434</v>
          </cell>
          <cell r="V732">
            <v>-156202</v>
          </cell>
          <cell r="W732">
            <v>39575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59482</v>
          </cell>
          <cell r="AE732">
            <v>51724</v>
          </cell>
          <cell r="AF732">
            <v>56897</v>
          </cell>
          <cell r="AG732">
            <v>54310</v>
          </cell>
          <cell r="AH732">
            <v>59482</v>
          </cell>
          <cell r="AI732">
            <v>54310</v>
          </cell>
          <cell r="AJ732">
            <v>56897</v>
          </cell>
          <cell r="AK732">
            <v>59482</v>
          </cell>
          <cell r="AL732">
            <v>51724</v>
          </cell>
          <cell r="AM732">
            <v>59482</v>
          </cell>
          <cell r="AN732">
            <v>56897</v>
          </cell>
          <cell r="AO732">
            <v>54313</v>
          </cell>
          <cell r="AQ732">
            <v>675000</v>
          </cell>
          <cell r="AR732">
            <v>675000</v>
          </cell>
          <cell r="AS732">
            <v>675000</v>
          </cell>
          <cell r="AT732">
            <v>750000</v>
          </cell>
          <cell r="AU732">
            <v>800000</v>
          </cell>
          <cell r="AV732">
            <v>800000</v>
          </cell>
          <cell r="AW732" t="e">
            <v>#REF!</v>
          </cell>
          <cell r="AX732" t="e">
            <v>#REF!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1213316.07</v>
          </cell>
          <cell r="BE732">
            <v>1473067.37</v>
          </cell>
          <cell r="BF732">
            <v>344508.97</v>
          </cell>
          <cell r="BH732">
            <v>675000</v>
          </cell>
          <cell r="BI732">
            <v>322875</v>
          </cell>
          <cell r="BJ732">
            <v>315000</v>
          </cell>
          <cell r="BK732">
            <v>800000</v>
          </cell>
          <cell r="BL732">
            <v>800000</v>
          </cell>
          <cell r="BO732">
            <v>408398</v>
          </cell>
          <cell r="BP732">
            <v>-125000</v>
          </cell>
          <cell r="BQ732">
            <v>0</v>
          </cell>
          <cell r="BS732">
            <v>475000</v>
          </cell>
          <cell r="BT732">
            <v>800000</v>
          </cell>
          <cell r="BU732">
            <v>475000</v>
          </cell>
          <cell r="BV732">
            <v>325000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14216.96</v>
          </cell>
          <cell r="J733">
            <v>2575</v>
          </cell>
          <cell r="K733">
            <v>-11641.96</v>
          </cell>
          <cell r="L733">
            <v>-4.5211495145631062</v>
          </cell>
          <cell r="M733">
            <v>16252.48</v>
          </cell>
          <cell r="N733">
            <v>15939</v>
          </cell>
          <cell r="O733">
            <v>-313.47999999999956</v>
          </cell>
          <cell r="P733">
            <v>-1.96674822761779E-2</v>
          </cell>
          <cell r="R733">
            <v>604.16</v>
          </cell>
          <cell r="S733">
            <v>769.92</v>
          </cell>
          <cell r="T733">
            <v>252.16</v>
          </cell>
          <cell r="U733">
            <v>256</v>
          </cell>
          <cell r="V733">
            <v>153.28</v>
          </cell>
          <cell r="W733">
            <v>14216.96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2820</v>
          </cell>
          <cell r="AE733">
            <v>2452</v>
          </cell>
          <cell r="AF733">
            <v>2697</v>
          </cell>
          <cell r="AG733">
            <v>2575</v>
          </cell>
          <cell r="AH733">
            <v>2820</v>
          </cell>
          <cell r="AI733">
            <v>2575</v>
          </cell>
          <cell r="AJ733">
            <v>2697</v>
          </cell>
          <cell r="AK733">
            <v>2820</v>
          </cell>
          <cell r="AL733">
            <v>2452</v>
          </cell>
          <cell r="AM733">
            <v>2820</v>
          </cell>
          <cell r="AN733">
            <v>2697</v>
          </cell>
          <cell r="AO733">
            <v>2575</v>
          </cell>
          <cell r="AQ733">
            <v>32000</v>
          </cell>
          <cell r="AR733">
            <v>32000</v>
          </cell>
          <cell r="AS733">
            <v>32000</v>
          </cell>
          <cell r="AT733">
            <v>27200</v>
          </cell>
          <cell r="AU733">
            <v>16002</v>
          </cell>
          <cell r="AV733">
            <v>16001</v>
          </cell>
          <cell r="AW733" t="e">
            <v>#REF!</v>
          </cell>
          <cell r="AX733" t="e">
            <v>#REF!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61217.45</v>
          </cell>
          <cell r="BE733">
            <v>0</v>
          </cell>
          <cell r="BF733">
            <v>0</v>
          </cell>
          <cell r="BH733">
            <v>32000</v>
          </cell>
          <cell r="BI733">
            <v>0</v>
          </cell>
          <cell r="BJ733">
            <v>0</v>
          </cell>
          <cell r="BK733">
            <v>16001</v>
          </cell>
          <cell r="BL733">
            <v>23998</v>
          </cell>
          <cell r="BO733">
            <v>7745.52</v>
          </cell>
          <cell r="BP733">
            <v>8002</v>
          </cell>
          <cell r="BQ733">
            <v>-7997</v>
          </cell>
          <cell r="BS733">
            <v>31000</v>
          </cell>
          <cell r="BT733">
            <v>23998</v>
          </cell>
          <cell r="BU733">
            <v>31000</v>
          </cell>
          <cell r="BV733">
            <v>-7002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2240</v>
          </cell>
          <cell r="J734">
            <v>657</v>
          </cell>
          <cell r="K734">
            <v>-1583</v>
          </cell>
          <cell r="L734">
            <v>-2.4094368340943682</v>
          </cell>
          <cell r="M734">
            <v>1942.4</v>
          </cell>
          <cell r="N734">
            <v>4065</v>
          </cell>
          <cell r="O734">
            <v>2122.6</v>
          </cell>
          <cell r="P734">
            <v>0.52216482164821643</v>
          </cell>
          <cell r="R734">
            <v>0</v>
          </cell>
          <cell r="S734">
            <v>-297.60000000000002</v>
          </cell>
          <cell r="T734">
            <v>0</v>
          </cell>
          <cell r="U734">
            <v>0</v>
          </cell>
          <cell r="V734">
            <v>0</v>
          </cell>
          <cell r="W734">
            <v>2240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719</v>
          </cell>
          <cell r="AE734">
            <v>625</v>
          </cell>
          <cell r="AF734">
            <v>688</v>
          </cell>
          <cell r="AG734">
            <v>657</v>
          </cell>
          <cell r="AH734">
            <v>719</v>
          </cell>
          <cell r="AI734">
            <v>657</v>
          </cell>
          <cell r="AJ734">
            <v>688</v>
          </cell>
          <cell r="AK734">
            <v>719</v>
          </cell>
          <cell r="AL734">
            <v>625</v>
          </cell>
          <cell r="AM734">
            <v>719</v>
          </cell>
          <cell r="AN734">
            <v>688</v>
          </cell>
          <cell r="AO734">
            <v>656</v>
          </cell>
          <cell r="AQ734">
            <v>8160</v>
          </cell>
          <cell r="AR734">
            <v>8160</v>
          </cell>
          <cell r="AS734">
            <v>8160</v>
          </cell>
          <cell r="AT734">
            <v>8160</v>
          </cell>
          <cell r="AU734">
            <v>8160</v>
          </cell>
          <cell r="AV734">
            <v>8160</v>
          </cell>
          <cell r="AW734" t="e">
            <v>#REF!</v>
          </cell>
          <cell r="AX734" t="e">
            <v>#REF!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1841.35</v>
          </cell>
          <cell r="BE734">
            <v>-4041.45</v>
          </cell>
          <cell r="BF734">
            <v>8243.4500000000007</v>
          </cell>
          <cell r="BH734">
            <v>8160</v>
          </cell>
          <cell r="BI734">
            <v>5381</v>
          </cell>
          <cell r="BJ734">
            <v>5250</v>
          </cell>
          <cell r="BK734">
            <v>8160</v>
          </cell>
          <cell r="BL734">
            <v>8160</v>
          </cell>
          <cell r="BO734">
            <v>6217.6</v>
          </cell>
          <cell r="BP734">
            <v>0</v>
          </cell>
          <cell r="BQ734">
            <v>0</v>
          </cell>
          <cell r="BS734">
            <v>7905</v>
          </cell>
          <cell r="BT734">
            <v>8160</v>
          </cell>
          <cell r="BU734">
            <v>7905</v>
          </cell>
          <cell r="BV734">
            <v>255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-96</v>
          </cell>
          <cell r="J735">
            <v>1030</v>
          </cell>
          <cell r="K735">
            <v>1126</v>
          </cell>
          <cell r="L735">
            <v>1.0932038834951456</v>
          </cell>
          <cell r="M735">
            <v>8806.4</v>
          </cell>
          <cell r="N735">
            <v>6376</v>
          </cell>
          <cell r="O735">
            <v>-2430.3999999999996</v>
          </cell>
          <cell r="P735">
            <v>-0.38117942283563355</v>
          </cell>
          <cell r="R735">
            <v>3071.68</v>
          </cell>
          <cell r="S735">
            <v>63.68</v>
          </cell>
          <cell r="T735">
            <v>7760.32</v>
          </cell>
          <cell r="U735">
            <v>-2223.36</v>
          </cell>
          <cell r="V735">
            <v>230.08</v>
          </cell>
          <cell r="W735">
            <v>-96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1128</v>
          </cell>
          <cell r="AE735">
            <v>981</v>
          </cell>
          <cell r="AF735">
            <v>1079</v>
          </cell>
          <cell r="AG735">
            <v>1030</v>
          </cell>
          <cell r="AH735">
            <v>1128</v>
          </cell>
          <cell r="AI735">
            <v>1030</v>
          </cell>
          <cell r="AJ735">
            <v>1079</v>
          </cell>
          <cell r="AK735">
            <v>1128</v>
          </cell>
          <cell r="AL735">
            <v>981</v>
          </cell>
          <cell r="AM735">
            <v>1128</v>
          </cell>
          <cell r="AN735">
            <v>1079</v>
          </cell>
          <cell r="AO735">
            <v>1029</v>
          </cell>
          <cell r="AQ735">
            <v>12800</v>
          </cell>
          <cell r="AR735">
            <v>12800</v>
          </cell>
          <cell r="AS735">
            <v>12800</v>
          </cell>
          <cell r="AT735">
            <v>12800</v>
          </cell>
          <cell r="AU735">
            <v>12803</v>
          </cell>
          <cell r="AV735">
            <v>19844</v>
          </cell>
          <cell r="AW735" t="e">
            <v>#REF!</v>
          </cell>
          <cell r="AX735" t="e">
            <v>#REF!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19210.8</v>
          </cell>
          <cell r="BE735">
            <v>16783.900000000001</v>
          </cell>
          <cell r="BF735">
            <v>6921.73</v>
          </cell>
          <cell r="BH735">
            <v>12800</v>
          </cell>
          <cell r="BI735">
            <v>14350</v>
          </cell>
          <cell r="BJ735">
            <v>14000</v>
          </cell>
          <cell r="BK735">
            <v>19844</v>
          </cell>
          <cell r="BL735">
            <v>19844</v>
          </cell>
          <cell r="BO735">
            <v>11037.6</v>
          </cell>
          <cell r="BP735">
            <v>-7044</v>
          </cell>
          <cell r="BQ735">
            <v>0</v>
          </cell>
          <cell r="BS735">
            <v>12400</v>
          </cell>
          <cell r="BT735">
            <v>19844</v>
          </cell>
          <cell r="BU735">
            <v>12400</v>
          </cell>
          <cell r="BV735">
            <v>7444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21719.71</v>
          </cell>
          <cell r="J736">
            <v>55919</v>
          </cell>
          <cell r="K736">
            <v>34199.29</v>
          </cell>
          <cell r="L736">
            <v>0.61158622292959464</v>
          </cell>
          <cell r="M736">
            <v>167822.11</v>
          </cell>
          <cell r="N736">
            <v>346167</v>
          </cell>
          <cell r="O736">
            <v>178344.89</v>
          </cell>
          <cell r="P736">
            <v>0.51519899354935628</v>
          </cell>
          <cell r="R736">
            <v>110453.86</v>
          </cell>
          <cell r="S736">
            <v>18732.5</v>
          </cell>
          <cell r="T736">
            <v>17090.95</v>
          </cell>
          <cell r="U736">
            <v>-2574.41</v>
          </cell>
          <cell r="V736">
            <v>2399.5</v>
          </cell>
          <cell r="W736">
            <v>21719.71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61245</v>
          </cell>
          <cell r="AE736">
            <v>53257</v>
          </cell>
          <cell r="AF736">
            <v>58582</v>
          </cell>
          <cell r="AG736">
            <v>55919</v>
          </cell>
          <cell r="AH736">
            <v>61245</v>
          </cell>
          <cell r="AI736">
            <v>55919</v>
          </cell>
          <cell r="AJ736">
            <v>58582</v>
          </cell>
          <cell r="AK736">
            <v>61245</v>
          </cell>
          <cell r="AL736">
            <v>53257</v>
          </cell>
          <cell r="AM736">
            <v>61245</v>
          </cell>
          <cell r="AN736">
            <v>58582</v>
          </cell>
          <cell r="AO736">
            <v>55924</v>
          </cell>
          <cell r="AQ736">
            <v>695002</v>
          </cell>
          <cell r="AR736">
            <v>695002</v>
          </cell>
          <cell r="AS736">
            <v>695002</v>
          </cell>
          <cell r="AT736">
            <v>595002</v>
          </cell>
          <cell r="AU736">
            <v>595002</v>
          </cell>
          <cell r="AV736">
            <v>615002</v>
          </cell>
          <cell r="AW736" t="e">
            <v>#REF!</v>
          </cell>
          <cell r="AX736" t="e">
            <v>#REF!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549180.78</v>
          </cell>
          <cell r="BE736">
            <v>1229210.97</v>
          </cell>
          <cell r="BF736">
            <v>1756769.53</v>
          </cell>
          <cell r="BH736">
            <v>695002</v>
          </cell>
          <cell r="BI736">
            <v>780025</v>
          </cell>
          <cell r="BJ736">
            <v>761000</v>
          </cell>
          <cell r="BK736">
            <v>615002</v>
          </cell>
          <cell r="BL736">
            <v>615002</v>
          </cell>
          <cell r="BO736">
            <v>447179.89</v>
          </cell>
          <cell r="BP736">
            <v>80000</v>
          </cell>
          <cell r="BQ736">
            <v>0</v>
          </cell>
          <cell r="BS736">
            <v>695000</v>
          </cell>
          <cell r="BT736">
            <v>615002</v>
          </cell>
          <cell r="BU736">
            <v>695000</v>
          </cell>
          <cell r="BV736">
            <v>-79998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10057</v>
          </cell>
          <cell r="K737">
            <v>10057</v>
          </cell>
          <cell r="L737">
            <v>1</v>
          </cell>
          <cell r="M737">
            <v>533</v>
          </cell>
          <cell r="N737">
            <v>62259</v>
          </cell>
          <cell r="O737">
            <v>61726</v>
          </cell>
          <cell r="P737">
            <v>0.99143898874058367</v>
          </cell>
          <cell r="R737">
            <v>0</v>
          </cell>
          <cell r="S737">
            <v>1000</v>
          </cell>
          <cell r="T737">
            <v>-467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11015</v>
          </cell>
          <cell r="AE737">
            <v>9579</v>
          </cell>
          <cell r="AF737">
            <v>10536</v>
          </cell>
          <cell r="AG737">
            <v>10057</v>
          </cell>
          <cell r="AH737">
            <v>11015</v>
          </cell>
          <cell r="AI737">
            <v>10057</v>
          </cell>
          <cell r="AJ737">
            <v>10536</v>
          </cell>
          <cell r="AK737">
            <v>11015</v>
          </cell>
          <cell r="AL737">
            <v>9579</v>
          </cell>
          <cell r="AM737">
            <v>11015</v>
          </cell>
          <cell r="AN737">
            <v>10536</v>
          </cell>
          <cell r="AO737">
            <v>10060</v>
          </cell>
          <cell r="AQ737">
            <v>125000</v>
          </cell>
          <cell r="AR737">
            <v>125000</v>
          </cell>
          <cell r="AS737">
            <v>125000</v>
          </cell>
          <cell r="AT737">
            <v>100000</v>
          </cell>
          <cell r="AU737">
            <v>100000</v>
          </cell>
          <cell r="AV737">
            <v>100000</v>
          </cell>
          <cell r="AW737" t="e">
            <v>#REF!</v>
          </cell>
          <cell r="AX737" t="e">
            <v>#REF!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7514</v>
          </cell>
          <cell r="BE737">
            <v>123152</v>
          </cell>
          <cell r="BF737">
            <v>126701</v>
          </cell>
          <cell r="BH737">
            <v>125000</v>
          </cell>
          <cell r="BI737">
            <v>205000</v>
          </cell>
          <cell r="BJ737">
            <v>200000</v>
          </cell>
          <cell r="BK737">
            <v>100000</v>
          </cell>
          <cell r="BL737">
            <v>100000</v>
          </cell>
          <cell r="BO737">
            <v>99467</v>
          </cell>
          <cell r="BP737">
            <v>25000</v>
          </cell>
          <cell r="BQ737">
            <v>0</v>
          </cell>
          <cell r="BS737">
            <v>0</v>
          </cell>
          <cell r="BT737">
            <v>100000</v>
          </cell>
          <cell r="BU737">
            <v>0</v>
          </cell>
          <cell r="BV737">
            <v>100000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1356</v>
          </cell>
          <cell r="J739">
            <v>0</v>
          </cell>
          <cell r="K739">
            <v>-1356</v>
          </cell>
          <cell r="L739" t="str">
            <v xml:space="preserve"> </v>
          </cell>
          <cell r="M739">
            <v>1356</v>
          </cell>
          <cell r="N739">
            <v>0</v>
          </cell>
          <cell r="O739">
            <v>-1356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1356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754749</v>
          </cell>
          <cell r="BN739">
            <v>1175128</v>
          </cell>
          <cell r="BO739">
            <v>-1356</v>
          </cell>
          <cell r="BP739">
            <v>0</v>
          </cell>
          <cell r="BQ739">
            <v>0</v>
          </cell>
          <cell r="BS739">
            <v>150000</v>
          </cell>
          <cell r="BT739">
            <v>-754749</v>
          </cell>
          <cell r="BU739">
            <v>-1025128</v>
          </cell>
          <cell r="BV739">
            <v>1025128</v>
          </cell>
        </row>
        <row r="741">
          <cell r="D741" t="str">
            <v>PT</v>
          </cell>
          <cell r="I741">
            <v>265792.31</v>
          </cell>
          <cell r="J741">
            <v>217077</v>
          </cell>
          <cell r="K741">
            <v>-48715.310000000005</v>
          </cell>
          <cell r="L741">
            <v>-0.22441488504079199</v>
          </cell>
          <cell r="M741">
            <v>1934343.88</v>
          </cell>
          <cell r="N741">
            <v>1343808</v>
          </cell>
          <cell r="O741">
            <v>-590535.88</v>
          </cell>
          <cell r="P741">
            <v>-0.43944959398961758</v>
          </cell>
          <cell r="R741">
            <v>380236.12</v>
          </cell>
          <cell r="S741">
            <v>366023.74</v>
          </cell>
          <cell r="T741">
            <v>461136.64999999997</v>
          </cell>
          <cell r="U741">
            <v>352716.47000000003</v>
          </cell>
          <cell r="V741">
            <v>108438.59000000001</v>
          </cell>
          <cell r="W741">
            <v>265792.31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237750</v>
          </cell>
          <cell r="AE741">
            <v>206740</v>
          </cell>
          <cell r="AF741">
            <v>227414</v>
          </cell>
          <cell r="AG741">
            <v>217077</v>
          </cell>
          <cell r="AH741">
            <v>237750</v>
          </cell>
          <cell r="AI741">
            <v>217077</v>
          </cell>
          <cell r="AJ741">
            <v>227414</v>
          </cell>
          <cell r="AK741">
            <v>237750</v>
          </cell>
          <cell r="AL741">
            <v>206740</v>
          </cell>
          <cell r="AM741">
            <v>237750</v>
          </cell>
          <cell r="AN741">
            <v>227414</v>
          </cell>
          <cell r="AO741">
            <v>217086</v>
          </cell>
          <cell r="AQ741">
            <v>2697962</v>
          </cell>
          <cell r="AR741">
            <v>2697962</v>
          </cell>
          <cell r="AS741">
            <v>2697962</v>
          </cell>
          <cell r="AT741">
            <v>3187162</v>
          </cell>
          <cell r="AU741">
            <v>3225970.04</v>
          </cell>
          <cell r="AV741">
            <v>3418010.04</v>
          </cell>
          <cell r="AW741" t="e">
            <v>#REF!</v>
          </cell>
          <cell r="AX741" t="e">
            <v>#REF!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3310555.24</v>
          </cell>
          <cell r="BE741">
            <v>4263615.76</v>
          </cell>
          <cell r="BF741">
            <v>3009895.5</v>
          </cell>
          <cell r="BH741">
            <v>2697962</v>
          </cell>
          <cell r="BI741">
            <v>2339812</v>
          </cell>
          <cell r="BJ741">
            <v>2580500</v>
          </cell>
          <cell r="BK741">
            <v>3418010.04</v>
          </cell>
          <cell r="BL741">
            <v>3804008.04</v>
          </cell>
          <cell r="BM741">
            <v>754749</v>
          </cell>
          <cell r="BN741">
            <v>1175128</v>
          </cell>
          <cell r="BO741">
            <v>1869664.1600000001</v>
          </cell>
          <cell r="BP741">
            <v>-1106046.04</v>
          </cell>
          <cell r="BQ741">
            <v>-385998</v>
          </cell>
          <cell r="BS741">
            <v>3040305</v>
          </cell>
          <cell r="BT741">
            <v>3049259.04</v>
          </cell>
          <cell r="BU741">
            <v>1865177</v>
          </cell>
          <cell r="BV741">
            <v>1938831.04</v>
          </cell>
        </row>
        <row r="743">
          <cell r="C743" t="str">
            <v>O&amp;M Total</v>
          </cell>
          <cell r="I743">
            <v>743121.82</v>
          </cell>
          <cell r="J743">
            <v>620312.68999999994</v>
          </cell>
          <cell r="K743">
            <v>-122809.13</v>
          </cell>
          <cell r="L743">
            <v>-0.19797939326374253</v>
          </cell>
          <cell r="M743">
            <v>4414727.6000000024</v>
          </cell>
          <cell r="N743">
            <v>3833717.8899999997</v>
          </cell>
          <cell r="O743">
            <v>-581009.70999999985</v>
          </cell>
          <cell r="P743">
            <v>-0.15155254681507091</v>
          </cell>
          <cell r="R743">
            <v>775083.8600000001</v>
          </cell>
          <cell r="S743">
            <v>717409.70000000007</v>
          </cell>
          <cell r="T743">
            <v>835986.66999999993</v>
          </cell>
          <cell r="U743">
            <v>750643.73</v>
          </cell>
          <cell r="V743">
            <v>592481.81999999995</v>
          </cell>
          <cell r="W743">
            <v>743121.82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676342.02</v>
          </cell>
          <cell r="AE743">
            <v>591972.15999999992</v>
          </cell>
          <cell r="AF743">
            <v>648436.30999999994</v>
          </cell>
          <cell r="AG743">
            <v>620312.68999999994</v>
          </cell>
          <cell r="AH743">
            <v>676342.02</v>
          </cell>
          <cell r="AI743">
            <v>620312.68999999994</v>
          </cell>
          <cell r="AJ743">
            <v>648436.30999999994</v>
          </cell>
          <cell r="AK743">
            <v>676342.02</v>
          </cell>
          <cell r="AL743">
            <v>591755.25</v>
          </cell>
          <cell r="AM743">
            <v>676125.11</v>
          </cell>
          <cell r="AN743">
            <v>648219.39999999991</v>
          </cell>
          <cell r="AO743">
            <v>622871.46</v>
          </cell>
          <cell r="AQ743">
            <v>7697423.8799999999</v>
          </cell>
          <cell r="AR743">
            <v>7697423.8799999999</v>
          </cell>
          <cell r="AS743">
            <v>7697250.5100000007</v>
          </cell>
          <cell r="AT743">
            <v>8848693.8900000006</v>
          </cell>
          <cell r="AU743">
            <v>8807519.9000000004</v>
          </cell>
          <cell r="AV743">
            <v>8976825.9000000004</v>
          </cell>
          <cell r="AW743" t="e">
            <v>#REF!</v>
          </cell>
          <cell r="AX743" t="e">
            <v>#REF!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7184945.7699999996</v>
          </cell>
          <cell r="BE743">
            <v>8289255.8599999994</v>
          </cell>
          <cell r="BF743">
            <v>7771391.4200000018</v>
          </cell>
          <cell r="BH743">
            <v>7697467.4400000004</v>
          </cell>
          <cell r="BI743">
            <v>7294083.0999999987</v>
          </cell>
          <cell r="BJ743">
            <v>8049692.1799999997</v>
          </cell>
          <cell r="BK743">
            <v>8976825.9000000004</v>
          </cell>
          <cell r="BL743">
            <v>9402952.25</v>
          </cell>
          <cell r="BM743">
            <v>754749</v>
          </cell>
          <cell r="BN743">
            <v>1175128</v>
          </cell>
          <cell r="BO743">
            <v>4988224.6499999976</v>
          </cell>
          <cell r="BP743">
            <v>-1705484.81</v>
          </cell>
          <cell r="BQ743">
            <v>-426126.35</v>
          </cell>
          <cell r="BS743">
            <v>9035593.8000000007</v>
          </cell>
          <cell r="BT743">
            <v>8648203.25</v>
          </cell>
          <cell r="BU743">
            <v>7860465.8000000007</v>
          </cell>
          <cell r="BV743">
            <v>1542486.45</v>
          </cell>
        </row>
        <row r="745">
          <cell r="I745">
            <v>42101.300999999999</v>
          </cell>
          <cell r="J745">
            <v>39472.972699999998</v>
          </cell>
          <cell r="K745">
            <v>-2628.328300000001</v>
          </cell>
          <cell r="L745">
            <v>-6.6585517132840652E-2</v>
          </cell>
          <cell r="M745">
            <v>-6968.3098999999802</v>
          </cell>
          <cell r="N745">
            <v>251510.5007</v>
          </cell>
          <cell r="O745">
            <v>258478.8106</v>
          </cell>
          <cell r="P745">
            <v>1.027705840832116</v>
          </cell>
          <cell r="W745">
            <v>42101.300999999999</v>
          </cell>
          <cell r="AV745">
            <v>448511.41</v>
          </cell>
          <cell r="BH745">
            <v>508915.36409999989</v>
          </cell>
          <cell r="BK745">
            <v>448511.41</v>
          </cell>
          <cell r="BL745">
            <v>448511.41</v>
          </cell>
          <cell r="BP745">
            <v>60403.954099999915</v>
          </cell>
        </row>
        <row r="746">
          <cell r="I746">
            <v>701020.51899999997</v>
          </cell>
          <cell r="J746">
            <v>580839.7172999999</v>
          </cell>
          <cell r="K746">
            <v>-120180.80170000007</v>
          </cell>
          <cell r="L746">
            <v>-0.2069087187402639</v>
          </cell>
          <cell r="M746">
            <v>4421695.9099000022</v>
          </cell>
          <cell r="N746">
            <v>3582207.3892999995</v>
          </cell>
          <cell r="O746">
            <v>-839488.52060000272</v>
          </cell>
          <cell r="P746">
            <v>-0.23434950279750483</v>
          </cell>
          <cell r="W746">
            <v>701020.51899999997</v>
          </cell>
          <cell r="AV746">
            <v>8528314.4900000002</v>
          </cell>
          <cell r="BH746">
            <v>7188552.0759000005</v>
          </cell>
          <cell r="BK746">
            <v>8528314.4900000002</v>
          </cell>
          <cell r="BL746">
            <v>8954440.8399999999</v>
          </cell>
          <cell r="BP746">
            <v>-1765888.7640999993</v>
          </cell>
        </row>
        <row r="748">
          <cell r="B748" t="str">
            <v>Law</v>
          </cell>
          <cell r="I748">
            <v>757079.82</v>
          </cell>
          <cell r="J748">
            <v>624335.68999999994</v>
          </cell>
          <cell r="K748">
            <v>-132744.13000000003</v>
          </cell>
          <cell r="L748">
            <v>-0.21261659733083663</v>
          </cell>
          <cell r="M748">
            <v>4428685.6000000024</v>
          </cell>
          <cell r="N748">
            <v>3858621.8899999997</v>
          </cell>
          <cell r="O748">
            <v>-570063.70999999985</v>
          </cell>
          <cell r="P748">
            <v>-0.14773764474756554</v>
          </cell>
          <cell r="R748">
            <v>775083.8600000001</v>
          </cell>
          <cell r="S748">
            <v>717409.70000000007</v>
          </cell>
          <cell r="T748">
            <v>835986.66999999993</v>
          </cell>
          <cell r="U748">
            <v>751116.73</v>
          </cell>
          <cell r="V748">
            <v>592008.81999999995</v>
          </cell>
          <cell r="W748">
            <v>757079.82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680748.02</v>
          </cell>
          <cell r="AE748">
            <v>595803.15999999992</v>
          </cell>
          <cell r="AF748">
            <v>652651.30999999994</v>
          </cell>
          <cell r="AG748">
            <v>624335.68999999994</v>
          </cell>
          <cell r="AH748">
            <v>680748.02</v>
          </cell>
          <cell r="AI748">
            <v>624335.68999999994</v>
          </cell>
          <cell r="AJ748">
            <v>652651.30999999994</v>
          </cell>
          <cell r="AK748">
            <v>680748.02</v>
          </cell>
          <cell r="AL748">
            <v>595586.25</v>
          </cell>
          <cell r="AM748">
            <v>680531.11</v>
          </cell>
          <cell r="AN748">
            <v>652434.39999999991</v>
          </cell>
          <cell r="AO748">
            <v>626894.46</v>
          </cell>
          <cell r="AQ748">
            <v>7747423.8799999999</v>
          </cell>
          <cell r="AR748">
            <v>7747423.8799999999</v>
          </cell>
          <cell r="AS748">
            <v>7747250.5100000007</v>
          </cell>
          <cell r="AT748">
            <v>8898693.8900000006</v>
          </cell>
          <cell r="AU748">
            <v>8857519.9000000004</v>
          </cell>
          <cell r="AV748">
            <v>9026825.9000000004</v>
          </cell>
          <cell r="AW748" t="e">
            <v>#REF!</v>
          </cell>
          <cell r="AX748" t="e">
            <v>#REF!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7186187.7699999996</v>
          </cell>
          <cell r="BE748">
            <v>8292235.96</v>
          </cell>
          <cell r="BF748">
            <v>7782191.5800000019</v>
          </cell>
          <cell r="BH748">
            <v>7747467.4400000004</v>
          </cell>
          <cell r="BI748">
            <v>7345333.0999999987</v>
          </cell>
          <cell r="BJ748">
            <v>8099692.1799999997</v>
          </cell>
          <cell r="BK748">
            <v>9026825.9000000004</v>
          </cell>
          <cell r="BL748">
            <v>9452952.25</v>
          </cell>
          <cell r="BM748">
            <v>754749</v>
          </cell>
          <cell r="BN748">
            <v>1175128</v>
          </cell>
          <cell r="BO748">
            <v>5024266.6499999976</v>
          </cell>
          <cell r="BP748">
            <v>-1705484.81</v>
          </cell>
          <cell r="BQ748">
            <v>-426126.35</v>
          </cell>
          <cell r="BS748">
            <v>9085593.8000000007</v>
          </cell>
          <cell r="BT748">
            <v>8698203.25</v>
          </cell>
          <cell r="BU748">
            <v>7910465.8000000007</v>
          </cell>
          <cell r="BV748">
            <v>1542486.45</v>
          </cell>
        </row>
        <row r="750">
          <cell r="C750" t="str">
            <v>O&amp;M</v>
          </cell>
          <cell r="E750" t="str">
            <v>PF-P-Pwr FinConstEst</v>
          </cell>
          <cell r="I750">
            <v>88494.399999999994</v>
          </cell>
          <cell r="J750">
            <v>0</v>
          </cell>
          <cell r="K750">
            <v>-88494.399999999994</v>
          </cell>
          <cell r="L750" t="str">
            <v xml:space="preserve"> </v>
          </cell>
          <cell r="M750">
            <v>107380.4</v>
          </cell>
          <cell r="N750">
            <v>0</v>
          </cell>
          <cell r="O750">
            <v>-107380.4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18886</v>
          </cell>
          <cell r="W750">
            <v>88494.399999999994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818910.45</v>
          </cell>
          <cell r="AW750" t="e">
            <v>#REF!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818910.45</v>
          </cell>
          <cell r="BL750">
            <v>818910.45</v>
          </cell>
          <cell r="BO750">
            <v>711530.04999999993</v>
          </cell>
          <cell r="BP750">
            <v>-818910.45</v>
          </cell>
          <cell r="BQ750">
            <v>0</v>
          </cell>
          <cell r="BS750">
            <v>1623494.24</v>
          </cell>
          <cell r="BT750">
            <v>818910.45</v>
          </cell>
          <cell r="BU750">
            <v>1623494.24</v>
          </cell>
          <cell r="BV750">
            <v>-804583.79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73935.03</v>
          </cell>
          <cell r="N751">
            <v>0</v>
          </cell>
          <cell r="O751">
            <v>-73935.03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73935.03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124000</v>
          </cell>
          <cell r="AW751" t="e">
            <v>#REF!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124000</v>
          </cell>
          <cell r="BL751">
            <v>124000</v>
          </cell>
          <cell r="BO751">
            <v>50064.97</v>
          </cell>
          <cell r="BP751">
            <v>-124000</v>
          </cell>
          <cell r="BQ751">
            <v>0</v>
          </cell>
          <cell r="BS751">
            <v>18032505.93</v>
          </cell>
          <cell r="BT751">
            <v>124000</v>
          </cell>
          <cell r="BU751">
            <v>18032505.93</v>
          </cell>
          <cell r="BV751">
            <v>-17908505.93</v>
          </cell>
        </row>
        <row r="753">
          <cell r="D753" t="str">
            <v>Non-PT</v>
          </cell>
          <cell r="I753">
            <v>88494.399999999994</v>
          </cell>
          <cell r="J753">
            <v>0</v>
          </cell>
          <cell r="K753">
            <v>-88494.399999999994</v>
          </cell>
          <cell r="L753" t="str">
            <v xml:space="preserve"> </v>
          </cell>
          <cell r="M753">
            <v>181315.43</v>
          </cell>
          <cell r="N753">
            <v>0</v>
          </cell>
          <cell r="O753">
            <v>-181315.43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92821.03</v>
          </cell>
          <cell r="W753">
            <v>88494.399999999994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942910.45</v>
          </cell>
          <cell r="AW753" t="e">
            <v>#REF!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942910.45</v>
          </cell>
          <cell r="BL753">
            <v>942910.45</v>
          </cell>
          <cell r="BM753">
            <v>0</v>
          </cell>
          <cell r="BN753">
            <v>0</v>
          </cell>
          <cell r="BO753">
            <v>761595.0199999999</v>
          </cell>
          <cell r="BP753">
            <v>-942910.45</v>
          </cell>
          <cell r="BQ753">
            <v>0</v>
          </cell>
          <cell r="BS753">
            <v>19656000.169999998</v>
          </cell>
          <cell r="BT753">
            <v>942910.45</v>
          </cell>
          <cell r="BU753">
            <v>19656000.169999998</v>
          </cell>
          <cell r="BV753">
            <v>-18713089.719999999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818930</v>
          </cell>
          <cell r="BN755">
            <v>18118082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-818930</v>
          </cell>
          <cell r="BU755">
            <v>-18118082</v>
          </cell>
          <cell r="BV755">
            <v>18118082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818930</v>
          </cell>
          <cell r="BN757">
            <v>18118082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-818930</v>
          </cell>
          <cell r="BU757">
            <v>-18118082</v>
          </cell>
          <cell r="BV757">
            <v>18118082</v>
          </cell>
        </row>
        <row r="759">
          <cell r="C759" t="str">
            <v>O &amp; M Total</v>
          </cell>
          <cell r="I759">
            <v>88494.399999999994</v>
          </cell>
          <cell r="J759">
            <v>0</v>
          </cell>
          <cell r="K759">
            <v>-88494.399999999994</v>
          </cell>
          <cell r="L759" t="str">
            <v xml:space="preserve"> </v>
          </cell>
          <cell r="M759">
            <v>181315.43</v>
          </cell>
          <cell r="N759">
            <v>0</v>
          </cell>
          <cell r="O759">
            <v>-181315.43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92821.03</v>
          </cell>
          <cell r="W759">
            <v>88494.399999999994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942910.45</v>
          </cell>
          <cell r="AW759" t="e">
            <v>#REF!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942910.45</v>
          </cell>
          <cell r="BL759">
            <v>942910.45</v>
          </cell>
          <cell r="BM759">
            <v>818930</v>
          </cell>
          <cell r="BN759">
            <v>18118082</v>
          </cell>
          <cell r="BO759">
            <v>761595.0199999999</v>
          </cell>
          <cell r="BP759">
            <v>-942910.45</v>
          </cell>
          <cell r="BQ759">
            <v>0</v>
          </cell>
          <cell r="BS759">
            <v>19656000.169999998</v>
          </cell>
          <cell r="BT759">
            <v>123980.44999999995</v>
          </cell>
          <cell r="BU759">
            <v>1537918.1699999981</v>
          </cell>
          <cell r="BV759">
            <v>-595007.71999999881</v>
          </cell>
        </row>
        <row r="761">
          <cell r="I761">
            <v>-14684.571099999999</v>
          </cell>
          <cell r="J761">
            <v>0</v>
          </cell>
          <cell r="K761">
            <v>14684.571099999999</v>
          </cell>
          <cell r="L761" t="str">
            <v xml:space="preserve"> </v>
          </cell>
          <cell r="M761">
            <v>-10556.107400000001</v>
          </cell>
          <cell r="N761">
            <v>0</v>
          </cell>
          <cell r="O761">
            <v>10556.107400000001</v>
          </cell>
          <cell r="P761" t="str">
            <v xml:space="preserve"> </v>
          </cell>
          <cell r="W761">
            <v>-14684.571099999999</v>
          </cell>
          <cell r="AV761">
            <v>-304669.09999999998</v>
          </cell>
          <cell r="BH761">
            <v>0</v>
          </cell>
          <cell r="BK761">
            <v>-304669.09999999998</v>
          </cell>
          <cell r="BL761">
            <v>-304669.09999999998</v>
          </cell>
          <cell r="BP761">
            <v>304669.09999999998</v>
          </cell>
        </row>
        <row r="762">
          <cell r="I762">
            <v>103178.9711</v>
          </cell>
          <cell r="J762">
            <v>0</v>
          </cell>
          <cell r="K762">
            <v>-103178.9711</v>
          </cell>
          <cell r="L762" t="str">
            <v xml:space="preserve"> </v>
          </cell>
          <cell r="M762">
            <v>191871.5374</v>
          </cell>
          <cell r="N762">
            <v>0</v>
          </cell>
          <cell r="O762">
            <v>-191871.5374</v>
          </cell>
          <cell r="P762" t="str">
            <v xml:space="preserve"> </v>
          </cell>
          <cell r="W762">
            <v>103178.9711</v>
          </cell>
          <cell r="AV762">
            <v>1247579.5499999998</v>
          </cell>
          <cell r="BH762">
            <v>0</v>
          </cell>
          <cell r="BK762">
            <v>1247579.5499999998</v>
          </cell>
          <cell r="BL762">
            <v>1247579.5499999998</v>
          </cell>
          <cell r="BP762">
            <v>-1247579.5499999998</v>
          </cell>
        </row>
        <row r="764">
          <cell r="B764" t="str">
            <v>Power Dedicated Finance</v>
          </cell>
          <cell r="I764">
            <v>88494.399999999994</v>
          </cell>
          <cell r="J764">
            <v>0</v>
          </cell>
          <cell r="K764">
            <v>-88494.399999999994</v>
          </cell>
          <cell r="L764" t="str">
            <v xml:space="preserve"> </v>
          </cell>
          <cell r="M764">
            <v>181315.43</v>
          </cell>
          <cell r="N764">
            <v>0</v>
          </cell>
          <cell r="O764">
            <v>-181315.43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92821.03</v>
          </cell>
          <cell r="W764">
            <v>88494.399999999994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942910.45</v>
          </cell>
          <cell r="AW764" t="e">
            <v>#REF!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942910.45</v>
          </cell>
          <cell r="BL764">
            <v>942910.45</v>
          </cell>
          <cell r="BM764">
            <v>818930</v>
          </cell>
          <cell r="BN764">
            <v>18118082</v>
          </cell>
          <cell r="BO764">
            <v>761595.0199999999</v>
          </cell>
          <cell r="BP764">
            <v>-942910.45</v>
          </cell>
          <cell r="BQ764">
            <v>0</v>
          </cell>
          <cell r="BS764">
            <v>19656000.169999998</v>
          </cell>
          <cell r="BT764">
            <v>123980.44999999995</v>
          </cell>
          <cell r="BU764">
            <v>1537918.1699999981</v>
          </cell>
          <cell r="BV764">
            <v>-595007.71999999881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0</v>
          </cell>
          <cell r="J766">
            <v>0</v>
          </cell>
          <cell r="K766">
            <v>0</v>
          </cell>
          <cell r="L766" t="str">
            <v xml:space="preserve"> </v>
          </cell>
          <cell r="M766">
            <v>0</v>
          </cell>
          <cell r="N766">
            <v>0</v>
          </cell>
          <cell r="O766">
            <v>0</v>
          </cell>
          <cell r="P766" t="str">
            <v xml:space="preserve"> 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O766">
            <v>0</v>
          </cell>
          <cell r="BP766">
            <v>0</v>
          </cell>
          <cell r="BQ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</row>
        <row r="768">
          <cell r="D768" t="str">
            <v>Non-PT</v>
          </cell>
          <cell r="I768">
            <v>0</v>
          </cell>
          <cell r="J768">
            <v>0</v>
          </cell>
          <cell r="K768">
            <v>0</v>
          </cell>
          <cell r="L768" t="str">
            <v xml:space="preserve"> </v>
          </cell>
          <cell r="M768">
            <v>0</v>
          </cell>
          <cell r="N768">
            <v>0</v>
          </cell>
          <cell r="O768">
            <v>0</v>
          </cell>
          <cell r="P768" t="str">
            <v xml:space="preserve"> 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</row>
        <row r="774">
          <cell r="C774" t="str">
            <v>O &amp; M Total</v>
          </cell>
          <cell r="I774">
            <v>0</v>
          </cell>
          <cell r="J774">
            <v>0</v>
          </cell>
          <cell r="K774">
            <v>0</v>
          </cell>
          <cell r="L774" t="str">
            <v xml:space="preserve"> </v>
          </cell>
          <cell r="M774">
            <v>0</v>
          </cell>
          <cell r="N774">
            <v>0</v>
          </cell>
          <cell r="O774">
            <v>0</v>
          </cell>
          <cell r="P774" t="str">
            <v xml:space="preserve"> 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0</v>
          </cell>
          <cell r="J777">
            <v>0</v>
          </cell>
          <cell r="K777">
            <v>0</v>
          </cell>
          <cell r="L777" t="str">
            <v xml:space="preserve"> </v>
          </cell>
          <cell r="M777">
            <v>0</v>
          </cell>
          <cell r="N777">
            <v>0</v>
          </cell>
          <cell r="O777">
            <v>0</v>
          </cell>
          <cell r="P777" t="str">
            <v xml:space="preserve"> </v>
          </cell>
          <cell r="W777">
            <v>0</v>
          </cell>
          <cell r="AV777">
            <v>0</v>
          </cell>
          <cell r="BH777">
            <v>0</v>
          </cell>
          <cell r="BK777">
            <v>0</v>
          </cell>
          <cell r="BL777">
            <v>0</v>
          </cell>
          <cell r="BP777">
            <v>0</v>
          </cell>
        </row>
        <row r="779">
          <cell r="B779" t="str">
            <v>PSE&amp;G Dedicated Finance</v>
          </cell>
          <cell r="I779">
            <v>0</v>
          </cell>
          <cell r="J779">
            <v>0</v>
          </cell>
          <cell r="K779">
            <v>0</v>
          </cell>
          <cell r="L779" t="str">
            <v xml:space="preserve"> </v>
          </cell>
          <cell r="M779">
            <v>0</v>
          </cell>
          <cell r="N779">
            <v>0</v>
          </cell>
          <cell r="O779">
            <v>0</v>
          </cell>
          <cell r="P779" t="str">
            <v xml:space="preserve"> 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</row>
        <row r="781">
          <cell r="C781" t="str">
            <v>O&amp;M</v>
          </cell>
          <cell r="E781" t="str">
            <v>EO-T-E-Executive Svcs</v>
          </cell>
          <cell r="I781">
            <v>462675.46</v>
          </cell>
          <cell r="J781">
            <v>427553</v>
          </cell>
          <cell r="K781">
            <v>-35122.460000000021</v>
          </cell>
          <cell r="L781">
            <v>-8.2147616786690816E-2</v>
          </cell>
          <cell r="M781">
            <v>3372510.17</v>
          </cell>
          <cell r="N781">
            <v>3991826</v>
          </cell>
          <cell r="O781">
            <v>619315.83000000007</v>
          </cell>
          <cell r="P781">
            <v>0.15514599834762338</v>
          </cell>
          <cell r="R781">
            <v>528538.69999999995</v>
          </cell>
          <cell r="S781">
            <v>574971.86</v>
          </cell>
          <cell r="T781">
            <v>851548.28</v>
          </cell>
          <cell r="U781">
            <v>462675.46</v>
          </cell>
          <cell r="V781">
            <v>492100.41</v>
          </cell>
          <cell r="W781">
            <v>462675.46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732741</v>
          </cell>
          <cell r="AE781">
            <v>506974</v>
          </cell>
          <cell r="AF781">
            <v>1469452</v>
          </cell>
          <cell r="AG781">
            <v>427553</v>
          </cell>
          <cell r="AH781">
            <v>427553</v>
          </cell>
          <cell r="AI781">
            <v>427553</v>
          </cell>
          <cell r="AJ781">
            <v>427553</v>
          </cell>
          <cell r="AK781">
            <v>427553</v>
          </cell>
          <cell r="AL781">
            <v>427553</v>
          </cell>
          <cell r="AM781">
            <v>427553</v>
          </cell>
          <cell r="AN781">
            <v>427553</v>
          </cell>
          <cell r="AO781">
            <v>427557</v>
          </cell>
          <cell r="AQ781">
            <v>6557148</v>
          </cell>
          <cell r="AR781">
            <v>6557147.7599999998</v>
          </cell>
          <cell r="AS781">
            <v>6384591.2400000002</v>
          </cell>
          <cell r="AT781">
            <v>6384591.2400000002</v>
          </cell>
          <cell r="AU781">
            <v>6028229</v>
          </cell>
          <cell r="AV781">
            <v>6337423</v>
          </cell>
          <cell r="AW781" t="e">
            <v>#REF!</v>
          </cell>
          <cell r="AX781" t="e">
            <v>#REF!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7222066.6500000004</v>
          </cell>
          <cell r="BE781">
            <v>5355600.03</v>
          </cell>
          <cell r="BF781">
            <v>5030930.0199999996</v>
          </cell>
          <cell r="BH781">
            <v>6557148</v>
          </cell>
          <cell r="BI781">
            <v>7621780</v>
          </cell>
          <cell r="BJ781">
            <v>5355601</v>
          </cell>
          <cell r="BK781">
            <v>6337423</v>
          </cell>
          <cell r="BL781">
            <v>6337423</v>
          </cell>
          <cell r="BO781">
            <v>2964912.83</v>
          </cell>
          <cell r="BP781">
            <v>219725</v>
          </cell>
          <cell r="BQ781">
            <v>0</v>
          </cell>
          <cell r="BS781">
            <v>7840634.04</v>
          </cell>
          <cell r="BT781">
            <v>6337423</v>
          </cell>
          <cell r="BU781">
            <v>7840634.04</v>
          </cell>
          <cell r="BV781">
            <v>-1503211.04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462675.46</v>
          </cell>
          <cell r="J784">
            <v>427553</v>
          </cell>
          <cell r="K784">
            <v>-35122.460000000021</v>
          </cell>
          <cell r="L784">
            <v>-8.2147616786690816E-2</v>
          </cell>
          <cell r="M784">
            <v>3372510.17</v>
          </cell>
          <cell r="N784">
            <v>3991826</v>
          </cell>
          <cell r="O784">
            <v>619315.83000000007</v>
          </cell>
          <cell r="P784">
            <v>0.15514599834762338</v>
          </cell>
          <cell r="R784">
            <v>528538.69999999995</v>
          </cell>
          <cell r="S784">
            <v>574971.86</v>
          </cell>
          <cell r="T784">
            <v>851548.28</v>
          </cell>
          <cell r="U784">
            <v>462675.46</v>
          </cell>
          <cell r="V784">
            <v>492100.41</v>
          </cell>
          <cell r="W784">
            <v>462675.46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732741</v>
          </cell>
          <cell r="AE784">
            <v>506974</v>
          </cell>
          <cell r="AF784">
            <v>1469452</v>
          </cell>
          <cell r="AG784">
            <v>427553</v>
          </cell>
          <cell r="AH784">
            <v>427553</v>
          </cell>
          <cell r="AI784">
            <v>427553</v>
          </cell>
          <cell r="AJ784">
            <v>427553</v>
          </cell>
          <cell r="AK784">
            <v>427553</v>
          </cell>
          <cell r="AL784">
            <v>427553</v>
          </cell>
          <cell r="AM784">
            <v>427553</v>
          </cell>
          <cell r="AN784">
            <v>427553</v>
          </cell>
          <cell r="AO784">
            <v>427557</v>
          </cell>
          <cell r="AQ784">
            <v>6557148</v>
          </cell>
          <cell r="AR784">
            <v>6557147.7599999998</v>
          </cell>
          <cell r="AS784">
            <v>6384591.2400000002</v>
          </cell>
          <cell r="AT784">
            <v>6384591.2400000002</v>
          </cell>
          <cell r="AU784">
            <v>6028229</v>
          </cell>
          <cell r="AV784">
            <v>6337423</v>
          </cell>
          <cell r="AW784" t="e">
            <v>#REF!</v>
          </cell>
          <cell r="AX784" t="e">
            <v>#REF!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7222066.6500000004</v>
          </cell>
          <cell r="BE784">
            <v>5355600.03</v>
          </cell>
          <cell r="BF784">
            <v>5030930.0199999996</v>
          </cell>
          <cell r="BH784">
            <v>6557148</v>
          </cell>
          <cell r="BI784">
            <v>7621780</v>
          </cell>
          <cell r="BJ784">
            <v>5355601</v>
          </cell>
          <cell r="BK784">
            <v>6337423</v>
          </cell>
          <cell r="BL784">
            <v>6337423</v>
          </cell>
          <cell r="BM784">
            <v>0</v>
          </cell>
          <cell r="BN784">
            <v>0</v>
          </cell>
          <cell r="BO784">
            <v>2964912.83</v>
          </cell>
          <cell r="BP784">
            <v>219725</v>
          </cell>
          <cell r="BQ784">
            <v>0</v>
          </cell>
          <cell r="BS784">
            <v>7840634.04</v>
          </cell>
          <cell r="BT784">
            <v>6337423</v>
          </cell>
          <cell r="BU784">
            <v>7840634.04</v>
          </cell>
          <cell r="BV784">
            <v>-1503211.04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69046.81</v>
          </cell>
          <cell r="J787">
            <v>158270</v>
          </cell>
          <cell r="K787">
            <v>89223.19</v>
          </cell>
          <cell r="L787">
            <v>0.56374038036267138</v>
          </cell>
          <cell r="M787">
            <v>371484.31</v>
          </cell>
          <cell r="N787">
            <v>950380</v>
          </cell>
          <cell r="O787">
            <v>578895.68999999994</v>
          </cell>
          <cell r="P787">
            <v>0.60912023611607979</v>
          </cell>
          <cell r="R787">
            <v>2189.56</v>
          </cell>
          <cell r="S787">
            <v>31647.919999999998</v>
          </cell>
          <cell r="T787">
            <v>20633.79</v>
          </cell>
          <cell r="U787">
            <v>208571.96</v>
          </cell>
          <cell r="V787">
            <v>39394.269999999997</v>
          </cell>
          <cell r="W787">
            <v>69046.81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158460</v>
          </cell>
          <cell r="AE787">
            <v>158460</v>
          </cell>
          <cell r="AF787">
            <v>158460</v>
          </cell>
          <cell r="AG787">
            <v>158460</v>
          </cell>
          <cell r="AH787">
            <v>158270</v>
          </cell>
          <cell r="AI787">
            <v>158270</v>
          </cell>
          <cell r="AJ787">
            <v>158270</v>
          </cell>
          <cell r="AK787">
            <v>158270</v>
          </cell>
          <cell r="AL787">
            <v>158270</v>
          </cell>
          <cell r="AM787">
            <v>158270</v>
          </cell>
          <cell r="AN787">
            <v>158270</v>
          </cell>
          <cell r="AO787">
            <v>158270</v>
          </cell>
          <cell r="AQ787">
            <v>3094834</v>
          </cell>
          <cell r="AR787">
            <v>3094834</v>
          </cell>
          <cell r="AS787">
            <v>3013391</v>
          </cell>
          <cell r="AT787">
            <v>2032891</v>
          </cell>
          <cell r="AU787">
            <v>1983988</v>
          </cell>
          <cell r="AV787">
            <v>1848780</v>
          </cell>
          <cell r="AW787" t="e">
            <v>#REF!</v>
          </cell>
          <cell r="AX787" t="e">
            <v>#REF!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317.3</v>
          </cell>
          <cell r="BE787">
            <v>5850</v>
          </cell>
          <cell r="BF787">
            <v>9511.9599999999991</v>
          </cell>
          <cell r="BH787">
            <v>1900000</v>
          </cell>
          <cell r="BI787">
            <v>950000</v>
          </cell>
          <cell r="BJ787">
            <v>975000</v>
          </cell>
          <cell r="BK787">
            <v>1848780</v>
          </cell>
          <cell r="BL787">
            <v>1848780</v>
          </cell>
          <cell r="BO787">
            <v>1477295.69</v>
          </cell>
          <cell r="BP787">
            <v>51220</v>
          </cell>
          <cell r="BQ787">
            <v>0</v>
          </cell>
          <cell r="BS787">
            <v>1480000</v>
          </cell>
          <cell r="BT787">
            <v>1848780</v>
          </cell>
          <cell r="BU787">
            <v>1480000</v>
          </cell>
          <cell r="BV787">
            <v>368780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25494</v>
          </cell>
          <cell r="N789">
            <v>0</v>
          </cell>
          <cell r="O789">
            <v>-25494</v>
          </cell>
          <cell r="P789" t="str">
            <v xml:space="preserve"> </v>
          </cell>
          <cell r="R789">
            <v>0</v>
          </cell>
          <cell r="S789">
            <v>1803</v>
          </cell>
          <cell r="T789">
            <v>0</v>
          </cell>
          <cell r="U789">
            <v>856</v>
          </cell>
          <cell r="V789">
            <v>22835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150000</v>
          </cell>
          <cell r="AR789">
            <v>150000</v>
          </cell>
          <cell r="AS789">
            <v>150000</v>
          </cell>
          <cell r="AT789">
            <v>150000</v>
          </cell>
          <cell r="AU789">
            <v>150000</v>
          </cell>
          <cell r="AV789">
            <v>150000</v>
          </cell>
          <cell r="AW789" t="e">
            <v>#REF!</v>
          </cell>
          <cell r="AX789" t="e">
            <v>#REF!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150000</v>
          </cell>
          <cell r="BL789">
            <v>150000</v>
          </cell>
          <cell r="BO789">
            <v>124506</v>
          </cell>
          <cell r="BP789">
            <v>-150000</v>
          </cell>
          <cell r="BQ789">
            <v>0</v>
          </cell>
          <cell r="BS789">
            <v>0</v>
          </cell>
          <cell r="BT789">
            <v>150000</v>
          </cell>
          <cell r="BU789">
            <v>0</v>
          </cell>
          <cell r="BV789">
            <v>150000</v>
          </cell>
        </row>
        <row r="791">
          <cell r="D791" t="str">
            <v>PT</v>
          </cell>
          <cell r="I791">
            <v>69046.81</v>
          </cell>
          <cell r="J791">
            <v>158270</v>
          </cell>
          <cell r="K791">
            <v>89223.19</v>
          </cell>
          <cell r="L791">
            <v>0.56374038036267138</v>
          </cell>
          <cell r="M791">
            <v>396978.31</v>
          </cell>
          <cell r="N791">
            <v>950380</v>
          </cell>
          <cell r="O791">
            <v>553401.68999999994</v>
          </cell>
          <cell r="P791">
            <v>0.58229517666617558</v>
          </cell>
          <cell r="R791">
            <v>2189.56</v>
          </cell>
          <cell r="S791">
            <v>33450.92</v>
          </cell>
          <cell r="T791">
            <v>20633.79</v>
          </cell>
          <cell r="U791">
            <v>209427.96</v>
          </cell>
          <cell r="V791">
            <v>62229.27</v>
          </cell>
          <cell r="W791">
            <v>69046.81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158460</v>
          </cell>
          <cell r="AE791">
            <v>158460</v>
          </cell>
          <cell r="AF791">
            <v>158460</v>
          </cell>
          <cell r="AG791">
            <v>158460</v>
          </cell>
          <cell r="AH791">
            <v>158270</v>
          </cell>
          <cell r="AI791">
            <v>158270</v>
          </cell>
          <cell r="AJ791">
            <v>158270</v>
          </cell>
          <cell r="AK791">
            <v>158270</v>
          </cell>
          <cell r="AL791">
            <v>158270</v>
          </cell>
          <cell r="AM791">
            <v>158270</v>
          </cell>
          <cell r="AN791">
            <v>158270</v>
          </cell>
          <cell r="AO791">
            <v>158270</v>
          </cell>
          <cell r="AQ791">
            <v>3244834</v>
          </cell>
          <cell r="AR791">
            <v>3244834</v>
          </cell>
          <cell r="AS791">
            <v>3163391</v>
          </cell>
          <cell r="AT791">
            <v>2182891</v>
          </cell>
          <cell r="AU791">
            <v>2133988</v>
          </cell>
          <cell r="AV791">
            <v>1998780</v>
          </cell>
          <cell r="AW791" t="e">
            <v>#REF!</v>
          </cell>
          <cell r="AX791" t="e">
            <v>#REF!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317.3</v>
          </cell>
          <cell r="BE791">
            <v>5850</v>
          </cell>
          <cell r="BF791">
            <v>9511.9599999999991</v>
          </cell>
          <cell r="BH791">
            <v>1900000</v>
          </cell>
          <cell r="BI791">
            <v>950000</v>
          </cell>
          <cell r="BJ791">
            <v>975000</v>
          </cell>
          <cell r="BK791">
            <v>1998780</v>
          </cell>
          <cell r="BL791">
            <v>1998780</v>
          </cell>
          <cell r="BM791">
            <v>0</v>
          </cell>
          <cell r="BN791">
            <v>0</v>
          </cell>
          <cell r="BO791">
            <v>1601801.69</v>
          </cell>
          <cell r="BP791">
            <v>-98780</v>
          </cell>
          <cell r="BQ791">
            <v>0</v>
          </cell>
          <cell r="BS791">
            <v>1480000</v>
          </cell>
          <cell r="BT791">
            <v>1998780</v>
          </cell>
          <cell r="BU791">
            <v>1480000</v>
          </cell>
          <cell r="BV791">
            <v>518780</v>
          </cell>
        </row>
        <row r="793">
          <cell r="C793" t="str">
            <v>O &amp; M Total</v>
          </cell>
          <cell r="I793">
            <v>531722.27</v>
          </cell>
          <cell r="J793">
            <v>585823</v>
          </cell>
          <cell r="K793">
            <v>54100.729999999981</v>
          </cell>
          <cell r="L793">
            <v>9.2349958946644259E-2</v>
          </cell>
          <cell r="M793">
            <v>3769488.48</v>
          </cell>
          <cell r="N793">
            <v>4942206</v>
          </cell>
          <cell r="O793">
            <v>1172717.52</v>
          </cell>
          <cell r="P793">
            <v>0.23728624828669626</v>
          </cell>
          <cell r="R793">
            <v>530728.26</v>
          </cell>
          <cell r="S793">
            <v>608422.78</v>
          </cell>
          <cell r="T793">
            <v>872182.07000000007</v>
          </cell>
          <cell r="U793">
            <v>672103.42</v>
          </cell>
          <cell r="V793">
            <v>554329.67999999993</v>
          </cell>
          <cell r="W793">
            <v>531722.27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891201</v>
          </cell>
          <cell r="AE793">
            <v>665434</v>
          </cell>
          <cell r="AF793">
            <v>1627912</v>
          </cell>
          <cell r="AG793">
            <v>586013</v>
          </cell>
          <cell r="AH793">
            <v>585823</v>
          </cell>
          <cell r="AI793">
            <v>585823</v>
          </cell>
          <cell r="AJ793">
            <v>585823</v>
          </cell>
          <cell r="AK793">
            <v>585823</v>
          </cell>
          <cell r="AL793">
            <v>585823</v>
          </cell>
          <cell r="AM793">
            <v>585823</v>
          </cell>
          <cell r="AN793">
            <v>585823</v>
          </cell>
          <cell r="AO793">
            <v>585827</v>
          </cell>
          <cell r="AQ793">
            <v>9801982</v>
          </cell>
          <cell r="AR793">
            <v>9801981.7599999998</v>
          </cell>
          <cell r="AS793">
            <v>9547982.2400000002</v>
          </cell>
          <cell r="AT793">
            <v>8567482.2400000002</v>
          </cell>
          <cell r="AU793">
            <v>8162217</v>
          </cell>
          <cell r="AV793">
            <v>8336203</v>
          </cell>
          <cell r="AW793" t="e">
            <v>#REF!</v>
          </cell>
          <cell r="AX793" t="e">
            <v>#REF!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7222383.9500000002</v>
          </cell>
          <cell r="BE793">
            <v>5361450.03</v>
          </cell>
          <cell r="BF793">
            <v>5040441.9799999995</v>
          </cell>
          <cell r="BH793">
            <v>8457148</v>
          </cell>
          <cell r="BI793">
            <v>8571780</v>
          </cell>
          <cell r="BJ793">
            <v>6330601</v>
          </cell>
          <cell r="BK793">
            <v>8336203</v>
          </cell>
          <cell r="BL793">
            <v>8336203</v>
          </cell>
          <cell r="BM793">
            <v>0</v>
          </cell>
          <cell r="BN793">
            <v>0</v>
          </cell>
          <cell r="BO793">
            <v>4566714.5199999996</v>
          </cell>
          <cell r="BP793">
            <v>120945</v>
          </cell>
          <cell r="BQ793">
            <v>0</v>
          </cell>
          <cell r="BS793">
            <v>9320634.0399999991</v>
          </cell>
          <cell r="BT793">
            <v>8336203</v>
          </cell>
          <cell r="BU793">
            <v>9320634.0399999991</v>
          </cell>
          <cell r="BV793">
            <v>-984431.04</v>
          </cell>
        </row>
        <row r="795">
          <cell r="I795">
            <v>-84669.090599999996</v>
          </cell>
          <cell r="J795">
            <v>137491.85939999999</v>
          </cell>
          <cell r="K795">
            <v>222160.94999999998</v>
          </cell>
          <cell r="L795">
            <v>1.6158116631012702</v>
          </cell>
          <cell r="M795">
            <v>-314514.58910000004</v>
          </cell>
          <cell r="N795">
            <v>-442461.88779999997</v>
          </cell>
          <cell r="O795">
            <v>-127947.29869999993</v>
          </cell>
          <cell r="P795">
            <v>0.28917134385557342</v>
          </cell>
          <cell r="W795">
            <v>-84669.090599999996</v>
          </cell>
          <cell r="AV795">
            <v>92115.569999999992</v>
          </cell>
          <cell r="BH795">
            <v>550367.6</v>
          </cell>
          <cell r="BK795">
            <v>92115.569999999992</v>
          </cell>
          <cell r="BL795">
            <v>92115.569999999992</v>
          </cell>
          <cell r="BP795">
            <v>458252.02999999997</v>
          </cell>
        </row>
        <row r="796">
          <cell r="I796">
            <v>616391.36060000001</v>
          </cell>
          <cell r="J796">
            <v>448331.14060000004</v>
          </cell>
          <cell r="K796">
            <v>-168060.21999999997</v>
          </cell>
          <cell r="L796">
            <v>-0.37485734266659582</v>
          </cell>
          <cell r="M796">
            <v>4084003.0691</v>
          </cell>
          <cell r="N796">
            <v>5384667.8877999997</v>
          </cell>
          <cell r="O796">
            <v>1300664.8186999997</v>
          </cell>
          <cell r="P796">
            <v>0.24154968250630757</v>
          </cell>
          <cell r="W796">
            <v>616391.36060000001</v>
          </cell>
          <cell r="AV796">
            <v>8244087.4299999997</v>
          </cell>
          <cell r="BH796">
            <v>7906780.4000000004</v>
          </cell>
          <cell r="BK796">
            <v>8244087.4299999997</v>
          </cell>
          <cell r="BL796">
            <v>8244087.4299999997</v>
          </cell>
          <cell r="BP796">
            <v>-337307.02999999933</v>
          </cell>
        </row>
        <row r="798">
          <cell r="B798" t="str">
            <v>PSEG Executive Office</v>
          </cell>
          <cell r="I798">
            <v>531722.27</v>
          </cell>
          <cell r="J798">
            <v>585823</v>
          </cell>
          <cell r="K798">
            <v>54100.729999999981</v>
          </cell>
          <cell r="L798">
            <v>9.2349958946644259E-2</v>
          </cell>
          <cell r="M798">
            <v>3769488.48</v>
          </cell>
          <cell r="N798">
            <v>4942206</v>
          </cell>
          <cell r="O798">
            <v>1172717.52</v>
          </cell>
          <cell r="P798">
            <v>0.23728624828669626</v>
          </cell>
          <cell r="R798">
            <v>530728.26</v>
          </cell>
          <cell r="S798">
            <v>608422.78</v>
          </cell>
          <cell r="T798">
            <v>872182.07000000007</v>
          </cell>
          <cell r="U798">
            <v>672103.42</v>
          </cell>
          <cell r="V798">
            <v>554329.67999999993</v>
          </cell>
          <cell r="W798">
            <v>531722.27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891201</v>
          </cell>
          <cell r="AE798">
            <v>665434</v>
          </cell>
          <cell r="AF798">
            <v>1627912</v>
          </cell>
          <cell r="AG798">
            <v>586013</v>
          </cell>
          <cell r="AH798">
            <v>585823</v>
          </cell>
          <cell r="AI798">
            <v>585823</v>
          </cell>
          <cell r="AJ798">
            <v>585823</v>
          </cell>
          <cell r="AK798">
            <v>585823</v>
          </cell>
          <cell r="AL798">
            <v>585823</v>
          </cell>
          <cell r="AM798">
            <v>585823</v>
          </cell>
          <cell r="AN798">
            <v>585823</v>
          </cell>
          <cell r="AO798">
            <v>585827</v>
          </cell>
          <cell r="AQ798">
            <v>9801982</v>
          </cell>
          <cell r="AR798">
            <v>9801981.7599999998</v>
          </cell>
          <cell r="AS798">
            <v>9547982.2400000002</v>
          </cell>
          <cell r="AT798">
            <v>8567482.2400000002</v>
          </cell>
          <cell r="AU798">
            <v>8162217</v>
          </cell>
          <cell r="AV798">
            <v>8336203</v>
          </cell>
          <cell r="AW798" t="e">
            <v>#REF!</v>
          </cell>
          <cell r="AX798" t="e">
            <v>#REF!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7222383.9500000002</v>
          </cell>
          <cell r="BE798">
            <v>5361450.03</v>
          </cell>
          <cell r="BF798">
            <v>5040441.9799999995</v>
          </cell>
          <cell r="BH798">
            <v>8457148</v>
          </cell>
          <cell r="BI798">
            <v>8571780</v>
          </cell>
          <cell r="BJ798">
            <v>6330601</v>
          </cell>
          <cell r="BK798">
            <v>8336203</v>
          </cell>
          <cell r="BL798">
            <v>8336203</v>
          </cell>
          <cell r="BM798">
            <v>0</v>
          </cell>
          <cell r="BN798">
            <v>0</v>
          </cell>
          <cell r="BO798">
            <v>4566714.5199999996</v>
          </cell>
          <cell r="BP798">
            <v>120945</v>
          </cell>
          <cell r="BQ798">
            <v>0</v>
          </cell>
          <cell r="BS798">
            <v>9320634.0399999991</v>
          </cell>
          <cell r="BT798">
            <v>8336203</v>
          </cell>
          <cell r="BU798">
            <v>9320634.0399999991</v>
          </cell>
          <cell r="BV798">
            <v>-984431.04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1079.25</v>
          </cell>
          <cell r="J800">
            <v>0</v>
          </cell>
          <cell r="K800">
            <v>-1079.25</v>
          </cell>
          <cell r="L800" t="str">
            <v xml:space="preserve"> </v>
          </cell>
          <cell r="M800">
            <v>1555.39</v>
          </cell>
          <cell r="N800">
            <v>0</v>
          </cell>
          <cell r="O800">
            <v>-1555.39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476.14</v>
          </cell>
          <cell r="W800">
            <v>1079.25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135603.96</v>
          </cell>
          <cell r="AV800">
            <v>135603.96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135603.96</v>
          </cell>
          <cell r="BL800">
            <v>135603.96</v>
          </cell>
          <cell r="BO800">
            <v>134048.56999999998</v>
          </cell>
          <cell r="BP800">
            <v>-135603.96</v>
          </cell>
          <cell r="BQ800">
            <v>0</v>
          </cell>
          <cell r="BS800">
            <v>168109.6</v>
          </cell>
          <cell r="BT800">
            <v>135603.96</v>
          </cell>
          <cell r="BU800">
            <v>168109.6</v>
          </cell>
          <cell r="BV800">
            <v>-32505.640000000014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40307.9</v>
          </cell>
          <cell r="J801">
            <v>0</v>
          </cell>
          <cell r="K801">
            <v>-40307.9</v>
          </cell>
          <cell r="L801" t="str">
            <v xml:space="preserve"> </v>
          </cell>
          <cell r="M801">
            <v>65089.27</v>
          </cell>
          <cell r="N801">
            <v>0</v>
          </cell>
          <cell r="O801">
            <v>-65089.27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24781.37</v>
          </cell>
          <cell r="W801">
            <v>40307.9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329624</v>
          </cell>
          <cell r="AV801">
            <v>329624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329624</v>
          </cell>
          <cell r="BL801">
            <v>329624</v>
          </cell>
          <cell r="BO801">
            <v>264534.73</v>
          </cell>
          <cell r="BP801">
            <v>-329624</v>
          </cell>
          <cell r="BQ801">
            <v>0</v>
          </cell>
          <cell r="BS801">
            <v>499878.29</v>
          </cell>
          <cell r="BT801">
            <v>329624</v>
          </cell>
          <cell r="BU801">
            <v>499878.29</v>
          </cell>
          <cell r="BV801">
            <v>-170254.28999999998</v>
          </cell>
        </row>
        <row r="803">
          <cell r="D803" t="str">
            <v>Non-PT</v>
          </cell>
          <cell r="I803">
            <v>41387.15</v>
          </cell>
          <cell r="J803">
            <v>0</v>
          </cell>
          <cell r="K803">
            <v>-41387.15</v>
          </cell>
          <cell r="L803" t="str">
            <v xml:space="preserve"> </v>
          </cell>
          <cell r="M803">
            <v>66644.66</v>
          </cell>
          <cell r="N803">
            <v>0</v>
          </cell>
          <cell r="O803">
            <v>-66644.66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25257.51</v>
          </cell>
          <cell r="W803">
            <v>41387.15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465227.95999999996</v>
          </cell>
          <cell r="AV803">
            <v>465227.95999999996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465227.95999999996</v>
          </cell>
          <cell r="BL803">
            <v>465227.95999999996</v>
          </cell>
          <cell r="BM803">
            <v>0</v>
          </cell>
          <cell r="BN803">
            <v>0</v>
          </cell>
          <cell r="BO803">
            <v>398583.29999999993</v>
          </cell>
          <cell r="BP803">
            <v>-465227.95999999996</v>
          </cell>
          <cell r="BQ803">
            <v>0</v>
          </cell>
          <cell r="BS803">
            <v>667987.89</v>
          </cell>
          <cell r="BT803">
            <v>465227.95999999996</v>
          </cell>
          <cell r="BU803">
            <v>667987.89</v>
          </cell>
          <cell r="BV803">
            <v>-202759.93</v>
          </cell>
        </row>
        <row r="805">
          <cell r="C805" t="str">
            <v>O&amp;M</v>
          </cell>
          <cell r="E805" t="str">
            <v>RM-P-PT-Rec&amp;E-Librar</v>
          </cell>
          <cell r="I805">
            <v>6204</v>
          </cell>
          <cell r="J805">
            <v>0</v>
          </cell>
          <cell r="K805">
            <v>-6204</v>
          </cell>
          <cell r="L805" t="str">
            <v xml:space="preserve"> </v>
          </cell>
          <cell r="M805">
            <v>9036</v>
          </cell>
          <cell r="N805">
            <v>0</v>
          </cell>
          <cell r="O805">
            <v>-9036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2832</v>
          </cell>
          <cell r="W805">
            <v>6204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112796</v>
          </cell>
          <cell r="AV805">
            <v>112796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112796</v>
          </cell>
          <cell r="BL805">
            <v>112796</v>
          </cell>
          <cell r="BO805">
            <v>103760</v>
          </cell>
          <cell r="BP805">
            <v>-112796</v>
          </cell>
          <cell r="BQ805">
            <v>0</v>
          </cell>
          <cell r="BS805">
            <v>316000</v>
          </cell>
          <cell r="BT805">
            <v>112796</v>
          </cell>
          <cell r="BU805">
            <v>316000</v>
          </cell>
          <cell r="BV805">
            <v>-203204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84400</v>
          </cell>
          <cell r="AV806">
            <v>84401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84401</v>
          </cell>
          <cell r="BL806">
            <v>84401</v>
          </cell>
          <cell r="BO806">
            <v>84401</v>
          </cell>
          <cell r="BP806">
            <v>-84401</v>
          </cell>
          <cell r="BQ806">
            <v>0</v>
          </cell>
          <cell r="BS806">
            <v>185000</v>
          </cell>
          <cell r="BT806">
            <v>84401</v>
          </cell>
          <cell r="BU806">
            <v>185000</v>
          </cell>
          <cell r="BV806">
            <v>-100599</v>
          </cell>
        </row>
        <row r="808">
          <cell r="D808" t="str">
            <v>PT</v>
          </cell>
          <cell r="I808">
            <v>6204</v>
          </cell>
          <cell r="J808">
            <v>0</v>
          </cell>
          <cell r="K808">
            <v>-6204</v>
          </cell>
          <cell r="L808" t="str">
            <v xml:space="preserve"> </v>
          </cell>
          <cell r="M808">
            <v>9036</v>
          </cell>
          <cell r="N808">
            <v>0</v>
          </cell>
          <cell r="O808">
            <v>-9036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2832</v>
          </cell>
          <cell r="W808">
            <v>6204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197196</v>
          </cell>
          <cell r="AV808">
            <v>197197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197197</v>
          </cell>
          <cell r="BL808">
            <v>197197</v>
          </cell>
          <cell r="BM808">
            <v>0</v>
          </cell>
          <cell r="BN808">
            <v>0</v>
          </cell>
          <cell r="BO808">
            <v>188161</v>
          </cell>
          <cell r="BP808">
            <v>-197197</v>
          </cell>
          <cell r="BQ808">
            <v>0</v>
          </cell>
          <cell r="BS808">
            <v>501000</v>
          </cell>
          <cell r="BT808">
            <v>197197</v>
          </cell>
          <cell r="BU808">
            <v>501000</v>
          </cell>
          <cell r="BV808">
            <v>-303803</v>
          </cell>
        </row>
        <row r="810">
          <cell r="C810" t="str">
            <v>O &amp; M Total</v>
          </cell>
          <cell r="I810">
            <v>47591.15</v>
          </cell>
          <cell r="J810">
            <v>0</v>
          </cell>
          <cell r="K810">
            <v>-47591.15</v>
          </cell>
          <cell r="L810" t="str">
            <v xml:space="preserve"> </v>
          </cell>
          <cell r="M810">
            <v>75680.66</v>
          </cell>
          <cell r="N810">
            <v>0</v>
          </cell>
          <cell r="O810">
            <v>-75680.66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28089.51</v>
          </cell>
          <cell r="W810">
            <v>47591.15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662423.96</v>
          </cell>
          <cell r="AV810">
            <v>662424.96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662424.96</v>
          </cell>
          <cell r="BL810">
            <v>662424.96</v>
          </cell>
          <cell r="BM810">
            <v>0</v>
          </cell>
          <cell r="BN810">
            <v>0</v>
          </cell>
          <cell r="BO810">
            <v>586744.29999999993</v>
          </cell>
          <cell r="BP810">
            <v>-662424.96</v>
          </cell>
          <cell r="BQ810">
            <v>0</v>
          </cell>
          <cell r="BS810">
            <v>1168987.8900000001</v>
          </cell>
          <cell r="BT810">
            <v>662424.96</v>
          </cell>
          <cell r="BU810">
            <v>1168987.8900000001</v>
          </cell>
          <cell r="BV810">
            <v>-506562.93</v>
          </cell>
        </row>
        <row r="812">
          <cell r="I812">
            <v>16870.038999999997</v>
          </cell>
          <cell r="J812">
            <v>0</v>
          </cell>
          <cell r="K812">
            <v>-16870.038999999997</v>
          </cell>
          <cell r="L812" t="str">
            <v xml:space="preserve"> </v>
          </cell>
          <cell r="M812">
            <v>14967.502699999999</v>
          </cell>
          <cell r="N812">
            <v>0</v>
          </cell>
          <cell r="O812">
            <v>-14967.502699999999</v>
          </cell>
          <cell r="P812" t="str">
            <v xml:space="preserve"> </v>
          </cell>
          <cell r="W812">
            <v>16870.038999999997</v>
          </cell>
          <cell r="AV812">
            <v>109313.91</v>
          </cell>
          <cell r="BH812">
            <v>0</v>
          </cell>
          <cell r="BK812">
            <v>109313.91</v>
          </cell>
          <cell r="BL812">
            <v>109313.91</v>
          </cell>
          <cell r="BP812">
            <v>-109313.91</v>
          </cell>
        </row>
        <row r="813">
          <cell r="I813">
            <v>30721.111000000004</v>
          </cell>
          <cell r="J813">
            <v>0</v>
          </cell>
          <cell r="K813">
            <v>-30721.111000000004</v>
          </cell>
          <cell r="L813" t="str">
            <v xml:space="preserve"> </v>
          </cell>
          <cell r="M813">
            <v>60713.157300000006</v>
          </cell>
          <cell r="N813">
            <v>0</v>
          </cell>
          <cell r="O813">
            <v>-60713.157300000006</v>
          </cell>
          <cell r="P813" t="str">
            <v xml:space="preserve"> </v>
          </cell>
          <cell r="W813">
            <v>30721.111000000004</v>
          </cell>
          <cell r="AV813">
            <v>553111.04999999993</v>
          </cell>
          <cell r="BH813">
            <v>0</v>
          </cell>
          <cell r="BK813">
            <v>553111.04999999993</v>
          </cell>
          <cell r="BL813">
            <v>553111.04999999993</v>
          </cell>
          <cell r="BP813">
            <v>-553111.04999999993</v>
          </cell>
        </row>
        <row r="815">
          <cell r="B815" t="str">
            <v>Records Management &amp; Library services</v>
          </cell>
          <cell r="I815">
            <v>47591.15</v>
          </cell>
          <cell r="J815">
            <v>0</v>
          </cell>
          <cell r="K815">
            <v>-47591.15</v>
          </cell>
          <cell r="L815" t="str">
            <v xml:space="preserve"> </v>
          </cell>
          <cell r="M815">
            <v>75680.66</v>
          </cell>
          <cell r="N815">
            <v>0</v>
          </cell>
          <cell r="O815">
            <v>-75680.66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28089.51</v>
          </cell>
          <cell r="W815">
            <v>47591.15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662423.96</v>
          </cell>
          <cell r="AV815">
            <v>662424.96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662424.96</v>
          </cell>
          <cell r="BL815">
            <v>662424.96</v>
          </cell>
          <cell r="BM815">
            <v>0</v>
          </cell>
          <cell r="BN815">
            <v>0</v>
          </cell>
          <cell r="BO815">
            <v>586744.29999999993</v>
          </cell>
          <cell r="BP815">
            <v>-662424.96</v>
          </cell>
          <cell r="BQ815">
            <v>0</v>
          </cell>
          <cell r="BS815">
            <v>1168987.8900000001</v>
          </cell>
          <cell r="BT815">
            <v>662424.96</v>
          </cell>
          <cell r="BU815">
            <v>1168987.8900000001</v>
          </cell>
          <cell r="BV815">
            <v>-506562.93</v>
          </cell>
        </row>
        <row r="817">
          <cell r="C817" t="str">
            <v>O&amp;M</v>
          </cell>
          <cell r="E817" t="str">
            <v>SG-P-E-State Governm</v>
          </cell>
          <cell r="I817">
            <v>24749.06</v>
          </cell>
          <cell r="J817">
            <v>0</v>
          </cell>
          <cell r="K817">
            <v>-24749.06</v>
          </cell>
          <cell r="L817" t="str">
            <v xml:space="preserve"> </v>
          </cell>
          <cell r="M817">
            <v>40679.49</v>
          </cell>
          <cell r="N817">
            <v>0</v>
          </cell>
          <cell r="O817">
            <v>-40679.49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15930.43</v>
          </cell>
          <cell r="W817">
            <v>24749.06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-40679.49</v>
          </cell>
          <cell r="BP817">
            <v>0</v>
          </cell>
          <cell r="BQ817">
            <v>0</v>
          </cell>
          <cell r="BS817">
            <v>54592.21</v>
          </cell>
          <cell r="BT817">
            <v>0</v>
          </cell>
          <cell r="BU817">
            <v>54592.21</v>
          </cell>
          <cell r="BV817">
            <v>-54592.21</v>
          </cell>
        </row>
        <row r="818">
          <cell r="C818" t="str">
            <v>O&amp;M</v>
          </cell>
          <cell r="E818" t="str">
            <v>SG-P-State Governmen</v>
          </cell>
          <cell r="I818">
            <v>5531.4</v>
          </cell>
          <cell r="J818">
            <v>0</v>
          </cell>
          <cell r="K818">
            <v>-5531.4</v>
          </cell>
          <cell r="L818" t="str">
            <v xml:space="preserve"> </v>
          </cell>
          <cell r="M818">
            <v>7638.6</v>
          </cell>
          <cell r="N818">
            <v>0</v>
          </cell>
          <cell r="O818">
            <v>-7638.6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2107.1999999999998</v>
          </cell>
          <cell r="W818">
            <v>5531.4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115237.5</v>
          </cell>
          <cell r="AW818" t="e">
            <v>#REF!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115237.5</v>
          </cell>
          <cell r="BL818">
            <v>115237.5</v>
          </cell>
          <cell r="BO818">
            <v>107598.9</v>
          </cell>
          <cell r="BP818">
            <v>-115237.5</v>
          </cell>
          <cell r="BQ818">
            <v>0</v>
          </cell>
          <cell r="BS818">
            <v>505483.4</v>
          </cell>
          <cell r="BT818">
            <v>115237.5</v>
          </cell>
          <cell r="BU818">
            <v>505483.4</v>
          </cell>
          <cell r="BV818">
            <v>-390245.9</v>
          </cell>
        </row>
        <row r="819">
          <cell r="C819" t="str">
            <v>O&amp;M</v>
          </cell>
          <cell r="E819" t="str">
            <v>SG-P-Corporate Respo</v>
          </cell>
          <cell r="I819">
            <v>0</v>
          </cell>
          <cell r="J819">
            <v>0</v>
          </cell>
          <cell r="K819">
            <v>0</v>
          </cell>
          <cell r="L819" t="str">
            <v xml:space="preserve"> </v>
          </cell>
          <cell r="M819">
            <v>0</v>
          </cell>
          <cell r="N819">
            <v>0</v>
          </cell>
          <cell r="O819">
            <v>0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0</v>
          </cell>
          <cell r="BP819">
            <v>0</v>
          </cell>
          <cell r="BQ819">
            <v>0</v>
          </cell>
          <cell r="BS819">
            <v>64822.26</v>
          </cell>
          <cell r="BT819">
            <v>0</v>
          </cell>
          <cell r="BU819">
            <v>64822.26</v>
          </cell>
          <cell r="BV819">
            <v>-64822.26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437755.47</v>
          </cell>
          <cell r="BT820">
            <v>0</v>
          </cell>
          <cell r="BU820">
            <v>437755.47</v>
          </cell>
          <cell r="BV820">
            <v>-437755.47</v>
          </cell>
        </row>
        <row r="822">
          <cell r="D822" t="str">
            <v>Non-PT</v>
          </cell>
          <cell r="I822">
            <v>30280.46</v>
          </cell>
          <cell r="J822">
            <v>0</v>
          </cell>
          <cell r="K822">
            <v>-30280.46</v>
          </cell>
          <cell r="L822" t="str">
            <v xml:space="preserve"> </v>
          </cell>
          <cell r="M822">
            <v>48318.09</v>
          </cell>
          <cell r="N822">
            <v>0</v>
          </cell>
          <cell r="O822">
            <v>-48318.09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18037.63</v>
          </cell>
          <cell r="W822">
            <v>30280.46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115237.5</v>
          </cell>
          <cell r="AW822" t="e">
            <v>#REF!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115237.5</v>
          </cell>
          <cell r="BL822">
            <v>115237.5</v>
          </cell>
          <cell r="BM822">
            <v>0</v>
          </cell>
          <cell r="BN822">
            <v>0</v>
          </cell>
          <cell r="BO822">
            <v>66919.41</v>
          </cell>
          <cell r="BP822">
            <v>-115237.5</v>
          </cell>
          <cell r="BQ822">
            <v>0</v>
          </cell>
          <cell r="BS822">
            <v>1062653.3399999999</v>
          </cell>
          <cell r="BT822">
            <v>115237.5</v>
          </cell>
          <cell r="BU822">
            <v>1062653.3399999999</v>
          </cell>
          <cell r="BV822">
            <v>-947415.84000000008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5546</v>
          </cell>
          <cell r="J824">
            <v>0</v>
          </cell>
          <cell r="K824">
            <v>-5546</v>
          </cell>
          <cell r="L824" t="str">
            <v xml:space="preserve"> </v>
          </cell>
          <cell r="M824">
            <v>7796</v>
          </cell>
          <cell r="N824">
            <v>0</v>
          </cell>
          <cell r="O824">
            <v>-7796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2250</v>
          </cell>
          <cell r="W824">
            <v>5546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68000</v>
          </cell>
          <cell r="AW824" t="e">
            <v>#REF!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68000</v>
          </cell>
          <cell r="BL824">
            <v>68000</v>
          </cell>
          <cell r="BO824">
            <v>60204</v>
          </cell>
          <cell r="BP824">
            <v>-68000</v>
          </cell>
          <cell r="BQ824">
            <v>0</v>
          </cell>
          <cell r="BS824">
            <v>320250</v>
          </cell>
          <cell r="BT824">
            <v>68000</v>
          </cell>
          <cell r="BU824">
            <v>320250</v>
          </cell>
          <cell r="BV824">
            <v>-252250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3510</v>
          </cell>
          <cell r="J826">
            <v>0</v>
          </cell>
          <cell r="K826">
            <v>-3510</v>
          </cell>
          <cell r="L826" t="str">
            <v xml:space="preserve"> </v>
          </cell>
          <cell r="M826">
            <v>3510</v>
          </cell>
          <cell r="N826">
            <v>0</v>
          </cell>
          <cell r="O826">
            <v>-3510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3510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-3510</v>
          </cell>
          <cell r="BP826">
            <v>0</v>
          </cell>
          <cell r="BQ826">
            <v>0</v>
          </cell>
          <cell r="BS826">
            <v>189000</v>
          </cell>
          <cell r="BT826">
            <v>0</v>
          </cell>
          <cell r="BU826">
            <v>189000</v>
          </cell>
          <cell r="BV826">
            <v>-189000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214.92</v>
          </cell>
          <cell r="J827">
            <v>0</v>
          </cell>
          <cell r="K827">
            <v>-214.92</v>
          </cell>
          <cell r="L827" t="str">
            <v xml:space="preserve"> </v>
          </cell>
          <cell r="M827">
            <v>214.92</v>
          </cell>
          <cell r="N827">
            <v>0</v>
          </cell>
          <cell r="O827">
            <v>-214.92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214.92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O827">
            <v>-214.92</v>
          </cell>
          <cell r="BP827">
            <v>0</v>
          </cell>
          <cell r="BQ827">
            <v>0</v>
          </cell>
          <cell r="BS827">
            <v>214165.62</v>
          </cell>
          <cell r="BT827">
            <v>0</v>
          </cell>
          <cell r="BU827">
            <v>214165.62</v>
          </cell>
          <cell r="BV827">
            <v>-214165.62</v>
          </cell>
        </row>
        <row r="829">
          <cell r="D829" t="str">
            <v>PT</v>
          </cell>
          <cell r="I829">
            <v>9270.92</v>
          </cell>
          <cell r="J829">
            <v>0</v>
          </cell>
          <cell r="K829">
            <v>-9270.92</v>
          </cell>
          <cell r="L829" t="str">
            <v xml:space="preserve"> </v>
          </cell>
          <cell r="M829">
            <v>11520.92</v>
          </cell>
          <cell r="N829">
            <v>0</v>
          </cell>
          <cell r="O829">
            <v>-11520.92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2250</v>
          </cell>
          <cell r="W829">
            <v>9270.92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68000</v>
          </cell>
          <cell r="AW829" t="e">
            <v>#REF!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68000</v>
          </cell>
          <cell r="BL829">
            <v>68000</v>
          </cell>
          <cell r="BM829">
            <v>0</v>
          </cell>
          <cell r="BN829">
            <v>0</v>
          </cell>
          <cell r="BO829">
            <v>56479.08</v>
          </cell>
          <cell r="BP829">
            <v>-68000</v>
          </cell>
          <cell r="BQ829">
            <v>0</v>
          </cell>
          <cell r="BS829">
            <v>723415.62</v>
          </cell>
          <cell r="BT829">
            <v>68000</v>
          </cell>
          <cell r="BU829">
            <v>723415.62</v>
          </cell>
          <cell r="BV829">
            <v>-655415.62</v>
          </cell>
        </row>
        <row r="831">
          <cell r="C831" t="str">
            <v>O &amp; M Total</v>
          </cell>
          <cell r="I831">
            <v>39551.379999999997</v>
          </cell>
          <cell r="J831">
            <v>0</v>
          </cell>
          <cell r="K831">
            <v>-39551.379999999997</v>
          </cell>
          <cell r="L831" t="str">
            <v xml:space="preserve"> </v>
          </cell>
          <cell r="M831">
            <v>59839.009999999995</v>
          </cell>
          <cell r="N831">
            <v>0</v>
          </cell>
          <cell r="O831">
            <v>-59839.009999999995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20287.63</v>
          </cell>
          <cell r="W831">
            <v>39551.379999999997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183237.5</v>
          </cell>
          <cell r="AW831" t="e">
            <v>#REF!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183237.5</v>
          </cell>
          <cell r="BL831">
            <v>183237.5</v>
          </cell>
          <cell r="BM831">
            <v>0</v>
          </cell>
          <cell r="BN831">
            <v>0</v>
          </cell>
          <cell r="BO831">
            <v>123398.49</v>
          </cell>
          <cell r="BP831">
            <v>-183237.5</v>
          </cell>
          <cell r="BQ831">
            <v>0</v>
          </cell>
          <cell r="BS831">
            <v>1786068.96</v>
          </cell>
          <cell r="BT831">
            <v>183237.5</v>
          </cell>
          <cell r="BU831">
            <v>1786068.96</v>
          </cell>
          <cell r="BV831">
            <v>-1602831.46</v>
          </cell>
        </row>
        <row r="833">
          <cell r="I833">
            <v>-4716.9782999999998</v>
          </cell>
          <cell r="J833">
            <v>0</v>
          </cell>
          <cell r="K833">
            <v>4716.9782999999998</v>
          </cell>
          <cell r="L833" t="str">
            <v xml:space="preserve"> </v>
          </cell>
          <cell r="M833">
            <v>-34710.280900000005</v>
          </cell>
          <cell r="N833">
            <v>0</v>
          </cell>
          <cell r="O833">
            <v>34710.280900000005</v>
          </cell>
          <cell r="P833" t="str">
            <v xml:space="preserve"> </v>
          </cell>
          <cell r="W833">
            <v>-4716.9782999999998</v>
          </cell>
          <cell r="AV833">
            <v>-762365.02</v>
          </cell>
          <cell r="BH833">
            <v>0</v>
          </cell>
          <cell r="BK833">
            <v>-762365.02</v>
          </cell>
          <cell r="BL833">
            <v>-762365.02</v>
          </cell>
          <cell r="BP833">
            <v>762365.02</v>
          </cell>
        </row>
        <row r="834">
          <cell r="I834">
            <v>44268.3583</v>
          </cell>
          <cell r="J834">
            <v>0</v>
          </cell>
          <cell r="K834">
            <v>-44268.3583</v>
          </cell>
          <cell r="L834" t="str">
            <v xml:space="preserve"> </v>
          </cell>
          <cell r="M834">
            <v>94549.290899999993</v>
          </cell>
          <cell r="N834">
            <v>0</v>
          </cell>
          <cell r="O834">
            <v>-94549.290899999993</v>
          </cell>
          <cell r="P834" t="str">
            <v xml:space="preserve"> </v>
          </cell>
          <cell r="W834">
            <v>44268.3583</v>
          </cell>
          <cell r="AV834">
            <v>945602.52</v>
          </cell>
          <cell r="BH834">
            <v>0</v>
          </cell>
          <cell r="BK834">
            <v>945602.52</v>
          </cell>
          <cell r="BL834">
            <v>945602.52</v>
          </cell>
          <cell r="BP834">
            <v>-945602.52</v>
          </cell>
        </row>
        <row r="836">
          <cell r="B836" t="str">
            <v>State Government Affairs</v>
          </cell>
          <cell r="I836">
            <v>39551.379999999997</v>
          </cell>
          <cell r="J836">
            <v>0</v>
          </cell>
          <cell r="K836">
            <v>-39551.379999999997</v>
          </cell>
          <cell r="L836" t="str">
            <v xml:space="preserve"> </v>
          </cell>
          <cell r="M836">
            <v>59839.009999999995</v>
          </cell>
          <cell r="N836">
            <v>0</v>
          </cell>
          <cell r="O836">
            <v>-59839.009999999995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20287.63</v>
          </cell>
          <cell r="W836">
            <v>39551.379999999997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183237.5</v>
          </cell>
          <cell r="AW836" t="e">
            <v>#REF!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183237.5</v>
          </cell>
          <cell r="BL836">
            <v>183237.5</v>
          </cell>
          <cell r="BM836">
            <v>0</v>
          </cell>
          <cell r="BN836">
            <v>0</v>
          </cell>
          <cell r="BO836">
            <v>123398.49</v>
          </cell>
          <cell r="BP836">
            <v>-183237.5</v>
          </cell>
          <cell r="BQ836">
            <v>0</v>
          </cell>
          <cell r="BS836">
            <v>1786068.96</v>
          </cell>
          <cell r="BT836">
            <v>183237.5</v>
          </cell>
          <cell r="BU836">
            <v>1786068.96</v>
          </cell>
          <cell r="BV836">
            <v>-1602831.46</v>
          </cell>
        </row>
        <row r="838">
          <cell r="E838" t="str">
            <v>ADD: DSM</v>
          </cell>
          <cell r="BP838">
            <v>0</v>
          </cell>
          <cell r="BQ838">
            <v>0</v>
          </cell>
          <cell r="BT838">
            <v>0</v>
          </cell>
          <cell r="BU838">
            <v>0</v>
          </cell>
          <cell r="BV838">
            <v>0</v>
          </cell>
        </row>
        <row r="840">
          <cell r="D840" t="str">
            <v>Non-PT</v>
          </cell>
          <cell r="I840">
            <v>0</v>
          </cell>
          <cell r="J840">
            <v>0</v>
          </cell>
          <cell r="K840">
            <v>0</v>
          </cell>
          <cell r="L840" t="str">
            <v xml:space="preserve"> </v>
          </cell>
          <cell r="M840">
            <v>0</v>
          </cell>
          <cell r="N840">
            <v>0</v>
          </cell>
          <cell r="O840">
            <v>0</v>
          </cell>
          <cell r="P840" t="str">
            <v xml:space="preserve"> 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0</v>
          </cell>
          <cell r="BE840">
            <v>0</v>
          </cell>
          <cell r="BF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</row>
        <row r="842">
          <cell r="C842" t="str">
            <v>Capital Total</v>
          </cell>
          <cell r="I842">
            <v>0</v>
          </cell>
          <cell r="J842">
            <v>0</v>
          </cell>
          <cell r="K842">
            <v>0</v>
          </cell>
          <cell r="L842" t="str">
            <v xml:space="preserve"> </v>
          </cell>
          <cell r="M842">
            <v>0</v>
          </cell>
          <cell r="N842">
            <v>0</v>
          </cell>
          <cell r="O842">
            <v>0</v>
          </cell>
          <cell r="P842" t="str">
            <v xml:space="preserve"> 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0</v>
          </cell>
          <cell r="BE842">
            <v>0</v>
          </cell>
          <cell r="BF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</row>
        <row r="844">
          <cell r="C844" t="str">
            <v>O&amp;M</v>
          </cell>
          <cell r="E844" t="str">
            <v>PA-P-Corporate Procurement</v>
          </cell>
          <cell r="I844">
            <v>423831.81</v>
          </cell>
          <cell r="J844">
            <v>466155.45</v>
          </cell>
          <cell r="K844">
            <v>42323.640000000014</v>
          </cell>
          <cell r="L844">
            <v>9.0792974746943353E-2</v>
          </cell>
          <cell r="M844">
            <v>2359126.7999999998</v>
          </cell>
          <cell r="N844">
            <v>2779120.17</v>
          </cell>
          <cell r="O844">
            <v>419993.37000000011</v>
          </cell>
          <cell r="P844">
            <v>0.15112458055385208</v>
          </cell>
          <cell r="R844">
            <v>407868.18</v>
          </cell>
          <cell r="S844">
            <v>344064.99</v>
          </cell>
          <cell r="T844">
            <v>405917.64</v>
          </cell>
          <cell r="U844">
            <v>367779.45</v>
          </cell>
          <cell r="V844">
            <v>409664.73</v>
          </cell>
          <cell r="W844">
            <v>423831.81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465594.93</v>
          </cell>
          <cell r="AE844">
            <v>440901.09</v>
          </cell>
          <cell r="AF844">
            <v>457363.65</v>
          </cell>
          <cell r="AG844">
            <v>466487.03999999998</v>
          </cell>
          <cell r="AH844">
            <v>482618.01</v>
          </cell>
          <cell r="AI844">
            <v>466155.45</v>
          </cell>
          <cell r="AJ844">
            <v>477729.34</v>
          </cell>
          <cell r="AK844">
            <v>485960.62</v>
          </cell>
          <cell r="AL844">
            <v>461265.76</v>
          </cell>
          <cell r="AM844">
            <v>485960.62</v>
          </cell>
          <cell r="AN844">
            <v>477729.34</v>
          </cell>
          <cell r="AO844">
            <v>469500.11</v>
          </cell>
          <cell r="AQ844">
            <v>5637265.96</v>
          </cell>
          <cell r="AR844">
            <v>5637265.96</v>
          </cell>
          <cell r="AS844">
            <v>5544871.9199999999</v>
          </cell>
          <cell r="AT844">
            <v>4858795.1399999997</v>
          </cell>
          <cell r="AU844">
            <v>4858795.1399999997</v>
          </cell>
          <cell r="AV844">
            <v>4784982.5999999996</v>
          </cell>
          <cell r="AW844" t="e">
            <v>#REF!</v>
          </cell>
          <cell r="AX844" t="e">
            <v>#REF!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4527981.99</v>
          </cell>
          <cell r="BE844">
            <v>5285333.49</v>
          </cell>
          <cell r="BF844">
            <v>5203732.33</v>
          </cell>
          <cell r="BH844">
            <v>5637265.96</v>
          </cell>
          <cell r="BI844">
            <v>5202865.32</v>
          </cell>
          <cell r="BJ844">
            <v>5782025.7199999997</v>
          </cell>
          <cell r="BK844">
            <v>4784982.5999999996</v>
          </cell>
          <cell r="BL844">
            <v>4902117.66</v>
          </cell>
          <cell r="BO844">
            <v>2542990.8600000003</v>
          </cell>
          <cell r="BP844">
            <v>735148.29999999981</v>
          </cell>
          <cell r="BQ844">
            <v>-117135.06000000052</v>
          </cell>
          <cell r="BS844">
            <v>8235227.5199999996</v>
          </cell>
          <cell r="BT844">
            <v>4902117.66</v>
          </cell>
          <cell r="BU844">
            <v>8235227.5199999996</v>
          </cell>
          <cell r="BV844">
            <v>-3333109.8599999994</v>
          </cell>
        </row>
        <row r="845">
          <cell r="C845" t="str">
            <v>O&amp;M</v>
          </cell>
          <cell r="E845" t="str">
            <v>SC-T-SCM Exc&amp;EnterLg</v>
          </cell>
          <cell r="I845">
            <v>121045</v>
          </cell>
          <cell r="J845">
            <v>168890</v>
          </cell>
          <cell r="K845">
            <v>47845</v>
          </cell>
          <cell r="L845">
            <v>0.2832908994019776</v>
          </cell>
          <cell r="M845">
            <v>822096</v>
          </cell>
          <cell r="N845">
            <v>1014152</v>
          </cell>
          <cell r="O845">
            <v>192056</v>
          </cell>
          <cell r="P845">
            <v>0.18937595153389236</v>
          </cell>
          <cell r="R845">
            <v>168958</v>
          </cell>
          <cell r="S845">
            <v>168958</v>
          </cell>
          <cell r="T845">
            <v>121045</v>
          </cell>
          <cell r="U845">
            <v>121045</v>
          </cell>
          <cell r="V845">
            <v>121045</v>
          </cell>
          <cell r="W845">
            <v>121045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169093</v>
          </cell>
          <cell r="AE845">
            <v>169093</v>
          </cell>
          <cell r="AF845">
            <v>169093</v>
          </cell>
          <cell r="AG845">
            <v>169093</v>
          </cell>
          <cell r="AH845">
            <v>168890</v>
          </cell>
          <cell r="AI845">
            <v>168890</v>
          </cell>
          <cell r="AJ845">
            <v>168890</v>
          </cell>
          <cell r="AK845">
            <v>168890</v>
          </cell>
          <cell r="AL845">
            <v>168890</v>
          </cell>
          <cell r="AM845">
            <v>168890</v>
          </cell>
          <cell r="AN845">
            <v>168890</v>
          </cell>
          <cell r="AO845">
            <v>168891</v>
          </cell>
          <cell r="AQ845">
            <v>2027493</v>
          </cell>
          <cell r="AR845">
            <v>2027493</v>
          </cell>
          <cell r="AS845">
            <v>1548363</v>
          </cell>
          <cell r="AT845">
            <v>1548363</v>
          </cell>
          <cell r="AU845">
            <v>1548363</v>
          </cell>
          <cell r="AV845">
            <v>1548363</v>
          </cell>
          <cell r="AW845" t="e">
            <v>#REF!</v>
          </cell>
          <cell r="AX845" t="e">
            <v>#REF!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1088145</v>
          </cell>
          <cell r="BE845">
            <v>1917518</v>
          </cell>
          <cell r="BF845">
            <v>2914182</v>
          </cell>
          <cell r="BH845">
            <v>2027493</v>
          </cell>
          <cell r="BI845">
            <v>2378674</v>
          </cell>
          <cell r="BJ845">
            <v>2413766</v>
          </cell>
          <cell r="BK845">
            <v>1548363</v>
          </cell>
          <cell r="BL845">
            <v>1548363</v>
          </cell>
          <cell r="BO845">
            <v>726267</v>
          </cell>
          <cell r="BP845">
            <v>479130</v>
          </cell>
          <cell r="BQ845">
            <v>0</v>
          </cell>
          <cell r="BS845">
            <v>1592594.47</v>
          </cell>
          <cell r="BT845">
            <v>1548363</v>
          </cell>
          <cell r="BU845">
            <v>1592594.47</v>
          </cell>
          <cell r="BV845">
            <v>-44231.469999999972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BP847">
            <v>0</v>
          </cell>
          <cell r="BQ847">
            <v>0</v>
          </cell>
          <cell r="BT847">
            <v>0</v>
          </cell>
          <cell r="BU847">
            <v>0</v>
          </cell>
          <cell r="BV847">
            <v>0</v>
          </cell>
        </row>
        <row r="849">
          <cell r="D849" t="str">
            <v>Non-PT</v>
          </cell>
          <cell r="I849">
            <v>544876.81000000006</v>
          </cell>
          <cell r="J849">
            <v>635045.44999999995</v>
          </cell>
          <cell r="K849">
            <v>90168.640000000014</v>
          </cell>
          <cell r="L849">
            <v>0.14198769552635959</v>
          </cell>
          <cell r="M849">
            <v>3181222.8</v>
          </cell>
          <cell r="N849">
            <v>3793272.17</v>
          </cell>
          <cell r="O849">
            <v>612049.37000000011</v>
          </cell>
          <cell r="P849">
            <v>0.16135129317651892</v>
          </cell>
          <cell r="R849">
            <v>576826.17999999993</v>
          </cell>
          <cell r="S849">
            <v>513022.99</v>
          </cell>
          <cell r="T849">
            <v>526962.64</v>
          </cell>
          <cell r="U849">
            <v>488824.45</v>
          </cell>
          <cell r="V849">
            <v>530709.73</v>
          </cell>
          <cell r="W849">
            <v>544876.81000000006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634687.92999999993</v>
          </cell>
          <cell r="AE849">
            <v>609994.09000000008</v>
          </cell>
          <cell r="AF849">
            <v>626456.65</v>
          </cell>
          <cell r="AG849">
            <v>635580.04</v>
          </cell>
          <cell r="AH849">
            <v>651508.01</v>
          </cell>
          <cell r="AI849">
            <v>635045.44999999995</v>
          </cell>
          <cell r="AJ849">
            <v>646619.34000000008</v>
          </cell>
          <cell r="AK849">
            <v>654850.62</v>
          </cell>
          <cell r="AL849">
            <v>630155.76</v>
          </cell>
          <cell r="AM849">
            <v>654850.62</v>
          </cell>
          <cell r="AN849">
            <v>646619.34000000008</v>
          </cell>
          <cell r="AO849">
            <v>638391.11</v>
          </cell>
          <cell r="AQ849">
            <v>7664758.96</v>
          </cell>
          <cell r="AR849">
            <v>7664758.96</v>
          </cell>
          <cell r="AS849">
            <v>7093234.9199999999</v>
          </cell>
          <cell r="AT849">
            <v>6407158.1399999997</v>
          </cell>
          <cell r="AU849">
            <v>6407158.1399999997</v>
          </cell>
          <cell r="AV849">
            <v>6333345.5999999996</v>
          </cell>
          <cell r="AW849" t="e">
            <v>#REF!</v>
          </cell>
          <cell r="AX849" t="e">
            <v>#REF!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5616126.9900000002</v>
          </cell>
          <cell r="BE849">
            <v>7202851.4900000002</v>
          </cell>
          <cell r="BF849">
            <v>8117914.3300000001</v>
          </cell>
          <cell r="BH849">
            <v>7664758.96</v>
          </cell>
          <cell r="BI849">
            <v>7581539.3200000003</v>
          </cell>
          <cell r="BJ849">
            <v>8195791.7199999997</v>
          </cell>
          <cell r="BK849">
            <v>6333345.5999999996</v>
          </cell>
          <cell r="BL849">
            <v>6450480.6600000001</v>
          </cell>
          <cell r="BM849">
            <v>0</v>
          </cell>
          <cell r="BN849">
            <v>0</v>
          </cell>
          <cell r="BO849">
            <v>3269257.8600000003</v>
          </cell>
          <cell r="BP849">
            <v>1214278.2999999998</v>
          </cell>
          <cell r="BQ849">
            <v>-117135.06000000052</v>
          </cell>
          <cell r="BS849">
            <v>9827821.9900000002</v>
          </cell>
          <cell r="BT849">
            <v>6450480.6600000001</v>
          </cell>
          <cell r="BU849">
            <v>9827821.9900000002</v>
          </cell>
          <cell r="BV849">
            <v>-3377341.3299999991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166379</v>
          </cell>
          <cell r="J853">
            <v>0</v>
          </cell>
          <cell r="K853">
            <v>-166379</v>
          </cell>
          <cell r="L853" t="str">
            <v xml:space="preserve"> </v>
          </cell>
          <cell r="M853">
            <v>423484</v>
          </cell>
          <cell r="N853">
            <v>0</v>
          </cell>
          <cell r="O853">
            <v>-423484</v>
          </cell>
          <cell r="P853" t="str">
            <v xml:space="preserve"> </v>
          </cell>
          <cell r="R853">
            <v>174189</v>
          </cell>
          <cell r="S853">
            <v>9461</v>
          </cell>
          <cell r="T853">
            <v>61401</v>
          </cell>
          <cell r="U853">
            <v>-4153</v>
          </cell>
          <cell r="V853">
            <v>16207</v>
          </cell>
          <cell r="W853">
            <v>166379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Q853">
            <v>0</v>
          </cell>
          <cell r="AR853">
            <v>0</v>
          </cell>
          <cell r="AS853">
            <v>638545</v>
          </cell>
          <cell r="AT853">
            <v>963526</v>
          </cell>
          <cell r="AU853">
            <v>963526</v>
          </cell>
          <cell r="AV853">
            <v>963526</v>
          </cell>
          <cell r="AW853" t="e">
            <v>#REF!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568025.46</v>
          </cell>
          <cell r="BE853">
            <v>307863</v>
          </cell>
          <cell r="BF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963526</v>
          </cell>
          <cell r="BL853">
            <v>1088526</v>
          </cell>
          <cell r="BN853">
            <v>2404115</v>
          </cell>
          <cell r="BO853">
            <v>665042</v>
          </cell>
          <cell r="BP853">
            <v>-1088526</v>
          </cell>
          <cell r="BQ853">
            <v>-125000</v>
          </cell>
          <cell r="BS853">
            <v>850000</v>
          </cell>
          <cell r="BT853">
            <v>1088526</v>
          </cell>
          <cell r="BU853">
            <v>-1554115</v>
          </cell>
          <cell r="BV853">
            <v>2642641</v>
          </cell>
        </row>
        <row r="855">
          <cell r="D855" t="str">
            <v>PT</v>
          </cell>
          <cell r="I855">
            <v>166379</v>
          </cell>
          <cell r="J855">
            <v>0</v>
          </cell>
          <cell r="K855">
            <v>-166379</v>
          </cell>
          <cell r="L855" t="str">
            <v xml:space="preserve"> </v>
          </cell>
          <cell r="M855">
            <v>423484</v>
          </cell>
          <cell r="N855">
            <v>0</v>
          </cell>
          <cell r="O855">
            <v>-423484</v>
          </cell>
          <cell r="P855" t="str">
            <v xml:space="preserve"> </v>
          </cell>
          <cell r="R855">
            <v>174189</v>
          </cell>
          <cell r="S855">
            <v>9461</v>
          </cell>
          <cell r="T855">
            <v>61401</v>
          </cell>
          <cell r="U855">
            <v>-4153</v>
          </cell>
          <cell r="V855">
            <v>16207</v>
          </cell>
          <cell r="W855">
            <v>166379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Q855">
            <v>0</v>
          </cell>
          <cell r="AR855">
            <v>0</v>
          </cell>
          <cell r="AS855">
            <v>638545</v>
          </cell>
          <cell r="AT855">
            <v>963526</v>
          </cell>
          <cell r="AU855">
            <v>963526</v>
          </cell>
          <cell r="AV855">
            <v>963526</v>
          </cell>
          <cell r="AW855" t="e">
            <v>#REF!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568025.46</v>
          </cell>
          <cell r="BE855">
            <v>307863</v>
          </cell>
          <cell r="BF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963526</v>
          </cell>
          <cell r="BL855">
            <v>1088526</v>
          </cell>
          <cell r="BM855">
            <v>0</v>
          </cell>
          <cell r="BN855">
            <v>2404115</v>
          </cell>
          <cell r="BO855">
            <v>665042</v>
          </cell>
          <cell r="BP855">
            <v>-1088526</v>
          </cell>
          <cell r="BQ855">
            <v>-125000</v>
          </cell>
          <cell r="BS855">
            <v>850000</v>
          </cell>
          <cell r="BT855">
            <v>1088526</v>
          </cell>
          <cell r="BU855">
            <v>-1554115</v>
          </cell>
          <cell r="BV855">
            <v>2642641</v>
          </cell>
        </row>
        <row r="857">
          <cell r="C857" t="str">
            <v>O &amp; M Total</v>
          </cell>
          <cell r="I857">
            <v>711255.81</v>
          </cell>
          <cell r="J857">
            <v>635045.44999999995</v>
          </cell>
          <cell r="K857">
            <v>-76210.359999999986</v>
          </cell>
          <cell r="L857">
            <v>-0.12000772543130574</v>
          </cell>
          <cell r="M857">
            <v>3604706.8</v>
          </cell>
          <cell r="N857">
            <v>3793272.17</v>
          </cell>
          <cell r="O857">
            <v>188565.37000000011</v>
          </cell>
          <cell r="P857">
            <v>4.9710477273767602E-2</v>
          </cell>
          <cell r="R857">
            <v>751015.17999999993</v>
          </cell>
          <cell r="S857">
            <v>522483.99</v>
          </cell>
          <cell r="T857">
            <v>588363.64</v>
          </cell>
          <cell r="U857">
            <v>484671.45</v>
          </cell>
          <cell r="V857">
            <v>546916.73</v>
          </cell>
          <cell r="W857">
            <v>711255.81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634687.92999999993</v>
          </cell>
          <cell r="AE857">
            <v>609994.09000000008</v>
          </cell>
          <cell r="AF857">
            <v>626456.65</v>
          </cell>
          <cell r="AG857">
            <v>635580.04</v>
          </cell>
          <cell r="AH857">
            <v>651508.01</v>
          </cell>
          <cell r="AI857">
            <v>635045.44999999995</v>
          </cell>
          <cell r="AJ857">
            <v>646619.34000000008</v>
          </cell>
          <cell r="AK857">
            <v>654850.62</v>
          </cell>
          <cell r="AL857">
            <v>630155.76</v>
          </cell>
          <cell r="AM857">
            <v>654850.62</v>
          </cell>
          <cell r="AN857">
            <v>646619.34000000008</v>
          </cell>
          <cell r="AO857">
            <v>638391.11</v>
          </cell>
          <cell r="AQ857">
            <v>7664758.96</v>
          </cell>
          <cell r="AR857">
            <v>7664758.96</v>
          </cell>
          <cell r="AS857">
            <v>7731779.9199999999</v>
          </cell>
          <cell r="AT857">
            <v>7370684.1399999997</v>
          </cell>
          <cell r="AU857">
            <v>7370684.1399999997</v>
          </cell>
          <cell r="AV857">
            <v>7296871.5999999996</v>
          </cell>
          <cell r="AW857" t="e">
            <v>#REF!</v>
          </cell>
          <cell r="AX857" t="e">
            <v>#REF!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6184152.4500000002</v>
          </cell>
          <cell r="BE857">
            <v>7510714.4900000002</v>
          </cell>
          <cell r="BF857">
            <v>8117914.3300000001</v>
          </cell>
          <cell r="BH857">
            <v>7664758.96</v>
          </cell>
          <cell r="BI857">
            <v>7581539.3200000003</v>
          </cell>
          <cell r="BJ857">
            <v>8195791.7199999997</v>
          </cell>
          <cell r="BK857">
            <v>7296871.5999999996</v>
          </cell>
          <cell r="BL857">
            <v>7539006.6600000001</v>
          </cell>
          <cell r="BM857">
            <v>0</v>
          </cell>
          <cell r="BN857">
            <v>2404115</v>
          </cell>
          <cell r="BO857">
            <v>3934299.8600000003</v>
          </cell>
          <cell r="BP857">
            <v>125752.29999999981</v>
          </cell>
          <cell r="BQ857">
            <v>-242135.06000000052</v>
          </cell>
          <cell r="BS857">
            <v>10677821.99</v>
          </cell>
          <cell r="BT857">
            <v>7539006.6600000001</v>
          </cell>
          <cell r="BU857">
            <v>8273706.9900000002</v>
          </cell>
          <cell r="BV857">
            <v>-734700.32999999914</v>
          </cell>
        </row>
        <row r="859">
          <cell r="I859">
            <v>102200.71550000001</v>
          </cell>
          <cell r="J859">
            <v>48865.896299999993</v>
          </cell>
          <cell r="K859">
            <v>-53334.819200000013</v>
          </cell>
          <cell r="L859">
            <v>-1.0914527971115926</v>
          </cell>
          <cell r="M859">
            <v>284746.84589999996</v>
          </cell>
          <cell r="N859">
            <v>130498.39689999999</v>
          </cell>
          <cell r="O859">
            <v>-154248.44899999996</v>
          </cell>
          <cell r="P859">
            <v>-1.181994972077699</v>
          </cell>
          <cell r="W859">
            <v>102200.71550000001</v>
          </cell>
          <cell r="AV859">
            <v>311201.45</v>
          </cell>
          <cell r="BH859">
            <v>379523.07109999977</v>
          </cell>
          <cell r="BK859">
            <v>311201.45</v>
          </cell>
          <cell r="BL859">
            <v>311201.45</v>
          </cell>
          <cell r="BP859">
            <v>68321.621099999757</v>
          </cell>
        </row>
        <row r="860">
          <cell r="I860">
            <v>609055.09450000001</v>
          </cell>
          <cell r="J860">
            <v>586179.55369999993</v>
          </cell>
          <cell r="K860">
            <v>-22875.540800000075</v>
          </cell>
          <cell r="L860">
            <v>-3.9024801625386477E-2</v>
          </cell>
          <cell r="M860">
            <v>3319959.9540999997</v>
          </cell>
          <cell r="N860">
            <v>3662773.7730999999</v>
          </cell>
          <cell r="O860">
            <v>342813.81900000013</v>
          </cell>
          <cell r="P860">
            <v>9.35940465440918E-2</v>
          </cell>
          <cell r="W860">
            <v>609055.09450000001</v>
          </cell>
          <cell r="AV860">
            <v>6985670.1499999994</v>
          </cell>
          <cell r="BH860">
            <v>7285235.8889000006</v>
          </cell>
          <cell r="BK860">
            <v>6985670.1499999994</v>
          </cell>
          <cell r="BL860">
            <v>7227805.21</v>
          </cell>
          <cell r="BP860">
            <v>57430.678900000639</v>
          </cell>
        </row>
        <row r="862">
          <cell r="B862" t="str">
            <v>Supply Chain Management</v>
          </cell>
          <cell r="I862">
            <v>711255.81</v>
          </cell>
          <cell r="J862">
            <v>635045.44999999995</v>
          </cell>
          <cell r="K862">
            <v>-76210.359999999986</v>
          </cell>
          <cell r="L862">
            <v>-0.12000772543130574</v>
          </cell>
          <cell r="M862">
            <v>3604706.8</v>
          </cell>
          <cell r="N862">
            <v>3793272.17</v>
          </cell>
          <cell r="O862">
            <v>188565.37000000011</v>
          </cell>
          <cell r="P862">
            <v>4.9710477273767602E-2</v>
          </cell>
          <cell r="R862">
            <v>751015.17999999993</v>
          </cell>
          <cell r="S862">
            <v>522483.99</v>
          </cell>
          <cell r="T862">
            <v>588363.64</v>
          </cell>
          <cell r="U862">
            <v>484671.45</v>
          </cell>
          <cell r="V862">
            <v>546916.73</v>
          </cell>
          <cell r="W862">
            <v>711255.81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634687.92999999993</v>
          </cell>
          <cell r="AE862">
            <v>609994.09000000008</v>
          </cell>
          <cell r="AF862">
            <v>626456.65</v>
          </cell>
          <cell r="AG862">
            <v>635580.04</v>
          </cell>
          <cell r="AH862">
            <v>651508.01</v>
          </cell>
          <cell r="AI862">
            <v>635045.44999999995</v>
          </cell>
          <cell r="AJ862">
            <v>646619.34000000008</v>
          </cell>
          <cell r="AK862">
            <v>654850.62</v>
          </cell>
          <cell r="AL862">
            <v>630155.76</v>
          </cell>
          <cell r="AM862">
            <v>654850.62</v>
          </cell>
          <cell r="AN862">
            <v>646619.34000000008</v>
          </cell>
          <cell r="AO862">
            <v>638391.11</v>
          </cell>
          <cell r="AQ862">
            <v>7664758.96</v>
          </cell>
          <cell r="AR862">
            <v>7664758.96</v>
          </cell>
          <cell r="AS862">
            <v>7731779.9199999999</v>
          </cell>
          <cell r="AT862">
            <v>7370684.1399999997</v>
          </cell>
          <cell r="AU862">
            <v>7370684.1399999997</v>
          </cell>
          <cell r="AV862">
            <v>7296871.5999999996</v>
          </cell>
          <cell r="AW862" t="e">
            <v>#REF!</v>
          </cell>
          <cell r="AX862" t="e">
            <v>#REF!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6184152.4500000002</v>
          </cell>
          <cell r="BE862">
            <v>7510714.4900000002</v>
          </cell>
          <cell r="BF862">
            <v>8117914.3300000001</v>
          </cell>
          <cell r="BH862">
            <v>7664758.96</v>
          </cell>
          <cell r="BI862">
            <v>7581539.3200000003</v>
          </cell>
          <cell r="BJ862">
            <v>8195791.7199999997</v>
          </cell>
          <cell r="BK862">
            <v>7296871.5999999996</v>
          </cell>
          <cell r="BL862">
            <v>7539006.6600000001</v>
          </cell>
          <cell r="BM862">
            <v>0</v>
          </cell>
          <cell r="BN862">
            <v>2404115</v>
          </cell>
          <cell r="BO862">
            <v>3934299.8600000003</v>
          </cell>
          <cell r="BP862">
            <v>125752.29999999981</v>
          </cell>
          <cell r="BQ862">
            <v>-242135.06000000052</v>
          </cell>
          <cell r="BS862">
            <v>10677821.99</v>
          </cell>
          <cell r="BT862">
            <v>7539006.6600000001</v>
          </cell>
          <cell r="BU862">
            <v>8273706.9900000002</v>
          </cell>
          <cell r="BV862">
            <v>-734700.32999999914</v>
          </cell>
        </row>
        <row r="864">
          <cell r="C864" t="str">
            <v>O&amp;M</v>
          </cell>
          <cell r="E864" t="str">
            <v>TH-P-Treas -Hld</v>
          </cell>
          <cell r="I864">
            <v>0</v>
          </cell>
          <cell r="J864">
            <v>0</v>
          </cell>
          <cell r="K864">
            <v>0</v>
          </cell>
          <cell r="L864" t="str">
            <v xml:space="preserve"> </v>
          </cell>
          <cell r="M864">
            <v>0</v>
          </cell>
          <cell r="N864">
            <v>0</v>
          </cell>
          <cell r="O864">
            <v>0</v>
          </cell>
          <cell r="P864" t="str">
            <v xml:space="preserve"> 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0</v>
          </cell>
          <cell r="BE864">
            <v>141.51</v>
          </cell>
          <cell r="BF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O864">
            <v>0</v>
          </cell>
          <cell r="BP864">
            <v>0</v>
          </cell>
          <cell r="BQ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</row>
        <row r="866">
          <cell r="D866" t="str">
            <v>Non-PT</v>
          </cell>
          <cell r="I866">
            <v>0</v>
          </cell>
          <cell r="J866">
            <v>0</v>
          </cell>
          <cell r="K866">
            <v>0</v>
          </cell>
          <cell r="L866" t="str">
            <v xml:space="preserve"> </v>
          </cell>
          <cell r="M866">
            <v>0</v>
          </cell>
          <cell r="N866">
            <v>0</v>
          </cell>
          <cell r="O866">
            <v>0</v>
          </cell>
          <cell r="P866" t="str">
            <v xml:space="preserve"> 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0</v>
          </cell>
          <cell r="BE866">
            <v>141.51</v>
          </cell>
          <cell r="BF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0</v>
          </cell>
          <cell r="K868">
            <v>0</v>
          </cell>
          <cell r="L868" t="str">
            <v xml:space="preserve"> </v>
          </cell>
          <cell r="M868">
            <v>0</v>
          </cell>
          <cell r="N868">
            <v>0</v>
          </cell>
          <cell r="O868">
            <v>0</v>
          </cell>
          <cell r="P868" t="str">
            <v xml:space="preserve"> 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0</v>
          </cell>
          <cell r="BE868">
            <v>0</v>
          </cell>
          <cell r="BF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O868">
            <v>0</v>
          </cell>
          <cell r="BP868">
            <v>0</v>
          </cell>
          <cell r="BQ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0</v>
          </cell>
          <cell r="K871">
            <v>0</v>
          </cell>
          <cell r="L871" t="str">
            <v xml:space="preserve"> </v>
          </cell>
          <cell r="M871">
            <v>0</v>
          </cell>
          <cell r="N871">
            <v>0</v>
          </cell>
          <cell r="O871">
            <v>0</v>
          </cell>
          <cell r="P871" t="str">
            <v xml:space="preserve"> 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0</v>
          </cell>
          <cell r="BE871">
            <v>0</v>
          </cell>
          <cell r="BF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</row>
        <row r="873">
          <cell r="C873" t="str">
            <v>O &amp; M Total</v>
          </cell>
          <cell r="I873">
            <v>0</v>
          </cell>
          <cell r="J873">
            <v>0</v>
          </cell>
          <cell r="K873">
            <v>0</v>
          </cell>
          <cell r="L873" t="str">
            <v xml:space="preserve"> </v>
          </cell>
          <cell r="M873">
            <v>0</v>
          </cell>
          <cell r="N873">
            <v>0</v>
          </cell>
          <cell r="O873">
            <v>0</v>
          </cell>
          <cell r="P873" t="str">
            <v xml:space="preserve"> 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0</v>
          </cell>
          <cell r="BE873">
            <v>141.51</v>
          </cell>
          <cell r="BF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</row>
        <row r="875">
          <cell r="I875">
            <v>-6790.7950000000001</v>
          </cell>
          <cell r="J875">
            <v>-384.36339999999996</v>
          </cell>
          <cell r="K875">
            <v>6406.4315999999999</v>
          </cell>
          <cell r="L875">
            <v>-16.667642132419477</v>
          </cell>
          <cell r="M875">
            <v>-53223.870999999992</v>
          </cell>
          <cell r="N875">
            <v>-1842.7406000000001</v>
          </cell>
          <cell r="O875">
            <v>51381.130399999995</v>
          </cell>
          <cell r="P875">
            <v>-27.88299687975616</v>
          </cell>
          <cell r="W875">
            <v>-6790.7950000000001</v>
          </cell>
          <cell r="AV875">
            <v>155619.6912</v>
          </cell>
          <cell r="BH875">
            <v>37219.861399999987</v>
          </cell>
          <cell r="BK875">
            <v>155619.6912</v>
          </cell>
          <cell r="BL875">
            <v>155619.6912</v>
          </cell>
          <cell r="BP875">
            <v>-118399.82980000001</v>
          </cell>
        </row>
        <row r="876">
          <cell r="I876">
            <v>6790.7950000000001</v>
          </cell>
          <cell r="J876">
            <v>384.36339999999996</v>
          </cell>
          <cell r="K876">
            <v>-6406.4315999999999</v>
          </cell>
          <cell r="L876">
            <v>-16.667642132419477</v>
          </cell>
          <cell r="M876">
            <v>53223.870999999992</v>
          </cell>
          <cell r="N876">
            <v>1842.7406000000001</v>
          </cell>
          <cell r="O876">
            <v>-51381.130399999995</v>
          </cell>
          <cell r="P876">
            <v>-27.88299687975616</v>
          </cell>
          <cell r="W876">
            <v>6790.7950000000001</v>
          </cell>
          <cell r="AV876">
            <v>-155619.6912</v>
          </cell>
          <cell r="BH876">
            <v>-37219.861399999987</v>
          </cell>
          <cell r="BK876">
            <v>-155619.6912</v>
          </cell>
          <cell r="BL876">
            <v>-155619.6912</v>
          </cell>
          <cell r="BP876">
            <v>118399.82980000001</v>
          </cell>
        </row>
        <row r="878">
          <cell r="B878" t="str">
            <v>Treasury - Holdings</v>
          </cell>
          <cell r="I878">
            <v>0</v>
          </cell>
          <cell r="J878">
            <v>0</v>
          </cell>
          <cell r="K878">
            <v>0</v>
          </cell>
          <cell r="L878" t="str">
            <v xml:space="preserve"> </v>
          </cell>
          <cell r="M878">
            <v>0</v>
          </cell>
          <cell r="N878">
            <v>0</v>
          </cell>
          <cell r="O878">
            <v>0</v>
          </cell>
          <cell r="P878" t="str">
            <v xml:space="preserve"> 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0</v>
          </cell>
          <cell r="BE878">
            <v>141.51</v>
          </cell>
          <cell r="BF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</row>
        <row r="880">
          <cell r="E880" t="str">
            <v>PR-P-C-CorpPrpSvsDef</v>
          </cell>
          <cell r="I880">
            <v>0</v>
          </cell>
          <cell r="J880">
            <v>0</v>
          </cell>
          <cell r="K880">
            <v>0</v>
          </cell>
          <cell r="L880" t="str">
            <v xml:space="preserve"> </v>
          </cell>
          <cell r="M880">
            <v>0</v>
          </cell>
          <cell r="N880">
            <v>0</v>
          </cell>
          <cell r="O880">
            <v>0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0</v>
          </cell>
          <cell r="BE880">
            <v>0</v>
          </cell>
          <cell r="BF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O880">
            <v>0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0</v>
          </cell>
          <cell r="J882">
            <v>0</v>
          </cell>
          <cell r="K882">
            <v>0</v>
          </cell>
          <cell r="L882" t="str">
            <v xml:space="preserve"> </v>
          </cell>
          <cell r="M882">
            <v>0</v>
          </cell>
          <cell r="N882">
            <v>0</v>
          </cell>
          <cell r="O882">
            <v>0</v>
          </cell>
          <cell r="P882" t="str">
            <v xml:space="preserve"> 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5354.8</v>
          </cell>
          <cell r="BE882">
            <v>70919.81</v>
          </cell>
          <cell r="BF882">
            <v>84760.22</v>
          </cell>
          <cell r="BH882">
            <v>0</v>
          </cell>
          <cell r="BI882">
            <v>425892.6</v>
          </cell>
          <cell r="BJ882">
            <v>415981.76</v>
          </cell>
          <cell r="BK882">
            <v>0</v>
          </cell>
          <cell r="BL882">
            <v>0</v>
          </cell>
          <cell r="BO882">
            <v>0</v>
          </cell>
          <cell r="BP882">
            <v>0</v>
          </cell>
          <cell r="BQ882">
            <v>0</v>
          </cell>
          <cell r="BS882">
            <v>20040.330000000002</v>
          </cell>
          <cell r="BT882">
            <v>0</v>
          </cell>
          <cell r="BU882">
            <v>20040.330000000002</v>
          </cell>
          <cell r="BV882">
            <v>-20040.330000000002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0</v>
          </cell>
          <cell r="J885">
            <v>0</v>
          </cell>
          <cell r="K885">
            <v>0</v>
          </cell>
          <cell r="L885" t="str">
            <v xml:space="preserve"> </v>
          </cell>
          <cell r="M885">
            <v>0</v>
          </cell>
          <cell r="N885">
            <v>0</v>
          </cell>
          <cell r="O885">
            <v>0</v>
          </cell>
          <cell r="P885" t="str">
            <v xml:space="preserve"> 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5354.8</v>
          </cell>
          <cell r="BE885">
            <v>70919.81</v>
          </cell>
          <cell r="BF885">
            <v>84760.22</v>
          </cell>
          <cell r="BH885">
            <v>0</v>
          </cell>
          <cell r="BI885">
            <v>425892.6</v>
          </cell>
          <cell r="BJ885">
            <v>415981.76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S885">
            <v>20040.330000000002</v>
          </cell>
          <cell r="BT885">
            <v>0</v>
          </cell>
          <cell r="BU885">
            <v>20040.330000000002</v>
          </cell>
          <cell r="BV885">
            <v>-20040.330000000002</v>
          </cell>
        </row>
        <row r="887">
          <cell r="E887">
            <v>0</v>
          </cell>
          <cell r="I887">
            <v>0</v>
          </cell>
          <cell r="J887">
            <v>0</v>
          </cell>
          <cell r="K887">
            <v>0</v>
          </cell>
          <cell r="L887" t="str">
            <v xml:space="preserve"> </v>
          </cell>
          <cell r="M887">
            <v>0</v>
          </cell>
          <cell r="N887">
            <v>0</v>
          </cell>
          <cell r="O887">
            <v>0</v>
          </cell>
          <cell r="P887" t="str">
            <v xml:space="preserve"> 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0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0</v>
          </cell>
          <cell r="N888">
            <v>0</v>
          </cell>
          <cell r="O888">
            <v>0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0</v>
          </cell>
          <cell r="BF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0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0</v>
          </cell>
          <cell r="J889">
            <v>10689</v>
          </cell>
          <cell r="K889">
            <v>10689</v>
          </cell>
          <cell r="L889">
            <v>1</v>
          </cell>
          <cell r="M889">
            <v>0</v>
          </cell>
          <cell r="N889">
            <v>64904</v>
          </cell>
          <cell r="O889">
            <v>64904</v>
          </cell>
          <cell r="P889">
            <v>1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11073</v>
          </cell>
          <cell r="AE889">
            <v>10498</v>
          </cell>
          <cell r="AF889">
            <v>10881</v>
          </cell>
          <cell r="AG889">
            <v>10690</v>
          </cell>
          <cell r="AH889">
            <v>11073</v>
          </cell>
          <cell r="AI889">
            <v>10689</v>
          </cell>
          <cell r="AJ889">
            <v>10882</v>
          </cell>
          <cell r="AK889">
            <v>11073</v>
          </cell>
          <cell r="AL889">
            <v>10497</v>
          </cell>
          <cell r="AM889">
            <v>11073</v>
          </cell>
          <cell r="AN889">
            <v>10882</v>
          </cell>
          <cell r="AO889">
            <v>10689</v>
          </cell>
          <cell r="AQ889">
            <v>130000</v>
          </cell>
          <cell r="AR889">
            <v>130000</v>
          </cell>
          <cell r="AS889">
            <v>130000</v>
          </cell>
          <cell r="AT889">
            <v>130000</v>
          </cell>
          <cell r="AU889">
            <v>130000</v>
          </cell>
          <cell r="AV889">
            <v>130000</v>
          </cell>
          <cell r="AW889" t="e">
            <v>#REF!</v>
          </cell>
          <cell r="AX889" t="e">
            <v>#REF!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39901</v>
          </cell>
          <cell r="BE889">
            <v>31954</v>
          </cell>
          <cell r="BF889">
            <v>20992</v>
          </cell>
          <cell r="BH889">
            <v>130000</v>
          </cell>
          <cell r="BI889">
            <v>51902</v>
          </cell>
          <cell r="BJ889">
            <v>50636</v>
          </cell>
          <cell r="BK889">
            <v>130000</v>
          </cell>
          <cell r="BL889">
            <v>130000</v>
          </cell>
          <cell r="BO889">
            <v>130000</v>
          </cell>
          <cell r="BP889">
            <v>0</v>
          </cell>
          <cell r="BQ889">
            <v>0</v>
          </cell>
          <cell r="BS889">
            <v>65000</v>
          </cell>
          <cell r="BT889">
            <v>130000</v>
          </cell>
          <cell r="BU889">
            <v>65000</v>
          </cell>
          <cell r="BV889">
            <v>65000</v>
          </cell>
        </row>
        <row r="891">
          <cell r="D891" t="str">
            <v>PT</v>
          </cell>
          <cell r="I891">
            <v>0</v>
          </cell>
          <cell r="J891">
            <v>10689</v>
          </cell>
          <cell r="K891">
            <v>10689</v>
          </cell>
          <cell r="L891">
            <v>1</v>
          </cell>
          <cell r="M891">
            <v>0</v>
          </cell>
          <cell r="N891">
            <v>64904</v>
          </cell>
          <cell r="O891">
            <v>64904</v>
          </cell>
          <cell r="P891">
            <v>1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11073</v>
          </cell>
          <cell r="AE891">
            <v>10498</v>
          </cell>
          <cell r="AF891">
            <v>10881</v>
          </cell>
          <cell r="AG891">
            <v>10690</v>
          </cell>
          <cell r="AH891">
            <v>11073</v>
          </cell>
          <cell r="AI891">
            <v>10689</v>
          </cell>
          <cell r="AJ891">
            <v>10882</v>
          </cell>
          <cell r="AK891">
            <v>11073</v>
          </cell>
          <cell r="AL891">
            <v>10497</v>
          </cell>
          <cell r="AM891">
            <v>11073</v>
          </cell>
          <cell r="AN891">
            <v>10882</v>
          </cell>
          <cell r="AO891">
            <v>10689</v>
          </cell>
          <cell r="AQ891">
            <v>130000</v>
          </cell>
          <cell r="AR891">
            <v>130000</v>
          </cell>
          <cell r="AS891">
            <v>130000</v>
          </cell>
          <cell r="AT891">
            <v>130000</v>
          </cell>
          <cell r="AU891">
            <v>130000</v>
          </cell>
          <cell r="AV891">
            <v>130000</v>
          </cell>
          <cell r="AW891" t="e">
            <v>#REF!</v>
          </cell>
          <cell r="AX891" t="e">
            <v>#REF!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39901</v>
          </cell>
          <cell r="BE891">
            <v>31954</v>
          </cell>
          <cell r="BF891">
            <v>20992</v>
          </cell>
          <cell r="BH891">
            <v>130000</v>
          </cell>
          <cell r="BI891">
            <v>51902</v>
          </cell>
          <cell r="BJ891">
            <v>50636</v>
          </cell>
          <cell r="BK891">
            <v>130000</v>
          </cell>
          <cell r="BL891">
            <v>130000</v>
          </cell>
          <cell r="BM891">
            <v>0</v>
          </cell>
          <cell r="BN891">
            <v>0</v>
          </cell>
          <cell r="BO891">
            <v>130000</v>
          </cell>
          <cell r="BP891">
            <v>0</v>
          </cell>
          <cell r="BQ891">
            <v>0</v>
          </cell>
          <cell r="BS891">
            <v>65000</v>
          </cell>
          <cell r="BT891">
            <v>130000</v>
          </cell>
          <cell r="BU891">
            <v>65000</v>
          </cell>
          <cell r="BV891">
            <v>65000</v>
          </cell>
        </row>
        <row r="893">
          <cell r="C893" t="str">
            <v>Capital Total</v>
          </cell>
          <cell r="I893">
            <v>0</v>
          </cell>
          <cell r="J893">
            <v>10689</v>
          </cell>
          <cell r="K893">
            <v>10689</v>
          </cell>
          <cell r="L893">
            <v>1</v>
          </cell>
          <cell r="M893">
            <v>0</v>
          </cell>
          <cell r="N893">
            <v>64904</v>
          </cell>
          <cell r="O893">
            <v>64904</v>
          </cell>
          <cell r="P893">
            <v>1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11073</v>
          </cell>
          <cell r="AE893">
            <v>10498</v>
          </cell>
          <cell r="AF893">
            <v>10881</v>
          </cell>
          <cell r="AG893">
            <v>10690</v>
          </cell>
          <cell r="AH893">
            <v>11073</v>
          </cell>
          <cell r="AI893">
            <v>10689</v>
          </cell>
          <cell r="AJ893">
            <v>10882</v>
          </cell>
          <cell r="AK893">
            <v>11073</v>
          </cell>
          <cell r="AL893">
            <v>10497</v>
          </cell>
          <cell r="AM893">
            <v>11073</v>
          </cell>
          <cell r="AN893">
            <v>10882</v>
          </cell>
          <cell r="AO893">
            <v>10689</v>
          </cell>
          <cell r="AQ893">
            <v>130000</v>
          </cell>
          <cell r="AR893">
            <v>130000</v>
          </cell>
          <cell r="AS893">
            <v>130000</v>
          </cell>
          <cell r="AT893">
            <v>130000</v>
          </cell>
          <cell r="AU893">
            <v>130000</v>
          </cell>
          <cell r="AV893">
            <v>130000</v>
          </cell>
          <cell r="AW893" t="e">
            <v>#REF!</v>
          </cell>
          <cell r="AX893" t="e">
            <v>#REF!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45255.8</v>
          </cell>
          <cell r="BE893">
            <v>102873.81</v>
          </cell>
          <cell r="BF893">
            <v>105752.22</v>
          </cell>
          <cell r="BH893">
            <v>130000</v>
          </cell>
          <cell r="BI893">
            <v>477794.6</v>
          </cell>
          <cell r="BJ893">
            <v>466617.76</v>
          </cell>
          <cell r="BK893">
            <v>130000</v>
          </cell>
          <cell r="BL893">
            <v>130000</v>
          </cell>
          <cell r="BM893">
            <v>0</v>
          </cell>
          <cell r="BN893">
            <v>0</v>
          </cell>
          <cell r="BO893">
            <v>130000</v>
          </cell>
          <cell r="BP893">
            <v>0</v>
          </cell>
          <cell r="BQ893">
            <v>0</v>
          </cell>
          <cell r="BS893">
            <v>85040.33</v>
          </cell>
          <cell r="BT893">
            <v>130000</v>
          </cell>
          <cell r="BU893">
            <v>85040.33</v>
          </cell>
          <cell r="BV893">
            <v>44959.67</v>
          </cell>
        </row>
        <row r="895">
          <cell r="C895" t="str">
            <v>O&amp;M</v>
          </cell>
          <cell r="E895" t="str">
            <v>PR-P-Corp Prop</v>
          </cell>
          <cell r="I895">
            <v>20033.48</v>
          </cell>
          <cell r="J895">
            <v>78331.600000000006</v>
          </cell>
          <cell r="K895">
            <v>58298.12000000001</v>
          </cell>
          <cell r="L895">
            <v>0.74424778761061949</v>
          </cell>
          <cell r="M895">
            <v>93408.7</v>
          </cell>
          <cell r="N895">
            <v>485101.36</v>
          </cell>
          <cell r="O895">
            <v>391692.66</v>
          </cell>
          <cell r="P895">
            <v>0.80744498428122313</v>
          </cell>
          <cell r="R895">
            <v>14869.14</v>
          </cell>
          <cell r="S895">
            <v>15943.6</v>
          </cell>
          <cell r="T895">
            <v>6134.82</v>
          </cell>
          <cell r="U895">
            <v>12477.6</v>
          </cell>
          <cell r="V895">
            <v>23950.06</v>
          </cell>
          <cell r="W895">
            <v>20033.48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85818.16</v>
          </cell>
          <cell r="AE895">
            <v>74726.960000000006</v>
          </cell>
          <cell r="AF895">
            <v>82074.880000000005</v>
          </cell>
          <cell r="AG895">
            <v>78331.600000000006</v>
          </cell>
          <cell r="AH895">
            <v>85818.16</v>
          </cell>
          <cell r="AI895">
            <v>78331.600000000006</v>
          </cell>
          <cell r="AJ895">
            <v>82074.880000000005</v>
          </cell>
          <cell r="AK895">
            <v>85818.16</v>
          </cell>
          <cell r="AL895">
            <v>74726.960000000006</v>
          </cell>
          <cell r="AM895">
            <v>85818.16</v>
          </cell>
          <cell r="AN895">
            <v>82074.880000000005</v>
          </cell>
          <cell r="AO895">
            <v>77638.399999999994</v>
          </cell>
          <cell r="AQ895">
            <v>973252.8</v>
          </cell>
          <cell r="AR895">
            <v>973252.8</v>
          </cell>
          <cell r="AS895">
            <v>973252.8</v>
          </cell>
          <cell r="AT895">
            <v>973252.8</v>
          </cell>
          <cell r="AU895">
            <v>873986.56000000006</v>
          </cell>
          <cell r="AV895">
            <v>873986.56000000006</v>
          </cell>
          <cell r="AW895" t="e">
            <v>#REF!</v>
          </cell>
          <cell r="AX895" t="e">
            <v>#REF!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122911.15</v>
          </cell>
          <cell r="BE895">
            <v>225272.95999999999</v>
          </cell>
          <cell r="BF895">
            <v>353083.23</v>
          </cell>
          <cell r="BH895">
            <v>973252.8</v>
          </cell>
          <cell r="BI895">
            <v>277701.90000000002</v>
          </cell>
          <cell r="BJ895">
            <v>270922.7</v>
          </cell>
          <cell r="BK895">
            <v>873986.56000000006</v>
          </cell>
          <cell r="BL895">
            <v>789000.24</v>
          </cell>
          <cell r="BO895">
            <v>695591.54</v>
          </cell>
          <cell r="BP895">
            <v>184252.56000000006</v>
          </cell>
          <cell r="BQ895">
            <v>84986.320000000065</v>
          </cell>
          <cell r="BS895">
            <v>461835</v>
          </cell>
          <cell r="BT895">
            <v>789000.24</v>
          </cell>
          <cell r="BU895">
            <v>461835</v>
          </cell>
          <cell r="BV895">
            <v>327165.24</v>
          </cell>
        </row>
        <row r="896">
          <cell r="C896" t="str">
            <v>O&amp;M</v>
          </cell>
          <cell r="E896" t="str">
            <v>TR-T-Treasury Mgmt Svcs</v>
          </cell>
          <cell r="I896">
            <v>173906</v>
          </cell>
          <cell r="J896">
            <v>167909</v>
          </cell>
          <cell r="K896">
            <v>-5997</v>
          </cell>
          <cell r="L896">
            <v>-3.5715774616012247E-2</v>
          </cell>
          <cell r="M896">
            <v>1043436</v>
          </cell>
          <cell r="N896">
            <v>1039439</v>
          </cell>
          <cell r="O896">
            <v>-3997</v>
          </cell>
          <cell r="P896">
            <v>-3.8453434977906353E-3</v>
          </cell>
          <cell r="R896">
            <v>173906</v>
          </cell>
          <cell r="S896">
            <v>173906</v>
          </cell>
          <cell r="T896">
            <v>173906</v>
          </cell>
          <cell r="U896">
            <v>173906</v>
          </cell>
          <cell r="V896">
            <v>173906</v>
          </cell>
          <cell r="W896">
            <v>173906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183901</v>
          </cell>
          <cell r="AE896">
            <v>159914</v>
          </cell>
          <cell r="AF896">
            <v>175905</v>
          </cell>
          <cell r="AG896">
            <v>167909</v>
          </cell>
          <cell r="AH896">
            <v>183901</v>
          </cell>
          <cell r="AI896">
            <v>167909</v>
          </cell>
          <cell r="AJ896">
            <v>175905</v>
          </cell>
          <cell r="AK896">
            <v>183901</v>
          </cell>
          <cell r="AL896">
            <v>159914</v>
          </cell>
          <cell r="AM896">
            <v>183901</v>
          </cell>
          <cell r="AN896">
            <v>175905</v>
          </cell>
          <cell r="AO896">
            <v>167907</v>
          </cell>
          <cell r="AQ896">
            <v>2086872</v>
          </cell>
          <cell r="AR896">
            <v>2086872</v>
          </cell>
          <cell r="AS896">
            <v>2086872</v>
          </cell>
          <cell r="AT896">
            <v>2086872</v>
          </cell>
          <cell r="AU896">
            <v>2086872</v>
          </cell>
          <cell r="AV896">
            <v>2086872</v>
          </cell>
          <cell r="AW896" t="e">
            <v>#REF!</v>
          </cell>
          <cell r="AX896" t="e">
            <v>#REF!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2153232</v>
          </cell>
          <cell r="BE896">
            <v>2168966</v>
          </cell>
          <cell r="BF896">
            <v>2165904</v>
          </cell>
          <cell r="BH896">
            <v>2086872</v>
          </cell>
          <cell r="BI896">
            <v>2246508</v>
          </cell>
          <cell r="BJ896">
            <v>2191715</v>
          </cell>
          <cell r="BK896">
            <v>2086872</v>
          </cell>
          <cell r="BL896">
            <v>2086872</v>
          </cell>
          <cell r="BO896">
            <v>1043436</v>
          </cell>
          <cell r="BP896">
            <v>0</v>
          </cell>
          <cell r="BQ896">
            <v>0</v>
          </cell>
          <cell r="BS896">
            <v>2282833.4900000002</v>
          </cell>
          <cell r="BT896">
            <v>2086872</v>
          </cell>
          <cell r="BU896">
            <v>2282833.4900000002</v>
          </cell>
          <cell r="BV896">
            <v>-195961.49000000022</v>
          </cell>
        </row>
        <row r="897">
          <cell r="C897" t="str">
            <v>O&amp;M</v>
          </cell>
          <cell r="E897" t="str">
            <v>TR-T-E-Treasury Mgmt Svcs</v>
          </cell>
          <cell r="I897">
            <v>71592.66</v>
          </cell>
          <cell r="J897">
            <v>69124</v>
          </cell>
          <cell r="K897">
            <v>-2468.6600000000035</v>
          </cell>
          <cell r="L897">
            <v>-3.5713500376135694E-2</v>
          </cell>
          <cell r="M897">
            <v>426904.38</v>
          </cell>
          <cell r="N897">
            <v>427910</v>
          </cell>
          <cell r="O897">
            <v>1005.6199999999953</v>
          </cell>
          <cell r="P897">
            <v>2.3500736136103277E-3</v>
          </cell>
          <cell r="R897">
            <v>70266.87</v>
          </cell>
          <cell r="S897">
            <v>70266.87</v>
          </cell>
          <cell r="T897">
            <v>71592.66</v>
          </cell>
          <cell r="U897">
            <v>71592.66</v>
          </cell>
          <cell r="V897">
            <v>71592.66</v>
          </cell>
          <cell r="W897">
            <v>71592.66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75707</v>
          </cell>
          <cell r="AE897">
            <v>65832</v>
          </cell>
          <cell r="AF897">
            <v>72416</v>
          </cell>
          <cell r="AG897">
            <v>69124</v>
          </cell>
          <cell r="AH897">
            <v>75707</v>
          </cell>
          <cell r="AI897">
            <v>69124</v>
          </cell>
          <cell r="AJ897">
            <v>72416</v>
          </cell>
          <cell r="AK897">
            <v>75707</v>
          </cell>
          <cell r="AL897">
            <v>65832</v>
          </cell>
          <cell r="AM897">
            <v>75707</v>
          </cell>
          <cell r="AN897">
            <v>72416</v>
          </cell>
          <cell r="AO897">
            <v>69126</v>
          </cell>
          <cell r="AQ897">
            <v>843204.56</v>
          </cell>
          <cell r="AR897">
            <v>843204.56</v>
          </cell>
          <cell r="AS897">
            <v>859114.08</v>
          </cell>
          <cell r="AT897">
            <v>859114.08</v>
          </cell>
          <cell r="AU897">
            <v>856463</v>
          </cell>
          <cell r="AV897">
            <v>856463</v>
          </cell>
          <cell r="AW897" t="e">
            <v>#REF!</v>
          </cell>
          <cell r="AX897" t="e">
            <v>#REF!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892303.84</v>
          </cell>
          <cell r="BE897">
            <v>773444.54</v>
          </cell>
          <cell r="BF897">
            <v>866391.24</v>
          </cell>
          <cell r="BH897">
            <v>859114</v>
          </cell>
          <cell r="BI897">
            <v>795841</v>
          </cell>
          <cell r="BJ897">
            <v>776432</v>
          </cell>
          <cell r="BK897">
            <v>856463</v>
          </cell>
          <cell r="BL897">
            <v>856463</v>
          </cell>
          <cell r="BO897">
            <v>429558.62</v>
          </cell>
          <cell r="BP897">
            <v>2651</v>
          </cell>
          <cell r="BQ897">
            <v>0</v>
          </cell>
          <cell r="BS897">
            <v>1360079.55</v>
          </cell>
          <cell r="BT897">
            <v>856463</v>
          </cell>
          <cell r="BU897">
            <v>1360079.55</v>
          </cell>
          <cell r="BV897">
            <v>-503616.55000000005</v>
          </cell>
        </row>
        <row r="898">
          <cell r="C898" t="str">
            <v>O&amp;M</v>
          </cell>
          <cell r="E898" t="str">
            <v>PR-T-Corp Properties Svcs</v>
          </cell>
          <cell r="I898">
            <v>14355</v>
          </cell>
          <cell r="J898">
            <v>13860</v>
          </cell>
          <cell r="K898">
            <v>-495</v>
          </cell>
          <cell r="L898">
            <v>-3.5714285714285712E-2</v>
          </cell>
          <cell r="M898">
            <v>86130</v>
          </cell>
          <cell r="N898">
            <v>85815</v>
          </cell>
          <cell r="O898">
            <v>-315</v>
          </cell>
          <cell r="P898">
            <v>-3.6706869428421605E-3</v>
          </cell>
          <cell r="R898">
            <v>14355</v>
          </cell>
          <cell r="S898">
            <v>14355</v>
          </cell>
          <cell r="T898">
            <v>14355</v>
          </cell>
          <cell r="U898">
            <v>14355</v>
          </cell>
          <cell r="V898">
            <v>14355</v>
          </cell>
          <cell r="W898">
            <v>14355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15183</v>
          </cell>
          <cell r="AE898">
            <v>13203</v>
          </cell>
          <cell r="AF898">
            <v>14526</v>
          </cell>
          <cell r="AG898">
            <v>13860</v>
          </cell>
          <cell r="AH898">
            <v>15183</v>
          </cell>
          <cell r="AI898">
            <v>13860</v>
          </cell>
          <cell r="AJ898">
            <v>14526</v>
          </cell>
          <cell r="AK898">
            <v>15183</v>
          </cell>
          <cell r="AL898">
            <v>13203</v>
          </cell>
          <cell r="AM898">
            <v>15183</v>
          </cell>
          <cell r="AN898">
            <v>14526</v>
          </cell>
          <cell r="AO898">
            <v>13869</v>
          </cell>
          <cell r="AQ898">
            <v>172305</v>
          </cell>
          <cell r="AR898">
            <v>172305</v>
          </cell>
          <cell r="AS898">
            <v>172305</v>
          </cell>
          <cell r="AT898">
            <v>172305</v>
          </cell>
          <cell r="AU898">
            <v>172305</v>
          </cell>
          <cell r="AV898">
            <v>172305</v>
          </cell>
          <cell r="AW898" t="e">
            <v>#REF!</v>
          </cell>
          <cell r="AX898" t="e">
            <v>#REF!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142975.79999999999</v>
          </cell>
          <cell r="BE898">
            <v>139530.6</v>
          </cell>
          <cell r="BF898">
            <v>130343.4</v>
          </cell>
          <cell r="BH898">
            <v>172305</v>
          </cell>
          <cell r="BI898">
            <v>143013.15</v>
          </cell>
          <cell r="BJ898">
            <v>139567.04999999999</v>
          </cell>
          <cell r="BK898">
            <v>172305</v>
          </cell>
          <cell r="BL898">
            <v>172305</v>
          </cell>
          <cell r="BO898">
            <v>86175</v>
          </cell>
          <cell r="BP898">
            <v>0</v>
          </cell>
          <cell r="BQ898">
            <v>0</v>
          </cell>
          <cell r="BS898">
            <v>19145</v>
          </cell>
          <cell r="BT898">
            <v>172305</v>
          </cell>
          <cell r="BU898">
            <v>19145</v>
          </cell>
          <cell r="BV898">
            <v>153160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1200.33</v>
          </cell>
          <cell r="S901">
            <v>-1200.33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I902">
            <v>0</v>
          </cell>
          <cell r="J902">
            <v>0</v>
          </cell>
          <cell r="K902">
            <v>0</v>
          </cell>
          <cell r="L902" t="str">
            <v xml:space="preserve"> </v>
          </cell>
          <cell r="M902">
            <v>0</v>
          </cell>
          <cell r="N902">
            <v>0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O902">
            <v>0</v>
          </cell>
          <cell r="BP902">
            <v>0</v>
          </cell>
          <cell r="BQ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279887.14</v>
          </cell>
          <cell r="J904">
            <v>329224.59999999998</v>
          </cell>
          <cell r="K904">
            <v>49337.460000000006</v>
          </cell>
          <cell r="L904">
            <v>0.14985957914445036</v>
          </cell>
          <cell r="M904">
            <v>1649879.08</v>
          </cell>
          <cell r="N904">
            <v>2038265.3599999999</v>
          </cell>
          <cell r="O904">
            <v>388386.27999999997</v>
          </cell>
          <cell r="P904">
            <v>0.19054745649015983</v>
          </cell>
          <cell r="R904">
            <v>274597.34000000003</v>
          </cell>
          <cell r="S904">
            <v>273271.13999999996</v>
          </cell>
          <cell r="T904">
            <v>265988.47999999998</v>
          </cell>
          <cell r="U904">
            <v>272331.26</v>
          </cell>
          <cell r="V904">
            <v>283803.71999999997</v>
          </cell>
          <cell r="W904">
            <v>279887.14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360609.16000000003</v>
          </cell>
          <cell r="AE904">
            <v>313675.96000000002</v>
          </cell>
          <cell r="AF904">
            <v>344921.88</v>
          </cell>
          <cell r="AG904">
            <v>329224.59999999998</v>
          </cell>
          <cell r="AH904">
            <v>360609.16000000003</v>
          </cell>
          <cell r="AI904">
            <v>329224.59999999998</v>
          </cell>
          <cell r="AJ904">
            <v>344921.88</v>
          </cell>
          <cell r="AK904">
            <v>360609.16000000003</v>
          </cell>
          <cell r="AL904">
            <v>313675.96000000002</v>
          </cell>
          <cell r="AM904">
            <v>360609.16000000003</v>
          </cell>
          <cell r="AN904">
            <v>344921.88</v>
          </cell>
          <cell r="AO904">
            <v>328540.40000000002</v>
          </cell>
          <cell r="AQ904">
            <v>4075634.36</v>
          </cell>
          <cell r="AR904">
            <v>4075634.36</v>
          </cell>
          <cell r="AS904">
            <v>4091543.88</v>
          </cell>
          <cell r="AT904">
            <v>4091543.88</v>
          </cell>
          <cell r="AU904">
            <v>3989626.56</v>
          </cell>
          <cell r="AV904">
            <v>3989626.56</v>
          </cell>
          <cell r="AW904" t="e">
            <v>#REF!</v>
          </cell>
          <cell r="AX904" t="e">
            <v>#REF!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3311422.7899999996</v>
          </cell>
          <cell r="BE904">
            <v>3307214.1</v>
          </cell>
          <cell r="BF904">
            <v>3515721.8699999996</v>
          </cell>
          <cell r="BH904">
            <v>4091543.8</v>
          </cell>
          <cell r="BI904">
            <v>3463064.05</v>
          </cell>
          <cell r="BJ904">
            <v>3378636.75</v>
          </cell>
          <cell r="BK904">
            <v>3989626.56</v>
          </cell>
          <cell r="BL904">
            <v>3904640.24</v>
          </cell>
          <cell r="BM904">
            <v>0</v>
          </cell>
          <cell r="BN904">
            <v>0</v>
          </cell>
          <cell r="BO904">
            <v>2254761.16</v>
          </cell>
          <cell r="BP904">
            <v>186903.56000000006</v>
          </cell>
          <cell r="BQ904">
            <v>84986.320000000065</v>
          </cell>
          <cell r="BS904">
            <v>4123893.04</v>
          </cell>
          <cell r="BT904">
            <v>3904640.24</v>
          </cell>
          <cell r="BU904">
            <v>4123893.04</v>
          </cell>
          <cell r="BV904">
            <v>-219252.80000000028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2322</v>
          </cell>
          <cell r="J908">
            <v>2011</v>
          </cell>
          <cell r="K908">
            <v>-311</v>
          </cell>
          <cell r="L908">
            <v>-0.15464942814520138</v>
          </cell>
          <cell r="M908">
            <v>28114</v>
          </cell>
          <cell r="N908">
            <v>12451</v>
          </cell>
          <cell r="O908">
            <v>-15663</v>
          </cell>
          <cell r="P908">
            <v>-1.2579712472893743</v>
          </cell>
          <cell r="R908">
            <v>3346</v>
          </cell>
          <cell r="S908">
            <v>15424</v>
          </cell>
          <cell r="T908">
            <v>2296</v>
          </cell>
          <cell r="U908">
            <v>2430</v>
          </cell>
          <cell r="V908">
            <v>2296</v>
          </cell>
          <cell r="W908">
            <v>2322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2203</v>
          </cell>
          <cell r="AE908">
            <v>1916</v>
          </cell>
          <cell r="AF908">
            <v>2107</v>
          </cell>
          <cell r="AG908">
            <v>2011</v>
          </cell>
          <cell r="AH908">
            <v>2203</v>
          </cell>
          <cell r="AI908">
            <v>2011</v>
          </cell>
          <cell r="AJ908">
            <v>2107</v>
          </cell>
          <cell r="AK908">
            <v>2203</v>
          </cell>
          <cell r="AL908">
            <v>1916</v>
          </cell>
          <cell r="AM908">
            <v>2203</v>
          </cell>
          <cell r="AN908">
            <v>2107</v>
          </cell>
          <cell r="AO908">
            <v>2013</v>
          </cell>
          <cell r="AQ908">
            <v>25000</v>
          </cell>
          <cell r="AR908">
            <v>25000</v>
          </cell>
          <cell r="AS908">
            <v>25000</v>
          </cell>
          <cell r="AT908">
            <v>25000</v>
          </cell>
          <cell r="AU908">
            <v>25000</v>
          </cell>
          <cell r="AV908">
            <v>25000</v>
          </cell>
          <cell r="AW908" t="e">
            <v>#REF!</v>
          </cell>
          <cell r="AX908" t="e">
            <v>#REF!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46301</v>
          </cell>
          <cell r="BE908">
            <v>96748</v>
          </cell>
          <cell r="BF908">
            <v>77121</v>
          </cell>
          <cell r="BH908">
            <v>25000</v>
          </cell>
          <cell r="BI908">
            <v>58907</v>
          </cell>
          <cell r="BJ908">
            <v>57471</v>
          </cell>
          <cell r="BK908">
            <v>25000</v>
          </cell>
          <cell r="BL908">
            <v>31654</v>
          </cell>
          <cell r="BO908">
            <v>3540</v>
          </cell>
          <cell r="BP908">
            <v>-6654</v>
          </cell>
          <cell r="BQ908">
            <v>-6654</v>
          </cell>
          <cell r="BS908">
            <v>92554</v>
          </cell>
          <cell r="BT908">
            <v>31654</v>
          </cell>
          <cell r="BU908">
            <v>92554</v>
          </cell>
          <cell r="BV908">
            <v>-60900</v>
          </cell>
        </row>
        <row r="909">
          <cell r="C909" t="str">
            <v>O&amp;M</v>
          </cell>
          <cell r="E909" t="str">
            <v>TR-T-PT-Treasury Mgmt Svcs</v>
          </cell>
          <cell r="I909">
            <v>21998</v>
          </cell>
          <cell r="J909">
            <v>17911</v>
          </cell>
          <cell r="K909">
            <v>-4087</v>
          </cell>
          <cell r="L909">
            <v>-0.22818379766623861</v>
          </cell>
          <cell r="M909">
            <v>96631</v>
          </cell>
          <cell r="N909">
            <v>110878</v>
          </cell>
          <cell r="O909">
            <v>14247</v>
          </cell>
          <cell r="P909">
            <v>0.12849257742744277</v>
          </cell>
          <cell r="R909">
            <v>0</v>
          </cell>
          <cell r="S909">
            <v>24075</v>
          </cell>
          <cell r="T909">
            <v>0</v>
          </cell>
          <cell r="U909">
            <v>23372</v>
          </cell>
          <cell r="V909">
            <v>27186</v>
          </cell>
          <cell r="W909">
            <v>21998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19617</v>
          </cell>
          <cell r="AE909">
            <v>17058</v>
          </cell>
          <cell r="AF909">
            <v>18764</v>
          </cell>
          <cell r="AG909">
            <v>17911</v>
          </cell>
          <cell r="AH909">
            <v>19617</v>
          </cell>
          <cell r="AI909">
            <v>17911</v>
          </cell>
          <cell r="AJ909">
            <v>18764</v>
          </cell>
          <cell r="AK909">
            <v>19617</v>
          </cell>
          <cell r="AL909">
            <v>17058</v>
          </cell>
          <cell r="AM909">
            <v>19617</v>
          </cell>
          <cell r="AN909">
            <v>18764</v>
          </cell>
          <cell r="AO909">
            <v>17908</v>
          </cell>
          <cell r="AQ909">
            <v>222606</v>
          </cell>
          <cell r="AR909">
            <v>222606</v>
          </cell>
          <cell r="AS909">
            <v>222606</v>
          </cell>
          <cell r="AT909">
            <v>222606</v>
          </cell>
          <cell r="AU909">
            <v>222606</v>
          </cell>
          <cell r="AV909">
            <v>222606</v>
          </cell>
          <cell r="AW909" t="e">
            <v>#REF!</v>
          </cell>
          <cell r="AX909" t="e">
            <v>#REF!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289429</v>
          </cell>
          <cell r="BE909">
            <v>299615</v>
          </cell>
          <cell r="BF909">
            <v>217676</v>
          </cell>
          <cell r="BH909">
            <v>222606</v>
          </cell>
          <cell r="BI909">
            <v>295406</v>
          </cell>
          <cell r="BJ909">
            <v>288200</v>
          </cell>
          <cell r="BK909">
            <v>222606</v>
          </cell>
          <cell r="BL909">
            <v>222606</v>
          </cell>
          <cell r="BO909">
            <v>125975</v>
          </cell>
          <cell r="BP909">
            <v>0</v>
          </cell>
          <cell r="BQ909">
            <v>0</v>
          </cell>
          <cell r="BS909">
            <v>272000</v>
          </cell>
          <cell r="BT909">
            <v>222606</v>
          </cell>
          <cell r="BU909">
            <v>272000</v>
          </cell>
          <cell r="BV909">
            <v>-49394</v>
          </cell>
        </row>
        <row r="910">
          <cell r="C910" t="str">
            <v>O&amp;M</v>
          </cell>
          <cell r="E910" t="str">
            <v>TR-T-E-PT-TreasMgtSv</v>
          </cell>
          <cell r="I910">
            <v>5614.38</v>
          </cell>
          <cell r="J910">
            <v>8690</v>
          </cell>
          <cell r="K910">
            <v>3075.62</v>
          </cell>
          <cell r="L910">
            <v>0.35392635212888374</v>
          </cell>
          <cell r="M910">
            <v>13386.27</v>
          </cell>
          <cell r="N910">
            <v>53793</v>
          </cell>
          <cell r="O910">
            <v>40406.729999999996</v>
          </cell>
          <cell r="P910">
            <v>0.75115219452345094</v>
          </cell>
          <cell r="R910">
            <v>7401.98</v>
          </cell>
          <cell r="S910">
            <v>4292.47</v>
          </cell>
          <cell r="T910">
            <v>4061.88</v>
          </cell>
          <cell r="U910">
            <v>-13053.96</v>
          </cell>
          <cell r="V910">
            <v>5069.5200000000004</v>
          </cell>
          <cell r="W910">
            <v>5614.38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9517</v>
          </cell>
          <cell r="AE910">
            <v>8276</v>
          </cell>
          <cell r="AF910">
            <v>9103</v>
          </cell>
          <cell r="AG910">
            <v>8690</v>
          </cell>
          <cell r="AH910">
            <v>9517</v>
          </cell>
          <cell r="AI910">
            <v>8690</v>
          </cell>
          <cell r="AJ910">
            <v>9103</v>
          </cell>
          <cell r="AK910">
            <v>9517</v>
          </cell>
          <cell r="AL910">
            <v>8276</v>
          </cell>
          <cell r="AM910">
            <v>9517</v>
          </cell>
          <cell r="AN910">
            <v>9103</v>
          </cell>
          <cell r="AO910">
            <v>8691</v>
          </cell>
          <cell r="AQ910">
            <v>106000</v>
          </cell>
          <cell r="AR910">
            <v>106000</v>
          </cell>
          <cell r="AS910">
            <v>108000</v>
          </cell>
          <cell r="AT910">
            <v>108000</v>
          </cell>
          <cell r="AU910">
            <v>107779</v>
          </cell>
          <cell r="AV910">
            <v>107780</v>
          </cell>
          <cell r="AW910" t="e">
            <v>#REF!</v>
          </cell>
          <cell r="AX910" t="e">
            <v>#REF!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161261.15</v>
          </cell>
          <cell r="BE910">
            <v>77660.94</v>
          </cell>
          <cell r="BF910">
            <v>106137.75</v>
          </cell>
          <cell r="BH910">
            <v>108000</v>
          </cell>
          <cell r="BI910">
            <v>91463</v>
          </cell>
          <cell r="BJ910">
            <v>89232</v>
          </cell>
          <cell r="BK910">
            <v>107780</v>
          </cell>
          <cell r="BL910">
            <v>107780</v>
          </cell>
          <cell r="BO910">
            <v>94393.73</v>
          </cell>
          <cell r="BP910">
            <v>220</v>
          </cell>
          <cell r="BQ910">
            <v>0</v>
          </cell>
          <cell r="BS910">
            <v>688500</v>
          </cell>
          <cell r="BT910">
            <v>107780</v>
          </cell>
          <cell r="BU910">
            <v>688500</v>
          </cell>
          <cell r="BV910">
            <v>-580720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2800</v>
          </cell>
          <cell r="S911">
            <v>-2800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</row>
        <row r="913">
          <cell r="D913" t="str">
            <v>PT</v>
          </cell>
          <cell r="I913">
            <v>29934.38</v>
          </cell>
          <cell r="J913">
            <v>28612</v>
          </cell>
          <cell r="K913">
            <v>-1322.38</v>
          </cell>
          <cell r="L913">
            <v>-4.6217670907311624E-2</v>
          </cell>
          <cell r="M913">
            <v>138131.26999999999</v>
          </cell>
          <cell r="N913">
            <v>177122</v>
          </cell>
          <cell r="O913">
            <v>38990.729999999996</v>
          </cell>
          <cell r="P913">
            <v>0.22013487878411489</v>
          </cell>
          <cell r="R913">
            <v>13547.98</v>
          </cell>
          <cell r="S913">
            <v>40991.47</v>
          </cell>
          <cell r="T913">
            <v>6357.88</v>
          </cell>
          <cell r="U913">
            <v>12748.04</v>
          </cell>
          <cell r="V913">
            <v>34551.520000000004</v>
          </cell>
          <cell r="W913">
            <v>29934.38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31337</v>
          </cell>
          <cell r="AE913">
            <v>27250</v>
          </cell>
          <cell r="AF913">
            <v>29974</v>
          </cell>
          <cell r="AG913">
            <v>28612</v>
          </cell>
          <cell r="AH913">
            <v>31337</v>
          </cell>
          <cell r="AI913">
            <v>28612</v>
          </cell>
          <cell r="AJ913">
            <v>29974</v>
          </cell>
          <cell r="AK913">
            <v>31337</v>
          </cell>
          <cell r="AL913">
            <v>27250</v>
          </cell>
          <cell r="AM913">
            <v>31337</v>
          </cell>
          <cell r="AN913">
            <v>29974</v>
          </cell>
          <cell r="AO913">
            <v>28612</v>
          </cell>
          <cell r="AQ913">
            <v>353606</v>
          </cell>
          <cell r="AR913">
            <v>353606</v>
          </cell>
          <cell r="AS913">
            <v>355606</v>
          </cell>
          <cell r="AT913">
            <v>355606</v>
          </cell>
          <cell r="AU913">
            <v>355385</v>
          </cell>
          <cell r="AV913">
            <v>355386</v>
          </cell>
          <cell r="AW913" t="e">
            <v>#REF!</v>
          </cell>
          <cell r="AX913" t="e">
            <v>#REF!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496991.15</v>
          </cell>
          <cell r="BE913">
            <v>474023.94</v>
          </cell>
          <cell r="BF913">
            <v>400934.75</v>
          </cell>
          <cell r="BH913">
            <v>355606</v>
          </cell>
          <cell r="BI913">
            <v>445776</v>
          </cell>
          <cell r="BJ913">
            <v>434903</v>
          </cell>
          <cell r="BK913">
            <v>355386</v>
          </cell>
          <cell r="BL913">
            <v>362040</v>
          </cell>
          <cell r="BM913">
            <v>0</v>
          </cell>
          <cell r="BN913">
            <v>0</v>
          </cell>
          <cell r="BO913">
            <v>223908.72999999998</v>
          </cell>
          <cell r="BP913">
            <v>-6434</v>
          </cell>
          <cell r="BQ913">
            <v>-6654</v>
          </cell>
          <cell r="BS913">
            <v>1053054</v>
          </cell>
          <cell r="BT913">
            <v>362040</v>
          </cell>
          <cell r="BU913">
            <v>1053054</v>
          </cell>
          <cell r="BV913">
            <v>-691014</v>
          </cell>
        </row>
        <row r="915">
          <cell r="C915" t="str">
            <v>O&amp;M Total</v>
          </cell>
          <cell r="I915">
            <v>309821.52</v>
          </cell>
          <cell r="J915">
            <v>357836.6</v>
          </cell>
          <cell r="K915">
            <v>48015.080000000009</v>
          </cell>
          <cell r="L915">
            <v>0.13418157896648922</v>
          </cell>
          <cell r="M915">
            <v>1788010.35</v>
          </cell>
          <cell r="N915">
            <v>2215387.36</v>
          </cell>
          <cell r="O915">
            <v>427377.00999999995</v>
          </cell>
          <cell r="P915">
            <v>0.19291299468278991</v>
          </cell>
          <cell r="R915">
            <v>288145.32</v>
          </cell>
          <cell r="S915">
            <v>314262.60999999993</v>
          </cell>
          <cell r="T915">
            <v>272346.36</v>
          </cell>
          <cell r="U915">
            <v>285079.3</v>
          </cell>
          <cell r="V915">
            <v>318355.24</v>
          </cell>
          <cell r="W915">
            <v>309821.52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391946.16000000003</v>
          </cell>
          <cell r="AE915">
            <v>340925.96</v>
          </cell>
          <cell r="AF915">
            <v>374895.88</v>
          </cell>
          <cell r="AG915">
            <v>357836.6</v>
          </cell>
          <cell r="AH915">
            <v>391946.16000000003</v>
          </cell>
          <cell r="AI915">
            <v>357836.6</v>
          </cell>
          <cell r="AJ915">
            <v>374895.88</v>
          </cell>
          <cell r="AK915">
            <v>391946.16000000003</v>
          </cell>
          <cell r="AL915">
            <v>340925.96</v>
          </cell>
          <cell r="AM915">
            <v>391946.16000000003</v>
          </cell>
          <cell r="AN915">
            <v>374895.88</v>
          </cell>
          <cell r="AO915">
            <v>357152.4</v>
          </cell>
          <cell r="AQ915">
            <v>4429240.3599999994</v>
          </cell>
          <cell r="AR915">
            <v>4429240.3599999994</v>
          </cell>
          <cell r="AS915">
            <v>4447149.88</v>
          </cell>
          <cell r="AT915">
            <v>4447149.88</v>
          </cell>
          <cell r="AU915">
            <v>4345011.5600000005</v>
          </cell>
          <cell r="AV915">
            <v>4345012.5600000005</v>
          </cell>
          <cell r="AW915" t="e">
            <v>#REF!</v>
          </cell>
          <cell r="AX915" t="e">
            <v>#REF!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3808413.9399999995</v>
          </cell>
          <cell r="BE915">
            <v>3781238.04</v>
          </cell>
          <cell r="BF915">
            <v>3916656.6199999996</v>
          </cell>
          <cell r="BH915">
            <v>4447149.8</v>
          </cell>
          <cell r="BI915">
            <v>3908840.05</v>
          </cell>
          <cell r="BJ915">
            <v>3813539.75</v>
          </cell>
          <cell r="BK915">
            <v>4345012.5600000005</v>
          </cell>
          <cell r="BL915">
            <v>4266680.24</v>
          </cell>
          <cell r="BM915">
            <v>0</v>
          </cell>
          <cell r="BN915">
            <v>0</v>
          </cell>
          <cell r="BO915">
            <v>2478669.89</v>
          </cell>
          <cell r="BP915">
            <v>180469.56000000006</v>
          </cell>
          <cell r="BQ915">
            <v>78332.320000000065</v>
          </cell>
          <cell r="BS915">
            <v>5176947.04</v>
          </cell>
          <cell r="BT915">
            <v>4266680.24</v>
          </cell>
          <cell r="BU915">
            <v>5176947.04</v>
          </cell>
          <cell r="BV915">
            <v>-910266.80000000028</v>
          </cell>
        </row>
        <row r="917">
          <cell r="I917">
            <v>20893.5818</v>
          </cell>
          <cell r="J917">
            <v>22005.095100000002</v>
          </cell>
          <cell r="K917">
            <v>1111.5133000000023</v>
          </cell>
          <cell r="L917">
            <v>5.0511633553449273E-2</v>
          </cell>
          <cell r="M917">
            <v>208897.13819999999</v>
          </cell>
          <cell r="N917">
            <v>166762.80360000001</v>
          </cell>
          <cell r="O917">
            <v>-42134.334599999973</v>
          </cell>
          <cell r="P917">
            <v>-0.25266026770012862</v>
          </cell>
          <cell r="W917">
            <v>20893.5818</v>
          </cell>
          <cell r="AV917">
            <v>246099.58</v>
          </cell>
          <cell r="BH917">
            <v>340475.59840000013</v>
          </cell>
          <cell r="BK917">
            <v>246099.58</v>
          </cell>
          <cell r="BL917">
            <v>246099.58</v>
          </cell>
          <cell r="BP917">
            <v>94376.018400000146</v>
          </cell>
        </row>
        <row r="918">
          <cell r="I918">
            <v>288927.93820000003</v>
          </cell>
          <cell r="J918">
            <v>335831.5049</v>
          </cell>
          <cell r="K918">
            <v>46903.566699999967</v>
          </cell>
          <cell r="L918">
            <v>0.13966398630160196</v>
          </cell>
          <cell r="M918">
            <v>1579113.2118000002</v>
          </cell>
          <cell r="N918">
            <v>2048624.5563999999</v>
          </cell>
          <cell r="O918">
            <v>469511.34459999972</v>
          </cell>
          <cell r="P918">
            <v>0.22918369455897816</v>
          </cell>
          <cell r="W918">
            <v>288927.93820000003</v>
          </cell>
          <cell r="AV918">
            <v>4098912.9800000004</v>
          </cell>
          <cell r="BH918">
            <v>4106674.2015999998</v>
          </cell>
          <cell r="BK918">
            <v>4098912.9800000004</v>
          </cell>
          <cell r="BL918">
            <v>4020580.66</v>
          </cell>
          <cell r="BP918">
            <v>86093.541599999648</v>
          </cell>
        </row>
        <row r="920">
          <cell r="B920" t="str">
            <v>Treasury Mgmt Svcs</v>
          </cell>
          <cell r="I920">
            <v>309821.52</v>
          </cell>
          <cell r="J920">
            <v>368525.6</v>
          </cell>
          <cell r="K920">
            <v>58704.080000000009</v>
          </cell>
          <cell r="L920">
            <v>0.15929444250277325</v>
          </cell>
          <cell r="M920">
            <v>1788010.35</v>
          </cell>
          <cell r="N920">
            <v>2280291.36</v>
          </cell>
          <cell r="O920">
            <v>492281.00999999995</v>
          </cell>
          <cell r="P920">
            <v>0.21588513583632574</v>
          </cell>
          <cell r="R920">
            <v>288145.32</v>
          </cell>
          <cell r="S920">
            <v>314262.60999999993</v>
          </cell>
          <cell r="T920">
            <v>272346.36</v>
          </cell>
          <cell r="U920">
            <v>285079.3</v>
          </cell>
          <cell r="V920">
            <v>318355.24</v>
          </cell>
          <cell r="W920">
            <v>309821.52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403019.16000000003</v>
          </cell>
          <cell r="AE920">
            <v>351423.96</v>
          </cell>
          <cell r="AF920">
            <v>385776.88</v>
          </cell>
          <cell r="AG920">
            <v>368526.6</v>
          </cell>
          <cell r="AH920">
            <v>403019.16000000003</v>
          </cell>
          <cell r="AI920">
            <v>368525.6</v>
          </cell>
          <cell r="AJ920">
            <v>385777.88</v>
          </cell>
          <cell r="AK920">
            <v>403019.16000000003</v>
          </cell>
          <cell r="AL920">
            <v>351422.96</v>
          </cell>
          <cell r="AM920">
            <v>403019.16000000003</v>
          </cell>
          <cell r="AN920">
            <v>385777.88</v>
          </cell>
          <cell r="AO920">
            <v>367841.4</v>
          </cell>
          <cell r="AQ920">
            <v>4559240.3599999994</v>
          </cell>
          <cell r="AR920">
            <v>4559240.3599999994</v>
          </cell>
          <cell r="AS920">
            <v>4577149.88</v>
          </cell>
          <cell r="AT920">
            <v>4577149.88</v>
          </cell>
          <cell r="AU920">
            <v>4475011.5600000005</v>
          </cell>
          <cell r="AV920">
            <v>4475012.5600000005</v>
          </cell>
          <cell r="AW920" t="e">
            <v>#REF!</v>
          </cell>
          <cell r="AX920" t="e">
            <v>#REF!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3853669.7399999998</v>
          </cell>
          <cell r="BE920">
            <v>3884111.85</v>
          </cell>
          <cell r="BF920">
            <v>4022408.8400000003</v>
          </cell>
          <cell r="BH920">
            <v>4577149.8</v>
          </cell>
          <cell r="BI920">
            <v>4386634.6500000004</v>
          </cell>
          <cell r="BJ920">
            <v>4280157.51</v>
          </cell>
          <cell r="BK920">
            <v>4475012.5600000005</v>
          </cell>
          <cell r="BL920">
            <v>4396680.24</v>
          </cell>
          <cell r="BM920">
            <v>0</v>
          </cell>
          <cell r="BN920">
            <v>0</v>
          </cell>
          <cell r="BO920">
            <v>2608669.89</v>
          </cell>
          <cell r="BP920">
            <v>180469.56000000006</v>
          </cell>
          <cell r="BQ920">
            <v>78332.320000000065</v>
          </cell>
          <cell r="BS920">
            <v>5261987.37</v>
          </cell>
          <cell r="BT920">
            <v>4396680.24</v>
          </cell>
          <cell r="BU920">
            <v>5261987.37</v>
          </cell>
          <cell r="BV920">
            <v>-865307.13000000035</v>
          </cell>
        </row>
        <row r="924">
          <cell r="E924" t="str">
            <v>Jr Contractor IT</v>
          </cell>
          <cell r="I924">
            <v>0</v>
          </cell>
          <cell r="J924">
            <v>0</v>
          </cell>
          <cell r="K924">
            <v>0</v>
          </cell>
          <cell r="L924" t="str">
            <v xml:space="preserve"> </v>
          </cell>
          <cell r="M924">
            <v>0</v>
          </cell>
          <cell r="N924">
            <v>0</v>
          </cell>
          <cell r="O924">
            <v>0</v>
          </cell>
          <cell r="P924" t="str">
            <v xml:space="preserve"> 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>
            <v>0</v>
          </cell>
          <cell r="BE924">
            <v>0</v>
          </cell>
          <cell r="BF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E925" t="str">
            <v>Sr Contractor IT</v>
          </cell>
          <cell r="I925">
            <v>0</v>
          </cell>
          <cell r="J925">
            <v>0</v>
          </cell>
          <cell r="K925">
            <v>0</v>
          </cell>
          <cell r="L925" t="str">
            <v xml:space="preserve"> </v>
          </cell>
          <cell r="M925">
            <v>0</v>
          </cell>
          <cell r="N925">
            <v>0</v>
          </cell>
          <cell r="O925">
            <v>0</v>
          </cell>
          <cell r="P925" t="str">
            <v xml:space="preserve"> 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>
            <v>0</v>
          </cell>
          <cell r="BF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</row>
        <row r="926">
          <cell r="E926" t="str">
            <v>Expert Contractor IT</v>
          </cell>
          <cell r="I926">
            <v>0</v>
          </cell>
          <cell r="J926">
            <v>0</v>
          </cell>
          <cell r="K926">
            <v>0</v>
          </cell>
          <cell r="L926" t="str">
            <v xml:space="preserve"> </v>
          </cell>
          <cell r="M926">
            <v>0</v>
          </cell>
          <cell r="N926">
            <v>0</v>
          </cell>
          <cell r="O926">
            <v>0</v>
          </cell>
          <cell r="P926" t="str">
            <v xml:space="preserve"> 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>
            <v>0</v>
          </cell>
          <cell r="BE926">
            <v>0</v>
          </cell>
          <cell r="BF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</row>
      </sheetData>
      <sheetData sheetId="123" refreshError="1">
        <row r="39">
          <cell r="B39" t="str">
            <v>Accounting Services Department</v>
          </cell>
          <cell r="I39">
            <v>880159.05999999994</v>
          </cell>
          <cell r="J39">
            <v>914250.1399999999</v>
          </cell>
          <cell r="K39">
            <v>34091.079999999987</v>
          </cell>
          <cell r="L39">
            <v>3.728856962493874E-2</v>
          </cell>
          <cell r="M39">
            <v>5410095.0499999998</v>
          </cell>
          <cell r="N39">
            <v>5400702.9100000001</v>
          </cell>
          <cell r="O39">
            <v>-9392.1399999999849</v>
          </cell>
          <cell r="P39">
            <v>-1.7390588144756854E-3</v>
          </cell>
          <cell r="R39">
            <v>1075292.7</v>
          </cell>
          <cell r="S39">
            <v>886143.76</v>
          </cell>
          <cell r="T39">
            <v>732849.03</v>
          </cell>
          <cell r="U39">
            <v>1123292.56</v>
          </cell>
          <cell r="V39">
            <v>712357.94000000006</v>
          </cell>
          <cell r="W39">
            <v>880159.05999999994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926832.65</v>
          </cell>
          <cell r="AE39">
            <v>806620.52</v>
          </cell>
          <cell r="AF39">
            <v>897110.3</v>
          </cell>
          <cell r="AG39">
            <v>875746.84</v>
          </cell>
          <cell r="AH39">
            <v>980142.46</v>
          </cell>
          <cell r="AI39">
            <v>914250.1399999999</v>
          </cell>
          <cell r="AJ39">
            <v>967860.27</v>
          </cell>
          <cell r="AK39">
            <v>1043561.75</v>
          </cell>
          <cell r="AL39">
            <v>925726.23</v>
          </cell>
          <cell r="AM39">
            <v>1085678.8699999999</v>
          </cell>
          <cell r="AN39">
            <v>1038490.1900000001</v>
          </cell>
          <cell r="AO39">
            <v>991276.27</v>
          </cell>
          <cell r="AQ39">
            <v>11817696.49</v>
          </cell>
          <cell r="AR39">
            <v>11441296.49</v>
          </cell>
          <cell r="AS39">
            <v>11496882.219999999</v>
          </cell>
          <cell r="AT39">
            <v>10710160.559999999</v>
          </cell>
          <cell r="AU39">
            <v>10701902.57</v>
          </cell>
          <cell r="AV39">
            <v>10253903.57</v>
          </cell>
          <cell r="AW39" t="e">
            <v>#REF!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9718177.040000001</v>
          </cell>
          <cell r="BE39">
            <v>9068415.4900000021</v>
          </cell>
          <cell r="BF39">
            <v>10002947.089999998</v>
          </cell>
          <cell r="BH39">
            <v>11453296.49</v>
          </cell>
          <cell r="BI39">
            <v>10895286.16</v>
          </cell>
          <cell r="BJ39">
            <v>10716194.279999999</v>
          </cell>
          <cell r="BK39">
            <v>10253903.57</v>
          </cell>
          <cell r="BL39">
            <v>11142270.57</v>
          </cell>
          <cell r="BM39">
            <v>0</v>
          </cell>
          <cell r="BN39">
            <v>0</v>
          </cell>
          <cell r="BO39">
            <v>5732175.5199999996</v>
          </cell>
          <cell r="BP39">
            <v>311025.92000000016</v>
          </cell>
          <cell r="BQ39">
            <v>-888367</v>
          </cell>
          <cell r="BS39">
            <v>11215788.830000002</v>
          </cell>
          <cell r="BT39">
            <v>11142270.57</v>
          </cell>
          <cell r="BU39">
            <v>11215788.830000002</v>
          </cell>
          <cell r="BV39">
            <v>-73518.259999999776</v>
          </cell>
        </row>
        <row r="41">
          <cell r="C41" t="str">
            <v>O&amp;M</v>
          </cell>
          <cell r="E41" t="str">
            <v>BC-T-A/P-Purcha</v>
          </cell>
          <cell r="I41">
            <v>19578.439999999999</v>
          </cell>
          <cell r="J41">
            <v>21348.32</v>
          </cell>
          <cell r="K41">
            <v>1769.880000000001</v>
          </cell>
          <cell r="L41">
            <v>8.2904884318766109E-2</v>
          </cell>
          <cell r="M41">
            <v>113903.44</v>
          </cell>
          <cell r="N41">
            <v>128144.8</v>
          </cell>
          <cell r="O41">
            <v>14241.36</v>
          </cell>
          <cell r="P41">
            <v>0.11113490364025697</v>
          </cell>
          <cell r="R41">
            <v>18974.759999999998</v>
          </cell>
          <cell r="S41">
            <v>15366.4</v>
          </cell>
          <cell r="T41">
            <v>19221.72</v>
          </cell>
          <cell r="U41">
            <v>20593.72</v>
          </cell>
          <cell r="V41">
            <v>20168.400000000001</v>
          </cell>
          <cell r="W41">
            <v>19578.439999999999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21362.04</v>
          </cell>
          <cell r="AE41">
            <v>21362.04</v>
          </cell>
          <cell r="AF41">
            <v>21362.04</v>
          </cell>
          <cell r="AG41">
            <v>21362.04</v>
          </cell>
          <cell r="AH41">
            <v>21348.32</v>
          </cell>
          <cell r="AI41">
            <v>21348.32</v>
          </cell>
          <cell r="AJ41">
            <v>21348.32</v>
          </cell>
          <cell r="AK41">
            <v>21348.32</v>
          </cell>
          <cell r="AL41">
            <v>21348.32</v>
          </cell>
          <cell r="AM41">
            <v>21348.32</v>
          </cell>
          <cell r="AN41">
            <v>21348.32</v>
          </cell>
          <cell r="AO41">
            <v>21416.92</v>
          </cell>
          <cell r="AQ41">
            <v>256303.32</v>
          </cell>
          <cell r="AR41">
            <v>256303.32</v>
          </cell>
          <cell r="AS41">
            <v>256303.32</v>
          </cell>
          <cell r="AT41">
            <v>256303.32</v>
          </cell>
          <cell r="AU41">
            <v>256303.32</v>
          </cell>
          <cell r="AV41">
            <v>256303.32</v>
          </cell>
          <cell r="AW41" t="e">
            <v>#REF!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227143.63</v>
          </cell>
          <cell r="BE41">
            <v>220277.34</v>
          </cell>
          <cell r="BF41">
            <v>221000.5</v>
          </cell>
          <cell r="BH41">
            <v>256303.32</v>
          </cell>
          <cell r="BI41">
            <v>208972.68</v>
          </cell>
          <cell r="BJ41">
            <v>203868.24</v>
          </cell>
          <cell r="BK41">
            <v>256303.32</v>
          </cell>
          <cell r="BL41">
            <v>256303.32</v>
          </cell>
          <cell r="BO41">
            <v>142399.88</v>
          </cell>
          <cell r="BP41">
            <v>0</v>
          </cell>
          <cell r="BQ41">
            <v>0</v>
          </cell>
          <cell r="BS41">
            <v>248985.44</v>
          </cell>
          <cell r="BT41">
            <v>256303.32</v>
          </cell>
          <cell r="BU41">
            <v>248985.44</v>
          </cell>
          <cell r="BV41">
            <v>7317.8800000000047</v>
          </cell>
        </row>
        <row r="42">
          <cell r="C42" t="str">
            <v>O&amp;M</v>
          </cell>
          <cell r="E42" t="str">
            <v>BC-T-P/R Check&amp;</v>
          </cell>
          <cell r="I42">
            <v>78971.75</v>
          </cell>
          <cell r="J42">
            <v>79917.5</v>
          </cell>
          <cell r="K42">
            <v>945.75</v>
          </cell>
          <cell r="L42">
            <v>1.1834078893859292E-2</v>
          </cell>
          <cell r="M42">
            <v>474181.5</v>
          </cell>
          <cell r="N42">
            <v>479882</v>
          </cell>
          <cell r="O42">
            <v>5700.5</v>
          </cell>
          <cell r="P42">
            <v>1.1878961911469903E-2</v>
          </cell>
          <cell r="R42">
            <v>72306</v>
          </cell>
          <cell r="S42">
            <v>72338.5</v>
          </cell>
          <cell r="T42">
            <v>88390.25</v>
          </cell>
          <cell r="U42">
            <v>72423</v>
          </cell>
          <cell r="V42">
            <v>89752</v>
          </cell>
          <cell r="W42">
            <v>78971.75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80011.75</v>
          </cell>
          <cell r="AE42">
            <v>80011.75</v>
          </cell>
          <cell r="AF42">
            <v>80011.75</v>
          </cell>
          <cell r="AG42">
            <v>80011.75</v>
          </cell>
          <cell r="AH42">
            <v>79917.5</v>
          </cell>
          <cell r="AI42">
            <v>79917.5</v>
          </cell>
          <cell r="AJ42">
            <v>79917.5</v>
          </cell>
          <cell r="AK42">
            <v>79917.5</v>
          </cell>
          <cell r="AL42">
            <v>79917.5</v>
          </cell>
          <cell r="AM42">
            <v>79917.5</v>
          </cell>
          <cell r="AN42">
            <v>79917.5</v>
          </cell>
          <cell r="AO42">
            <v>79930.5</v>
          </cell>
          <cell r="AQ42">
            <v>959400</v>
          </cell>
          <cell r="AR42">
            <v>959400</v>
          </cell>
          <cell r="AS42">
            <v>959400</v>
          </cell>
          <cell r="AT42">
            <v>959400</v>
          </cell>
          <cell r="AU42">
            <v>959400</v>
          </cell>
          <cell r="AV42">
            <v>959400</v>
          </cell>
          <cell r="AW42" t="e">
            <v>#REF!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932291.64</v>
          </cell>
          <cell r="BE42">
            <v>920853.99</v>
          </cell>
          <cell r="BF42">
            <v>921752.32</v>
          </cell>
          <cell r="BH42">
            <v>959400</v>
          </cell>
          <cell r="BI42">
            <v>935979.36</v>
          </cell>
          <cell r="BJ42">
            <v>915245.64</v>
          </cell>
          <cell r="BK42">
            <v>959400</v>
          </cell>
          <cell r="BL42">
            <v>959400</v>
          </cell>
          <cell r="BO42">
            <v>485218.5</v>
          </cell>
          <cell r="BP42">
            <v>0</v>
          </cell>
          <cell r="BQ42">
            <v>0</v>
          </cell>
          <cell r="BS42">
            <v>1071873.6000000001</v>
          </cell>
          <cell r="BT42">
            <v>959400</v>
          </cell>
          <cell r="BU42">
            <v>1071873.6000000001</v>
          </cell>
          <cell r="BV42">
            <v>-112473.60000000009</v>
          </cell>
        </row>
        <row r="43">
          <cell r="C43" t="str">
            <v>O&amp;M</v>
          </cell>
          <cell r="E43" t="str">
            <v>BC-T-EmpInq&amp;Adm</v>
          </cell>
          <cell r="I43">
            <v>99201.55</v>
          </cell>
          <cell r="J43">
            <v>99232.77</v>
          </cell>
          <cell r="K43">
            <v>31.220000000001164</v>
          </cell>
          <cell r="L43">
            <v>3.1461381154633859E-4</v>
          </cell>
          <cell r="M43">
            <v>582174.94999999995</v>
          </cell>
          <cell r="N43">
            <v>595896.14</v>
          </cell>
          <cell r="O43">
            <v>13721.190000000061</v>
          </cell>
          <cell r="P43">
            <v>2.3026143448420491E-2</v>
          </cell>
          <cell r="R43">
            <v>96141.99</v>
          </cell>
          <cell r="S43">
            <v>96235.65</v>
          </cell>
          <cell r="T43">
            <v>96110.77</v>
          </cell>
          <cell r="U43">
            <v>96157.6</v>
          </cell>
          <cell r="V43">
            <v>98327.39</v>
          </cell>
          <cell r="W43">
            <v>99201.55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99357.65</v>
          </cell>
          <cell r="AE43">
            <v>99357.65</v>
          </cell>
          <cell r="AF43">
            <v>99357.65</v>
          </cell>
          <cell r="AG43">
            <v>99357.65</v>
          </cell>
          <cell r="AH43">
            <v>99232.77</v>
          </cell>
          <cell r="AI43">
            <v>99232.77</v>
          </cell>
          <cell r="AJ43">
            <v>99232.77</v>
          </cell>
          <cell r="AK43">
            <v>99232.77</v>
          </cell>
          <cell r="AL43">
            <v>99232.77</v>
          </cell>
          <cell r="AM43">
            <v>99232.77</v>
          </cell>
          <cell r="AN43">
            <v>99232.77</v>
          </cell>
          <cell r="AO43">
            <v>99295.21</v>
          </cell>
          <cell r="AQ43">
            <v>1191355.2</v>
          </cell>
          <cell r="AR43">
            <v>1191355.2</v>
          </cell>
          <cell r="AS43">
            <v>1191355.2</v>
          </cell>
          <cell r="AT43">
            <v>1191355.2</v>
          </cell>
          <cell r="AU43">
            <v>1191355.2</v>
          </cell>
          <cell r="AV43">
            <v>1191355.2</v>
          </cell>
          <cell r="AW43" t="e">
            <v>#REF!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1117266.8</v>
          </cell>
          <cell r="BE43">
            <v>1104024.8700000001</v>
          </cell>
          <cell r="BF43">
            <v>1242849.3600000001</v>
          </cell>
          <cell r="BH43">
            <v>1191355.2</v>
          </cell>
          <cell r="BI43">
            <v>1128115.2</v>
          </cell>
          <cell r="BJ43">
            <v>1099912.32</v>
          </cell>
          <cell r="BK43">
            <v>1191355.2</v>
          </cell>
          <cell r="BL43">
            <v>1191355.2</v>
          </cell>
          <cell r="BO43">
            <v>609180.25</v>
          </cell>
          <cell r="BP43">
            <v>0</v>
          </cell>
          <cell r="BQ43">
            <v>0</v>
          </cell>
          <cell r="BS43">
            <v>1173498.24</v>
          </cell>
          <cell r="BT43">
            <v>1191355.2</v>
          </cell>
          <cell r="BU43">
            <v>1173498.24</v>
          </cell>
          <cell r="BV43">
            <v>17856.959999999963</v>
          </cell>
        </row>
        <row r="44">
          <cell r="C44" t="str">
            <v>O&amp;M</v>
          </cell>
          <cell r="E44" t="str">
            <v>BC-T-MainHihSpdCpies</v>
          </cell>
          <cell r="I44">
            <v>17447.64</v>
          </cell>
          <cell r="J44">
            <v>15603.84</v>
          </cell>
          <cell r="K44">
            <v>-1843.7999999999993</v>
          </cell>
          <cell r="L44">
            <v>-0.11816322136089573</v>
          </cell>
          <cell r="M44">
            <v>125931.75</v>
          </cell>
          <cell r="N44">
            <v>93698.64</v>
          </cell>
          <cell r="O44">
            <v>-32233.11</v>
          </cell>
          <cell r="P44">
            <v>-0.34400830150789807</v>
          </cell>
          <cell r="R44">
            <v>22613.85</v>
          </cell>
          <cell r="S44">
            <v>22199.94</v>
          </cell>
          <cell r="T44">
            <v>39910.29</v>
          </cell>
          <cell r="U44">
            <v>12583.41</v>
          </cell>
          <cell r="V44">
            <v>11176.62</v>
          </cell>
          <cell r="W44">
            <v>17447.64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15622.74</v>
          </cell>
          <cell r="AE44">
            <v>15622.74</v>
          </cell>
          <cell r="AF44">
            <v>15622.74</v>
          </cell>
          <cell r="AG44">
            <v>15622.74</v>
          </cell>
          <cell r="AH44">
            <v>15603.84</v>
          </cell>
          <cell r="AI44">
            <v>15603.84</v>
          </cell>
          <cell r="AJ44">
            <v>15603.84</v>
          </cell>
          <cell r="AK44">
            <v>15603.84</v>
          </cell>
          <cell r="AL44">
            <v>15603.84</v>
          </cell>
          <cell r="AM44">
            <v>15603.84</v>
          </cell>
          <cell r="AN44">
            <v>15603.84</v>
          </cell>
          <cell r="AO44">
            <v>15602.16</v>
          </cell>
          <cell r="AQ44">
            <v>187320</v>
          </cell>
          <cell r="AR44">
            <v>187320</v>
          </cell>
          <cell r="AS44">
            <v>187320</v>
          </cell>
          <cell r="AT44">
            <v>187320</v>
          </cell>
          <cell r="AU44">
            <v>187320</v>
          </cell>
          <cell r="AV44">
            <v>187320</v>
          </cell>
          <cell r="AW44" t="e">
            <v>#REF!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192508.38</v>
          </cell>
          <cell r="BE44">
            <v>183474.62</v>
          </cell>
          <cell r="BF44">
            <v>151978.5</v>
          </cell>
          <cell r="BH44">
            <v>187320</v>
          </cell>
          <cell r="BI44">
            <v>193022.52</v>
          </cell>
          <cell r="BJ44">
            <v>189670.44</v>
          </cell>
          <cell r="BK44">
            <v>187320</v>
          </cell>
          <cell r="BL44">
            <v>187320</v>
          </cell>
          <cell r="BO44">
            <v>61388.25</v>
          </cell>
          <cell r="BP44">
            <v>0</v>
          </cell>
          <cell r="BQ44">
            <v>0</v>
          </cell>
          <cell r="BS44">
            <v>220640</v>
          </cell>
          <cell r="BT44">
            <v>187320</v>
          </cell>
          <cell r="BU44">
            <v>220640</v>
          </cell>
          <cell r="BV44">
            <v>-33320</v>
          </cell>
        </row>
        <row r="45">
          <cell r="C45" t="str">
            <v>O&amp;M</v>
          </cell>
          <cell r="E45" t="str">
            <v>BC-T-Mainframe Impac</v>
          </cell>
          <cell r="I45">
            <v>13941.83</v>
          </cell>
          <cell r="J45">
            <v>14723.31</v>
          </cell>
          <cell r="K45">
            <v>781.47999999999956</v>
          </cell>
          <cell r="L45">
            <v>5.3077738633500182E-2</v>
          </cell>
          <cell r="M45">
            <v>72297.33</v>
          </cell>
          <cell r="N45">
            <v>88410.42</v>
          </cell>
          <cell r="O45">
            <v>16113.089999999997</v>
          </cell>
          <cell r="P45">
            <v>0.1822532909582377</v>
          </cell>
          <cell r="R45">
            <v>10240.370000000001</v>
          </cell>
          <cell r="S45">
            <v>10246.6</v>
          </cell>
          <cell r="T45">
            <v>14551.32</v>
          </cell>
          <cell r="U45">
            <v>6099.52</v>
          </cell>
          <cell r="V45">
            <v>17217.689999999999</v>
          </cell>
          <cell r="W45">
            <v>13941.83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14740.95</v>
          </cell>
          <cell r="AE45">
            <v>14740.95</v>
          </cell>
          <cell r="AF45">
            <v>14740.95</v>
          </cell>
          <cell r="AG45">
            <v>14740.95</v>
          </cell>
          <cell r="AH45">
            <v>14723.31</v>
          </cell>
          <cell r="AI45">
            <v>14723.31</v>
          </cell>
          <cell r="AJ45">
            <v>14723.31</v>
          </cell>
          <cell r="AK45">
            <v>14723.31</v>
          </cell>
          <cell r="AL45">
            <v>14723.31</v>
          </cell>
          <cell r="AM45">
            <v>14723.31</v>
          </cell>
          <cell r="AN45">
            <v>14723.31</v>
          </cell>
          <cell r="AO45">
            <v>14723.03</v>
          </cell>
          <cell r="AQ45">
            <v>176750</v>
          </cell>
          <cell r="AR45">
            <v>176750</v>
          </cell>
          <cell r="AS45">
            <v>176750</v>
          </cell>
          <cell r="AT45">
            <v>176750</v>
          </cell>
          <cell r="AU45">
            <v>176750</v>
          </cell>
          <cell r="AV45">
            <v>176750</v>
          </cell>
          <cell r="AW45" t="e">
            <v>#REF!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182367.78</v>
          </cell>
          <cell r="BE45">
            <v>188602.12</v>
          </cell>
          <cell r="BF45">
            <v>166231.32</v>
          </cell>
          <cell r="BH45">
            <v>176750</v>
          </cell>
          <cell r="BI45">
            <v>210000</v>
          </cell>
          <cell r="BJ45">
            <v>210000</v>
          </cell>
          <cell r="BK45">
            <v>176750</v>
          </cell>
          <cell r="BL45">
            <v>176750</v>
          </cell>
          <cell r="BO45">
            <v>104452.67</v>
          </cell>
          <cell r="BP45">
            <v>0</v>
          </cell>
          <cell r="BQ45">
            <v>0</v>
          </cell>
          <cell r="BS45">
            <v>183200</v>
          </cell>
          <cell r="BT45">
            <v>176750</v>
          </cell>
          <cell r="BU45">
            <v>183200</v>
          </cell>
          <cell r="BV45">
            <v>-6450</v>
          </cell>
        </row>
        <row r="46">
          <cell r="C46" t="str">
            <v>O&amp;M</v>
          </cell>
          <cell r="E46" t="str">
            <v>BC-P-CorpHqtsProfSvc</v>
          </cell>
          <cell r="I46">
            <v>0</v>
          </cell>
          <cell r="J46">
            <v>349.24</v>
          </cell>
          <cell r="K46">
            <v>349.24</v>
          </cell>
          <cell r="L46">
            <v>1</v>
          </cell>
          <cell r="M46">
            <v>261.93</v>
          </cell>
          <cell r="N46">
            <v>2095.44</v>
          </cell>
          <cell r="O46">
            <v>1833.51</v>
          </cell>
          <cell r="P46">
            <v>0.875</v>
          </cell>
          <cell r="R46">
            <v>87.31</v>
          </cell>
          <cell r="S46">
            <v>87.31</v>
          </cell>
          <cell r="T46">
            <v>87.31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349.24</v>
          </cell>
          <cell r="AE46">
            <v>349.24</v>
          </cell>
          <cell r="AF46">
            <v>349.24</v>
          </cell>
          <cell r="AG46">
            <v>349.24</v>
          </cell>
          <cell r="AH46">
            <v>349.24</v>
          </cell>
          <cell r="AI46">
            <v>349.24</v>
          </cell>
          <cell r="AJ46">
            <v>349.24</v>
          </cell>
          <cell r="AK46">
            <v>349.24</v>
          </cell>
          <cell r="AL46">
            <v>349.24</v>
          </cell>
          <cell r="AM46">
            <v>349.24</v>
          </cell>
          <cell r="AN46">
            <v>349.24</v>
          </cell>
          <cell r="AO46">
            <v>523.86</v>
          </cell>
          <cell r="AQ46">
            <v>4365.5</v>
          </cell>
          <cell r="AR46">
            <v>4365.5</v>
          </cell>
          <cell r="AS46">
            <v>4365.5</v>
          </cell>
          <cell r="AT46">
            <v>4365.5</v>
          </cell>
          <cell r="AU46">
            <v>4365.5</v>
          </cell>
          <cell r="AV46">
            <v>4365.5</v>
          </cell>
          <cell r="AW46" t="e">
            <v>#REF!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781.2</v>
          </cell>
          <cell r="BE46">
            <v>762.1</v>
          </cell>
          <cell r="BF46">
            <v>1345.56</v>
          </cell>
          <cell r="BH46">
            <v>4365.5</v>
          </cell>
          <cell r="BI46">
            <v>3749.76</v>
          </cell>
          <cell r="BJ46">
            <v>3658.08</v>
          </cell>
          <cell r="BK46">
            <v>4365.5</v>
          </cell>
          <cell r="BL46">
            <v>4365.5</v>
          </cell>
          <cell r="BO46">
            <v>4103.57</v>
          </cell>
          <cell r="BP46">
            <v>0</v>
          </cell>
          <cell r="BQ46">
            <v>0</v>
          </cell>
          <cell r="BS46">
            <v>3595.55</v>
          </cell>
          <cell r="BT46">
            <v>4365.5</v>
          </cell>
          <cell r="BU46">
            <v>3595.55</v>
          </cell>
          <cell r="BV46">
            <v>769.94999999999982</v>
          </cell>
        </row>
        <row r="47">
          <cell r="C47" t="str">
            <v>O&amp;M</v>
          </cell>
          <cell r="E47" t="str">
            <v>BC-P-Payroll ProfSvs</v>
          </cell>
          <cell r="I47">
            <v>1091.53</v>
          </cell>
          <cell r="J47">
            <v>2051.75</v>
          </cell>
          <cell r="K47">
            <v>960.22</v>
          </cell>
          <cell r="L47">
            <v>0.46800048738881445</v>
          </cell>
          <cell r="M47">
            <v>10324.4</v>
          </cell>
          <cell r="N47">
            <v>12638.78</v>
          </cell>
          <cell r="O47">
            <v>2314.380000000001</v>
          </cell>
          <cell r="P47">
            <v>0.18311735784624789</v>
          </cell>
          <cell r="R47">
            <v>3672.63</v>
          </cell>
          <cell r="S47">
            <v>1374.67</v>
          </cell>
          <cell r="T47">
            <v>993.05</v>
          </cell>
          <cell r="U47">
            <v>2125.61</v>
          </cell>
          <cell r="V47">
            <v>1066.9100000000001</v>
          </cell>
          <cell r="W47">
            <v>1091.53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2133.8200000000002</v>
          </cell>
          <cell r="AE47">
            <v>2133.8200000000002</v>
          </cell>
          <cell r="AF47">
            <v>2133.8200000000002</v>
          </cell>
          <cell r="AG47">
            <v>2133.8200000000002</v>
          </cell>
          <cell r="AH47">
            <v>2051.75</v>
          </cell>
          <cell r="AI47">
            <v>2051.75</v>
          </cell>
          <cell r="AJ47">
            <v>2051.75</v>
          </cell>
          <cell r="AK47">
            <v>2051.75</v>
          </cell>
          <cell r="AL47">
            <v>2051.75</v>
          </cell>
          <cell r="AM47">
            <v>2051.75</v>
          </cell>
          <cell r="AN47">
            <v>2051.75</v>
          </cell>
          <cell r="AO47">
            <v>2215.89</v>
          </cell>
          <cell r="AQ47">
            <v>25113.42</v>
          </cell>
          <cell r="AR47">
            <v>25113.42</v>
          </cell>
          <cell r="AS47">
            <v>25113.42</v>
          </cell>
          <cell r="AT47">
            <v>25113.42</v>
          </cell>
          <cell r="AU47">
            <v>25113.42</v>
          </cell>
          <cell r="AV47">
            <v>25113.42</v>
          </cell>
          <cell r="AW47" t="e">
            <v>#REF!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16265.67</v>
          </cell>
          <cell r="BE47">
            <v>35239.58</v>
          </cell>
          <cell r="BF47">
            <v>32149.38</v>
          </cell>
          <cell r="BH47">
            <v>25113.42</v>
          </cell>
          <cell r="BI47">
            <v>38109.24</v>
          </cell>
          <cell r="BJ47">
            <v>37177.919999999998</v>
          </cell>
          <cell r="BK47">
            <v>25113.42</v>
          </cell>
          <cell r="BL47">
            <v>25113.42</v>
          </cell>
          <cell r="BO47">
            <v>14789.019999999999</v>
          </cell>
          <cell r="BP47">
            <v>0</v>
          </cell>
          <cell r="BQ47">
            <v>0</v>
          </cell>
          <cell r="BS47">
            <v>39842.160000000003</v>
          </cell>
          <cell r="BT47">
            <v>25113.42</v>
          </cell>
          <cell r="BU47">
            <v>39842.160000000003</v>
          </cell>
          <cell r="BV47">
            <v>-14728.740000000005</v>
          </cell>
        </row>
        <row r="48">
          <cell r="C48" t="str">
            <v>O&amp;M</v>
          </cell>
          <cell r="E48" t="str">
            <v>BC-P-E-Sarbanes Oxley 404</v>
          </cell>
          <cell r="I48">
            <v>631.22</v>
          </cell>
          <cell r="J48">
            <v>5154.78</v>
          </cell>
          <cell r="K48">
            <v>4523.5599999999995</v>
          </cell>
          <cell r="L48">
            <v>0.87754666542510051</v>
          </cell>
          <cell r="M48">
            <v>4889.16</v>
          </cell>
          <cell r="N48">
            <v>31317.72</v>
          </cell>
          <cell r="O48">
            <v>26428.560000000001</v>
          </cell>
          <cell r="P48">
            <v>0.84388518704426763</v>
          </cell>
          <cell r="R48">
            <v>648.72</v>
          </cell>
          <cell r="S48">
            <v>676.93</v>
          </cell>
          <cell r="T48">
            <v>229.53</v>
          </cell>
          <cell r="U48">
            <v>1721.5</v>
          </cell>
          <cell r="V48">
            <v>981.26</v>
          </cell>
          <cell r="W48">
            <v>631.22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D48">
            <v>5252.04</v>
          </cell>
          <cell r="AE48">
            <v>5252.04</v>
          </cell>
          <cell r="AF48">
            <v>5252.04</v>
          </cell>
          <cell r="AG48">
            <v>5252.04</v>
          </cell>
          <cell r="AH48">
            <v>5154.78</v>
          </cell>
          <cell r="AI48">
            <v>5154.78</v>
          </cell>
          <cell r="AJ48">
            <v>5154.78</v>
          </cell>
          <cell r="AK48">
            <v>5154.78</v>
          </cell>
          <cell r="AL48">
            <v>5154.78</v>
          </cell>
          <cell r="AM48">
            <v>5154.78</v>
          </cell>
          <cell r="AN48">
            <v>5154.78</v>
          </cell>
          <cell r="AO48">
            <v>5349.3</v>
          </cell>
          <cell r="AQ48">
            <v>62440.92</v>
          </cell>
          <cell r="AR48">
            <v>62440.92</v>
          </cell>
          <cell r="AS48">
            <v>63527.66</v>
          </cell>
          <cell r="AT48">
            <v>63527.66</v>
          </cell>
          <cell r="AU48">
            <v>63505</v>
          </cell>
          <cell r="AV48">
            <v>63505</v>
          </cell>
          <cell r="AW48" t="e">
            <v>#REF!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8882.99</v>
          </cell>
          <cell r="BE48">
            <v>19021.03</v>
          </cell>
          <cell r="BF48">
            <v>68367.61</v>
          </cell>
          <cell r="BH48">
            <v>62440.92</v>
          </cell>
          <cell r="BI48">
            <v>61065.760000000002</v>
          </cell>
          <cell r="BJ48">
            <v>57448.44</v>
          </cell>
          <cell r="BK48">
            <v>63505</v>
          </cell>
          <cell r="BL48">
            <v>63505</v>
          </cell>
          <cell r="BO48">
            <v>58615.839999999997</v>
          </cell>
          <cell r="BP48">
            <v>-1064.0800000000017</v>
          </cell>
          <cell r="BQ48">
            <v>0</v>
          </cell>
          <cell r="BS48">
            <v>64126.19</v>
          </cell>
          <cell r="BT48">
            <v>63505</v>
          </cell>
          <cell r="BU48">
            <v>64126.19</v>
          </cell>
          <cell r="BV48">
            <v>-621.19000000000233</v>
          </cell>
        </row>
        <row r="49">
          <cell r="C49" t="str">
            <v>O&amp;M</v>
          </cell>
          <cell r="E49" t="str">
            <v>BC-T-E-Travel Svcs</v>
          </cell>
          <cell r="I49">
            <v>0</v>
          </cell>
          <cell r="J49">
            <v>0</v>
          </cell>
          <cell r="K49">
            <v>0</v>
          </cell>
          <cell r="L49" t="str">
            <v xml:space="preserve"> </v>
          </cell>
          <cell r="M49">
            <v>0</v>
          </cell>
          <cell r="N49">
            <v>0</v>
          </cell>
          <cell r="O49">
            <v>0</v>
          </cell>
          <cell r="P49" t="str">
            <v xml:space="preserve">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47790.28</v>
          </cell>
          <cell r="BE49">
            <v>286465.68</v>
          </cell>
          <cell r="BF49">
            <v>152201.01</v>
          </cell>
          <cell r="BH49">
            <v>0</v>
          </cell>
          <cell r="BI49">
            <v>114208</v>
          </cell>
          <cell r="BJ49">
            <v>143256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</row>
        <row r="50">
          <cell r="C50" t="str">
            <v>O&amp;M</v>
          </cell>
          <cell r="E50" t="str">
            <v>BC-T-Travel Svcs</v>
          </cell>
          <cell r="I50">
            <v>28720</v>
          </cell>
          <cell r="J50">
            <v>28720</v>
          </cell>
          <cell r="K50">
            <v>0</v>
          </cell>
          <cell r="L50">
            <v>0</v>
          </cell>
          <cell r="M50">
            <v>172460</v>
          </cell>
          <cell r="N50">
            <v>172460</v>
          </cell>
          <cell r="O50">
            <v>0</v>
          </cell>
          <cell r="P50">
            <v>0</v>
          </cell>
          <cell r="R50">
            <v>28755</v>
          </cell>
          <cell r="S50">
            <v>28755</v>
          </cell>
          <cell r="T50">
            <v>28755</v>
          </cell>
          <cell r="U50">
            <v>28755</v>
          </cell>
          <cell r="V50">
            <v>28720</v>
          </cell>
          <cell r="W50">
            <v>28720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28755</v>
          </cell>
          <cell r="AE50">
            <v>28755</v>
          </cell>
          <cell r="AF50">
            <v>28755</v>
          </cell>
          <cell r="AG50">
            <v>28755</v>
          </cell>
          <cell r="AH50">
            <v>28720</v>
          </cell>
          <cell r="AI50">
            <v>28720</v>
          </cell>
          <cell r="AJ50">
            <v>28720</v>
          </cell>
          <cell r="AK50">
            <v>28720</v>
          </cell>
          <cell r="AL50">
            <v>28720</v>
          </cell>
          <cell r="AM50">
            <v>28720</v>
          </cell>
          <cell r="AN50">
            <v>28720</v>
          </cell>
          <cell r="AO50">
            <v>28720</v>
          </cell>
          <cell r="AQ50">
            <v>344780</v>
          </cell>
          <cell r="AR50">
            <v>344780</v>
          </cell>
          <cell r="AS50">
            <v>344780</v>
          </cell>
          <cell r="AT50">
            <v>344780</v>
          </cell>
          <cell r="AU50">
            <v>344780</v>
          </cell>
          <cell r="AV50">
            <v>344780</v>
          </cell>
          <cell r="AW50" t="e">
            <v>#REF!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243430</v>
          </cell>
          <cell r="BE50">
            <v>237492</v>
          </cell>
          <cell r="BF50">
            <v>274632</v>
          </cell>
          <cell r="BH50">
            <v>344780</v>
          </cell>
          <cell r="BI50">
            <v>243430</v>
          </cell>
          <cell r="BJ50">
            <v>237492</v>
          </cell>
          <cell r="BK50">
            <v>344780</v>
          </cell>
          <cell r="BL50">
            <v>344780</v>
          </cell>
          <cell r="BO50">
            <v>172320</v>
          </cell>
          <cell r="BP50">
            <v>0</v>
          </cell>
          <cell r="BQ50">
            <v>0</v>
          </cell>
          <cell r="BS50">
            <v>309434.40999999997</v>
          </cell>
          <cell r="BT50">
            <v>344780</v>
          </cell>
          <cell r="BU50">
            <v>309434.40999999997</v>
          </cell>
          <cell r="BV50">
            <v>35345.590000000026</v>
          </cell>
        </row>
        <row r="51">
          <cell r="C51" t="str">
            <v>O&amp;M</v>
          </cell>
          <cell r="E51" t="str">
            <v>BC-T-Corp Hdqtrs Svcs</v>
          </cell>
          <cell r="I51">
            <v>790874.58</v>
          </cell>
          <cell r="J51">
            <v>827087.4</v>
          </cell>
          <cell r="K51">
            <v>36212.820000000065</v>
          </cell>
          <cell r="L51">
            <v>4.3783546938328484E-2</v>
          </cell>
          <cell r="M51">
            <v>4883010.82</v>
          </cell>
          <cell r="N51">
            <v>4966462.4800000004</v>
          </cell>
          <cell r="O51">
            <v>83451.660000000149</v>
          </cell>
          <cell r="P51">
            <v>1.6803038447599457E-2</v>
          </cell>
          <cell r="R51">
            <v>823874.12</v>
          </cell>
          <cell r="S51">
            <v>825429.42</v>
          </cell>
          <cell r="T51">
            <v>825429.42</v>
          </cell>
          <cell r="U51">
            <v>826528.7</v>
          </cell>
          <cell r="V51">
            <v>790874.58</v>
          </cell>
          <cell r="W51">
            <v>790874.58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828071.92</v>
          </cell>
          <cell r="AE51">
            <v>828071.92</v>
          </cell>
          <cell r="AF51">
            <v>828071.92</v>
          </cell>
          <cell r="AG51">
            <v>828071.92</v>
          </cell>
          <cell r="AH51">
            <v>827087.4</v>
          </cell>
          <cell r="AI51">
            <v>827087.4</v>
          </cell>
          <cell r="AJ51">
            <v>827087.4</v>
          </cell>
          <cell r="AK51">
            <v>827087.4</v>
          </cell>
          <cell r="AL51">
            <v>827087.4</v>
          </cell>
          <cell r="AM51">
            <v>827087.4</v>
          </cell>
          <cell r="AN51">
            <v>827087.4</v>
          </cell>
          <cell r="AO51">
            <v>826987.74</v>
          </cell>
          <cell r="AQ51">
            <v>9928887.2200000007</v>
          </cell>
          <cell r="AR51">
            <v>9928887.2200000007</v>
          </cell>
          <cell r="AS51">
            <v>9928887.2200000007</v>
          </cell>
          <cell r="AT51">
            <v>9928887.2200000007</v>
          </cell>
          <cell r="AU51">
            <v>9928887.2200000007</v>
          </cell>
          <cell r="AV51">
            <v>9642496.7599999998</v>
          </cell>
          <cell r="AW51" t="e">
            <v>#REF!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10151974.560000001</v>
          </cell>
          <cell r="BE51">
            <v>9811807.75</v>
          </cell>
          <cell r="BF51">
            <v>10210799.57</v>
          </cell>
          <cell r="BH51">
            <v>9928887.2200000007</v>
          </cell>
          <cell r="BI51">
            <v>10684776.960000001</v>
          </cell>
          <cell r="BJ51">
            <v>9538987.9199999999</v>
          </cell>
          <cell r="BK51">
            <v>9642496.7599999998</v>
          </cell>
          <cell r="BL51">
            <v>9642496.7599999998</v>
          </cell>
          <cell r="BO51">
            <v>4759485.9399999995</v>
          </cell>
          <cell r="BP51">
            <v>286390.46000000089</v>
          </cell>
          <cell r="BQ51">
            <v>0</v>
          </cell>
          <cell r="BS51">
            <v>8936712</v>
          </cell>
          <cell r="BT51">
            <v>9642496.7599999998</v>
          </cell>
          <cell r="BU51">
            <v>8936712</v>
          </cell>
          <cell r="BV51">
            <v>705784.75999999978</v>
          </cell>
        </row>
        <row r="52">
          <cell r="C52" t="str">
            <v>O&amp;M</v>
          </cell>
          <cell r="E52" t="str">
            <v>BC-T-Corp Motor Pool</v>
          </cell>
          <cell r="I52">
            <v>14927.75</v>
          </cell>
          <cell r="J52">
            <v>13203.7</v>
          </cell>
          <cell r="K52">
            <v>-1724.0499999999993</v>
          </cell>
          <cell r="L52">
            <v>-0.13057324840764326</v>
          </cell>
          <cell r="M52">
            <v>73293.149999999994</v>
          </cell>
          <cell r="N52">
            <v>79222.2</v>
          </cell>
          <cell r="O52">
            <v>5929.0500000000029</v>
          </cell>
          <cell r="P52">
            <v>7.484076433121023E-2</v>
          </cell>
          <cell r="R52">
            <v>10638.65</v>
          </cell>
          <cell r="S52">
            <v>10386.35</v>
          </cell>
          <cell r="T52">
            <v>12194.5</v>
          </cell>
          <cell r="U52">
            <v>12657.05</v>
          </cell>
          <cell r="V52">
            <v>12488.85</v>
          </cell>
          <cell r="W52">
            <v>14927.75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13203.7</v>
          </cell>
          <cell r="AE52">
            <v>13203.7</v>
          </cell>
          <cell r="AF52">
            <v>13203.7</v>
          </cell>
          <cell r="AG52">
            <v>13203.7</v>
          </cell>
          <cell r="AH52">
            <v>13203.7</v>
          </cell>
          <cell r="AI52">
            <v>13203.7</v>
          </cell>
          <cell r="AJ52">
            <v>13203.7</v>
          </cell>
          <cell r="AK52">
            <v>13203.7</v>
          </cell>
          <cell r="AL52">
            <v>13203.7</v>
          </cell>
          <cell r="AM52">
            <v>13203.7</v>
          </cell>
          <cell r="AN52">
            <v>13161.65</v>
          </cell>
          <cell r="AO52">
            <v>13119.6</v>
          </cell>
          <cell r="AQ52">
            <v>158318.25</v>
          </cell>
          <cell r="AR52">
            <v>158318.25</v>
          </cell>
          <cell r="AS52">
            <v>158318.25</v>
          </cell>
          <cell r="AT52">
            <v>158318.25</v>
          </cell>
          <cell r="AU52">
            <v>158318.25</v>
          </cell>
          <cell r="AV52">
            <v>158318.25</v>
          </cell>
          <cell r="AW52" t="e">
            <v>#REF!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216616.92</v>
          </cell>
          <cell r="BE52">
            <v>201261.5</v>
          </cell>
          <cell r="BF52">
            <v>156564.76</v>
          </cell>
          <cell r="BH52">
            <v>158318.25</v>
          </cell>
          <cell r="BI52">
            <v>162789.84</v>
          </cell>
          <cell r="BJ52">
            <v>158796.6</v>
          </cell>
          <cell r="BK52">
            <v>158318.25</v>
          </cell>
          <cell r="BL52">
            <v>158318.25</v>
          </cell>
          <cell r="BO52">
            <v>85025.1</v>
          </cell>
          <cell r="BP52">
            <v>0</v>
          </cell>
          <cell r="BQ52">
            <v>0</v>
          </cell>
          <cell r="BS52">
            <v>127725.35</v>
          </cell>
          <cell r="BT52">
            <v>158318.25</v>
          </cell>
          <cell r="BU52">
            <v>127725.35</v>
          </cell>
          <cell r="BV52">
            <v>30592.899999999994</v>
          </cell>
        </row>
        <row r="53">
          <cell r="C53" t="str">
            <v>O&amp;M</v>
          </cell>
          <cell r="E53" t="str">
            <v>BC-T-Vehicle Parking</v>
          </cell>
          <cell r="I53">
            <v>21099.54</v>
          </cell>
          <cell r="J53">
            <v>21921.599999999999</v>
          </cell>
          <cell r="K53">
            <v>822.05999999999767</v>
          </cell>
          <cell r="L53">
            <v>3.7499999999999895E-2</v>
          </cell>
          <cell r="M53">
            <v>126597.24</v>
          </cell>
          <cell r="N53">
            <v>131529.60000000001</v>
          </cell>
          <cell r="O53">
            <v>4932.3600000000006</v>
          </cell>
          <cell r="P53">
            <v>3.7500000000000006E-2</v>
          </cell>
          <cell r="R53">
            <v>21099.54</v>
          </cell>
          <cell r="S53">
            <v>21099.54</v>
          </cell>
          <cell r="T53">
            <v>21282.22</v>
          </cell>
          <cell r="U53">
            <v>21556.240000000002</v>
          </cell>
          <cell r="V53">
            <v>20460.16</v>
          </cell>
          <cell r="W53">
            <v>21099.54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21921.599999999999</v>
          </cell>
          <cell r="AE53">
            <v>21921.599999999999</v>
          </cell>
          <cell r="AF53">
            <v>21921.599999999999</v>
          </cell>
          <cell r="AG53">
            <v>21921.599999999999</v>
          </cell>
          <cell r="AH53">
            <v>21921.599999999999</v>
          </cell>
          <cell r="AI53">
            <v>21921.599999999999</v>
          </cell>
          <cell r="AJ53">
            <v>21921.599999999999</v>
          </cell>
          <cell r="AK53">
            <v>21921.599999999999</v>
          </cell>
          <cell r="AL53">
            <v>21921.599999999999</v>
          </cell>
          <cell r="AM53">
            <v>21921.599999999999</v>
          </cell>
          <cell r="AN53">
            <v>21921.599999999999</v>
          </cell>
          <cell r="AO53">
            <v>21830.26</v>
          </cell>
          <cell r="AQ53">
            <v>262967.86</v>
          </cell>
          <cell r="AR53">
            <v>262967.86</v>
          </cell>
          <cell r="AS53">
            <v>262967.86</v>
          </cell>
          <cell r="AT53">
            <v>262967.86</v>
          </cell>
          <cell r="AU53">
            <v>262967.86</v>
          </cell>
          <cell r="AV53">
            <v>262967.86</v>
          </cell>
          <cell r="AW53" t="e">
            <v>#REF!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273456</v>
          </cell>
          <cell r="BE53">
            <v>272424.83</v>
          </cell>
          <cell r="BF53">
            <v>328215.78999999998</v>
          </cell>
          <cell r="BH53">
            <v>262967.86</v>
          </cell>
          <cell r="BI53">
            <v>270037.8</v>
          </cell>
          <cell r="BJ53">
            <v>263439.71999999997</v>
          </cell>
          <cell r="BK53">
            <v>262967.86</v>
          </cell>
          <cell r="BL53">
            <v>262967.86</v>
          </cell>
          <cell r="BO53">
            <v>136370.62</v>
          </cell>
          <cell r="BP53">
            <v>0</v>
          </cell>
          <cell r="BQ53">
            <v>0</v>
          </cell>
          <cell r="BS53">
            <v>219125.76000000001</v>
          </cell>
          <cell r="BT53">
            <v>262967.86</v>
          </cell>
          <cell r="BU53">
            <v>219125.76000000001</v>
          </cell>
          <cell r="BV53">
            <v>43842.099999999977</v>
          </cell>
        </row>
        <row r="54">
          <cell r="C54" t="str">
            <v>O&amp;M</v>
          </cell>
          <cell r="E54" t="str">
            <v>BC-T-E-MgeStkhl</v>
          </cell>
          <cell r="I54">
            <v>107436.79</v>
          </cell>
          <cell r="J54">
            <v>104938</v>
          </cell>
          <cell r="K54">
            <v>-2498.7899999999936</v>
          </cell>
          <cell r="L54">
            <v>-2.3812060454744644E-2</v>
          </cell>
          <cell r="M54">
            <v>645136.74</v>
          </cell>
          <cell r="N54">
            <v>630132</v>
          </cell>
          <cell r="O54">
            <v>-15004.739999999991</v>
          </cell>
          <cell r="P54">
            <v>-2.3812058425853617E-2</v>
          </cell>
          <cell r="R54">
            <v>107565.79</v>
          </cell>
          <cell r="S54">
            <v>107565.79</v>
          </cell>
          <cell r="T54">
            <v>107565.79</v>
          </cell>
          <cell r="U54">
            <v>107565.79</v>
          </cell>
          <cell r="V54">
            <v>107436.79</v>
          </cell>
          <cell r="W54">
            <v>107436.79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105064</v>
          </cell>
          <cell r="AE54">
            <v>105064</v>
          </cell>
          <cell r="AF54">
            <v>105064</v>
          </cell>
          <cell r="AG54">
            <v>105064</v>
          </cell>
          <cell r="AH54">
            <v>104938</v>
          </cell>
          <cell r="AI54">
            <v>104938</v>
          </cell>
          <cell r="AJ54">
            <v>104938</v>
          </cell>
          <cell r="AK54">
            <v>104938</v>
          </cell>
          <cell r="AL54">
            <v>104938</v>
          </cell>
          <cell r="AM54">
            <v>104938</v>
          </cell>
          <cell r="AN54">
            <v>104938</v>
          </cell>
          <cell r="AO54">
            <v>104941</v>
          </cell>
          <cell r="AQ54">
            <v>1289757.05</v>
          </cell>
          <cell r="AR54">
            <v>1289757.05</v>
          </cell>
          <cell r="AS54">
            <v>1289757.05</v>
          </cell>
          <cell r="AT54">
            <v>1289757.05</v>
          </cell>
          <cell r="AU54">
            <v>1289759</v>
          </cell>
          <cell r="AV54">
            <v>1289759</v>
          </cell>
          <cell r="AW54" t="e">
            <v>#REF!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1467707.04</v>
          </cell>
          <cell r="BE54">
            <v>1466712.97</v>
          </cell>
          <cell r="BF54">
            <v>1370968.68</v>
          </cell>
          <cell r="BH54">
            <v>1259763</v>
          </cell>
          <cell r="BI54">
            <v>1498284</v>
          </cell>
          <cell r="BJ54">
            <v>1461744</v>
          </cell>
          <cell r="BK54">
            <v>1289759</v>
          </cell>
          <cell r="BL54">
            <v>1289759</v>
          </cell>
          <cell r="BO54">
            <v>644622.26</v>
          </cell>
          <cell r="BP54">
            <v>-29996</v>
          </cell>
          <cell r="BQ54">
            <v>0</v>
          </cell>
          <cell r="BS54">
            <v>0</v>
          </cell>
          <cell r="BT54">
            <v>1289759</v>
          </cell>
          <cell r="BU54">
            <v>0</v>
          </cell>
          <cell r="BV54">
            <v>1289759</v>
          </cell>
        </row>
        <row r="55">
          <cell r="C55" t="str">
            <v>O&amp;M</v>
          </cell>
          <cell r="E55" t="str">
            <v>BC-T-B&amp;W Copy Svcs</v>
          </cell>
          <cell r="I55">
            <v>18612.080000000002</v>
          </cell>
          <cell r="J55">
            <v>34746.080000000002</v>
          </cell>
          <cell r="K55">
            <v>16134</v>
          </cell>
          <cell r="L55">
            <v>0.46434015002555684</v>
          </cell>
          <cell r="M55">
            <v>147846</v>
          </cell>
          <cell r="N55">
            <v>208642.88</v>
          </cell>
          <cell r="O55">
            <v>60796.880000000005</v>
          </cell>
          <cell r="P55">
            <v>0.29139206667392631</v>
          </cell>
          <cell r="R55">
            <v>11506.48</v>
          </cell>
          <cell r="S55">
            <v>15576.8</v>
          </cell>
          <cell r="T55">
            <v>31886.720000000001</v>
          </cell>
          <cell r="U55">
            <v>26552</v>
          </cell>
          <cell r="V55">
            <v>43711.92</v>
          </cell>
          <cell r="W55">
            <v>18612.080000000002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34787.68</v>
          </cell>
          <cell r="AE55">
            <v>34787.68</v>
          </cell>
          <cell r="AF55">
            <v>34787.68</v>
          </cell>
          <cell r="AG55">
            <v>34787.68</v>
          </cell>
          <cell r="AH55">
            <v>34746.080000000002</v>
          </cell>
          <cell r="AI55">
            <v>34746.080000000002</v>
          </cell>
          <cell r="AJ55">
            <v>34746.080000000002</v>
          </cell>
          <cell r="AK55">
            <v>34746.080000000002</v>
          </cell>
          <cell r="AL55">
            <v>34746.080000000002</v>
          </cell>
          <cell r="AM55">
            <v>34746.080000000002</v>
          </cell>
          <cell r="AN55">
            <v>34746.080000000002</v>
          </cell>
          <cell r="AO55">
            <v>34746.800000000003</v>
          </cell>
          <cell r="AQ55">
            <v>417120.08</v>
          </cell>
          <cell r="AR55">
            <v>417120.08</v>
          </cell>
          <cell r="AS55">
            <v>417120.08</v>
          </cell>
          <cell r="AT55">
            <v>417120.08</v>
          </cell>
          <cell r="AU55">
            <v>417216.08</v>
          </cell>
          <cell r="AV55">
            <v>417216.08</v>
          </cell>
          <cell r="AW55" t="e">
            <v>#REF!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432956.15999999997</v>
          </cell>
          <cell r="BE55">
            <v>852576.72</v>
          </cell>
          <cell r="BF55">
            <v>274604.82</v>
          </cell>
          <cell r="BH55">
            <v>417120.08</v>
          </cell>
          <cell r="BI55">
            <v>340886.4</v>
          </cell>
          <cell r="BJ55">
            <v>340886.4</v>
          </cell>
          <cell r="BK55">
            <v>417216.08</v>
          </cell>
          <cell r="BL55">
            <v>417216.08</v>
          </cell>
          <cell r="BO55">
            <v>269370.08</v>
          </cell>
          <cell r="BP55">
            <v>-96</v>
          </cell>
          <cell r="BQ55">
            <v>0</v>
          </cell>
          <cell r="BS55">
            <v>351549</v>
          </cell>
          <cell r="BT55">
            <v>417216.08</v>
          </cell>
          <cell r="BU55">
            <v>351549</v>
          </cell>
          <cell r="BV55">
            <v>65667.080000000016</v>
          </cell>
        </row>
        <row r="56">
          <cell r="C56" t="str">
            <v>O&amp;M</v>
          </cell>
          <cell r="E56" t="str">
            <v>BC-T-Color Copy Svcs</v>
          </cell>
          <cell r="I56">
            <v>9412.4</v>
          </cell>
          <cell r="J56">
            <v>10562.8</v>
          </cell>
          <cell r="K56">
            <v>1150.3999999999996</v>
          </cell>
          <cell r="L56">
            <v>0.10891051615102054</v>
          </cell>
          <cell r="M56">
            <v>81967.600000000006</v>
          </cell>
          <cell r="N56">
            <v>63424.800000000003</v>
          </cell>
          <cell r="O56">
            <v>-18542.800000000003</v>
          </cell>
          <cell r="P56">
            <v>-0.29235882493914056</v>
          </cell>
          <cell r="R56">
            <v>20642</v>
          </cell>
          <cell r="S56">
            <v>6590</v>
          </cell>
          <cell r="T56">
            <v>12248</v>
          </cell>
          <cell r="U56">
            <v>19334.8</v>
          </cell>
          <cell r="V56">
            <v>13740.4</v>
          </cell>
          <cell r="W56">
            <v>9412.4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10574.8</v>
          </cell>
          <cell r="AE56">
            <v>10574.8</v>
          </cell>
          <cell r="AF56">
            <v>10574.8</v>
          </cell>
          <cell r="AG56">
            <v>10574.8</v>
          </cell>
          <cell r="AH56">
            <v>10562.8</v>
          </cell>
          <cell r="AI56">
            <v>10562.8</v>
          </cell>
          <cell r="AJ56">
            <v>10562.8</v>
          </cell>
          <cell r="AK56">
            <v>10562.8</v>
          </cell>
          <cell r="AL56">
            <v>10562.8</v>
          </cell>
          <cell r="AM56">
            <v>10562.8</v>
          </cell>
          <cell r="AN56">
            <v>10562.8</v>
          </cell>
          <cell r="AO56">
            <v>10561.6</v>
          </cell>
          <cell r="AQ56">
            <v>126800.4</v>
          </cell>
          <cell r="AR56">
            <v>126800.4</v>
          </cell>
          <cell r="AS56">
            <v>126800.4</v>
          </cell>
          <cell r="AT56">
            <v>126800.4</v>
          </cell>
          <cell r="AU56">
            <v>126800.4</v>
          </cell>
          <cell r="AV56">
            <v>126800.4</v>
          </cell>
          <cell r="AW56" t="e">
            <v>#REF!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210013.02</v>
          </cell>
          <cell r="BE56">
            <v>237469.39</v>
          </cell>
          <cell r="BF56">
            <v>75062.12</v>
          </cell>
          <cell r="BH56">
            <v>126800.4</v>
          </cell>
          <cell r="BI56">
            <v>71442</v>
          </cell>
          <cell r="BJ56">
            <v>69182.28</v>
          </cell>
          <cell r="BK56">
            <v>126800.4</v>
          </cell>
          <cell r="BL56">
            <v>126800.4</v>
          </cell>
          <cell r="BO56">
            <v>44832.799999999988</v>
          </cell>
          <cell r="BP56">
            <v>0</v>
          </cell>
          <cell r="BQ56">
            <v>0</v>
          </cell>
          <cell r="BS56">
            <v>141472</v>
          </cell>
          <cell r="BT56">
            <v>126800.4</v>
          </cell>
          <cell r="BU56">
            <v>141472</v>
          </cell>
          <cell r="BV56">
            <v>-14671.600000000006</v>
          </cell>
        </row>
        <row r="57">
          <cell r="C57" t="str">
            <v>O&amp;M</v>
          </cell>
          <cell r="E57" t="str">
            <v>BC-T-Printing Service</v>
          </cell>
          <cell r="I57">
            <v>30671.9</v>
          </cell>
          <cell r="J57">
            <v>37194</v>
          </cell>
          <cell r="K57">
            <v>6522.0999999999985</v>
          </cell>
          <cell r="L57">
            <v>0.17535355164811525</v>
          </cell>
          <cell r="M57">
            <v>207193.9</v>
          </cell>
          <cell r="N57">
            <v>223340</v>
          </cell>
          <cell r="O57">
            <v>16146.100000000006</v>
          </cell>
          <cell r="P57">
            <v>7.2293812125011223E-2</v>
          </cell>
          <cell r="R57">
            <v>37967</v>
          </cell>
          <cell r="S57">
            <v>26514</v>
          </cell>
          <cell r="T57">
            <v>39641</v>
          </cell>
          <cell r="U57">
            <v>38095</v>
          </cell>
          <cell r="V57">
            <v>34305</v>
          </cell>
          <cell r="W57">
            <v>30671.9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37238</v>
          </cell>
          <cell r="AE57">
            <v>37238</v>
          </cell>
          <cell r="AF57">
            <v>37238</v>
          </cell>
          <cell r="AG57">
            <v>37238</v>
          </cell>
          <cell r="AH57">
            <v>37194</v>
          </cell>
          <cell r="AI57">
            <v>37194</v>
          </cell>
          <cell r="AJ57">
            <v>37194</v>
          </cell>
          <cell r="AK57">
            <v>37194</v>
          </cell>
          <cell r="AL57">
            <v>37194</v>
          </cell>
          <cell r="AM57">
            <v>37194</v>
          </cell>
          <cell r="AN57">
            <v>37194</v>
          </cell>
          <cell r="AO57">
            <v>37169</v>
          </cell>
          <cell r="AQ57">
            <v>446479</v>
          </cell>
          <cell r="AR57">
            <v>446479</v>
          </cell>
          <cell r="AS57">
            <v>446479</v>
          </cell>
          <cell r="AT57">
            <v>446479</v>
          </cell>
          <cell r="AU57">
            <v>446479</v>
          </cell>
          <cell r="AV57">
            <v>446479</v>
          </cell>
          <cell r="AW57" t="e">
            <v>#REF!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324795</v>
          </cell>
          <cell r="BE57">
            <v>370494</v>
          </cell>
          <cell r="BF57">
            <v>284784</v>
          </cell>
          <cell r="BH57">
            <v>446479</v>
          </cell>
          <cell r="BI57">
            <v>412960</v>
          </cell>
          <cell r="BJ57">
            <v>402888</v>
          </cell>
          <cell r="BK57">
            <v>446479</v>
          </cell>
          <cell r="BL57">
            <v>446479</v>
          </cell>
          <cell r="BO57">
            <v>239285.1</v>
          </cell>
          <cell r="BP57">
            <v>0</v>
          </cell>
          <cell r="BQ57">
            <v>0</v>
          </cell>
          <cell r="BS57">
            <v>432915</v>
          </cell>
          <cell r="BT57">
            <v>446479</v>
          </cell>
          <cell r="BU57">
            <v>432915</v>
          </cell>
          <cell r="BV57">
            <v>13564</v>
          </cell>
        </row>
        <row r="58">
          <cell r="C58" t="str">
            <v>O&amp;M</v>
          </cell>
          <cell r="E58" t="str">
            <v>BC-T-Corp Copiers</v>
          </cell>
          <cell r="I58">
            <v>10665.84</v>
          </cell>
          <cell r="J58">
            <v>15494.28</v>
          </cell>
          <cell r="K58">
            <v>4828.4400000000005</v>
          </cell>
          <cell r="L58">
            <v>0.31162725857542267</v>
          </cell>
          <cell r="M58">
            <v>70003.92</v>
          </cell>
          <cell r="N58">
            <v>93038.64</v>
          </cell>
          <cell r="O58">
            <v>23034.720000000001</v>
          </cell>
          <cell r="P58">
            <v>0.24758229484007938</v>
          </cell>
          <cell r="R58">
            <v>11300.52</v>
          </cell>
          <cell r="S58">
            <v>12014.4</v>
          </cell>
          <cell r="T58">
            <v>12769.8</v>
          </cell>
          <cell r="U58">
            <v>12702.84</v>
          </cell>
          <cell r="V58">
            <v>10550.52</v>
          </cell>
          <cell r="W58">
            <v>10665.84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15512.52</v>
          </cell>
          <cell r="AE58">
            <v>15512.52</v>
          </cell>
          <cell r="AF58">
            <v>15512.52</v>
          </cell>
          <cell r="AG58">
            <v>15512.52</v>
          </cell>
          <cell r="AH58">
            <v>15494.28</v>
          </cell>
          <cell r="AI58">
            <v>15494.28</v>
          </cell>
          <cell r="AJ58">
            <v>15494.28</v>
          </cell>
          <cell r="AK58">
            <v>15494.28</v>
          </cell>
          <cell r="AL58">
            <v>15494.28</v>
          </cell>
          <cell r="AM58">
            <v>15494.28</v>
          </cell>
          <cell r="AN58">
            <v>15494.28</v>
          </cell>
          <cell r="AO58">
            <v>15489.6</v>
          </cell>
          <cell r="AQ58">
            <v>185999.64</v>
          </cell>
          <cell r="AR58">
            <v>185999.64</v>
          </cell>
          <cell r="AS58">
            <v>185999.64</v>
          </cell>
          <cell r="AT58">
            <v>185999.64</v>
          </cell>
          <cell r="AU58">
            <v>185999.64</v>
          </cell>
          <cell r="AV58">
            <v>185999.64</v>
          </cell>
          <cell r="AW58" t="e">
            <v>#REF!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177404.26</v>
          </cell>
          <cell r="BE58">
            <v>249878.15</v>
          </cell>
          <cell r="BF58">
            <v>170474.48</v>
          </cell>
          <cell r="BH58">
            <v>185999.64</v>
          </cell>
          <cell r="BI58">
            <v>219666.48</v>
          </cell>
          <cell r="BJ58">
            <v>220464.96</v>
          </cell>
          <cell r="BK58">
            <v>185999.64</v>
          </cell>
          <cell r="BL58">
            <v>185999.64</v>
          </cell>
          <cell r="BO58">
            <v>115995.72000000002</v>
          </cell>
          <cell r="BP58">
            <v>0</v>
          </cell>
          <cell r="BQ58">
            <v>0</v>
          </cell>
          <cell r="BS58">
            <v>189600</v>
          </cell>
          <cell r="BT58">
            <v>185999.64</v>
          </cell>
          <cell r="BU58">
            <v>189600</v>
          </cell>
          <cell r="BV58">
            <v>-3600.359999999986</v>
          </cell>
        </row>
        <row r="59">
          <cell r="C59" t="str">
            <v>O&amp;M</v>
          </cell>
          <cell r="E59" t="str">
            <v>BC-T-E-Mailroom</v>
          </cell>
          <cell r="I59">
            <v>99460.35</v>
          </cell>
          <cell r="J59">
            <v>99460</v>
          </cell>
          <cell r="K59">
            <v>-0.35000000000582077</v>
          </cell>
          <cell r="L59">
            <v>-3.5190026141747514E-6</v>
          </cell>
          <cell r="M59">
            <v>597242.06000000006</v>
          </cell>
          <cell r="N59">
            <v>597240</v>
          </cell>
          <cell r="O59">
            <v>-2.0600000000558794</v>
          </cell>
          <cell r="P59">
            <v>-3.4491996518248598E-6</v>
          </cell>
          <cell r="R59">
            <v>99580.34</v>
          </cell>
          <cell r="S59">
            <v>99580.34</v>
          </cell>
          <cell r="T59">
            <v>99580.34</v>
          </cell>
          <cell r="U59">
            <v>99580.34</v>
          </cell>
          <cell r="V59">
            <v>99460.35</v>
          </cell>
          <cell r="W59">
            <v>99460.35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99580</v>
          </cell>
          <cell r="AE59">
            <v>99580</v>
          </cell>
          <cell r="AF59">
            <v>99580</v>
          </cell>
          <cell r="AG59">
            <v>99580</v>
          </cell>
          <cell r="AH59">
            <v>99460</v>
          </cell>
          <cell r="AI59">
            <v>99460</v>
          </cell>
          <cell r="AJ59">
            <v>99460</v>
          </cell>
          <cell r="AK59">
            <v>99460</v>
          </cell>
          <cell r="AL59">
            <v>99460</v>
          </cell>
          <cell r="AM59">
            <v>99460</v>
          </cell>
          <cell r="AN59">
            <v>99460</v>
          </cell>
          <cell r="AO59">
            <v>99460</v>
          </cell>
          <cell r="AQ59">
            <v>1194000</v>
          </cell>
          <cell r="AR59">
            <v>1194000</v>
          </cell>
          <cell r="AS59">
            <v>1193999.8999999999</v>
          </cell>
          <cell r="AT59">
            <v>1193999.8999999999</v>
          </cell>
          <cell r="AU59">
            <v>1193996</v>
          </cell>
          <cell r="AV59">
            <v>1193996</v>
          </cell>
          <cell r="AW59" t="e">
            <v>#REF!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1427842.86</v>
          </cell>
          <cell r="BE59">
            <v>1344311.13</v>
          </cell>
          <cell r="BF59">
            <v>1399644</v>
          </cell>
          <cell r="BH59">
            <v>1194000</v>
          </cell>
          <cell r="BI59">
            <v>1437828</v>
          </cell>
          <cell r="BJ59">
            <v>1344312</v>
          </cell>
          <cell r="BK59">
            <v>1193996</v>
          </cell>
          <cell r="BL59">
            <v>1193996</v>
          </cell>
          <cell r="BO59">
            <v>596753.93999999994</v>
          </cell>
          <cell r="BP59">
            <v>4</v>
          </cell>
          <cell r="BQ59">
            <v>0</v>
          </cell>
          <cell r="BS59">
            <v>1062278.22</v>
          </cell>
          <cell r="BT59">
            <v>1193996</v>
          </cell>
          <cell r="BU59">
            <v>1062278.22</v>
          </cell>
          <cell r="BV59">
            <v>131717.78000000003</v>
          </cell>
        </row>
        <row r="60">
          <cell r="C60" t="str">
            <v>O&amp;M</v>
          </cell>
          <cell r="E60" t="str">
            <v>BC-T-A/P Auto</v>
          </cell>
          <cell r="I60">
            <v>18538.8</v>
          </cell>
          <cell r="J60">
            <v>16991.099999999999</v>
          </cell>
          <cell r="K60">
            <v>-1547.7000000000007</v>
          </cell>
          <cell r="L60">
            <v>-9.108886417006555E-2</v>
          </cell>
          <cell r="M60">
            <v>103177.2</v>
          </cell>
          <cell r="N60">
            <v>102039</v>
          </cell>
          <cell r="O60">
            <v>-1138.1999999999971</v>
          </cell>
          <cell r="P60">
            <v>-1.1154558551142182E-2</v>
          </cell>
          <cell r="R60">
            <v>12807.9</v>
          </cell>
          <cell r="S60">
            <v>16573.2</v>
          </cell>
          <cell r="T60">
            <v>20638.8</v>
          </cell>
          <cell r="U60">
            <v>16251.9</v>
          </cell>
          <cell r="V60">
            <v>18366.599999999999</v>
          </cell>
          <cell r="W60">
            <v>18538.8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17014.2</v>
          </cell>
          <cell r="AE60">
            <v>17014.2</v>
          </cell>
          <cell r="AF60">
            <v>17014.2</v>
          </cell>
          <cell r="AG60">
            <v>17014.2</v>
          </cell>
          <cell r="AH60">
            <v>16991.099999999999</v>
          </cell>
          <cell r="AI60">
            <v>16991.099999999999</v>
          </cell>
          <cell r="AJ60">
            <v>16991.099999999999</v>
          </cell>
          <cell r="AK60">
            <v>16991.099999999999</v>
          </cell>
          <cell r="AL60">
            <v>16991.099999999999</v>
          </cell>
          <cell r="AM60">
            <v>16991.099999999999</v>
          </cell>
          <cell r="AN60">
            <v>16991.099999999999</v>
          </cell>
          <cell r="AO60">
            <v>17003.7</v>
          </cell>
          <cell r="AQ60">
            <v>203998.2</v>
          </cell>
          <cell r="AR60">
            <v>203998.2</v>
          </cell>
          <cell r="AS60">
            <v>203998.2</v>
          </cell>
          <cell r="AT60">
            <v>203998.2</v>
          </cell>
          <cell r="AU60">
            <v>203998.2</v>
          </cell>
          <cell r="AV60">
            <v>203998.2</v>
          </cell>
          <cell r="AW60" t="e">
            <v>#REF!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206776.95999999999</v>
          </cell>
          <cell r="BE60">
            <v>199012.42</v>
          </cell>
          <cell r="BF60">
            <v>202024.16</v>
          </cell>
          <cell r="BH60">
            <v>203998.2</v>
          </cell>
          <cell r="BI60">
            <v>196659.84</v>
          </cell>
          <cell r="BJ60">
            <v>190986.96</v>
          </cell>
          <cell r="BK60">
            <v>203998.2</v>
          </cell>
          <cell r="BL60">
            <v>203998.2</v>
          </cell>
          <cell r="BO60">
            <v>100821.00000000001</v>
          </cell>
          <cell r="BP60">
            <v>0</v>
          </cell>
          <cell r="BQ60">
            <v>0</v>
          </cell>
          <cell r="BS60">
            <v>252628.48000000001</v>
          </cell>
          <cell r="BT60">
            <v>203998.2</v>
          </cell>
          <cell r="BU60">
            <v>252628.48000000001</v>
          </cell>
          <cell r="BV60">
            <v>-48630.28</v>
          </cell>
        </row>
        <row r="61">
          <cell r="C61" t="str">
            <v>O&amp;M</v>
          </cell>
          <cell r="E61" t="str">
            <v>BC-T-AP Pay Inv</v>
          </cell>
          <cell r="I61">
            <v>8041.86</v>
          </cell>
          <cell r="J61">
            <v>10722.48</v>
          </cell>
          <cell r="K61">
            <v>2680.62</v>
          </cell>
          <cell r="L61">
            <v>0.25</v>
          </cell>
          <cell r="M61">
            <v>56583.94</v>
          </cell>
          <cell r="N61">
            <v>64501.120000000003</v>
          </cell>
          <cell r="O61">
            <v>7917.18</v>
          </cell>
          <cell r="P61">
            <v>0.12274484536082474</v>
          </cell>
          <cell r="R61">
            <v>8478.24</v>
          </cell>
          <cell r="S61">
            <v>9163.98</v>
          </cell>
          <cell r="T61">
            <v>9496.4599999999991</v>
          </cell>
          <cell r="U61">
            <v>11138.08</v>
          </cell>
          <cell r="V61">
            <v>10265.32</v>
          </cell>
          <cell r="W61">
            <v>8041.86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10764.04</v>
          </cell>
          <cell r="AE61">
            <v>10764.04</v>
          </cell>
          <cell r="AF61">
            <v>10764.04</v>
          </cell>
          <cell r="AG61">
            <v>10764.04</v>
          </cell>
          <cell r="AH61">
            <v>10722.48</v>
          </cell>
          <cell r="AI61">
            <v>10722.48</v>
          </cell>
          <cell r="AJ61">
            <v>10722.48</v>
          </cell>
          <cell r="AK61">
            <v>10722.48</v>
          </cell>
          <cell r="AL61">
            <v>10722.48</v>
          </cell>
          <cell r="AM61">
            <v>10722.48</v>
          </cell>
          <cell r="AN61">
            <v>10722.48</v>
          </cell>
          <cell r="AO61">
            <v>10805.6</v>
          </cell>
          <cell r="AQ61">
            <v>128919.12</v>
          </cell>
          <cell r="AR61">
            <v>128919.12</v>
          </cell>
          <cell r="AS61">
            <v>128919.12</v>
          </cell>
          <cell r="AT61">
            <v>128919.12</v>
          </cell>
          <cell r="AU61">
            <v>128919.12</v>
          </cell>
          <cell r="AV61">
            <v>128919.12</v>
          </cell>
          <cell r="AW61" t="e">
            <v>#REF!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125526.62</v>
          </cell>
          <cell r="BE61">
            <v>116994.8</v>
          </cell>
          <cell r="BF61">
            <v>133942.79999999999</v>
          </cell>
          <cell r="BH61">
            <v>128919.12</v>
          </cell>
          <cell r="BI61">
            <v>132002.04</v>
          </cell>
          <cell r="BJ61">
            <v>128851.32</v>
          </cell>
          <cell r="BK61">
            <v>128919.12</v>
          </cell>
          <cell r="BL61">
            <v>128919.12</v>
          </cell>
          <cell r="BO61">
            <v>72335.179999999993</v>
          </cell>
          <cell r="BP61">
            <v>0</v>
          </cell>
          <cell r="BQ61">
            <v>0</v>
          </cell>
          <cell r="BS61">
            <v>139310.84</v>
          </cell>
          <cell r="BT61">
            <v>128919.12</v>
          </cell>
          <cell r="BU61">
            <v>139310.84</v>
          </cell>
          <cell r="BV61">
            <v>-10391.720000000001</v>
          </cell>
        </row>
        <row r="62">
          <cell r="C62" t="str">
            <v>O&amp;M</v>
          </cell>
          <cell r="E62" t="str">
            <v>BC-P-AP Consult</v>
          </cell>
          <cell r="I62">
            <v>1096.47</v>
          </cell>
          <cell r="J62">
            <v>893.42</v>
          </cell>
          <cell r="K62">
            <v>-203.05000000000007</v>
          </cell>
          <cell r="L62">
            <v>-0.22727272727272735</v>
          </cell>
          <cell r="M62">
            <v>11411.41</v>
          </cell>
          <cell r="N62">
            <v>5360.52</v>
          </cell>
          <cell r="O62">
            <v>-6050.8899999999994</v>
          </cell>
          <cell r="P62">
            <v>-1.1287878787878787</v>
          </cell>
          <cell r="R62">
            <v>2314.77</v>
          </cell>
          <cell r="S62">
            <v>1218.3</v>
          </cell>
          <cell r="T62">
            <v>3898.56</v>
          </cell>
          <cell r="U62">
            <v>1299.52</v>
          </cell>
          <cell r="V62">
            <v>1583.79</v>
          </cell>
          <cell r="W62">
            <v>1096.47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893.42</v>
          </cell>
          <cell r="AE62">
            <v>893.42</v>
          </cell>
          <cell r="AF62">
            <v>893.42</v>
          </cell>
          <cell r="AG62">
            <v>893.42</v>
          </cell>
          <cell r="AH62">
            <v>893.42</v>
          </cell>
          <cell r="AI62">
            <v>893.42</v>
          </cell>
          <cell r="AJ62">
            <v>893.42</v>
          </cell>
          <cell r="AK62">
            <v>893.42</v>
          </cell>
          <cell r="AL62">
            <v>893.42</v>
          </cell>
          <cell r="AM62">
            <v>893.42</v>
          </cell>
          <cell r="AN62">
            <v>893.42</v>
          </cell>
          <cell r="AO62">
            <v>812.2</v>
          </cell>
          <cell r="AQ62">
            <v>10639.82</v>
          </cell>
          <cell r="AR62">
            <v>10639.82</v>
          </cell>
          <cell r="AS62">
            <v>10639.82</v>
          </cell>
          <cell r="AT62">
            <v>10639.82</v>
          </cell>
          <cell r="AU62">
            <v>10639.82</v>
          </cell>
          <cell r="AV62">
            <v>10639.82</v>
          </cell>
          <cell r="AW62" t="e">
            <v>#REF!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25943.79</v>
          </cell>
          <cell r="BE62">
            <v>23730.91</v>
          </cell>
          <cell r="BF62">
            <v>16566.05</v>
          </cell>
          <cell r="BH62">
            <v>10639.82</v>
          </cell>
          <cell r="BI62">
            <v>11851.32</v>
          </cell>
          <cell r="BJ62">
            <v>11561.16</v>
          </cell>
          <cell r="BK62">
            <v>10639.82</v>
          </cell>
          <cell r="BL62">
            <v>10639.82</v>
          </cell>
          <cell r="BO62">
            <v>-771.59000000000015</v>
          </cell>
          <cell r="BP62">
            <v>0</v>
          </cell>
          <cell r="BQ62">
            <v>0</v>
          </cell>
          <cell r="BS62">
            <v>25788</v>
          </cell>
          <cell r="BT62">
            <v>10639.82</v>
          </cell>
          <cell r="BU62">
            <v>25788</v>
          </cell>
          <cell r="BV62">
            <v>-15148.18</v>
          </cell>
        </row>
        <row r="63">
          <cell r="C63" t="str">
            <v>O&amp;M</v>
          </cell>
          <cell r="E63" t="str">
            <v>BC-T-BusExpReim</v>
          </cell>
          <cell r="I63">
            <v>4120.22</v>
          </cell>
          <cell r="J63">
            <v>3789.5</v>
          </cell>
          <cell r="K63">
            <v>-330.72000000000025</v>
          </cell>
          <cell r="L63">
            <v>-8.7272727272727335E-2</v>
          </cell>
          <cell r="M63">
            <v>22172.02</v>
          </cell>
          <cell r="N63">
            <v>22737</v>
          </cell>
          <cell r="O63">
            <v>564.97999999999956</v>
          </cell>
          <cell r="P63">
            <v>2.4848484848484828E-2</v>
          </cell>
          <cell r="R63">
            <v>4175.34</v>
          </cell>
          <cell r="S63">
            <v>2852.46</v>
          </cell>
          <cell r="T63">
            <v>3706.82</v>
          </cell>
          <cell r="U63">
            <v>3431.22</v>
          </cell>
          <cell r="V63">
            <v>3885.96</v>
          </cell>
          <cell r="W63">
            <v>4120.22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3789.5</v>
          </cell>
          <cell r="AE63">
            <v>3789.5</v>
          </cell>
          <cell r="AF63">
            <v>3789.5</v>
          </cell>
          <cell r="AG63">
            <v>3789.5</v>
          </cell>
          <cell r="AH63">
            <v>3789.5</v>
          </cell>
          <cell r="AI63">
            <v>3789.5</v>
          </cell>
          <cell r="AJ63">
            <v>3789.5</v>
          </cell>
          <cell r="AK63">
            <v>3789.5</v>
          </cell>
          <cell r="AL63">
            <v>3789.5</v>
          </cell>
          <cell r="AM63">
            <v>3789.5</v>
          </cell>
          <cell r="AN63">
            <v>3789.5</v>
          </cell>
          <cell r="AO63">
            <v>3734.38</v>
          </cell>
          <cell r="AQ63">
            <v>45418.879999999997</v>
          </cell>
          <cell r="AR63">
            <v>45418.879999999997</v>
          </cell>
          <cell r="AS63">
            <v>45418.879999999997</v>
          </cell>
          <cell r="AT63">
            <v>45418.879999999997</v>
          </cell>
          <cell r="AU63">
            <v>45418.879999999997</v>
          </cell>
          <cell r="AV63">
            <v>45418.879999999997</v>
          </cell>
          <cell r="AW63" t="e">
            <v>#REF!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40666.080000000002</v>
          </cell>
          <cell r="BE63">
            <v>43852.25</v>
          </cell>
          <cell r="BF63">
            <v>38832.04</v>
          </cell>
          <cell r="BH63">
            <v>45418.879999999997</v>
          </cell>
          <cell r="BI63">
            <v>38361.120000000003</v>
          </cell>
          <cell r="BJ63">
            <v>37438.44</v>
          </cell>
          <cell r="BK63">
            <v>45418.879999999997</v>
          </cell>
          <cell r="BL63">
            <v>45418.879999999997</v>
          </cell>
          <cell r="BO63">
            <v>23246.859999999997</v>
          </cell>
          <cell r="BP63">
            <v>0</v>
          </cell>
          <cell r="BQ63">
            <v>0</v>
          </cell>
          <cell r="BS63">
            <v>65128.959999999999</v>
          </cell>
          <cell r="BT63">
            <v>45418.879999999997</v>
          </cell>
          <cell r="BU63">
            <v>65128.959999999999</v>
          </cell>
          <cell r="BV63">
            <v>-19710.080000000002</v>
          </cell>
        </row>
        <row r="64">
          <cell r="C64" t="str">
            <v>O&amp;M</v>
          </cell>
          <cell r="E64" t="str">
            <v>BC-T-Pensio Inq</v>
          </cell>
          <cell r="I64">
            <v>13598.91</v>
          </cell>
          <cell r="J64">
            <v>13922.82</v>
          </cell>
          <cell r="K64">
            <v>323.90999999999985</v>
          </cell>
          <cell r="L64">
            <v>2.32646834477498E-2</v>
          </cell>
          <cell r="M64">
            <v>82016.490000000005</v>
          </cell>
          <cell r="N64">
            <v>83600.639999999999</v>
          </cell>
          <cell r="O64">
            <v>1584.1499999999942</v>
          </cell>
          <cell r="P64">
            <v>1.8949017615176082E-2</v>
          </cell>
          <cell r="R64">
            <v>13763.52</v>
          </cell>
          <cell r="S64">
            <v>13719.27</v>
          </cell>
          <cell r="T64">
            <v>13676.79</v>
          </cell>
          <cell r="U64">
            <v>13639.62</v>
          </cell>
          <cell r="V64">
            <v>13618.38</v>
          </cell>
          <cell r="W64">
            <v>13598.91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13938.75</v>
          </cell>
          <cell r="AE64">
            <v>13938.75</v>
          </cell>
          <cell r="AF64">
            <v>13938.75</v>
          </cell>
          <cell r="AG64">
            <v>13938.75</v>
          </cell>
          <cell r="AH64">
            <v>13922.82</v>
          </cell>
          <cell r="AI64">
            <v>13922.82</v>
          </cell>
          <cell r="AJ64">
            <v>13922.82</v>
          </cell>
          <cell r="AK64">
            <v>13922.82</v>
          </cell>
          <cell r="AL64">
            <v>13922.82</v>
          </cell>
          <cell r="AM64">
            <v>13922.82</v>
          </cell>
          <cell r="AN64">
            <v>13922.82</v>
          </cell>
          <cell r="AO64">
            <v>13922.82</v>
          </cell>
          <cell r="AQ64">
            <v>167137.56</v>
          </cell>
          <cell r="AR64">
            <v>167137.56</v>
          </cell>
          <cell r="AS64">
            <v>167137.56</v>
          </cell>
          <cell r="AT64">
            <v>167137.56</v>
          </cell>
          <cell r="AU64">
            <v>167137.56</v>
          </cell>
          <cell r="AV64">
            <v>167137.56</v>
          </cell>
          <cell r="AW64" t="e">
            <v>#REF!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160857.84</v>
          </cell>
          <cell r="BE64">
            <v>155898.96</v>
          </cell>
          <cell r="BF64">
            <v>164065.44</v>
          </cell>
          <cell r="BH64">
            <v>167137.56</v>
          </cell>
          <cell r="BI64">
            <v>160517.28</v>
          </cell>
          <cell r="BJ64">
            <v>156784.32000000001</v>
          </cell>
          <cell r="BK64">
            <v>167137.56</v>
          </cell>
          <cell r="BL64">
            <v>167137.56</v>
          </cell>
          <cell r="BO64">
            <v>85121.069999999992</v>
          </cell>
          <cell r="BP64">
            <v>0</v>
          </cell>
          <cell r="BQ64">
            <v>0</v>
          </cell>
          <cell r="BS64">
            <v>157202.4</v>
          </cell>
          <cell r="BT64">
            <v>167137.56</v>
          </cell>
          <cell r="BU64">
            <v>157202.4</v>
          </cell>
          <cell r="BV64">
            <v>9935.1600000000035</v>
          </cell>
        </row>
        <row r="65">
          <cell r="C65" t="str">
            <v>O&amp;M</v>
          </cell>
          <cell r="E65" t="str">
            <v>BC-P-Integration</v>
          </cell>
          <cell r="F65" t="str">
            <v>Integration</v>
          </cell>
          <cell r="I65">
            <v>0</v>
          </cell>
          <cell r="J65">
            <v>0</v>
          </cell>
          <cell r="K65">
            <v>0</v>
          </cell>
          <cell r="L65" t="str">
            <v xml:space="preserve"> </v>
          </cell>
          <cell r="M65">
            <v>0</v>
          </cell>
          <cell r="N65">
            <v>0</v>
          </cell>
          <cell r="O65">
            <v>0</v>
          </cell>
          <cell r="P65" t="str">
            <v xml:space="preserve"> 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</row>
        <row r="66">
          <cell r="C66" t="str">
            <v>O&amp;M</v>
          </cell>
          <cell r="E66" t="str">
            <v>BC-T-Campus Space (HQ)</v>
          </cell>
          <cell r="F66" t="str">
            <v>Campus Space</v>
          </cell>
          <cell r="I66">
            <v>0</v>
          </cell>
          <cell r="J66">
            <v>0</v>
          </cell>
          <cell r="K66">
            <v>0</v>
          </cell>
          <cell r="L66" t="str">
            <v xml:space="preserve"> </v>
          </cell>
          <cell r="M66">
            <v>0</v>
          </cell>
          <cell r="N66">
            <v>0</v>
          </cell>
          <cell r="O66">
            <v>0</v>
          </cell>
          <cell r="P66" t="str">
            <v xml:space="preserve"> 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418801.32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</row>
        <row r="67">
          <cell r="C67" t="str">
            <v>O&amp;M</v>
          </cell>
          <cell r="E67" t="str">
            <v>BC-T-Campus Space</v>
          </cell>
          <cell r="F67" t="str">
            <v>Campus Space</v>
          </cell>
          <cell r="I67">
            <v>16409.48</v>
          </cell>
          <cell r="J67">
            <v>14451.09</v>
          </cell>
          <cell r="K67">
            <v>-1958.3899999999994</v>
          </cell>
          <cell r="L67">
            <v>-0.13551849722062484</v>
          </cell>
          <cell r="M67">
            <v>97285.17</v>
          </cell>
          <cell r="N67">
            <v>86706.54</v>
          </cell>
          <cell r="O67">
            <v>-10578.630000000005</v>
          </cell>
          <cell r="P67">
            <v>-0.12200498370711144</v>
          </cell>
          <cell r="R67">
            <v>16024.45</v>
          </cell>
          <cell r="S67">
            <v>16016.14</v>
          </cell>
          <cell r="T67">
            <v>16016.14</v>
          </cell>
          <cell r="U67">
            <v>16409.48</v>
          </cell>
          <cell r="V67">
            <v>16409.48</v>
          </cell>
          <cell r="W67">
            <v>16409.48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14451.09</v>
          </cell>
          <cell r="AE67">
            <v>14451.09</v>
          </cell>
          <cell r="AF67">
            <v>14451.09</v>
          </cell>
          <cell r="AG67">
            <v>14451.09</v>
          </cell>
          <cell r="AH67">
            <v>14451.09</v>
          </cell>
          <cell r="AI67">
            <v>14451.09</v>
          </cell>
          <cell r="AJ67">
            <v>14451.09</v>
          </cell>
          <cell r="AK67">
            <v>14451.09</v>
          </cell>
          <cell r="AL67">
            <v>14451.09</v>
          </cell>
          <cell r="AM67">
            <v>14451.09</v>
          </cell>
          <cell r="AN67">
            <v>14451.09</v>
          </cell>
          <cell r="AO67">
            <v>14451.09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195148.88</v>
          </cell>
          <cell r="BE67">
            <v>180630.87</v>
          </cell>
          <cell r="BF67">
            <v>178457.25</v>
          </cell>
          <cell r="BH67">
            <v>173413.08</v>
          </cell>
          <cell r="BI67">
            <v>164621.04</v>
          </cell>
          <cell r="BJ67">
            <v>186348.36</v>
          </cell>
          <cell r="BO67">
            <v>-97285.17</v>
          </cell>
          <cell r="BP67">
            <v>173413.08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</row>
        <row r="68">
          <cell r="E68" t="str">
            <v>Less :  DSM</v>
          </cell>
          <cell r="I68">
            <v>-24374</v>
          </cell>
          <cell r="J68">
            <v>-23550</v>
          </cell>
          <cell r="K68">
            <v>824</v>
          </cell>
          <cell r="L68">
            <v>-3.4989384288747344E-2</v>
          </cell>
          <cell r="M68">
            <v>-145644</v>
          </cell>
          <cell r="N68">
            <v>-141414</v>
          </cell>
          <cell r="O68">
            <v>4230</v>
          </cell>
          <cell r="P68">
            <v>-2.9912172769315626E-2</v>
          </cell>
          <cell r="R68">
            <v>-23389.99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-24374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-23579</v>
          </cell>
          <cell r="AE68">
            <v>-23579</v>
          </cell>
          <cell r="AF68">
            <v>-23579</v>
          </cell>
          <cell r="AG68">
            <v>-23579</v>
          </cell>
          <cell r="AH68">
            <v>-23550</v>
          </cell>
          <cell r="AI68">
            <v>-23550</v>
          </cell>
          <cell r="AJ68">
            <v>-23550</v>
          </cell>
          <cell r="AK68">
            <v>-23546</v>
          </cell>
          <cell r="AL68">
            <v>-23550</v>
          </cell>
          <cell r="AM68">
            <v>-23550</v>
          </cell>
          <cell r="AN68">
            <v>-23550</v>
          </cell>
          <cell r="AO68">
            <v>-23600</v>
          </cell>
          <cell r="AQ68">
            <v>-282762</v>
          </cell>
          <cell r="AR68">
            <v>-43102</v>
          </cell>
          <cell r="AS68">
            <v>-282762</v>
          </cell>
          <cell r="AT68">
            <v>-282762</v>
          </cell>
          <cell r="AU68">
            <v>-282762</v>
          </cell>
          <cell r="AV68">
            <v>-282762</v>
          </cell>
          <cell r="AW68">
            <v>-43102</v>
          </cell>
          <cell r="AX68">
            <v>-43102</v>
          </cell>
          <cell r="AY68">
            <v>-43102</v>
          </cell>
          <cell r="AZ68">
            <v>-43102</v>
          </cell>
          <cell r="BA68">
            <v>-43102</v>
          </cell>
          <cell r="BB68">
            <v>-43102</v>
          </cell>
          <cell r="BD68">
            <v>-403524.9</v>
          </cell>
          <cell r="BE68">
            <v>-403524.9</v>
          </cell>
          <cell r="BF68">
            <v>-403524.9</v>
          </cell>
          <cell r="BH68">
            <v>-282762</v>
          </cell>
          <cell r="BI68">
            <v>-517215</v>
          </cell>
          <cell r="BJ68">
            <v>-484262</v>
          </cell>
          <cell r="BK68">
            <v>-282762</v>
          </cell>
          <cell r="BL68">
            <v>-282762</v>
          </cell>
          <cell r="BO68">
            <v>-137118</v>
          </cell>
          <cell r="BP68">
            <v>0</v>
          </cell>
          <cell r="BQ68">
            <v>0</v>
          </cell>
          <cell r="BS68">
            <v>-265464</v>
          </cell>
          <cell r="BT68">
            <v>-282762</v>
          </cell>
          <cell r="BU68">
            <v>-265464</v>
          </cell>
          <cell r="BV68">
            <v>-17298</v>
          </cell>
        </row>
        <row r="70">
          <cell r="D70" t="str">
            <v>Non-PT</v>
          </cell>
          <cell r="I70">
            <v>1400176.9300000002</v>
          </cell>
          <cell r="J70">
            <v>1468929.7800000005</v>
          </cell>
          <cell r="K70">
            <v>68752.850000000064</v>
          </cell>
          <cell r="L70">
            <v>4.6804722006520992E-2</v>
          </cell>
          <cell r="M70">
            <v>8615718.1199999992</v>
          </cell>
          <cell r="N70">
            <v>8821107.3599999975</v>
          </cell>
          <cell r="O70">
            <v>205389.24000000011</v>
          </cell>
          <cell r="P70">
            <v>2.3283838595067295E-2</v>
          </cell>
          <cell r="R70">
            <v>1431789.3</v>
          </cell>
          <cell r="S70">
            <v>1431580.99</v>
          </cell>
          <cell r="T70">
            <v>1518280.6000000003</v>
          </cell>
          <cell r="U70">
            <v>1467201.9400000004</v>
          </cell>
          <cell r="V70">
            <v>1464568.37</v>
          </cell>
          <cell r="W70">
            <v>1400176.9300000002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1470811.45</v>
          </cell>
          <cell r="AE70">
            <v>1470811.45</v>
          </cell>
          <cell r="AF70">
            <v>1470811.45</v>
          </cell>
          <cell r="AG70">
            <v>1470811.45</v>
          </cell>
          <cell r="AH70">
            <v>1468929.7800000005</v>
          </cell>
          <cell r="AI70">
            <v>1468929.7800000005</v>
          </cell>
          <cell r="AJ70">
            <v>1468929.7800000005</v>
          </cell>
          <cell r="AK70">
            <v>1468933.7800000005</v>
          </cell>
          <cell r="AL70">
            <v>1468929.7800000005</v>
          </cell>
          <cell r="AM70">
            <v>1468929.7800000005</v>
          </cell>
          <cell r="AN70">
            <v>1468887.7300000004</v>
          </cell>
          <cell r="AO70">
            <v>1469212.2600000002</v>
          </cell>
          <cell r="AQ70">
            <v>17491509.439999998</v>
          </cell>
          <cell r="AR70">
            <v>17731169.439999998</v>
          </cell>
          <cell r="AS70">
            <v>17492596.079999998</v>
          </cell>
          <cell r="AT70">
            <v>17492596.079999998</v>
          </cell>
          <cell r="AU70">
            <v>17492667.469999999</v>
          </cell>
          <cell r="AV70">
            <v>17206277.009999998</v>
          </cell>
          <cell r="AW70" t="e">
            <v>#REF!</v>
          </cell>
          <cell r="AX70">
            <v>-43102</v>
          </cell>
          <cell r="AY70">
            <v>-43102</v>
          </cell>
          <cell r="AZ70">
            <v>-43102</v>
          </cell>
          <cell r="BA70">
            <v>-43102</v>
          </cell>
          <cell r="BB70">
            <v>-43102</v>
          </cell>
          <cell r="BD70">
            <v>18421690.780000001</v>
          </cell>
          <cell r="BE70">
            <v>18319745.080000009</v>
          </cell>
          <cell r="BF70">
            <v>17833988.620000001</v>
          </cell>
          <cell r="BH70">
            <v>17634928.469999999</v>
          </cell>
          <cell r="BI70">
            <v>18422121.640000001</v>
          </cell>
          <cell r="BJ70">
            <v>17126139.520000003</v>
          </cell>
          <cell r="BK70">
            <v>17206277.009999998</v>
          </cell>
          <cell r="BL70">
            <v>17206277.009999998</v>
          </cell>
          <cell r="BM70">
            <v>0</v>
          </cell>
          <cell r="BN70">
            <v>0</v>
          </cell>
          <cell r="BO70">
            <v>8590558.8899999987</v>
          </cell>
          <cell r="BP70">
            <v>428651.46000000089</v>
          </cell>
          <cell r="BQ70">
            <v>0</v>
          </cell>
          <cell r="BS70">
            <v>15151167.600000001</v>
          </cell>
          <cell r="BT70">
            <v>17206277.009999998</v>
          </cell>
          <cell r="BU70">
            <v>15151167.600000001</v>
          </cell>
          <cell r="BV70">
            <v>2055109.4099999997</v>
          </cell>
        </row>
        <row r="72">
          <cell r="C72" t="str">
            <v>O&amp;M</v>
          </cell>
          <cell r="E72" t="str">
            <v>BC-P-E-PT-Integratio</v>
          </cell>
          <cell r="F72" t="str">
            <v>T&amp;E</v>
          </cell>
          <cell r="I72">
            <v>0</v>
          </cell>
          <cell r="J72">
            <v>0</v>
          </cell>
          <cell r="K72">
            <v>0</v>
          </cell>
          <cell r="L72" t="str">
            <v xml:space="preserve"> </v>
          </cell>
          <cell r="M72">
            <v>0</v>
          </cell>
          <cell r="N72">
            <v>0</v>
          </cell>
          <cell r="O72">
            <v>0</v>
          </cell>
          <cell r="P72" t="str">
            <v xml:space="preserve"> 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Q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</row>
        <row r="73">
          <cell r="C73" t="str">
            <v>O&amp;M</v>
          </cell>
          <cell r="E73" t="str">
            <v>BC-T-PT-Postage</v>
          </cell>
          <cell r="I73">
            <v>146210</v>
          </cell>
          <cell r="J73">
            <v>67058</v>
          </cell>
          <cell r="K73">
            <v>-79152</v>
          </cell>
          <cell r="L73">
            <v>-1.1803513376480061</v>
          </cell>
          <cell r="M73">
            <v>610703</v>
          </cell>
          <cell r="N73">
            <v>402664</v>
          </cell>
          <cell r="O73">
            <v>-208039</v>
          </cell>
          <cell r="P73">
            <v>-0.51665656726203479</v>
          </cell>
          <cell r="R73">
            <v>76659</v>
          </cell>
          <cell r="S73">
            <v>75312</v>
          </cell>
          <cell r="T73">
            <v>136634</v>
          </cell>
          <cell r="U73">
            <v>78546</v>
          </cell>
          <cell r="V73">
            <v>97342</v>
          </cell>
          <cell r="W73">
            <v>146210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67137</v>
          </cell>
          <cell r="AE73">
            <v>67137</v>
          </cell>
          <cell r="AF73">
            <v>67137</v>
          </cell>
          <cell r="AG73">
            <v>67137</v>
          </cell>
          <cell r="AH73">
            <v>67058</v>
          </cell>
          <cell r="AI73">
            <v>67058</v>
          </cell>
          <cell r="AJ73">
            <v>67058</v>
          </cell>
          <cell r="AK73">
            <v>67058</v>
          </cell>
          <cell r="AL73">
            <v>67058</v>
          </cell>
          <cell r="AM73">
            <v>67058</v>
          </cell>
          <cell r="AN73">
            <v>67058</v>
          </cell>
          <cell r="AO73">
            <v>67046</v>
          </cell>
          <cell r="AQ73">
            <v>805000</v>
          </cell>
          <cell r="AR73">
            <v>805000</v>
          </cell>
          <cell r="AS73">
            <v>805000</v>
          </cell>
          <cell r="AT73">
            <v>805000</v>
          </cell>
          <cell r="AU73">
            <v>805000</v>
          </cell>
          <cell r="AV73">
            <v>1110000</v>
          </cell>
          <cell r="AW73" t="e">
            <v>#REF!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958930</v>
          </cell>
          <cell r="BE73">
            <v>817038.28</v>
          </cell>
          <cell r="BF73">
            <v>727549.02</v>
          </cell>
          <cell r="BH73">
            <v>805000</v>
          </cell>
          <cell r="BI73">
            <v>737988</v>
          </cell>
          <cell r="BJ73">
            <v>719988</v>
          </cell>
          <cell r="BK73">
            <v>1110000</v>
          </cell>
          <cell r="BL73">
            <v>1110000</v>
          </cell>
          <cell r="BO73">
            <v>499297</v>
          </cell>
          <cell r="BP73">
            <v>-305000</v>
          </cell>
          <cell r="BQ73">
            <v>0</v>
          </cell>
          <cell r="BS73">
            <v>959000</v>
          </cell>
          <cell r="BT73">
            <v>1110000</v>
          </cell>
          <cell r="BU73">
            <v>959000</v>
          </cell>
          <cell r="BV73">
            <v>151000</v>
          </cell>
        </row>
        <row r="74">
          <cell r="C74" t="str">
            <v>O&amp;M</v>
          </cell>
          <cell r="E74" t="str">
            <v>BC-T-E-PT-Postage</v>
          </cell>
          <cell r="I74">
            <v>18149.07</v>
          </cell>
          <cell r="J74">
            <v>10204</v>
          </cell>
          <cell r="K74">
            <v>-7945.07</v>
          </cell>
          <cell r="L74">
            <v>-0.77862308898471189</v>
          </cell>
          <cell r="M74">
            <v>74683.53</v>
          </cell>
          <cell r="N74">
            <v>61276</v>
          </cell>
          <cell r="O74">
            <v>-13407.529999999999</v>
          </cell>
          <cell r="P74">
            <v>-0.21880556824858016</v>
          </cell>
          <cell r="R74">
            <v>53423.94</v>
          </cell>
          <cell r="S74">
            <v>-11905.95</v>
          </cell>
          <cell r="T74">
            <v>-311.88</v>
          </cell>
          <cell r="U74">
            <v>24483.27</v>
          </cell>
          <cell r="V74">
            <v>-9154.92</v>
          </cell>
          <cell r="W74">
            <v>18149.07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10217</v>
          </cell>
          <cell r="AE74">
            <v>10217</v>
          </cell>
          <cell r="AF74">
            <v>10217</v>
          </cell>
          <cell r="AG74">
            <v>10217</v>
          </cell>
          <cell r="AH74">
            <v>10204</v>
          </cell>
          <cell r="AI74">
            <v>10204</v>
          </cell>
          <cell r="AJ74">
            <v>10204</v>
          </cell>
          <cell r="AK74">
            <v>10204</v>
          </cell>
          <cell r="AL74">
            <v>10204</v>
          </cell>
          <cell r="AM74">
            <v>10204</v>
          </cell>
          <cell r="AN74">
            <v>10204</v>
          </cell>
          <cell r="AO74">
            <v>10204</v>
          </cell>
          <cell r="AQ74">
            <v>120750</v>
          </cell>
          <cell r="AR74">
            <v>120750</v>
          </cell>
          <cell r="AS74">
            <v>120750</v>
          </cell>
          <cell r="AT74">
            <v>120750</v>
          </cell>
          <cell r="AU74">
            <v>120749</v>
          </cell>
          <cell r="AV74">
            <v>120749</v>
          </cell>
          <cell r="AW74" t="e">
            <v>#REF!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113558.7</v>
          </cell>
          <cell r="BE74">
            <v>54802.559999999998</v>
          </cell>
          <cell r="BF74">
            <v>175108.86</v>
          </cell>
          <cell r="BH74">
            <v>122500</v>
          </cell>
          <cell r="BI74">
            <v>179372</v>
          </cell>
          <cell r="BJ74">
            <v>167496</v>
          </cell>
          <cell r="BK74">
            <v>120749</v>
          </cell>
          <cell r="BL74">
            <v>120749</v>
          </cell>
          <cell r="BO74">
            <v>46065.47</v>
          </cell>
          <cell r="BP74">
            <v>1751</v>
          </cell>
          <cell r="BQ74">
            <v>0</v>
          </cell>
          <cell r="BS74">
            <v>70000</v>
          </cell>
          <cell r="BT74">
            <v>120749</v>
          </cell>
          <cell r="BU74">
            <v>70000</v>
          </cell>
          <cell r="BV74">
            <v>50749</v>
          </cell>
        </row>
        <row r="75">
          <cell r="C75" t="str">
            <v>O&amp;M</v>
          </cell>
          <cell r="E75" t="str">
            <v>BC-P-PT-CorpHqtProSv</v>
          </cell>
          <cell r="I75">
            <v>1959</v>
          </cell>
          <cell r="J75">
            <v>10246</v>
          </cell>
          <cell r="K75">
            <v>8287</v>
          </cell>
          <cell r="L75">
            <v>0.80880343548701927</v>
          </cell>
          <cell r="M75">
            <v>44896</v>
          </cell>
          <cell r="N75">
            <v>61524</v>
          </cell>
          <cell r="O75">
            <v>16628</v>
          </cell>
          <cell r="P75">
            <v>0.27026851310057864</v>
          </cell>
          <cell r="R75">
            <v>3600</v>
          </cell>
          <cell r="S75">
            <v>9222</v>
          </cell>
          <cell r="T75">
            <v>11617</v>
          </cell>
          <cell r="U75">
            <v>9401</v>
          </cell>
          <cell r="V75">
            <v>9097</v>
          </cell>
          <cell r="W75">
            <v>1959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10258</v>
          </cell>
          <cell r="AE75">
            <v>10258</v>
          </cell>
          <cell r="AF75">
            <v>10258</v>
          </cell>
          <cell r="AG75">
            <v>10258</v>
          </cell>
          <cell r="AH75">
            <v>10246</v>
          </cell>
          <cell r="AI75">
            <v>10246</v>
          </cell>
          <cell r="AJ75">
            <v>10246</v>
          </cell>
          <cell r="AK75">
            <v>10246</v>
          </cell>
          <cell r="AL75">
            <v>10246</v>
          </cell>
          <cell r="AM75">
            <v>10246</v>
          </cell>
          <cell r="AN75">
            <v>10246</v>
          </cell>
          <cell r="AO75">
            <v>10246</v>
          </cell>
          <cell r="AQ75">
            <v>123000</v>
          </cell>
          <cell r="AR75">
            <v>123000</v>
          </cell>
          <cell r="AS75">
            <v>123000</v>
          </cell>
          <cell r="AT75">
            <v>123000</v>
          </cell>
          <cell r="AU75">
            <v>123000</v>
          </cell>
          <cell r="AV75">
            <v>123000</v>
          </cell>
          <cell r="AW75" t="e">
            <v>#REF!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114399</v>
          </cell>
          <cell r="BE75">
            <v>102347</v>
          </cell>
          <cell r="BF75">
            <v>115077</v>
          </cell>
          <cell r="BH75">
            <v>123000</v>
          </cell>
          <cell r="BI75">
            <v>123000</v>
          </cell>
          <cell r="BJ75">
            <v>120000</v>
          </cell>
          <cell r="BK75">
            <v>123000</v>
          </cell>
          <cell r="BL75">
            <v>123000</v>
          </cell>
          <cell r="BO75">
            <v>78104</v>
          </cell>
          <cell r="BP75">
            <v>0</v>
          </cell>
          <cell r="BQ75">
            <v>0</v>
          </cell>
          <cell r="BS75">
            <v>123000</v>
          </cell>
          <cell r="BT75">
            <v>123000</v>
          </cell>
          <cell r="BU75">
            <v>123000</v>
          </cell>
          <cell r="BV75">
            <v>0</v>
          </cell>
        </row>
        <row r="76">
          <cell r="C76" t="str">
            <v>O&amp;M</v>
          </cell>
          <cell r="E76" t="str">
            <v>BC-P-PT-Integration Pass Through</v>
          </cell>
          <cell r="F76" t="str">
            <v>Integration</v>
          </cell>
          <cell r="I76">
            <v>0</v>
          </cell>
          <cell r="J76">
            <v>0</v>
          </cell>
          <cell r="K76">
            <v>0</v>
          </cell>
          <cell r="L76" t="str">
            <v xml:space="preserve"> </v>
          </cell>
          <cell r="M76">
            <v>0</v>
          </cell>
          <cell r="N76">
            <v>0</v>
          </cell>
          <cell r="O76">
            <v>0</v>
          </cell>
          <cell r="P76" t="str">
            <v xml:space="preserve"> 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O76">
            <v>0</v>
          </cell>
          <cell r="BP76">
            <v>0</v>
          </cell>
          <cell r="BQ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</row>
        <row r="77">
          <cell r="C77" t="str">
            <v>O&amp;M</v>
          </cell>
          <cell r="E77" t="str">
            <v>BC-T-PT-Mge Stkh</v>
          </cell>
          <cell r="I77">
            <v>0</v>
          </cell>
          <cell r="J77">
            <v>0</v>
          </cell>
          <cell r="K77">
            <v>0</v>
          </cell>
          <cell r="L77" t="str">
            <v xml:space="preserve"> </v>
          </cell>
          <cell r="M77">
            <v>0</v>
          </cell>
          <cell r="N77">
            <v>0</v>
          </cell>
          <cell r="O77">
            <v>0</v>
          </cell>
          <cell r="P77" t="str">
            <v xml:space="preserve"> 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32534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O77">
            <v>0</v>
          </cell>
          <cell r="BP77">
            <v>0</v>
          </cell>
          <cell r="BQ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</row>
        <row r="78">
          <cell r="E78" t="str">
            <v>Less :  DSM</v>
          </cell>
          <cell r="I78">
            <v>0</v>
          </cell>
          <cell r="J78">
            <v>-2083</v>
          </cell>
          <cell r="K78">
            <v>-2083</v>
          </cell>
          <cell r="L78">
            <v>1</v>
          </cell>
          <cell r="M78">
            <v>-5311</v>
          </cell>
          <cell r="N78">
            <v>-12506</v>
          </cell>
          <cell r="O78">
            <v>-7195</v>
          </cell>
          <cell r="P78">
            <v>0.57532384455461383</v>
          </cell>
          <cell r="R78">
            <v>-1589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-2085</v>
          </cell>
          <cell r="AE78">
            <v>-2085</v>
          </cell>
          <cell r="AF78">
            <v>-2083</v>
          </cell>
          <cell r="AG78">
            <v>-2083</v>
          </cell>
          <cell r="AH78">
            <v>-2083</v>
          </cell>
          <cell r="AI78">
            <v>-2083</v>
          </cell>
          <cell r="AJ78">
            <v>-2083</v>
          </cell>
          <cell r="AK78">
            <v>-2083</v>
          </cell>
          <cell r="AL78">
            <v>-2083</v>
          </cell>
          <cell r="AM78">
            <v>-2083</v>
          </cell>
          <cell r="AN78">
            <v>-2083</v>
          </cell>
          <cell r="AO78">
            <v>-2083</v>
          </cell>
          <cell r="AQ78">
            <v>-25000</v>
          </cell>
          <cell r="AR78">
            <v>-1111</v>
          </cell>
          <cell r="AS78">
            <v>-25000</v>
          </cell>
          <cell r="AT78">
            <v>-25000</v>
          </cell>
          <cell r="AU78">
            <v>-25000</v>
          </cell>
          <cell r="AV78">
            <v>-25000</v>
          </cell>
          <cell r="AW78">
            <v>-1111</v>
          </cell>
          <cell r="AX78">
            <v>-1111</v>
          </cell>
          <cell r="AY78">
            <v>-1111</v>
          </cell>
          <cell r="AZ78">
            <v>-1111</v>
          </cell>
          <cell r="BA78">
            <v>-1111</v>
          </cell>
          <cell r="BB78">
            <v>-1111</v>
          </cell>
          <cell r="BD78">
            <v>-19693</v>
          </cell>
          <cell r="BE78">
            <v>-19693</v>
          </cell>
          <cell r="BF78">
            <v>-19693</v>
          </cell>
          <cell r="BH78">
            <v>-25000</v>
          </cell>
          <cell r="BI78">
            <v>-13321</v>
          </cell>
          <cell r="BJ78">
            <v>-12996</v>
          </cell>
          <cell r="BK78">
            <v>-25000</v>
          </cell>
          <cell r="BL78">
            <v>-25000</v>
          </cell>
          <cell r="BO78">
            <v>-19689</v>
          </cell>
          <cell r="BP78">
            <v>0</v>
          </cell>
          <cell r="BQ78">
            <v>0</v>
          </cell>
          <cell r="BT78">
            <v>-25000</v>
          </cell>
          <cell r="BU78">
            <v>0</v>
          </cell>
          <cell r="BV78">
            <v>-25000</v>
          </cell>
        </row>
        <row r="80">
          <cell r="D80" t="str">
            <v>PT</v>
          </cell>
          <cell r="I80">
            <v>166318.07</v>
          </cell>
          <cell r="J80">
            <v>85425</v>
          </cell>
          <cell r="K80">
            <v>-80893.070000000007</v>
          </cell>
          <cell r="L80">
            <v>-0.94694843429909281</v>
          </cell>
          <cell r="M80">
            <v>724971.53</v>
          </cell>
          <cell r="N80">
            <v>512958</v>
          </cell>
          <cell r="O80">
            <v>-212013.53</v>
          </cell>
          <cell r="P80">
            <v>-0.41331557359471927</v>
          </cell>
          <cell r="R80">
            <v>132093.94</v>
          </cell>
          <cell r="S80">
            <v>72628.05</v>
          </cell>
          <cell r="T80">
            <v>147939.12</v>
          </cell>
          <cell r="U80">
            <v>112430.27</v>
          </cell>
          <cell r="V80">
            <v>97284.08</v>
          </cell>
          <cell r="W80">
            <v>166318.07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85527</v>
          </cell>
          <cell r="AE80">
            <v>85527</v>
          </cell>
          <cell r="AF80">
            <v>85529</v>
          </cell>
          <cell r="AG80">
            <v>85529</v>
          </cell>
          <cell r="AH80">
            <v>85425</v>
          </cell>
          <cell r="AI80">
            <v>85425</v>
          </cell>
          <cell r="AJ80">
            <v>85425</v>
          </cell>
          <cell r="AK80">
            <v>85425</v>
          </cell>
          <cell r="AL80">
            <v>85425</v>
          </cell>
          <cell r="AM80">
            <v>85425</v>
          </cell>
          <cell r="AN80">
            <v>85425</v>
          </cell>
          <cell r="AO80">
            <v>85413</v>
          </cell>
          <cell r="AQ80">
            <v>1023750</v>
          </cell>
          <cell r="AR80">
            <v>1047639</v>
          </cell>
          <cell r="AS80">
            <v>1023750</v>
          </cell>
          <cell r="AT80">
            <v>1023750</v>
          </cell>
          <cell r="AU80">
            <v>1023749</v>
          </cell>
          <cell r="AV80">
            <v>1328749</v>
          </cell>
          <cell r="AW80" t="e">
            <v>#REF!</v>
          </cell>
          <cell r="AX80">
            <v>-1111</v>
          </cell>
          <cell r="AY80">
            <v>-1111</v>
          </cell>
          <cell r="AZ80">
            <v>-1111</v>
          </cell>
          <cell r="BA80">
            <v>-1111</v>
          </cell>
          <cell r="BB80">
            <v>-1111</v>
          </cell>
          <cell r="BD80">
            <v>1167194.7</v>
          </cell>
          <cell r="BE80">
            <v>954494.84000000008</v>
          </cell>
          <cell r="BF80">
            <v>1030575.8799999999</v>
          </cell>
          <cell r="BH80">
            <v>1025500</v>
          </cell>
          <cell r="BI80">
            <v>1027039</v>
          </cell>
          <cell r="BJ80">
            <v>994488</v>
          </cell>
          <cell r="BK80">
            <v>1328749</v>
          </cell>
          <cell r="BL80">
            <v>1328749</v>
          </cell>
          <cell r="BM80">
            <v>0</v>
          </cell>
          <cell r="BN80">
            <v>0</v>
          </cell>
          <cell r="BO80">
            <v>603777.47</v>
          </cell>
          <cell r="BP80">
            <v>-303249</v>
          </cell>
          <cell r="BQ80">
            <v>0</v>
          </cell>
          <cell r="BS80">
            <v>1152000</v>
          </cell>
          <cell r="BT80">
            <v>1328749</v>
          </cell>
          <cell r="BU80">
            <v>1152000</v>
          </cell>
          <cell r="BV80">
            <v>176749</v>
          </cell>
        </row>
        <row r="82">
          <cell r="C82" t="str">
            <v>O &amp; M Total</v>
          </cell>
          <cell r="I82">
            <v>1566495.0000000002</v>
          </cell>
          <cell r="J82">
            <v>1554354.7800000005</v>
          </cell>
          <cell r="K82">
            <v>-12140.219999999936</v>
          </cell>
          <cell r="L82">
            <v>-7.8104562460315089E-3</v>
          </cell>
          <cell r="M82">
            <v>9340689.6499999985</v>
          </cell>
          <cell r="N82">
            <v>9334065.3599999975</v>
          </cell>
          <cell r="O82">
            <v>-6624.2899999998917</v>
          </cell>
          <cell r="P82">
            <v>-7.0968969516621138E-4</v>
          </cell>
          <cell r="R82">
            <v>1563883.24</v>
          </cell>
          <cell r="S82">
            <v>1504209.04</v>
          </cell>
          <cell r="T82">
            <v>1666219.7200000004</v>
          </cell>
          <cell r="U82">
            <v>1579632.2100000004</v>
          </cell>
          <cell r="V82">
            <v>1561852.4500000002</v>
          </cell>
          <cell r="W82">
            <v>1566495.0000000002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1556338.45</v>
          </cell>
          <cell r="AE82">
            <v>1556338.45</v>
          </cell>
          <cell r="AF82">
            <v>1556340.45</v>
          </cell>
          <cell r="AG82">
            <v>1556340.45</v>
          </cell>
          <cell r="AH82">
            <v>1554354.7800000005</v>
          </cell>
          <cell r="AI82">
            <v>1554354.7800000005</v>
          </cell>
          <cell r="AJ82">
            <v>1554354.7800000005</v>
          </cell>
          <cell r="AK82">
            <v>1554358.7800000005</v>
          </cell>
          <cell r="AL82">
            <v>1554354.7800000005</v>
          </cell>
          <cell r="AM82">
            <v>1554354.7800000005</v>
          </cell>
          <cell r="AN82">
            <v>1554312.7300000004</v>
          </cell>
          <cell r="AO82">
            <v>1554625.2600000002</v>
          </cell>
          <cell r="AQ82">
            <v>18515259.439999998</v>
          </cell>
          <cell r="AR82">
            <v>18778808.439999998</v>
          </cell>
          <cell r="AS82">
            <v>18516346.079999998</v>
          </cell>
          <cell r="AT82">
            <v>18516346.079999998</v>
          </cell>
          <cell r="AU82">
            <v>18516416.469999999</v>
          </cell>
          <cell r="AV82">
            <v>18535026.009999998</v>
          </cell>
          <cell r="AW82" t="e">
            <v>#REF!</v>
          </cell>
          <cell r="AX82">
            <v>-44213</v>
          </cell>
          <cell r="AY82">
            <v>-44213</v>
          </cell>
          <cell r="AZ82">
            <v>-44213</v>
          </cell>
          <cell r="BA82">
            <v>-44213</v>
          </cell>
          <cell r="BB82">
            <v>-44213</v>
          </cell>
          <cell r="BD82">
            <v>19588885.48</v>
          </cell>
          <cell r="BE82">
            <v>19274239.920000009</v>
          </cell>
          <cell r="BF82">
            <v>18864564.5</v>
          </cell>
          <cell r="BH82">
            <v>18660428.469999999</v>
          </cell>
          <cell r="BI82">
            <v>19449160.640000001</v>
          </cell>
          <cell r="BJ82">
            <v>18120627.520000003</v>
          </cell>
          <cell r="BK82">
            <v>18535026.009999998</v>
          </cell>
          <cell r="BL82">
            <v>18535026.009999998</v>
          </cell>
          <cell r="BM82">
            <v>0</v>
          </cell>
          <cell r="BN82">
            <v>0</v>
          </cell>
          <cell r="BO82">
            <v>9194336.3599999994</v>
          </cell>
          <cell r="BP82">
            <v>125402.46000000089</v>
          </cell>
          <cell r="BQ82">
            <v>0</v>
          </cell>
          <cell r="BS82">
            <v>16303167.600000001</v>
          </cell>
          <cell r="BT82">
            <v>18535026.009999998</v>
          </cell>
          <cell r="BU82">
            <v>16303167.600000001</v>
          </cell>
          <cell r="BV82">
            <v>2231858.4099999997</v>
          </cell>
        </row>
        <row r="84">
          <cell r="E84" t="str">
            <v>Add: DSM</v>
          </cell>
          <cell r="I84">
            <v>24374</v>
          </cell>
          <cell r="J84">
            <v>23550</v>
          </cell>
          <cell r="K84">
            <v>-824</v>
          </cell>
          <cell r="L84">
            <v>-3.4989384288747344E-2</v>
          </cell>
          <cell r="M84">
            <v>145644</v>
          </cell>
          <cell r="N84">
            <v>141414</v>
          </cell>
          <cell r="O84">
            <v>-4230</v>
          </cell>
          <cell r="P84">
            <v>-2.9912172769315626E-2</v>
          </cell>
          <cell r="R84">
            <v>23389.99</v>
          </cell>
          <cell r="W84">
            <v>24374</v>
          </cell>
          <cell r="AD84">
            <v>23579</v>
          </cell>
          <cell r="AE84">
            <v>23579</v>
          </cell>
          <cell r="AF84">
            <v>23579</v>
          </cell>
          <cell r="AG84">
            <v>23579</v>
          </cell>
          <cell r="AH84">
            <v>23550</v>
          </cell>
          <cell r="AI84">
            <v>23550</v>
          </cell>
          <cell r="AJ84">
            <v>23550</v>
          </cell>
          <cell r="AK84">
            <v>23546</v>
          </cell>
          <cell r="AL84">
            <v>23550</v>
          </cell>
          <cell r="AM84">
            <v>23550</v>
          </cell>
          <cell r="AN84">
            <v>23550</v>
          </cell>
          <cell r="AO84">
            <v>23600</v>
          </cell>
          <cell r="AQ84">
            <v>282762</v>
          </cell>
          <cell r="AR84">
            <v>43102</v>
          </cell>
          <cell r="AS84">
            <v>282762</v>
          </cell>
          <cell r="AT84">
            <v>282762</v>
          </cell>
          <cell r="AU84">
            <v>282762</v>
          </cell>
          <cell r="AV84">
            <v>282762</v>
          </cell>
          <cell r="AW84">
            <v>43102</v>
          </cell>
          <cell r="AX84">
            <v>43102</v>
          </cell>
          <cell r="AY84">
            <v>43102</v>
          </cell>
          <cell r="AZ84">
            <v>43102</v>
          </cell>
          <cell r="BA84">
            <v>43102</v>
          </cell>
          <cell r="BB84">
            <v>43102</v>
          </cell>
          <cell r="BD84">
            <v>403524.9</v>
          </cell>
          <cell r="BE84">
            <v>403524.9</v>
          </cell>
          <cell r="BF84">
            <v>403524.9</v>
          </cell>
          <cell r="BH84">
            <v>282762</v>
          </cell>
          <cell r="BI84">
            <v>517215</v>
          </cell>
          <cell r="BJ84">
            <v>484262</v>
          </cell>
          <cell r="BK84">
            <v>282762</v>
          </cell>
          <cell r="BL84">
            <v>282762</v>
          </cell>
          <cell r="BO84">
            <v>137118</v>
          </cell>
          <cell r="BP84">
            <v>0</v>
          </cell>
          <cell r="BQ84">
            <v>0</v>
          </cell>
          <cell r="BS84">
            <v>265464</v>
          </cell>
          <cell r="BT84">
            <v>282762</v>
          </cell>
          <cell r="BU84">
            <v>265464</v>
          </cell>
          <cell r="BV84">
            <v>17298</v>
          </cell>
        </row>
        <row r="86">
          <cell r="D86" t="str">
            <v>Non-PT</v>
          </cell>
          <cell r="I86">
            <v>24374</v>
          </cell>
          <cell r="J86">
            <v>23550</v>
          </cell>
          <cell r="K86">
            <v>-824</v>
          </cell>
          <cell r="L86">
            <v>-3.4989384288747344E-2</v>
          </cell>
          <cell r="M86">
            <v>145644</v>
          </cell>
          <cell r="N86">
            <v>141414</v>
          </cell>
          <cell r="O86">
            <v>-4230</v>
          </cell>
          <cell r="P86">
            <v>-2.9912172769315626E-2</v>
          </cell>
          <cell r="R86">
            <v>23389.99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24374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23579</v>
          </cell>
          <cell r="AE86">
            <v>23579</v>
          </cell>
          <cell r="AF86">
            <v>23579</v>
          </cell>
          <cell r="AG86">
            <v>23579</v>
          </cell>
          <cell r="AH86">
            <v>23550</v>
          </cell>
          <cell r="AI86">
            <v>23550</v>
          </cell>
          <cell r="AJ86">
            <v>23550</v>
          </cell>
          <cell r="AK86">
            <v>23546</v>
          </cell>
          <cell r="AL86">
            <v>23550</v>
          </cell>
          <cell r="AM86">
            <v>23550</v>
          </cell>
          <cell r="AN86">
            <v>23550</v>
          </cell>
          <cell r="AO86">
            <v>23600</v>
          </cell>
          <cell r="AQ86">
            <v>282762</v>
          </cell>
          <cell r="AR86">
            <v>43102</v>
          </cell>
          <cell r="AS86">
            <v>282762</v>
          </cell>
          <cell r="AT86">
            <v>282762</v>
          </cell>
          <cell r="AU86">
            <v>282762</v>
          </cell>
          <cell r="AV86">
            <v>282762</v>
          </cell>
          <cell r="AW86">
            <v>43102</v>
          </cell>
          <cell r="AX86">
            <v>43102</v>
          </cell>
          <cell r="AY86">
            <v>43102</v>
          </cell>
          <cell r="AZ86">
            <v>43102</v>
          </cell>
          <cell r="BA86">
            <v>43102</v>
          </cell>
          <cell r="BB86">
            <v>43102</v>
          </cell>
          <cell r="BD86">
            <v>403524.9</v>
          </cell>
          <cell r="BE86">
            <v>403524.9</v>
          </cell>
          <cell r="BF86">
            <v>403524.9</v>
          </cell>
          <cell r="BH86">
            <v>282762</v>
          </cell>
          <cell r="BI86">
            <v>517215</v>
          </cell>
          <cell r="BJ86">
            <v>484262</v>
          </cell>
          <cell r="BK86">
            <v>282762</v>
          </cell>
          <cell r="BL86">
            <v>282762</v>
          </cell>
          <cell r="BM86">
            <v>0</v>
          </cell>
          <cell r="BN86">
            <v>0</v>
          </cell>
          <cell r="BO86">
            <v>137118</v>
          </cell>
          <cell r="BP86">
            <v>0</v>
          </cell>
          <cell r="BQ86">
            <v>0</v>
          </cell>
          <cell r="BS86">
            <v>265464</v>
          </cell>
          <cell r="BT86">
            <v>282762</v>
          </cell>
          <cell r="BU86">
            <v>265464</v>
          </cell>
          <cell r="BV86">
            <v>17298</v>
          </cell>
        </row>
        <row r="88">
          <cell r="E88" t="str">
            <v>Add: DSM</v>
          </cell>
          <cell r="I88">
            <v>0</v>
          </cell>
          <cell r="J88">
            <v>2083</v>
          </cell>
          <cell r="K88">
            <v>2083</v>
          </cell>
          <cell r="L88">
            <v>1</v>
          </cell>
          <cell r="M88">
            <v>5311</v>
          </cell>
          <cell r="N88">
            <v>12506</v>
          </cell>
          <cell r="O88">
            <v>7195</v>
          </cell>
          <cell r="P88">
            <v>0.57532384455461383</v>
          </cell>
          <cell r="R88">
            <v>1589</v>
          </cell>
          <cell r="W88">
            <v>0</v>
          </cell>
          <cell r="AD88">
            <v>2085</v>
          </cell>
          <cell r="AE88">
            <v>2085</v>
          </cell>
          <cell r="AF88">
            <v>2083</v>
          </cell>
          <cell r="AG88">
            <v>2083</v>
          </cell>
          <cell r="AH88">
            <v>2083</v>
          </cell>
          <cell r="AI88">
            <v>2083</v>
          </cell>
          <cell r="AJ88">
            <v>2083</v>
          </cell>
          <cell r="AK88">
            <v>2083</v>
          </cell>
          <cell r="AL88">
            <v>2083</v>
          </cell>
          <cell r="AM88">
            <v>2083</v>
          </cell>
          <cell r="AN88">
            <v>2083</v>
          </cell>
          <cell r="AO88">
            <v>2083</v>
          </cell>
          <cell r="AQ88">
            <v>25000</v>
          </cell>
          <cell r="AR88">
            <v>1111</v>
          </cell>
          <cell r="AS88">
            <v>25000</v>
          </cell>
          <cell r="AT88">
            <v>25000</v>
          </cell>
          <cell r="AU88">
            <v>25000</v>
          </cell>
          <cell r="AV88">
            <v>25000</v>
          </cell>
          <cell r="AW88">
            <v>1111</v>
          </cell>
          <cell r="AX88">
            <v>1111</v>
          </cell>
          <cell r="AY88">
            <v>1111</v>
          </cell>
          <cell r="AZ88">
            <v>1111</v>
          </cell>
          <cell r="BA88">
            <v>1111</v>
          </cell>
          <cell r="BB88">
            <v>1111</v>
          </cell>
          <cell r="BD88">
            <v>19693</v>
          </cell>
          <cell r="BE88">
            <v>19693</v>
          </cell>
          <cell r="BF88">
            <v>19693</v>
          </cell>
          <cell r="BH88">
            <v>25000</v>
          </cell>
          <cell r="BI88">
            <v>13321</v>
          </cell>
          <cell r="BJ88">
            <v>12996</v>
          </cell>
          <cell r="BK88">
            <v>25000</v>
          </cell>
          <cell r="BL88">
            <v>25000</v>
          </cell>
          <cell r="BO88">
            <v>19689</v>
          </cell>
          <cell r="BP88">
            <v>0</v>
          </cell>
          <cell r="BQ88">
            <v>0</v>
          </cell>
          <cell r="BS88">
            <v>0</v>
          </cell>
          <cell r="BT88">
            <v>25000</v>
          </cell>
          <cell r="BU88">
            <v>0</v>
          </cell>
          <cell r="BV88">
            <v>25000</v>
          </cell>
        </row>
        <row r="90">
          <cell r="D90" t="str">
            <v>PT</v>
          </cell>
          <cell r="I90">
            <v>0</v>
          </cell>
          <cell r="J90">
            <v>2083</v>
          </cell>
          <cell r="K90">
            <v>2083</v>
          </cell>
          <cell r="L90">
            <v>1</v>
          </cell>
          <cell r="M90">
            <v>5311</v>
          </cell>
          <cell r="N90">
            <v>12506</v>
          </cell>
          <cell r="O90">
            <v>7195</v>
          </cell>
          <cell r="P90">
            <v>0.57532384455461383</v>
          </cell>
          <cell r="R90">
            <v>1589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2085</v>
          </cell>
          <cell r="AE90">
            <v>2085</v>
          </cell>
          <cell r="AF90">
            <v>2083</v>
          </cell>
          <cell r="AG90">
            <v>2083</v>
          </cell>
          <cell r="AH90">
            <v>2083</v>
          </cell>
          <cell r="AI90">
            <v>2083</v>
          </cell>
          <cell r="AJ90">
            <v>2083</v>
          </cell>
          <cell r="AK90">
            <v>2083</v>
          </cell>
          <cell r="AL90">
            <v>2083</v>
          </cell>
          <cell r="AM90">
            <v>2083</v>
          </cell>
          <cell r="AN90">
            <v>2083</v>
          </cell>
          <cell r="AO90">
            <v>2083</v>
          </cell>
          <cell r="AQ90">
            <v>25000</v>
          </cell>
          <cell r="AR90">
            <v>1111</v>
          </cell>
          <cell r="AS90">
            <v>25000</v>
          </cell>
          <cell r="AT90">
            <v>25000</v>
          </cell>
          <cell r="AU90">
            <v>25000</v>
          </cell>
          <cell r="AV90">
            <v>25000</v>
          </cell>
          <cell r="AW90">
            <v>1111</v>
          </cell>
          <cell r="AX90">
            <v>1111</v>
          </cell>
          <cell r="AY90">
            <v>1111</v>
          </cell>
          <cell r="AZ90">
            <v>1111</v>
          </cell>
          <cell r="BA90">
            <v>1111</v>
          </cell>
          <cell r="BB90">
            <v>1111</v>
          </cell>
          <cell r="BD90">
            <v>19693</v>
          </cell>
          <cell r="BE90">
            <v>19693</v>
          </cell>
          <cell r="BF90">
            <v>19693</v>
          </cell>
          <cell r="BH90">
            <v>25000</v>
          </cell>
          <cell r="BI90">
            <v>13321</v>
          </cell>
          <cell r="BJ90">
            <v>12996</v>
          </cell>
          <cell r="BK90">
            <v>25000</v>
          </cell>
          <cell r="BL90">
            <v>25000</v>
          </cell>
          <cell r="BM90">
            <v>0</v>
          </cell>
          <cell r="BN90">
            <v>0</v>
          </cell>
          <cell r="BO90">
            <v>19689</v>
          </cell>
          <cell r="BP90">
            <v>0</v>
          </cell>
          <cell r="BQ90">
            <v>0</v>
          </cell>
          <cell r="BS90">
            <v>0</v>
          </cell>
          <cell r="BT90">
            <v>25000</v>
          </cell>
          <cell r="BU90">
            <v>0</v>
          </cell>
          <cell r="BV90">
            <v>25000</v>
          </cell>
        </row>
        <row r="92">
          <cell r="C92" t="str">
            <v>Capital Total</v>
          </cell>
          <cell r="I92">
            <v>24374</v>
          </cell>
          <cell r="J92">
            <v>25633</v>
          </cell>
          <cell r="K92">
            <v>1259</v>
          </cell>
          <cell r="L92">
            <v>4.9116373424881989E-2</v>
          </cell>
          <cell r="M92">
            <v>150955</v>
          </cell>
          <cell r="N92">
            <v>153920</v>
          </cell>
          <cell r="O92">
            <v>2965</v>
          </cell>
          <cell r="P92">
            <v>1.9263253638253638E-2</v>
          </cell>
          <cell r="R92">
            <v>24978.99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24374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25664</v>
          </cell>
          <cell r="AE92">
            <v>25664</v>
          </cell>
          <cell r="AF92">
            <v>25662</v>
          </cell>
          <cell r="AG92">
            <v>25662</v>
          </cell>
          <cell r="AH92">
            <v>25633</v>
          </cell>
          <cell r="AI92">
            <v>25633</v>
          </cell>
          <cell r="AJ92">
            <v>25633</v>
          </cell>
          <cell r="AK92">
            <v>25629</v>
          </cell>
          <cell r="AL92">
            <v>25633</v>
          </cell>
          <cell r="AM92">
            <v>25633</v>
          </cell>
          <cell r="AN92">
            <v>25633</v>
          </cell>
          <cell r="AO92">
            <v>25683</v>
          </cell>
          <cell r="AQ92">
            <v>307762</v>
          </cell>
          <cell r="AR92">
            <v>44213</v>
          </cell>
          <cell r="AS92">
            <v>307762</v>
          </cell>
          <cell r="AT92">
            <v>307762</v>
          </cell>
          <cell r="AU92">
            <v>307762</v>
          </cell>
          <cell r="AV92">
            <v>307762</v>
          </cell>
          <cell r="AW92">
            <v>44213</v>
          </cell>
          <cell r="AX92">
            <v>44213</v>
          </cell>
          <cell r="AY92">
            <v>44213</v>
          </cell>
          <cell r="AZ92">
            <v>44213</v>
          </cell>
          <cell r="BA92">
            <v>44213</v>
          </cell>
          <cell r="BB92">
            <v>44213</v>
          </cell>
          <cell r="BD92">
            <v>423217.9</v>
          </cell>
          <cell r="BE92">
            <v>423217.9</v>
          </cell>
          <cell r="BF92">
            <v>423217.9</v>
          </cell>
          <cell r="BH92">
            <v>307762</v>
          </cell>
          <cell r="BI92">
            <v>530536</v>
          </cell>
          <cell r="BJ92">
            <v>497258</v>
          </cell>
          <cell r="BK92">
            <v>307762</v>
          </cell>
          <cell r="BL92">
            <v>307762</v>
          </cell>
          <cell r="BM92">
            <v>0</v>
          </cell>
          <cell r="BN92">
            <v>0</v>
          </cell>
          <cell r="BO92">
            <v>156807</v>
          </cell>
          <cell r="BP92">
            <v>0</v>
          </cell>
          <cell r="BQ92">
            <v>0</v>
          </cell>
          <cell r="BS92">
            <v>265464</v>
          </cell>
          <cell r="BT92">
            <v>307762</v>
          </cell>
          <cell r="BU92">
            <v>265464</v>
          </cell>
          <cell r="BV92">
            <v>42298</v>
          </cell>
        </row>
        <row r="94">
          <cell r="I94">
            <v>520384.16059999994</v>
          </cell>
          <cell r="J94">
            <v>336386.72959999996</v>
          </cell>
          <cell r="K94">
            <v>-183997.43099999998</v>
          </cell>
          <cell r="L94">
            <v>-0.54698183611105211</v>
          </cell>
          <cell r="M94">
            <v>952327.65339999995</v>
          </cell>
          <cell r="N94">
            <v>389526.59639999992</v>
          </cell>
          <cell r="O94">
            <v>-562801.05700000003</v>
          </cell>
          <cell r="P94">
            <v>-1.4448334521991582</v>
          </cell>
          <cell r="W94">
            <v>520384.16059999994</v>
          </cell>
          <cell r="AV94">
            <v>1912704.2799999998</v>
          </cell>
          <cell r="BH94">
            <v>1402887.8295999984</v>
          </cell>
          <cell r="BK94">
            <v>1912704.2799999998</v>
          </cell>
          <cell r="BL94">
            <v>1912704.2799999998</v>
          </cell>
          <cell r="BP94">
            <v>-509816.45040000137</v>
          </cell>
        </row>
        <row r="95">
          <cell r="I95">
            <v>1046110.8394000003</v>
          </cell>
          <cell r="J95">
            <v>1217968.0504000005</v>
          </cell>
          <cell r="K95">
            <v>171857.21100000024</v>
          </cell>
          <cell r="L95">
            <v>0.14110157564770237</v>
          </cell>
          <cell r="M95">
            <v>8388361.9965999983</v>
          </cell>
          <cell r="N95">
            <v>8944538.7635999974</v>
          </cell>
          <cell r="O95">
            <v>556176.76699999906</v>
          </cell>
          <cell r="P95">
            <v>6.2180597759089934E-2</v>
          </cell>
          <cell r="W95">
            <v>1046110.8394000003</v>
          </cell>
          <cell r="AV95">
            <v>16622321.729999999</v>
          </cell>
          <cell r="BH95">
            <v>17257540.6404</v>
          </cell>
          <cell r="BK95">
            <v>16622321.729999999</v>
          </cell>
          <cell r="BL95">
            <v>16622321.729999999</v>
          </cell>
          <cell r="BP95">
            <v>635218.91040000133</v>
          </cell>
        </row>
        <row r="97">
          <cell r="B97" t="str">
            <v>Business Center</v>
          </cell>
          <cell r="I97">
            <v>1590869.0000000002</v>
          </cell>
          <cell r="J97">
            <v>1579987.7800000005</v>
          </cell>
          <cell r="K97">
            <v>-10881.219999999936</v>
          </cell>
          <cell r="L97">
            <v>-6.886901365781406E-3</v>
          </cell>
          <cell r="M97">
            <v>9491644.6499999985</v>
          </cell>
          <cell r="N97">
            <v>9487985.3599999975</v>
          </cell>
          <cell r="O97">
            <v>-3659.2899999998917</v>
          </cell>
          <cell r="P97">
            <v>-3.8567618531821731E-4</v>
          </cell>
          <cell r="R97">
            <v>1588862.23</v>
          </cell>
          <cell r="S97">
            <v>1504209.04</v>
          </cell>
          <cell r="T97">
            <v>1666219.7200000004</v>
          </cell>
          <cell r="U97">
            <v>1579632.2100000004</v>
          </cell>
          <cell r="V97">
            <v>1561852.4500000002</v>
          </cell>
          <cell r="W97">
            <v>1590869.0000000002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1582002.45</v>
          </cell>
          <cell r="AE97">
            <v>1582002.45</v>
          </cell>
          <cell r="AF97">
            <v>1582002.45</v>
          </cell>
          <cell r="AG97">
            <v>1582002.45</v>
          </cell>
          <cell r="AH97">
            <v>1579987.7800000005</v>
          </cell>
          <cell r="AI97">
            <v>1579987.7800000005</v>
          </cell>
          <cell r="AJ97">
            <v>1579987.7800000005</v>
          </cell>
          <cell r="AK97">
            <v>1579987.7800000005</v>
          </cell>
          <cell r="AL97">
            <v>1579987.7800000005</v>
          </cell>
          <cell r="AM97">
            <v>1579987.7800000005</v>
          </cell>
          <cell r="AN97">
            <v>1579945.7300000004</v>
          </cell>
          <cell r="AO97">
            <v>1580308.2600000002</v>
          </cell>
          <cell r="AQ97">
            <v>18823021.439999998</v>
          </cell>
          <cell r="AR97">
            <v>18823021.439999998</v>
          </cell>
          <cell r="AS97">
            <v>18824108.079999998</v>
          </cell>
          <cell r="AT97">
            <v>18824108.079999998</v>
          </cell>
          <cell r="AU97">
            <v>18824178.469999999</v>
          </cell>
          <cell r="AV97">
            <v>18842788.009999998</v>
          </cell>
          <cell r="AW97" t="e">
            <v>#REF!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20012103.379999999</v>
          </cell>
          <cell r="BE97">
            <v>19697457.820000008</v>
          </cell>
          <cell r="BF97">
            <v>19287782.399999999</v>
          </cell>
          <cell r="BH97">
            <v>18968190.469999999</v>
          </cell>
          <cell r="BI97">
            <v>19979696.640000001</v>
          </cell>
          <cell r="BJ97">
            <v>18617885.520000003</v>
          </cell>
          <cell r="BK97">
            <v>18842788.009999998</v>
          </cell>
          <cell r="BL97">
            <v>18842788.009999998</v>
          </cell>
          <cell r="BM97">
            <v>0</v>
          </cell>
          <cell r="BN97">
            <v>0</v>
          </cell>
          <cell r="BO97">
            <v>9351143.3599999994</v>
          </cell>
          <cell r="BP97">
            <v>125402.46000000089</v>
          </cell>
          <cell r="BQ97">
            <v>0</v>
          </cell>
          <cell r="BS97">
            <v>16568631.600000001</v>
          </cell>
          <cell r="BT97">
            <v>18842788.009999998</v>
          </cell>
          <cell r="BU97">
            <v>16568631.600000001</v>
          </cell>
          <cell r="BV97">
            <v>2274156.4099999997</v>
          </cell>
        </row>
        <row r="99">
          <cell r="C99" t="str">
            <v>O&amp;M</v>
          </cell>
          <cell r="E99" t="str">
            <v>CL-P-Claims Prof Svcs</v>
          </cell>
          <cell r="I99">
            <v>342489.01</v>
          </cell>
          <cell r="J99">
            <v>349398</v>
          </cell>
          <cell r="K99">
            <v>6908.9899999999907</v>
          </cell>
          <cell r="L99">
            <v>1.97739826787789E-2</v>
          </cell>
          <cell r="M99">
            <v>2010601.3</v>
          </cell>
          <cell r="N99">
            <v>2162763.75</v>
          </cell>
          <cell r="O99">
            <v>152162.44999999995</v>
          </cell>
          <cell r="P99">
            <v>7.0355557790350409E-2</v>
          </cell>
          <cell r="R99">
            <v>368521.13</v>
          </cell>
          <cell r="S99">
            <v>315469.88</v>
          </cell>
          <cell r="T99">
            <v>319993.63</v>
          </cell>
          <cell r="U99">
            <v>320610.51</v>
          </cell>
          <cell r="V99">
            <v>343517.14</v>
          </cell>
          <cell r="W99">
            <v>342489.01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382627</v>
          </cell>
          <cell r="AE99">
            <v>332701.25</v>
          </cell>
          <cell r="AF99">
            <v>366012.5</v>
          </cell>
          <cell r="AG99">
            <v>349398</v>
          </cell>
          <cell r="AH99">
            <v>382627</v>
          </cell>
          <cell r="AI99">
            <v>349398</v>
          </cell>
          <cell r="AJ99">
            <v>366012.5</v>
          </cell>
          <cell r="AK99">
            <v>382627</v>
          </cell>
          <cell r="AL99">
            <v>332701.25</v>
          </cell>
          <cell r="AM99">
            <v>382627</v>
          </cell>
          <cell r="AN99">
            <v>366012.5</v>
          </cell>
          <cell r="AO99">
            <v>349398</v>
          </cell>
          <cell r="AQ99">
            <v>4236368.5</v>
          </cell>
          <cell r="AR99">
            <v>4236368.5</v>
          </cell>
          <cell r="AS99">
            <v>4236368.5</v>
          </cell>
          <cell r="AT99">
            <v>4236368.5</v>
          </cell>
          <cell r="AU99">
            <v>4236368.5</v>
          </cell>
          <cell r="AV99">
            <v>4236368.5</v>
          </cell>
          <cell r="AW99" t="e">
            <v>#REF!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4220682.8600000003</v>
          </cell>
          <cell r="BE99">
            <v>4109564.16</v>
          </cell>
          <cell r="BF99">
            <v>3979497.97</v>
          </cell>
          <cell r="BH99">
            <v>4342142</v>
          </cell>
          <cell r="BI99">
            <v>4299253.2</v>
          </cell>
          <cell r="BJ99">
            <v>4193937</v>
          </cell>
          <cell r="BK99">
            <v>4236368.5</v>
          </cell>
          <cell r="BL99">
            <v>4236368.5</v>
          </cell>
          <cell r="BO99">
            <v>2225767.2000000002</v>
          </cell>
          <cell r="BP99">
            <v>105773.5</v>
          </cell>
          <cell r="BQ99">
            <v>0</v>
          </cell>
          <cell r="BS99">
            <v>4461976.8</v>
          </cell>
          <cell r="BT99">
            <v>4236368.5</v>
          </cell>
          <cell r="BU99">
            <v>4461976.8</v>
          </cell>
          <cell r="BV99">
            <v>-225608.29999999981</v>
          </cell>
        </row>
        <row r="100">
          <cell r="C100" t="str">
            <v>O&amp;M</v>
          </cell>
          <cell r="E100" t="str">
            <v>CL-P-Integration</v>
          </cell>
          <cell r="F100" t="str">
            <v>Integration</v>
          </cell>
          <cell r="I100">
            <v>0</v>
          </cell>
          <cell r="J100">
            <v>0</v>
          </cell>
          <cell r="K100">
            <v>0</v>
          </cell>
          <cell r="L100" t="str">
            <v xml:space="preserve"> </v>
          </cell>
          <cell r="M100">
            <v>0</v>
          </cell>
          <cell r="N100">
            <v>0</v>
          </cell>
          <cell r="O100">
            <v>0</v>
          </cell>
          <cell r="P100" t="str">
            <v xml:space="preserve"> 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O100">
            <v>0</v>
          </cell>
          <cell r="BP100">
            <v>0</v>
          </cell>
          <cell r="BQ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</row>
        <row r="102">
          <cell r="D102" t="str">
            <v>Non-PT</v>
          </cell>
          <cell r="I102">
            <v>342489.01</v>
          </cell>
          <cell r="J102">
            <v>349398</v>
          </cell>
          <cell r="K102">
            <v>6908.9899999999907</v>
          </cell>
          <cell r="L102">
            <v>1.97739826787789E-2</v>
          </cell>
          <cell r="M102">
            <v>2010601.3</v>
          </cell>
          <cell r="N102">
            <v>2162763.75</v>
          </cell>
          <cell r="O102">
            <v>152162.44999999995</v>
          </cell>
          <cell r="P102">
            <v>7.0355557790350409E-2</v>
          </cell>
          <cell r="R102">
            <v>368521.13</v>
          </cell>
          <cell r="S102">
            <v>315469.88</v>
          </cell>
          <cell r="T102">
            <v>319993.63</v>
          </cell>
          <cell r="U102">
            <v>320610.51</v>
          </cell>
          <cell r="V102">
            <v>343517.14</v>
          </cell>
          <cell r="W102">
            <v>342489.01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382627</v>
          </cell>
          <cell r="AE102">
            <v>332701.25</v>
          </cell>
          <cell r="AF102">
            <v>366012.5</v>
          </cell>
          <cell r="AG102">
            <v>349398</v>
          </cell>
          <cell r="AH102">
            <v>382627</v>
          </cell>
          <cell r="AI102">
            <v>349398</v>
          </cell>
          <cell r="AJ102">
            <v>366012.5</v>
          </cell>
          <cell r="AK102">
            <v>382627</v>
          </cell>
          <cell r="AL102">
            <v>332701.25</v>
          </cell>
          <cell r="AM102">
            <v>382627</v>
          </cell>
          <cell r="AN102">
            <v>366012.5</v>
          </cell>
          <cell r="AO102">
            <v>349398</v>
          </cell>
          <cell r="AQ102">
            <v>4236368.5</v>
          </cell>
          <cell r="AR102">
            <v>4236368.5</v>
          </cell>
          <cell r="AS102">
            <v>4236368.5</v>
          </cell>
          <cell r="AT102">
            <v>4236368.5</v>
          </cell>
          <cell r="AU102">
            <v>4236368.5</v>
          </cell>
          <cell r="AV102">
            <v>4236368.5</v>
          </cell>
          <cell r="AW102" t="e">
            <v>#REF!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4220682.8600000003</v>
          </cell>
          <cell r="BE102">
            <v>4109564.16</v>
          </cell>
          <cell r="BF102">
            <v>3979497.97</v>
          </cell>
          <cell r="BH102">
            <v>4342142</v>
          </cell>
          <cell r="BI102">
            <v>4299253.2</v>
          </cell>
          <cell r="BJ102">
            <v>4193937</v>
          </cell>
          <cell r="BK102">
            <v>4236368.5</v>
          </cell>
          <cell r="BL102">
            <v>4236368.5</v>
          </cell>
          <cell r="BM102">
            <v>0</v>
          </cell>
          <cell r="BN102">
            <v>0</v>
          </cell>
          <cell r="BO102">
            <v>2225767.2000000002</v>
          </cell>
          <cell r="BP102">
            <v>105773.5</v>
          </cell>
          <cell r="BQ102">
            <v>0</v>
          </cell>
          <cell r="BS102">
            <v>4461976.8</v>
          </cell>
          <cell r="BT102">
            <v>4236368.5</v>
          </cell>
          <cell r="BU102">
            <v>4461976.8</v>
          </cell>
          <cell r="BV102">
            <v>-225608.29999999981</v>
          </cell>
        </row>
        <row r="104">
          <cell r="C104" t="str">
            <v>O&amp;M</v>
          </cell>
          <cell r="E104" t="str">
            <v>CL-P-E-PT-Integration Pass Through</v>
          </cell>
          <cell r="I104">
            <v>0</v>
          </cell>
          <cell r="J104">
            <v>0</v>
          </cell>
          <cell r="K104">
            <v>0</v>
          </cell>
          <cell r="L104" t="str">
            <v xml:space="preserve"> </v>
          </cell>
          <cell r="M104">
            <v>0</v>
          </cell>
          <cell r="N104">
            <v>0</v>
          </cell>
          <cell r="O104">
            <v>0</v>
          </cell>
          <cell r="P104" t="str">
            <v xml:space="preserve"> 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O104">
            <v>0</v>
          </cell>
          <cell r="BP104">
            <v>0</v>
          </cell>
          <cell r="BQ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</row>
        <row r="106">
          <cell r="D106" t="str">
            <v>PT</v>
          </cell>
          <cell r="I106">
            <v>0</v>
          </cell>
          <cell r="J106">
            <v>0</v>
          </cell>
          <cell r="K106">
            <v>0</v>
          </cell>
          <cell r="L106" t="str">
            <v xml:space="preserve"> </v>
          </cell>
          <cell r="M106">
            <v>0</v>
          </cell>
          <cell r="N106">
            <v>0</v>
          </cell>
          <cell r="O106">
            <v>0</v>
          </cell>
          <cell r="P106" t="str">
            <v xml:space="preserve"> 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</row>
        <row r="108">
          <cell r="C108" t="str">
            <v>O &amp; M Total</v>
          </cell>
          <cell r="I108">
            <v>342489.01</v>
          </cell>
          <cell r="J108">
            <v>349398</v>
          </cell>
          <cell r="K108">
            <v>6908.9899999999907</v>
          </cell>
          <cell r="L108">
            <v>1.97739826787789E-2</v>
          </cell>
          <cell r="M108">
            <v>2010601.3</v>
          </cell>
          <cell r="N108">
            <v>2162763.75</v>
          </cell>
          <cell r="O108">
            <v>152162.44999999995</v>
          </cell>
          <cell r="P108">
            <v>7.0355557790350409E-2</v>
          </cell>
          <cell r="R108">
            <v>368521.13</v>
          </cell>
          <cell r="S108">
            <v>315469.88</v>
          </cell>
          <cell r="T108">
            <v>319993.63</v>
          </cell>
          <cell r="U108">
            <v>320610.51</v>
          </cell>
          <cell r="V108">
            <v>343517.14</v>
          </cell>
          <cell r="W108">
            <v>342489.01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382627</v>
          </cell>
          <cell r="AE108">
            <v>332701.25</v>
          </cell>
          <cell r="AF108">
            <v>366012.5</v>
          </cell>
          <cell r="AG108">
            <v>349398</v>
          </cell>
          <cell r="AH108">
            <v>382627</v>
          </cell>
          <cell r="AI108">
            <v>349398</v>
          </cell>
          <cell r="AJ108">
            <v>366012.5</v>
          </cell>
          <cell r="AK108">
            <v>382627</v>
          </cell>
          <cell r="AL108">
            <v>332701.25</v>
          </cell>
          <cell r="AM108">
            <v>382627</v>
          </cell>
          <cell r="AN108">
            <v>366012.5</v>
          </cell>
          <cell r="AO108">
            <v>349398</v>
          </cell>
          <cell r="AQ108">
            <v>4236368.5</v>
          </cell>
          <cell r="AR108">
            <v>4236368.5</v>
          </cell>
          <cell r="AS108">
            <v>4236368.5</v>
          </cell>
          <cell r="AT108">
            <v>4236368.5</v>
          </cell>
          <cell r="AU108">
            <v>4236368.5</v>
          </cell>
          <cell r="AV108">
            <v>4236368.5</v>
          </cell>
          <cell r="AW108" t="e">
            <v>#REF!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4220682.8600000003</v>
          </cell>
          <cell r="BE108">
            <v>4109564.16</v>
          </cell>
          <cell r="BF108">
            <v>3979497.97</v>
          </cell>
          <cell r="BH108">
            <v>4342142</v>
          </cell>
          <cell r="BI108">
            <v>4299253.2</v>
          </cell>
          <cell r="BJ108">
            <v>4193937</v>
          </cell>
          <cell r="BK108">
            <v>4236368.5</v>
          </cell>
          <cell r="BL108">
            <v>4236368.5</v>
          </cell>
          <cell r="BM108">
            <v>0</v>
          </cell>
          <cell r="BN108">
            <v>0</v>
          </cell>
          <cell r="BO108">
            <v>2225767.2000000002</v>
          </cell>
          <cell r="BP108">
            <v>105773.5</v>
          </cell>
          <cell r="BQ108">
            <v>0</v>
          </cell>
          <cell r="BS108">
            <v>4461976.8</v>
          </cell>
          <cell r="BT108">
            <v>4236368.5</v>
          </cell>
          <cell r="BU108">
            <v>4461976.8</v>
          </cell>
          <cell r="BV108">
            <v>-225608.29999999981</v>
          </cell>
        </row>
        <row r="110">
          <cell r="I110">
            <v>20943.370800000001</v>
          </cell>
          <cell r="J110">
            <v>17160.755799999999</v>
          </cell>
          <cell r="K110">
            <v>-3782.6150000000016</v>
          </cell>
          <cell r="L110">
            <v>-0.22042240120915896</v>
          </cell>
          <cell r="M110">
            <v>21721.284199999998</v>
          </cell>
          <cell r="N110">
            <v>108202.1262</v>
          </cell>
          <cell r="O110">
            <v>86480.842000000004</v>
          </cell>
          <cell r="P110">
            <v>0.79925270451848107</v>
          </cell>
          <cell r="W110">
            <v>20943.370800000001</v>
          </cell>
          <cell r="AV110">
            <v>219097.9</v>
          </cell>
          <cell r="BH110">
            <v>217677.89759999982</v>
          </cell>
          <cell r="BK110">
            <v>219097.9</v>
          </cell>
          <cell r="BL110">
            <v>219097.9</v>
          </cell>
          <cell r="BP110">
            <v>-1420.0024000001722</v>
          </cell>
        </row>
        <row r="111">
          <cell r="I111">
            <v>321545.63920000003</v>
          </cell>
          <cell r="J111">
            <v>332237.24420000002</v>
          </cell>
          <cell r="K111">
            <v>10691.604999999981</v>
          </cell>
          <cell r="L111">
            <v>3.2180633528141878E-2</v>
          </cell>
          <cell r="M111">
            <v>1988880.0157999999</v>
          </cell>
          <cell r="N111">
            <v>2054561.6237999999</v>
          </cell>
          <cell r="O111">
            <v>65681.608000000007</v>
          </cell>
          <cell r="P111">
            <v>3.1968672654616732E-2</v>
          </cell>
          <cell r="W111">
            <v>321545.63920000003</v>
          </cell>
          <cell r="AV111">
            <v>4017270.6</v>
          </cell>
          <cell r="BH111">
            <v>4124464.1024000002</v>
          </cell>
          <cell r="BK111">
            <v>4017270.6</v>
          </cell>
          <cell r="BL111">
            <v>4017270.6</v>
          </cell>
          <cell r="BP111">
            <v>107193.50240000011</v>
          </cell>
        </row>
        <row r="113">
          <cell r="B113" t="str">
            <v>Claims</v>
          </cell>
          <cell r="I113">
            <v>342489.01</v>
          </cell>
          <cell r="J113">
            <v>349398</v>
          </cell>
          <cell r="K113">
            <v>6908.9899999999907</v>
          </cell>
          <cell r="L113">
            <v>1.97739826787789E-2</v>
          </cell>
          <cell r="M113">
            <v>2010601.3</v>
          </cell>
          <cell r="N113">
            <v>2162763.75</v>
          </cell>
          <cell r="O113">
            <v>152162.44999999995</v>
          </cell>
          <cell r="P113">
            <v>7.0355557790350409E-2</v>
          </cell>
          <cell r="R113">
            <v>368521.13</v>
          </cell>
          <cell r="S113">
            <v>315469.88</v>
          </cell>
          <cell r="T113">
            <v>319993.63</v>
          </cell>
          <cell r="U113">
            <v>320610.51</v>
          </cell>
          <cell r="V113">
            <v>343517.14</v>
          </cell>
          <cell r="W113">
            <v>342489.01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382627</v>
          </cell>
          <cell r="AE113">
            <v>332701.25</v>
          </cell>
          <cell r="AF113">
            <v>366012.5</v>
          </cell>
          <cell r="AG113">
            <v>349398</v>
          </cell>
          <cell r="AH113">
            <v>382627</v>
          </cell>
          <cell r="AI113">
            <v>349398</v>
          </cell>
          <cell r="AJ113">
            <v>366012.5</v>
          </cell>
          <cell r="AK113">
            <v>382627</v>
          </cell>
          <cell r="AL113">
            <v>332701.25</v>
          </cell>
          <cell r="AM113">
            <v>382627</v>
          </cell>
          <cell r="AN113">
            <v>366012.5</v>
          </cell>
          <cell r="AO113">
            <v>349398</v>
          </cell>
          <cell r="AQ113">
            <v>4236368.5</v>
          </cell>
          <cell r="AR113">
            <v>4236368.5</v>
          </cell>
          <cell r="AS113">
            <v>4236368.5</v>
          </cell>
          <cell r="AT113">
            <v>4236368.5</v>
          </cell>
          <cell r="AU113">
            <v>4236368.5</v>
          </cell>
          <cell r="AV113">
            <v>4236368.5</v>
          </cell>
          <cell r="AW113" t="e">
            <v>#REF!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4220682.8600000003</v>
          </cell>
          <cell r="BE113">
            <v>4109564.16</v>
          </cell>
          <cell r="BF113">
            <v>3979497.97</v>
          </cell>
          <cell r="BH113">
            <v>4342142</v>
          </cell>
          <cell r="BI113">
            <v>4299253.2</v>
          </cell>
          <cell r="BJ113">
            <v>4193937</v>
          </cell>
          <cell r="BK113">
            <v>4236368.5</v>
          </cell>
          <cell r="BL113">
            <v>4236368.5</v>
          </cell>
          <cell r="BM113">
            <v>0</v>
          </cell>
          <cell r="BN113">
            <v>0</v>
          </cell>
          <cell r="BO113">
            <v>2225767.2000000002</v>
          </cell>
          <cell r="BP113">
            <v>105773.5</v>
          </cell>
          <cell r="BQ113">
            <v>0</v>
          </cell>
          <cell r="BS113">
            <v>4461976.8</v>
          </cell>
          <cell r="BT113">
            <v>4236368.5</v>
          </cell>
          <cell r="BU113">
            <v>4461976.8</v>
          </cell>
          <cell r="BV113">
            <v>-225608.29999999981</v>
          </cell>
        </row>
        <row r="115">
          <cell r="C115" t="str">
            <v>O&amp;M</v>
          </cell>
          <cell r="E115" t="str">
            <v>CO-P-E-D/McoAll</v>
          </cell>
          <cell r="I115">
            <v>6506.96</v>
          </cell>
          <cell r="J115">
            <v>12845.25</v>
          </cell>
          <cell r="K115">
            <v>6338.29</v>
          </cell>
          <cell r="L115">
            <v>0.49343453805881549</v>
          </cell>
          <cell r="M115">
            <v>35795.769999999997</v>
          </cell>
          <cell r="N115">
            <v>71751.75</v>
          </cell>
          <cell r="O115">
            <v>35955.980000000003</v>
          </cell>
          <cell r="P115">
            <v>0.50111641876330548</v>
          </cell>
          <cell r="R115">
            <v>11927.92</v>
          </cell>
          <cell r="S115">
            <v>2069.52</v>
          </cell>
          <cell r="T115">
            <v>2583.65</v>
          </cell>
          <cell r="U115">
            <v>6239.03</v>
          </cell>
          <cell r="V115">
            <v>6468.69</v>
          </cell>
          <cell r="W115">
            <v>6506.96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11288.25</v>
          </cell>
          <cell r="AE115">
            <v>10380</v>
          </cell>
          <cell r="AF115">
            <v>10899</v>
          </cell>
          <cell r="AG115">
            <v>12845.25</v>
          </cell>
          <cell r="AH115">
            <v>13494</v>
          </cell>
          <cell r="AI115">
            <v>12845.25</v>
          </cell>
          <cell r="AJ115">
            <v>13234.5</v>
          </cell>
          <cell r="AK115">
            <v>13494</v>
          </cell>
          <cell r="AL115">
            <v>12585.75</v>
          </cell>
          <cell r="AM115">
            <v>13494</v>
          </cell>
          <cell r="AN115">
            <v>13234.5</v>
          </cell>
          <cell r="AO115">
            <v>12715.5</v>
          </cell>
          <cell r="AQ115">
            <v>150510</v>
          </cell>
          <cell r="AR115">
            <v>150510</v>
          </cell>
          <cell r="AS115">
            <v>153106.76999999999</v>
          </cell>
          <cell r="AT115">
            <v>153106.76999999999</v>
          </cell>
          <cell r="AU115">
            <v>152866</v>
          </cell>
          <cell r="AV115">
            <v>152866</v>
          </cell>
          <cell r="AW115" t="e">
            <v>#REF!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24769.69</v>
          </cell>
          <cell r="BE115">
            <v>91972.23</v>
          </cell>
          <cell r="BF115">
            <v>146184.79999999999</v>
          </cell>
          <cell r="BH115">
            <v>150510</v>
          </cell>
          <cell r="BI115">
            <v>117786.24000000001</v>
          </cell>
          <cell r="BJ115">
            <v>110996.4</v>
          </cell>
          <cell r="BK115">
            <v>152866</v>
          </cell>
          <cell r="BL115">
            <v>152866</v>
          </cell>
          <cell r="BO115">
            <v>117070.23000000001</v>
          </cell>
          <cell r="BP115">
            <v>-2356</v>
          </cell>
          <cell r="BQ115">
            <v>0</v>
          </cell>
          <cell r="BS115">
            <v>115958.39999999999</v>
          </cell>
          <cell r="BT115">
            <v>152866</v>
          </cell>
          <cell r="BU115">
            <v>115958.39999999999</v>
          </cell>
          <cell r="BV115">
            <v>36907.600000000006</v>
          </cell>
        </row>
        <row r="116">
          <cell r="C116" t="str">
            <v>O&amp;M</v>
          </cell>
          <cell r="E116" t="str">
            <v>CO-P-E-Sarbanes Oxley 404</v>
          </cell>
          <cell r="I116">
            <v>0</v>
          </cell>
          <cell r="J116">
            <v>333.46</v>
          </cell>
          <cell r="K116">
            <v>333.46</v>
          </cell>
          <cell r="L116">
            <v>1</v>
          </cell>
          <cell r="M116">
            <v>0</v>
          </cell>
          <cell r="N116">
            <v>2000.76</v>
          </cell>
          <cell r="O116">
            <v>2000.76</v>
          </cell>
          <cell r="P116">
            <v>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333.46</v>
          </cell>
          <cell r="AE116">
            <v>333.46</v>
          </cell>
          <cell r="AF116">
            <v>333.46</v>
          </cell>
          <cell r="AG116">
            <v>333.46</v>
          </cell>
          <cell r="AH116">
            <v>333.46</v>
          </cell>
          <cell r="AI116">
            <v>333.46</v>
          </cell>
          <cell r="AJ116">
            <v>333.46</v>
          </cell>
          <cell r="AK116">
            <v>333.46</v>
          </cell>
          <cell r="AL116">
            <v>333.46</v>
          </cell>
          <cell r="AM116">
            <v>333.46</v>
          </cell>
          <cell r="AN116">
            <v>333.46</v>
          </cell>
          <cell r="AO116">
            <v>166.73</v>
          </cell>
          <cell r="AQ116">
            <v>3895.5</v>
          </cell>
          <cell r="AR116">
            <v>3895.5</v>
          </cell>
          <cell r="AS116">
            <v>3962.44</v>
          </cell>
          <cell r="AT116">
            <v>3962.44</v>
          </cell>
          <cell r="AU116">
            <v>3962</v>
          </cell>
          <cell r="AV116">
            <v>3962</v>
          </cell>
          <cell r="AW116" t="e">
            <v>#REF!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229.75</v>
          </cell>
          <cell r="BH116">
            <v>3834.79</v>
          </cell>
          <cell r="BI116">
            <v>5778.08</v>
          </cell>
          <cell r="BJ116">
            <v>5521.92</v>
          </cell>
          <cell r="BK116">
            <v>3962</v>
          </cell>
          <cell r="BL116">
            <v>3962</v>
          </cell>
          <cell r="BO116">
            <v>3962</v>
          </cell>
          <cell r="BP116">
            <v>-127.21000000000004</v>
          </cell>
          <cell r="BQ116">
            <v>0</v>
          </cell>
          <cell r="BS116">
            <v>0</v>
          </cell>
          <cell r="BT116">
            <v>3962</v>
          </cell>
          <cell r="BU116">
            <v>0</v>
          </cell>
          <cell r="BV116">
            <v>3962</v>
          </cell>
        </row>
        <row r="117">
          <cell r="C117" t="str">
            <v>O&amp;M</v>
          </cell>
          <cell r="E117" t="str">
            <v>CO-P-Mgt Acct C</v>
          </cell>
          <cell r="I117">
            <v>0</v>
          </cell>
          <cell r="J117">
            <v>12883.68</v>
          </cell>
          <cell r="K117">
            <v>12883.68</v>
          </cell>
          <cell r="L117">
            <v>1</v>
          </cell>
          <cell r="M117">
            <v>16769.79</v>
          </cell>
          <cell r="N117">
            <v>71700.479999999996</v>
          </cell>
          <cell r="O117">
            <v>54930.689999999995</v>
          </cell>
          <cell r="P117">
            <v>0.76611328125</v>
          </cell>
          <cell r="R117">
            <v>0</v>
          </cell>
          <cell r="S117">
            <v>7457.13</v>
          </cell>
          <cell r="T117">
            <v>7632.18</v>
          </cell>
          <cell r="U117">
            <v>1400.4</v>
          </cell>
          <cell r="V117">
            <v>280.08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11203.2</v>
          </cell>
          <cell r="AE117">
            <v>10362.959999999999</v>
          </cell>
          <cell r="AF117">
            <v>10923.12</v>
          </cell>
          <cell r="AG117">
            <v>12883.68</v>
          </cell>
          <cell r="AH117">
            <v>13443.84</v>
          </cell>
          <cell r="AI117">
            <v>12883.68</v>
          </cell>
          <cell r="AJ117">
            <v>13023.72</v>
          </cell>
          <cell r="AK117">
            <v>13443.84</v>
          </cell>
          <cell r="AL117">
            <v>12603.6</v>
          </cell>
          <cell r="AM117">
            <v>13443.84</v>
          </cell>
          <cell r="AN117">
            <v>13023.72</v>
          </cell>
          <cell r="AO117">
            <v>12603.6</v>
          </cell>
          <cell r="AQ117">
            <v>149842.79999999999</v>
          </cell>
          <cell r="AR117">
            <v>149842.79999999999</v>
          </cell>
          <cell r="AS117">
            <v>149842.79999999999</v>
          </cell>
          <cell r="AT117">
            <v>149842.79999999999</v>
          </cell>
          <cell r="AU117">
            <v>149842.79999999999</v>
          </cell>
          <cell r="AV117">
            <v>149842.79999999999</v>
          </cell>
          <cell r="AW117" t="e">
            <v>#REF!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71904.960000000006</v>
          </cell>
          <cell r="BE117">
            <v>77907.47</v>
          </cell>
          <cell r="BF117">
            <v>152916.94</v>
          </cell>
          <cell r="BH117">
            <v>149842.79999999999</v>
          </cell>
          <cell r="BI117">
            <v>175511.16</v>
          </cell>
          <cell r="BJ117">
            <v>171245.52</v>
          </cell>
          <cell r="BK117">
            <v>149842.79999999999</v>
          </cell>
          <cell r="BL117">
            <v>149842.79999999999</v>
          </cell>
          <cell r="BO117">
            <v>133073.00999999998</v>
          </cell>
          <cell r="BP117">
            <v>0</v>
          </cell>
          <cell r="BQ117">
            <v>0</v>
          </cell>
          <cell r="BS117">
            <v>172578</v>
          </cell>
          <cell r="BT117">
            <v>149842.79999999999</v>
          </cell>
          <cell r="BU117">
            <v>172578</v>
          </cell>
          <cell r="BV117">
            <v>-22735.200000000012</v>
          </cell>
        </row>
        <row r="118">
          <cell r="C118" t="str">
            <v>O&amp;M</v>
          </cell>
          <cell r="E118" t="str">
            <v>CO-P-Service Company Business Planning and Analysis</v>
          </cell>
          <cell r="F118" t="str">
            <v>SC BusPlng</v>
          </cell>
          <cell r="I118">
            <v>0</v>
          </cell>
          <cell r="J118">
            <v>0</v>
          </cell>
          <cell r="K118">
            <v>0</v>
          </cell>
          <cell r="L118" t="str">
            <v xml:space="preserve"> </v>
          </cell>
          <cell r="M118">
            <v>0</v>
          </cell>
          <cell r="N118">
            <v>0</v>
          </cell>
          <cell r="O118">
            <v>0</v>
          </cell>
          <cell r="P118" t="str">
            <v xml:space="preserve"> 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O118">
            <v>0</v>
          </cell>
          <cell r="BP118">
            <v>0</v>
          </cell>
          <cell r="BQ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</row>
        <row r="120">
          <cell r="D120" t="str">
            <v>Non-PT</v>
          </cell>
          <cell r="I120">
            <v>6506.96</v>
          </cell>
          <cell r="J120">
            <v>26062.39</v>
          </cell>
          <cell r="K120">
            <v>19555.43</v>
          </cell>
          <cell r="L120">
            <v>0.75033141626688882</v>
          </cell>
          <cell r="M120">
            <v>52565.56</v>
          </cell>
          <cell r="N120">
            <v>145452.99</v>
          </cell>
          <cell r="O120">
            <v>92887.43</v>
          </cell>
          <cell r="P120">
            <v>0.63860791036334141</v>
          </cell>
          <cell r="R120">
            <v>11927.92</v>
          </cell>
          <cell r="S120">
            <v>9526.65</v>
          </cell>
          <cell r="T120">
            <v>10215.83</v>
          </cell>
          <cell r="U120">
            <v>7639.43</v>
          </cell>
          <cell r="V120">
            <v>6748.7699999999995</v>
          </cell>
          <cell r="W120">
            <v>6506.96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22824.91</v>
          </cell>
          <cell r="AE120">
            <v>21076.42</v>
          </cell>
          <cell r="AF120">
            <v>22155.58</v>
          </cell>
          <cell r="AG120">
            <v>26062.39</v>
          </cell>
          <cell r="AH120">
            <v>27271.3</v>
          </cell>
          <cell r="AI120">
            <v>26062.39</v>
          </cell>
          <cell r="AJ120">
            <v>26591.68</v>
          </cell>
          <cell r="AK120">
            <v>27271.3</v>
          </cell>
          <cell r="AL120">
            <v>25522.809999999998</v>
          </cell>
          <cell r="AM120">
            <v>27271.3</v>
          </cell>
          <cell r="AN120">
            <v>26591.68</v>
          </cell>
          <cell r="AO120">
            <v>25485.83</v>
          </cell>
          <cell r="AQ120">
            <v>304248.3</v>
          </cell>
          <cell r="AR120">
            <v>304248.3</v>
          </cell>
          <cell r="AS120">
            <v>306912.01</v>
          </cell>
          <cell r="AT120">
            <v>306912.01</v>
          </cell>
          <cell r="AU120">
            <v>306670.8</v>
          </cell>
          <cell r="AV120">
            <v>306670.8</v>
          </cell>
          <cell r="AW120" t="e">
            <v>#REF!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96674.650000000009</v>
          </cell>
          <cell r="BE120">
            <v>169879.7</v>
          </cell>
          <cell r="BF120">
            <v>299331.49</v>
          </cell>
          <cell r="BH120">
            <v>304187.58999999997</v>
          </cell>
          <cell r="BI120">
            <v>299075.48</v>
          </cell>
          <cell r="BJ120">
            <v>287763.83999999997</v>
          </cell>
          <cell r="BK120">
            <v>306670.8</v>
          </cell>
          <cell r="BL120">
            <v>306670.8</v>
          </cell>
          <cell r="BM120">
            <v>0</v>
          </cell>
          <cell r="BN120">
            <v>0</v>
          </cell>
          <cell r="BO120">
            <v>254105.24</v>
          </cell>
          <cell r="BP120">
            <v>-2483.21</v>
          </cell>
          <cell r="BQ120">
            <v>0</v>
          </cell>
          <cell r="BS120">
            <v>288536.40000000002</v>
          </cell>
          <cell r="BT120">
            <v>306670.8</v>
          </cell>
          <cell r="BU120">
            <v>288536.40000000002</v>
          </cell>
          <cell r="BV120">
            <v>18134.399999999994</v>
          </cell>
        </row>
        <row r="122">
          <cell r="C122" t="str">
            <v>O&amp;M</v>
          </cell>
          <cell r="E122" t="str">
            <v>CO-P-E-PT-Integratio</v>
          </cell>
          <cell r="F122" t="str">
            <v>T&amp;E</v>
          </cell>
          <cell r="I122">
            <v>0</v>
          </cell>
          <cell r="J122">
            <v>0</v>
          </cell>
          <cell r="K122">
            <v>0</v>
          </cell>
          <cell r="L122" t="str">
            <v xml:space="preserve"> </v>
          </cell>
          <cell r="M122">
            <v>0</v>
          </cell>
          <cell r="N122">
            <v>0</v>
          </cell>
          <cell r="O122">
            <v>0</v>
          </cell>
          <cell r="P122" t="str">
            <v xml:space="preserve"> 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O122">
            <v>0</v>
          </cell>
          <cell r="BP122">
            <v>0</v>
          </cell>
          <cell r="BQ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</row>
        <row r="123">
          <cell r="C123" t="str">
            <v>O&amp;M</v>
          </cell>
          <cell r="E123" t="str">
            <v>CO-P-Integration</v>
          </cell>
          <cell r="F123" t="str">
            <v>Integration</v>
          </cell>
          <cell r="I123">
            <v>0</v>
          </cell>
          <cell r="J123">
            <v>0</v>
          </cell>
          <cell r="K123">
            <v>0</v>
          </cell>
          <cell r="L123" t="str">
            <v xml:space="preserve"> </v>
          </cell>
          <cell r="M123">
            <v>0</v>
          </cell>
          <cell r="N123">
            <v>0</v>
          </cell>
          <cell r="O123">
            <v>0</v>
          </cell>
          <cell r="P123" t="str">
            <v xml:space="preserve"> 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O123">
            <v>0</v>
          </cell>
          <cell r="BP123">
            <v>0</v>
          </cell>
          <cell r="BQ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</row>
        <row r="125">
          <cell r="D125" t="str">
            <v>PT</v>
          </cell>
          <cell r="I125">
            <v>0</v>
          </cell>
          <cell r="J125">
            <v>0</v>
          </cell>
          <cell r="K125">
            <v>0</v>
          </cell>
          <cell r="L125" t="str">
            <v xml:space="preserve"> </v>
          </cell>
          <cell r="M125">
            <v>0</v>
          </cell>
          <cell r="N125">
            <v>0</v>
          </cell>
          <cell r="O125">
            <v>0</v>
          </cell>
          <cell r="P125" t="str">
            <v xml:space="preserve"> 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</row>
        <row r="127">
          <cell r="C127" t="str">
            <v>O &amp; M Total</v>
          </cell>
          <cell r="I127">
            <v>6506.96</v>
          </cell>
          <cell r="J127">
            <v>26062.39</v>
          </cell>
          <cell r="K127">
            <v>19555.43</v>
          </cell>
          <cell r="L127">
            <v>0.75033141626688882</v>
          </cell>
          <cell r="M127">
            <v>52565.56</v>
          </cell>
          <cell r="N127">
            <v>145452.99</v>
          </cell>
          <cell r="O127">
            <v>92887.43</v>
          </cell>
          <cell r="P127">
            <v>0.63860791036334141</v>
          </cell>
          <cell r="R127">
            <v>11927.92</v>
          </cell>
          <cell r="S127">
            <v>9526.65</v>
          </cell>
          <cell r="T127">
            <v>10215.83</v>
          </cell>
          <cell r="U127">
            <v>7639.43</v>
          </cell>
          <cell r="V127">
            <v>6748.7699999999995</v>
          </cell>
          <cell r="W127">
            <v>6506.96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22824.91</v>
          </cell>
          <cell r="AE127">
            <v>21076.42</v>
          </cell>
          <cell r="AF127">
            <v>22155.58</v>
          </cell>
          <cell r="AG127">
            <v>26062.39</v>
          </cell>
          <cell r="AH127">
            <v>27271.3</v>
          </cell>
          <cell r="AI127">
            <v>26062.39</v>
          </cell>
          <cell r="AJ127">
            <v>26591.68</v>
          </cell>
          <cell r="AK127">
            <v>27271.3</v>
          </cell>
          <cell r="AL127">
            <v>25522.809999999998</v>
          </cell>
          <cell r="AM127">
            <v>27271.3</v>
          </cell>
          <cell r="AN127">
            <v>26591.68</v>
          </cell>
          <cell r="AO127">
            <v>25485.83</v>
          </cell>
          <cell r="AQ127">
            <v>304248.3</v>
          </cell>
          <cell r="AR127">
            <v>304248.3</v>
          </cell>
          <cell r="AS127">
            <v>306912.01</v>
          </cell>
          <cell r="AT127">
            <v>306912.01</v>
          </cell>
          <cell r="AU127">
            <v>306670.8</v>
          </cell>
          <cell r="AV127">
            <v>306670.8</v>
          </cell>
          <cell r="AW127" t="e">
            <v>#REF!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96674.650000000009</v>
          </cell>
          <cell r="BE127">
            <v>169879.7</v>
          </cell>
          <cell r="BF127">
            <v>299331.49</v>
          </cell>
          <cell r="BH127">
            <v>304187.58999999997</v>
          </cell>
          <cell r="BI127">
            <v>299075.48</v>
          </cell>
          <cell r="BJ127">
            <v>287763.83999999997</v>
          </cell>
          <cell r="BK127">
            <v>306670.8</v>
          </cell>
          <cell r="BL127">
            <v>306670.8</v>
          </cell>
          <cell r="BM127">
            <v>0</v>
          </cell>
          <cell r="BN127">
            <v>0</v>
          </cell>
          <cell r="BO127">
            <v>254105.24</v>
          </cell>
          <cell r="BP127">
            <v>-2483.21</v>
          </cell>
          <cell r="BQ127">
            <v>0</v>
          </cell>
          <cell r="BS127">
            <v>288536.40000000002</v>
          </cell>
          <cell r="BT127">
            <v>306670.8</v>
          </cell>
          <cell r="BU127">
            <v>288536.40000000002</v>
          </cell>
          <cell r="BV127">
            <v>18134.399999999994</v>
          </cell>
        </row>
        <row r="129">
          <cell r="I129">
            <v>13992.064999999999</v>
          </cell>
          <cell r="J129">
            <v>529.26159999999993</v>
          </cell>
          <cell r="K129">
            <v>-13462.803399999999</v>
          </cell>
          <cell r="L129">
            <v>-25.436954806469995</v>
          </cell>
          <cell r="M129">
            <v>23878.112799999999</v>
          </cell>
          <cell r="N129">
            <v>49152.378399999994</v>
          </cell>
          <cell r="O129">
            <v>25274.265599999995</v>
          </cell>
          <cell r="P129">
            <v>0.51420229137884399</v>
          </cell>
          <cell r="W129">
            <v>13992.064999999999</v>
          </cell>
          <cell r="AV129">
            <v>123545.21999999999</v>
          </cell>
          <cell r="BH129">
            <v>36540.075399999936</v>
          </cell>
          <cell r="BK129">
            <v>123545.21999999999</v>
          </cell>
          <cell r="BL129">
            <v>123545.21999999999</v>
          </cell>
          <cell r="BP129">
            <v>-87005.144600000058</v>
          </cell>
        </row>
        <row r="130">
          <cell r="I130">
            <v>-7485.1049999999987</v>
          </cell>
          <cell r="J130">
            <v>25533.128399999998</v>
          </cell>
          <cell r="K130">
            <v>33018.233399999997</v>
          </cell>
          <cell r="L130">
            <v>1.2931526792463082</v>
          </cell>
          <cell r="M130">
            <v>28687.447199999999</v>
          </cell>
          <cell r="N130">
            <v>96300.611600000004</v>
          </cell>
          <cell r="O130">
            <v>67613.164400000009</v>
          </cell>
          <cell r="P130">
            <v>0.70210524395049645</v>
          </cell>
          <cell r="W130">
            <v>-7485.1049999999987</v>
          </cell>
          <cell r="AV130">
            <v>183125.58000000002</v>
          </cell>
          <cell r="BH130">
            <v>267647.51460000005</v>
          </cell>
          <cell r="BK130">
            <v>183125.58000000002</v>
          </cell>
          <cell r="BL130">
            <v>183125.58000000002</v>
          </cell>
          <cell r="BP130">
            <v>84521.934600000037</v>
          </cell>
        </row>
        <row r="132">
          <cell r="B132" t="str">
            <v>Commercial Operations Group</v>
          </cell>
          <cell r="I132">
            <v>6506.96</v>
          </cell>
          <cell r="J132">
            <v>26062.39</v>
          </cell>
          <cell r="K132">
            <v>19555.43</v>
          </cell>
          <cell r="L132">
            <v>0.75033141626688882</v>
          </cell>
          <cell r="M132">
            <v>52565.56</v>
          </cell>
          <cell r="N132">
            <v>145452.99</v>
          </cell>
          <cell r="O132">
            <v>92887.43</v>
          </cell>
          <cell r="P132">
            <v>0.63860791036334141</v>
          </cell>
          <cell r="R132">
            <v>11927.92</v>
          </cell>
          <cell r="S132">
            <v>9526.65</v>
          </cell>
          <cell r="T132">
            <v>10215.83</v>
          </cell>
          <cell r="U132">
            <v>7639.43</v>
          </cell>
          <cell r="V132">
            <v>6748.7699999999995</v>
          </cell>
          <cell r="W132">
            <v>6506.96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 t="str">
            <v>`</v>
          </cell>
          <cell r="AE132">
            <v>21076.42</v>
          </cell>
          <cell r="AF132">
            <v>22155.58</v>
          </cell>
          <cell r="AG132">
            <v>26062.39</v>
          </cell>
          <cell r="AH132">
            <v>27271.3</v>
          </cell>
          <cell r="AI132">
            <v>26062.39</v>
          </cell>
          <cell r="AJ132">
            <v>26591.68</v>
          </cell>
          <cell r="AK132">
            <v>27271.3</v>
          </cell>
          <cell r="AL132">
            <v>25522.809999999998</v>
          </cell>
          <cell r="AM132">
            <v>27271.3</v>
          </cell>
          <cell r="AN132">
            <v>26591.68</v>
          </cell>
          <cell r="AO132">
            <v>25485.83</v>
          </cell>
          <cell r="AQ132">
            <v>304248.3</v>
          </cell>
          <cell r="AR132">
            <v>304248.3</v>
          </cell>
          <cell r="AS132">
            <v>306912.01</v>
          </cell>
          <cell r="AT132">
            <v>306912.01</v>
          </cell>
          <cell r="AU132">
            <v>306670.8</v>
          </cell>
          <cell r="AV132">
            <v>306670.8</v>
          </cell>
          <cell r="AW132" t="e">
            <v>#REF!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96674.650000000009</v>
          </cell>
          <cell r="BE132">
            <v>169879.7</v>
          </cell>
          <cell r="BF132">
            <v>299331.49</v>
          </cell>
          <cell r="BH132">
            <v>304187.58999999997</v>
          </cell>
          <cell r="BI132">
            <v>299075.48</v>
          </cell>
          <cell r="BJ132">
            <v>287763.83999999997</v>
          </cell>
          <cell r="BK132">
            <v>306670.8</v>
          </cell>
          <cell r="BL132">
            <v>306670.8</v>
          </cell>
          <cell r="BM132">
            <v>0</v>
          </cell>
          <cell r="BN132">
            <v>0</v>
          </cell>
          <cell r="BO132">
            <v>254105.24</v>
          </cell>
          <cell r="BP132">
            <v>-2483.21</v>
          </cell>
          <cell r="BQ132">
            <v>0</v>
          </cell>
          <cell r="BS132">
            <v>288536.40000000002</v>
          </cell>
          <cell r="BT132">
            <v>306670.8</v>
          </cell>
          <cell r="BU132">
            <v>288536.40000000002</v>
          </cell>
          <cell r="BV132">
            <v>18134.399999999994</v>
          </cell>
        </row>
        <row r="134">
          <cell r="C134" t="str">
            <v>O&amp;M</v>
          </cell>
          <cell r="E134" t="str">
            <v>FP-P-E-FedRegPol</v>
          </cell>
          <cell r="I134">
            <v>0</v>
          </cell>
          <cell r="J134">
            <v>0</v>
          </cell>
          <cell r="K134">
            <v>0</v>
          </cell>
          <cell r="L134" t="str">
            <v xml:space="preserve"> </v>
          </cell>
          <cell r="M134">
            <v>0</v>
          </cell>
          <cell r="N134">
            <v>0</v>
          </cell>
          <cell r="O134">
            <v>0</v>
          </cell>
          <cell r="P134" t="str">
            <v xml:space="preserve"> 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215920.95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O134">
            <v>0</v>
          </cell>
          <cell r="BP134">
            <v>0</v>
          </cell>
          <cell r="BQ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</row>
        <row r="135">
          <cell r="C135" t="str">
            <v>O&amp;M</v>
          </cell>
          <cell r="E135" t="str">
            <v>FP-P-Federal Reg Pol</v>
          </cell>
          <cell r="I135">
            <v>0</v>
          </cell>
          <cell r="J135">
            <v>0</v>
          </cell>
          <cell r="K135">
            <v>0</v>
          </cell>
          <cell r="L135" t="str">
            <v xml:space="preserve"> </v>
          </cell>
          <cell r="M135">
            <v>0</v>
          </cell>
          <cell r="N135">
            <v>0</v>
          </cell>
          <cell r="O135">
            <v>0</v>
          </cell>
          <cell r="P135" t="str">
            <v xml:space="preserve"> 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91350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O135">
            <v>0</v>
          </cell>
          <cell r="BP135">
            <v>0</v>
          </cell>
          <cell r="BQ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</row>
        <row r="136">
          <cell r="C136" t="str">
            <v>O&amp;M</v>
          </cell>
          <cell r="E136" t="str">
            <v>CF-P-E-Ext Comm</v>
          </cell>
          <cell r="I136">
            <v>27609.9</v>
          </cell>
          <cell r="J136">
            <v>42575.9</v>
          </cell>
          <cell r="K136">
            <v>14966</v>
          </cell>
          <cell r="L136">
            <v>0.35151341486615667</v>
          </cell>
          <cell r="M136">
            <v>112715.67</v>
          </cell>
          <cell r="N136">
            <v>255915.68</v>
          </cell>
          <cell r="O136">
            <v>143200.01</v>
          </cell>
          <cell r="P136">
            <v>0.55955934392140416</v>
          </cell>
          <cell r="R136">
            <v>17590.18</v>
          </cell>
          <cell r="S136">
            <v>12023.66</v>
          </cell>
          <cell r="T136">
            <v>20633.2</v>
          </cell>
          <cell r="U136">
            <v>19668.34</v>
          </cell>
          <cell r="V136">
            <v>15190.39</v>
          </cell>
          <cell r="W136">
            <v>27609.9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42690.97</v>
          </cell>
          <cell r="AE136">
            <v>42690.97</v>
          </cell>
          <cell r="AF136">
            <v>42690.97</v>
          </cell>
          <cell r="AG136">
            <v>42690.97</v>
          </cell>
          <cell r="AH136">
            <v>42575.9</v>
          </cell>
          <cell r="AI136">
            <v>42575.9</v>
          </cell>
          <cell r="AJ136">
            <v>42575.9</v>
          </cell>
          <cell r="AK136">
            <v>42575.9</v>
          </cell>
          <cell r="AL136">
            <v>42575.9</v>
          </cell>
          <cell r="AM136">
            <v>42575.9</v>
          </cell>
          <cell r="AN136">
            <v>42575.9</v>
          </cell>
          <cell r="AO136">
            <v>42575.9</v>
          </cell>
          <cell r="AQ136">
            <v>523547.75</v>
          </cell>
          <cell r="AR136">
            <v>523547.75</v>
          </cell>
          <cell r="AS136">
            <v>523547.79</v>
          </cell>
          <cell r="AT136">
            <v>523547.79</v>
          </cell>
          <cell r="AU136">
            <v>523548</v>
          </cell>
          <cell r="AV136">
            <v>281140</v>
          </cell>
          <cell r="AW136" t="e">
            <v>#REF!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250820</v>
          </cell>
          <cell r="BE136">
            <v>263937.90000000002</v>
          </cell>
          <cell r="BF136">
            <v>300692.45</v>
          </cell>
          <cell r="BH136">
            <v>511371.08</v>
          </cell>
          <cell r="BI136">
            <v>322672.40999999997</v>
          </cell>
          <cell r="BJ136">
            <v>315141.24</v>
          </cell>
          <cell r="BK136">
            <v>281140</v>
          </cell>
          <cell r="BL136">
            <v>281140</v>
          </cell>
          <cell r="BO136">
            <v>168424.33000000002</v>
          </cell>
          <cell r="BP136">
            <v>230231.08000000002</v>
          </cell>
          <cell r="BQ136">
            <v>0</v>
          </cell>
          <cell r="BS136">
            <v>380434.45</v>
          </cell>
          <cell r="BT136">
            <v>281140</v>
          </cell>
          <cell r="BU136">
            <v>380434.45</v>
          </cell>
          <cell r="BV136">
            <v>-99294.450000000012</v>
          </cell>
        </row>
        <row r="137">
          <cell r="C137" t="str">
            <v>O&amp;M</v>
          </cell>
          <cell r="E137" t="str">
            <v>CF-P-E-R&amp;CMC</v>
          </cell>
          <cell r="I137">
            <v>0</v>
          </cell>
          <cell r="J137">
            <v>0</v>
          </cell>
          <cell r="K137">
            <v>0</v>
          </cell>
          <cell r="L137" t="str">
            <v xml:space="preserve"> </v>
          </cell>
          <cell r="M137">
            <v>0</v>
          </cell>
          <cell r="N137">
            <v>0</v>
          </cell>
          <cell r="O137">
            <v>0</v>
          </cell>
          <cell r="P137" t="str">
            <v xml:space="preserve"> 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11728.02</v>
          </cell>
          <cell r="BE137">
            <v>19428.939999999999</v>
          </cell>
          <cell r="BF137">
            <v>29294.06</v>
          </cell>
          <cell r="BH137">
            <v>0</v>
          </cell>
          <cell r="BI137">
            <v>47728.85</v>
          </cell>
          <cell r="BJ137">
            <v>44937.36</v>
          </cell>
          <cell r="BK137">
            <v>0</v>
          </cell>
          <cell r="BL137">
            <v>0</v>
          </cell>
          <cell r="BO137">
            <v>0</v>
          </cell>
          <cell r="BP137">
            <v>0</v>
          </cell>
          <cell r="BQ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</row>
        <row r="138">
          <cell r="C138" t="str">
            <v>O&amp;M</v>
          </cell>
          <cell r="E138" t="str">
            <v>CF-P-Ext Commun</v>
          </cell>
          <cell r="I138">
            <v>31011.37</v>
          </cell>
          <cell r="J138">
            <v>28077.08</v>
          </cell>
          <cell r="K138">
            <v>-2934.2899999999972</v>
          </cell>
          <cell r="L138">
            <v>-0.10450837480250785</v>
          </cell>
          <cell r="M138">
            <v>181350.34</v>
          </cell>
          <cell r="N138">
            <v>168462.48</v>
          </cell>
          <cell r="O138">
            <v>-12887.859999999986</v>
          </cell>
          <cell r="P138">
            <v>-7.6502850961234728E-2</v>
          </cell>
          <cell r="R138">
            <v>30205.88</v>
          </cell>
          <cell r="S138">
            <v>20309.86</v>
          </cell>
          <cell r="T138">
            <v>30033.27</v>
          </cell>
          <cell r="U138">
            <v>31011.37</v>
          </cell>
          <cell r="V138">
            <v>38778.589999999997</v>
          </cell>
          <cell r="W138">
            <v>31011.37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28077.08</v>
          </cell>
          <cell r="AE138">
            <v>28077.08</v>
          </cell>
          <cell r="AF138">
            <v>28077.08</v>
          </cell>
          <cell r="AG138">
            <v>28077.08</v>
          </cell>
          <cell r="AH138">
            <v>28077.08</v>
          </cell>
          <cell r="AI138">
            <v>28077.08</v>
          </cell>
          <cell r="AJ138">
            <v>28077.08</v>
          </cell>
          <cell r="AK138">
            <v>28077.08</v>
          </cell>
          <cell r="AL138">
            <v>28077.08</v>
          </cell>
          <cell r="AM138">
            <v>28077.08</v>
          </cell>
          <cell r="AN138">
            <v>28077.08</v>
          </cell>
          <cell r="AO138">
            <v>28077.08</v>
          </cell>
          <cell r="AQ138">
            <v>336924.96</v>
          </cell>
          <cell r="AR138">
            <v>336924.96</v>
          </cell>
          <cell r="AS138">
            <v>336924.96</v>
          </cell>
          <cell r="AT138">
            <v>336924.96</v>
          </cell>
          <cell r="AU138">
            <v>336924.96</v>
          </cell>
          <cell r="AV138">
            <v>336924.96</v>
          </cell>
          <cell r="AW138" t="e">
            <v>#REF!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364165.28</v>
          </cell>
          <cell r="BE138">
            <v>317429.65000000002</v>
          </cell>
          <cell r="BF138">
            <v>273909.58</v>
          </cell>
          <cell r="BH138">
            <v>336924.96</v>
          </cell>
          <cell r="BI138">
            <v>336410.28</v>
          </cell>
          <cell r="BJ138">
            <v>328217.64</v>
          </cell>
          <cell r="BK138">
            <v>336924.96</v>
          </cell>
          <cell r="BL138">
            <v>336924.96</v>
          </cell>
          <cell r="BO138">
            <v>155574.62000000002</v>
          </cell>
          <cell r="BP138">
            <v>0</v>
          </cell>
          <cell r="BQ138">
            <v>0</v>
          </cell>
          <cell r="BS138">
            <v>357674.72</v>
          </cell>
          <cell r="BT138">
            <v>336924.96</v>
          </cell>
          <cell r="BU138">
            <v>357674.72</v>
          </cell>
          <cell r="BV138">
            <v>-20749.759999999951</v>
          </cell>
        </row>
        <row r="139">
          <cell r="C139" t="str">
            <v>O&amp;M</v>
          </cell>
          <cell r="E139" t="str">
            <v>CF-T-Outlook&amp;WebSrvs</v>
          </cell>
          <cell r="I139">
            <v>68868.36</v>
          </cell>
          <cell r="J139">
            <v>68839.320000000007</v>
          </cell>
          <cell r="K139">
            <v>-29.039999999993597</v>
          </cell>
          <cell r="L139">
            <v>-4.2185192997248655E-4</v>
          </cell>
          <cell r="M139">
            <v>413210.16</v>
          </cell>
          <cell r="N139">
            <v>413365.04</v>
          </cell>
          <cell r="O139">
            <v>154.88000000000466</v>
          </cell>
          <cell r="P139">
            <v>3.7468093576564836E-4</v>
          </cell>
          <cell r="R139">
            <v>68868.36</v>
          </cell>
          <cell r="S139">
            <v>68868.36</v>
          </cell>
          <cell r="T139">
            <v>68868.36</v>
          </cell>
          <cell r="U139">
            <v>68868.36</v>
          </cell>
          <cell r="V139">
            <v>68868.36</v>
          </cell>
          <cell r="W139">
            <v>68868.36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68921.600000000006</v>
          </cell>
          <cell r="AE139">
            <v>68921.600000000006</v>
          </cell>
          <cell r="AF139">
            <v>68921.600000000006</v>
          </cell>
          <cell r="AG139">
            <v>68921.600000000006</v>
          </cell>
          <cell r="AH139">
            <v>68839.320000000007</v>
          </cell>
          <cell r="AI139">
            <v>68839.320000000007</v>
          </cell>
          <cell r="AJ139">
            <v>68839.320000000007</v>
          </cell>
          <cell r="AK139">
            <v>68839.320000000007</v>
          </cell>
          <cell r="AL139">
            <v>68839.320000000007</v>
          </cell>
          <cell r="AM139">
            <v>68839.320000000007</v>
          </cell>
          <cell r="AN139">
            <v>68839.320000000007</v>
          </cell>
          <cell r="AO139">
            <v>68858.679999999993</v>
          </cell>
          <cell r="AQ139">
            <v>826420.32</v>
          </cell>
          <cell r="AR139">
            <v>826420.32</v>
          </cell>
          <cell r="AS139">
            <v>826420.32</v>
          </cell>
          <cell r="AT139">
            <v>826420.32</v>
          </cell>
          <cell r="AU139">
            <v>826420.32</v>
          </cell>
          <cell r="AV139">
            <v>826420.32</v>
          </cell>
          <cell r="AW139" t="e">
            <v>#REF!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692955</v>
          </cell>
          <cell r="BE139">
            <v>674685</v>
          </cell>
          <cell r="BF139">
            <v>1126755</v>
          </cell>
          <cell r="BH139">
            <v>826420.32</v>
          </cell>
          <cell r="BI139">
            <v>692955</v>
          </cell>
          <cell r="BJ139">
            <v>674685</v>
          </cell>
          <cell r="BK139">
            <v>826420.32</v>
          </cell>
          <cell r="BL139">
            <v>826420.32</v>
          </cell>
          <cell r="BO139">
            <v>413210.16</v>
          </cell>
          <cell r="BP139">
            <v>0</v>
          </cell>
          <cell r="BQ139">
            <v>0</v>
          </cell>
          <cell r="BS139">
            <v>1168669.44</v>
          </cell>
          <cell r="BT139">
            <v>826420.32</v>
          </cell>
          <cell r="BU139">
            <v>1168669.44</v>
          </cell>
          <cell r="BV139">
            <v>-342249.12</v>
          </cell>
        </row>
        <row r="140">
          <cell r="C140" t="str">
            <v>O&amp;M</v>
          </cell>
          <cell r="E140" t="str">
            <v>CF-P-E-Adv &amp; Br</v>
          </cell>
          <cell r="I140">
            <v>10070.959999999999</v>
          </cell>
          <cell r="J140">
            <v>6724.23</v>
          </cell>
          <cell r="K140">
            <v>-3346.7299999999996</v>
          </cell>
          <cell r="L140">
            <v>-0.49771200568689644</v>
          </cell>
          <cell r="M140">
            <v>41435.51</v>
          </cell>
          <cell r="N140">
            <v>40801.26</v>
          </cell>
          <cell r="O140">
            <v>-634.25</v>
          </cell>
          <cell r="P140">
            <v>-1.5544863075306987E-2</v>
          </cell>
          <cell r="R140">
            <v>6910</v>
          </cell>
          <cell r="S140">
            <v>4116.6000000000004</v>
          </cell>
          <cell r="T140">
            <v>3479.5</v>
          </cell>
          <cell r="U140">
            <v>8527.24</v>
          </cell>
          <cell r="V140">
            <v>8331.2099999999991</v>
          </cell>
          <cell r="W140">
            <v>10070.959999999999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6838.2</v>
          </cell>
          <cell r="AE140">
            <v>6838.2</v>
          </cell>
          <cell r="AF140">
            <v>6838.2</v>
          </cell>
          <cell r="AG140">
            <v>6838.2</v>
          </cell>
          <cell r="AH140">
            <v>6724.23</v>
          </cell>
          <cell r="AI140">
            <v>6724.23</v>
          </cell>
          <cell r="AJ140">
            <v>6724.23</v>
          </cell>
          <cell r="AK140">
            <v>6724.23</v>
          </cell>
          <cell r="AL140">
            <v>6724.23</v>
          </cell>
          <cell r="AM140">
            <v>6724.23</v>
          </cell>
          <cell r="AN140">
            <v>6724.23</v>
          </cell>
          <cell r="AO140">
            <v>6952.17</v>
          </cell>
          <cell r="AQ140">
            <v>83335.05</v>
          </cell>
          <cell r="AR140">
            <v>83335.05</v>
          </cell>
          <cell r="AS140">
            <v>87354.5</v>
          </cell>
          <cell r="AT140">
            <v>87354.5</v>
          </cell>
          <cell r="AU140">
            <v>87355</v>
          </cell>
          <cell r="AV140">
            <v>87354</v>
          </cell>
          <cell r="AW140" t="e">
            <v>#REF!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76710.86</v>
          </cell>
          <cell r="BE140">
            <v>75039.820000000007</v>
          </cell>
          <cell r="BF140">
            <v>87881.2</v>
          </cell>
          <cell r="BH140">
            <v>81374.58</v>
          </cell>
          <cell r="BI140">
            <v>80022.3</v>
          </cell>
          <cell r="BJ140">
            <v>78181.679999999993</v>
          </cell>
          <cell r="BK140">
            <v>87354</v>
          </cell>
          <cell r="BL140">
            <v>87354</v>
          </cell>
          <cell r="BO140">
            <v>45918.49</v>
          </cell>
          <cell r="BP140">
            <v>-5979.4199999999983</v>
          </cell>
          <cell r="BQ140">
            <v>0</v>
          </cell>
          <cell r="BS140">
            <v>95147.48</v>
          </cell>
          <cell r="BT140">
            <v>87354</v>
          </cell>
          <cell r="BU140">
            <v>95147.48</v>
          </cell>
          <cell r="BV140">
            <v>-7793.4799999999959</v>
          </cell>
        </row>
        <row r="141">
          <cell r="C141" t="str">
            <v>O&amp;M</v>
          </cell>
          <cell r="E141" t="str">
            <v>CF-P-Advertising Svcs</v>
          </cell>
          <cell r="I141">
            <v>16402.509999999998</v>
          </cell>
          <cell r="J141">
            <v>28653.75</v>
          </cell>
          <cell r="K141">
            <v>12251.240000000002</v>
          </cell>
          <cell r="L141">
            <v>0.42756148846137071</v>
          </cell>
          <cell r="M141">
            <v>125879.15</v>
          </cell>
          <cell r="N141">
            <v>171922.5</v>
          </cell>
          <cell r="O141">
            <v>46043.350000000006</v>
          </cell>
          <cell r="P141">
            <v>0.2678145676104059</v>
          </cell>
          <cell r="R141">
            <v>25995.95</v>
          </cell>
          <cell r="S141">
            <v>13466.26</v>
          </cell>
          <cell r="T141">
            <v>22680.02</v>
          </cell>
          <cell r="U141">
            <v>28704.39</v>
          </cell>
          <cell r="V141">
            <v>18630.02</v>
          </cell>
          <cell r="W141">
            <v>16402.509999999998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28653.75</v>
          </cell>
          <cell r="AE141">
            <v>28653.75</v>
          </cell>
          <cell r="AF141">
            <v>28653.75</v>
          </cell>
          <cell r="AG141">
            <v>28653.75</v>
          </cell>
          <cell r="AH141">
            <v>28653.75</v>
          </cell>
          <cell r="AI141">
            <v>28653.75</v>
          </cell>
          <cell r="AJ141">
            <v>28653.75</v>
          </cell>
          <cell r="AK141">
            <v>28653.75</v>
          </cell>
          <cell r="AL141">
            <v>28653.75</v>
          </cell>
          <cell r="AM141">
            <v>28653.75</v>
          </cell>
          <cell r="AN141">
            <v>28653.75</v>
          </cell>
          <cell r="AO141">
            <v>28755</v>
          </cell>
          <cell r="AQ141">
            <v>343946.25</v>
          </cell>
          <cell r="AR141">
            <v>343946.25</v>
          </cell>
          <cell r="AS141">
            <v>343946.25</v>
          </cell>
          <cell r="AT141">
            <v>343946.25</v>
          </cell>
          <cell r="AU141">
            <v>343946.25</v>
          </cell>
          <cell r="AV141">
            <v>343946.25</v>
          </cell>
          <cell r="AW141" t="e">
            <v>#REF!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321830.53999999998</v>
          </cell>
          <cell r="BE141">
            <v>285437.8</v>
          </cell>
          <cell r="BF141">
            <v>464620.3</v>
          </cell>
          <cell r="BH141">
            <v>343946.25</v>
          </cell>
          <cell r="BI141">
            <v>418331.52</v>
          </cell>
          <cell r="BJ141">
            <v>408135.36</v>
          </cell>
          <cell r="BK141">
            <v>343946.25</v>
          </cell>
          <cell r="BL141">
            <v>343946.25</v>
          </cell>
          <cell r="BO141">
            <v>218067.1</v>
          </cell>
          <cell r="BP141">
            <v>0</v>
          </cell>
          <cell r="BQ141">
            <v>0</v>
          </cell>
          <cell r="BS141">
            <v>485400.66</v>
          </cell>
          <cell r="BT141">
            <v>343946.25</v>
          </cell>
          <cell r="BU141">
            <v>485400.66</v>
          </cell>
          <cell r="BV141">
            <v>-141454.40999999997</v>
          </cell>
        </row>
        <row r="142">
          <cell r="C142" t="str">
            <v>O&amp;M</v>
          </cell>
          <cell r="E142" t="str">
            <v>CF-P-E-Advertising Svcs</v>
          </cell>
          <cell r="I142">
            <v>18873.509999999998</v>
          </cell>
          <cell r="J142">
            <v>12251.25</v>
          </cell>
          <cell r="K142">
            <v>-6622.2599999999984</v>
          </cell>
          <cell r="L142">
            <v>-0.54053749617385971</v>
          </cell>
          <cell r="M142">
            <v>89600.18</v>
          </cell>
          <cell r="N142">
            <v>73507.5</v>
          </cell>
          <cell r="O142">
            <v>-16092.679999999993</v>
          </cell>
          <cell r="P142">
            <v>-0.21892568785498068</v>
          </cell>
          <cell r="R142">
            <v>16217.72</v>
          </cell>
          <cell r="S142">
            <v>13017.71</v>
          </cell>
          <cell r="T142">
            <v>16217.72</v>
          </cell>
          <cell r="U142">
            <v>14585.06</v>
          </cell>
          <cell r="V142">
            <v>10688.46</v>
          </cell>
          <cell r="W142">
            <v>18873.509999999998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12251.25</v>
          </cell>
          <cell r="AE142">
            <v>12251.25</v>
          </cell>
          <cell r="AF142">
            <v>12251.25</v>
          </cell>
          <cell r="AG142">
            <v>12251.25</v>
          </cell>
          <cell r="AH142">
            <v>12251.25</v>
          </cell>
          <cell r="AI142">
            <v>12251.25</v>
          </cell>
          <cell r="AJ142">
            <v>12251.25</v>
          </cell>
          <cell r="AK142">
            <v>12251.25</v>
          </cell>
          <cell r="AL142">
            <v>12251.25</v>
          </cell>
          <cell r="AM142">
            <v>12251.25</v>
          </cell>
          <cell r="AN142">
            <v>12251.25</v>
          </cell>
          <cell r="AO142">
            <v>12251.25</v>
          </cell>
          <cell r="AQ142">
            <v>150488.28</v>
          </cell>
          <cell r="AR142">
            <v>150488.28</v>
          </cell>
          <cell r="AS142">
            <v>150488.39000000001</v>
          </cell>
          <cell r="AT142">
            <v>150488.39000000001</v>
          </cell>
          <cell r="AU142">
            <v>150487</v>
          </cell>
          <cell r="AV142">
            <v>150487</v>
          </cell>
          <cell r="AW142" t="e">
            <v>#REF!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215294.82</v>
          </cell>
          <cell r="BE142">
            <v>199435.12</v>
          </cell>
          <cell r="BF142">
            <v>160977.51</v>
          </cell>
          <cell r="BH142">
            <v>147015</v>
          </cell>
          <cell r="BI142">
            <v>127384.38</v>
          </cell>
          <cell r="BJ142">
            <v>124576.2</v>
          </cell>
          <cell r="BK142">
            <v>150487</v>
          </cell>
          <cell r="BL142">
            <v>150487</v>
          </cell>
          <cell r="BO142">
            <v>60886.820000000007</v>
          </cell>
          <cell r="BP142">
            <v>-3472</v>
          </cell>
          <cell r="BQ142">
            <v>0</v>
          </cell>
          <cell r="BS142">
            <v>126704.65</v>
          </cell>
          <cell r="BT142">
            <v>150487</v>
          </cell>
          <cell r="BU142">
            <v>126704.65</v>
          </cell>
          <cell r="BV142">
            <v>23782.350000000006</v>
          </cell>
        </row>
        <row r="143">
          <cell r="C143" t="str">
            <v>O&amp;M</v>
          </cell>
          <cell r="E143" t="str">
            <v>CF-P-FedAff/Cor</v>
          </cell>
          <cell r="I143">
            <v>0</v>
          </cell>
          <cell r="J143">
            <v>27261.9</v>
          </cell>
          <cell r="K143">
            <v>27261.9</v>
          </cell>
          <cell r="L143">
            <v>1</v>
          </cell>
          <cell r="M143">
            <v>37995.449999999997</v>
          </cell>
          <cell r="N143">
            <v>163571.4</v>
          </cell>
          <cell r="O143">
            <v>125575.95</v>
          </cell>
          <cell r="P143">
            <v>0.76771336553945246</v>
          </cell>
          <cell r="R143">
            <v>10009.200000000001</v>
          </cell>
          <cell r="S143">
            <v>4543.6499999999996</v>
          </cell>
          <cell r="T143">
            <v>5992.35</v>
          </cell>
          <cell r="U143">
            <v>16660.05</v>
          </cell>
          <cell r="V143">
            <v>790.2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27261.9</v>
          </cell>
          <cell r="AE143">
            <v>27261.9</v>
          </cell>
          <cell r="AF143">
            <v>27261.9</v>
          </cell>
          <cell r="AG143">
            <v>27261.9</v>
          </cell>
          <cell r="AH143">
            <v>27261.9</v>
          </cell>
          <cell r="AI143">
            <v>27261.9</v>
          </cell>
          <cell r="AJ143">
            <v>27261.9</v>
          </cell>
          <cell r="AK143">
            <v>27261.9</v>
          </cell>
          <cell r="AL143">
            <v>27261.9</v>
          </cell>
          <cell r="AM143">
            <v>27261.9</v>
          </cell>
          <cell r="AN143">
            <v>27261.9</v>
          </cell>
          <cell r="AO143">
            <v>27788.7</v>
          </cell>
          <cell r="AQ143">
            <v>327669.59999999998</v>
          </cell>
          <cell r="AR143">
            <v>327669.59999999998</v>
          </cell>
          <cell r="AS143">
            <v>327669.59999999998</v>
          </cell>
          <cell r="AT143">
            <v>327669.59999999998</v>
          </cell>
          <cell r="AU143">
            <v>327669.59999999998</v>
          </cell>
          <cell r="AV143">
            <v>39114.9</v>
          </cell>
          <cell r="AW143" t="e">
            <v>#REF!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109863.7</v>
          </cell>
          <cell r="BE143">
            <v>123910.03</v>
          </cell>
          <cell r="BF143">
            <v>131102.39000000001</v>
          </cell>
          <cell r="BH143">
            <v>327669.59999999998</v>
          </cell>
          <cell r="BI143">
            <v>302029.78000000003</v>
          </cell>
          <cell r="BJ143">
            <v>228985.68</v>
          </cell>
          <cell r="BK143">
            <v>39114.9</v>
          </cell>
          <cell r="BL143">
            <v>39114.9</v>
          </cell>
          <cell r="BO143">
            <v>1119.4500000000044</v>
          </cell>
          <cell r="BP143">
            <v>288554.69999999995</v>
          </cell>
          <cell r="BQ143">
            <v>0</v>
          </cell>
          <cell r="BS143">
            <v>0</v>
          </cell>
          <cell r="BT143">
            <v>39114.9</v>
          </cell>
          <cell r="BU143">
            <v>0</v>
          </cell>
          <cell r="BV143">
            <v>39114.9</v>
          </cell>
        </row>
        <row r="144">
          <cell r="C144" t="str">
            <v>O&amp;M</v>
          </cell>
          <cell r="E144" t="str">
            <v>CF-P-E-FA/CoIss</v>
          </cell>
          <cell r="I144">
            <v>8183.18</v>
          </cell>
          <cell r="J144">
            <v>50046</v>
          </cell>
          <cell r="K144">
            <v>41862.82</v>
          </cell>
          <cell r="L144">
            <v>0.83648683211445474</v>
          </cell>
          <cell r="M144">
            <v>231054.49</v>
          </cell>
          <cell r="N144">
            <v>300276</v>
          </cell>
          <cell r="O144">
            <v>69221.510000000009</v>
          </cell>
          <cell r="P144">
            <v>0.23052628248677887</v>
          </cell>
          <cell r="R144">
            <v>64191.24</v>
          </cell>
          <cell r="S144">
            <v>49693.7</v>
          </cell>
          <cell r="T144">
            <v>56461.11</v>
          </cell>
          <cell r="U144">
            <v>31288.63</v>
          </cell>
          <cell r="V144">
            <v>21236.63</v>
          </cell>
          <cell r="W144">
            <v>8183.18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50046</v>
          </cell>
          <cell r="AE144">
            <v>50046</v>
          </cell>
          <cell r="AF144">
            <v>50046</v>
          </cell>
          <cell r="AG144">
            <v>50046</v>
          </cell>
          <cell r="AH144">
            <v>50046</v>
          </cell>
          <cell r="AI144">
            <v>50046</v>
          </cell>
          <cell r="AJ144">
            <v>50046</v>
          </cell>
          <cell r="AK144">
            <v>50046</v>
          </cell>
          <cell r="AL144">
            <v>50046</v>
          </cell>
          <cell r="AM144">
            <v>50046</v>
          </cell>
          <cell r="AN144">
            <v>50046</v>
          </cell>
          <cell r="AO144">
            <v>50309.4</v>
          </cell>
          <cell r="AQ144">
            <v>615043.81000000006</v>
          </cell>
          <cell r="AR144">
            <v>615043.81000000006</v>
          </cell>
          <cell r="AS144">
            <v>615043.62</v>
          </cell>
          <cell r="AT144">
            <v>615043.62</v>
          </cell>
          <cell r="AU144">
            <v>615044</v>
          </cell>
          <cell r="AV144">
            <v>615044</v>
          </cell>
          <cell r="AW144" t="e">
            <v>#REF!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670589.55000000005</v>
          </cell>
          <cell r="BE144">
            <v>383276.83</v>
          </cell>
          <cell r="BF144">
            <v>485800.99</v>
          </cell>
          <cell r="BH144">
            <v>600815.4</v>
          </cell>
          <cell r="BI144">
            <v>684329.88</v>
          </cell>
          <cell r="BJ144">
            <v>377677.68</v>
          </cell>
          <cell r="BK144">
            <v>615044</v>
          </cell>
          <cell r="BL144">
            <v>615044</v>
          </cell>
          <cell r="BO144">
            <v>383989.51</v>
          </cell>
          <cell r="BP144">
            <v>-14228.599999999977</v>
          </cell>
          <cell r="BQ144">
            <v>0</v>
          </cell>
          <cell r="BS144">
            <v>0</v>
          </cell>
          <cell r="BT144">
            <v>615044</v>
          </cell>
          <cell r="BU144">
            <v>0</v>
          </cell>
          <cell r="BV144">
            <v>615044</v>
          </cell>
        </row>
        <row r="145">
          <cell r="C145" t="str">
            <v>O&amp;M</v>
          </cell>
          <cell r="E145" t="str">
            <v>CF-P-Public Affairs</v>
          </cell>
          <cell r="I145">
            <v>0</v>
          </cell>
          <cell r="J145">
            <v>3280.25</v>
          </cell>
          <cell r="K145">
            <v>3280.25</v>
          </cell>
          <cell r="L145">
            <v>1</v>
          </cell>
          <cell r="M145">
            <v>0</v>
          </cell>
          <cell r="N145">
            <v>19681.5</v>
          </cell>
          <cell r="O145">
            <v>19681.5</v>
          </cell>
          <cell r="P145">
            <v>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3280.25</v>
          </cell>
          <cell r="AE145">
            <v>3280.25</v>
          </cell>
          <cell r="AF145">
            <v>3280.25</v>
          </cell>
          <cell r="AG145">
            <v>3280.25</v>
          </cell>
          <cell r="AH145">
            <v>3280.25</v>
          </cell>
          <cell r="AI145">
            <v>3280.25</v>
          </cell>
          <cell r="AJ145">
            <v>3280.25</v>
          </cell>
          <cell r="AK145">
            <v>3280.25</v>
          </cell>
          <cell r="AL145">
            <v>3280.25</v>
          </cell>
          <cell r="AM145">
            <v>3280.25</v>
          </cell>
          <cell r="AN145">
            <v>3280.25</v>
          </cell>
          <cell r="AO145">
            <v>3280.25</v>
          </cell>
          <cell r="AQ145">
            <v>39363</v>
          </cell>
          <cell r="AR145">
            <v>39363</v>
          </cell>
          <cell r="AS145">
            <v>39363</v>
          </cell>
          <cell r="AT145">
            <v>39363</v>
          </cell>
          <cell r="AU145">
            <v>39363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39363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O145">
            <v>0</v>
          </cell>
          <cell r="BP145">
            <v>39363</v>
          </cell>
          <cell r="BQ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</row>
        <row r="146">
          <cell r="C146" t="str">
            <v>O&amp;M</v>
          </cell>
          <cell r="E146" t="str">
            <v>CF-P-E-Records &amp; E-Library</v>
          </cell>
          <cell r="I146">
            <v>0</v>
          </cell>
          <cell r="J146">
            <v>36821.300000000003</v>
          </cell>
          <cell r="K146">
            <v>36821.300000000003</v>
          </cell>
          <cell r="L146">
            <v>1</v>
          </cell>
          <cell r="M146">
            <v>298276.98</v>
          </cell>
          <cell r="N146">
            <v>220927.8</v>
          </cell>
          <cell r="O146">
            <v>-77349.179999999993</v>
          </cell>
          <cell r="P146">
            <v>-0.35011066963958359</v>
          </cell>
          <cell r="R146">
            <v>78042.75</v>
          </cell>
          <cell r="S146">
            <v>63461.51</v>
          </cell>
          <cell r="T146">
            <v>70979.41</v>
          </cell>
          <cell r="U146">
            <v>73058.22</v>
          </cell>
          <cell r="V146">
            <v>12735.09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36821.300000000003</v>
          </cell>
          <cell r="AE146">
            <v>36821.300000000003</v>
          </cell>
          <cell r="AF146">
            <v>36821.300000000003</v>
          </cell>
          <cell r="AG146">
            <v>36821.300000000003</v>
          </cell>
          <cell r="AH146">
            <v>36821.300000000003</v>
          </cell>
          <cell r="AI146">
            <v>36821.300000000003</v>
          </cell>
          <cell r="AJ146">
            <v>36821.300000000003</v>
          </cell>
          <cell r="AK146">
            <v>36821.300000000003</v>
          </cell>
          <cell r="AL146">
            <v>36821.300000000003</v>
          </cell>
          <cell r="AM146">
            <v>36821.300000000003</v>
          </cell>
          <cell r="AN146">
            <v>36821.300000000003</v>
          </cell>
          <cell r="AO146">
            <v>36694.33</v>
          </cell>
          <cell r="AQ146">
            <v>441728.63</v>
          </cell>
          <cell r="AR146">
            <v>441728.63</v>
          </cell>
          <cell r="AS146">
            <v>449312.14</v>
          </cell>
          <cell r="AT146">
            <v>449312.14</v>
          </cell>
          <cell r="AU146">
            <v>446871</v>
          </cell>
          <cell r="AV146">
            <v>446871</v>
          </cell>
          <cell r="AW146" t="e">
            <v>#REF!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717777.44</v>
          </cell>
          <cell r="BE146">
            <v>684071.91</v>
          </cell>
          <cell r="BF146">
            <v>998041.3</v>
          </cell>
          <cell r="BH146">
            <v>441728.63</v>
          </cell>
          <cell r="BI146">
            <v>847491.3</v>
          </cell>
          <cell r="BJ146">
            <v>798111.72</v>
          </cell>
          <cell r="BK146">
            <v>446871</v>
          </cell>
          <cell r="BL146">
            <v>446871</v>
          </cell>
          <cell r="BO146">
            <v>148594.02000000002</v>
          </cell>
          <cell r="BP146">
            <v>-5142.3699999999953</v>
          </cell>
          <cell r="BQ146">
            <v>0</v>
          </cell>
          <cell r="BS146">
            <v>0</v>
          </cell>
          <cell r="BT146">
            <v>446871</v>
          </cell>
          <cell r="BU146">
            <v>0</v>
          </cell>
          <cell r="BV146">
            <v>446871</v>
          </cell>
        </row>
        <row r="147">
          <cell r="C147" t="str">
            <v>O&amp;M</v>
          </cell>
          <cell r="E147" t="str">
            <v>CF-P-Records &amp; E-Library</v>
          </cell>
          <cell r="I147">
            <v>0</v>
          </cell>
          <cell r="J147">
            <v>9141.84</v>
          </cell>
          <cell r="K147">
            <v>9141.84</v>
          </cell>
          <cell r="L147">
            <v>1</v>
          </cell>
          <cell r="M147">
            <v>12157.39</v>
          </cell>
          <cell r="N147">
            <v>54851.040000000001</v>
          </cell>
          <cell r="O147">
            <v>42693.65</v>
          </cell>
          <cell r="P147">
            <v>0.77835625359154537</v>
          </cell>
          <cell r="R147">
            <v>2539.4</v>
          </cell>
          <cell r="S147">
            <v>3745.63</v>
          </cell>
          <cell r="T147">
            <v>4888.34</v>
          </cell>
          <cell r="U147">
            <v>984.02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9141.84</v>
          </cell>
          <cell r="AE147">
            <v>9141.84</v>
          </cell>
          <cell r="AF147">
            <v>9141.84</v>
          </cell>
          <cell r="AG147">
            <v>9141.84</v>
          </cell>
          <cell r="AH147">
            <v>9141.84</v>
          </cell>
          <cell r="AI147">
            <v>9141.84</v>
          </cell>
          <cell r="AJ147">
            <v>9141.84</v>
          </cell>
          <cell r="AK147">
            <v>9141.84</v>
          </cell>
          <cell r="AL147">
            <v>9141.84</v>
          </cell>
          <cell r="AM147">
            <v>9141.84</v>
          </cell>
          <cell r="AN147">
            <v>9141.84</v>
          </cell>
          <cell r="AO147">
            <v>10538.51</v>
          </cell>
          <cell r="AQ147">
            <v>111098.75</v>
          </cell>
          <cell r="AR147">
            <v>111098.75</v>
          </cell>
          <cell r="AS147">
            <v>111098.75</v>
          </cell>
          <cell r="AT147">
            <v>111098.75</v>
          </cell>
          <cell r="AU147">
            <v>12189.12</v>
          </cell>
          <cell r="AV147">
            <v>12189.12</v>
          </cell>
          <cell r="AW147" t="e">
            <v>#REF!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3177.16</v>
          </cell>
          <cell r="BE147">
            <v>3598.65</v>
          </cell>
          <cell r="BF147">
            <v>6076.8</v>
          </cell>
          <cell r="BH147">
            <v>111098.75</v>
          </cell>
          <cell r="BI147">
            <v>10339.200000000001</v>
          </cell>
          <cell r="BJ147">
            <v>10086.719999999999</v>
          </cell>
          <cell r="BK147">
            <v>12189.12</v>
          </cell>
          <cell r="BL147">
            <v>12189.12</v>
          </cell>
          <cell r="BO147">
            <v>31.730000000001382</v>
          </cell>
          <cell r="BP147">
            <v>98909.63</v>
          </cell>
          <cell r="BQ147">
            <v>0</v>
          </cell>
          <cell r="BS147">
            <v>0</v>
          </cell>
          <cell r="BT147">
            <v>12189.12</v>
          </cell>
          <cell r="BU147">
            <v>0</v>
          </cell>
          <cell r="BV147">
            <v>12189.12</v>
          </cell>
        </row>
        <row r="148">
          <cell r="C148" t="str">
            <v>O&amp;M</v>
          </cell>
          <cell r="E148" t="str">
            <v>CF-P-E-CommCons</v>
          </cell>
          <cell r="I148">
            <v>3308.51</v>
          </cell>
          <cell r="J148">
            <v>17601.8</v>
          </cell>
          <cell r="K148">
            <v>14293.289999999999</v>
          </cell>
          <cell r="L148">
            <v>0.81203570089422672</v>
          </cell>
          <cell r="M148">
            <v>32020</v>
          </cell>
          <cell r="N148">
            <v>106032.4</v>
          </cell>
          <cell r="O148">
            <v>74012.399999999994</v>
          </cell>
          <cell r="P148">
            <v>0.69801683259079295</v>
          </cell>
          <cell r="R148">
            <v>5189.37</v>
          </cell>
          <cell r="S148">
            <v>3625.76</v>
          </cell>
          <cell r="T148">
            <v>6730.32</v>
          </cell>
          <cell r="U148">
            <v>7954.01</v>
          </cell>
          <cell r="V148">
            <v>5212.03</v>
          </cell>
          <cell r="W148">
            <v>3308.51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17707.2</v>
          </cell>
          <cell r="AE148">
            <v>17707.2</v>
          </cell>
          <cell r="AF148">
            <v>17707.2</v>
          </cell>
          <cell r="AG148">
            <v>17707.2</v>
          </cell>
          <cell r="AH148">
            <v>17601.8</v>
          </cell>
          <cell r="AI148">
            <v>17601.8</v>
          </cell>
          <cell r="AJ148">
            <v>17601.8</v>
          </cell>
          <cell r="AK148">
            <v>17601.8</v>
          </cell>
          <cell r="AL148">
            <v>17601.8</v>
          </cell>
          <cell r="AM148">
            <v>17601.8</v>
          </cell>
          <cell r="AN148">
            <v>17601.8</v>
          </cell>
          <cell r="AO148">
            <v>17707.2</v>
          </cell>
          <cell r="AQ148">
            <v>216782.51</v>
          </cell>
          <cell r="AR148">
            <v>216782.51</v>
          </cell>
          <cell r="AS148">
            <v>216782.35</v>
          </cell>
          <cell r="AT148">
            <v>216782.35</v>
          </cell>
          <cell r="AU148">
            <v>216781</v>
          </cell>
          <cell r="AV148">
            <v>133004</v>
          </cell>
          <cell r="AW148" t="e">
            <v>#REF!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90456.08</v>
          </cell>
          <cell r="BE148">
            <v>138731.76</v>
          </cell>
          <cell r="BF148">
            <v>134465.09</v>
          </cell>
          <cell r="BH148">
            <v>211748.6</v>
          </cell>
          <cell r="BI148">
            <v>111861.32</v>
          </cell>
          <cell r="BJ148">
            <v>109032.48</v>
          </cell>
          <cell r="BK148">
            <v>133004</v>
          </cell>
          <cell r="BL148">
            <v>133004</v>
          </cell>
          <cell r="BO148">
            <v>100984</v>
          </cell>
          <cell r="BP148">
            <v>78744.600000000006</v>
          </cell>
          <cell r="BQ148">
            <v>0</v>
          </cell>
          <cell r="BS148">
            <v>478565.96</v>
          </cell>
          <cell r="BT148">
            <v>133004</v>
          </cell>
          <cell r="BU148">
            <v>478565.96</v>
          </cell>
          <cell r="BV148">
            <v>-345561.96</v>
          </cell>
        </row>
        <row r="149">
          <cell r="C149" t="str">
            <v>O&amp;M</v>
          </cell>
          <cell r="E149" t="str">
            <v>CF-P-Comm Cons</v>
          </cell>
          <cell r="I149">
            <v>34887.4</v>
          </cell>
          <cell r="J149">
            <v>44478.8</v>
          </cell>
          <cell r="K149">
            <v>9591.4000000000015</v>
          </cell>
          <cell r="L149">
            <v>0.21563981042654029</v>
          </cell>
          <cell r="M149">
            <v>226293.8</v>
          </cell>
          <cell r="N149">
            <v>267294.40000000002</v>
          </cell>
          <cell r="O149">
            <v>41000.600000000035</v>
          </cell>
          <cell r="P149">
            <v>0.15339116719242915</v>
          </cell>
          <cell r="R149">
            <v>46850.3</v>
          </cell>
          <cell r="S149">
            <v>28510.7</v>
          </cell>
          <cell r="T149">
            <v>38418.300000000003</v>
          </cell>
          <cell r="U149">
            <v>34834.699999999997</v>
          </cell>
          <cell r="V149">
            <v>42792.4</v>
          </cell>
          <cell r="W149">
            <v>34887.4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44584.2</v>
          </cell>
          <cell r="AE149">
            <v>44584.2</v>
          </cell>
          <cell r="AF149">
            <v>44584.2</v>
          </cell>
          <cell r="AG149">
            <v>44584.2</v>
          </cell>
          <cell r="AH149">
            <v>44478.8</v>
          </cell>
          <cell r="AI149">
            <v>44478.8</v>
          </cell>
          <cell r="AJ149">
            <v>44478.8</v>
          </cell>
          <cell r="AK149">
            <v>44478.8</v>
          </cell>
          <cell r="AL149">
            <v>44478.8</v>
          </cell>
          <cell r="AM149">
            <v>44478.8</v>
          </cell>
          <cell r="AN149">
            <v>44478.8</v>
          </cell>
          <cell r="AO149">
            <v>44794.89</v>
          </cell>
          <cell r="AQ149">
            <v>534483.29</v>
          </cell>
          <cell r="AR149">
            <v>534483.29</v>
          </cell>
          <cell r="AS149">
            <v>534483.29</v>
          </cell>
          <cell r="AT149">
            <v>534483.29</v>
          </cell>
          <cell r="AU149">
            <v>534483.29</v>
          </cell>
          <cell r="AV149">
            <v>534483.29</v>
          </cell>
          <cell r="AW149" t="e">
            <v>#REF!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433920.86</v>
          </cell>
          <cell r="BE149">
            <v>454978.62</v>
          </cell>
          <cell r="BF149">
            <v>470851.91</v>
          </cell>
          <cell r="BH149">
            <v>534483.29</v>
          </cell>
          <cell r="BI149">
            <v>500552.16</v>
          </cell>
          <cell r="BJ149">
            <v>488326.32</v>
          </cell>
          <cell r="BK149">
            <v>534483.29</v>
          </cell>
          <cell r="BL149">
            <v>534483.29</v>
          </cell>
          <cell r="BO149">
            <v>308189.49000000005</v>
          </cell>
          <cell r="BP149">
            <v>0</v>
          </cell>
          <cell r="BQ149">
            <v>0</v>
          </cell>
          <cell r="BS149">
            <v>615171</v>
          </cell>
          <cell r="BT149">
            <v>534483.29</v>
          </cell>
          <cell r="BU149">
            <v>615171</v>
          </cell>
          <cell r="BV149">
            <v>-80687.709999999963</v>
          </cell>
        </row>
        <row r="150">
          <cell r="C150" t="str">
            <v>O&amp;M</v>
          </cell>
          <cell r="E150" t="str">
            <v>CF-P-R&amp;CMC</v>
          </cell>
          <cell r="I150">
            <v>0</v>
          </cell>
          <cell r="J150">
            <v>0</v>
          </cell>
          <cell r="K150">
            <v>0</v>
          </cell>
          <cell r="L150" t="str">
            <v xml:space="preserve"> </v>
          </cell>
          <cell r="M150">
            <v>0</v>
          </cell>
          <cell r="N150">
            <v>0</v>
          </cell>
          <cell r="O150">
            <v>0</v>
          </cell>
          <cell r="P150" t="str">
            <v xml:space="preserve"> 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46769.41</v>
          </cell>
          <cell r="BE150">
            <v>86826.18</v>
          </cell>
          <cell r="BF150">
            <v>142841.31</v>
          </cell>
          <cell r="BH150">
            <v>0</v>
          </cell>
          <cell r="BI150">
            <v>161786.04</v>
          </cell>
          <cell r="BJ150">
            <v>157856.88</v>
          </cell>
          <cell r="BK150">
            <v>0</v>
          </cell>
          <cell r="BL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</row>
        <row r="151">
          <cell r="C151" t="str">
            <v>O&amp;M</v>
          </cell>
          <cell r="E151" t="str">
            <v>CF-P-Integration</v>
          </cell>
          <cell r="F151" t="str">
            <v>Integration</v>
          </cell>
          <cell r="I151">
            <v>0</v>
          </cell>
          <cell r="J151">
            <v>0</v>
          </cell>
          <cell r="K151">
            <v>0</v>
          </cell>
          <cell r="L151" t="str">
            <v xml:space="preserve"> </v>
          </cell>
          <cell r="M151">
            <v>0</v>
          </cell>
          <cell r="N151">
            <v>0</v>
          </cell>
          <cell r="O151">
            <v>0</v>
          </cell>
          <cell r="P151" t="str">
            <v xml:space="preserve">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</row>
        <row r="152">
          <cell r="C152" t="str">
            <v>O&amp;M</v>
          </cell>
          <cell r="E152" t="str">
            <v>FP-P-Integration</v>
          </cell>
          <cell r="F152" t="str">
            <v>Integration</v>
          </cell>
          <cell r="I152">
            <v>0</v>
          </cell>
          <cell r="J152">
            <v>0</v>
          </cell>
          <cell r="K152">
            <v>0</v>
          </cell>
          <cell r="L152" t="str">
            <v xml:space="preserve"> </v>
          </cell>
          <cell r="M152">
            <v>0</v>
          </cell>
          <cell r="N152">
            <v>0</v>
          </cell>
          <cell r="O152">
            <v>0</v>
          </cell>
          <cell r="P152" t="str">
            <v xml:space="preserve">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</row>
        <row r="154">
          <cell r="D154" t="str">
            <v>Non-PT</v>
          </cell>
          <cell r="I154">
            <v>219215.7</v>
          </cell>
          <cell r="J154">
            <v>375753.42000000004</v>
          </cell>
          <cell r="K154">
            <v>156537.72000000003</v>
          </cell>
          <cell r="L154">
            <v>0.41659692678246285</v>
          </cell>
          <cell r="M154">
            <v>1801989.1199999999</v>
          </cell>
          <cell r="N154">
            <v>2256609</v>
          </cell>
          <cell r="O154">
            <v>454619.88000000006</v>
          </cell>
          <cell r="P154">
            <v>0.20146152036086007</v>
          </cell>
          <cell r="R154">
            <v>372610.35000000003</v>
          </cell>
          <cell r="S154">
            <v>285383.40000000002</v>
          </cell>
          <cell r="T154">
            <v>345381.90000000008</v>
          </cell>
          <cell r="U154">
            <v>336144.39000000007</v>
          </cell>
          <cell r="V154">
            <v>243253.37999999998</v>
          </cell>
          <cell r="W154">
            <v>219215.7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376275.54000000004</v>
          </cell>
          <cell r="AE154">
            <v>376275.54000000004</v>
          </cell>
          <cell r="AF154">
            <v>376275.54000000004</v>
          </cell>
          <cell r="AG154">
            <v>376275.54000000004</v>
          </cell>
          <cell r="AH154">
            <v>375753.42000000004</v>
          </cell>
          <cell r="AI154">
            <v>375753.42000000004</v>
          </cell>
          <cell r="AJ154">
            <v>375753.42000000004</v>
          </cell>
          <cell r="AK154">
            <v>375753.42000000004</v>
          </cell>
          <cell r="AL154">
            <v>375753.42000000004</v>
          </cell>
          <cell r="AM154">
            <v>375753.42000000004</v>
          </cell>
          <cell r="AN154">
            <v>375753.42000000004</v>
          </cell>
          <cell r="AO154">
            <v>378583.3600000001</v>
          </cell>
          <cell r="AQ154">
            <v>4550832.2</v>
          </cell>
          <cell r="AR154">
            <v>4550832.2</v>
          </cell>
          <cell r="AS154">
            <v>4562434.9600000009</v>
          </cell>
          <cell r="AT154">
            <v>4562434.9600000009</v>
          </cell>
          <cell r="AU154">
            <v>4461082.54</v>
          </cell>
          <cell r="AV154">
            <v>3806978.84</v>
          </cell>
          <cell r="AW154" t="e">
            <v>#REF!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4006058.7200000007</v>
          </cell>
          <cell r="BE154">
            <v>4018059.1600000006</v>
          </cell>
          <cell r="BF154">
            <v>4813309.8899999987</v>
          </cell>
          <cell r="BH154">
            <v>4513959.46</v>
          </cell>
          <cell r="BI154">
            <v>4643894.42</v>
          </cell>
          <cell r="BJ154">
            <v>4143951.9599999995</v>
          </cell>
          <cell r="BK154">
            <v>3806978.84</v>
          </cell>
          <cell r="BL154">
            <v>3806978.84</v>
          </cell>
          <cell r="BM154">
            <v>0</v>
          </cell>
          <cell r="BN154">
            <v>0</v>
          </cell>
          <cell r="BO154">
            <v>2004989.72</v>
          </cell>
          <cell r="BP154">
            <v>706980.62</v>
          </cell>
          <cell r="BQ154">
            <v>0</v>
          </cell>
          <cell r="BS154">
            <v>3707768.36</v>
          </cell>
          <cell r="BT154">
            <v>3806978.84</v>
          </cell>
          <cell r="BU154">
            <v>3707768.36</v>
          </cell>
          <cell r="BV154">
            <v>99210.48000000004</v>
          </cell>
        </row>
        <row r="156">
          <cell r="C156" t="str">
            <v>O&amp;M</v>
          </cell>
          <cell r="E156" t="str">
            <v>FP-P-PT-FederaRegPol</v>
          </cell>
          <cell r="I156">
            <v>0</v>
          </cell>
          <cell r="J156">
            <v>0</v>
          </cell>
          <cell r="K156">
            <v>0</v>
          </cell>
          <cell r="L156" t="str">
            <v xml:space="preserve"> </v>
          </cell>
          <cell r="M156">
            <v>0</v>
          </cell>
          <cell r="N156">
            <v>0</v>
          </cell>
          <cell r="O156">
            <v>0</v>
          </cell>
          <cell r="P156" t="str">
            <v xml:space="preserve"> 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22652</v>
          </cell>
          <cell r="BF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</row>
        <row r="157">
          <cell r="C157" t="str">
            <v>O&amp;M</v>
          </cell>
          <cell r="E157" t="str">
            <v>FP-P-E-PT-FedRegPol</v>
          </cell>
          <cell r="I157">
            <v>0</v>
          </cell>
          <cell r="J157">
            <v>0</v>
          </cell>
          <cell r="K157">
            <v>0</v>
          </cell>
          <cell r="L157" t="str">
            <v xml:space="preserve"> </v>
          </cell>
          <cell r="M157">
            <v>0</v>
          </cell>
          <cell r="N157">
            <v>0</v>
          </cell>
          <cell r="O157">
            <v>0</v>
          </cell>
          <cell r="P157" t="str">
            <v xml:space="preserve"> 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43697.64</v>
          </cell>
          <cell r="BF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O157">
            <v>0</v>
          </cell>
          <cell r="BP157">
            <v>0</v>
          </cell>
          <cell r="BQ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</row>
        <row r="158">
          <cell r="C158" t="str">
            <v>O&amp;M</v>
          </cell>
          <cell r="E158" t="str">
            <v>CF-P-E-PT-Integratio</v>
          </cell>
          <cell r="F158" t="str">
            <v>T&amp;E</v>
          </cell>
          <cell r="I158">
            <v>0</v>
          </cell>
          <cell r="J158">
            <v>0</v>
          </cell>
          <cell r="K158">
            <v>0</v>
          </cell>
          <cell r="L158" t="str">
            <v xml:space="preserve"> </v>
          </cell>
          <cell r="M158">
            <v>0</v>
          </cell>
          <cell r="N158">
            <v>0</v>
          </cell>
          <cell r="O158">
            <v>0</v>
          </cell>
          <cell r="P158" t="str">
            <v xml:space="preserve"> 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O158">
            <v>0</v>
          </cell>
          <cell r="BP158">
            <v>0</v>
          </cell>
          <cell r="BQ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</row>
        <row r="159">
          <cell r="C159" t="str">
            <v>O&amp;M</v>
          </cell>
          <cell r="E159" t="str">
            <v>FP-P-E-PT-Integratio</v>
          </cell>
          <cell r="F159" t="str">
            <v>T&amp;E</v>
          </cell>
          <cell r="I159">
            <v>0</v>
          </cell>
          <cell r="J159">
            <v>0</v>
          </cell>
          <cell r="K159">
            <v>0</v>
          </cell>
          <cell r="L159" t="str">
            <v xml:space="preserve"> </v>
          </cell>
          <cell r="M159">
            <v>0</v>
          </cell>
          <cell r="N159">
            <v>0</v>
          </cell>
          <cell r="O159">
            <v>0</v>
          </cell>
          <cell r="P159" t="str">
            <v xml:space="preserve"> 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</row>
        <row r="160">
          <cell r="C160" t="str">
            <v>O&amp;M</v>
          </cell>
          <cell r="E160" t="str">
            <v>CF-P-E-PT-ExtCom</v>
          </cell>
          <cell r="I160">
            <v>844.09</v>
          </cell>
          <cell r="J160">
            <v>4198</v>
          </cell>
          <cell r="K160">
            <v>3353.91</v>
          </cell>
          <cell r="L160">
            <v>0.79893044306812766</v>
          </cell>
          <cell r="M160">
            <v>33055.39</v>
          </cell>
          <cell r="N160">
            <v>25208</v>
          </cell>
          <cell r="O160">
            <v>-7847.3899999999994</v>
          </cell>
          <cell r="P160">
            <v>-0.31130553792446841</v>
          </cell>
          <cell r="R160">
            <v>2960.55</v>
          </cell>
          <cell r="S160">
            <v>1352.78</v>
          </cell>
          <cell r="T160">
            <v>936.97</v>
          </cell>
          <cell r="U160">
            <v>22154.03</v>
          </cell>
          <cell r="V160">
            <v>4806.97</v>
          </cell>
          <cell r="W160">
            <v>844.09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4203</v>
          </cell>
          <cell r="AE160">
            <v>4203</v>
          </cell>
          <cell r="AF160">
            <v>4203</v>
          </cell>
          <cell r="AG160">
            <v>4203</v>
          </cell>
          <cell r="AH160">
            <v>4198</v>
          </cell>
          <cell r="AI160">
            <v>4198</v>
          </cell>
          <cell r="AJ160">
            <v>4198</v>
          </cell>
          <cell r="AK160">
            <v>4198</v>
          </cell>
          <cell r="AL160">
            <v>4198</v>
          </cell>
          <cell r="AM160">
            <v>4198</v>
          </cell>
          <cell r="AN160">
            <v>4198</v>
          </cell>
          <cell r="AO160">
            <v>4202</v>
          </cell>
          <cell r="AQ160">
            <v>51600</v>
          </cell>
          <cell r="AR160">
            <v>51600</v>
          </cell>
          <cell r="AS160">
            <v>51600</v>
          </cell>
          <cell r="AT160">
            <v>51600</v>
          </cell>
          <cell r="AU160">
            <v>51599</v>
          </cell>
          <cell r="AV160">
            <v>51599</v>
          </cell>
          <cell r="AW160" t="e">
            <v>#REF!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49921.440000000002</v>
          </cell>
          <cell r="BE160">
            <v>50854.400000000001</v>
          </cell>
          <cell r="BF160">
            <v>77803.91</v>
          </cell>
          <cell r="BH160">
            <v>50400</v>
          </cell>
          <cell r="BI160">
            <v>57760</v>
          </cell>
          <cell r="BJ160">
            <v>56352</v>
          </cell>
          <cell r="BK160">
            <v>51599</v>
          </cell>
          <cell r="BL160">
            <v>51599</v>
          </cell>
          <cell r="BO160">
            <v>18543.61</v>
          </cell>
          <cell r="BP160">
            <v>-1199</v>
          </cell>
          <cell r="BQ160">
            <v>0</v>
          </cell>
          <cell r="BS160">
            <v>65100</v>
          </cell>
          <cell r="BT160">
            <v>51599</v>
          </cell>
          <cell r="BU160">
            <v>65100</v>
          </cell>
          <cell r="BV160">
            <v>-13501</v>
          </cell>
        </row>
        <row r="161">
          <cell r="C161" t="str">
            <v>O&amp;M</v>
          </cell>
          <cell r="E161" t="str">
            <v>CF-P-PT-ExtComm</v>
          </cell>
          <cell r="I161">
            <v>2682</v>
          </cell>
          <cell r="J161">
            <v>2499</v>
          </cell>
          <cell r="K161">
            <v>-183</v>
          </cell>
          <cell r="L161">
            <v>-7.322929171668667E-2</v>
          </cell>
          <cell r="M161">
            <v>13844</v>
          </cell>
          <cell r="N161">
            <v>15006</v>
          </cell>
          <cell r="O161">
            <v>1162</v>
          </cell>
          <cell r="P161">
            <v>7.7435692389710778E-2</v>
          </cell>
          <cell r="R161">
            <v>309</v>
          </cell>
          <cell r="S161">
            <v>319</v>
          </cell>
          <cell r="T161">
            <v>757</v>
          </cell>
          <cell r="U161">
            <v>4088</v>
          </cell>
          <cell r="V161">
            <v>5689</v>
          </cell>
          <cell r="W161">
            <v>2682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2502</v>
          </cell>
          <cell r="AE161">
            <v>2502</v>
          </cell>
          <cell r="AF161">
            <v>2502</v>
          </cell>
          <cell r="AG161">
            <v>2502</v>
          </cell>
          <cell r="AH161">
            <v>2499</v>
          </cell>
          <cell r="AI161">
            <v>2499</v>
          </cell>
          <cell r="AJ161">
            <v>2499</v>
          </cell>
          <cell r="AK161">
            <v>2499</v>
          </cell>
          <cell r="AL161">
            <v>2499</v>
          </cell>
          <cell r="AM161">
            <v>2499</v>
          </cell>
          <cell r="AN161">
            <v>2499</v>
          </cell>
          <cell r="AO161">
            <v>2499</v>
          </cell>
          <cell r="AQ161">
            <v>30000</v>
          </cell>
          <cell r="AR161">
            <v>30000</v>
          </cell>
          <cell r="AS161">
            <v>30000</v>
          </cell>
          <cell r="AT161">
            <v>30000</v>
          </cell>
          <cell r="AU161">
            <v>30000</v>
          </cell>
          <cell r="AV161">
            <v>30000</v>
          </cell>
          <cell r="AW161" t="e">
            <v>#REF!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19414</v>
          </cell>
          <cell r="BE161">
            <v>44101</v>
          </cell>
          <cell r="BF161">
            <v>14297</v>
          </cell>
          <cell r="BH161">
            <v>30000</v>
          </cell>
          <cell r="BI161">
            <v>30750</v>
          </cell>
          <cell r="BJ161">
            <v>30000</v>
          </cell>
          <cell r="BK161">
            <v>30000</v>
          </cell>
          <cell r="BL161">
            <v>30000</v>
          </cell>
          <cell r="BO161">
            <v>16156</v>
          </cell>
          <cell r="BP161">
            <v>0</v>
          </cell>
          <cell r="BQ161">
            <v>0</v>
          </cell>
          <cell r="BS161">
            <v>36000</v>
          </cell>
          <cell r="BT161">
            <v>30000</v>
          </cell>
          <cell r="BU161">
            <v>36000</v>
          </cell>
          <cell r="BV161">
            <v>-6000</v>
          </cell>
        </row>
        <row r="162">
          <cell r="C162" t="str">
            <v>O&amp;M</v>
          </cell>
          <cell r="E162" t="str">
            <v>CF-P-PT-Public Affairs</v>
          </cell>
          <cell r="I162">
            <v>0</v>
          </cell>
          <cell r="J162">
            <v>0</v>
          </cell>
          <cell r="K162">
            <v>0</v>
          </cell>
          <cell r="L162" t="str">
            <v xml:space="preserve"> </v>
          </cell>
          <cell r="M162">
            <v>0</v>
          </cell>
          <cell r="N162">
            <v>0</v>
          </cell>
          <cell r="O162">
            <v>0</v>
          </cell>
          <cell r="P162" t="str">
            <v xml:space="preserve"> 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</row>
        <row r="163">
          <cell r="C163" t="str">
            <v>O&amp;M</v>
          </cell>
          <cell r="E163" t="str">
            <v>CF-P-E-PT-Rec&amp; E-Lib</v>
          </cell>
          <cell r="I163">
            <v>0</v>
          </cell>
          <cell r="J163">
            <v>23193</v>
          </cell>
          <cell r="K163">
            <v>23193</v>
          </cell>
          <cell r="L163">
            <v>1</v>
          </cell>
          <cell r="M163">
            <v>147222.10999999999</v>
          </cell>
          <cell r="N163">
            <v>139270</v>
          </cell>
          <cell r="O163">
            <v>-7952.109999999986</v>
          </cell>
          <cell r="P163">
            <v>-5.709851367846619E-2</v>
          </cell>
          <cell r="R163">
            <v>50457.1</v>
          </cell>
          <cell r="S163">
            <v>22876.36</v>
          </cell>
          <cell r="T163">
            <v>48797.13</v>
          </cell>
          <cell r="U163">
            <v>25247.279999999999</v>
          </cell>
          <cell r="V163">
            <v>-155.76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23221</v>
          </cell>
          <cell r="AE163">
            <v>23221</v>
          </cell>
          <cell r="AF163">
            <v>23221</v>
          </cell>
          <cell r="AG163">
            <v>23221</v>
          </cell>
          <cell r="AH163">
            <v>23193</v>
          </cell>
          <cell r="AI163">
            <v>23193</v>
          </cell>
          <cell r="AJ163">
            <v>23193</v>
          </cell>
          <cell r="AK163">
            <v>23193</v>
          </cell>
          <cell r="AL163">
            <v>23193</v>
          </cell>
          <cell r="AM163">
            <v>23193</v>
          </cell>
          <cell r="AN163">
            <v>23193</v>
          </cell>
          <cell r="AO163">
            <v>23194</v>
          </cell>
          <cell r="AQ163">
            <v>278429</v>
          </cell>
          <cell r="AR163">
            <v>278429</v>
          </cell>
          <cell r="AS163">
            <v>283229.5</v>
          </cell>
          <cell r="AT163">
            <v>283229.5</v>
          </cell>
          <cell r="AU163">
            <v>281968</v>
          </cell>
          <cell r="AV163">
            <v>281967</v>
          </cell>
          <cell r="AW163" t="e">
            <v>#REF!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209899.79</v>
          </cell>
          <cell r="BE163">
            <v>167452.34</v>
          </cell>
          <cell r="BF163">
            <v>162284.94</v>
          </cell>
          <cell r="BH163">
            <v>278429</v>
          </cell>
          <cell r="BI163">
            <v>189002</v>
          </cell>
          <cell r="BJ163">
            <v>173688</v>
          </cell>
          <cell r="BK163">
            <v>281967</v>
          </cell>
          <cell r="BL163">
            <v>281967</v>
          </cell>
          <cell r="BO163">
            <v>134744.89000000001</v>
          </cell>
          <cell r="BP163">
            <v>-3538</v>
          </cell>
          <cell r="BQ163">
            <v>0</v>
          </cell>
          <cell r="BS163">
            <v>0</v>
          </cell>
          <cell r="BT163">
            <v>281967</v>
          </cell>
          <cell r="BU163">
            <v>0</v>
          </cell>
          <cell r="BV163">
            <v>281967</v>
          </cell>
        </row>
        <row r="164">
          <cell r="C164" t="str">
            <v>O&amp;M</v>
          </cell>
          <cell r="E164" t="str">
            <v>CF-P-PT-Recrds&amp;E-Lib</v>
          </cell>
          <cell r="I164">
            <v>0</v>
          </cell>
          <cell r="J164">
            <v>18867</v>
          </cell>
          <cell r="K164">
            <v>18867</v>
          </cell>
          <cell r="L164">
            <v>1</v>
          </cell>
          <cell r="M164">
            <v>94215</v>
          </cell>
          <cell r="N164">
            <v>113294</v>
          </cell>
          <cell r="O164">
            <v>19079</v>
          </cell>
          <cell r="P164">
            <v>0.16840256324253711</v>
          </cell>
          <cell r="R164">
            <v>18684</v>
          </cell>
          <cell r="S164">
            <v>44436</v>
          </cell>
          <cell r="T164">
            <v>9313</v>
          </cell>
          <cell r="U164">
            <v>19857</v>
          </cell>
          <cell r="V164">
            <v>1925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18890</v>
          </cell>
          <cell r="AE164">
            <v>18890</v>
          </cell>
          <cell r="AF164">
            <v>18890</v>
          </cell>
          <cell r="AG164">
            <v>18890</v>
          </cell>
          <cell r="AH164">
            <v>18867</v>
          </cell>
          <cell r="AI164">
            <v>18867</v>
          </cell>
          <cell r="AJ164">
            <v>18867</v>
          </cell>
          <cell r="AK164">
            <v>18867</v>
          </cell>
          <cell r="AL164">
            <v>18867</v>
          </cell>
          <cell r="AM164">
            <v>18867</v>
          </cell>
          <cell r="AN164">
            <v>18867</v>
          </cell>
          <cell r="AO164">
            <v>18871</v>
          </cell>
          <cell r="AQ164">
            <v>226500</v>
          </cell>
          <cell r="AR164">
            <v>226500</v>
          </cell>
          <cell r="AS164">
            <v>226500</v>
          </cell>
          <cell r="AT164">
            <v>216500</v>
          </cell>
          <cell r="AU164">
            <v>92290</v>
          </cell>
          <cell r="AV164">
            <v>92290</v>
          </cell>
          <cell r="AW164" t="e">
            <v>#REF!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212128</v>
          </cell>
          <cell r="BE164">
            <v>158688</v>
          </cell>
          <cell r="BF164">
            <v>184007</v>
          </cell>
          <cell r="BH164">
            <v>226500</v>
          </cell>
          <cell r="BI164">
            <v>212726</v>
          </cell>
          <cell r="BJ164">
            <v>202596</v>
          </cell>
          <cell r="BK164">
            <v>92290</v>
          </cell>
          <cell r="BL164">
            <v>92290</v>
          </cell>
          <cell r="BO164">
            <v>-1925</v>
          </cell>
          <cell r="BP164">
            <v>134210</v>
          </cell>
          <cell r="BQ164">
            <v>0</v>
          </cell>
          <cell r="BS164">
            <v>0</v>
          </cell>
          <cell r="BT164">
            <v>92290</v>
          </cell>
          <cell r="BU164">
            <v>0</v>
          </cell>
          <cell r="BV164">
            <v>92290</v>
          </cell>
        </row>
        <row r="165">
          <cell r="C165" t="str">
            <v>O&amp;M</v>
          </cell>
          <cell r="E165" t="str">
            <v>CF-P-PT-Commu Conslt</v>
          </cell>
          <cell r="I165">
            <v>0</v>
          </cell>
          <cell r="J165">
            <v>4165</v>
          </cell>
          <cell r="K165">
            <v>4165</v>
          </cell>
          <cell r="L165">
            <v>1</v>
          </cell>
          <cell r="M165">
            <v>0</v>
          </cell>
          <cell r="N165">
            <v>25010</v>
          </cell>
          <cell r="O165">
            <v>25010</v>
          </cell>
          <cell r="P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4170</v>
          </cell>
          <cell r="AE165">
            <v>4170</v>
          </cell>
          <cell r="AF165">
            <v>4170</v>
          </cell>
          <cell r="AG165">
            <v>4170</v>
          </cell>
          <cell r="AH165">
            <v>4165</v>
          </cell>
          <cell r="AI165">
            <v>4165</v>
          </cell>
          <cell r="AJ165">
            <v>4165</v>
          </cell>
          <cell r="AK165">
            <v>4165</v>
          </cell>
          <cell r="AL165">
            <v>4165</v>
          </cell>
          <cell r="AM165">
            <v>4165</v>
          </cell>
          <cell r="AN165">
            <v>4165</v>
          </cell>
          <cell r="AO165">
            <v>4165</v>
          </cell>
          <cell r="AQ165">
            <v>50000</v>
          </cell>
          <cell r="AR165">
            <v>50000</v>
          </cell>
          <cell r="AS165">
            <v>50000</v>
          </cell>
          <cell r="AT165">
            <v>50000</v>
          </cell>
          <cell r="AU165">
            <v>50000</v>
          </cell>
          <cell r="AV165">
            <v>50000</v>
          </cell>
          <cell r="AW165" t="e">
            <v>#REF!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100</v>
          </cell>
          <cell r="BE165">
            <v>375</v>
          </cell>
          <cell r="BF165">
            <v>9337</v>
          </cell>
          <cell r="BH165">
            <v>50000</v>
          </cell>
          <cell r="BI165">
            <v>5129</v>
          </cell>
          <cell r="BJ165">
            <v>5004</v>
          </cell>
          <cell r="BK165">
            <v>50000</v>
          </cell>
          <cell r="BL165">
            <v>50000</v>
          </cell>
          <cell r="BO165">
            <v>50000</v>
          </cell>
          <cell r="BP165">
            <v>0</v>
          </cell>
          <cell r="BQ165">
            <v>0</v>
          </cell>
          <cell r="BS165">
            <v>1000</v>
          </cell>
          <cell r="BT165">
            <v>50000</v>
          </cell>
          <cell r="BU165">
            <v>1000</v>
          </cell>
          <cell r="BV165">
            <v>49000</v>
          </cell>
        </row>
        <row r="166">
          <cell r="C166" t="str">
            <v>O&amp;M</v>
          </cell>
          <cell r="E166" t="str">
            <v>CF-P-E-PT-Adv&amp;B</v>
          </cell>
          <cell r="I166">
            <v>41800.300000000003</v>
          </cell>
          <cell r="J166">
            <v>174930</v>
          </cell>
          <cell r="K166">
            <v>133129.70000000001</v>
          </cell>
          <cell r="L166">
            <v>0.76104556108157551</v>
          </cell>
          <cell r="M166">
            <v>801916.89</v>
          </cell>
          <cell r="N166">
            <v>1050420</v>
          </cell>
          <cell r="O166">
            <v>248503.11</v>
          </cell>
          <cell r="P166">
            <v>0.23657499857199976</v>
          </cell>
          <cell r="R166">
            <v>44278.39</v>
          </cell>
          <cell r="S166">
            <v>370002.96</v>
          </cell>
          <cell r="T166">
            <v>103116.15</v>
          </cell>
          <cell r="U166">
            <v>115132.07</v>
          </cell>
          <cell r="V166">
            <v>127587.02</v>
          </cell>
          <cell r="W166">
            <v>41800.300000000003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175140</v>
          </cell>
          <cell r="AE166">
            <v>175140</v>
          </cell>
          <cell r="AF166">
            <v>175140</v>
          </cell>
          <cell r="AG166">
            <v>175140</v>
          </cell>
          <cell r="AH166">
            <v>174930</v>
          </cell>
          <cell r="AI166">
            <v>174930</v>
          </cell>
          <cell r="AJ166">
            <v>174930</v>
          </cell>
          <cell r="AK166">
            <v>174930</v>
          </cell>
          <cell r="AL166">
            <v>174930</v>
          </cell>
          <cell r="AM166">
            <v>174930</v>
          </cell>
          <cell r="AN166">
            <v>174930</v>
          </cell>
          <cell r="AO166">
            <v>174930</v>
          </cell>
          <cell r="AQ166">
            <v>2150000</v>
          </cell>
          <cell r="AR166">
            <v>2150000</v>
          </cell>
          <cell r="AS166">
            <v>2150000</v>
          </cell>
          <cell r="AT166">
            <v>2150000</v>
          </cell>
          <cell r="AU166">
            <v>2150000</v>
          </cell>
          <cell r="AV166">
            <v>2150000</v>
          </cell>
          <cell r="AW166" t="e">
            <v>#REF!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1440261.1200000001</v>
          </cell>
          <cell r="BE166">
            <v>1278081.6100000001</v>
          </cell>
          <cell r="BF166">
            <v>1242342.83</v>
          </cell>
          <cell r="BH166">
            <v>2100000</v>
          </cell>
          <cell r="BI166">
            <v>1488669</v>
          </cell>
          <cell r="BJ166">
            <v>1378860</v>
          </cell>
          <cell r="BK166">
            <v>2150000</v>
          </cell>
          <cell r="BL166">
            <v>2150000</v>
          </cell>
          <cell r="BO166">
            <v>1348083.1099999999</v>
          </cell>
          <cell r="BP166">
            <v>-50000</v>
          </cell>
          <cell r="BQ166">
            <v>0</v>
          </cell>
          <cell r="BS166">
            <v>2100000</v>
          </cell>
          <cell r="BT166">
            <v>2150000</v>
          </cell>
          <cell r="BU166">
            <v>2100000</v>
          </cell>
          <cell r="BV166">
            <v>50000</v>
          </cell>
        </row>
        <row r="167">
          <cell r="C167" t="str">
            <v>O&amp;M</v>
          </cell>
          <cell r="E167" t="str">
            <v>CF-P-PT-FedAff/</v>
          </cell>
          <cell r="I167">
            <v>0</v>
          </cell>
          <cell r="J167">
            <v>11662</v>
          </cell>
          <cell r="K167">
            <v>11662</v>
          </cell>
          <cell r="L167">
            <v>1</v>
          </cell>
          <cell r="M167">
            <v>8916</v>
          </cell>
          <cell r="N167">
            <v>70028</v>
          </cell>
          <cell r="O167">
            <v>61112</v>
          </cell>
          <cell r="P167">
            <v>0.87267949962871993</v>
          </cell>
          <cell r="R167">
            <v>566</v>
          </cell>
          <cell r="S167">
            <v>0</v>
          </cell>
          <cell r="T167">
            <v>1977</v>
          </cell>
          <cell r="U167">
            <v>6373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11676</v>
          </cell>
          <cell r="AE167">
            <v>11676</v>
          </cell>
          <cell r="AF167">
            <v>11676</v>
          </cell>
          <cell r="AG167">
            <v>11676</v>
          </cell>
          <cell r="AH167">
            <v>11662</v>
          </cell>
          <cell r="AI167">
            <v>11662</v>
          </cell>
          <cell r="AJ167">
            <v>11662</v>
          </cell>
          <cell r="AK167">
            <v>11662</v>
          </cell>
          <cell r="AL167">
            <v>11662</v>
          </cell>
          <cell r="AM167">
            <v>11662</v>
          </cell>
          <cell r="AN167">
            <v>11662</v>
          </cell>
          <cell r="AO167">
            <v>11662</v>
          </cell>
          <cell r="AQ167">
            <v>140000</v>
          </cell>
          <cell r="AR167">
            <v>140000</v>
          </cell>
          <cell r="AS167">
            <v>140000</v>
          </cell>
          <cell r="AT167">
            <v>140000</v>
          </cell>
          <cell r="AU167">
            <v>1000</v>
          </cell>
          <cell r="AV167">
            <v>1000</v>
          </cell>
          <cell r="AW167" t="e">
            <v>#REF!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18269.080000000002</v>
          </cell>
          <cell r="BE167">
            <v>0</v>
          </cell>
          <cell r="BF167">
            <v>0</v>
          </cell>
          <cell r="BH167">
            <v>140000</v>
          </cell>
          <cell r="BI167">
            <v>45000</v>
          </cell>
          <cell r="BJ167">
            <v>0</v>
          </cell>
          <cell r="BK167">
            <v>1000</v>
          </cell>
          <cell r="BL167">
            <v>1000</v>
          </cell>
          <cell r="BO167">
            <v>-7916</v>
          </cell>
          <cell r="BP167">
            <v>139000</v>
          </cell>
          <cell r="BQ167">
            <v>0</v>
          </cell>
          <cell r="BS167">
            <v>0</v>
          </cell>
          <cell r="BT167">
            <v>1000</v>
          </cell>
          <cell r="BU167">
            <v>0</v>
          </cell>
          <cell r="BV167">
            <v>1000</v>
          </cell>
        </row>
        <row r="168">
          <cell r="C168" t="str">
            <v>O&amp;M</v>
          </cell>
          <cell r="E168" t="str">
            <v>CF-P-E-PT-FA/CI</v>
          </cell>
          <cell r="I168">
            <v>0</v>
          </cell>
          <cell r="J168">
            <v>39359</v>
          </cell>
          <cell r="K168">
            <v>39359</v>
          </cell>
          <cell r="L168">
            <v>1</v>
          </cell>
          <cell r="M168">
            <v>114966.95</v>
          </cell>
          <cell r="N168">
            <v>236346</v>
          </cell>
          <cell r="O168">
            <v>121379.05</v>
          </cell>
          <cell r="P168">
            <v>0.51356506985521233</v>
          </cell>
          <cell r="R168">
            <v>28974.69</v>
          </cell>
          <cell r="S168">
            <v>15033.23</v>
          </cell>
          <cell r="T168">
            <v>32342.45</v>
          </cell>
          <cell r="U168">
            <v>34334.639999999999</v>
          </cell>
          <cell r="V168">
            <v>4281.9399999999996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39407</v>
          </cell>
          <cell r="AE168">
            <v>39407</v>
          </cell>
          <cell r="AF168">
            <v>39407</v>
          </cell>
          <cell r="AG168">
            <v>39407</v>
          </cell>
          <cell r="AH168">
            <v>39359</v>
          </cell>
          <cell r="AI168">
            <v>39359</v>
          </cell>
          <cell r="AJ168">
            <v>39359</v>
          </cell>
          <cell r="AK168">
            <v>39359</v>
          </cell>
          <cell r="AL168">
            <v>39359</v>
          </cell>
          <cell r="AM168">
            <v>39359</v>
          </cell>
          <cell r="AN168">
            <v>39359</v>
          </cell>
          <cell r="AO168">
            <v>39359</v>
          </cell>
          <cell r="AQ168">
            <v>483750</v>
          </cell>
          <cell r="AR168">
            <v>483750</v>
          </cell>
          <cell r="AS168">
            <v>483750</v>
          </cell>
          <cell r="AT168">
            <v>432150</v>
          </cell>
          <cell r="AU168">
            <v>111797</v>
          </cell>
          <cell r="AV168">
            <v>111798</v>
          </cell>
          <cell r="AW168" t="e">
            <v>#REF!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346061.49</v>
          </cell>
          <cell r="BE168">
            <v>399844.96</v>
          </cell>
          <cell r="BF168">
            <v>427746.31</v>
          </cell>
          <cell r="BH168">
            <v>472500</v>
          </cell>
          <cell r="BI168">
            <v>550774</v>
          </cell>
          <cell r="BJ168">
            <v>396708</v>
          </cell>
          <cell r="BK168">
            <v>111798</v>
          </cell>
          <cell r="BL168">
            <v>111798</v>
          </cell>
          <cell r="BO168">
            <v>-3168.9499999999971</v>
          </cell>
          <cell r="BP168">
            <v>360702</v>
          </cell>
          <cell r="BQ168">
            <v>0</v>
          </cell>
          <cell r="BS168">
            <v>0</v>
          </cell>
          <cell r="BT168">
            <v>111798</v>
          </cell>
          <cell r="BU168">
            <v>0</v>
          </cell>
          <cell r="BV168">
            <v>111798</v>
          </cell>
        </row>
        <row r="169">
          <cell r="C169" t="str">
            <v>O&amp;M</v>
          </cell>
          <cell r="E169" t="str">
            <v>CF-P-E-PT-Advertising Svcs</v>
          </cell>
          <cell r="I169">
            <v>0</v>
          </cell>
          <cell r="J169">
            <v>10846</v>
          </cell>
          <cell r="K169">
            <v>10846</v>
          </cell>
          <cell r="L169">
            <v>1</v>
          </cell>
          <cell r="M169">
            <v>76769.19</v>
          </cell>
          <cell r="N169">
            <v>65128</v>
          </cell>
          <cell r="O169">
            <v>-11641.190000000002</v>
          </cell>
          <cell r="P169">
            <v>-0.17874324407320971</v>
          </cell>
          <cell r="R169">
            <v>29.67</v>
          </cell>
          <cell r="S169">
            <v>140.61000000000001</v>
          </cell>
          <cell r="T169">
            <v>23822.43</v>
          </cell>
          <cell r="U169">
            <v>57403.28</v>
          </cell>
          <cell r="V169">
            <v>-4626.8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10859</v>
          </cell>
          <cell r="AE169">
            <v>10859</v>
          </cell>
          <cell r="AF169">
            <v>10859</v>
          </cell>
          <cell r="AG169">
            <v>10859</v>
          </cell>
          <cell r="AH169">
            <v>10846</v>
          </cell>
          <cell r="AI169">
            <v>10846</v>
          </cell>
          <cell r="AJ169">
            <v>10846</v>
          </cell>
          <cell r="AK169">
            <v>10846</v>
          </cell>
          <cell r="AL169">
            <v>10846</v>
          </cell>
          <cell r="AM169">
            <v>10846</v>
          </cell>
          <cell r="AN169">
            <v>10846</v>
          </cell>
          <cell r="AO169">
            <v>10842</v>
          </cell>
          <cell r="AQ169">
            <v>133300</v>
          </cell>
          <cell r="AR169">
            <v>133300</v>
          </cell>
          <cell r="AS169">
            <v>133300</v>
          </cell>
          <cell r="AT169">
            <v>94600</v>
          </cell>
          <cell r="AU169">
            <v>94600</v>
          </cell>
          <cell r="AV169">
            <v>94600</v>
          </cell>
          <cell r="AW169" t="e">
            <v>#REF!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128283.36</v>
          </cell>
          <cell r="BE169">
            <v>137771.99</v>
          </cell>
          <cell r="BF169">
            <v>105400.48</v>
          </cell>
          <cell r="BH169">
            <v>130200</v>
          </cell>
          <cell r="BI169">
            <v>150675</v>
          </cell>
          <cell r="BJ169">
            <v>147000</v>
          </cell>
          <cell r="BK169">
            <v>94600</v>
          </cell>
          <cell r="BL169">
            <v>94600</v>
          </cell>
          <cell r="BO169">
            <v>17830.809999999998</v>
          </cell>
          <cell r="BP169">
            <v>35600</v>
          </cell>
          <cell r="BQ169">
            <v>0</v>
          </cell>
          <cell r="BS169">
            <v>130200</v>
          </cell>
          <cell r="BT169">
            <v>94600</v>
          </cell>
          <cell r="BU169">
            <v>130200</v>
          </cell>
          <cell r="BV169">
            <v>-35600</v>
          </cell>
        </row>
        <row r="170">
          <cell r="C170" t="str">
            <v>O&amp;M</v>
          </cell>
          <cell r="E170" t="str">
            <v>CF-P-E-PT-ComCo</v>
          </cell>
          <cell r="I170">
            <v>1242.7</v>
          </cell>
          <cell r="J170">
            <v>6472</v>
          </cell>
          <cell r="K170">
            <v>5229.3</v>
          </cell>
          <cell r="L170">
            <v>0.80798825710754019</v>
          </cell>
          <cell r="M170">
            <v>4186.4799999999996</v>
          </cell>
          <cell r="N170">
            <v>38864</v>
          </cell>
          <cell r="O170">
            <v>34677.520000000004</v>
          </cell>
          <cell r="P170">
            <v>0.89227871552079052</v>
          </cell>
          <cell r="R170">
            <v>0</v>
          </cell>
          <cell r="S170">
            <v>0</v>
          </cell>
          <cell r="T170">
            <v>80.41</v>
          </cell>
          <cell r="U170">
            <v>1007.06</v>
          </cell>
          <cell r="V170">
            <v>1856.31</v>
          </cell>
          <cell r="W170">
            <v>1242.7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6480</v>
          </cell>
          <cell r="AE170">
            <v>6480</v>
          </cell>
          <cell r="AF170">
            <v>6480</v>
          </cell>
          <cell r="AG170">
            <v>6480</v>
          </cell>
          <cell r="AH170">
            <v>6472</v>
          </cell>
          <cell r="AI170">
            <v>6472</v>
          </cell>
          <cell r="AJ170">
            <v>6472</v>
          </cell>
          <cell r="AK170">
            <v>6472</v>
          </cell>
          <cell r="AL170">
            <v>6472</v>
          </cell>
          <cell r="AM170">
            <v>6472</v>
          </cell>
          <cell r="AN170">
            <v>6472</v>
          </cell>
          <cell r="AO170">
            <v>6476</v>
          </cell>
          <cell r="AQ170">
            <v>79550</v>
          </cell>
          <cell r="AR170">
            <v>79550</v>
          </cell>
          <cell r="AS170">
            <v>79550</v>
          </cell>
          <cell r="AT170">
            <v>58050</v>
          </cell>
          <cell r="AU170">
            <v>58050</v>
          </cell>
          <cell r="AV170">
            <v>58049</v>
          </cell>
          <cell r="AW170" t="e">
            <v>#REF!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25618.080000000002</v>
          </cell>
          <cell r="BE170">
            <v>16206.08</v>
          </cell>
          <cell r="BF170">
            <v>47059.47</v>
          </cell>
          <cell r="BH170">
            <v>77700</v>
          </cell>
          <cell r="BI170">
            <v>37672</v>
          </cell>
          <cell r="BJ170">
            <v>36756</v>
          </cell>
          <cell r="BK170">
            <v>58049</v>
          </cell>
          <cell r="BL170">
            <v>58049</v>
          </cell>
          <cell r="BO170">
            <v>53862.520000000004</v>
          </cell>
          <cell r="BP170">
            <v>19651</v>
          </cell>
          <cell r="BQ170">
            <v>0</v>
          </cell>
          <cell r="BS170">
            <v>38640</v>
          </cell>
          <cell r="BT170">
            <v>58049</v>
          </cell>
          <cell r="BU170">
            <v>38640</v>
          </cell>
          <cell r="BV170">
            <v>19409</v>
          </cell>
        </row>
        <row r="171">
          <cell r="C171" t="str">
            <v>O&amp;M</v>
          </cell>
          <cell r="E171" t="str">
            <v>CF-P-PT-Advertising Svcs</v>
          </cell>
          <cell r="I171">
            <v>6059</v>
          </cell>
          <cell r="J171">
            <v>39167</v>
          </cell>
          <cell r="K171">
            <v>33108</v>
          </cell>
          <cell r="L171">
            <v>0.84530344422600656</v>
          </cell>
          <cell r="M171">
            <v>151464</v>
          </cell>
          <cell r="N171">
            <v>235194</v>
          </cell>
          <cell r="O171">
            <v>83730</v>
          </cell>
          <cell r="P171">
            <v>0.35600397969335951</v>
          </cell>
          <cell r="R171">
            <v>38792</v>
          </cell>
          <cell r="S171">
            <v>14654</v>
          </cell>
          <cell r="T171">
            <v>6690</v>
          </cell>
          <cell r="U171">
            <v>5799</v>
          </cell>
          <cell r="V171">
            <v>79470</v>
          </cell>
          <cell r="W171">
            <v>6059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39215</v>
          </cell>
          <cell r="AE171">
            <v>39215</v>
          </cell>
          <cell r="AF171">
            <v>39215</v>
          </cell>
          <cell r="AG171">
            <v>39215</v>
          </cell>
          <cell r="AH171">
            <v>39167</v>
          </cell>
          <cell r="AI171">
            <v>39167</v>
          </cell>
          <cell r="AJ171">
            <v>39167</v>
          </cell>
          <cell r="AK171">
            <v>39167</v>
          </cell>
          <cell r="AL171">
            <v>39167</v>
          </cell>
          <cell r="AM171">
            <v>39167</v>
          </cell>
          <cell r="AN171">
            <v>39167</v>
          </cell>
          <cell r="AO171">
            <v>39171</v>
          </cell>
          <cell r="AQ171">
            <v>470200</v>
          </cell>
          <cell r="AR171">
            <v>470200</v>
          </cell>
          <cell r="AS171">
            <v>470200</v>
          </cell>
          <cell r="AT171">
            <v>470200</v>
          </cell>
          <cell r="AU171">
            <v>470200</v>
          </cell>
          <cell r="AV171">
            <v>470200</v>
          </cell>
          <cell r="AW171" t="e">
            <v>#REF!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636857.15</v>
          </cell>
          <cell r="BE171">
            <v>667375</v>
          </cell>
          <cell r="BF171">
            <v>217296</v>
          </cell>
          <cell r="BH171">
            <v>470200</v>
          </cell>
          <cell r="BI171">
            <v>148617</v>
          </cell>
          <cell r="BJ171">
            <v>144992</v>
          </cell>
          <cell r="BK171">
            <v>470200</v>
          </cell>
          <cell r="BL171">
            <v>470200</v>
          </cell>
          <cell r="BO171">
            <v>318736</v>
          </cell>
          <cell r="BP171">
            <v>0</v>
          </cell>
          <cell r="BQ171">
            <v>0</v>
          </cell>
          <cell r="BS171">
            <v>539000</v>
          </cell>
          <cell r="BT171">
            <v>470200</v>
          </cell>
          <cell r="BU171">
            <v>539000</v>
          </cell>
          <cell r="BV171">
            <v>-68800</v>
          </cell>
        </row>
        <row r="172">
          <cell r="C172" t="str">
            <v>O&amp;M</v>
          </cell>
          <cell r="E172" t="str">
            <v>CF-P-PT-Integration Pass Through</v>
          </cell>
          <cell r="F172" t="str">
            <v>Integration</v>
          </cell>
          <cell r="I172">
            <v>0</v>
          </cell>
          <cell r="J172">
            <v>0</v>
          </cell>
          <cell r="K172">
            <v>0</v>
          </cell>
          <cell r="L172" t="str">
            <v xml:space="preserve"> </v>
          </cell>
          <cell r="M172">
            <v>0</v>
          </cell>
          <cell r="N172">
            <v>0</v>
          </cell>
          <cell r="O172">
            <v>0</v>
          </cell>
          <cell r="P172" t="str">
            <v xml:space="preserve"> 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O172">
            <v>0</v>
          </cell>
          <cell r="BP172">
            <v>0</v>
          </cell>
          <cell r="BQ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</row>
        <row r="173">
          <cell r="C173" t="str">
            <v>O&amp;M</v>
          </cell>
          <cell r="E173" t="str">
            <v>CF-P-PT-Res and Content Mgmt Cons</v>
          </cell>
          <cell r="I173">
            <v>0</v>
          </cell>
          <cell r="J173">
            <v>0</v>
          </cell>
          <cell r="K173">
            <v>0</v>
          </cell>
          <cell r="L173" t="str">
            <v xml:space="preserve"> </v>
          </cell>
          <cell r="M173">
            <v>0</v>
          </cell>
          <cell r="N173">
            <v>0</v>
          </cell>
          <cell r="O173">
            <v>0</v>
          </cell>
          <cell r="P173" t="str">
            <v xml:space="preserve"> 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-563938</v>
          </cell>
          <cell r="BN173">
            <v>-790180</v>
          </cell>
          <cell r="BO173">
            <v>0</v>
          </cell>
          <cell r="BP173">
            <v>0</v>
          </cell>
          <cell r="BQ173">
            <v>0</v>
          </cell>
          <cell r="BS173">
            <v>0</v>
          </cell>
          <cell r="BT173">
            <v>563938</v>
          </cell>
          <cell r="BU173">
            <v>790180</v>
          </cell>
          <cell r="BV173">
            <v>-790180</v>
          </cell>
        </row>
        <row r="175">
          <cell r="D175" t="str">
            <v>PT</v>
          </cell>
          <cell r="I175">
            <v>52628.09</v>
          </cell>
          <cell r="J175">
            <v>335358</v>
          </cell>
          <cell r="K175">
            <v>282729.91000000003</v>
          </cell>
          <cell r="L175">
            <v>0.84306892932329047</v>
          </cell>
          <cell r="M175">
            <v>1446556.01</v>
          </cell>
          <cell r="N175">
            <v>2013768</v>
          </cell>
          <cell r="O175">
            <v>567211.99</v>
          </cell>
          <cell r="P175">
            <v>0.28166699937629358</v>
          </cell>
          <cell r="R175">
            <v>185051.4</v>
          </cell>
          <cell r="S175">
            <v>468814.94</v>
          </cell>
          <cell r="T175">
            <v>227832.54</v>
          </cell>
          <cell r="U175">
            <v>291395.36000000004</v>
          </cell>
          <cell r="V175">
            <v>220833.68000000002</v>
          </cell>
          <cell r="W175">
            <v>52628.09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335763</v>
          </cell>
          <cell r="AE175">
            <v>335763</v>
          </cell>
          <cell r="AF175">
            <v>335763</v>
          </cell>
          <cell r="AG175">
            <v>335763</v>
          </cell>
          <cell r="AH175">
            <v>335358</v>
          </cell>
          <cell r="AI175">
            <v>335358</v>
          </cell>
          <cell r="AJ175">
            <v>335358</v>
          </cell>
          <cell r="AK175">
            <v>335358</v>
          </cell>
          <cell r="AL175">
            <v>335358</v>
          </cell>
          <cell r="AM175">
            <v>335358</v>
          </cell>
          <cell r="AN175">
            <v>335358</v>
          </cell>
          <cell r="AO175">
            <v>335371</v>
          </cell>
          <cell r="AQ175">
            <v>4093329</v>
          </cell>
          <cell r="AR175">
            <v>4093329</v>
          </cell>
          <cell r="AS175">
            <v>4098129.5</v>
          </cell>
          <cell r="AT175">
            <v>3976329.5</v>
          </cell>
          <cell r="AU175">
            <v>3391504</v>
          </cell>
          <cell r="AV175">
            <v>3391503</v>
          </cell>
          <cell r="AW175" t="e">
            <v>#REF!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3086813.51</v>
          </cell>
          <cell r="BE175">
            <v>2987100.0200000005</v>
          </cell>
          <cell r="BF175">
            <v>2487574.9400000004</v>
          </cell>
          <cell r="BH175">
            <v>4025929</v>
          </cell>
          <cell r="BI175">
            <v>2916774</v>
          </cell>
          <cell r="BJ175">
            <v>2571956</v>
          </cell>
          <cell r="BK175">
            <v>3391503</v>
          </cell>
          <cell r="BL175">
            <v>3391503</v>
          </cell>
          <cell r="BM175">
            <v>-563938</v>
          </cell>
          <cell r="BN175">
            <v>-790180</v>
          </cell>
          <cell r="BO175">
            <v>1944946.99</v>
          </cell>
          <cell r="BP175">
            <v>634426</v>
          </cell>
          <cell r="BQ175">
            <v>0</v>
          </cell>
          <cell r="BS175">
            <v>2909940</v>
          </cell>
          <cell r="BT175">
            <v>3955441</v>
          </cell>
          <cell r="BU175">
            <v>3700120</v>
          </cell>
          <cell r="BV175">
            <v>-308617</v>
          </cell>
        </row>
        <row r="177">
          <cell r="C177" t="str">
            <v>O &amp; M Total</v>
          </cell>
          <cell r="I177">
            <v>271843.79000000004</v>
          </cell>
          <cell r="J177">
            <v>711111.42</v>
          </cell>
          <cell r="K177">
            <v>439267.63000000006</v>
          </cell>
          <cell r="L177">
            <v>0.61771983636544614</v>
          </cell>
          <cell r="M177">
            <v>3248545.13</v>
          </cell>
          <cell r="N177">
            <v>4270377</v>
          </cell>
          <cell r="O177">
            <v>1021831.8700000001</v>
          </cell>
          <cell r="P177">
            <v>0.23928376112928673</v>
          </cell>
          <cell r="R177">
            <v>557661.75</v>
          </cell>
          <cell r="S177">
            <v>754198.34</v>
          </cell>
          <cell r="T177">
            <v>573214.44000000006</v>
          </cell>
          <cell r="U177">
            <v>627539.75000000012</v>
          </cell>
          <cell r="V177">
            <v>464087.06</v>
          </cell>
          <cell r="W177">
            <v>271843.79000000004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712038.54</v>
          </cell>
          <cell r="AE177">
            <v>712038.54</v>
          </cell>
          <cell r="AF177">
            <v>712038.54</v>
          </cell>
          <cell r="AG177">
            <v>712038.54</v>
          </cell>
          <cell r="AH177">
            <v>711111.42</v>
          </cell>
          <cell r="AI177">
            <v>711111.42</v>
          </cell>
          <cell r="AJ177">
            <v>711111.42</v>
          </cell>
          <cell r="AK177">
            <v>711111.42</v>
          </cell>
          <cell r="AL177">
            <v>711111.42</v>
          </cell>
          <cell r="AM177">
            <v>711111.42</v>
          </cell>
          <cell r="AN177">
            <v>711111.42</v>
          </cell>
          <cell r="AO177">
            <v>713954.3600000001</v>
          </cell>
          <cell r="AQ177">
            <v>8644161.1999999993</v>
          </cell>
          <cell r="AR177">
            <v>8644161.1999999993</v>
          </cell>
          <cell r="AS177">
            <v>8660564.4600000009</v>
          </cell>
          <cell r="AT177">
            <v>8538764.4600000009</v>
          </cell>
          <cell r="AU177">
            <v>7852586.54</v>
          </cell>
          <cell r="AV177">
            <v>7198481.8399999999</v>
          </cell>
          <cell r="AW177" t="e">
            <v>#REF!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7092872.2300000014</v>
          </cell>
          <cell r="BE177">
            <v>7005159.1800000016</v>
          </cell>
          <cell r="BF177">
            <v>7300884.8299999991</v>
          </cell>
          <cell r="BH177">
            <v>8539888.4600000009</v>
          </cell>
          <cell r="BI177">
            <v>7560668.4199999999</v>
          </cell>
          <cell r="BJ177">
            <v>6715907.959999999</v>
          </cell>
          <cell r="BK177">
            <v>7198481.8399999999</v>
          </cell>
          <cell r="BL177">
            <v>7198481.8399999999</v>
          </cell>
          <cell r="BM177">
            <v>-563938</v>
          </cell>
          <cell r="BN177">
            <v>-790180</v>
          </cell>
          <cell r="BO177">
            <v>3949936.71</v>
          </cell>
          <cell r="BP177">
            <v>1341406.6200000001</v>
          </cell>
          <cell r="BQ177">
            <v>0</v>
          </cell>
          <cell r="BS177">
            <v>6617708.3599999994</v>
          </cell>
          <cell r="BT177">
            <v>7762419.8399999999</v>
          </cell>
          <cell r="BU177">
            <v>7407888.3599999994</v>
          </cell>
          <cell r="BV177">
            <v>-209406.52000000002</v>
          </cell>
        </row>
        <row r="179">
          <cell r="I179">
            <v>-5691.2847999999994</v>
          </cell>
          <cell r="J179">
            <v>32014.201999999997</v>
          </cell>
          <cell r="K179">
            <v>37705.486799999999</v>
          </cell>
          <cell r="L179">
            <v>1.1777737517867852</v>
          </cell>
          <cell r="M179">
            <v>-449629.42119999998</v>
          </cell>
          <cell r="N179">
            <v>230611.10299999997</v>
          </cell>
          <cell r="O179">
            <v>680240.52419999999</v>
          </cell>
          <cell r="P179">
            <v>2.9497301532788733</v>
          </cell>
          <cell r="W179">
            <v>-5691.2847999999994</v>
          </cell>
          <cell r="AV179">
            <v>-513403.81999999995</v>
          </cell>
          <cell r="BH179">
            <v>442342.42879999964</v>
          </cell>
          <cell r="BK179">
            <v>-513403.81999999995</v>
          </cell>
          <cell r="BL179">
            <v>-513403.81999999995</v>
          </cell>
          <cell r="BP179">
            <v>955746.24879999959</v>
          </cell>
        </row>
        <row r="180">
          <cell r="I180">
            <v>277535.07480000006</v>
          </cell>
          <cell r="J180">
            <v>679097.21799999999</v>
          </cell>
          <cell r="K180">
            <v>401562.14319999993</v>
          </cell>
          <cell r="L180">
            <v>0.59131760896125474</v>
          </cell>
          <cell r="M180">
            <v>3698174.5511999996</v>
          </cell>
          <cell r="N180">
            <v>4039765.8969999999</v>
          </cell>
          <cell r="O180">
            <v>341591.34580000024</v>
          </cell>
          <cell r="P180">
            <v>8.4557213093380462E-2</v>
          </cell>
          <cell r="W180">
            <v>277535.07480000006</v>
          </cell>
          <cell r="AV180">
            <v>7711885.6600000001</v>
          </cell>
          <cell r="BH180">
            <v>8097546.031200001</v>
          </cell>
          <cell r="BK180">
            <v>7711885.6600000001</v>
          </cell>
          <cell r="BL180">
            <v>7711885.6600000001</v>
          </cell>
          <cell r="BP180">
            <v>385660.37120000087</v>
          </cell>
        </row>
        <row r="182">
          <cell r="B182" t="str">
            <v>Corporate Communications &amp; Federal Affairs</v>
          </cell>
          <cell r="I182">
            <v>271843.79000000004</v>
          </cell>
          <cell r="J182">
            <v>711111.42</v>
          </cell>
          <cell r="K182">
            <v>439267.63000000006</v>
          </cell>
          <cell r="L182">
            <v>0.61771983636544614</v>
          </cell>
          <cell r="M182">
            <v>3248545.13</v>
          </cell>
          <cell r="N182">
            <v>4270377</v>
          </cell>
          <cell r="O182">
            <v>1021831.8700000001</v>
          </cell>
          <cell r="P182">
            <v>0.23928376112928673</v>
          </cell>
          <cell r="R182">
            <v>557661.75</v>
          </cell>
          <cell r="S182">
            <v>754198.34</v>
          </cell>
          <cell r="T182">
            <v>573214.44000000006</v>
          </cell>
          <cell r="U182">
            <v>627539.75000000012</v>
          </cell>
          <cell r="V182">
            <v>464087.06</v>
          </cell>
          <cell r="W182">
            <v>271843.79000000004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712038.54</v>
          </cell>
          <cell r="AE182">
            <v>712038.54</v>
          </cell>
          <cell r="AF182">
            <v>712038.54</v>
          </cell>
          <cell r="AG182">
            <v>712038.54</v>
          </cell>
          <cell r="AH182">
            <v>711111.42</v>
          </cell>
          <cell r="AI182">
            <v>711111.42</v>
          </cell>
          <cell r="AJ182">
            <v>711111.42</v>
          </cell>
          <cell r="AK182">
            <v>711111.42</v>
          </cell>
          <cell r="AL182">
            <v>711111.42</v>
          </cell>
          <cell r="AM182">
            <v>711111.42</v>
          </cell>
          <cell r="AN182">
            <v>711111.42</v>
          </cell>
          <cell r="AO182">
            <v>713954.3600000001</v>
          </cell>
          <cell r="AQ182">
            <v>8644161.1999999993</v>
          </cell>
          <cell r="AR182">
            <v>8644161.1999999993</v>
          </cell>
          <cell r="AS182">
            <v>8660564.4600000009</v>
          </cell>
          <cell r="AT182">
            <v>8538764.4600000009</v>
          </cell>
          <cell r="AU182">
            <v>7852586.54</v>
          </cell>
          <cell r="AV182">
            <v>7198481.8399999999</v>
          </cell>
          <cell r="AW182" t="e">
            <v>#REF!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7092872.2300000014</v>
          </cell>
          <cell r="BE182">
            <v>7005159.1800000016</v>
          </cell>
          <cell r="BF182">
            <v>7300884.8299999991</v>
          </cell>
          <cell r="BH182">
            <v>8539888.4600000009</v>
          </cell>
          <cell r="BI182">
            <v>7560668.4199999999</v>
          </cell>
          <cell r="BJ182">
            <v>6715907.959999999</v>
          </cell>
          <cell r="BK182">
            <v>7198481.8399999999</v>
          </cell>
          <cell r="BL182">
            <v>7198481.8399999999</v>
          </cell>
          <cell r="BM182">
            <v>-563938</v>
          </cell>
          <cell r="BN182">
            <v>-790180</v>
          </cell>
          <cell r="BO182">
            <v>3949936.71</v>
          </cell>
          <cell r="BP182">
            <v>1341406.6200000001</v>
          </cell>
          <cell r="BQ182">
            <v>0</v>
          </cell>
          <cell r="BS182">
            <v>6617708.3599999994</v>
          </cell>
          <cell r="BT182">
            <v>7762419.8399999999</v>
          </cell>
          <cell r="BU182">
            <v>7407888.3599999994</v>
          </cell>
          <cell r="BV182">
            <v>-209406.52000000002</v>
          </cell>
        </row>
        <row r="184">
          <cell r="C184" t="str">
            <v>O&amp;M</v>
          </cell>
          <cell r="E184" t="str">
            <v>CD-T-E-Corp Dev</v>
          </cell>
          <cell r="I184">
            <v>0</v>
          </cell>
          <cell r="J184">
            <v>0</v>
          </cell>
          <cell r="K184">
            <v>0</v>
          </cell>
          <cell r="L184" t="str">
            <v xml:space="preserve"> </v>
          </cell>
          <cell r="M184">
            <v>0</v>
          </cell>
          <cell r="N184">
            <v>0</v>
          </cell>
          <cell r="O184">
            <v>0</v>
          </cell>
          <cell r="P184" t="str">
            <v xml:space="preserve">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0</v>
          </cell>
          <cell r="BQ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</row>
        <row r="185">
          <cell r="C185" t="str">
            <v>O&amp;M</v>
          </cell>
          <cell r="E185" t="str">
            <v>CD-P-Integration</v>
          </cell>
          <cell r="F185" t="str">
            <v>Integration</v>
          </cell>
          <cell r="I185">
            <v>0</v>
          </cell>
          <cell r="J185">
            <v>0</v>
          </cell>
          <cell r="K185">
            <v>0</v>
          </cell>
          <cell r="L185" t="str">
            <v xml:space="preserve"> </v>
          </cell>
          <cell r="M185">
            <v>0</v>
          </cell>
          <cell r="N185">
            <v>0</v>
          </cell>
          <cell r="O185">
            <v>0</v>
          </cell>
          <cell r="P185" t="str">
            <v xml:space="preserve"> 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O185">
            <v>0</v>
          </cell>
          <cell r="BP185">
            <v>0</v>
          </cell>
          <cell r="BQ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</row>
        <row r="186">
          <cell r="C186" t="str">
            <v>O&amp;M</v>
          </cell>
          <cell r="E186" t="str">
            <v>CD-P-Corp Dev</v>
          </cell>
          <cell r="I186">
            <v>0</v>
          </cell>
          <cell r="J186">
            <v>0</v>
          </cell>
          <cell r="K186">
            <v>0</v>
          </cell>
          <cell r="L186" t="str">
            <v xml:space="preserve"> </v>
          </cell>
          <cell r="M186">
            <v>0</v>
          </cell>
          <cell r="N186">
            <v>0</v>
          </cell>
          <cell r="O186">
            <v>0</v>
          </cell>
          <cell r="P186" t="str">
            <v xml:space="preserve"> 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O186">
            <v>0</v>
          </cell>
          <cell r="BP186">
            <v>0</v>
          </cell>
          <cell r="BQ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</row>
        <row r="187">
          <cell r="C187" t="str">
            <v>O&amp;M</v>
          </cell>
          <cell r="E187" t="str">
            <v>CD-P-E-Corp Dev</v>
          </cell>
          <cell r="I187">
            <v>0</v>
          </cell>
          <cell r="J187">
            <v>0</v>
          </cell>
          <cell r="K187">
            <v>0</v>
          </cell>
          <cell r="L187" t="str">
            <v xml:space="preserve"> </v>
          </cell>
          <cell r="M187">
            <v>0</v>
          </cell>
          <cell r="N187">
            <v>0</v>
          </cell>
          <cell r="O187">
            <v>0</v>
          </cell>
          <cell r="P187" t="str">
            <v xml:space="preserve"> 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</row>
        <row r="189">
          <cell r="D189" t="str">
            <v>Non-PT</v>
          </cell>
          <cell r="I189">
            <v>0</v>
          </cell>
          <cell r="J189">
            <v>0</v>
          </cell>
          <cell r="K189">
            <v>0</v>
          </cell>
          <cell r="L189" t="str">
            <v xml:space="preserve"> </v>
          </cell>
          <cell r="M189">
            <v>0</v>
          </cell>
          <cell r="N189">
            <v>0</v>
          </cell>
          <cell r="O189">
            <v>0</v>
          </cell>
          <cell r="P189" t="str">
            <v xml:space="preserve"> 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</row>
        <row r="191">
          <cell r="C191" t="str">
            <v>O&amp;M</v>
          </cell>
          <cell r="E191" t="str">
            <v>CD-P-E-PT-Integratio</v>
          </cell>
          <cell r="F191" t="str">
            <v>T&amp;E</v>
          </cell>
          <cell r="I191">
            <v>0</v>
          </cell>
          <cell r="J191">
            <v>0</v>
          </cell>
          <cell r="K191">
            <v>0</v>
          </cell>
          <cell r="L191" t="str">
            <v xml:space="preserve"> </v>
          </cell>
          <cell r="M191">
            <v>0</v>
          </cell>
          <cell r="N191">
            <v>0</v>
          </cell>
          <cell r="O191">
            <v>0</v>
          </cell>
          <cell r="P191" t="str">
            <v xml:space="preserve"> 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O191">
            <v>0</v>
          </cell>
          <cell r="BP191">
            <v>0</v>
          </cell>
          <cell r="BQ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</row>
        <row r="192">
          <cell r="C192" t="str">
            <v>O&amp;M</v>
          </cell>
          <cell r="E192" t="str">
            <v>CD-T-E-PT-Corp Dev</v>
          </cell>
          <cell r="I192">
            <v>0</v>
          </cell>
          <cell r="J192">
            <v>0</v>
          </cell>
          <cell r="K192">
            <v>0</v>
          </cell>
          <cell r="L192" t="str">
            <v xml:space="preserve"> </v>
          </cell>
          <cell r="M192">
            <v>0</v>
          </cell>
          <cell r="N192">
            <v>0</v>
          </cell>
          <cell r="O192">
            <v>0</v>
          </cell>
          <cell r="P192" t="str">
            <v xml:space="preserve"> 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O192">
            <v>0</v>
          </cell>
          <cell r="BP192">
            <v>0</v>
          </cell>
          <cell r="BQ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</row>
        <row r="193">
          <cell r="C193" t="str">
            <v>O&amp;M</v>
          </cell>
          <cell r="E193" t="str">
            <v>CD-P-PT-Corp Dev</v>
          </cell>
          <cell r="I193">
            <v>0</v>
          </cell>
          <cell r="J193">
            <v>0</v>
          </cell>
          <cell r="K193">
            <v>0</v>
          </cell>
          <cell r="L193" t="str">
            <v xml:space="preserve"> 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O193">
            <v>0</v>
          </cell>
          <cell r="BP193">
            <v>0</v>
          </cell>
          <cell r="BQ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</row>
        <row r="194">
          <cell r="C194" t="str">
            <v>O&amp;M</v>
          </cell>
          <cell r="E194" t="str">
            <v>CD-P-E-PT-Corp Dev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  <cell r="M194">
            <v>0</v>
          </cell>
          <cell r="N194">
            <v>0</v>
          </cell>
          <cell r="O194">
            <v>0</v>
          </cell>
          <cell r="P194" t="str">
            <v xml:space="preserve"> 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O194">
            <v>0</v>
          </cell>
          <cell r="BP194">
            <v>0</v>
          </cell>
          <cell r="BQ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</row>
        <row r="196">
          <cell r="D196" t="str">
            <v>PT</v>
          </cell>
          <cell r="I196">
            <v>0</v>
          </cell>
          <cell r="J196">
            <v>0</v>
          </cell>
          <cell r="K196">
            <v>0</v>
          </cell>
          <cell r="L196" t="str">
            <v xml:space="preserve"> </v>
          </cell>
          <cell r="M196">
            <v>0</v>
          </cell>
          <cell r="N196">
            <v>0</v>
          </cell>
          <cell r="O196">
            <v>0</v>
          </cell>
          <cell r="P196" t="str">
            <v xml:space="preserve"> 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</row>
        <row r="198">
          <cell r="C198" t="str">
            <v>O &amp; M Total</v>
          </cell>
          <cell r="I198">
            <v>0</v>
          </cell>
          <cell r="J198">
            <v>0</v>
          </cell>
          <cell r="K198">
            <v>0</v>
          </cell>
          <cell r="L198" t="str">
            <v xml:space="preserve"> </v>
          </cell>
          <cell r="M198">
            <v>0</v>
          </cell>
          <cell r="N198">
            <v>0</v>
          </cell>
          <cell r="O198">
            <v>0</v>
          </cell>
          <cell r="P198" t="str">
            <v xml:space="preserve"> 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</row>
        <row r="200">
          <cell r="I200">
            <v>-54387.991999999991</v>
          </cell>
          <cell r="J200">
            <v>6609.4596000000001</v>
          </cell>
          <cell r="K200">
            <v>60997.451599999993</v>
          </cell>
          <cell r="L200">
            <v>9.2288107185041266</v>
          </cell>
          <cell r="M200">
            <v>-164220.60259999998</v>
          </cell>
          <cell r="N200">
            <v>11991.2448</v>
          </cell>
          <cell r="O200">
            <v>176211.84739999997</v>
          </cell>
          <cell r="P200">
            <v>14.695042119396975</v>
          </cell>
          <cell r="W200">
            <v>-54387.991999999991</v>
          </cell>
          <cell r="AV200">
            <v>-16192.439999999999</v>
          </cell>
          <cell r="BH200">
            <v>55526.276799999978</v>
          </cell>
          <cell r="BK200">
            <v>-16192.439999999999</v>
          </cell>
          <cell r="BL200">
            <v>-16192.439999999999</v>
          </cell>
          <cell r="BP200">
            <v>71718.71679999998</v>
          </cell>
        </row>
        <row r="201">
          <cell r="I201">
            <v>54387.991999999991</v>
          </cell>
          <cell r="J201">
            <v>-6609.4596000000001</v>
          </cell>
          <cell r="K201">
            <v>-60997.451599999993</v>
          </cell>
          <cell r="L201">
            <v>9.2288107185041266</v>
          </cell>
          <cell r="M201">
            <v>164220.60259999998</v>
          </cell>
          <cell r="N201">
            <v>-11991.2448</v>
          </cell>
          <cell r="O201">
            <v>-176211.84739999997</v>
          </cell>
          <cell r="P201">
            <v>14.695042119396975</v>
          </cell>
          <cell r="W201">
            <v>54387.991999999991</v>
          </cell>
          <cell r="AV201">
            <v>16192.439999999999</v>
          </cell>
          <cell r="BH201">
            <v>-55526.276799999978</v>
          </cell>
          <cell r="BK201">
            <v>16192.439999999999</v>
          </cell>
          <cell r="BL201">
            <v>16192.439999999999</v>
          </cell>
          <cell r="BP201">
            <v>-71718.71679999998</v>
          </cell>
        </row>
        <row r="203">
          <cell r="B203" t="str">
            <v>Corporate Development</v>
          </cell>
          <cell r="I203">
            <v>0</v>
          </cell>
          <cell r="J203">
            <v>0</v>
          </cell>
          <cell r="K203">
            <v>0</v>
          </cell>
          <cell r="L203" t="str">
            <v xml:space="preserve"> </v>
          </cell>
          <cell r="M203">
            <v>0</v>
          </cell>
          <cell r="N203">
            <v>0</v>
          </cell>
          <cell r="O203">
            <v>0</v>
          </cell>
          <cell r="P203" t="str">
            <v xml:space="preserve"> 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</row>
        <row r="205">
          <cell r="C205" t="str">
            <v>O&amp;M</v>
          </cell>
          <cell r="E205" t="str">
            <v>CP-T-E-Strategic Planning</v>
          </cell>
          <cell r="I205">
            <v>72385.919999999998</v>
          </cell>
          <cell r="J205">
            <v>71158</v>
          </cell>
          <cell r="K205">
            <v>-1227.9199999999983</v>
          </cell>
          <cell r="L205">
            <v>-1.7256246662356985E-2</v>
          </cell>
          <cell r="M205">
            <v>435853.44</v>
          </cell>
          <cell r="N205">
            <v>430782</v>
          </cell>
          <cell r="O205">
            <v>-5071.4400000000023</v>
          </cell>
          <cell r="P205">
            <v>-1.1772636739696651E-2</v>
          </cell>
          <cell r="R205">
            <v>74990.52</v>
          </cell>
          <cell r="S205">
            <v>61627.9</v>
          </cell>
          <cell r="T205">
            <v>75616.17</v>
          </cell>
          <cell r="U205">
            <v>72385.919999999998</v>
          </cell>
          <cell r="V205">
            <v>78847.009999999995</v>
          </cell>
          <cell r="W205">
            <v>72385.919999999998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73075</v>
          </cell>
          <cell r="AE205">
            <v>63544</v>
          </cell>
          <cell r="AF205">
            <v>74335</v>
          </cell>
          <cell r="AG205">
            <v>71158</v>
          </cell>
          <cell r="AH205">
            <v>77512</v>
          </cell>
          <cell r="AI205">
            <v>71158</v>
          </cell>
          <cell r="AJ205">
            <v>78714</v>
          </cell>
          <cell r="AK205">
            <v>81891</v>
          </cell>
          <cell r="AL205">
            <v>72360</v>
          </cell>
          <cell r="AM205">
            <v>81891</v>
          </cell>
          <cell r="AN205">
            <v>78714</v>
          </cell>
          <cell r="AO205">
            <v>75537</v>
          </cell>
          <cell r="AQ205">
            <v>899889</v>
          </cell>
          <cell r="AR205">
            <v>899888.56</v>
          </cell>
          <cell r="AS205">
            <v>915403.88</v>
          </cell>
          <cell r="AT205">
            <v>915403.88</v>
          </cell>
          <cell r="AU205">
            <v>913048</v>
          </cell>
          <cell r="AV205">
            <v>913048</v>
          </cell>
          <cell r="AW205" t="e">
            <v>#REF!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D205">
            <v>746643.33</v>
          </cell>
          <cell r="BE205">
            <v>834431.43</v>
          </cell>
          <cell r="BF205">
            <v>1058046.56</v>
          </cell>
          <cell r="BH205">
            <v>899889</v>
          </cell>
          <cell r="BI205">
            <v>1054138</v>
          </cell>
          <cell r="BJ205">
            <v>990792</v>
          </cell>
          <cell r="BK205">
            <v>913048</v>
          </cell>
          <cell r="BL205">
            <v>913048</v>
          </cell>
          <cell r="BO205">
            <v>477194.56</v>
          </cell>
          <cell r="BP205">
            <v>-13159</v>
          </cell>
          <cell r="BQ205">
            <v>0</v>
          </cell>
          <cell r="BS205">
            <v>801047.69</v>
          </cell>
          <cell r="BT205">
            <v>913048</v>
          </cell>
          <cell r="BU205">
            <v>801047.69</v>
          </cell>
          <cell r="BV205">
            <v>112000.31000000006</v>
          </cell>
        </row>
        <row r="206">
          <cell r="C206" t="str">
            <v>O&amp;M</v>
          </cell>
          <cell r="E206" t="str">
            <v>CP-T-E-FinAnal&amp;</v>
          </cell>
          <cell r="I206">
            <v>57147.4</v>
          </cell>
          <cell r="J206">
            <v>56178</v>
          </cell>
          <cell r="K206">
            <v>-969.40000000000146</v>
          </cell>
          <cell r="L206">
            <v>-1.7255865285343043E-2</v>
          </cell>
          <cell r="M206">
            <v>344101.03</v>
          </cell>
          <cell r="N206">
            <v>340097</v>
          </cell>
          <cell r="O206">
            <v>-4004.0300000000279</v>
          </cell>
          <cell r="P206">
            <v>-1.1773199998823947E-2</v>
          </cell>
          <cell r="R206">
            <v>59204.08</v>
          </cell>
          <cell r="S206">
            <v>48654.46</v>
          </cell>
          <cell r="T206">
            <v>59698.559999999998</v>
          </cell>
          <cell r="U206">
            <v>57147.4</v>
          </cell>
          <cell r="V206">
            <v>62249.13</v>
          </cell>
          <cell r="W206">
            <v>57147.4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57692</v>
          </cell>
          <cell r="AE206">
            <v>50167</v>
          </cell>
          <cell r="AF206">
            <v>58687</v>
          </cell>
          <cell r="AG206">
            <v>56178</v>
          </cell>
          <cell r="AH206">
            <v>61195</v>
          </cell>
          <cell r="AI206">
            <v>56178</v>
          </cell>
          <cell r="AJ206">
            <v>62143</v>
          </cell>
          <cell r="AK206">
            <v>64652</v>
          </cell>
          <cell r="AL206">
            <v>57127</v>
          </cell>
          <cell r="AM206">
            <v>64652</v>
          </cell>
          <cell r="AN206">
            <v>62143</v>
          </cell>
          <cell r="AO206">
            <v>59635</v>
          </cell>
          <cell r="AQ206">
            <v>710449</v>
          </cell>
          <cell r="AR206">
            <v>710449.54</v>
          </cell>
          <cell r="AS206">
            <v>722698.67</v>
          </cell>
          <cell r="AT206">
            <v>722698.67</v>
          </cell>
          <cell r="AU206">
            <v>720839</v>
          </cell>
          <cell r="AV206">
            <v>720839</v>
          </cell>
          <cell r="AW206" t="e">
            <v>#REF!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D206">
            <v>611805.80000000005</v>
          </cell>
          <cell r="BE206">
            <v>570398.16</v>
          </cell>
          <cell r="BF206">
            <v>790231.4</v>
          </cell>
          <cell r="BH206">
            <v>710449</v>
          </cell>
          <cell r="BI206">
            <v>735307</v>
          </cell>
          <cell r="BJ206">
            <v>690228</v>
          </cell>
          <cell r="BK206">
            <v>720839</v>
          </cell>
          <cell r="BL206">
            <v>720839</v>
          </cell>
          <cell r="BO206">
            <v>376737.97</v>
          </cell>
          <cell r="BP206">
            <v>-10390</v>
          </cell>
          <cell r="BQ206">
            <v>0</v>
          </cell>
          <cell r="BS206">
            <v>756120.23</v>
          </cell>
          <cell r="BT206">
            <v>720839</v>
          </cell>
          <cell r="BU206">
            <v>756120.23</v>
          </cell>
          <cell r="BV206">
            <v>-35281.229999999981</v>
          </cell>
        </row>
        <row r="207">
          <cell r="C207" t="str">
            <v>O&amp;M</v>
          </cell>
          <cell r="E207" t="str">
            <v>CP-T-E-Ent Budget</v>
          </cell>
          <cell r="I207">
            <v>64155.53</v>
          </cell>
          <cell r="J207">
            <v>63104</v>
          </cell>
          <cell r="K207">
            <v>-1051.5299999999988</v>
          </cell>
          <cell r="L207">
            <v>-1.6663444472616615E-2</v>
          </cell>
          <cell r="M207">
            <v>386372.61</v>
          </cell>
          <cell r="N207">
            <v>382025</v>
          </cell>
          <cell r="O207">
            <v>-4347.609999999986</v>
          </cell>
          <cell r="P207">
            <v>-1.1380433217721317E-2</v>
          </cell>
          <cell r="R207">
            <v>66502.8</v>
          </cell>
          <cell r="S207">
            <v>54653.4</v>
          </cell>
          <cell r="T207">
            <v>67020.7</v>
          </cell>
          <cell r="U207">
            <v>64155.53</v>
          </cell>
          <cell r="V207">
            <v>69884.649999999994</v>
          </cell>
          <cell r="W207">
            <v>64155.53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64804</v>
          </cell>
          <cell r="AE207">
            <v>56352</v>
          </cell>
          <cell r="AF207">
            <v>65922</v>
          </cell>
          <cell r="AG207">
            <v>63104</v>
          </cell>
          <cell r="AH207">
            <v>68739</v>
          </cell>
          <cell r="AI207">
            <v>63104</v>
          </cell>
          <cell r="AJ207">
            <v>69805</v>
          </cell>
          <cell r="AK207">
            <v>72622</v>
          </cell>
          <cell r="AL207">
            <v>64170</v>
          </cell>
          <cell r="AM207">
            <v>72622</v>
          </cell>
          <cell r="AN207">
            <v>69805</v>
          </cell>
          <cell r="AO207">
            <v>66986</v>
          </cell>
          <cell r="AQ207">
            <v>798035</v>
          </cell>
          <cell r="AR207">
            <v>798034.8</v>
          </cell>
          <cell r="AS207">
            <v>811335.38</v>
          </cell>
          <cell r="AT207">
            <v>811335.38</v>
          </cell>
          <cell r="AU207">
            <v>809319</v>
          </cell>
          <cell r="AV207">
            <v>809319</v>
          </cell>
          <cell r="AW207" t="e">
            <v>#REF!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D207">
            <v>497496</v>
          </cell>
          <cell r="BE207">
            <v>823220.44</v>
          </cell>
          <cell r="BF207">
            <v>1064242.71</v>
          </cell>
          <cell r="BH207">
            <v>798035</v>
          </cell>
          <cell r="BI207">
            <v>1104689</v>
          </cell>
          <cell r="BJ207">
            <v>1041552</v>
          </cell>
          <cell r="BK207">
            <v>809319</v>
          </cell>
          <cell r="BL207">
            <v>809319</v>
          </cell>
          <cell r="BO207">
            <v>422946.39</v>
          </cell>
          <cell r="BP207">
            <v>-11284</v>
          </cell>
          <cell r="BQ207">
            <v>0</v>
          </cell>
          <cell r="BS207">
            <v>924223.22</v>
          </cell>
          <cell r="BT207">
            <v>809319</v>
          </cell>
          <cell r="BU207">
            <v>924223.22</v>
          </cell>
          <cell r="BV207">
            <v>-114904.21999999997</v>
          </cell>
        </row>
        <row r="208">
          <cell r="C208" t="str">
            <v>O&amp;M</v>
          </cell>
          <cell r="E208" t="str">
            <v>CP-T-E-EStrategy</v>
          </cell>
          <cell r="I208">
            <v>0</v>
          </cell>
          <cell r="J208">
            <v>0</v>
          </cell>
          <cell r="K208">
            <v>0</v>
          </cell>
          <cell r="L208" t="str">
            <v xml:space="preserve"> </v>
          </cell>
          <cell r="M208">
            <v>0</v>
          </cell>
          <cell r="N208">
            <v>0</v>
          </cell>
          <cell r="O208">
            <v>0</v>
          </cell>
          <cell r="P208" t="str">
            <v xml:space="preserve"> 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61061.88</v>
          </cell>
          <cell r="BF208">
            <v>323777.98</v>
          </cell>
          <cell r="BH208">
            <v>0</v>
          </cell>
          <cell r="BI208">
            <v>0</v>
          </cell>
          <cell r="BJ208">
            <v>241320</v>
          </cell>
          <cell r="BK208">
            <v>0</v>
          </cell>
          <cell r="BL208">
            <v>0</v>
          </cell>
          <cell r="BO208">
            <v>0</v>
          </cell>
          <cell r="BP208">
            <v>0</v>
          </cell>
          <cell r="BQ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</row>
        <row r="209">
          <cell r="C209" t="str">
            <v>O&amp;M</v>
          </cell>
          <cell r="E209" t="str">
            <v>CP-T-E-Bus&amp;Comp</v>
          </cell>
          <cell r="I209">
            <v>14546.9</v>
          </cell>
          <cell r="J209">
            <v>14208</v>
          </cell>
          <cell r="K209">
            <v>-338.89999999999964</v>
          </cell>
          <cell r="L209">
            <v>-2.3852759009008982E-2</v>
          </cell>
          <cell r="M209">
            <v>88063.57</v>
          </cell>
          <cell r="N209">
            <v>86015</v>
          </cell>
          <cell r="O209">
            <v>-2048.570000000007</v>
          </cell>
          <cell r="P209">
            <v>-2.3816427367319735E-2</v>
          </cell>
          <cell r="R209">
            <v>15329.93</v>
          </cell>
          <cell r="S209">
            <v>12598.57</v>
          </cell>
          <cell r="T209">
            <v>15196.2</v>
          </cell>
          <cell r="U209">
            <v>14546.9</v>
          </cell>
          <cell r="V209">
            <v>15845.07</v>
          </cell>
          <cell r="W209">
            <v>14546.9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14591</v>
          </cell>
          <cell r="AE209">
            <v>12688</v>
          </cell>
          <cell r="AF209">
            <v>14843</v>
          </cell>
          <cell r="AG209">
            <v>14208</v>
          </cell>
          <cell r="AH209">
            <v>15477</v>
          </cell>
          <cell r="AI209">
            <v>14208</v>
          </cell>
          <cell r="AJ209">
            <v>15717</v>
          </cell>
          <cell r="AK209">
            <v>16351</v>
          </cell>
          <cell r="AL209">
            <v>14448</v>
          </cell>
          <cell r="AM209">
            <v>16351</v>
          </cell>
          <cell r="AN209">
            <v>15717</v>
          </cell>
          <cell r="AO209">
            <v>15083</v>
          </cell>
          <cell r="AQ209">
            <v>183960.45</v>
          </cell>
          <cell r="AR209">
            <v>183960.45</v>
          </cell>
          <cell r="AS209">
            <v>183960.45</v>
          </cell>
          <cell r="AT209">
            <v>183826.72</v>
          </cell>
          <cell r="AU209">
            <v>183828</v>
          </cell>
          <cell r="AV209">
            <v>183827</v>
          </cell>
          <cell r="AW209" t="e">
            <v>#REF!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151037.76000000001</v>
          </cell>
          <cell r="BE209">
            <v>163003.84</v>
          </cell>
          <cell r="BF209">
            <v>190135</v>
          </cell>
          <cell r="BH209">
            <v>179682</v>
          </cell>
          <cell r="BI209">
            <v>213828</v>
          </cell>
          <cell r="BJ209">
            <v>208092</v>
          </cell>
          <cell r="BK209">
            <v>183827</v>
          </cell>
          <cell r="BL209">
            <v>183827</v>
          </cell>
          <cell r="BO209">
            <v>95763.43</v>
          </cell>
          <cell r="BP209">
            <v>-4145</v>
          </cell>
          <cell r="BQ209">
            <v>0</v>
          </cell>
          <cell r="BS209">
            <v>0</v>
          </cell>
          <cell r="BT209">
            <v>183827</v>
          </cell>
          <cell r="BU209">
            <v>0</v>
          </cell>
          <cell r="BV209">
            <v>183827</v>
          </cell>
        </row>
        <row r="210">
          <cell r="C210" t="str">
            <v>O&amp;M</v>
          </cell>
          <cell r="E210" t="str">
            <v>CP-P-Integration</v>
          </cell>
          <cell r="F210" t="str">
            <v>Integration</v>
          </cell>
          <cell r="I210">
            <v>0</v>
          </cell>
          <cell r="J210">
            <v>0</v>
          </cell>
          <cell r="K210">
            <v>0</v>
          </cell>
          <cell r="L210" t="str">
            <v xml:space="preserve"> </v>
          </cell>
          <cell r="M210">
            <v>0</v>
          </cell>
          <cell r="N210">
            <v>0</v>
          </cell>
          <cell r="O210">
            <v>0</v>
          </cell>
          <cell r="P210" t="str">
            <v xml:space="preserve"> 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D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O210">
            <v>0</v>
          </cell>
          <cell r="BP210">
            <v>0</v>
          </cell>
          <cell r="BQ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</row>
        <row r="212">
          <cell r="D212" t="str">
            <v>Non-PT</v>
          </cell>
          <cell r="I212">
            <v>208235.75</v>
          </cell>
          <cell r="J212">
            <v>204648</v>
          </cell>
          <cell r="K212">
            <v>-3587.7499999999982</v>
          </cell>
          <cell r="L212">
            <v>-1.7531322074977512E-2</v>
          </cell>
          <cell r="M212">
            <v>1254390.6500000001</v>
          </cell>
          <cell r="N212">
            <v>1238919</v>
          </cell>
          <cell r="O212">
            <v>-15471.650000000023</v>
          </cell>
          <cell r="P212">
            <v>-1.2488023833680832E-2</v>
          </cell>
          <cell r="R212">
            <v>216027.33000000002</v>
          </cell>
          <cell r="S212">
            <v>177534.33000000002</v>
          </cell>
          <cell r="T212">
            <v>217531.63</v>
          </cell>
          <cell r="U212">
            <v>208235.75</v>
          </cell>
          <cell r="V212">
            <v>226825.86</v>
          </cell>
          <cell r="W212">
            <v>208235.75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210162</v>
          </cell>
          <cell r="AE212">
            <v>182751</v>
          </cell>
          <cell r="AF212">
            <v>213787</v>
          </cell>
          <cell r="AG212">
            <v>204648</v>
          </cell>
          <cell r="AH212">
            <v>222923</v>
          </cell>
          <cell r="AI212">
            <v>204648</v>
          </cell>
          <cell r="AJ212">
            <v>226379</v>
          </cell>
          <cell r="AK212">
            <v>235516</v>
          </cell>
          <cell r="AL212">
            <v>208105</v>
          </cell>
          <cell r="AM212">
            <v>235516</v>
          </cell>
          <cell r="AN212">
            <v>226379</v>
          </cell>
          <cell r="AO212">
            <v>217241</v>
          </cell>
          <cell r="AQ212">
            <v>2592333.4500000002</v>
          </cell>
          <cell r="AR212">
            <v>2592333.3500000006</v>
          </cell>
          <cell r="AS212">
            <v>2633398.3800000004</v>
          </cell>
          <cell r="AT212">
            <v>2633264.6500000004</v>
          </cell>
          <cell r="AU212">
            <v>2627034</v>
          </cell>
          <cell r="AV212">
            <v>2627033</v>
          </cell>
          <cell r="AW212" t="e">
            <v>#REF!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D212">
            <v>2006982.89</v>
          </cell>
          <cell r="BE212">
            <v>2452115.75</v>
          </cell>
          <cell r="BF212">
            <v>3426433.65</v>
          </cell>
          <cell r="BH212">
            <v>2588055</v>
          </cell>
          <cell r="BI212">
            <v>3107962</v>
          </cell>
          <cell r="BJ212">
            <v>3171984</v>
          </cell>
          <cell r="BK212">
            <v>2627033</v>
          </cell>
          <cell r="BL212">
            <v>2627033</v>
          </cell>
          <cell r="BM212">
            <v>0</v>
          </cell>
          <cell r="BN212">
            <v>0</v>
          </cell>
          <cell r="BO212">
            <v>1372642.3499999999</v>
          </cell>
          <cell r="BP212">
            <v>-38978</v>
          </cell>
          <cell r="BQ212">
            <v>0</v>
          </cell>
          <cell r="BS212">
            <v>2481391.1399999997</v>
          </cell>
          <cell r="BT212">
            <v>2627033</v>
          </cell>
          <cell r="BU212">
            <v>2481391.1399999997</v>
          </cell>
          <cell r="BV212">
            <v>145641.8600000001</v>
          </cell>
        </row>
        <row r="214">
          <cell r="C214" t="str">
            <v>O&amp;M</v>
          </cell>
          <cell r="E214" t="str">
            <v>CP-P-E-PT-Integratio</v>
          </cell>
          <cell r="F214" t="str">
            <v>T&amp;E</v>
          </cell>
          <cell r="I214">
            <v>0</v>
          </cell>
          <cell r="J214">
            <v>0</v>
          </cell>
          <cell r="K214">
            <v>0</v>
          </cell>
          <cell r="L214" t="str">
            <v xml:space="preserve"> </v>
          </cell>
          <cell r="M214">
            <v>0</v>
          </cell>
          <cell r="N214">
            <v>0</v>
          </cell>
          <cell r="O214">
            <v>0</v>
          </cell>
          <cell r="P214" t="str">
            <v xml:space="preserve"> 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O214">
            <v>0</v>
          </cell>
          <cell r="BP214">
            <v>0</v>
          </cell>
          <cell r="BQ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</row>
        <row r="215">
          <cell r="C215" t="str">
            <v>O&amp;M</v>
          </cell>
          <cell r="E215" t="str">
            <v>CP-T-E-PT-EStrategy</v>
          </cell>
          <cell r="I215">
            <v>0</v>
          </cell>
          <cell r="J215">
            <v>0</v>
          </cell>
          <cell r="K215">
            <v>0</v>
          </cell>
          <cell r="L215" t="str">
            <v xml:space="preserve"> </v>
          </cell>
          <cell r="M215">
            <v>0</v>
          </cell>
          <cell r="N215">
            <v>0</v>
          </cell>
          <cell r="O215">
            <v>0</v>
          </cell>
          <cell r="P215" t="str">
            <v xml:space="preserve"> 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D215">
            <v>0</v>
          </cell>
          <cell r="BE215">
            <v>778.8</v>
          </cell>
          <cell r="BF215">
            <v>58390.23</v>
          </cell>
          <cell r="BH215">
            <v>0</v>
          </cell>
          <cell r="BI215">
            <v>0</v>
          </cell>
          <cell r="BJ215">
            <v>19248</v>
          </cell>
          <cell r="BK215">
            <v>0</v>
          </cell>
          <cell r="BL215">
            <v>0</v>
          </cell>
          <cell r="BO215">
            <v>0</v>
          </cell>
          <cell r="BP215">
            <v>0</v>
          </cell>
          <cell r="BQ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</row>
        <row r="216">
          <cell r="C216" t="str">
            <v>O&amp;M</v>
          </cell>
          <cell r="E216" t="str">
            <v>CP-T-E-PT-Bus&amp;C</v>
          </cell>
          <cell r="I216">
            <v>0</v>
          </cell>
          <cell r="J216">
            <v>1661</v>
          </cell>
          <cell r="K216">
            <v>1661</v>
          </cell>
          <cell r="L216">
            <v>1</v>
          </cell>
          <cell r="M216">
            <v>-3756.05</v>
          </cell>
          <cell r="N216">
            <v>10054</v>
          </cell>
          <cell r="O216">
            <v>13810.05</v>
          </cell>
          <cell r="P216">
            <v>1.3735876268151979</v>
          </cell>
          <cell r="R216">
            <v>-3756.05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1705</v>
          </cell>
          <cell r="AE216">
            <v>1483</v>
          </cell>
          <cell r="AF216">
            <v>1735</v>
          </cell>
          <cell r="AG216">
            <v>1661</v>
          </cell>
          <cell r="AH216">
            <v>1809</v>
          </cell>
          <cell r="AI216">
            <v>1661</v>
          </cell>
          <cell r="AJ216">
            <v>1837</v>
          </cell>
          <cell r="AK216">
            <v>1911</v>
          </cell>
          <cell r="AL216">
            <v>1689</v>
          </cell>
          <cell r="AM216">
            <v>1911</v>
          </cell>
          <cell r="AN216">
            <v>1837</v>
          </cell>
          <cell r="AO216">
            <v>1761</v>
          </cell>
          <cell r="AQ216">
            <v>21500</v>
          </cell>
          <cell r="AR216">
            <v>21500</v>
          </cell>
          <cell r="AS216">
            <v>21500</v>
          </cell>
          <cell r="AT216">
            <v>21500</v>
          </cell>
          <cell r="AU216">
            <v>21501</v>
          </cell>
          <cell r="AV216">
            <v>21501</v>
          </cell>
          <cell r="AW216" t="e">
            <v>#REF!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D216">
            <v>10192.799999999999</v>
          </cell>
          <cell r="BE216">
            <v>6125</v>
          </cell>
          <cell r="BF216">
            <v>20556.240000000002</v>
          </cell>
          <cell r="BH216">
            <v>21000</v>
          </cell>
          <cell r="BI216">
            <v>17578</v>
          </cell>
          <cell r="BJ216">
            <v>17148</v>
          </cell>
          <cell r="BK216">
            <v>21501</v>
          </cell>
          <cell r="BL216">
            <v>21501</v>
          </cell>
          <cell r="BO216">
            <v>25257.05</v>
          </cell>
          <cell r="BP216">
            <v>-501</v>
          </cell>
          <cell r="BQ216">
            <v>0</v>
          </cell>
          <cell r="BS216">
            <v>0</v>
          </cell>
          <cell r="BT216">
            <v>21501</v>
          </cell>
          <cell r="BU216">
            <v>0</v>
          </cell>
          <cell r="BV216">
            <v>21501</v>
          </cell>
        </row>
        <row r="217">
          <cell r="C217" t="str">
            <v>O&amp;M</v>
          </cell>
          <cell r="E217" t="str">
            <v>CP-T-E-PT-FinAn</v>
          </cell>
          <cell r="I217">
            <v>0</v>
          </cell>
          <cell r="J217">
            <v>0</v>
          </cell>
          <cell r="K217">
            <v>0</v>
          </cell>
          <cell r="L217" t="str">
            <v xml:space="preserve"> </v>
          </cell>
          <cell r="M217">
            <v>0</v>
          </cell>
          <cell r="N217">
            <v>0</v>
          </cell>
          <cell r="O217">
            <v>0</v>
          </cell>
          <cell r="P217" t="str">
            <v xml:space="preserve"> 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11687</v>
          </cell>
          <cell r="BJ217">
            <v>11004</v>
          </cell>
          <cell r="BK217">
            <v>0</v>
          </cell>
          <cell r="BL217">
            <v>0</v>
          </cell>
          <cell r="BO217">
            <v>0</v>
          </cell>
          <cell r="BP217">
            <v>0</v>
          </cell>
          <cell r="BQ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</row>
        <row r="218">
          <cell r="C218" t="str">
            <v>O&amp;M</v>
          </cell>
          <cell r="E218" t="str">
            <v>CP-T-E-PT-Strat</v>
          </cell>
          <cell r="I218">
            <v>6846.95</v>
          </cell>
          <cell r="J218">
            <v>32104</v>
          </cell>
          <cell r="K218">
            <v>25257.05</v>
          </cell>
          <cell r="L218">
            <v>0.78672595315225513</v>
          </cell>
          <cell r="M218">
            <v>147602.29999999999</v>
          </cell>
          <cell r="N218">
            <v>194355</v>
          </cell>
          <cell r="O218">
            <v>46752.700000000012</v>
          </cell>
          <cell r="P218">
            <v>0.24055311157418133</v>
          </cell>
          <cell r="R218">
            <v>97364.02</v>
          </cell>
          <cell r="S218">
            <v>10005</v>
          </cell>
          <cell r="T218">
            <v>4547.13</v>
          </cell>
          <cell r="U218">
            <v>21417</v>
          </cell>
          <cell r="V218">
            <v>7422.2</v>
          </cell>
          <cell r="W218">
            <v>6846.95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32969</v>
          </cell>
          <cell r="AE218">
            <v>28669</v>
          </cell>
          <cell r="AF218">
            <v>33538</v>
          </cell>
          <cell r="AG218">
            <v>32104</v>
          </cell>
          <cell r="AH218">
            <v>34971</v>
          </cell>
          <cell r="AI218">
            <v>32104</v>
          </cell>
          <cell r="AJ218">
            <v>35513</v>
          </cell>
          <cell r="AK218">
            <v>36947</v>
          </cell>
          <cell r="AL218">
            <v>32646</v>
          </cell>
          <cell r="AM218">
            <v>36947</v>
          </cell>
          <cell r="AN218">
            <v>35513</v>
          </cell>
          <cell r="AO218">
            <v>34079</v>
          </cell>
          <cell r="AQ218">
            <v>406000</v>
          </cell>
          <cell r="AR218">
            <v>406000</v>
          </cell>
          <cell r="AS218">
            <v>413000</v>
          </cell>
          <cell r="AT218">
            <v>413000</v>
          </cell>
          <cell r="AU218">
            <v>411149</v>
          </cell>
          <cell r="AV218">
            <v>411150</v>
          </cell>
          <cell r="AW218" t="e">
            <v>#REF!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D218">
            <v>79037.22</v>
          </cell>
          <cell r="BE218">
            <v>241571.55</v>
          </cell>
          <cell r="BF218">
            <v>216988.86</v>
          </cell>
          <cell r="BH218">
            <v>406000</v>
          </cell>
          <cell r="BI218">
            <v>233700</v>
          </cell>
          <cell r="BJ218">
            <v>219996</v>
          </cell>
          <cell r="BK218">
            <v>411150</v>
          </cell>
          <cell r="BL218">
            <v>411150</v>
          </cell>
          <cell r="BO218">
            <v>263547.7</v>
          </cell>
          <cell r="BP218">
            <v>-5150</v>
          </cell>
          <cell r="BQ218">
            <v>0</v>
          </cell>
          <cell r="BS218">
            <v>510000</v>
          </cell>
          <cell r="BT218">
            <v>411150</v>
          </cell>
          <cell r="BU218">
            <v>510000</v>
          </cell>
          <cell r="BV218">
            <v>-98850</v>
          </cell>
        </row>
        <row r="220">
          <cell r="D220" t="str">
            <v>PT</v>
          </cell>
          <cell r="I220">
            <v>6846.95</v>
          </cell>
          <cell r="J220">
            <v>33765</v>
          </cell>
          <cell r="K220">
            <v>26918.05</v>
          </cell>
          <cell r="L220">
            <v>0.79721753294831921</v>
          </cell>
          <cell r="M220">
            <v>143846.25</v>
          </cell>
          <cell r="N220">
            <v>204409</v>
          </cell>
          <cell r="O220">
            <v>60562.750000000015</v>
          </cell>
          <cell r="P220">
            <v>0.29628220870900995</v>
          </cell>
          <cell r="R220">
            <v>93607.97</v>
          </cell>
          <cell r="S220">
            <v>10005</v>
          </cell>
          <cell r="T220">
            <v>4547.13</v>
          </cell>
          <cell r="U220">
            <v>21417</v>
          </cell>
          <cell r="V220">
            <v>7422.2</v>
          </cell>
          <cell r="W220">
            <v>6846.95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34674</v>
          </cell>
          <cell r="AE220">
            <v>30152</v>
          </cell>
          <cell r="AF220">
            <v>35273</v>
          </cell>
          <cell r="AG220">
            <v>33765</v>
          </cell>
          <cell r="AH220">
            <v>36780</v>
          </cell>
          <cell r="AI220">
            <v>33765</v>
          </cell>
          <cell r="AJ220">
            <v>37350</v>
          </cell>
          <cell r="AK220">
            <v>38858</v>
          </cell>
          <cell r="AL220">
            <v>34335</v>
          </cell>
          <cell r="AM220">
            <v>38858</v>
          </cell>
          <cell r="AN220">
            <v>37350</v>
          </cell>
          <cell r="AO220">
            <v>35840</v>
          </cell>
          <cell r="AQ220">
            <v>427500</v>
          </cell>
          <cell r="AR220">
            <v>427500</v>
          </cell>
          <cell r="AS220">
            <v>434500</v>
          </cell>
          <cell r="AT220">
            <v>434500</v>
          </cell>
          <cell r="AU220">
            <v>432650</v>
          </cell>
          <cell r="AV220">
            <v>432651</v>
          </cell>
          <cell r="AW220" t="e">
            <v>#REF!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D220">
            <v>89230.02</v>
          </cell>
          <cell r="BE220">
            <v>248475.34999999998</v>
          </cell>
          <cell r="BF220">
            <v>295935.32999999996</v>
          </cell>
          <cell r="BH220">
            <v>427000</v>
          </cell>
          <cell r="BI220">
            <v>262965</v>
          </cell>
          <cell r="BJ220">
            <v>267396</v>
          </cell>
          <cell r="BK220">
            <v>432651</v>
          </cell>
          <cell r="BL220">
            <v>432651</v>
          </cell>
          <cell r="BM220">
            <v>0</v>
          </cell>
          <cell r="BN220">
            <v>0</v>
          </cell>
          <cell r="BO220">
            <v>288804.75</v>
          </cell>
          <cell r="BP220">
            <v>-5651</v>
          </cell>
          <cell r="BQ220">
            <v>0</v>
          </cell>
          <cell r="BS220">
            <v>510000</v>
          </cell>
          <cell r="BT220">
            <v>432651</v>
          </cell>
          <cell r="BU220">
            <v>510000</v>
          </cell>
          <cell r="BV220">
            <v>-77349</v>
          </cell>
        </row>
        <row r="222">
          <cell r="C222" t="str">
            <v>O &amp; M Total</v>
          </cell>
          <cell r="I222">
            <v>215082.7</v>
          </cell>
          <cell r="J222">
            <v>238413</v>
          </cell>
          <cell r="K222">
            <v>23330.300000000003</v>
          </cell>
          <cell r="L222">
            <v>9.7856660500895518E-2</v>
          </cell>
          <cell r="M222">
            <v>1398236.9000000001</v>
          </cell>
          <cell r="N222">
            <v>1443328</v>
          </cell>
          <cell r="O222">
            <v>45091.099999999991</v>
          </cell>
          <cell r="P222">
            <v>3.1241062322632133E-2</v>
          </cell>
          <cell r="R222">
            <v>309635.30000000005</v>
          </cell>
          <cell r="S222">
            <v>187539.33000000002</v>
          </cell>
          <cell r="T222">
            <v>222078.76</v>
          </cell>
          <cell r="U222">
            <v>229652.75</v>
          </cell>
          <cell r="V222">
            <v>234248.06</v>
          </cell>
          <cell r="W222">
            <v>215082.7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244836</v>
          </cell>
          <cell r="AE222">
            <v>212903</v>
          </cell>
          <cell r="AF222">
            <v>249060</v>
          </cell>
          <cell r="AG222">
            <v>238413</v>
          </cell>
          <cell r="AH222">
            <v>259703</v>
          </cell>
          <cell r="AI222">
            <v>238413</v>
          </cell>
          <cell r="AJ222">
            <v>263729</v>
          </cell>
          <cell r="AK222">
            <v>274374</v>
          </cell>
          <cell r="AL222">
            <v>242440</v>
          </cell>
          <cell r="AM222">
            <v>274374</v>
          </cell>
          <cell r="AN222">
            <v>263729</v>
          </cell>
          <cell r="AO222">
            <v>253081</v>
          </cell>
          <cell r="AQ222">
            <v>3019833.45</v>
          </cell>
          <cell r="AR222">
            <v>3019833.3500000006</v>
          </cell>
          <cell r="AS222">
            <v>3067898.3800000004</v>
          </cell>
          <cell r="AT222">
            <v>3067764.6500000004</v>
          </cell>
          <cell r="AU222">
            <v>3059684</v>
          </cell>
          <cell r="AV222">
            <v>3059684</v>
          </cell>
          <cell r="AW222" t="e">
            <v>#REF!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D222">
            <v>2096212.91</v>
          </cell>
          <cell r="BE222">
            <v>2700591.0999999996</v>
          </cell>
          <cell r="BF222">
            <v>3722368.98</v>
          </cell>
          <cell r="BH222">
            <v>3015055</v>
          </cell>
          <cell r="BI222">
            <v>3370927</v>
          </cell>
          <cell r="BJ222">
            <v>3439380</v>
          </cell>
          <cell r="BK222">
            <v>3059684</v>
          </cell>
          <cell r="BL222">
            <v>3059684</v>
          </cell>
          <cell r="BM222">
            <v>0</v>
          </cell>
          <cell r="BN222">
            <v>0</v>
          </cell>
          <cell r="BO222">
            <v>1661447.0999999999</v>
          </cell>
          <cell r="BP222">
            <v>-44629</v>
          </cell>
          <cell r="BQ222">
            <v>0</v>
          </cell>
          <cell r="BS222">
            <v>2991391.1399999997</v>
          </cell>
          <cell r="BT222">
            <v>3059684</v>
          </cell>
          <cell r="BU222">
            <v>2991391.1399999997</v>
          </cell>
          <cell r="BV222">
            <v>68292.860000000102</v>
          </cell>
        </row>
        <row r="224">
          <cell r="I224">
            <v>31589.015599999999</v>
          </cell>
          <cell r="J224">
            <v>17313.498799999998</v>
          </cell>
          <cell r="K224">
            <v>-14275.516800000001</v>
          </cell>
          <cell r="L224">
            <v>-0.82453101853681954</v>
          </cell>
          <cell r="M224">
            <v>173395.18759999998</v>
          </cell>
          <cell r="N224">
            <v>113668.21439999998</v>
          </cell>
          <cell r="O224">
            <v>-59726.973199999993</v>
          </cell>
          <cell r="P224">
            <v>-0.52545008747845701</v>
          </cell>
          <cell r="W224">
            <v>31589.015599999999</v>
          </cell>
          <cell r="AV224">
            <v>248569.43999999997</v>
          </cell>
          <cell r="BH224">
            <v>239857.17880000017</v>
          </cell>
          <cell r="BK224">
            <v>248569.43999999997</v>
          </cell>
          <cell r="BL224">
            <v>248569.43999999997</v>
          </cell>
          <cell r="BP224">
            <v>-8712.2611999998044</v>
          </cell>
        </row>
        <row r="225">
          <cell r="I225">
            <v>183493.68440000003</v>
          </cell>
          <cell r="J225">
            <v>221099.5012</v>
          </cell>
          <cell r="K225">
            <v>37605.816799999971</v>
          </cell>
          <cell r="L225">
            <v>0.17008548909381244</v>
          </cell>
          <cell r="M225">
            <v>1224841.7124000001</v>
          </cell>
          <cell r="N225">
            <v>1329659.7856000001</v>
          </cell>
          <cell r="O225">
            <v>104818.07319999998</v>
          </cell>
          <cell r="P225">
            <v>7.8830746281990868E-2</v>
          </cell>
          <cell r="W225">
            <v>183493.68440000003</v>
          </cell>
          <cell r="AV225">
            <v>2811114.56</v>
          </cell>
          <cell r="BH225">
            <v>2775197.8211999997</v>
          </cell>
          <cell r="BK225">
            <v>2811114.56</v>
          </cell>
          <cell r="BL225">
            <v>2811114.56</v>
          </cell>
          <cell r="BP225">
            <v>-35916.738800000399</v>
          </cell>
        </row>
        <row r="227">
          <cell r="B227" t="str">
            <v>Corporate Planning</v>
          </cell>
          <cell r="I227">
            <v>215082.7</v>
          </cell>
          <cell r="J227">
            <v>238413</v>
          </cell>
          <cell r="K227">
            <v>23330.300000000003</v>
          </cell>
          <cell r="L227">
            <v>9.7856660500895518E-2</v>
          </cell>
          <cell r="M227">
            <v>1398236.9000000001</v>
          </cell>
          <cell r="N227">
            <v>1443328</v>
          </cell>
          <cell r="O227">
            <v>45091.099999999991</v>
          </cell>
          <cell r="P227">
            <v>3.1241062322632133E-2</v>
          </cell>
          <cell r="R227">
            <v>309635.30000000005</v>
          </cell>
          <cell r="S227">
            <v>187539.33000000002</v>
          </cell>
          <cell r="T227">
            <v>222078.76</v>
          </cell>
          <cell r="U227">
            <v>229652.75</v>
          </cell>
          <cell r="V227">
            <v>234248.06</v>
          </cell>
          <cell r="W227">
            <v>215082.7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244836</v>
          </cell>
          <cell r="AE227">
            <v>212903</v>
          </cell>
          <cell r="AF227">
            <v>249060</v>
          </cell>
          <cell r="AG227">
            <v>238413</v>
          </cell>
          <cell r="AH227">
            <v>259703</v>
          </cell>
          <cell r="AI227">
            <v>238413</v>
          </cell>
          <cell r="AJ227">
            <v>263729</v>
          </cell>
          <cell r="AK227">
            <v>274374</v>
          </cell>
          <cell r="AL227">
            <v>242440</v>
          </cell>
          <cell r="AM227">
            <v>274374</v>
          </cell>
          <cell r="AN227">
            <v>263729</v>
          </cell>
          <cell r="AO227">
            <v>253081</v>
          </cell>
          <cell r="AQ227">
            <v>3019833.45</v>
          </cell>
          <cell r="AR227">
            <v>3019833.3500000006</v>
          </cell>
          <cell r="AS227">
            <v>3067898.3800000004</v>
          </cell>
          <cell r="AT227">
            <v>3067764.6500000004</v>
          </cell>
          <cell r="AU227">
            <v>3059684</v>
          </cell>
          <cell r="AV227">
            <v>3059684</v>
          </cell>
          <cell r="AW227" t="e">
            <v>#REF!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D227">
            <v>2096212.91</v>
          </cell>
          <cell r="BE227">
            <v>2700591.0999999996</v>
          </cell>
          <cell r="BF227">
            <v>3722368.98</v>
          </cell>
          <cell r="BH227">
            <v>3015055</v>
          </cell>
          <cell r="BI227">
            <v>3370927</v>
          </cell>
          <cell r="BJ227">
            <v>3439380</v>
          </cell>
          <cell r="BK227">
            <v>3059684</v>
          </cell>
          <cell r="BL227">
            <v>3059684</v>
          </cell>
          <cell r="BM227">
            <v>0</v>
          </cell>
          <cell r="BN227">
            <v>0</v>
          </cell>
          <cell r="BO227">
            <v>1661447.0999999999</v>
          </cell>
          <cell r="BP227">
            <v>-44629</v>
          </cell>
          <cell r="BQ227">
            <v>0</v>
          </cell>
          <cell r="BS227">
            <v>2991391.1399999997</v>
          </cell>
          <cell r="BT227">
            <v>3059684</v>
          </cell>
          <cell r="BU227">
            <v>2991391.1399999997</v>
          </cell>
          <cell r="BV227">
            <v>68292.860000000102</v>
          </cell>
        </row>
        <row r="229">
          <cell r="C229" t="str">
            <v>O&amp;M</v>
          </cell>
          <cell r="E229" t="str">
            <v>SS-P-Integration</v>
          </cell>
          <cell r="F229" t="str">
            <v>Integration</v>
          </cell>
          <cell r="I229">
            <v>0</v>
          </cell>
          <cell r="J229">
            <v>0</v>
          </cell>
          <cell r="K229">
            <v>0</v>
          </cell>
          <cell r="L229" t="str">
            <v xml:space="preserve"> </v>
          </cell>
          <cell r="M229">
            <v>0</v>
          </cell>
          <cell r="N229">
            <v>0</v>
          </cell>
          <cell r="O229">
            <v>0</v>
          </cell>
          <cell r="P229" t="str">
            <v xml:space="preserve"> 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O229">
            <v>0</v>
          </cell>
          <cell r="BP229">
            <v>0</v>
          </cell>
          <cell r="BQ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</row>
        <row r="230">
          <cell r="C230" t="str">
            <v>O&amp;M</v>
          </cell>
          <cell r="E230" t="str">
            <v>SS-P-LEA Work</v>
          </cell>
          <cell r="I230">
            <v>0</v>
          </cell>
          <cell r="J230">
            <v>0</v>
          </cell>
          <cell r="K230">
            <v>0</v>
          </cell>
          <cell r="L230" t="str">
            <v xml:space="preserve"> </v>
          </cell>
          <cell r="M230">
            <v>0</v>
          </cell>
          <cell r="N230">
            <v>0</v>
          </cell>
          <cell r="O230">
            <v>0</v>
          </cell>
          <cell r="P230" t="str">
            <v xml:space="preserve"> 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D230">
            <v>4519.24</v>
          </cell>
          <cell r="BE230">
            <v>4208.3999999999996</v>
          </cell>
          <cell r="BF230">
            <v>9023.31</v>
          </cell>
          <cell r="BH230">
            <v>0</v>
          </cell>
          <cell r="BI230">
            <v>52998.36</v>
          </cell>
          <cell r="BJ230">
            <v>51703.199999999997</v>
          </cell>
          <cell r="BK230">
            <v>0</v>
          </cell>
          <cell r="BL230">
            <v>0</v>
          </cell>
          <cell r="BO230">
            <v>0</v>
          </cell>
          <cell r="BP230">
            <v>0</v>
          </cell>
          <cell r="BQ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</row>
        <row r="231">
          <cell r="C231" t="str">
            <v>O&amp;M</v>
          </cell>
          <cell r="E231" t="str">
            <v>SS-T-E-Security</v>
          </cell>
          <cell r="I231">
            <v>457676.57</v>
          </cell>
          <cell r="J231">
            <v>449915</v>
          </cell>
          <cell r="K231">
            <v>-7761.570000000007</v>
          </cell>
          <cell r="L231">
            <v>-1.7251191891801802E-2</v>
          </cell>
          <cell r="M231">
            <v>2672139.6</v>
          </cell>
          <cell r="N231">
            <v>2661529</v>
          </cell>
          <cell r="O231">
            <v>-10610.600000000093</v>
          </cell>
          <cell r="P231">
            <v>-3.9866557907128168E-3</v>
          </cell>
          <cell r="R231">
            <v>455678.16</v>
          </cell>
          <cell r="S231">
            <v>383766.86</v>
          </cell>
          <cell r="T231">
            <v>436880.84</v>
          </cell>
          <cell r="U231">
            <v>436880.84</v>
          </cell>
          <cell r="V231">
            <v>501256.33</v>
          </cell>
          <cell r="W231">
            <v>457676.57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449008</v>
          </cell>
          <cell r="AE231">
            <v>390441</v>
          </cell>
          <cell r="AF231">
            <v>429486</v>
          </cell>
          <cell r="AG231">
            <v>449915</v>
          </cell>
          <cell r="AH231">
            <v>492764</v>
          </cell>
          <cell r="AI231">
            <v>449915</v>
          </cell>
          <cell r="AJ231">
            <v>471339</v>
          </cell>
          <cell r="AK231">
            <v>492764</v>
          </cell>
          <cell r="AL231">
            <v>428490</v>
          </cell>
          <cell r="AM231">
            <v>492764</v>
          </cell>
          <cell r="AN231">
            <v>471339</v>
          </cell>
          <cell r="AO231">
            <v>449914</v>
          </cell>
          <cell r="AQ231">
            <v>5468139</v>
          </cell>
          <cell r="AR231">
            <v>5468139</v>
          </cell>
          <cell r="AS231">
            <v>5562417.3399999999</v>
          </cell>
          <cell r="AT231">
            <v>5562417.3399999999</v>
          </cell>
          <cell r="AU231">
            <v>5547943</v>
          </cell>
          <cell r="AV231">
            <v>5547943</v>
          </cell>
          <cell r="AW231" t="e">
            <v>#REF!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D231">
            <v>4754167.26</v>
          </cell>
          <cell r="BE231">
            <v>4430732.6100000003</v>
          </cell>
          <cell r="BF231">
            <v>2975701.68</v>
          </cell>
          <cell r="BH231">
            <v>5468139</v>
          </cell>
          <cell r="BI231">
            <v>4692427</v>
          </cell>
          <cell r="BJ231">
            <v>4417344</v>
          </cell>
          <cell r="BK231">
            <v>5547943</v>
          </cell>
          <cell r="BL231">
            <v>5547943</v>
          </cell>
          <cell r="BO231">
            <v>2875803.4</v>
          </cell>
          <cell r="BP231">
            <v>-79804</v>
          </cell>
          <cell r="BQ231">
            <v>0</v>
          </cell>
          <cell r="BS231">
            <v>5923273.2300000004</v>
          </cell>
          <cell r="BT231">
            <v>5547943</v>
          </cell>
          <cell r="BU231">
            <v>5923273.2300000004</v>
          </cell>
          <cell r="BV231">
            <v>-375330.23000000045</v>
          </cell>
        </row>
        <row r="232">
          <cell r="C232" t="str">
            <v>O&amp;M</v>
          </cell>
          <cell r="E232" t="str">
            <v>SS-T-E-CrisiMgt</v>
          </cell>
          <cell r="I232">
            <v>28662.2</v>
          </cell>
          <cell r="J232">
            <v>28176</v>
          </cell>
          <cell r="K232">
            <v>-486.20000000000073</v>
          </cell>
          <cell r="L232">
            <v>-1.7255820556502013E-2</v>
          </cell>
          <cell r="M232">
            <v>167343.91</v>
          </cell>
          <cell r="N232">
            <v>166679</v>
          </cell>
          <cell r="O232">
            <v>-664.91000000000349</v>
          </cell>
          <cell r="P232">
            <v>-3.9891648018046877E-3</v>
          </cell>
          <cell r="R232">
            <v>28537.16</v>
          </cell>
          <cell r="S232">
            <v>24033.46</v>
          </cell>
          <cell r="T232">
            <v>27360.07</v>
          </cell>
          <cell r="U232">
            <v>27360.07</v>
          </cell>
          <cell r="V232">
            <v>31390.95</v>
          </cell>
          <cell r="W232">
            <v>28662.2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28119</v>
          </cell>
          <cell r="AE232">
            <v>24452</v>
          </cell>
          <cell r="AF232">
            <v>26897</v>
          </cell>
          <cell r="AG232">
            <v>28176</v>
          </cell>
          <cell r="AH232">
            <v>30859</v>
          </cell>
          <cell r="AI232">
            <v>28176</v>
          </cell>
          <cell r="AJ232">
            <v>29518</v>
          </cell>
          <cell r="AK232">
            <v>30859</v>
          </cell>
          <cell r="AL232">
            <v>26834</v>
          </cell>
          <cell r="AM232">
            <v>30859</v>
          </cell>
          <cell r="AN232">
            <v>29518</v>
          </cell>
          <cell r="AO232">
            <v>28177</v>
          </cell>
          <cell r="AQ232">
            <v>342444</v>
          </cell>
          <cell r="AR232">
            <v>342444</v>
          </cell>
          <cell r="AS232">
            <v>348348.39</v>
          </cell>
          <cell r="AT232">
            <v>348348.39</v>
          </cell>
          <cell r="AU232">
            <v>347442</v>
          </cell>
          <cell r="AV232">
            <v>347442</v>
          </cell>
          <cell r="AW232" t="e">
            <v>#REF!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D232">
            <v>300429.36</v>
          </cell>
          <cell r="BE232">
            <v>279992.59000000003</v>
          </cell>
          <cell r="BF232">
            <v>272360.09999999998</v>
          </cell>
          <cell r="BH232">
            <v>342444</v>
          </cell>
          <cell r="BI232">
            <v>296528</v>
          </cell>
          <cell r="BJ232">
            <v>279144</v>
          </cell>
          <cell r="BK232">
            <v>347442</v>
          </cell>
          <cell r="BL232">
            <v>347442</v>
          </cell>
          <cell r="BO232">
            <v>180098.09</v>
          </cell>
          <cell r="BP232">
            <v>-4998</v>
          </cell>
          <cell r="BQ232">
            <v>0</v>
          </cell>
          <cell r="BS232">
            <v>252887.46</v>
          </cell>
          <cell r="BT232">
            <v>347442</v>
          </cell>
          <cell r="BU232">
            <v>252887.46</v>
          </cell>
          <cell r="BV232">
            <v>94554.540000000008</v>
          </cell>
        </row>
        <row r="234">
          <cell r="D234" t="str">
            <v>Non-PT</v>
          </cell>
          <cell r="I234">
            <v>486338.77</v>
          </cell>
          <cell r="J234">
            <v>478091</v>
          </cell>
          <cell r="K234">
            <v>-8247.7700000000077</v>
          </cell>
          <cell r="L234">
            <v>-1.7251464679318387E-2</v>
          </cell>
          <cell r="M234">
            <v>2839483.5100000002</v>
          </cell>
          <cell r="N234">
            <v>2828208</v>
          </cell>
          <cell r="O234">
            <v>-11275.510000000097</v>
          </cell>
          <cell r="P234">
            <v>-3.986803658005386E-3</v>
          </cell>
          <cell r="R234">
            <v>484215.31999999995</v>
          </cell>
          <cell r="S234">
            <v>407800.32000000001</v>
          </cell>
          <cell r="T234">
            <v>464240.91000000003</v>
          </cell>
          <cell r="U234">
            <v>464240.91000000003</v>
          </cell>
          <cell r="V234">
            <v>532647.28</v>
          </cell>
          <cell r="W234">
            <v>486338.77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477127</v>
          </cell>
          <cell r="AE234">
            <v>414893</v>
          </cell>
          <cell r="AF234">
            <v>456383</v>
          </cell>
          <cell r="AG234">
            <v>478091</v>
          </cell>
          <cell r="AH234">
            <v>523623</v>
          </cell>
          <cell r="AI234">
            <v>478091</v>
          </cell>
          <cell r="AJ234">
            <v>500857</v>
          </cell>
          <cell r="AK234">
            <v>523623</v>
          </cell>
          <cell r="AL234">
            <v>455324</v>
          </cell>
          <cell r="AM234">
            <v>523623</v>
          </cell>
          <cell r="AN234">
            <v>500857</v>
          </cell>
          <cell r="AO234">
            <v>478091</v>
          </cell>
          <cell r="AQ234">
            <v>5810583</v>
          </cell>
          <cell r="AR234">
            <v>5810583</v>
          </cell>
          <cell r="AS234">
            <v>5910765.7299999995</v>
          </cell>
          <cell r="AT234">
            <v>5910765.7299999995</v>
          </cell>
          <cell r="AU234">
            <v>5895385</v>
          </cell>
          <cell r="AV234">
            <v>5895385</v>
          </cell>
          <cell r="AW234" t="e">
            <v>#REF!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D234">
            <v>5059115.8600000003</v>
          </cell>
          <cell r="BE234">
            <v>4714933.6000000006</v>
          </cell>
          <cell r="BF234">
            <v>3257085.0900000003</v>
          </cell>
          <cell r="BH234">
            <v>5810583</v>
          </cell>
          <cell r="BI234">
            <v>5041953.3600000003</v>
          </cell>
          <cell r="BJ234">
            <v>4748191.2</v>
          </cell>
          <cell r="BK234">
            <v>5895385</v>
          </cell>
          <cell r="BL234">
            <v>5895385</v>
          </cell>
          <cell r="BM234">
            <v>0</v>
          </cell>
          <cell r="BN234">
            <v>0</v>
          </cell>
          <cell r="BO234">
            <v>3055901.4899999998</v>
          </cell>
          <cell r="BP234">
            <v>-84802</v>
          </cell>
          <cell r="BQ234">
            <v>0</v>
          </cell>
          <cell r="BS234">
            <v>6176160.6900000004</v>
          </cell>
          <cell r="BT234">
            <v>5895385</v>
          </cell>
          <cell r="BU234">
            <v>6176160.6900000004</v>
          </cell>
          <cell r="BV234">
            <v>-280775.69000000041</v>
          </cell>
        </row>
        <row r="238">
          <cell r="D238" t="str">
            <v>PT</v>
          </cell>
          <cell r="I238">
            <v>0</v>
          </cell>
          <cell r="J238">
            <v>0</v>
          </cell>
          <cell r="K238">
            <v>0</v>
          </cell>
          <cell r="L238" t="str">
            <v xml:space="preserve"> </v>
          </cell>
          <cell r="M238">
            <v>0</v>
          </cell>
          <cell r="N238">
            <v>0</v>
          </cell>
          <cell r="O238">
            <v>0</v>
          </cell>
          <cell r="P238" t="str">
            <v xml:space="preserve"> 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D238">
            <v>0</v>
          </cell>
          <cell r="BE238">
            <v>0</v>
          </cell>
          <cell r="BF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</row>
        <row r="240">
          <cell r="C240" t="str">
            <v>O &amp; M Total</v>
          </cell>
          <cell r="I240">
            <v>486338.77</v>
          </cell>
          <cell r="J240">
            <v>478091</v>
          </cell>
          <cell r="K240">
            <v>-8247.7700000000077</v>
          </cell>
          <cell r="L240">
            <v>-1.7251464679318387E-2</v>
          </cell>
          <cell r="M240">
            <v>2839483.5100000002</v>
          </cell>
          <cell r="N240">
            <v>2828208</v>
          </cell>
          <cell r="O240">
            <v>-11275.510000000097</v>
          </cell>
          <cell r="P240">
            <v>-3.986803658005386E-3</v>
          </cell>
          <cell r="R240">
            <v>484215.31999999995</v>
          </cell>
          <cell r="S240">
            <v>407800.32000000001</v>
          </cell>
          <cell r="T240">
            <v>464240.91000000003</v>
          </cell>
          <cell r="U240">
            <v>464240.91000000003</v>
          </cell>
          <cell r="V240">
            <v>532647.28</v>
          </cell>
          <cell r="W240">
            <v>486338.77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477127</v>
          </cell>
          <cell r="AE240">
            <v>414893</v>
          </cell>
          <cell r="AF240">
            <v>456383</v>
          </cell>
          <cell r="AG240">
            <v>478091</v>
          </cell>
          <cell r="AH240">
            <v>523623</v>
          </cell>
          <cell r="AI240">
            <v>478091</v>
          </cell>
          <cell r="AJ240">
            <v>500857</v>
          </cell>
          <cell r="AK240">
            <v>523623</v>
          </cell>
          <cell r="AL240">
            <v>455324</v>
          </cell>
          <cell r="AM240">
            <v>523623</v>
          </cell>
          <cell r="AN240">
            <v>500857</v>
          </cell>
          <cell r="AO240">
            <v>478091</v>
          </cell>
          <cell r="AQ240">
            <v>5810583</v>
          </cell>
          <cell r="AR240">
            <v>5810583</v>
          </cell>
          <cell r="AS240">
            <v>5910765.7299999995</v>
          </cell>
          <cell r="AT240">
            <v>5910765.7299999995</v>
          </cell>
          <cell r="AU240">
            <v>5895385</v>
          </cell>
          <cell r="AV240">
            <v>5895385</v>
          </cell>
          <cell r="AW240" t="e">
            <v>#REF!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D240">
            <v>5059115.8600000003</v>
          </cell>
          <cell r="BE240">
            <v>4714933.6000000006</v>
          </cell>
          <cell r="BF240">
            <v>3257085.0900000003</v>
          </cell>
          <cell r="BH240">
            <v>5810583</v>
          </cell>
          <cell r="BI240">
            <v>5041953.3600000003</v>
          </cell>
          <cell r="BJ240">
            <v>4748191.2</v>
          </cell>
          <cell r="BK240">
            <v>5895385</v>
          </cell>
          <cell r="BL240">
            <v>5895385</v>
          </cell>
          <cell r="BM240">
            <v>0</v>
          </cell>
          <cell r="BN240">
            <v>0</v>
          </cell>
          <cell r="BO240">
            <v>3055901.4899999998</v>
          </cell>
          <cell r="BP240">
            <v>-84802</v>
          </cell>
          <cell r="BQ240">
            <v>0</v>
          </cell>
          <cell r="BS240">
            <v>6176160.6900000004</v>
          </cell>
          <cell r="BT240">
            <v>5895385</v>
          </cell>
          <cell r="BU240">
            <v>6176160.6900000004</v>
          </cell>
          <cell r="BV240">
            <v>-280775.69000000041</v>
          </cell>
        </row>
        <row r="242">
          <cell r="I242">
            <v>84907.232399999994</v>
          </cell>
          <cell r="J242">
            <v>42982.866199999997</v>
          </cell>
          <cell r="K242">
            <v>-41924.366199999997</v>
          </cell>
          <cell r="L242">
            <v>-0.9753739084063221</v>
          </cell>
          <cell r="M242">
            <v>627599.26599999995</v>
          </cell>
          <cell r="N242">
            <v>238332.0166</v>
          </cell>
          <cell r="O242">
            <v>-389267.24939999997</v>
          </cell>
          <cell r="P242">
            <v>-1.6332981818943748</v>
          </cell>
          <cell r="W242">
            <v>84907.232399999994</v>
          </cell>
          <cell r="AV242">
            <v>752825.5</v>
          </cell>
          <cell r="BH242">
            <v>512125.90599999955</v>
          </cell>
          <cell r="BK242">
            <v>752825.5</v>
          </cell>
          <cell r="BL242">
            <v>752825.5</v>
          </cell>
          <cell r="BP242">
            <v>-240699.59400000045</v>
          </cell>
        </row>
        <row r="243">
          <cell r="I243">
            <v>401431.53760000004</v>
          </cell>
          <cell r="J243">
            <v>435108.13380000001</v>
          </cell>
          <cell r="K243">
            <v>33676.596199999971</v>
          </cell>
          <cell r="L243">
            <v>7.739822261166833E-2</v>
          </cell>
          <cell r="M243">
            <v>2211884.2440000004</v>
          </cell>
          <cell r="N243">
            <v>2589875.9833999998</v>
          </cell>
          <cell r="O243">
            <v>377991.73939999938</v>
          </cell>
          <cell r="P243">
            <v>0.14594974501588692</v>
          </cell>
          <cell r="W243">
            <v>401431.53760000004</v>
          </cell>
          <cell r="AV243">
            <v>5142559.5</v>
          </cell>
          <cell r="BH243">
            <v>5298457.0940000005</v>
          </cell>
          <cell r="BK243">
            <v>5142559.5</v>
          </cell>
          <cell r="BL243">
            <v>5142559.5</v>
          </cell>
          <cell r="BP243">
            <v>155897.59400000051</v>
          </cell>
        </row>
        <row r="245">
          <cell r="B245" t="str">
            <v>Corporate Security Services</v>
          </cell>
          <cell r="I245">
            <v>486338.77</v>
          </cell>
          <cell r="J245">
            <v>478091</v>
          </cell>
          <cell r="K245">
            <v>-8247.7700000000077</v>
          </cell>
          <cell r="L245">
            <v>-1.7251464679318387E-2</v>
          </cell>
          <cell r="M245">
            <v>2839483.5100000002</v>
          </cell>
          <cell r="N245">
            <v>2828208</v>
          </cell>
          <cell r="O245">
            <v>-11275.510000000097</v>
          </cell>
          <cell r="P245">
            <v>-3.986803658005386E-3</v>
          </cell>
          <cell r="R245">
            <v>484215.31999999995</v>
          </cell>
          <cell r="S245">
            <v>407800.32000000001</v>
          </cell>
          <cell r="T245">
            <v>464240.91000000003</v>
          </cell>
          <cell r="U245">
            <v>464240.91000000003</v>
          </cell>
          <cell r="V245">
            <v>532647.28</v>
          </cell>
          <cell r="W245">
            <v>486338.77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477127</v>
          </cell>
          <cell r="AE245">
            <v>414893</v>
          </cell>
          <cell r="AF245">
            <v>456383</v>
          </cell>
          <cell r="AG245">
            <v>478091</v>
          </cell>
          <cell r="AH245">
            <v>523623</v>
          </cell>
          <cell r="AI245">
            <v>478091</v>
          </cell>
          <cell r="AJ245">
            <v>500857</v>
          </cell>
          <cell r="AK245">
            <v>523623</v>
          </cell>
          <cell r="AL245">
            <v>455324</v>
          </cell>
          <cell r="AM245">
            <v>523623</v>
          </cell>
          <cell r="AN245">
            <v>500857</v>
          </cell>
          <cell r="AO245">
            <v>478091</v>
          </cell>
          <cell r="AQ245">
            <v>5810583</v>
          </cell>
          <cell r="AR245">
            <v>5810583</v>
          </cell>
          <cell r="AS245">
            <v>5910765.7299999995</v>
          </cell>
          <cell r="AT245">
            <v>5910765.7299999995</v>
          </cell>
          <cell r="AU245">
            <v>5895385</v>
          </cell>
          <cell r="AV245">
            <v>5895385</v>
          </cell>
          <cell r="AW245" t="e">
            <v>#REF!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D245">
            <v>5059115.8600000003</v>
          </cell>
          <cell r="BE245">
            <v>4714933.6000000006</v>
          </cell>
          <cell r="BF245">
            <v>3257085.0900000003</v>
          </cell>
          <cell r="BH245">
            <v>5810583</v>
          </cell>
          <cell r="BI245">
            <v>5041953.3600000003</v>
          </cell>
          <cell r="BJ245">
            <v>4748191.2</v>
          </cell>
          <cell r="BK245">
            <v>5895385</v>
          </cell>
          <cell r="BL245">
            <v>5895385</v>
          </cell>
          <cell r="BM245">
            <v>0</v>
          </cell>
          <cell r="BN245">
            <v>0</v>
          </cell>
          <cell r="BO245">
            <v>3055901.4899999998</v>
          </cell>
          <cell r="BP245">
            <v>-84802</v>
          </cell>
          <cell r="BQ245">
            <v>0</v>
          </cell>
          <cell r="BS245">
            <v>6176160.6900000004</v>
          </cell>
          <cell r="BT245">
            <v>5895385</v>
          </cell>
          <cell r="BU245">
            <v>6176160.6900000004</v>
          </cell>
          <cell r="BV245">
            <v>-280775.69000000041</v>
          </cell>
        </row>
        <row r="247">
          <cell r="C247" t="str">
            <v>O&amp;M</v>
          </cell>
          <cell r="E247" t="str">
            <v>CS-T-E-Corp Secretary Svcs</v>
          </cell>
          <cell r="I247">
            <v>44164.44</v>
          </cell>
          <cell r="J247">
            <v>43137</v>
          </cell>
          <cell r="K247">
            <v>-1027.4400000000023</v>
          </cell>
          <cell r="L247">
            <v>-2.3818068015856512E-2</v>
          </cell>
          <cell r="M247">
            <v>273166.53000000003</v>
          </cell>
          <cell r="N247">
            <v>267040</v>
          </cell>
          <cell r="O247">
            <v>-6126.5300000000279</v>
          </cell>
          <cell r="P247">
            <v>-2.2942368184541748E-2</v>
          </cell>
          <cell r="R247">
            <v>45741.68</v>
          </cell>
          <cell r="S247">
            <v>44458.13</v>
          </cell>
          <cell r="T247">
            <v>46267.14</v>
          </cell>
          <cell r="U247">
            <v>44164.44</v>
          </cell>
          <cell r="V247">
            <v>48370.7</v>
          </cell>
          <cell r="W247">
            <v>44164.44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47246</v>
          </cell>
          <cell r="AE247">
            <v>41083</v>
          </cell>
          <cell r="AF247">
            <v>45191</v>
          </cell>
          <cell r="AG247">
            <v>43137</v>
          </cell>
          <cell r="AH247">
            <v>47246</v>
          </cell>
          <cell r="AI247">
            <v>43137</v>
          </cell>
          <cell r="AJ247">
            <v>45191</v>
          </cell>
          <cell r="AK247">
            <v>47246</v>
          </cell>
          <cell r="AL247">
            <v>41083</v>
          </cell>
          <cell r="AM247">
            <v>47246</v>
          </cell>
          <cell r="AN247">
            <v>45191</v>
          </cell>
          <cell r="AO247">
            <v>43138</v>
          </cell>
          <cell r="AQ247">
            <v>548900.16</v>
          </cell>
          <cell r="AR247">
            <v>548900.16</v>
          </cell>
          <cell r="AS247">
            <v>548900.16</v>
          </cell>
          <cell r="AT247">
            <v>548900.16</v>
          </cell>
          <cell r="AU247">
            <v>548900</v>
          </cell>
          <cell r="AV247">
            <v>548900</v>
          </cell>
          <cell r="AW247" t="e">
            <v>#REF!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D247">
            <v>560862.71999999997</v>
          </cell>
          <cell r="BE247">
            <v>669709.06000000006</v>
          </cell>
          <cell r="BF247">
            <v>713919.79</v>
          </cell>
          <cell r="BH247">
            <v>536135</v>
          </cell>
          <cell r="BI247">
            <v>684127</v>
          </cell>
          <cell r="BJ247">
            <v>667440</v>
          </cell>
          <cell r="BK247">
            <v>548900</v>
          </cell>
          <cell r="BL247">
            <v>548900</v>
          </cell>
          <cell r="BO247">
            <v>275733.46999999997</v>
          </cell>
          <cell r="BP247">
            <v>-12765</v>
          </cell>
          <cell r="BQ247">
            <v>0</v>
          </cell>
          <cell r="BS247">
            <v>615614.57999999996</v>
          </cell>
          <cell r="BT247">
            <v>548900</v>
          </cell>
          <cell r="BU247">
            <v>615614.57999999996</v>
          </cell>
          <cell r="BV247">
            <v>-66714.579999999958</v>
          </cell>
        </row>
        <row r="248">
          <cell r="C248" t="str">
            <v>O&amp;M</v>
          </cell>
          <cell r="E248" t="str">
            <v>CS-P-Integration</v>
          </cell>
          <cell r="F248" t="str">
            <v>Integration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  <cell r="M248">
            <v>0</v>
          </cell>
          <cell r="N248">
            <v>0</v>
          </cell>
          <cell r="O248">
            <v>0</v>
          </cell>
          <cell r="P248" t="str">
            <v xml:space="preserve"> 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BQ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</row>
        <row r="250">
          <cell r="D250" t="str">
            <v>Non-PT</v>
          </cell>
          <cell r="I250">
            <v>44164.44</v>
          </cell>
          <cell r="J250">
            <v>43137</v>
          </cell>
          <cell r="K250">
            <v>-1027.4400000000023</v>
          </cell>
          <cell r="L250">
            <v>-2.3818068015856512E-2</v>
          </cell>
          <cell r="M250">
            <v>273166.53000000003</v>
          </cell>
          <cell r="N250">
            <v>267040</v>
          </cell>
          <cell r="O250">
            <v>-6126.5300000000279</v>
          </cell>
          <cell r="P250">
            <v>-2.2942368184541748E-2</v>
          </cell>
          <cell r="R250">
            <v>45741.68</v>
          </cell>
          <cell r="S250">
            <v>44458.13</v>
          </cell>
          <cell r="T250">
            <v>46267.14</v>
          </cell>
          <cell r="U250">
            <v>44164.44</v>
          </cell>
          <cell r="V250">
            <v>48370.7</v>
          </cell>
          <cell r="W250">
            <v>44164.44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47246</v>
          </cell>
          <cell r="AE250">
            <v>41083</v>
          </cell>
          <cell r="AF250">
            <v>45191</v>
          </cell>
          <cell r="AG250">
            <v>43137</v>
          </cell>
          <cell r="AH250">
            <v>47246</v>
          </cell>
          <cell r="AI250">
            <v>43137</v>
          </cell>
          <cell r="AJ250">
            <v>45191</v>
          </cell>
          <cell r="AK250">
            <v>47246</v>
          </cell>
          <cell r="AL250">
            <v>41083</v>
          </cell>
          <cell r="AM250">
            <v>47246</v>
          </cell>
          <cell r="AN250">
            <v>45191</v>
          </cell>
          <cell r="AO250">
            <v>43138</v>
          </cell>
          <cell r="AQ250">
            <v>548900.16</v>
          </cell>
          <cell r="AR250">
            <v>548900.16</v>
          </cell>
          <cell r="AS250">
            <v>548900.16</v>
          </cell>
          <cell r="AT250">
            <v>548900.16</v>
          </cell>
          <cell r="AU250">
            <v>548900</v>
          </cell>
          <cell r="AV250">
            <v>548900</v>
          </cell>
          <cell r="AW250" t="e">
            <v>#REF!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D250">
            <v>560862.71999999997</v>
          </cell>
          <cell r="BE250">
            <v>669709.06000000006</v>
          </cell>
          <cell r="BF250">
            <v>713919.79</v>
          </cell>
          <cell r="BH250">
            <v>536135</v>
          </cell>
          <cell r="BI250">
            <v>684127</v>
          </cell>
          <cell r="BJ250">
            <v>667440</v>
          </cell>
          <cell r="BK250">
            <v>548900</v>
          </cell>
          <cell r="BL250">
            <v>548900</v>
          </cell>
          <cell r="BM250">
            <v>0</v>
          </cell>
          <cell r="BN250">
            <v>0</v>
          </cell>
          <cell r="BO250">
            <v>275733.46999999997</v>
          </cell>
          <cell r="BP250">
            <v>-12765</v>
          </cell>
          <cell r="BQ250">
            <v>0</v>
          </cell>
          <cell r="BS250">
            <v>615614.57999999996</v>
          </cell>
          <cell r="BT250">
            <v>548900</v>
          </cell>
          <cell r="BU250">
            <v>615614.57999999996</v>
          </cell>
          <cell r="BV250">
            <v>-66714.579999999958</v>
          </cell>
        </row>
        <row r="252">
          <cell r="C252" t="str">
            <v>O&amp;M</v>
          </cell>
          <cell r="E252" t="str">
            <v>CS-P-E-PT-Integratio</v>
          </cell>
          <cell r="F252" t="str">
            <v>T&amp;E</v>
          </cell>
          <cell r="I252">
            <v>0</v>
          </cell>
          <cell r="J252">
            <v>0</v>
          </cell>
          <cell r="K252">
            <v>0</v>
          </cell>
          <cell r="L252" t="str">
            <v xml:space="preserve"> </v>
          </cell>
          <cell r="M252">
            <v>0</v>
          </cell>
          <cell r="N252">
            <v>0</v>
          </cell>
          <cell r="O252">
            <v>0</v>
          </cell>
          <cell r="P252" t="str">
            <v xml:space="preserve"> 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BQ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</row>
        <row r="253">
          <cell r="C253" t="str">
            <v>O&amp;M</v>
          </cell>
          <cell r="E253" t="str">
            <v>CS-T-E-PT-Corp Secretary</v>
          </cell>
          <cell r="I253">
            <v>6338.63</v>
          </cell>
          <cell r="J253">
            <v>3379</v>
          </cell>
          <cell r="K253">
            <v>-2959.63</v>
          </cell>
          <cell r="L253">
            <v>-0.87588931636578871</v>
          </cell>
          <cell r="M253">
            <v>30078.07</v>
          </cell>
          <cell r="N253">
            <v>20918</v>
          </cell>
          <cell r="O253">
            <v>-9160.07</v>
          </cell>
          <cell r="P253">
            <v>-0.43790371928482646</v>
          </cell>
          <cell r="R253">
            <v>14369.31</v>
          </cell>
          <cell r="S253">
            <v>2709</v>
          </cell>
          <cell r="T253">
            <v>-149.21</v>
          </cell>
          <cell r="U253">
            <v>2552.91</v>
          </cell>
          <cell r="V253">
            <v>4257.43</v>
          </cell>
          <cell r="W253">
            <v>6338.63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3701</v>
          </cell>
          <cell r="AE253">
            <v>3218</v>
          </cell>
          <cell r="AF253">
            <v>3540</v>
          </cell>
          <cell r="AG253">
            <v>3379</v>
          </cell>
          <cell r="AH253">
            <v>3701</v>
          </cell>
          <cell r="AI253">
            <v>3379</v>
          </cell>
          <cell r="AJ253">
            <v>3540</v>
          </cell>
          <cell r="AK253">
            <v>3701</v>
          </cell>
          <cell r="AL253">
            <v>3218</v>
          </cell>
          <cell r="AM253">
            <v>3701</v>
          </cell>
          <cell r="AN253">
            <v>3540</v>
          </cell>
          <cell r="AO253">
            <v>3382</v>
          </cell>
          <cell r="AQ253">
            <v>43000</v>
          </cell>
          <cell r="AR253">
            <v>43000</v>
          </cell>
          <cell r="AS253">
            <v>43000</v>
          </cell>
          <cell r="AT253">
            <v>43000</v>
          </cell>
          <cell r="AU253">
            <v>42999</v>
          </cell>
          <cell r="AV253">
            <v>42999</v>
          </cell>
          <cell r="AW253" t="e">
            <v>#REF!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D253">
            <v>27130.560000000001</v>
          </cell>
          <cell r="BE253">
            <v>38387.06</v>
          </cell>
          <cell r="BF253">
            <v>28392.62</v>
          </cell>
          <cell r="BH253">
            <v>42000</v>
          </cell>
          <cell r="BI253">
            <v>37672</v>
          </cell>
          <cell r="BJ253">
            <v>36756</v>
          </cell>
          <cell r="BK253">
            <v>42999</v>
          </cell>
          <cell r="BL253">
            <v>42999</v>
          </cell>
          <cell r="BO253">
            <v>12920.93</v>
          </cell>
          <cell r="BP253">
            <v>-999</v>
          </cell>
          <cell r="BQ253">
            <v>0</v>
          </cell>
          <cell r="BS253">
            <v>31500</v>
          </cell>
          <cell r="BT253">
            <v>42999</v>
          </cell>
          <cell r="BU253">
            <v>31500</v>
          </cell>
          <cell r="BV253">
            <v>11499</v>
          </cell>
        </row>
        <row r="254">
          <cell r="C254" t="str">
            <v>O&amp;M</v>
          </cell>
          <cell r="E254" t="str">
            <v>CS-P-PT-Integration Pass Through</v>
          </cell>
          <cell r="F254" t="str">
            <v>Integration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M254">
            <v>0</v>
          </cell>
          <cell r="N254">
            <v>0</v>
          </cell>
          <cell r="O254">
            <v>0</v>
          </cell>
          <cell r="P254" t="str">
            <v xml:space="preserve"> 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D254">
            <v>0</v>
          </cell>
          <cell r="BE254">
            <v>0</v>
          </cell>
          <cell r="BF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BQ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</row>
        <row r="256">
          <cell r="D256" t="str">
            <v>PT</v>
          </cell>
          <cell r="I256">
            <v>6338.63</v>
          </cell>
          <cell r="J256">
            <v>3379</v>
          </cell>
          <cell r="K256">
            <v>-2959.63</v>
          </cell>
          <cell r="L256">
            <v>-0.87588931636578871</v>
          </cell>
          <cell r="M256">
            <v>30078.07</v>
          </cell>
          <cell r="N256">
            <v>20918</v>
          </cell>
          <cell r="O256">
            <v>-9160.07</v>
          </cell>
          <cell r="P256">
            <v>-0.43790371928482646</v>
          </cell>
          <cell r="R256">
            <v>14369.31</v>
          </cell>
          <cell r="S256">
            <v>2709</v>
          </cell>
          <cell r="T256">
            <v>-149.21</v>
          </cell>
          <cell r="U256">
            <v>2552.91</v>
          </cell>
          <cell r="V256">
            <v>4257.43</v>
          </cell>
          <cell r="W256">
            <v>6338.63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3701</v>
          </cell>
          <cell r="AE256">
            <v>3218</v>
          </cell>
          <cell r="AF256">
            <v>3540</v>
          </cell>
          <cell r="AG256">
            <v>3379</v>
          </cell>
          <cell r="AH256">
            <v>3701</v>
          </cell>
          <cell r="AI256">
            <v>3379</v>
          </cell>
          <cell r="AJ256">
            <v>3540</v>
          </cell>
          <cell r="AK256">
            <v>3701</v>
          </cell>
          <cell r="AL256">
            <v>3218</v>
          </cell>
          <cell r="AM256">
            <v>3701</v>
          </cell>
          <cell r="AN256">
            <v>3540</v>
          </cell>
          <cell r="AO256">
            <v>3382</v>
          </cell>
          <cell r="AQ256">
            <v>43000</v>
          </cell>
          <cell r="AR256">
            <v>43000</v>
          </cell>
          <cell r="AS256">
            <v>43000</v>
          </cell>
          <cell r="AT256">
            <v>43000</v>
          </cell>
          <cell r="AU256">
            <v>42999</v>
          </cell>
          <cell r="AV256">
            <v>42999</v>
          </cell>
          <cell r="AW256" t="e">
            <v>#REF!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D256">
            <v>27130.560000000001</v>
          </cell>
          <cell r="BE256">
            <v>38387.06</v>
          </cell>
          <cell r="BF256">
            <v>28392.62</v>
          </cell>
          <cell r="BH256">
            <v>42000</v>
          </cell>
          <cell r="BI256">
            <v>37672</v>
          </cell>
          <cell r="BJ256">
            <v>36756</v>
          </cell>
          <cell r="BK256">
            <v>42999</v>
          </cell>
          <cell r="BL256">
            <v>42999</v>
          </cell>
          <cell r="BM256">
            <v>0</v>
          </cell>
          <cell r="BN256">
            <v>0</v>
          </cell>
          <cell r="BO256">
            <v>12920.93</v>
          </cell>
          <cell r="BP256">
            <v>-999</v>
          </cell>
          <cell r="BQ256">
            <v>0</v>
          </cell>
          <cell r="BS256">
            <v>31500</v>
          </cell>
          <cell r="BT256">
            <v>42999</v>
          </cell>
          <cell r="BU256">
            <v>31500</v>
          </cell>
          <cell r="BV256">
            <v>11499</v>
          </cell>
        </row>
        <row r="258">
          <cell r="C258" t="str">
            <v>O &amp; M Total</v>
          </cell>
          <cell r="I258">
            <v>50503.07</v>
          </cell>
          <cell r="J258">
            <v>46516</v>
          </cell>
          <cell r="K258">
            <v>-3987.0700000000024</v>
          </cell>
          <cell r="L258">
            <v>-8.5713947888898495E-2</v>
          </cell>
          <cell r="M258">
            <v>303244.60000000003</v>
          </cell>
          <cell r="N258">
            <v>287958</v>
          </cell>
          <cell r="O258">
            <v>-15286.600000000028</v>
          </cell>
          <cell r="P258">
            <v>-5.3086213961758409E-2</v>
          </cell>
          <cell r="R258">
            <v>60110.99</v>
          </cell>
          <cell r="S258">
            <v>47167.13</v>
          </cell>
          <cell r="T258">
            <v>46117.93</v>
          </cell>
          <cell r="U258">
            <v>46717.350000000006</v>
          </cell>
          <cell r="V258">
            <v>52628.13</v>
          </cell>
          <cell r="W258">
            <v>50503.07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50947</v>
          </cell>
          <cell r="AE258">
            <v>44301</v>
          </cell>
          <cell r="AF258">
            <v>48731</v>
          </cell>
          <cell r="AG258">
            <v>46516</v>
          </cell>
          <cell r="AH258">
            <v>50947</v>
          </cell>
          <cell r="AI258">
            <v>46516</v>
          </cell>
          <cell r="AJ258">
            <v>48731</v>
          </cell>
          <cell r="AK258">
            <v>50947</v>
          </cell>
          <cell r="AL258">
            <v>44301</v>
          </cell>
          <cell r="AM258">
            <v>50947</v>
          </cell>
          <cell r="AN258">
            <v>48731</v>
          </cell>
          <cell r="AO258">
            <v>46520</v>
          </cell>
          <cell r="AQ258">
            <v>591900.16000000003</v>
          </cell>
          <cell r="AR258">
            <v>591900.16000000003</v>
          </cell>
          <cell r="AS258">
            <v>591900.16000000003</v>
          </cell>
          <cell r="AT258">
            <v>591900.16000000003</v>
          </cell>
          <cell r="AU258">
            <v>591899</v>
          </cell>
          <cell r="AV258">
            <v>591899</v>
          </cell>
          <cell r="AW258" t="e">
            <v>#REF!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D258">
            <v>587993.28</v>
          </cell>
          <cell r="BE258">
            <v>708096.12000000011</v>
          </cell>
          <cell r="BF258">
            <v>742312.41</v>
          </cell>
          <cell r="BH258">
            <v>578135</v>
          </cell>
          <cell r="BI258">
            <v>721799</v>
          </cell>
          <cell r="BJ258">
            <v>704196</v>
          </cell>
          <cell r="BK258">
            <v>591899</v>
          </cell>
          <cell r="BL258">
            <v>591899</v>
          </cell>
          <cell r="BM258">
            <v>0</v>
          </cell>
          <cell r="BN258">
            <v>0</v>
          </cell>
          <cell r="BO258">
            <v>288654.39999999997</v>
          </cell>
          <cell r="BP258">
            <v>-13764</v>
          </cell>
          <cell r="BQ258">
            <v>0</v>
          </cell>
          <cell r="BS258">
            <v>647114.57999999996</v>
          </cell>
          <cell r="BT258">
            <v>591899</v>
          </cell>
          <cell r="BU258">
            <v>647114.57999999996</v>
          </cell>
          <cell r="BV258">
            <v>-55215.579999999958</v>
          </cell>
        </row>
        <row r="260">
          <cell r="I260">
            <v>4147.7713999999996</v>
          </cell>
          <cell r="J260">
            <v>5323.0833999999995</v>
          </cell>
          <cell r="K260">
            <v>1175.3119999999999</v>
          </cell>
          <cell r="L260">
            <v>0.22079533828081671</v>
          </cell>
          <cell r="M260">
            <v>144102.2702</v>
          </cell>
          <cell r="N260">
            <v>35428.882399999995</v>
          </cell>
          <cell r="O260">
            <v>-108673.3878</v>
          </cell>
          <cell r="P260">
            <v>-3.0673670869166343</v>
          </cell>
          <cell r="W260">
            <v>4147.7713999999996</v>
          </cell>
          <cell r="AV260">
            <v>111143.07999999999</v>
          </cell>
          <cell r="BH260">
            <v>71733.773599999957</v>
          </cell>
          <cell r="BK260">
            <v>111143.07999999999</v>
          </cell>
          <cell r="BL260">
            <v>111143.07999999999</v>
          </cell>
          <cell r="BP260">
            <v>-39409.30640000003</v>
          </cell>
        </row>
        <row r="261">
          <cell r="I261">
            <v>46355.298600000002</v>
          </cell>
          <cell r="J261">
            <v>41192.916599999997</v>
          </cell>
          <cell r="K261">
            <v>-5162.3820000000051</v>
          </cell>
          <cell r="L261">
            <v>-0.12532208025299199</v>
          </cell>
          <cell r="M261">
            <v>159142.32980000004</v>
          </cell>
          <cell r="N261">
            <v>252529.1176</v>
          </cell>
          <cell r="O261">
            <v>93386.787799999962</v>
          </cell>
          <cell r="P261">
            <v>0.36980601954948567</v>
          </cell>
          <cell r="W261">
            <v>46355.298600000002</v>
          </cell>
          <cell r="AV261">
            <v>480755.92000000004</v>
          </cell>
          <cell r="BH261">
            <v>506401.22640000004</v>
          </cell>
          <cell r="BK261">
            <v>480755.92000000004</v>
          </cell>
          <cell r="BL261">
            <v>480755.92000000004</v>
          </cell>
          <cell r="BP261">
            <v>25645.306400000001</v>
          </cell>
        </row>
        <row r="263">
          <cell r="B263" t="str">
            <v>Corporate Secretary</v>
          </cell>
          <cell r="I263">
            <v>50503.07</v>
          </cell>
          <cell r="J263">
            <v>46516</v>
          </cell>
          <cell r="K263">
            <v>-3987.0700000000024</v>
          </cell>
          <cell r="L263">
            <v>-8.5713947888898495E-2</v>
          </cell>
          <cell r="M263">
            <v>303244.60000000003</v>
          </cell>
          <cell r="N263">
            <v>287958</v>
          </cell>
          <cell r="O263">
            <v>-15286.600000000028</v>
          </cell>
          <cell r="P263">
            <v>-5.3086213961758409E-2</v>
          </cell>
          <cell r="R263">
            <v>60110.99</v>
          </cell>
          <cell r="S263">
            <v>47167.13</v>
          </cell>
          <cell r="T263">
            <v>46117.93</v>
          </cell>
          <cell r="U263">
            <v>46717.350000000006</v>
          </cell>
          <cell r="V263">
            <v>52628.13</v>
          </cell>
          <cell r="W263">
            <v>50503.07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50947</v>
          </cell>
          <cell r="AE263">
            <v>44301</v>
          </cell>
          <cell r="AF263">
            <v>48731</v>
          </cell>
          <cell r="AG263">
            <v>46516</v>
          </cell>
          <cell r="AH263">
            <v>50947</v>
          </cell>
          <cell r="AI263">
            <v>46516</v>
          </cell>
          <cell r="AJ263">
            <v>48731</v>
          </cell>
          <cell r="AK263">
            <v>50947</v>
          </cell>
          <cell r="AL263">
            <v>44301</v>
          </cell>
          <cell r="AM263">
            <v>50947</v>
          </cell>
          <cell r="AN263">
            <v>48731</v>
          </cell>
          <cell r="AO263">
            <v>46520</v>
          </cell>
          <cell r="AQ263">
            <v>591900.16000000003</v>
          </cell>
          <cell r="AR263">
            <v>591900.16000000003</v>
          </cell>
          <cell r="AS263">
            <v>591900.16000000003</v>
          </cell>
          <cell r="AT263">
            <v>591900.16000000003</v>
          </cell>
          <cell r="AU263">
            <v>591899</v>
          </cell>
          <cell r="AV263">
            <v>591899</v>
          </cell>
          <cell r="AW263" t="e">
            <v>#REF!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D263">
            <v>587993.28</v>
          </cell>
          <cell r="BE263">
            <v>708096.12000000011</v>
          </cell>
          <cell r="BF263">
            <v>742312.41</v>
          </cell>
          <cell r="BH263">
            <v>578135</v>
          </cell>
          <cell r="BI263">
            <v>721799</v>
          </cell>
          <cell r="BJ263">
            <v>704196</v>
          </cell>
          <cell r="BK263">
            <v>591899</v>
          </cell>
          <cell r="BL263">
            <v>591899</v>
          </cell>
          <cell r="BM263">
            <v>0</v>
          </cell>
          <cell r="BN263">
            <v>0</v>
          </cell>
          <cell r="BO263">
            <v>288654.39999999997</v>
          </cell>
          <cell r="BP263">
            <v>-13764</v>
          </cell>
          <cell r="BQ263">
            <v>0</v>
          </cell>
          <cell r="BS263">
            <v>647114.57999999996</v>
          </cell>
          <cell r="BT263">
            <v>591899</v>
          </cell>
          <cell r="BU263">
            <v>647114.57999999996</v>
          </cell>
          <cell r="BV263">
            <v>-55215.579999999958</v>
          </cell>
        </row>
        <row r="265">
          <cell r="E265" t="str">
            <v>EN-P-C-EnviFieldSrvs</v>
          </cell>
          <cell r="I265">
            <v>34963.25</v>
          </cell>
          <cell r="J265">
            <v>4836.92</v>
          </cell>
          <cell r="K265">
            <v>-30126.33</v>
          </cell>
          <cell r="L265">
            <v>-6.2284118819414012</v>
          </cell>
          <cell r="M265">
            <v>83038.98</v>
          </cell>
          <cell r="N265">
            <v>29900.959999999999</v>
          </cell>
          <cell r="O265">
            <v>-53138.02</v>
          </cell>
          <cell r="P265">
            <v>-1.7771342458569892</v>
          </cell>
          <cell r="R265">
            <v>11515.19</v>
          </cell>
          <cell r="S265">
            <v>4930.3599999999997</v>
          </cell>
          <cell r="T265">
            <v>18812.32</v>
          </cell>
          <cell r="U265">
            <v>12817.86</v>
          </cell>
          <cell r="V265">
            <v>0</v>
          </cell>
          <cell r="W265">
            <v>34963.25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5716.36</v>
          </cell>
          <cell r="AE265">
            <v>5716.36</v>
          </cell>
          <cell r="AF265">
            <v>4836.92</v>
          </cell>
          <cell r="AG265">
            <v>4836.92</v>
          </cell>
          <cell r="AH265">
            <v>3957.48</v>
          </cell>
          <cell r="AI265">
            <v>4836.92</v>
          </cell>
          <cell r="AJ265">
            <v>5276.64</v>
          </cell>
          <cell r="AK265">
            <v>4836.92</v>
          </cell>
          <cell r="AL265">
            <v>3957.48</v>
          </cell>
          <cell r="AM265">
            <v>3957.48</v>
          </cell>
          <cell r="AN265">
            <v>23634.95</v>
          </cell>
          <cell r="AO265">
            <v>23525.02</v>
          </cell>
          <cell r="AQ265">
            <v>95089.45</v>
          </cell>
          <cell r="AR265">
            <v>95089.45</v>
          </cell>
          <cell r="AS265">
            <v>95089.45</v>
          </cell>
          <cell r="AT265">
            <v>95089.45</v>
          </cell>
          <cell r="AU265">
            <v>95089.45</v>
          </cell>
          <cell r="AV265">
            <v>95089.45</v>
          </cell>
          <cell r="AW265" t="e">
            <v>#REF!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D265">
            <v>102526.56</v>
          </cell>
          <cell r="BE265">
            <v>164059.51999999999</v>
          </cell>
          <cell r="BF265">
            <v>0</v>
          </cell>
          <cell r="BH265">
            <v>95089.45</v>
          </cell>
          <cell r="BI265">
            <v>112359.6</v>
          </cell>
          <cell r="BJ265">
            <v>109629.96</v>
          </cell>
          <cell r="BK265">
            <v>95089.45</v>
          </cell>
          <cell r="BL265">
            <v>170061.71</v>
          </cell>
          <cell r="BO265">
            <v>87022.73</v>
          </cell>
          <cell r="BP265">
            <v>-74972.259999999995</v>
          </cell>
          <cell r="BQ265">
            <v>-74972.259999999995</v>
          </cell>
          <cell r="BS265">
            <v>0</v>
          </cell>
          <cell r="BT265">
            <v>170061.71</v>
          </cell>
          <cell r="BU265">
            <v>0</v>
          </cell>
          <cell r="BV265">
            <v>170061.71</v>
          </cell>
        </row>
        <row r="266">
          <cell r="E266" t="str">
            <v>EN-P-C-EEP-CapitaImp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M266">
            <v>0</v>
          </cell>
          <cell r="N266">
            <v>0</v>
          </cell>
          <cell r="O266">
            <v>0</v>
          </cell>
          <cell r="P266" t="str">
            <v xml:space="preserve"> 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D266">
            <v>0</v>
          </cell>
          <cell r="BE266">
            <v>0</v>
          </cell>
          <cell r="BF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O266">
            <v>0</v>
          </cell>
          <cell r="BP266">
            <v>0</v>
          </cell>
          <cell r="BQ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</row>
        <row r="267">
          <cell r="E267" t="str">
            <v>EN-P-C-Env Rem</v>
          </cell>
          <cell r="I267">
            <v>0</v>
          </cell>
          <cell r="J267">
            <v>0</v>
          </cell>
          <cell r="K267">
            <v>0</v>
          </cell>
          <cell r="L267" t="str">
            <v xml:space="preserve"> </v>
          </cell>
          <cell r="M267">
            <v>0</v>
          </cell>
          <cell r="N267">
            <v>0</v>
          </cell>
          <cell r="O267">
            <v>0</v>
          </cell>
          <cell r="P267" t="str">
            <v xml:space="preserve"> 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D267">
            <v>0</v>
          </cell>
          <cell r="BE267">
            <v>0</v>
          </cell>
          <cell r="BF267">
            <v>4979.25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O267">
            <v>0</v>
          </cell>
          <cell r="BP267">
            <v>0</v>
          </cell>
          <cell r="BQ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</row>
        <row r="268">
          <cell r="E268" t="str">
            <v>IAA-MS-P-C-PwrSymsRe</v>
          </cell>
          <cell r="I268">
            <v>23378.61</v>
          </cell>
          <cell r="J268">
            <v>0</v>
          </cell>
          <cell r="K268">
            <v>-23378.61</v>
          </cell>
          <cell r="L268" t="str">
            <v xml:space="preserve"> </v>
          </cell>
          <cell r="M268">
            <v>241136.58</v>
          </cell>
          <cell r="N268">
            <v>93003.99</v>
          </cell>
          <cell r="O268">
            <v>-148132.58999999997</v>
          </cell>
          <cell r="P268">
            <v>-1.5927552140504935</v>
          </cell>
          <cell r="R268">
            <v>816.72</v>
          </cell>
          <cell r="S268">
            <v>68094.03</v>
          </cell>
          <cell r="T268">
            <v>1225.08</v>
          </cell>
          <cell r="U268">
            <v>85040.97</v>
          </cell>
          <cell r="V268">
            <v>62581.17</v>
          </cell>
          <cell r="W268">
            <v>23378.61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15109.32</v>
          </cell>
          <cell r="AE268">
            <v>17151.12</v>
          </cell>
          <cell r="AF268">
            <v>13067.52</v>
          </cell>
          <cell r="AG268">
            <v>24807.87</v>
          </cell>
          <cell r="AH268">
            <v>22868.16</v>
          </cell>
          <cell r="AI268">
            <v>0</v>
          </cell>
          <cell r="AJ268">
            <v>4900.32</v>
          </cell>
          <cell r="AK268">
            <v>0</v>
          </cell>
          <cell r="AL268">
            <v>13884.24</v>
          </cell>
          <cell r="AM268">
            <v>13884.24</v>
          </cell>
          <cell r="AN268">
            <v>16232.31</v>
          </cell>
          <cell r="AO268">
            <v>8065.11</v>
          </cell>
          <cell r="AQ268">
            <v>149970.21</v>
          </cell>
          <cell r="AR268">
            <v>149970.21</v>
          </cell>
          <cell r="AS268">
            <v>149970.21</v>
          </cell>
          <cell r="AT268">
            <v>149970.21</v>
          </cell>
          <cell r="AU268">
            <v>149970.21</v>
          </cell>
          <cell r="AV268">
            <v>149970.21</v>
          </cell>
          <cell r="AW268" t="e">
            <v>#REF!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D268">
            <v>270806.28999999998</v>
          </cell>
          <cell r="BE268">
            <v>405665.83</v>
          </cell>
          <cell r="BF268">
            <v>215344.52</v>
          </cell>
          <cell r="BH268">
            <v>149970.21</v>
          </cell>
          <cell r="BI268">
            <v>195054.91</v>
          </cell>
          <cell r="BJ268">
            <v>145860</v>
          </cell>
          <cell r="BK268">
            <v>149970.21</v>
          </cell>
          <cell r="BL268">
            <v>149970.21</v>
          </cell>
          <cell r="BO268">
            <v>-91166.37</v>
          </cell>
          <cell r="BP268">
            <v>0</v>
          </cell>
          <cell r="BQ268">
            <v>0</v>
          </cell>
          <cell r="BS268">
            <v>240312</v>
          </cell>
          <cell r="BT268">
            <v>149970.21</v>
          </cell>
          <cell r="BU268">
            <v>240312</v>
          </cell>
          <cell r="BV268">
            <v>-90341.790000000008</v>
          </cell>
        </row>
        <row r="269">
          <cell r="E269" t="str">
            <v>MS-P-C-ElcSysPrTlCon</v>
          </cell>
          <cell r="I269">
            <v>5937.46</v>
          </cell>
          <cell r="J269">
            <v>14331.8</v>
          </cell>
          <cell r="K269">
            <v>8394.34</v>
          </cell>
          <cell r="L269">
            <v>0.58571428571428574</v>
          </cell>
          <cell r="M269">
            <v>144239.32999999999</v>
          </cell>
          <cell r="N269">
            <v>278356.40999999997</v>
          </cell>
          <cell r="O269">
            <v>134117.07999999999</v>
          </cell>
          <cell r="P269">
            <v>0.48181782485267716</v>
          </cell>
          <cell r="R269">
            <v>36136.61</v>
          </cell>
          <cell r="S269">
            <v>46987.83</v>
          </cell>
          <cell r="T269">
            <v>32656.03</v>
          </cell>
          <cell r="U269">
            <v>14946.02</v>
          </cell>
          <cell r="V269">
            <v>7575.38</v>
          </cell>
          <cell r="W269">
            <v>5937.46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12169.64</v>
          </cell>
          <cell r="AE269">
            <v>14946.02</v>
          </cell>
          <cell r="AF269">
            <v>125529.06</v>
          </cell>
          <cell r="AG269">
            <v>29482.560000000001</v>
          </cell>
          <cell r="AH269">
            <v>81897.33</v>
          </cell>
          <cell r="AI269">
            <v>14331.8</v>
          </cell>
          <cell r="AJ269">
            <v>14331.8</v>
          </cell>
          <cell r="AK269">
            <v>14331.8</v>
          </cell>
          <cell r="AL269">
            <v>14331.8</v>
          </cell>
          <cell r="AM269">
            <v>24454.04</v>
          </cell>
          <cell r="AN269">
            <v>14331.8</v>
          </cell>
          <cell r="AO269">
            <v>14843.65</v>
          </cell>
          <cell r="AQ269">
            <v>374981.3</v>
          </cell>
          <cell r="AR269">
            <v>374981.3</v>
          </cell>
          <cell r="AS269">
            <v>374981.3</v>
          </cell>
          <cell r="AT269">
            <v>374981.3</v>
          </cell>
          <cell r="AU269">
            <v>374981.3</v>
          </cell>
          <cell r="AV269">
            <v>374981.3</v>
          </cell>
          <cell r="AW269" t="e">
            <v>#REF!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D269">
            <v>411390.68</v>
          </cell>
          <cell r="BE269">
            <v>496285.72</v>
          </cell>
          <cell r="BF269">
            <v>308879.24</v>
          </cell>
          <cell r="BH269">
            <v>374981.3</v>
          </cell>
          <cell r="BI269">
            <v>372027.98</v>
          </cell>
          <cell r="BJ269">
            <v>577612.80000000005</v>
          </cell>
          <cell r="BK269">
            <v>374981.3</v>
          </cell>
          <cell r="BL269">
            <v>374981.3</v>
          </cell>
          <cell r="BO269">
            <v>230741.97</v>
          </cell>
          <cell r="BP269">
            <v>0</v>
          </cell>
          <cell r="BQ269">
            <v>0</v>
          </cell>
          <cell r="BS269">
            <v>281151</v>
          </cell>
          <cell r="BT269">
            <v>374981.3</v>
          </cell>
          <cell r="BU269">
            <v>281151</v>
          </cell>
          <cell r="BV269">
            <v>93830.299999999988</v>
          </cell>
        </row>
        <row r="270">
          <cell r="E270" t="str">
            <v>MS-P-C-VibraAnalyGrp</v>
          </cell>
          <cell r="I270">
            <v>0</v>
          </cell>
          <cell r="J270">
            <v>0</v>
          </cell>
          <cell r="K270">
            <v>0</v>
          </cell>
          <cell r="L270" t="str">
            <v xml:space="preserve"> </v>
          </cell>
          <cell r="M270">
            <v>0</v>
          </cell>
          <cell r="N270">
            <v>0</v>
          </cell>
          <cell r="O270">
            <v>0</v>
          </cell>
          <cell r="P270" t="str">
            <v xml:space="preserve"> 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O270">
            <v>0</v>
          </cell>
          <cell r="BP270">
            <v>0</v>
          </cell>
          <cell r="BQ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</row>
        <row r="271">
          <cell r="E271" t="str">
            <v>MS-P-C-MatTst&amp;Inspct</v>
          </cell>
          <cell r="I271">
            <v>504.35</v>
          </cell>
          <cell r="J271">
            <v>0</v>
          </cell>
          <cell r="K271">
            <v>-504.35</v>
          </cell>
          <cell r="L271" t="str">
            <v xml:space="preserve"> </v>
          </cell>
          <cell r="M271">
            <v>133476.23000000001</v>
          </cell>
          <cell r="N271">
            <v>0</v>
          </cell>
          <cell r="O271">
            <v>-133476.23000000001</v>
          </cell>
          <cell r="P271" t="str">
            <v xml:space="preserve"> </v>
          </cell>
          <cell r="R271">
            <v>0</v>
          </cell>
          <cell r="S271">
            <v>0</v>
          </cell>
          <cell r="T271">
            <v>0</v>
          </cell>
          <cell r="U271">
            <v>76585.55</v>
          </cell>
          <cell r="V271">
            <v>56386.33</v>
          </cell>
          <cell r="W271">
            <v>504.35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D271">
            <v>14069.4</v>
          </cell>
          <cell r="BE271">
            <v>11147.15</v>
          </cell>
          <cell r="BF271">
            <v>18967.41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O271">
            <v>-133476.23000000001</v>
          </cell>
          <cell r="BP271">
            <v>0</v>
          </cell>
          <cell r="BQ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</row>
        <row r="272"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 t="str">
            <v xml:space="preserve"> </v>
          </cell>
          <cell r="M272">
            <v>0</v>
          </cell>
          <cell r="N272">
            <v>0</v>
          </cell>
          <cell r="O272">
            <v>0</v>
          </cell>
          <cell r="P272" t="str">
            <v xml:space="preserve"> 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O272">
            <v>0</v>
          </cell>
          <cell r="BP272">
            <v>0</v>
          </cell>
          <cell r="BQ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</row>
        <row r="273">
          <cell r="E273" t="str">
            <v>MS-P-C-EnvronEmisGrp</v>
          </cell>
          <cell r="I273">
            <v>0</v>
          </cell>
          <cell r="J273">
            <v>0</v>
          </cell>
          <cell r="K273">
            <v>0</v>
          </cell>
          <cell r="L273" t="str">
            <v xml:space="preserve"> </v>
          </cell>
          <cell r="M273">
            <v>0</v>
          </cell>
          <cell r="N273">
            <v>0</v>
          </cell>
          <cell r="O273">
            <v>0</v>
          </cell>
          <cell r="P273" t="str">
            <v xml:space="preserve"> 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Q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</row>
        <row r="274">
          <cell r="E274">
            <v>0</v>
          </cell>
          <cell r="I274">
            <v>0</v>
          </cell>
          <cell r="J274">
            <v>0</v>
          </cell>
          <cell r="K274">
            <v>0</v>
          </cell>
          <cell r="L274" t="str">
            <v xml:space="preserve"> </v>
          </cell>
          <cell r="M274">
            <v>153134.57999999999</v>
          </cell>
          <cell r="N274">
            <v>0</v>
          </cell>
          <cell r="O274">
            <v>-153134.57999999999</v>
          </cell>
          <cell r="P274" t="str">
            <v xml:space="preserve"> </v>
          </cell>
          <cell r="R274">
            <v>6092.34</v>
          </cell>
          <cell r="S274">
            <v>52146.3</v>
          </cell>
          <cell r="T274">
            <v>55966.92</v>
          </cell>
          <cell r="U274">
            <v>22097.64</v>
          </cell>
          <cell r="V274">
            <v>16831.38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8260.7999999999993</v>
          </cell>
          <cell r="AK274">
            <v>8260.7999999999993</v>
          </cell>
          <cell r="AL274">
            <v>8260.7999999999993</v>
          </cell>
          <cell r="AM274">
            <v>8260.7999999999993</v>
          </cell>
          <cell r="AN274">
            <v>8260.7999999999993</v>
          </cell>
          <cell r="AO274">
            <v>8673.84</v>
          </cell>
          <cell r="AQ274">
            <v>49977.84</v>
          </cell>
          <cell r="AR274">
            <v>49977.84</v>
          </cell>
          <cell r="AS274">
            <v>49977.84</v>
          </cell>
          <cell r="AT274">
            <v>49977.84</v>
          </cell>
          <cell r="AU274">
            <v>49977.84</v>
          </cell>
          <cell r="AV274">
            <v>49977.84</v>
          </cell>
          <cell r="AW274" t="e">
            <v>#REF!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D274">
            <v>88031.75</v>
          </cell>
          <cell r="BE274">
            <v>0</v>
          </cell>
          <cell r="BF274">
            <v>0</v>
          </cell>
          <cell r="BH274">
            <v>49977.84</v>
          </cell>
          <cell r="BI274">
            <v>0</v>
          </cell>
          <cell r="BJ274">
            <v>0</v>
          </cell>
          <cell r="BK274">
            <v>49977.84</v>
          </cell>
          <cell r="BL274">
            <v>49977.84</v>
          </cell>
          <cell r="BO274">
            <v>-103156.73999999999</v>
          </cell>
          <cell r="BP274">
            <v>0</v>
          </cell>
          <cell r="BQ274">
            <v>0</v>
          </cell>
          <cell r="BS274">
            <v>0</v>
          </cell>
          <cell r="BT274">
            <v>49977.84</v>
          </cell>
          <cell r="BU274">
            <v>0</v>
          </cell>
          <cell r="BV274">
            <v>49977.84</v>
          </cell>
        </row>
        <row r="275">
          <cell r="E275" t="str">
            <v>MS-P-C-NndstrExamGrp</v>
          </cell>
          <cell r="I275">
            <v>3493.84</v>
          </cell>
          <cell r="J275">
            <v>822.08</v>
          </cell>
          <cell r="K275">
            <v>-2671.76</v>
          </cell>
          <cell r="L275">
            <v>-3.25</v>
          </cell>
          <cell r="M275">
            <v>75014.8</v>
          </cell>
          <cell r="N275">
            <v>6165.6</v>
          </cell>
          <cell r="O275">
            <v>-68849.2</v>
          </cell>
          <cell r="P275">
            <v>-11.166666666666666</v>
          </cell>
          <cell r="R275">
            <v>7398.72</v>
          </cell>
          <cell r="S275">
            <v>25381.72</v>
          </cell>
          <cell r="T275">
            <v>17469.2</v>
          </cell>
          <cell r="U275">
            <v>4007.64</v>
          </cell>
          <cell r="V275">
            <v>17263.68</v>
          </cell>
          <cell r="W275">
            <v>3493.84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1644.16</v>
          </cell>
          <cell r="AE275">
            <v>1233.1199999999999</v>
          </cell>
          <cell r="AF275">
            <v>822.08</v>
          </cell>
          <cell r="AG275">
            <v>822.08</v>
          </cell>
          <cell r="AH275">
            <v>822.08</v>
          </cell>
          <cell r="AI275">
            <v>822.08</v>
          </cell>
          <cell r="AJ275">
            <v>7295.96</v>
          </cell>
          <cell r="AK275">
            <v>7295.96</v>
          </cell>
          <cell r="AL275">
            <v>7295.96</v>
          </cell>
          <cell r="AM275">
            <v>7295.96</v>
          </cell>
          <cell r="AN275">
            <v>7295.96</v>
          </cell>
          <cell r="AO275">
            <v>7398.72</v>
          </cell>
          <cell r="AQ275">
            <v>50044.12</v>
          </cell>
          <cell r="AR275">
            <v>50044.12</v>
          </cell>
          <cell r="AS275">
            <v>50044.12</v>
          </cell>
          <cell r="AT275">
            <v>50044.12</v>
          </cell>
          <cell r="AU275">
            <v>50044.12</v>
          </cell>
          <cell r="AV275">
            <v>50044.12</v>
          </cell>
          <cell r="AW275" t="e">
            <v>#REF!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D275">
            <v>74789.69</v>
          </cell>
          <cell r="BE275">
            <v>0</v>
          </cell>
          <cell r="BF275">
            <v>0</v>
          </cell>
          <cell r="BH275">
            <v>50044.12</v>
          </cell>
          <cell r="BI275">
            <v>0</v>
          </cell>
          <cell r="BJ275">
            <v>0</v>
          </cell>
          <cell r="BK275">
            <v>50044.12</v>
          </cell>
          <cell r="BL275">
            <v>50044.12</v>
          </cell>
          <cell r="BO275">
            <v>-24970.68</v>
          </cell>
          <cell r="BP275">
            <v>0</v>
          </cell>
          <cell r="BQ275">
            <v>0</v>
          </cell>
          <cell r="BS275">
            <v>0</v>
          </cell>
          <cell r="BT275">
            <v>50044.12</v>
          </cell>
          <cell r="BU275">
            <v>0</v>
          </cell>
          <cell r="BV275">
            <v>50044.12</v>
          </cell>
        </row>
        <row r="276">
          <cell r="E276" t="str">
            <v>MS-P-C-Metlrgy&amp;Corrs</v>
          </cell>
          <cell r="I276">
            <v>0</v>
          </cell>
          <cell r="J276">
            <v>0</v>
          </cell>
          <cell r="K276">
            <v>0</v>
          </cell>
          <cell r="L276" t="str">
            <v xml:space="preserve"> </v>
          </cell>
          <cell r="M276">
            <v>11018.71</v>
          </cell>
          <cell r="N276">
            <v>0</v>
          </cell>
          <cell r="O276">
            <v>-11018.71</v>
          </cell>
          <cell r="P276" t="str">
            <v xml:space="preserve"> </v>
          </cell>
          <cell r="R276">
            <v>0</v>
          </cell>
          <cell r="S276">
            <v>0</v>
          </cell>
          <cell r="T276">
            <v>0</v>
          </cell>
          <cell r="U276">
            <v>9875.26</v>
          </cell>
          <cell r="V276">
            <v>1143.45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D276">
            <v>51494.1</v>
          </cell>
          <cell r="BE276">
            <v>38296.5</v>
          </cell>
          <cell r="BF276">
            <v>26375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O276">
            <v>-11018.71</v>
          </cell>
          <cell r="BP276">
            <v>0</v>
          </cell>
          <cell r="BQ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</row>
        <row r="277">
          <cell r="E277" t="str">
            <v>MS-P-C-InslFld&amp;PtrPr</v>
          </cell>
          <cell r="I277">
            <v>4684.18</v>
          </cell>
          <cell r="J277">
            <v>0</v>
          </cell>
          <cell r="K277">
            <v>-4684.18</v>
          </cell>
          <cell r="L277" t="str">
            <v xml:space="preserve"> </v>
          </cell>
          <cell r="M277">
            <v>9368.36</v>
          </cell>
          <cell r="N277">
            <v>0</v>
          </cell>
          <cell r="O277">
            <v>-9368.36</v>
          </cell>
          <cell r="P277" t="str">
            <v xml:space="preserve"> </v>
          </cell>
          <cell r="R277">
            <v>0</v>
          </cell>
          <cell r="S277">
            <v>0</v>
          </cell>
          <cell r="T277">
            <v>0</v>
          </cell>
          <cell r="U277">
            <v>1731.11</v>
          </cell>
          <cell r="V277">
            <v>2953.07</v>
          </cell>
          <cell r="W277">
            <v>4684.18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D277">
            <v>30915.84</v>
          </cell>
          <cell r="BE277">
            <v>14460.35</v>
          </cell>
          <cell r="BF277">
            <v>2638.5</v>
          </cell>
          <cell r="BH277">
            <v>0</v>
          </cell>
          <cell r="BI277">
            <v>34952.959999999999</v>
          </cell>
          <cell r="BJ277">
            <v>34514.85</v>
          </cell>
          <cell r="BK277">
            <v>0</v>
          </cell>
          <cell r="BL277">
            <v>0</v>
          </cell>
          <cell r="BO277">
            <v>-9368.36</v>
          </cell>
          <cell r="BP277">
            <v>0</v>
          </cell>
          <cell r="BQ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</row>
        <row r="278">
          <cell r="E278">
            <v>0</v>
          </cell>
          <cell r="I278">
            <v>0</v>
          </cell>
          <cell r="J278">
            <v>0</v>
          </cell>
          <cell r="K278">
            <v>0</v>
          </cell>
          <cell r="L278" t="str">
            <v xml:space="preserve"> </v>
          </cell>
          <cell r="M278">
            <v>0</v>
          </cell>
          <cell r="N278">
            <v>0</v>
          </cell>
          <cell r="O278">
            <v>0</v>
          </cell>
          <cell r="P278" t="str">
            <v xml:space="preserve"> 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O278">
            <v>0</v>
          </cell>
          <cell r="BP278">
            <v>0</v>
          </cell>
          <cell r="BQ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</row>
        <row r="279">
          <cell r="E279" t="str">
            <v>MS-P-C-PhtDgt ImgVid</v>
          </cell>
          <cell r="I279">
            <v>0</v>
          </cell>
          <cell r="J279">
            <v>0</v>
          </cell>
          <cell r="K279">
            <v>0</v>
          </cell>
          <cell r="L279" t="str">
            <v xml:space="preserve"> </v>
          </cell>
          <cell r="M279">
            <v>0</v>
          </cell>
          <cell r="N279">
            <v>0</v>
          </cell>
          <cell r="O279">
            <v>0</v>
          </cell>
          <cell r="P279" t="str">
            <v xml:space="preserve"> 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5384.34</v>
          </cell>
          <cell r="BF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O279">
            <v>0</v>
          </cell>
          <cell r="BP279">
            <v>0</v>
          </cell>
          <cell r="BQ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</row>
        <row r="280">
          <cell r="E280">
            <v>0</v>
          </cell>
          <cell r="I280">
            <v>0</v>
          </cell>
          <cell r="J280">
            <v>0</v>
          </cell>
          <cell r="K280">
            <v>0</v>
          </cell>
          <cell r="L280" t="str">
            <v xml:space="preserve"> </v>
          </cell>
          <cell r="M280">
            <v>0</v>
          </cell>
          <cell r="N280">
            <v>0</v>
          </cell>
          <cell r="O280">
            <v>0</v>
          </cell>
          <cell r="P280" t="str">
            <v xml:space="preserve"> 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O280">
            <v>0</v>
          </cell>
          <cell r="BP280">
            <v>0</v>
          </cell>
          <cell r="BQ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</row>
        <row r="281">
          <cell r="E281" t="str">
            <v>MS-P-C-AnlytChmstryG</v>
          </cell>
          <cell r="I281">
            <v>0</v>
          </cell>
          <cell r="J281">
            <v>0</v>
          </cell>
          <cell r="K281">
            <v>0</v>
          </cell>
          <cell r="L281" t="str">
            <v xml:space="preserve"> </v>
          </cell>
          <cell r="M281">
            <v>0</v>
          </cell>
          <cell r="N281">
            <v>0</v>
          </cell>
          <cell r="O281">
            <v>0</v>
          </cell>
          <cell r="P281" t="str">
            <v xml:space="preserve"> 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O281">
            <v>0</v>
          </cell>
          <cell r="BP281">
            <v>0</v>
          </cell>
          <cell r="BQ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</row>
        <row r="282">
          <cell r="E282">
            <v>0</v>
          </cell>
          <cell r="I282">
            <v>0</v>
          </cell>
          <cell r="J282">
            <v>0</v>
          </cell>
          <cell r="K282">
            <v>0</v>
          </cell>
          <cell r="L282" t="str">
            <v xml:space="preserve"> </v>
          </cell>
          <cell r="M282">
            <v>0</v>
          </cell>
          <cell r="N282">
            <v>0</v>
          </cell>
          <cell r="O282">
            <v>0</v>
          </cell>
          <cell r="P282" t="str">
            <v xml:space="preserve"> 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D282">
            <v>0</v>
          </cell>
          <cell r="BE282">
            <v>0</v>
          </cell>
          <cell r="BF282">
            <v>1788.3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O282">
            <v>0</v>
          </cell>
          <cell r="BP282">
            <v>0</v>
          </cell>
          <cell r="BQ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</row>
        <row r="283">
          <cell r="E283" t="str">
            <v>EN-P-C-Lic&amp;Perm</v>
          </cell>
          <cell r="I283">
            <v>41513.1</v>
          </cell>
          <cell r="J283">
            <v>129079.09</v>
          </cell>
          <cell r="K283">
            <v>87565.989999999991</v>
          </cell>
          <cell r="L283">
            <v>0.67839020247198822</v>
          </cell>
          <cell r="M283">
            <v>222182.49</v>
          </cell>
          <cell r="N283">
            <v>718977.78</v>
          </cell>
          <cell r="O283">
            <v>496795.29000000004</v>
          </cell>
          <cell r="P283">
            <v>0.69097446933617335</v>
          </cell>
          <cell r="R283">
            <v>33210.480000000003</v>
          </cell>
          <cell r="S283">
            <v>29350.49</v>
          </cell>
          <cell r="T283">
            <v>47339.5</v>
          </cell>
          <cell r="U283">
            <v>42132.160000000003</v>
          </cell>
          <cell r="V283">
            <v>28636.76</v>
          </cell>
          <cell r="W283">
            <v>41513.1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109706.31</v>
          </cell>
          <cell r="AE283">
            <v>109706.16</v>
          </cell>
          <cell r="AF283">
            <v>109706.31</v>
          </cell>
          <cell r="AG283">
            <v>130390.03</v>
          </cell>
          <cell r="AH283">
            <v>130389.88</v>
          </cell>
          <cell r="AI283">
            <v>129079.09</v>
          </cell>
          <cell r="AJ283">
            <v>72101.7</v>
          </cell>
          <cell r="AK283">
            <v>72247.360000000001</v>
          </cell>
          <cell r="AL283">
            <v>71956.039999999994</v>
          </cell>
          <cell r="AM283">
            <v>51563.64</v>
          </cell>
          <cell r="AN283">
            <v>51563.64</v>
          </cell>
          <cell r="AO283">
            <v>52146.28</v>
          </cell>
          <cell r="AQ283">
            <v>883427.9</v>
          </cell>
          <cell r="AR283">
            <v>883427.9</v>
          </cell>
          <cell r="AS283">
            <v>883427.9</v>
          </cell>
          <cell r="AT283">
            <v>960045.06</v>
          </cell>
          <cell r="AU283">
            <v>960045.06</v>
          </cell>
          <cell r="AV283">
            <v>960045.06</v>
          </cell>
          <cell r="AW283" t="e">
            <v>#REF!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D283">
            <v>433409.92</v>
          </cell>
          <cell r="BE283">
            <v>460487.93</v>
          </cell>
          <cell r="BF283">
            <v>770037.72</v>
          </cell>
          <cell r="BH283">
            <v>1090556.44</v>
          </cell>
          <cell r="BI283">
            <v>1077601.28</v>
          </cell>
          <cell r="BJ283">
            <v>713263.56</v>
          </cell>
          <cell r="BK283">
            <v>960045.06</v>
          </cell>
          <cell r="BL283">
            <v>960045.06</v>
          </cell>
          <cell r="BO283">
            <v>737862.57000000007</v>
          </cell>
          <cell r="BP283">
            <v>130511.37999999989</v>
          </cell>
          <cell r="BQ283">
            <v>0</v>
          </cell>
          <cell r="BS283">
            <v>1146006.3400000001</v>
          </cell>
          <cell r="BT283">
            <v>960045.06</v>
          </cell>
          <cell r="BU283">
            <v>1146006.3400000001</v>
          </cell>
          <cell r="BV283">
            <v>-185961.28000000003</v>
          </cell>
        </row>
        <row r="284">
          <cell r="E284">
            <v>0</v>
          </cell>
          <cell r="I284">
            <v>0</v>
          </cell>
          <cell r="J284">
            <v>0</v>
          </cell>
          <cell r="K284">
            <v>0</v>
          </cell>
          <cell r="L284" t="str">
            <v xml:space="preserve"> </v>
          </cell>
          <cell r="M284">
            <v>0</v>
          </cell>
          <cell r="N284">
            <v>0</v>
          </cell>
          <cell r="O284">
            <v>0</v>
          </cell>
          <cell r="P284" t="str">
            <v xml:space="preserve"> 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D284">
            <v>0</v>
          </cell>
          <cell r="BE284">
            <v>0</v>
          </cell>
          <cell r="BF284">
            <v>170266.4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O284">
            <v>0</v>
          </cell>
          <cell r="BP284">
            <v>0</v>
          </cell>
          <cell r="BQ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</row>
        <row r="285">
          <cell r="E285" t="str">
            <v>EN-P-C-Resource Recovery</v>
          </cell>
          <cell r="I285">
            <v>0</v>
          </cell>
          <cell r="J285">
            <v>0</v>
          </cell>
          <cell r="K285">
            <v>0</v>
          </cell>
          <cell r="L285" t="str">
            <v xml:space="preserve"> </v>
          </cell>
          <cell r="M285">
            <v>0</v>
          </cell>
          <cell r="N285">
            <v>0</v>
          </cell>
          <cell r="O285">
            <v>0</v>
          </cell>
          <cell r="P285" t="str">
            <v xml:space="preserve"> 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O285">
            <v>0</v>
          </cell>
          <cell r="BP285">
            <v>0</v>
          </cell>
          <cell r="BQ285">
            <v>0</v>
          </cell>
          <cell r="BS285">
            <v>86534.84</v>
          </cell>
          <cell r="BT285">
            <v>0</v>
          </cell>
          <cell r="BU285">
            <v>86534.84</v>
          </cell>
          <cell r="BV285">
            <v>-86534.84</v>
          </cell>
        </row>
        <row r="287">
          <cell r="C287" t="str">
            <v>Cap</v>
          </cell>
          <cell r="D287" t="str">
            <v>Non-PT</v>
          </cell>
          <cell r="I287">
            <v>114474.79000000001</v>
          </cell>
          <cell r="J287">
            <v>149069.89000000001</v>
          </cell>
          <cell r="K287">
            <v>34595.099999999984</v>
          </cell>
          <cell r="L287">
            <v>0.23207302292904342</v>
          </cell>
          <cell r="M287">
            <v>1072610.06</v>
          </cell>
          <cell r="N287">
            <v>1126404.74</v>
          </cell>
          <cell r="O287">
            <v>53794.680000000051</v>
          </cell>
          <cell r="P287">
            <v>4.7757860109857185E-2</v>
          </cell>
          <cell r="R287">
            <v>95170.06</v>
          </cell>
          <cell r="S287">
            <v>226890.73</v>
          </cell>
          <cell r="T287">
            <v>173469.05</v>
          </cell>
          <cell r="U287">
            <v>269234.21000000008</v>
          </cell>
          <cell r="V287">
            <v>193371.22000000003</v>
          </cell>
          <cell r="W287">
            <v>114474.79000000001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144345.79</v>
          </cell>
          <cell r="AE287">
            <v>148752.78</v>
          </cell>
          <cell r="AF287">
            <v>253961.88999999998</v>
          </cell>
          <cell r="AG287">
            <v>190339.46000000002</v>
          </cell>
          <cell r="AH287">
            <v>239934.93</v>
          </cell>
          <cell r="AI287">
            <v>149069.89000000001</v>
          </cell>
          <cell r="AJ287">
            <v>112167.22</v>
          </cell>
          <cell r="AK287">
            <v>106972.84</v>
          </cell>
          <cell r="AL287">
            <v>119686.31999999999</v>
          </cell>
          <cell r="AM287">
            <v>109416.16</v>
          </cell>
          <cell r="AN287">
            <v>121319.46</v>
          </cell>
          <cell r="AO287">
            <v>114652.62</v>
          </cell>
          <cell r="AQ287">
            <v>1603490.8199999998</v>
          </cell>
          <cell r="AR287">
            <v>1603490.8199999998</v>
          </cell>
          <cell r="AS287">
            <v>1603490.8199999998</v>
          </cell>
          <cell r="AT287">
            <v>1680107.98</v>
          </cell>
          <cell r="AU287">
            <v>1680107.98</v>
          </cell>
          <cell r="AV287">
            <v>1680107.98</v>
          </cell>
          <cell r="AW287" t="e">
            <v>#REF!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D287">
            <v>1477434.23</v>
          </cell>
          <cell r="BE287">
            <v>1595787.3399999999</v>
          </cell>
          <cell r="BF287">
            <v>1519276.3399999999</v>
          </cell>
          <cell r="BH287">
            <v>1810619.3599999999</v>
          </cell>
          <cell r="BI287">
            <v>1791996.73</v>
          </cell>
          <cell r="BJ287">
            <v>1580881.17</v>
          </cell>
          <cell r="BK287">
            <v>1680107.98</v>
          </cell>
          <cell r="BL287">
            <v>1755080.24</v>
          </cell>
          <cell r="BM287">
            <v>0</v>
          </cell>
          <cell r="BN287">
            <v>0</v>
          </cell>
          <cell r="BO287">
            <v>682470.18</v>
          </cell>
          <cell r="BP287">
            <v>55539.119999999893</v>
          </cell>
          <cell r="BQ287">
            <v>-74972.259999999995</v>
          </cell>
          <cell r="BS287">
            <v>1754004.1800000002</v>
          </cell>
          <cell r="BT287">
            <v>1755080.24</v>
          </cell>
          <cell r="BU287">
            <v>1754004.1800000002</v>
          </cell>
          <cell r="BV287">
            <v>1076.0599999999686</v>
          </cell>
        </row>
        <row r="289">
          <cell r="D289" t="str">
            <v>PT</v>
          </cell>
          <cell r="E289" t="str">
            <v>EN-P-PT-C-EnvFieldSr</v>
          </cell>
          <cell r="I289">
            <v>5115</v>
          </cell>
          <cell r="J289">
            <v>107</v>
          </cell>
          <cell r="K289">
            <v>-5008</v>
          </cell>
          <cell r="L289">
            <v>-46.803738317757009</v>
          </cell>
          <cell r="M289">
            <v>14707</v>
          </cell>
          <cell r="N289">
            <v>642</v>
          </cell>
          <cell r="O289">
            <v>-14065</v>
          </cell>
          <cell r="P289">
            <v>-21.90809968847352</v>
          </cell>
          <cell r="R289">
            <v>1974</v>
          </cell>
          <cell r="S289">
            <v>3989</v>
          </cell>
          <cell r="T289">
            <v>2897</v>
          </cell>
          <cell r="U289">
            <v>732</v>
          </cell>
          <cell r="V289">
            <v>0</v>
          </cell>
          <cell r="W289">
            <v>5115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107</v>
          </cell>
          <cell r="AE289">
            <v>107</v>
          </cell>
          <cell r="AF289">
            <v>107</v>
          </cell>
          <cell r="AG289">
            <v>107</v>
          </cell>
          <cell r="AH289">
            <v>107</v>
          </cell>
          <cell r="AI289">
            <v>107</v>
          </cell>
          <cell r="AJ289">
            <v>107</v>
          </cell>
          <cell r="AK289">
            <v>107</v>
          </cell>
          <cell r="AL289">
            <v>107</v>
          </cell>
          <cell r="AM289">
            <v>107</v>
          </cell>
          <cell r="AN289">
            <v>2107</v>
          </cell>
          <cell r="AO289">
            <v>2222</v>
          </cell>
          <cell r="AQ289">
            <v>5399</v>
          </cell>
          <cell r="AR289">
            <v>5399</v>
          </cell>
          <cell r="AS289">
            <v>5399</v>
          </cell>
          <cell r="AT289">
            <v>5399</v>
          </cell>
          <cell r="AU289">
            <v>5399</v>
          </cell>
          <cell r="AV289">
            <v>5399</v>
          </cell>
          <cell r="AW289" t="e">
            <v>#REF!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D289">
            <v>18652</v>
          </cell>
          <cell r="BE289">
            <v>163449.29999999999</v>
          </cell>
          <cell r="BF289">
            <v>0</v>
          </cell>
          <cell r="BH289">
            <v>5399</v>
          </cell>
          <cell r="BI289">
            <v>169438</v>
          </cell>
          <cell r="BJ289">
            <v>416720</v>
          </cell>
          <cell r="BK289">
            <v>5399</v>
          </cell>
          <cell r="BL289">
            <v>5399</v>
          </cell>
          <cell r="BO289">
            <v>-9308</v>
          </cell>
          <cell r="BP289">
            <v>0</v>
          </cell>
          <cell r="BQ289">
            <v>0</v>
          </cell>
          <cell r="BS289">
            <v>0</v>
          </cell>
          <cell r="BT289">
            <v>5399</v>
          </cell>
          <cell r="BU289">
            <v>0</v>
          </cell>
          <cell r="BV289">
            <v>5399</v>
          </cell>
        </row>
        <row r="290">
          <cell r="D290" t="str">
            <v>PT</v>
          </cell>
          <cell r="E290" t="str">
            <v>EN-P-PT-C-EEP-CapImp</v>
          </cell>
          <cell r="I290">
            <v>0</v>
          </cell>
          <cell r="J290">
            <v>0</v>
          </cell>
          <cell r="K290">
            <v>0</v>
          </cell>
          <cell r="L290" t="str">
            <v xml:space="preserve"> </v>
          </cell>
          <cell r="M290">
            <v>0</v>
          </cell>
          <cell r="N290">
            <v>0</v>
          </cell>
          <cell r="O290">
            <v>0</v>
          </cell>
          <cell r="P290" t="str">
            <v xml:space="preserve"> 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0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O290">
            <v>0</v>
          </cell>
          <cell r="BP290">
            <v>0</v>
          </cell>
          <cell r="BQ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</row>
        <row r="291">
          <cell r="D291" t="str">
            <v>PT</v>
          </cell>
          <cell r="E291" t="str">
            <v>EN-P-PT-C-EnvRem</v>
          </cell>
          <cell r="I291">
            <v>0</v>
          </cell>
          <cell r="J291">
            <v>0</v>
          </cell>
          <cell r="K291">
            <v>0</v>
          </cell>
          <cell r="L291" t="str">
            <v xml:space="preserve"> </v>
          </cell>
          <cell r="M291">
            <v>0</v>
          </cell>
          <cell r="N291">
            <v>0</v>
          </cell>
          <cell r="O291">
            <v>0</v>
          </cell>
          <cell r="P291" t="str">
            <v xml:space="preserve"> 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D291">
            <v>0</v>
          </cell>
          <cell r="BE291">
            <v>0</v>
          </cell>
          <cell r="BF291">
            <v>2814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O291">
            <v>0</v>
          </cell>
          <cell r="BP291">
            <v>0</v>
          </cell>
          <cell r="BQ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</row>
        <row r="292">
          <cell r="D292" t="str">
            <v>PT</v>
          </cell>
          <cell r="E292" t="str">
            <v>MS-P-PT-C-PwrSysRlGp</v>
          </cell>
          <cell r="I292">
            <v>447</v>
          </cell>
          <cell r="J292">
            <v>0</v>
          </cell>
          <cell r="K292">
            <v>-447</v>
          </cell>
          <cell r="L292" t="str">
            <v xml:space="preserve"> </v>
          </cell>
          <cell r="M292">
            <v>893</v>
          </cell>
          <cell r="N292">
            <v>3300</v>
          </cell>
          <cell r="O292">
            <v>2407</v>
          </cell>
          <cell r="P292">
            <v>0.72939393939393937</v>
          </cell>
          <cell r="R292">
            <v>0</v>
          </cell>
          <cell r="S292">
            <v>0</v>
          </cell>
          <cell r="T292">
            <v>173</v>
          </cell>
          <cell r="U292">
            <v>88</v>
          </cell>
          <cell r="V292">
            <v>185</v>
          </cell>
          <cell r="W292">
            <v>447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500</v>
          </cell>
          <cell r="AE292">
            <v>700</v>
          </cell>
          <cell r="AF292">
            <v>700</v>
          </cell>
          <cell r="AG292">
            <v>700</v>
          </cell>
          <cell r="AH292">
            <v>700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3000</v>
          </cell>
          <cell r="AO292">
            <v>3700</v>
          </cell>
          <cell r="AQ292">
            <v>10000</v>
          </cell>
          <cell r="AR292">
            <v>10000</v>
          </cell>
          <cell r="AS292">
            <v>10000</v>
          </cell>
          <cell r="AT292">
            <v>10000</v>
          </cell>
          <cell r="AU292">
            <v>10000</v>
          </cell>
          <cell r="AV292">
            <v>10000</v>
          </cell>
          <cell r="AW292" t="e">
            <v>#REF!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D292">
            <v>1625</v>
          </cell>
          <cell r="BE292">
            <v>2709</v>
          </cell>
          <cell r="BF292">
            <v>251</v>
          </cell>
          <cell r="BH292">
            <v>10000</v>
          </cell>
          <cell r="BI292">
            <v>13125</v>
          </cell>
          <cell r="BJ292">
            <v>12500</v>
          </cell>
          <cell r="BK292">
            <v>10000</v>
          </cell>
          <cell r="BL292">
            <v>10000</v>
          </cell>
          <cell r="BO292">
            <v>9107</v>
          </cell>
          <cell r="BP292">
            <v>0</v>
          </cell>
          <cell r="BQ292">
            <v>0</v>
          </cell>
          <cell r="BS292">
            <v>1625</v>
          </cell>
          <cell r="BT292">
            <v>10000</v>
          </cell>
          <cell r="BU292">
            <v>1625</v>
          </cell>
          <cell r="BV292">
            <v>8375</v>
          </cell>
        </row>
        <row r="293">
          <cell r="D293" t="str">
            <v>PT</v>
          </cell>
          <cell r="E293" t="str">
            <v>MS-P-PT-C-ElSyPrTlCn</v>
          </cell>
          <cell r="I293">
            <v>213</v>
          </cell>
          <cell r="J293">
            <v>4000</v>
          </cell>
          <cell r="K293">
            <v>3787</v>
          </cell>
          <cell r="L293">
            <v>0.94674999999999998</v>
          </cell>
          <cell r="M293">
            <v>3861</v>
          </cell>
          <cell r="N293">
            <v>4000</v>
          </cell>
          <cell r="O293">
            <v>139</v>
          </cell>
          <cell r="P293">
            <v>3.4750000000000003E-2</v>
          </cell>
          <cell r="R293">
            <v>636</v>
          </cell>
          <cell r="S293">
            <v>498</v>
          </cell>
          <cell r="T293">
            <v>2151</v>
          </cell>
          <cell r="U293">
            <v>232</v>
          </cell>
          <cell r="V293">
            <v>131</v>
          </cell>
          <cell r="W293">
            <v>213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4000</v>
          </cell>
          <cell r="AJ293">
            <v>4000</v>
          </cell>
          <cell r="AK293">
            <v>4000</v>
          </cell>
          <cell r="AL293">
            <v>4000</v>
          </cell>
          <cell r="AM293">
            <v>4000</v>
          </cell>
          <cell r="AN293">
            <v>0</v>
          </cell>
          <cell r="AO293">
            <v>0</v>
          </cell>
          <cell r="AQ293">
            <v>20000</v>
          </cell>
          <cell r="AR293">
            <v>20000</v>
          </cell>
          <cell r="AS293">
            <v>20000</v>
          </cell>
          <cell r="AT293">
            <v>20000</v>
          </cell>
          <cell r="AU293">
            <v>20000</v>
          </cell>
          <cell r="AV293">
            <v>20000</v>
          </cell>
          <cell r="AW293" t="e">
            <v>#REF!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D293">
            <v>31067</v>
          </cell>
          <cell r="BE293">
            <v>24141</v>
          </cell>
          <cell r="BF293">
            <v>14836</v>
          </cell>
          <cell r="BH293">
            <v>20000</v>
          </cell>
          <cell r="BI293">
            <v>24000</v>
          </cell>
          <cell r="BJ293">
            <v>25000</v>
          </cell>
          <cell r="BK293">
            <v>20000</v>
          </cell>
          <cell r="BL293">
            <v>20000</v>
          </cell>
          <cell r="BO293">
            <v>16139</v>
          </cell>
          <cell r="BP293">
            <v>0</v>
          </cell>
          <cell r="BQ293">
            <v>0</v>
          </cell>
          <cell r="BS293">
            <v>31239</v>
          </cell>
          <cell r="BT293">
            <v>20000</v>
          </cell>
          <cell r="BU293">
            <v>31239</v>
          </cell>
          <cell r="BV293">
            <v>-11239</v>
          </cell>
        </row>
        <row r="294">
          <cell r="D294" t="str">
            <v>PT</v>
          </cell>
          <cell r="E294">
            <v>0</v>
          </cell>
          <cell r="I294">
            <v>0</v>
          </cell>
          <cell r="J294">
            <v>0</v>
          </cell>
          <cell r="K294">
            <v>0</v>
          </cell>
          <cell r="L294" t="str">
            <v xml:space="preserve"> </v>
          </cell>
          <cell r="M294">
            <v>0</v>
          </cell>
          <cell r="N294">
            <v>0</v>
          </cell>
          <cell r="O294">
            <v>0</v>
          </cell>
          <cell r="P294" t="str">
            <v xml:space="preserve"> 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D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O294">
            <v>0</v>
          </cell>
          <cell r="BP294">
            <v>0</v>
          </cell>
          <cell r="BQ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</row>
        <row r="295">
          <cell r="D295" t="str">
            <v>PT</v>
          </cell>
          <cell r="E295" t="str">
            <v>MS-P-PT-C-MtTst&amp;Insp</v>
          </cell>
          <cell r="I295">
            <v>-230</v>
          </cell>
          <cell r="J295">
            <v>0</v>
          </cell>
          <cell r="K295">
            <v>230</v>
          </cell>
          <cell r="L295" t="str">
            <v xml:space="preserve"> </v>
          </cell>
          <cell r="M295">
            <v>7686.33</v>
          </cell>
          <cell r="N295">
            <v>0</v>
          </cell>
          <cell r="O295">
            <v>-7686.33</v>
          </cell>
          <cell r="P295" t="str">
            <v xml:space="preserve"> </v>
          </cell>
          <cell r="R295">
            <v>0</v>
          </cell>
          <cell r="S295">
            <v>0</v>
          </cell>
          <cell r="T295">
            <v>0</v>
          </cell>
          <cell r="U295">
            <v>5348.33</v>
          </cell>
          <cell r="V295">
            <v>2568</v>
          </cell>
          <cell r="W295">
            <v>-230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D295">
            <v>0</v>
          </cell>
          <cell r="BE295">
            <v>2034</v>
          </cell>
          <cell r="BF295">
            <v>85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O295">
            <v>-7686.33</v>
          </cell>
          <cell r="BP295">
            <v>0</v>
          </cell>
          <cell r="BQ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D296" t="str">
            <v>PT</v>
          </cell>
          <cell r="E296">
            <v>0</v>
          </cell>
          <cell r="I296">
            <v>0</v>
          </cell>
          <cell r="J296">
            <v>0</v>
          </cell>
          <cell r="K296">
            <v>0</v>
          </cell>
          <cell r="L296" t="str">
            <v xml:space="preserve"> </v>
          </cell>
          <cell r="M296">
            <v>0</v>
          </cell>
          <cell r="N296">
            <v>0</v>
          </cell>
          <cell r="O296">
            <v>0</v>
          </cell>
          <cell r="P296" t="str">
            <v xml:space="preserve"> 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O296">
            <v>0</v>
          </cell>
          <cell r="BP296">
            <v>0</v>
          </cell>
          <cell r="BQ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</row>
        <row r="297">
          <cell r="D297" t="str">
            <v>PT</v>
          </cell>
          <cell r="E297" t="str">
            <v>MS-P-PT-C-EnvrEmsGrp</v>
          </cell>
          <cell r="I297">
            <v>0</v>
          </cell>
          <cell r="J297">
            <v>0</v>
          </cell>
          <cell r="K297">
            <v>0</v>
          </cell>
          <cell r="L297" t="str">
            <v xml:space="preserve"> </v>
          </cell>
          <cell r="M297">
            <v>0</v>
          </cell>
          <cell r="N297">
            <v>0</v>
          </cell>
          <cell r="O297">
            <v>0</v>
          </cell>
          <cell r="P297" t="str">
            <v xml:space="preserve"> 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O297">
            <v>0</v>
          </cell>
          <cell r="BP297">
            <v>0</v>
          </cell>
          <cell r="BQ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</row>
        <row r="298">
          <cell r="D298" t="str">
            <v>PT</v>
          </cell>
          <cell r="E298">
            <v>0</v>
          </cell>
          <cell r="I298">
            <v>426</v>
          </cell>
          <cell r="J298">
            <v>0</v>
          </cell>
          <cell r="K298">
            <v>-426</v>
          </cell>
          <cell r="L298" t="str">
            <v xml:space="preserve"> </v>
          </cell>
          <cell r="M298">
            <v>8327</v>
          </cell>
          <cell r="N298">
            <v>720</v>
          </cell>
          <cell r="O298">
            <v>-7607</v>
          </cell>
          <cell r="P298">
            <v>-10.565277777777778</v>
          </cell>
          <cell r="R298">
            <v>0</v>
          </cell>
          <cell r="S298">
            <v>1777</v>
          </cell>
          <cell r="T298">
            <v>1610</v>
          </cell>
          <cell r="U298">
            <v>2445</v>
          </cell>
          <cell r="V298">
            <v>2069</v>
          </cell>
          <cell r="W298">
            <v>426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60</v>
          </cell>
          <cell r="AE298">
            <v>180</v>
          </cell>
          <cell r="AF298">
            <v>240</v>
          </cell>
          <cell r="AG298">
            <v>60</v>
          </cell>
          <cell r="AH298">
            <v>180</v>
          </cell>
          <cell r="AI298">
            <v>0</v>
          </cell>
          <cell r="AJ298">
            <v>713</v>
          </cell>
          <cell r="AK298">
            <v>713</v>
          </cell>
          <cell r="AL298">
            <v>713</v>
          </cell>
          <cell r="AM298">
            <v>713</v>
          </cell>
          <cell r="AN298">
            <v>713</v>
          </cell>
          <cell r="AO298">
            <v>715</v>
          </cell>
          <cell r="AQ298">
            <v>5000</v>
          </cell>
          <cell r="AR298">
            <v>5000</v>
          </cell>
          <cell r="AS298">
            <v>5000</v>
          </cell>
          <cell r="AT298">
            <v>5000</v>
          </cell>
          <cell r="AU298">
            <v>5000</v>
          </cell>
          <cell r="AV298">
            <v>5000</v>
          </cell>
          <cell r="AW298" t="e">
            <v>#REF!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D298">
            <v>0</v>
          </cell>
          <cell r="BE298">
            <v>0</v>
          </cell>
          <cell r="BF298">
            <v>0</v>
          </cell>
          <cell r="BH298">
            <v>5000</v>
          </cell>
          <cell r="BI298">
            <v>0</v>
          </cell>
          <cell r="BJ298">
            <v>0</v>
          </cell>
          <cell r="BK298">
            <v>5000</v>
          </cell>
          <cell r="BL298">
            <v>5000</v>
          </cell>
          <cell r="BO298">
            <v>-3327</v>
          </cell>
          <cell r="BP298">
            <v>0</v>
          </cell>
          <cell r="BQ298">
            <v>0</v>
          </cell>
          <cell r="BS298">
            <v>0</v>
          </cell>
          <cell r="BT298">
            <v>5000</v>
          </cell>
          <cell r="BU298">
            <v>0</v>
          </cell>
          <cell r="BV298">
            <v>5000</v>
          </cell>
        </row>
        <row r="299">
          <cell r="D299" t="str">
            <v>PT</v>
          </cell>
          <cell r="E299" t="str">
            <v>MS-P-PT-C-NndstrExmG</v>
          </cell>
          <cell r="I299">
            <v>368</v>
          </cell>
          <cell r="J299">
            <v>0</v>
          </cell>
          <cell r="K299">
            <v>-368</v>
          </cell>
          <cell r="L299" t="str">
            <v xml:space="preserve"> </v>
          </cell>
          <cell r="M299">
            <v>2325</v>
          </cell>
          <cell r="N299">
            <v>0</v>
          </cell>
          <cell r="O299">
            <v>-2325</v>
          </cell>
          <cell r="P299" t="str">
            <v xml:space="preserve"> </v>
          </cell>
          <cell r="R299">
            <v>349</v>
          </cell>
          <cell r="S299">
            <v>729</v>
          </cell>
          <cell r="T299">
            <v>492</v>
          </cell>
          <cell r="U299">
            <v>76</v>
          </cell>
          <cell r="V299">
            <v>311</v>
          </cell>
          <cell r="W299">
            <v>368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830</v>
          </cell>
          <cell r="AK299">
            <v>830</v>
          </cell>
          <cell r="AL299">
            <v>830</v>
          </cell>
          <cell r="AM299">
            <v>830</v>
          </cell>
          <cell r="AN299">
            <v>830</v>
          </cell>
          <cell r="AO299">
            <v>850</v>
          </cell>
          <cell r="AQ299">
            <v>5000</v>
          </cell>
          <cell r="AR299">
            <v>5000</v>
          </cell>
          <cell r="AS299">
            <v>5000</v>
          </cell>
          <cell r="AT299">
            <v>5000</v>
          </cell>
          <cell r="AU299">
            <v>5000</v>
          </cell>
          <cell r="AV299">
            <v>5000</v>
          </cell>
          <cell r="AW299" t="e">
            <v>#REF!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D299">
            <v>3592</v>
          </cell>
          <cell r="BE299">
            <v>0</v>
          </cell>
          <cell r="BF299">
            <v>0</v>
          </cell>
          <cell r="BH299">
            <v>5000</v>
          </cell>
          <cell r="BI299">
            <v>0</v>
          </cell>
          <cell r="BJ299">
            <v>0</v>
          </cell>
          <cell r="BK299">
            <v>5000</v>
          </cell>
          <cell r="BL299">
            <v>5000</v>
          </cell>
          <cell r="BO299">
            <v>2675</v>
          </cell>
          <cell r="BP299">
            <v>0</v>
          </cell>
          <cell r="BQ299">
            <v>0</v>
          </cell>
          <cell r="BS299">
            <v>0</v>
          </cell>
          <cell r="BT299">
            <v>5000</v>
          </cell>
          <cell r="BU299">
            <v>0</v>
          </cell>
          <cell r="BV299">
            <v>5000</v>
          </cell>
        </row>
        <row r="300">
          <cell r="D300" t="str">
            <v>PT</v>
          </cell>
          <cell r="E300" t="str">
            <v>MS-P-PT-C-Mtlrgy&amp;Crs</v>
          </cell>
          <cell r="I300">
            <v>0</v>
          </cell>
          <cell r="J300">
            <v>0</v>
          </cell>
          <cell r="K300">
            <v>0</v>
          </cell>
          <cell r="L300" t="str">
            <v xml:space="preserve"> </v>
          </cell>
          <cell r="M300">
            <v>431.72</v>
          </cell>
          <cell r="N300">
            <v>0</v>
          </cell>
          <cell r="O300">
            <v>-431.72</v>
          </cell>
          <cell r="P300" t="str">
            <v xml:space="preserve"> </v>
          </cell>
          <cell r="R300">
            <v>0</v>
          </cell>
          <cell r="S300">
            <v>0</v>
          </cell>
          <cell r="T300">
            <v>0</v>
          </cell>
          <cell r="U300">
            <v>431.72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D300">
            <v>0</v>
          </cell>
          <cell r="BE300">
            <v>1100</v>
          </cell>
          <cell r="BF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O300">
            <v>-431.72</v>
          </cell>
          <cell r="BP300">
            <v>0</v>
          </cell>
          <cell r="BQ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</row>
        <row r="301">
          <cell r="D301" t="str">
            <v>PT</v>
          </cell>
          <cell r="E301" t="str">
            <v>MS-P-PT-C-AnlytChmGr</v>
          </cell>
          <cell r="I301">
            <v>0</v>
          </cell>
          <cell r="J301">
            <v>0</v>
          </cell>
          <cell r="K301">
            <v>0</v>
          </cell>
          <cell r="L301" t="str">
            <v xml:space="preserve"> </v>
          </cell>
          <cell r="M301">
            <v>650</v>
          </cell>
          <cell r="N301">
            <v>0</v>
          </cell>
          <cell r="O301">
            <v>-650</v>
          </cell>
          <cell r="P301" t="str">
            <v xml:space="preserve"> </v>
          </cell>
          <cell r="R301">
            <v>0</v>
          </cell>
          <cell r="S301">
            <v>0</v>
          </cell>
          <cell r="T301">
            <v>0</v>
          </cell>
          <cell r="U301">
            <v>650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O301">
            <v>-650</v>
          </cell>
          <cell r="BP301">
            <v>0</v>
          </cell>
          <cell r="BQ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</row>
        <row r="302">
          <cell r="D302" t="str">
            <v>PT</v>
          </cell>
          <cell r="E302" t="str">
            <v>MS-P-PT-C-InsFld&amp;Ptr</v>
          </cell>
          <cell r="I302">
            <v>39</v>
          </cell>
          <cell r="J302">
            <v>0</v>
          </cell>
          <cell r="K302">
            <v>-39</v>
          </cell>
          <cell r="L302" t="str">
            <v xml:space="preserve"> </v>
          </cell>
          <cell r="M302">
            <v>1321.9</v>
          </cell>
          <cell r="N302">
            <v>0</v>
          </cell>
          <cell r="O302">
            <v>-1321.9</v>
          </cell>
          <cell r="P302" t="str">
            <v xml:space="preserve"> </v>
          </cell>
          <cell r="R302">
            <v>0</v>
          </cell>
          <cell r="S302">
            <v>0</v>
          </cell>
          <cell r="T302">
            <v>0</v>
          </cell>
          <cell r="U302">
            <v>1203.9000000000001</v>
          </cell>
          <cell r="V302">
            <v>79</v>
          </cell>
          <cell r="W302">
            <v>39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D302">
            <v>0</v>
          </cell>
          <cell r="BE302">
            <v>36</v>
          </cell>
          <cell r="BF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O302">
            <v>-1321.9</v>
          </cell>
          <cell r="BP302">
            <v>0</v>
          </cell>
          <cell r="BQ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</row>
        <row r="303">
          <cell r="D303" t="str">
            <v>PT</v>
          </cell>
          <cell r="E303">
            <v>0</v>
          </cell>
          <cell r="I303">
            <v>0</v>
          </cell>
          <cell r="J303">
            <v>0</v>
          </cell>
          <cell r="K303">
            <v>0</v>
          </cell>
          <cell r="L303" t="str">
            <v xml:space="preserve"> </v>
          </cell>
          <cell r="M303">
            <v>0</v>
          </cell>
          <cell r="N303">
            <v>0</v>
          </cell>
          <cell r="O303">
            <v>0</v>
          </cell>
          <cell r="P303" t="str">
            <v xml:space="preserve"> 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D303">
            <v>0</v>
          </cell>
          <cell r="BE303">
            <v>0</v>
          </cell>
          <cell r="BF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O303">
            <v>0</v>
          </cell>
          <cell r="BP303">
            <v>0</v>
          </cell>
          <cell r="BQ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</row>
        <row r="304">
          <cell r="D304" t="str">
            <v>PT</v>
          </cell>
          <cell r="E304" t="str">
            <v>MS-P-PT-C-PhtDgtImgV</v>
          </cell>
          <cell r="I304">
            <v>0</v>
          </cell>
          <cell r="J304">
            <v>0</v>
          </cell>
          <cell r="K304">
            <v>0</v>
          </cell>
          <cell r="L304" t="str">
            <v xml:space="preserve"> </v>
          </cell>
          <cell r="M304">
            <v>0</v>
          </cell>
          <cell r="N304">
            <v>0</v>
          </cell>
          <cell r="O304">
            <v>0</v>
          </cell>
          <cell r="P304" t="str">
            <v xml:space="preserve"> 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D304">
            <v>489</v>
          </cell>
          <cell r="BE304">
            <v>248</v>
          </cell>
          <cell r="BF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O304">
            <v>0</v>
          </cell>
          <cell r="BP304">
            <v>0</v>
          </cell>
          <cell r="BQ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</row>
        <row r="305">
          <cell r="D305" t="str">
            <v>PT</v>
          </cell>
          <cell r="E305">
            <v>0</v>
          </cell>
          <cell r="I305">
            <v>0</v>
          </cell>
          <cell r="J305">
            <v>0</v>
          </cell>
          <cell r="K305">
            <v>0</v>
          </cell>
          <cell r="L305" t="str">
            <v xml:space="preserve"> </v>
          </cell>
          <cell r="M305">
            <v>0</v>
          </cell>
          <cell r="N305">
            <v>0</v>
          </cell>
          <cell r="O305">
            <v>0</v>
          </cell>
          <cell r="P305" t="str">
            <v xml:space="preserve"> 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O305">
            <v>0</v>
          </cell>
          <cell r="BP305">
            <v>0</v>
          </cell>
          <cell r="BQ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</row>
        <row r="306">
          <cell r="D306" t="str">
            <v>PT</v>
          </cell>
          <cell r="E306">
            <v>0</v>
          </cell>
          <cell r="I306">
            <v>0</v>
          </cell>
          <cell r="J306">
            <v>0</v>
          </cell>
          <cell r="K306">
            <v>0</v>
          </cell>
          <cell r="L306" t="str">
            <v xml:space="preserve"> </v>
          </cell>
          <cell r="M306">
            <v>0</v>
          </cell>
          <cell r="N306">
            <v>0</v>
          </cell>
          <cell r="O306">
            <v>0</v>
          </cell>
          <cell r="P306" t="str">
            <v xml:space="preserve"> 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D306">
            <v>0</v>
          </cell>
          <cell r="BE306">
            <v>0</v>
          </cell>
          <cell r="BF306">
            <v>322320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O306">
            <v>0</v>
          </cell>
          <cell r="BP306">
            <v>0</v>
          </cell>
          <cell r="BQ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</row>
        <row r="307">
          <cell r="D307" t="str">
            <v>PT</v>
          </cell>
          <cell r="E307">
            <v>0</v>
          </cell>
          <cell r="I307">
            <v>0</v>
          </cell>
          <cell r="J307">
            <v>0</v>
          </cell>
          <cell r="K307">
            <v>0</v>
          </cell>
          <cell r="L307" t="str">
            <v xml:space="preserve"> </v>
          </cell>
          <cell r="M307">
            <v>0</v>
          </cell>
          <cell r="N307">
            <v>0</v>
          </cell>
          <cell r="O307">
            <v>0</v>
          </cell>
          <cell r="P307" t="str">
            <v xml:space="preserve"> 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O307">
            <v>0</v>
          </cell>
          <cell r="BP307">
            <v>0</v>
          </cell>
          <cell r="BQ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</row>
        <row r="308">
          <cell r="D308" t="str">
            <v>PT</v>
          </cell>
          <cell r="E308" t="str">
            <v>EN-P-PT-C-L&amp;Per</v>
          </cell>
          <cell r="I308">
            <v>17143</v>
          </cell>
          <cell r="J308">
            <v>82443</v>
          </cell>
          <cell r="K308">
            <v>65300</v>
          </cell>
          <cell r="L308">
            <v>0.79206239462416461</v>
          </cell>
          <cell r="M308">
            <v>187522</v>
          </cell>
          <cell r="N308">
            <v>467306</v>
          </cell>
          <cell r="O308">
            <v>279784</v>
          </cell>
          <cell r="P308">
            <v>0.59871690070317951</v>
          </cell>
          <cell r="R308">
            <v>64306</v>
          </cell>
          <cell r="S308">
            <v>61663</v>
          </cell>
          <cell r="T308">
            <v>37390</v>
          </cell>
          <cell r="U308">
            <v>-14191</v>
          </cell>
          <cell r="V308">
            <v>21211</v>
          </cell>
          <cell r="W308">
            <v>17143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72978</v>
          </cell>
          <cell r="AE308">
            <v>72978</v>
          </cell>
          <cell r="AF308">
            <v>72978</v>
          </cell>
          <cell r="AG308">
            <v>82978</v>
          </cell>
          <cell r="AH308">
            <v>82951</v>
          </cell>
          <cell r="AI308">
            <v>82443</v>
          </cell>
          <cell r="AJ308">
            <v>60449</v>
          </cell>
          <cell r="AK308">
            <v>60449</v>
          </cell>
          <cell r="AL308">
            <v>60449</v>
          </cell>
          <cell r="AM308">
            <v>50449</v>
          </cell>
          <cell r="AN308">
            <v>50449</v>
          </cell>
          <cell r="AO308">
            <v>50449</v>
          </cell>
          <cell r="AQ308">
            <v>800000</v>
          </cell>
          <cell r="AR308">
            <v>800000</v>
          </cell>
          <cell r="AS308">
            <v>800000</v>
          </cell>
          <cell r="AT308">
            <v>800000</v>
          </cell>
          <cell r="AU308">
            <v>800000</v>
          </cell>
          <cell r="AV308">
            <v>800000</v>
          </cell>
          <cell r="AW308" t="e">
            <v>#REF!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346263</v>
          </cell>
          <cell r="BE308">
            <v>252104.24</v>
          </cell>
          <cell r="BF308">
            <v>458443.5</v>
          </cell>
          <cell r="BH308">
            <v>800000</v>
          </cell>
          <cell r="BI308">
            <v>602400</v>
          </cell>
          <cell r="BJ308">
            <v>2032500</v>
          </cell>
          <cell r="BK308">
            <v>800000</v>
          </cell>
          <cell r="BL308">
            <v>800000</v>
          </cell>
          <cell r="BO308">
            <v>612478</v>
          </cell>
          <cell r="BP308">
            <v>0</v>
          </cell>
          <cell r="BQ308">
            <v>0</v>
          </cell>
          <cell r="BS308">
            <v>320000</v>
          </cell>
          <cell r="BT308">
            <v>800000</v>
          </cell>
          <cell r="BU308">
            <v>320000</v>
          </cell>
          <cell r="BV308">
            <v>480000</v>
          </cell>
        </row>
        <row r="309">
          <cell r="D309" t="str">
            <v>PT</v>
          </cell>
          <cell r="E309" t="str">
            <v>EN-P-PT-C-Resource Recovery</v>
          </cell>
          <cell r="I309">
            <v>0</v>
          </cell>
          <cell r="J309">
            <v>0</v>
          </cell>
          <cell r="K309">
            <v>0</v>
          </cell>
          <cell r="L309" t="str">
            <v xml:space="preserve"> </v>
          </cell>
          <cell r="M309">
            <v>0</v>
          </cell>
          <cell r="N309">
            <v>0</v>
          </cell>
          <cell r="O309">
            <v>0</v>
          </cell>
          <cell r="P309" t="str">
            <v xml:space="preserve"> 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O309">
            <v>0</v>
          </cell>
          <cell r="BP309">
            <v>0</v>
          </cell>
          <cell r="BQ309">
            <v>0</v>
          </cell>
          <cell r="BS309">
            <v>35782</v>
          </cell>
          <cell r="BT309">
            <v>0</v>
          </cell>
          <cell r="BU309">
            <v>35782</v>
          </cell>
          <cell r="BV309">
            <v>-35782</v>
          </cell>
        </row>
        <row r="311">
          <cell r="C311" t="str">
            <v>Cap</v>
          </cell>
          <cell r="D311" t="str">
            <v>PT</v>
          </cell>
          <cell r="I311">
            <v>23521</v>
          </cell>
          <cell r="J311">
            <v>86550</v>
          </cell>
          <cell r="K311">
            <v>63029</v>
          </cell>
          <cell r="L311">
            <v>0.72823801270941657</v>
          </cell>
          <cell r="M311">
            <v>227724.95</v>
          </cell>
          <cell r="N311">
            <v>475968</v>
          </cell>
          <cell r="O311">
            <v>248243.05</v>
          </cell>
          <cell r="P311">
            <v>0.52155407506386986</v>
          </cell>
          <cell r="R311">
            <v>67265</v>
          </cell>
          <cell r="S311">
            <v>68656</v>
          </cell>
          <cell r="T311">
            <v>44713</v>
          </cell>
          <cell r="U311">
            <v>-2984.0500000000011</v>
          </cell>
          <cell r="V311">
            <v>26554</v>
          </cell>
          <cell r="W311">
            <v>23521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73645</v>
          </cell>
          <cell r="AE311">
            <v>73965</v>
          </cell>
          <cell r="AF311">
            <v>74025</v>
          </cell>
          <cell r="AG311">
            <v>83845</v>
          </cell>
          <cell r="AH311">
            <v>83938</v>
          </cell>
          <cell r="AI311">
            <v>86550</v>
          </cell>
          <cell r="AJ311">
            <v>66099</v>
          </cell>
          <cell r="AK311">
            <v>66099</v>
          </cell>
          <cell r="AL311">
            <v>66099</v>
          </cell>
          <cell r="AM311">
            <v>56099</v>
          </cell>
          <cell r="AN311">
            <v>57099</v>
          </cell>
          <cell r="AO311">
            <v>57936</v>
          </cell>
          <cell r="AQ311">
            <v>845399</v>
          </cell>
          <cell r="AR311">
            <v>845399</v>
          </cell>
          <cell r="AS311">
            <v>845399</v>
          </cell>
          <cell r="AT311">
            <v>845399</v>
          </cell>
          <cell r="AU311">
            <v>845399</v>
          </cell>
          <cell r="AV311">
            <v>845399</v>
          </cell>
          <cell r="AW311" t="e">
            <v>#REF!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D311">
            <v>401688</v>
          </cell>
          <cell r="BE311">
            <v>445821.54</v>
          </cell>
          <cell r="BF311">
            <v>798749.5</v>
          </cell>
          <cell r="BH311">
            <v>845399</v>
          </cell>
          <cell r="BI311">
            <v>808963</v>
          </cell>
          <cell r="BJ311">
            <v>2486720</v>
          </cell>
          <cell r="BK311">
            <v>845399</v>
          </cell>
          <cell r="BL311">
            <v>845399</v>
          </cell>
          <cell r="BM311">
            <v>0</v>
          </cell>
          <cell r="BN311">
            <v>0</v>
          </cell>
          <cell r="BO311">
            <v>617674.05000000005</v>
          </cell>
          <cell r="BP311">
            <v>0</v>
          </cell>
          <cell r="BQ311">
            <v>0</v>
          </cell>
          <cell r="BS311">
            <v>388646</v>
          </cell>
          <cell r="BT311">
            <v>845399</v>
          </cell>
          <cell r="BU311">
            <v>388646</v>
          </cell>
          <cell r="BV311">
            <v>456753</v>
          </cell>
        </row>
        <row r="313">
          <cell r="C313" t="str">
            <v>Capital Total</v>
          </cell>
          <cell r="I313">
            <v>137995.79</v>
          </cell>
          <cell r="J313">
            <v>235619.89</v>
          </cell>
          <cell r="K313">
            <v>97624.099999999977</v>
          </cell>
          <cell r="L313">
            <v>0.41432877334761498</v>
          </cell>
          <cell r="M313">
            <v>1300335.01</v>
          </cell>
          <cell r="N313">
            <v>1602372.74</v>
          </cell>
          <cell r="O313">
            <v>302037.73000000004</v>
          </cell>
          <cell r="P313">
            <v>0.18849405163994493</v>
          </cell>
          <cell r="R313">
            <v>162435.06</v>
          </cell>
          <cell r="S313">
            <v>295546.73</v>
          </cell>
          <cell r="T313">
            <v>218182.05</v>
          </cell>
          <cell r="U313">
            <v>266250.16000000009</v>
          </cell>
          <cell r="V313">
            <v>219925.22000000003</v>
          </cell>
          <cell r="W313">
            <v>137995.79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217990.79</v>
          </cell>
          <cell r="AE313">
            <v>222717.78</v>
          </cell>
          <cell r="AF313">
            <v>327986.89</v>
          </cell>
          <cell r="AG313">
            <v>274184.46000000002</v>
          </cell>
          <cell r="AH313">
            <v>323872.93</v>
          </cell>
          <cell r="AI313">
            <v>235619.89</v>
          </cell>
          <cell r="AJ313">
            <v>178266.22</v>
          </cell>
          <cell r="AK313">
            <v>173071.84</v>
          </cell>
          <cell r="AL313">
            <v>185785.32</v>
          </cell>
          <cell r="AM313">
            <v>165515.16</v>
          </cell>
          <cell r="AN313">
            <v>178418.46000000002</v>
          </cell>
          <cell r="AO313">
            <v>172588.62</v>
          </cell>
          <cell r="AQ313">
            <v>2448889.8199999998</v>
          </cell>
          <cell r="AR313">
            <v>2448889.8199999998</v>
          </cell>
          <cell r="AS313">
            <v>2448889.8199999998</v>
          </cell>
          <cell r="AT313">
            <v>2525506.98</v>
          </cell>
          <cell r="AU313">
            <v>2525506.98</v>
          </cell>
          <cell r="AV313">
            <v>2525506.98</v>
          </cell>
          <cell r="AW313" t="e">
            <v>#REF!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D313">
            <v>1879122.23</v>
          </cell>
          <cell r="BE313">
            <v>2041608.88</v>
          </cell>
          <cell r="BF313">
            <v>2318025.84</v>
          </cell>
          <cell r="BH313">
            <v>2656018.36</v>
          </cell>
          <cell r="BI313">
            <v>2600959.73</v>
          </cell>
          <cell r="BJ313">
            <v>4067601.17</v>
          </cell>
          <cell r="BK313">
            <v>2525506.98</v>
          </cell>
          <cell r="BL313">
            <v>2600479.2400000002</v>
          </cell>
          <cell r="BM313">
            <v>0</v>
          </cell>
          <cell r="BN313">
            <v>0</v>
          </cell>
          <cell r="BO313">
            <v>1300144.23</v>
          </cell>
          <cell r="BP313">
            <v>55539.119999999893</v>
          </cell>
          <cell r="BQ313">
            <v>-74972.259999999995</v>
          </cell>
          <cell r="BS313">
            <v>2142650.1800000002</v>
          </cell>
          <cell r="BT313">
            <v>2600479.2400000002</v>
          </cell>
          <cell r="BU313">
            <v>2142650.1800000002</v>
          </cell>
          <cell r="BV313">
            <v>457829.05999999994</v>
          </cell>
        </row>
        <row r="315">
          <cell r="C315" t="str">
            <v>O&amp;M</v>
          </cell>
          <cell r="E315" t="str">
            <v>MS-P-E-PhotoDigitlma</v>
          </cell>
          <cell r="I315">
            <v>0</v>
          </cell>
          <cell r="J315">
            <v>0</v>
          </cell>
          <cell r="K315">
            <v>0</v>
          </cell>
          <cell r="L315" t="str">
            <v xml:space="preserve"> </v>
          </cell>
          <cell r="M315">
            <v>0</v>
          </cell>
          <cell r="N315">
            <v>0</v>
          </cell>
          <cell r="O315">
            <v>0</v>
          </cell>
          <cell r="P315" t="str">
            <v xml:space="preserve"> 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D315">
            <v>15400.59</v>
          </cell>
          <cell r="BE315">
            <v>15701.22</v>
          </cell>
          <cell r="BF315">
            <v>17996.66</v>
          </cell>
          <cell r="BH315">
            <v>0</v>
          </cell>
          <cell r="BI315">
            <v>19655.400000000001</v>
          </cell>
          <cell r="BJ315">
            <v>19524.84</v>
          </cell>
          <cell r="BK315">
            <v>0</v>
          </cell>
          <cell r="BL315">
            <v>0</v>
          </cell>
          <cell r="BO315">
            <v>0</v>
          </cell>
          <cell r="BP315">
            <v>0</v>
          </cell>
          <cell r="BQ315">
            <v>0</v>
          </cell>
          <cell r="BS315">
            <v>54256.88</v>
          </cell>
          <cell r="BT315">
            <v>0</v>
          </cell>
          <cell r="BU315">
            <v>54256.88</v>
          </cell>
          <cell r="BV315">
            <v>-54256.88</v>
          </cell>
        </row>
        <row r="316">
          <cell r="C316" t="str">
            <v>O&amp;M</v>
          </cell>
          <cell r="E316" t="str">
            <v>EN-P-EnviroFieldSrvs</v>
          </cell>
          <cell r="I316">
            <v>263751.43</v>
          </cell>
          <cell r="J316">
            <v>159642.81</v>
          </cell>
          <cell r="K316">
            <v>-104108.62</v>
          </cell>
          <cell r="L316">
            <v>-0.652134725015176</v>
          </cell>
          <cell r="M316">
            <v>898339.27</v>
          </cell>
          <cell r="N316">
            <v>958974.22</v>
          </cell>
          <cell r="O316">
            <v>60634.949999999953</v>
          </cell>
          <cell r="P316">
            <v>6.3228967719278162E-2</v>
          </cell>
          <cell r="R316">
            <v>183347.6</v>
          </cell>
          <cell r="S316">
            <v>159313.19</v>
          </cell>
          <cell r="T316">
            <v>154624.46</v>
          </cell>
          <cell r="U316">
            <v>137302.59</v>
          </cell>
          <cell r="V316">
            <v>0</v>
          </cell>
          <cell r="W316">
            <v>263751.43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159922.15</v>
          </cell>
          <cell r="AE316">
            <v>159922.15</v>
          </cell>
          <cell r="AF316">
            <v>159922.15</v>
          </cell>
          <cell r="AG316">
            <v>159922.15</v>
          </cell>
          <cell r="AH316">
            <v>159642.81</v>
          </cell>
          <cell r="AI316">
            <v>159642.81</v>
          </cell>
          <cell r="AJ316">
            <v>159642.81</v>
          </cell>
          <cell r="AK316">
            <v>159642.81</v>
          </cell>
          <cell r="AL316">
            <v>159642.81</v>
          </cell>
          <cell r="AM316">
            <v>159642.81</v>
          </cell>
          <cell r="AN316">
            <v>159642.81</v>
          </cell>
          <cell r="AO316">
            <v>159642.67000000001</v>
          </cell>
          <cell r="AQ316">
            <v>1916830.94</v>
          </cell>
          <cell r="AR316">
            <v>1916830.94</v>
          </cell>
          <cell r="AS316">
            <v>1916830.94</v>
          </cell>
          <cell r="AT316">
            <v>1877723.34</v>
          </cell>
          <cell r="AU316">
            <v>1877723.34</v>
          </cell>
          <cell r="AV316">
            <v>1877723.34</v>
          </cell>
          <cell r="AW316" t="e">
            <v>#REF!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D316">
            <v>1597397.05</v>
          </cell>
          <cell r="BE316">
            <v>1483458.12</v>
          </cell>
          <cell r="BF316">
            <v>0</v>
          </cell>
          <cell r="BH316">
            <v>1916830.94</v>
          </cell>
          <cell r="BI316">
            <v>1755541.44</v>
          </cell>
          <cell r="BJ316">
            <v>1712891.6</v>
          </cell>
          <cell r="BK316">
            <v>1877723.34</v>
          </cell>
          <cell r="BL316">
            <v>1696152.48</v>
          </cell>
          <cell r="BO316">
            <v>797813.21</v>
          </cell>
          <cell r="BP316">
            <v>220678.45999999996</v>
          </cell>
          <cell r="BQ316">
            <v>181570.8600000001</v>
          </cell>
          <cell r="BS316">
            <v>0</v>
          </cell>
          <cell r="BT316">
            <v>1696152.48</v>
          </cell>
          <cell r="BU316">
            <v>0</v>
          </cell>
          <cell r="BV316">
            <v>1696152.48</v>
          </cell>
        </row>
        <row r="317">
          <cell r="C317" t="str">
            <v>O&amp;M</v>
          </cell>
          <cell r="E317" t="str">
            <v>EN-P-ManufGsPlntRemd</v>
          </cell>
          <cell r="I317">
            <v>232453.76000000001</v>
          </cell>
          <cell r="J317">
            <v>127977.7</v>
          </cell>
          <cell r="K317">
            <v>-104476.06000000001</v>
          </cell>
          <cell r="L317">
            <v>-0.81636144422036039</v>
          </cell>
          <cell r="M317">
            <v>658213.98</v>
          </cell>
          <cell r="N317">
            <v>768482.96</v>
          </cell>
          <cell r="O317">
            <v>110268.97999999998</v>
          </cell>
          <cell r="P317">
            <v>0.14348916728095049</v>
          </cell>
          <cell r="R317">
            <v>116837.47</v>
          </cell>
          <cell r="S317">
            <v>94646.45</v>
          </cell>
          <cell r="T317">
            <v>106107.39</v>
          </cell>
          <cell r="U317">
            <v>108168.91</v>
          </cell>
          <cell r="V317">
            <v>0</v>
          </cell>
          <cell r="W317">
            <v>232453.76000000001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128131.89</v>
          </cell>
          <cell r="AE317">
            <v>128131.89</v>
          </cell>
          <cell r="AF317">
            <v>128131.89</v>
          </cell>
          <cell r="AG317">
            <v>128131.89</v>
          </cell>
          <cell r="AH317">
            <v>127977.7</v>
          </cell>
          <cell r="AI317">
            <v>127977.7</v>
          </cell>
          <cell r="AJ317">
            <v>127977.7</v>
          </cell>
          <cell r="AK317">
            <v>127977.7</v>
          </cell>
          <cell r="AL317">
            <v>127977.7</v>
          </cell>
          <cell r="AM317">
            <v>127977.7</v>
          </cell>
          <cell r="AN317">
            <v>127977.7</v>
          </cell>
          <cell r="AO317">
            <v>128748.65</v>
          </cell>
          <cell r="AQ317">
            <v>1349625.07</v>
          </cell>
          <cell r="AR317">
            <v>1349625.07</v>
          </cell>
          <cell r="AS317">
            <v>1349625.07</v>
          </cell>
          <cell r="AT317">
            <v>1272684.26</v>
          </cell>
          <cell r="AU317">
            <v>1272684.26</v>
          </cell>
          <cell r="AV317">
            <v>1272684.26</v>
          </cell>
          <cell r="AW317" t="e">
            <v>#REF!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D317">
            <v>1369822.24</v>
          </cell>
          <cell r="BE317">
            <v>1346142.76</v>
          </cell>
          <cell r="BF317">
            <v>1724771.2</v>
          </cell>
          <cell r="BH317">
            <v>1537120.11</v>
          </cell>
          <cell r="BI317">
            <v>1583223.2</v>
          </cell>
          <cell r="BJ317">
            <v>2079604.8</v>
          </cell>
          <cell r="BK317">
            <v>1272684.26</v>
          </cell>
          <cell r="BL317">
            <v>1272684.26</v>
          </cell>
          <cell r="BO317">
            <v>614470.28</v>
          </cell>
          <cell r="BP317">
            <v>264435.85000000009</v>
          </cell>
          <cell r="BQ317">
            <v>0</v>
          </cell>
          <cell r="BS317">
            <v>1569687.2</v>
          </cell>
          <cell r="BT317">
            <v>1272684.26</v>
          </cell>
          <cell r="BU317">
            <v>1569687.2</v>
          </cell>
          <cell r="BV317">
            <v>-297002.93999999994</v>
          </cell>
        </row>
        <row r="318">
          <cell r="C318" t="str">
            <v>O&amp;M</v>
          </cell>
          <cell r="E318" t="str">
            <v>EN-P-EEP-O&amp;M Impleme</v>
          </cell>
          <cell r="I318">
            <v>0</v>
          </cell>
          <cell r="J318">
            <v>0</v>
          </cell>
          <cell r="K318">
            <v>0</v>
          </cell>
          <cell r="L318" t="str">
            <v xml:space="preserve"> </v>
          </cell>
          <cell r="M318">
            <v>0</v>
          </cell>
          <cell r="N318">
            <v>0</v>
          </cell>
          <cell r="O318">
            <v>0</v>
          </cell>
          <cell r="P318" t="str">
            <v xml:space="preserve"> 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O318">
            <v>0</v>
          </cell>
          <cell r="BP318">
            <v>0</v>
          </cell>
          <cell r="BQ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</row>
        <row r="319">
          <cell r="C319" t="str">
            <v>O&amp;M</v>
          </cell>
          <cell r="E319" t="str">
            <v>EN-P-E-CorpEnvS</v>
          </cell>
          <cell r="I319">
            <v>34445.760000000002</v>
          </cell>
          <cell r="J319">
            <v>18681.25</v>
          </cell>
          <cell r="K319">
            <v>-15764.510000000002</v>
          </cell>
          <cell r="L319">
            <v>-0.84386804951488803</v>
          </cell>
          <cell r="M319">
            <v>106552.18</v>
          </cell>
          <cell r="N319">
            <v>112087.5</v>
          </cell>
          <cell r="O319">
            <v>5535.320000000007</v>
          </cell>
          <cell r="P319">
            <v>4.9383918813427075E-2</v>
          </cell>
          <cell r="R319">
            <v>2448.7399999999998</v>
          </cell>
          <cell r="S319">
            <v>26394.37</v>
          </cell>
          <cell r="T319">
            <v>14209.48</v>
          </cell>
          <cell r="U319">
            <v>29053.83</v>
          </cell>
          <cell r="V319">
            <v>0</v>
          </cell>
          <cell r="W319">
            <v>34445.760000000002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18681.25</v>
          </cell>
          <cell r="AE319">
            <v>18681.25</v>
          </cell>
          <cell r="AF319">
            <v>18681.25</v>
          </cell>
          <cell r="AG319">
            <v>18681.25</v>
          </cell>
          <cell r="AH319">
            <v>18681.25</v>
          </cell>
          <cell r="AI319">
            <v>18681.25</v>
          </cell>
          <cell r="AJ319">
            <v>18681.25</v>
          </cell>
          <cell r="AK319">
            <v>18681.25</v>
          </cell>
          <cell r="AL319">
            <v>18681.25</v>
          </cell>
          <cell r="AM319">
            <v>18681.25</v>
          </cell>
          <cell r="AN319">
            <v>18681.25</v>
          </cell>
          <cell r="AO319">
            <v>18681.25</v>
          </cell>
          <cell r="AQ319">
            <v>224175</v>
          </cell>
          <cell r="AR319">
            <v>224175</v>
          </cell>
          <cell r="AS319">
            <v>228011.4</v>
          </cell>
          <cell r="AT319">
            <v>228011.4</v>
          </cell>
          <cell r="AU319">
            <v>237738</v>
          </cell>
          <cell r="AV319">
            <v>237739</v>
          </cell>
          <cell r="AW319" t="e">
            <v>#REF!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D319">
            <v>150199.4</v>
          </cell>
          <cell r="BE319">
            <v>157534.57999999999</v>
          </cell>
          <cell r="BF319">
            <v>119975.07</v>
          </cell>
          <cell r="BH319">
            <v>224175</v>
          </cell>
          <cell r="BI319">
            <v>151219.20000000001</v>
          </cell>
          <cell r="BJ319">
            <v>142504.20000000001</v>
          </cell>
          <cell r="BK319">
            <v>237739</v>
          </cell>
          <cell r="BL319">
            <v>237739</v>
          </cell>
          <cell r="BO319">
            <v>131186.82</v>
          </cell>
          <cell r="BP319">
            <v>-13564</v>
          </cell>
          <cell r="BQ319">
            <v>0</v>
          </cell>
          <cell r="BS319">
            <v>231406.89</v>
          </cell>
          <cell r="BT319">
            <v>237739</v>
          </cell>
          <cell r="BU319">
            <v>231406.89</v>
          </cell>
          <cell r="BV319">
            <v>6332.109999999986</v>
          </cell>
        </row>
        <row r="320">
          <cell r="C320" t="str">
            <v>O&amp;M</v>
          </cell>
          <cell r="E320" t="str">
            <v>EN-P-Env Remed</v>
          </cell>
          <cell r="I320">
            <v>21162.65</v>
          </cell>
          <cell r="J320">
            <v>13454.4</v>
          </cell>
          <cell r="K320">
            <v>-7708.2500000000018</v>
          </cell>
          <cell r="L320">
            <v>-0.57291666666666685</v>
          </cell>
          <cell r="M320">
            <v>46950.25</v>
          </cell>
          <cell r="N320">
            <v>80726.399999999994</v>
          </cell>
          <cell r="O320">
            <v>33776.149999999994</v>
          </cell>
          <cell r="P320">
            <v>0.41840277777777773</v>
          </cell>
          <cell r="R320">
            <v>5886.3</v>
          </cell>
          <cell r="S320">
            <v>6026.45</v>
          </cell>
          <cell r="T320">
            <v>7147.65</v>
          </cell>
          <cell r="U320">
            <v>6727.2</v>
          </cell>
          <cell r="V320">
            <v>0</v>
          </cell>
          <cell r="W320">
            <v>21162.65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13454.4</v>
          </cell>
          <cell r="AE320">
            <v>13454.4</v>
          </cell>
          <cell r="AF320">
            <v>13454.4</v>
          </cell>
          <cell r="AG320">
            <v>13454.4</v>
          </cell>
          <cell r="AH320">
            <v>13454.4</v>
          </cell>
          <cell r="AI320">
            <v>13454.4</v>
          </cell>
          <cell r="AJ320">
            <v>13454.4</v>
          </cell>
          <cell r="AK320">
            <v>13454.4</v>
          </cell>
          <cell r="AL320">
            <v>13454.4</v>
          </cell>
          <cell r="AM320">
            <v>13454.4</v>
          </cell>
          <cell r="AN320">
            <v>13454.4</v>
          </cell>
          <cell r="AO320">
            <v>13174.1</v>
          </cell>
          <cell r="AQ320">
            <v>161172.5</v>
          </cell>
          <cell r="AR320">
            <v>161172.5</v>
          </cell>
          <cell r="AS320">
            <v>161172.5</v>
          </cell>
          <cell r="AT320">
            <v>141131.04999999999</v>
          </cell>
          <cell r="AU320">
            <v>141131.04999999999</v>
          </cell>
          <cell r="AV320">
            <v>141131.04999999999</v>
          </cell>
          <cell r="AW320" t="e">
            <v>#REF!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D320">
            <v>104308.18</v>
          </cell>
          <cell r="BE320">
            <v>173532.79999999999</v>
          </cell>
          <cell r="BF320">
            <v>224448.69</v>
          </cell>
          <cell r="BH320">
            <v>161172.5</v>
          </cell>
          <cell r="BI320">
            <v>189839.4</v>
          </cell>
          <cell r="BJ320">
            <v>271767</v>
          </cell>
          <cell r="BK320">
            <v>141131.04999999999</v>
          </cell>
          <cell r="BL320">
            <v>91097.5</v>
          </cell>
          <cell r="BO320">
            <v>44147.25</v>
          </cell>
          <cell r="BP320">
            <v>70075</v>
          </cell>
          <cell r="BQ320">
            <v>50033.549999999988</v>
          </cell>
          <cell r="BS320">
            <v>0</v>
          </cell>
          <cell r="BT320">
            <v>91097.5</v>
          </cell>
          <cell r="BU320">
            <v>0</v>
          </cell>
          <cell r="BV320">
            <v>91097.5</v>
          </cell>
        </row>
        <row r="321">
          <cell r="C321" t="str">
            <v>O&amp;M</v>
          </cell>
          <cell r="E321" t="str">
            <v>EN-P-LicPermit</v>
          </cell>
          <cell r="I321">
            <v>55661.78</v>
          </cell>
          <cell r="J321">
            <v>31395.94</v>
          </cell>
          <cell r="K321">
            <v>-24265.84</v>
          </cell>
          <cell r="L321">
            <v>-0.77289738736919489</v>
          </cell>
          <cell r="M321">
            <v>162011.91</v>
          </cell>
          <cell r="N321">
            <v>188962.48</v>
          </cell>
          <cell r="O321">
            <v>26950.570000000007</v>
          </cell>
          <cell r="P321">
            <v>0.14262392195530035</v>
          </cell>
          <cell r="R321">
            <v>38217.97</v>
          </cell>
          <cell r="S321">
            <v>16460.87</v>
          </cell>
          <cell r="T321">
            <v>29195.3</v>
          </cell>
          <cell r="U321">
            <v>20451.39</v>
          </cell>
          <cell r="V321">
            <v>2024.6</v>
          </cell>
          <cell r="W321">
            <v>55661.78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31542.65</v>
          </cell>
          <cell r="AE321">
            <v>31542.65</v>
          </cell>
          <cell r="AF321">
            <v>31542.65</v>
          </cell>
          <cell r="AG321">
            <v>31542.65</v>
          </cell>
          <cell r="AH321">
            <v>31395.94</v>
          </cell>
          <cell r="AI321">
            <v>31395.94</v>
          </cell>
          <cell r="AJ321">
            <v>31395.94</v>
          </cell>
          <cell r="AK321">
            <v>31542.65</v>
          </cell>
          <cell r="AL321">
            <v>31542.65</v>
          </cell>
          <cell r="AM321">
            <v>31542.65</v>
          </cell>
          <cell r="AN321">
            <v>31542.65</v>
          </cell>
          <cell r="AO321">
            <v>32129.49</v>
          </cell>
          <cell r="AQ321">
            <v>378658.51</v>
          </cell>
          <cell r="AR321">
            <v>378658.51</v>
          </cell>
          <cell r="AS321">
            <v>378658.51</v>
          </cell>
          <cell r="AT321">
            <v>378658.51</v>
          </cell>
          <cell r="AU321">
            <v>387167.69</v>
          </cell>
          <cell r="AV321">
            <v>387167.69</v>
          </cell>
          <cell r="AW321" t="e">
            <v>#REF!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D321">
            <v>306694.27</v>
          </cell>
          <cell r="BE321">
            <v>316824.7</v>
          </cell>
          <cell r="BF321">
            <v>181503.41</v>
          </cell>
          <cell r="BH321">
            <v>378658.51</v>
          </cell>
          <cell r="BI321">
            <v>380447.25</v>
          </cell>
          <cell r="BJ321">
            <v>270245.76000000001</v>
          </cell>
          <cell r="BK321">
            <v>387167.69</v>
          </cell>
          <cell r="BL321">
            <v>387167.69</v>
          </cell>
          <cell r="BO321">
            <v>225155.78</v>
          </cell>
          <cell r="BP321">
            <v>-8509.179999999993</v>
          </cell>
          <cell r="BQ321">
            <v>0</v>
          </cell>
          <cell r="BS321">
            <v>795895.92</v>
          </cell>
          <cell r="BT321">
            <v>387167.69</v>
          </cell>
          <cell r="BU321">
            <v>795895.92</v>
          </cell>
          <cell r="BV321">
            <v>-408728.23000000004</v>
          </cell>
        </row>
        <row r="322">
          <cell r="C322" t="str">
            <v>O&amp;M</v>
          </cell>
          <cell r="E322" t="str">
            <v>MS-P-PhotDigImgVidGr</v>
          </cell>
          <cell r="I322">
            <v>6664.02</v>
          </cell>
          <cell r="J322">
            <v>5149.47</v>
          </cell>
          <cell r="K322">
            <v>-1514.5500000000002</v>
          </cell>
          <cell r="L322">
            <v>-0.29411764705882354</v>
          </cell>
          <cell r="M322">
            <v>43215.16</v>
          </cell>
          <cell r="N322">
            <v>30896.82</v>
          </cell>
          <cell r="O322">
            <v>-12318.340000000004</v>
          </cell>
          <cell r="P322">
            <v>-0.39869281045751648</v>
          </cell>
          <cell r="R322">
            <v>8683.42</v>
          </cell>
          <cell r="S322">
            <v>8784.39</v>
          </cell>
          <cell r="T322">
            <v>6563.05</v>
          </cell>
          <cell r="U322">
            <v>7067.9</v>
          </cell>
          <cell r="V322">
            <v>5452.38</v>
          </cell>
          <cell r="W322">
            <v>6664.02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5149.47</v>
          </cell>
          <cell r="AE322">
            <v>5149.47</v>
          </cell>
          <cell r="AF322">
            <v>5149.47</v>
          </cell>
          <cell r="AG322">
            <v>5149.47</v>
          </cell>
          <cell r="AH322">
            <v>5149.47</v>
          </cell>
          <cell r="AI322">
            <v>5149.47</v>
          </cell>
          <cell r="AJ322">
            <v>5149.47</v>
          </cell>
          <cell r="AK322">
            <v>5250.44</v>
          </cell>
          <cell r="AL322">
            <v>5250.44</v>
          </cell>
          <cell r="AM322">
            <v>5250.44</v>
          </cell>
          <cell r="AN322">
            <v>4846.5600000000004</v>
          </cell>
          <cell r="AO322">
            <v>8683.42</v>
          </cell>
          <cell r="AQ322">
            <v>65327.59</v>
          </cell>
          <cell r="AR322">
            <v>65327.59</v>
          </cell>
          <cell r="AS322">
            <v>65327.59</v>
          </cell>
          <cell r="AT322">
            <v>65327.59</v>
          </cell>
          <cell r="AU322">
            <v>67953.59</v>
          </cell>
          <cell r="AV322">
            <v>67953.59</v>
          </cell>
          <cell r="AW322" t="e">
            <v>#REF!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D322">
            <v>94137.26</v>
          </cell>
          <cell r="BE322">
            <v>94509.6</v>
          </cell>
          <cell r="BF322">
            <v>92331.46</v>
          </cell>
          <cell r="BH322">
            <v>65327.59</v>
          </cell>
          <cell r="BI322">
            <v>84355.6</v>
          </cell>
          <cell r="BJ322">
            <v>82383.839999999997</v>
          </cell>
          <cell r="BK322">
            <v>67953.59</v>
          </cell>
          <cell r="BL322">
            <v>67953.59</v>
          </cell>
          <cell r="BO322">
            <v>24738.429999999993</v>
          </cell>
          <cell r="BP322">
            <v>-2626</v>
          </cell>
          <cell r="BQ322">
            <v>0</v>
          </cell>
          <cell r="BS322">
            <v>9248</v>
          </cell>
          <cell r="BT322">
            <v>67953.59</v>
          </cell>
          <cell r="BU322">
            <v>9248</v>
          </cell>
          <cell r="BV322">
            <v>58705.59</v>
          </cell>
        </row>
        <row r="323">
          <cell r="C323" t="str">
            <v>O&amp;M</v>
          </cell>
          <cell r="E323" t="str">
            <v>MS-P-PwrSysts RelGrp</v>
          </cell>
          <cell r="I323">
            <v>161608.47</v>
          </cell>
          <cell r="J323">
            <v>148540.95000000001</v>
          </cell>
          <cell r="K323">
            <v>-13067.51999999999</v>
          </cell>
          <cell r="L323">
            <v>-8.7972508591065215E-2</v>
          </cell>
          <cell r="M323">
            <v>748217.61</v>
          </cell>
          <cell r="N323">
            <v>891654.06</v>
          </cell>
          <cell r="O323">
            <v>143436.45000000007</v>
          </cell>
          <cell r="P323">
            <v>0.16086558277994054</v>
          </cell>
          <cell r="R323">
            <v>139761.21</v>
          </cell>
          <cell r="S323">
            <v>95249.97</v>
          </cell>
          <cell r="T323">
            <v>124856.07</v>
          </cell>
          <cell r="U323">
            <v>159260.4</v>
          </cell>
          <cell r="V323">
            <v>67481.490000000005</v>
          </cell>
          <cell r="W323">
            <v>161608.47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148643.04</v>
          </cell>
          <cell r="AE323">
            <v>148643.04</v>
          </cell>
          <cell r="AF323">
            <v>148643.04</v>
          </cell>
          <cell r="AG323">
            <v>148643.04</v>
          </cell>
          <cell r="AH323">
            <v>148540.95000000001</v>
          </cell>
          <cell r="AI323">
            <v>148540.95000000001</v>
          </cell>
          <cell r="AJ323">
            <v>148540.95000000001</v>
          </cell>
          <cell r="AK323">
            <v>148540.95000000001</v>
          </cell>
          <cell r="AL323">
            <v>148540.95000000001</v>
          </cell>
          <cell r="AM323">
            <v>148540.95000000001</v>
          </cell>
          <cell r="AN323">
            <v>148540.95000000001</v>
          </cell>
          <cell r="AO323">
            <v>147009.60000000001</v>
          </cell>
          <cell r="AQ323">
            <v>1781368.41</v>
          </cell>
          <cell r="AR323">
            <v>1781368.41</v>
          </cell>
          <cell r="AS323">
            <v>1781368.41</v>
          </cell>
          <cell r="AT323">
            <v>1687751.88</v>
          </cell>
          <cell r="AU323">
            <v>1687751.88</v>
          </cell>
          <cell r="AV323">
            <v>1687751.88</v>
          </cell>
          <cell r="AW323" t="e">
            <v>#REF!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D323">
            <v>1906507.6</v>
          </cell>
          <cell r="BE323">
            <v>1427872.16</v>
          </cell>
          <cell r="BF323">
            <v>1546078.86</v>
          </cell>
          <cell r="BH323">
            <v>1781368.41</v>
          </cell>
          <cell r="BI323">
            <v>1817935.25</v>
          </cell>
          <cell r="BJ323">
            <v>1773657.6</v>
          </cell>
          <cell r="BK323">
            <v>1687751.88</v>
          </cell>
          <cell r="BL323">
            <v>1687751.88</v>
          </cell>
          <cell r="BO323">
            <v>939534.2699999999</v>
          </cell>
          <cell r="BP323">
            <v>93616.530000000028</v>
          </cell>
          <cell r="BQ323">
            <v>0</v>
          </cell>
          <cell r="BS323">
            <v>1902328.56</v>
          </cell>
          <cell r="BT323">
            <v>1687751.88</v>
          </cell>
          <cell r="BU323">
            <v>1902328.56</v>
          </cell>
          <cell r="BV323">
            <v>-214576.68000000017</v>
          </cell>
        </row>
        <row r="324">
          <cell r="C324" t="str">
            <v>O&amp;M</v>
          </cell>
          <cell r="E324" t="str">
            <v>MS-P-Metrl&amp;InstrSvGr</v>
          </cell>
          <cell r="I324">
            <v>114396.66</v>
          </cell>
          <cell r="J324">
            <v>136783.07999999999</v>
          </cell>
          <cell r="K324">
            <v>22386.419999999984</v>
          </cell>
          <cell r="L324">
            <v>0.16366366366366356</v>
          </cell>
          <cell r="M324">
            <v>668717.28</v>
          </cell>
          <cell r="N324">
            <v>822341.52</v>
          </cell>
          <cell r="O324">
            <v>153624.24</v>
          </cell>
          <cell r="P324">
            <v>0.18681318681318679</v>
          </cell>
          <cell r="R324">
            <v>143560.62</v>
          </cell>
          <cell r="S324">
            <v>70548.03</v>
          </cell>
          <cell r="T324">
            <v>102279.24</v>
          </cell>
          <cell r="U324">
            <v>97144.74</v>
          </cell>
          <cell r="V324">
            <v>140787.99</v>
          </cell>
          <cell r="W324">
            <v>114396.66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137193.84</v>
          </cell>
          <cell r="AE324">
            <v>137193.84</v>
          </cell>
          <cell r="AF324">
            <v>137193.84</v>
          </cell>
          <cell r="AG324">
            <v>137193.84</v>
          </cell>
          <cell r="AH324">
            <v>136783.07999999999</v>
          </cell>
          <cell r="AI324">
            <v>136783.07999999999</v>
          </cell>
          <cell r="AJ324">
            <v>136783.07999999999</v>
          </cell>
          <cell r="AK324">
            <v>136783.07999999999</v>
          </cell>
          <cell r="AL324">
            <v>136783.07999999999</v>
          </cell>
          <cell r="AM324">
            <v>136783.07999999999</v>
          </cell>
          <cell r="AN324">
            <v>136783.07999999999</v>
          </cell>
          <cell r="AO324">
            <v>136269.63</v>
          </cell>
          <cell r="AQ324">
            <v>1642526.55</v>
          </cell>
          <cell r="AR324">
            <v>1642526.55</v>
          </cell>
          <cell r="AS324">
            <v>1642526.55</v>
          </cell>
          <cell r="AT324">
            <v>1642526.55</v>
          </cell>
          <cell r="AU324">
            <v>1642526.55</v>
          </cell>
          <cell r="AV324">
            <v>1642526.55</v>
          </cell>
          <cell r="AW324" t="e">
            <v>#REF!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D324">
            <v>1573196.17</v>
          </cell>
          <cell r="BE324">
            <v>1619236</v>
          </cell>
          <cell r="BF324">
            <v>1545795.68</v>
          </cell>
          <cell r="BH324">
            <v>1642526.55</v>
          </cell>
          <cell r="BI324">
            <v>1613505.53</v>
          </cell>
          <cell r="BJ324">
            <v>1574081.28</v>
          </cell>
          <cell r="BK324">
            <v>1642526.55</v>
          </cell>
          <cell r="BL324">
            <v>1642526.55</v>
          </cell>
          <cell r="BO324">
            <v>973809.27</v>
          </cell>
          <cell r="BP324">
            <v>0</v>
          </cell>
          <cell r="BQ324">
            <v>0</v>
          </cell>
          <cell r="BS324">
            <v>1687839.33</v>
          </cell>
          <cell r="BT324">
            <v>1642526.55</v>
          </cell>
          <cell r="BU324">
            <v>1687839.33</v>
          </cell>
          <cell r="BV324">
            <v>-45312.780000000028</v>
          </cell>
        </row>
        <row r="325">
          <cell r="C325" t="str">
            <v>O&amp;M</v>
          </cell>
          <cell r="E325" t="str">
            <v>MS-P-EnvironmEmissGr</v>
          </cell>
          <cell r="I325">
            <v>917.19</v>
          </cell>
          <cell r="J325">
            <v>3974.49</v>
          </cell>
          <cell r="K325">
            <v>3057.2999999999997</v>
          </cell>
          <cell r="L325">
            <v>0.76923076923076916</v>
          </cell>
          <cell r="M325">
            <v>31592.1</v>
          </cell>
          <cell r="N325">
            <v>23846.94</v>
          </cell>
          <cell r="O325">
            <v>-7745.16</v>
          </cell>
          <cell r="P325">
            <v>-0.3247863247863248</v>
          </cell>
          <cell r="R325">
            <v>6216.51</v>
          </cell>
          <cell r="S325">
            <v>8866.17</v>
          </cell>
          <cell r="T325">
            <v>7541.34</v>
          </cell>
          <cell r="U325">
            <v>1324.83</v>
          </cell>
          <cell r="V325">
            <v>6726.06</v>
          </cell>
          <cell r="W325">
            <v>917.19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3974.49</v>
          </cell>
          <cell r="AE325">
            <v>3974.49</v>
          </cell>
          <cell r="AF325">
            <v>3974.49</v>
          </cell>
          <cell r="AG325">
            <v>3974.49</v>
          </cell>
          <cell r="AH325">
            <v>3974.49</v>
          </cell>
          <cell r="AI325">
            <v>3974.49</v>
          </cell>
          <cell r="AJ325">
            <v>3974.49</v>
          </cell>
          <cell r="AK325">
            <v>3974.49</v>
          </cell>
          <cell r="AL325">
            <v>3974.49</v>
          </cell>
          <cell r="AM325">
            <v>3974.49</v>
          </cell>
          <cell r="AN325">
            <v>3974.49</v>
          </cell>
          <cell r="AO325">
            <v>2955.39</v>
          </cell>
          <cell r="AQ325">
            <v>46674.78</v>
          </cell>
          <cell r="AR325">
            <v>46674.78</v>
          </cell>
          <cell r="AS325">
            <v>46674.78</v>
          </cell>
          <cell r="AT325">
            <v>46674.78</v>
          </cell>
          <cell r="AU325">
            <v>46674.78</v>
          </cell>
          <cell r="AV325">
            <v>46674.78</v>
          </cell>
          <cell r="AW325" t="e">
            <v>#REF!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D325">
            <v>34605.120000000003</v>
          </cell>
          <cell r="BE325">
            <v>47464.56</v>
          </cell>
          <cell r="BF325">
            <v>54188.55</v>
          </cell>
          <cell r="BH325">
            <v>46674.78</v>
          </cell>
          <cell r="BI325">
            <v>42363.199999999997</v>
          </cell>
          <cell r="BJ325">
            <v>41379.360000000001</v>
          </cell>
          <cell r="BK325">
            <v>46674.78</v>
          </cell>
          <cell r="BL325">
            <v>46674.78</v>
          </cell>
          <cell r="BO325">
            <v>15082.68</v>
          </cell>
          <cell r="BP325">
            <v>0</v>
          </cell>
          <cell r="BQ325">
            <v>0</v>
          </cell>
          <cell r="BS325">
            <v>43960.5</v>
          </cell>
          <cell r="BT325">
            <v>46674.78</v>
          </cell>
          <cell r="BU325">
            <v>43960.5</v>
          </cell>
          <cell r="BV325">
            <v>2714.2799999999988</v>
          </cell>
        </row>
        <row r="326">
          <cell r="C326" t="str">
            <v>O&amp;M</v>
          </cell>
          <cell r="E326" t="str">
            <v>MS-P-ThermalPerforGr</v>
          </cell>
          <cell r="I326">
            <v>3923.88</v>
          </cell>
          <cell r="J326">
            <v>10635.78</v>
          </cell>
          <cell r="K326">
            <v>6711.9000000000005</v>
          </cell>
          <cell r="L326">
            <v>0.6310679611650486</v>
          </cell>
          <cell r="M326">
            <v>11771.64</v>
          </cell>
          <cell r="N326">
            <v>63814.68</v>
          </cell>
          <cell r="O326">
            <v>52043.040000000001</v>
          </cell>
          <cell r="P326">
            <v>0.81553398058252424</v>
          </cell>
          <cell r="R326">
            <v>1858.68</v>
          </cell>
          <cell r="S326">
            <v>0</v>
          </cell>
          <cell r="T326">
            <v>413.04</v>
          </cell>
          <cell r="U326">
            <v>206.52</v>
          </cell>
          <cell r="V326">
            <v>5369.52</v>
          </cell>
          <cell r="W326">
            <v>3923.88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10635.78</v>
          </cell>
          <cell r="AE326">
            <v>10635.78</v>
          </cell>
          <cell r="AF326">
            <v>10635.78</v>
          </cell>
          <cell r="AG326">
            <v>10635.78</v>
          </cell>
          <cell r="AH326">
            <v>10635.78</v>
          </cell>
          <cell r="AI326">
            <v>10635.78</v>
          </cell>
          <cell r="AJ326">
            <v>10635.78</v>
          </cell>
          <cell r="AK326">
            <v>10635.78</v>
          </cell>
          <cell r="AL326">
            <v>10222.74</v>
          </cell>
          <cell r="AM326">
            <v>10222.74</v>
          </cell>
          <cell r="AN326">
            <v>10222.74</v>
          </cell>
          <cell r="AO326">
            <v>12391.2</v>
          </cell>
          <cell r="AQ326">
            <v>128145.66</v>
          </cell>
          <cell r="AR326">
            <v>128145.66</v>
          </cell>
          <cell r="AS326">
            <v>128145.66</v>
          </cell>
          <cell r="AT326">
            <v>128145.66</v>
          </cell>
          <cell r="AU326">
            <v>128145.66</v>
          </cell>
          <cell r="AV326">
            <v>128145.66</v>
          </cell>
          <cell r="AW326" t="e">
            <v>#REF!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D326">
            <v>83724.95</v>
          </cell>
          <cell r="BE326">
            <v>33781.86</v>
          </cell>
          <cell r="BF326">
            <v>40620</v>
          </cell>
          <cell r="BH326">
            <v>128145.66</v>
          </cell>
          <cell r="BI326">
            <v>123070.54</v>
          </cell>
          <cell r="BJ326">
            <v>120022.56</v>
          </cell>
          <cell r="BK326">
            <v>128145.66</v>
          </cell>
          <cell r="BL326">
            <v>128145.66</v>
          </cell>
          <cell r="BO326">
            <v>116374.02</v>
          </cell>
          <cell r="BP326">
            <v>0</v>
          </cell>
          <cell r="BQ326">
            <v>0</v>
          </cell>
          <cell r="BS326">
            <v>162188.64000000001</v>
          </cell>
          <cell r="BT326">
            <v>128145.66</v>
          </cell>
          <cell r="BU326">
            <v>162188.64000000001</v>
          </cell>
          <cell r="BV326">
            <v>-34042.98000000001</v>
          </cell>
        </row>
        <row r="327">
          <cell r="C327" t="str">
            <v>O&amp;M</v>
          </cell>
          <cell r="E327" t="str">
            <v>MS-P-NondestrcExamGr</v>
          </cell>
          <cell r="I327">
            <v>22298.92</v>
          </cell>
          <cell r="J327">
            <v>16749.88</v>
          </cell>
          <cell r="K327">
            <v>-5549.0399999999972</v>
          </cell>
          <cell r="L327">
            <v>-0.33128834355828202</v>
          </cell>
          <cell r="M327">
            <v>33294.239999999998</v>
          </cell>
          <cell r="N327">
            <v>100499.28</v>
          </cell>
          <cell r="O327">
            <v>67205.040000000008</v>
          </cell>
          <cell r="P327">
            <v>0.66871165644171793</v>
          </cell>
          <cell r="R327">
            <v>2466.2399999999998</v>
          </cell>
          <cell r="S327">
            <v>308.27999999999997</v>
          </cell>
          <cell r="T327">
            <v>411.04</v>
          </cell>
          <cell r="U327">
            <v>2466.2399999999998</v>
          </cell>
          <cell r="V327">
            <v>5343.52</v>
          </cell>
          <cell r="W327">
            <v>22298.92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16749.88</v>
          </cell>
          <cell r="AE327">
            <v>16749.88</v>
          </cell>
          <cell r="AF327">
            <v>16749.88</v>
          </cell>
          <cell r="AG327">
            <v>16749.88</v>
          </cell>
          <cell r="AH327">
            <v>16749.88</v>
          </cell>
          <cell r="AI327">
            <v>16749.88</v>
          </cell>
          <cell r="AJ327">
            <v>16749.88</v>
          </cell>
          <cell r="AK327">
            <v>16749.88</v>
          </cell>
          <cell r="AL327">
            <v>16749.88</v>
          </cell>
          <cell r="AM327">
            <v>16749.88</v>
          </cell>
          <cell r="AN327">
            <v>16647.12</v>
          </cell>
          <cell r="AO327">
            <v>13872.6</v>
          </cell>
          <cell r="AQ327">
            <v>198018.52</v>
          </cell>
          <cell r="AR327">
            <v>198018.52</v>
          </cell>
          <cell r="AS327">
            <v>198018.52</v>
          </cell>
          <cell r="AT327">
            <v>198018.52</v>
          </cell>
          <cell r="AU327">
            <v>198018.52</v>
          </cell>
          <cell r="AV327">
            <v>198018.52</v>
          </cell>
          <cell r="AW327" t="e">
            <v>#REF!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D327">
            <v>167813.75</v>
          </cell>
          <cell r="BE327">
            <v>277738.2</v>
          </cell>
          <cell r="BF327">
            <v>298946.48</v>
          </cell>
          <cell r="BH327">
            <v>198018.52</v>
          </cell>
          <cell r="BI327">
            <v>302890.90999999997</v>
          </cell>
          <cell r="BJ327">
            <v>295488</v>
          </cell>
          <cell r="BK327">
            <v>198018.52</v>
          </cell>
          <cell r="BL327">
            <v>198018.52</v>
          </cell>
          <cell r="BO327">
            <v>164724.28</v>
          </cell>
          <cell r="BP327">
            <v>0</v>
          </cell>
          <cell r="BQ327">
            <v>0</v>
          </cell>
          <cell r="BS327">
            <v>349147.54</v>
          </cell>
          <cell r="BT327">
            <v>198018.52</v>
          </cell>
          <cell r="BU327">
            <v>349147.54</v>
          </cell>
          <cell r="BV327">
            <v>-151129.01999999999</v>
          </cell>
        </row>
        <row r="328">
          <cell r="C328" t="str">
            <v>O&amp;M</v>
          </cell>
          <cell r="E328" t="str">
            <v>MS-P-Metlrgy &amp;CorrGr</v>
          </cell>
          <cell r="I328">
            <v>1039.5</v>
          </cell>
          <cell r="J328">
            <v>7068.6</v>
          </cell>
          <cell r="K328">
            <v>6029.1</v>
          </cell>
          <cell r="L328">
            <v>0.8529411764705882</v>
          </cell>
          <cell r="M328">
            <v>51871.05</v>
          </cell>
          <cell r="N328">
            <v>42411.6</v>
          </cell>
          <cell r="O328">
            <v>-9459.4500000000044</v>
          </cell>
          <cell r="P328">
            <v>-0.22303921568627463</v>
          </cell>
          <cell r="R328">
            <v>7484.4</v>
          </cell>
          <cell r="S328">
            <v>12993.75</v>
          </cell>
          <cell r="T328">
            <v>26715.15</v>
          </cell>
          <cell r="U328">
            <v>3326.4</v>
          </cell>
          <cell r="V328">
            <v>311.85000000000002</v>
          </cell>
          <cell r="W328">
            <v>1039.5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7068.6</v>
          </cell>
          <cell r="AE328">
            <v>7068.6</v>
          </cell>
          <cell r="AF328">
            <v>7068.6</v>
          </cell>
          <cell r="AG328">
            <v>7068.6</v>
          </cell>
          <cell r="AH328">
            <v>7068.6</v>
          </cell>
          <cell r="AI328">
            <v>7068.6</v>
          </cell>
          <cell r="AJ328">
            <v>7068.6</v>
          </cell>
          <cell r="AK328">
            <v>7068.6</v>
          </cell>
          <cell r="AL328">
            <v>7068.6</v>
          </cell>
          <cell r="AM328">
            <v>7068.6</v>
          </cell>
          <cell r="AN328">
            <v>7068.6</v>
          </cell>
          <cell r="AO328">
            <v>11226.6</v>
          </cell>
          <cell r="AQ328">
            <v>88981.2</v>
          </cell>
          <cell r="AR328">
            <v>88981.2</v>
          </cell>
          <cell r="AS328">
            <v>88981.2</v>
          </cell>
          <cell r="AT328">
            <v>88981.2</v>
          </cell>
          <cell r="AU328">
            <v>88981.2</v>
          </cell>
          <cell r="AV328">
            <v>88981.2</v>
          </cell>
          <cell r="AW328" t="e">
            <v>#REF!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D328">
            <v>28689.57</v>
          </cell>
          <cell r="BE328">
            <v>37378.78</v>
          </cell>
          <cell r="BF328">
            <v>54965.5</v>
          </cell>
          <cell r="BH328">
            <v>88981.2</v>
          </cell>
          <cell r="BI328">
            <v>73247.73</v>
          </cell>
          <cell r="BJ328">
            <v>71416.44</v>
          </cell>
          <cell r="BK328">
            <v>88981.2</v>
          </cell>
          <cell r="BL328">
            <v>88981.2</v>
          </cell>
          <cell r="BO328">
            <v>37110.149999999994</v>
          </cell>
          <cell r="BP328">
            <v>0</v>
          </cell>
          <cell r="BQ328">
            <v>0</v>
          </cell>
          <cell r="BS328">
            <v>66618.5</v>
          </cell>
          <cell r="BT328">
            <v>88981.2</v>
          </cell>
          <cell r="BU328">
            <v>66618.5</v>
          </cell>
          <cell r="BV328">
            <v>22362.699999999997</v>
          </cell>
        </row>
        <row r="329">
          <cell r="C329" t="str">
            <v>O&amp;M</v>
          </cell>
          <cell r="E329" t="str">
            <v>MS-P-ESyPrtTel &amp;CnGp</v>
          </cell>
          <cell r="I329">
            <v>118544.46</v>
          </cell>
          <cell r="J329">
            <v>96227.8</v>
          </cell>
          <cell r="K329">
            <v>-22316.660000000003</v>
          </cell>
          <cell r="L329">
            <v>-0.23191489361702131</v>
          </cell>
          <cell r="M329">
            <v>665916.85</v>
          </cell>
          <cell r="N329">
            <v>577366.80000000005</v>
          </cell>
          <cell r="O329">
            <v>-88550.04999999993</v>
          </cell>
          <cell r="P329">
            <v>-0.15336879432624101</v>
          </cell>
          <cell r="R329">
            <v>121820.3</v>
          </cell>
          <cell r="S329">
            <v>92440.11</v>
          </cell>
          <cell r="T329">
            <v>108512.2</v>
          </cell>
          <cell r="U329">
            <v>91621.15</v>
          </cell>
          <cell r="V329">
            <v>132978.63</v>
          </cell>
          <cell r="W329">
            <v>118544.46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96227.8</v>
          </cell>
          <cell r="AE329">
            <v>96227.8</v>
          </cell>
          <cell r="AF329">
            <v>96227.8</v>
          </cell>
          <cell r="AG329">
            <v>96227.8</v>
          </cell>
          <cell r="AH329">
            <v>96227.8</v>
          </cell>
          <cell r="AI329">
            <v>96227.8</v>
          </cell>
          <cell r="AJ329">
            <v>96227.8</v>
          </cell>
          <cell r="AK329">
            <v>96227.8</v>
          </cell>
          <cell r="AL329">
            <v>96227.8</v>
          </cell>
          <cell r="AM329">
            <v>96227.8</v>
          </cell>
          <cell r="AN329">
            <v>96227.8</v>
          </cell>
          <cell r="AO329">
            <v>97251.5</v>
          </cell>
          <cell r="AQ329">
            <v>1155757.3</v>
          </cell>
          <cell r="AR329">
            <v>1155757.3</v>
          </cell>
          <cell r="AS329">
            <v>1155757.3</v>
          </cell>
          <cell r="AT329">
            <v>1155757.3</v>
          </cell>
          <cell r="AU329">
            <v>1155757.3</v>
          </cell>
          <cell r="AV329">
            <v>1155757.3</v>
          </cell>
          <cell r="AW329" t="e">
            <v>#REF!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D329">
            <v>1315218.83</v>
          </cell>
          <cell r="BE329">
            <v>1083926.52</v>
          </cell>
          <cell r="BF329">
            <v>892271.52</v>
          </cell>
          <cell r="BH329">
            <v>1155757.3</v>
          </cell>
          <cell r="BI329">
            <v>728916.46</v>
          </cell>
          <cell r="BJ329">
            <v>711185.76</v>
          </cell>
          <cell r="BK329">
            <v>1155757.3</v>
          </cell>
          <cell r="BL329">
            <v>1155757.3</v>
          </cell>
          <cell r="BO329">
            <v>489840.45000000007</v>
          </cell>
          <cell r="BP329">
            <v>0</v>
          </cell>
          <cell r="BQ329">
            <v>0</v>
          </cell>
          <cell r="BS329">
            <v>1417488.41</v>
          </cell>
          <cell r="BT329">
            <v>1155757.3</v>
          </cell>
          <cell r="BU329">
            <v>1417488.41</v>
          </cell>
          <cell r="BV329">
            <v>-261731.10999999987</v>
          </cell>
        </row>
        <row r="330">
          <cell r="C330" t="str">
            <v>O&amp;M</v>
          </cell>
          <cell r="E330" t="str">
            <v>MS-P-VibratnAnalyGrp</v>
          </cell>
          <cell r="I330">
            <v>0</v>
          </cell>
          <cell r="J330">
            <v>1145.32</v>
          </cell>
          <cell r="K330">
            <v>1145.32</v>
          </cell>
          <cell r="L330">
            <v>1</v>
          </cell>
          <cell r="M330">
            <v>2394.7600000000002</v>
          </cell>
          <cell r="N330">
            <v>6871.92</v>
          </cell>
          <cell r="O330">
            <v>4477.16</v>
          </cell>
          <cell r="P330">
            <v>0.65151515151515149</v>
          </cell>
          <cell r="R330">
            <v>312.36</v>
          </cell>
          <cell r="S330">
            <v>0</v>
          </cell>
          <cell r="T330">
            <v>728.84</v>
          </cell>
          <cell r="U330">
            <v>0</v>
          </cell>
          <cell r="V330">
            <v>1353.56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1145.32</v>
          </cell>
          <cell r="AE330">
            <v>1145.32</v>
          </cell>
          <cell r="AF330">
            <v>1145.32</v>
          </cell>
          <cell r="AG330">
            <v>1145.32</v>
          </cell>
          <cell r="AH330">
            <v>1145.32</v>
          </cell>
          <cell r="AI330">
            <v>1145.32</v>
          </cell>
          <cell r="AJ330">
            <v>1145.32</v>
          </cell>
          <cell r="AK330">
            <v>1145.32</v>
          </cell>
          <cell r="AL330">
            <v>1145.32</v>
          </cell>
          <cell r="AM330">
            <v>1145.32</v>
          </cell>
          <cell r="AN330">
            <v>937.08</v>
          </cell>
          <cell r="AO330">
            <v>1457.68</v>
          </cell>
          <cell r="AQ330">
            <v>13847.96</v>
          </cell>
          <cell r="AR330">
            <v>13847.96</v>
          </cell>
          <cell r="AS330">
            <v>13847.96</v>
          </cell>
          <cell r="AT330">
            <v>13847.96</v>
          </cell>
          <cell r="AU330">
            <v>13847.96</v>
          </cell>
          <cell r="AV330">
            <v>13847.96</v>
          </cell>
          <cell r="AW330" t="e">
            <v>#REF!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D330">
            <v>10856.88</v>
          </cell>
          <cell r="BE330">
            <v>13853.25</v>
          </cell>
          <cell r="BF330">
            <v>12009.64</v>
          </cell>
          <cell r="BH330">
            <v>13847.96</v>
          </cell>
          <cell r="BI330">
            <v>9153.84</v>
          </cell>
          <cell r="BJ330">
            <v>8883</v>
          </cell>
          <cell r="BK330">
            <v>13847.96</v>
          </cell>
          <cell r="BL330">
            <v>13847.96</v>
          </cell>
          <cell r="BO330">
            <v>11453.199999999999</v>
          </cell>
          <cell r="BP330">
            <v>0</v>
          </cell>
          <cell r="BQ330">
            <v>0</v>
          </cell>
          <cell r="BS330">
            <v>10064</v>
          </cell>
          <cell r="BT330">
            <v>13847.96</v>
          </cell>
          <cell r="BU330">
            <v>10064</v>
          </cell>
          <cell r="BV330">
            <v>3783.9599999999991</v>
          </cell>
        </row>
        <row r="331">
          <cell r="C331" t="str">
            <v>O&amp;M</v>
          </cell>
          <cell r="E331" t="str">
            <v>MS-P-MatTst&amp;InspctGr</v>
          </cell>
          <cell r="I331">
            <v>205673.93</v>
          </cell>
          <cell r="J331">
            <v>181465.13</v>
          </cell>
          <cell r="K331">
            <v>-24208.799999999988</v>
          </cell>
          <cell r="L331">
            <v>-0.1334074485825458</v>
          </cell>
          <cell r="M331">
            <v>1177657.25</v>
          </cell>
          <cell r="N331">
            <v>1090001.22</v>
          </cell>
          <cell r="O331">
            <v>-87656.030000000028</v>
          </cell>
          <cell r="P331">
            <v>-8.0418286137331138E-2</v>
          </cell>
          <cell r="R331">
            <v>200529.56</v>
          </cell>
          <cell r="S331">
            <v>157558.94</v>
          </cell>
          <cell r="T331">
            <v>185600.8</v>
          </cell>
          <cell r="U331">
            <v>184087.75</v>
          </cell>
          <cell r="V331">
            <v>244206.27</v>
          </cell>
          <cell r="W331">
            <v>205673.93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181767.74</v>
          </cell>
          <cell r="AE331">
            <v>181767.74</v>
          </cell>
          <cell r="AF331">
            <v>181767.74</v>
          </cell>
          <cell r="AG331">
            <v>181767.74</v>
          </cell>
          <cell r="AH331">
            <v>181465.13</v>
          </cell>
          <cell r="AI331">
            <v>181465.13</v>
          </cell>
          <cell r="AJ331">
            <v>181465.13</v>
          </cell>
          <cell r="AK331">
            <v>181465.13</v>
          </cell>
          <cell r="AL331">
            <v>181465.13</v>
          </cell>
          <cell r="AM331">
            <v>181465.13</v>
          </cell>
          <cell r="AN331">
            <v>181465.13</v>
          </cell>
          <cell r="AO331">
            <v>184289.49</v>
          </cell>
          <cell r="AQ331">
            <v>2181616.36</v>
          </cell>
          <cell r="AR331">
            <v>2181616.36</v>
          </cell>
          <cell r="AS331">
            <v>2181616.36</v>
          </cell>
          <cell r="AT331">
            <v>2088311.61</v>
          </cell>
          <cell r="AU331">
            <v>2088311.61</v>
          </cell>
          <cell r="AV331">
            <v>2088311.61</v>
          </cell>
          <cell r="AW331" t="e">
            <v>#REF!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D331">
            <v>2714105.4</v>
          </cell>
          <cell r="BE331">
            <v>2723730.9</v>
          </cell>
          <cell r="BF331">
            <v>2310169.6800000002</v>
          </cell>
          <cell r="BH331">
            <v>2181616.36</v>
          </cell>
          <cell r="BI331">
            <v>2233597.7999999998</v>
          </cell>
          <cell r="BJ331">
            <v>1975657.2</v>
          </cell>
          <cell r="BK331">
            <v>2088311.61</v>
          </cell>
          <cell r="BL331">
            <v>2088311.61</v>
          </cell>
          <cell r="BO331">
            <v>910654.3600000001</v>
          </cell>
          <cell r="BP331">
            <v>93304.749999999767</v>
          </cell>
          <cell r="BQ331">
            <v>0</v>
          </cell>
          <cell r="BS331">
            <v>2233748.4</v>
          </cell>
          <cell r="BT331">
            <v>2088311.61</v>
          </cell>
          <cell r="BU331">
            <v>2233748.4</v>
          </cell>
          <cell r="BV331">
            <v>-145436.7899999998</v>
          </cell>
        </row>
        <row r="332">
          <cell r="C332" t="str">
            <v>O&amp;M</v>
          </cell>
          <cell r="E332" t="str">
            <v>MS-P-Analytic ChemGr</v>
          </cell>
          <cell r="I332">
            <v>925.38</v>
          </cell>
          <cell r="J332">
            <v>4524.08</v>
          </cell>
          <cell r="K332">
            <v>3598.7</v>
          </cell>
          <cell r="L332">
            <v>0.79545454545454541</v>
          </cell>
          <cell r="M332">
            <v>5243.82</v>
          </cell>
          <cell r="N332">
            <v>27144.48</v>
          </cell>
          <cell r="O332">
            <v>21900.66</v>
          </cell>
          <cell r="P332">
            <v>0.80681818181818188</v>
          </cell>
          <cell r="R332">
            <v>925.38</v>
          </cell>
          <cell r="S332">
            <v>1336.66</v>
          </cell>
          <cell r="T332">
            <v>1645.12</v>
          </cell>
          <cell r="U332">
            <v>0</v>
          </cell>
          <cell r="V332">
            <v>411.28</v>
          </cell>
          <cell r="W332">
            <v>925.38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4524.08</v>
          </cell>
          <cell r="AE332">
            <v>4524.08</v>
          </cell>
          <cell r="AF332">
            <v>4524.08</v>
          </cell>
          <cell r="AG332">
            <v>4524.08</v>
          </cell>
          <cell r="AH332">
            <v>4524.08</v>
          </cell>
          <cell r="AI332">
            <v>4524.08</v>
          </cell>
          <cell r="AJ332">
            <v>4524.08</v>
          </cell>
          <cell r="AK332">
            <v>4524.08</v>
          </cell>
          <cell r="AL332">
            <v>4112.8</v>
          </cell>
          <cell r="AM332">
            <v>3907.16</v>
          </cell>
          <cell r="AN332">
            <v>3598.7</v>
          </cell>
          <cell r="AO332">
            <v>5346.64</v>
          </cell>
          <cell r="AQ332">
            <v>53157.94</v>
          </cell>
          <cell r="AR332">
            <v>53157.94</v>
          </cell>
          <cell r="AS332">
            <v>53157.94</v>
          </cell>
          <cell r="AT332">
            <v>53157.94</v>
          </cell>
          <cell r="AU332">
            <v>53157.94</v>
          </cell>
          <cell r="AV332">
            <v>53157.94</v>
          </cell>
          <cell r="AW332" t="e">
            <v>#REF!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D332">
            <v>34502.76</v>
          </cell>
          <cell r="BE332">
            <v>70152.03</v>
          </cell>
          <cell r="BF332">
            <v>54507.31</v>
          </cell>
          <cell r="BH332">
            <v>53157.94</v>
          </cell>
          <cell r="BI332">
            <v>65065.39</v>
          </cell>
          <cell r="BJ332">
            <v>63486</v>
          </cell>
          <cell r="BK332">
            <v>53157.94</v>
          </cell>
          <cell r="BL332">
            <v>53157.94</v>
          </cell>
          <cell r="BO332">
            <v>47914.12</v>
          </cell>
          <cell r="BP332">
            <v>0</v>
          </cell>
          <cell r="BQ332">
            <v>0</v>
          </cell>
          <cell r="BS332">
            <v>40620</v>
          </cell>
          <cell r="BT332">
            <v>53157.94</v>
          </cell>
          <cell r="BU332">
            <v>40620</v>
          </cell>
          <cell r="BV332">
            <v>12537.940000000002</v>
          </cell>
        </row>
        <row r="333">
          <cell r="C333" t="str">
            <v>O&amp;M</v>
          </cell>
          <cell r="E333" t="str">
            <v>MS-P-InslFld&amp;PtrPrdG</v>
          </cell>
          <cell r="I333">
            <v>84926.22</v>
          </cell>
          <cell r="J333">
            <v>80853.02</v>
          </cell>
          <cell r="K333">
            <v>-4073.1999999999971</v>
          </cell>
          <cell r="L333">
            <v>-5.0377833753148575E-2</v>
          </cell>
          <cell r="M333">
            <v>515565.29</v>
          </cell>
          <cell r="N333">
            <v>485932.76</v>
          </cell>
          <cell r="O333">
            <v>-29632.52999999997</v>
          </cell>
          <cell r="P333">
            <v>-6.0980720871751826E-2</v>
          </cell>
          <cell r="R333">
            <v>78307.27</v>
          </cell>
          <cell r="S333">
            <v>68735.25</v>
          </cell>
          <cell r="T333">
            <v>89508.57</v>
          </cell>
          <cell r="U333">
            <v>97960.46</v>
          </cell>
          <cell r="V333">
            <v>96127.52</v>
          </cell>
          <cell r="W333">
            <v>84926.22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81056.679999999993</v>
          </cell>
          <cell r="AE333">
            <v>81056.679999999993</v>
          </cell>
          <cell r="AF333">
            <v>81056.679999999993</v>
          </cell>
          <cell r="AG333">
            <v>81056.679999999993</v>
          </cell>
          <cell r="AH333">
            <v>80853.02</v>
          </cell>
          <cell r="AI333">
            <v>80853.02</v>
          </cell>
          <cell r="AJ333">
            <v>80853.02</v>
          </cell>
          <cell r="AK333">
            <v>80853.02</v>
          </cell>
          <cell r="AL333">
            <v>80853.02</v>
          </cell>
          <cell r="AM333">
            <v>80853.02</v>
          </cell>
          <cell r="AN333">
            <v>80853.02</v>
          </cell>
          <cell r="AO333">
            <v>78714.59</v>
          </cell>
          <cell r="AQ333">
            <v>968912.45</v>
          </cell>
          <cell r="AR333">
            <v>968912.45</v>
          </cell>
          <cell r="AS333">
            <v>968912.45</v>
          </cell>
          <cell r="AT333">
            <v>968912.45</v>
          </cell>
          <cell r="AU333">
            <v>968912.45</v>
          </cell>
          <cell r="AV333">
            <v>968912.45</v>
          </cell>
          <cell r="AW333" t="e">
            <v>#REF!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D333">
            <v>1065693.44</v>
          </cell>
          <cell r="BE333">
            <v>1092125.8500000001</v>
          </cell>
          <cell r="BF333">
            <v>977617.02</v>
          </cell>
          <cell r="BH333">
            <v>968912.45</v>
          </cell>
          <cell r="BI333">
            <v>945111.04000000004</v>
          </cell>
          <cell r="BJ333">
            <v>922084.8</v>
          </cell>
          <cell r="BK333">
            <v>968912.45</v>
          </cell>
          <cell r="BL333">
            <v>968912.45</v>
          </cell>
          <cell r="BO333">
            <v>453347.16</v>
          </cell>
          <cell r="BP333">
            <v>0</v>
          </cell>
          <cell r="BQ333">
            <v>0</v>
          </cell>
          <cell r="BS333">
            <v>949969.86</v>
          </cell>
          <cell r="BT333">
            <v>968912.45</v>
          </cell>
          <cell r="BU333">
            <v>949969.86</v>
          </cell>
          <cell r="BV333">
            <v>18942.589999999967</v>
          </cell>
        </row>
        <row r="334">
          <cell r="C334" t="str">
            <v>O&amp;M</v>
          </cell>
          <cell r="E334" t="str">
            <v>MS-P-RadEnvirAnalyGr</v>
          </cell>
          <cell r="I334">
            <v>0</v>
          </cell>
          <cell r="J334">
            <v>305.04000000000002</v>
          </cell>
          <cell r="K334">
            <v>305.04000000000002</v>
          </cell>
          <cell r="L334">
            <v>1</v>
          </cell>
          <cell r="M334">
            <v>0</v>
          </cell>
          <cell r="N334">
            <v>1830.24</v>
          </cell>
          <cell r="O334">
            <v>1830.24</v>
          </cell>
          <cell r="P334">
            <v>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305.04000000000002</v>
          </cell>
          <cell r="AE334">
            <v>305.04000000000002</v>
          </cell>
          <cell r="AF334">
            <v>305.04000000000002</v>
          </cell>
          <cell r="AG334">
            <v>305.04000000000002</v>
          </cell>
          <cell r="AH334">
            <v>305.04000000000002</v>
          </cell>
          <cell r="AI334">
            <v>305.04000000000002</v>
          </cell>
          <cell r="AJ334">
            <v>305.04000000000002</v>
          </cell>
          <cell r="AK334">
            <v>305.04000000000002</v>
          </cell>
          <cell r="AL334">
            <v>305.04000000000002</v>
          </cell>
          <cell r="AM334">
            <v>203.36</v>
          </cell>
          <cell r="AN334">
            <v>0</v>
          </cell>
          <cell r="AO334">
            <v>305.04000000000002</v>
          </cell>
          <cell r="AQ334">
            <v>3253.76</v>
          </cell>
          <cell r="AR334">
            <v>3253.76</v>
          </cell>
          <cell r="AS334">
            <v>3253.76</v>
          </cell>
          <cell r="AT334">
            <v>3253.76</v>
          </cell>
          <cell r="AU334">
            <v>3253.76</v>
          </cell>
          <cell r="AV334">
            <v>3253.76</v>
          </cell>
          <cell r="AW334" t="e">
            <v>#REF!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D334">
            <v>2095.6</v>
          </cell>
          <cell r="BE334">
            <v>3331.52</v>
          </cell>
          <cell r="BF334">
            <v>3130.69</v>
          </cell>
          <cell r="BH334">
            <v>3253.76</v>
          </cell>
          <cell r="BI334">
            <v>1257.3599999999999</v>
          </cell>
          <cell r="BJ334">
            <v>1249.32</v>
          </cell>
          <cell r="BK334">
            <v>3253.76</v>
          </cell>
          <cell r="BL334">
            <v>3253.76</v>
          </cell>
          <cell r="BO334">
            <v>3253.76</v>
          </cell>
          <cell r="BP334">
            <v>0</v>
          </cell>
          <cell r="BQ334">
            <v>0</v>
          </cell>
          <cell r="BS334">
            <v>0</v>
          </cell>
          <cell r="BT334">
            <v>3253.76</v>
          </cell>
          <cell r="BU334">
            <v>0</v>
          </cell>
          <cell r="BV334">
            <v>3253.76</v>
          </cell>
        </row>
        <row r="335">
          <cell r="C335" t="str">
            <v>O&amp;M</v>
          </cell>
          <cell r="E335" t="str">
            <v>EN-P-Env Strategy</v>
          </cell>
          <cell r="I335">
            <v>13672.15</v>
          </cell>
          <cell r="J335">
            <v>4933.25</v>
          </cell>
          <cell r="K335">
            <v>-8738.9</v>
          </cell>
          <cell r="L335">
            <v>-1.7714285714285714</v>
          </cell>
          <cell r="M335">
            <v>23679.599999999999</v>
          </cell>
          <cell r="N335">
            <v>30163.3</v>
          </cell>
          <cell r="O335">
            <v>6483.7000000000007</v>
          </cell>
          <cell r="P335">
            <v>0.21495327102803741</v>
          </cell>
          <cell r="R335">
            <v>4369.45</v>
          </cell>
          <cell r="S335">
            <v>1550.45</v>
          </cell>
          <cell r="T335">
            <v>2678.05</v>
          </cell>
          <cell r="U335">
            <v>1409.5</v>
          </cell>
          <cell r="V335">
            <v>0</v>
          </cell>
          <cell r="W335">
            <v>13672.15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5074.2</v>
          </cell>
          <cell r="AE335">
            <v>5074.2</v>
          </cell>
          <cell r="AF335">
            <v>5074.2</v>
          </cell>
          <cell r="AG335">
            <v>5074.2</v>
          </cell>
          <cell r="AH335">
            <v>4933.25</v>
          </cell>
          <cell r="AI335">
            <v>4933.25</v>
          </cell>
          <cell r="AJ335">
            <v>4933.25</v>
          </cell>
          <cell r="AK335">
            <v>4933.25</v>
          </cell>
          <cell r="AL335">
            <v>4933.25</v>
          </cell>
          <cell r="AM335">
            <v>4933.25</v>
          </cell>
          <cell r="AN335">
            <v>4933.25</v>
          </cell>
          <cell r="AO335">
            <v>4651.3500000000004</v>
          </cell>
          <cell r="AQ335">
            <v>59480.9</v>
          </cell>
          <cell r="AR335">
            <v>59480.9</v>
          </cell>
          <cell r="AS335">
            <v>59480.9</v>
          </cell>
          <cell r="AT335">
            <v>59480.9</v>
          </cell>
          <cell r="AU335">
            <v>59480.9</v>
          </cell>
          <cell r="AV335">
            <v>59480.9</v>
          </cell>
          <cell r="AW335" t="e">
            <v>#REF!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D335">
            <v>75689.320000000007</v>
          </cell>
          <cell r="BE335">
            <v>93525.31</v>
          </cell>
          <cell r="BF335">
            <v>108662.47</v>
          </cell>
          <cell r="BH335">
            <v>59480.9</v>
          </cell>
          <cell r="BI335">
            <v>53225.760000000002</v>
          </cell>
          <cell r="BJ335">
            <v>51927.48</v>
          </cell>
          <cell r="BK335">
            <v>59480.9</v>
          </cell>
          <cell r="BL335">
            <v>59480.9</v>
          </cell>
          <cell r="BO335">
            <v>35801.300000000003</v>
          </cell>
          <cell r="BP335">
            <v>0</v>
          </cell>
          <cell r="BQ335">
            <v>0</v>
          </cell>
          <cell r="BS335">
            <v>125025.12</v>
          </cell>
          <cell r="BT335">
            <v>59480.9</v>
          </cell>
          <cell r="BU335">
            <v>125025.12</v>
          </cell>
          <cell r="BV335">
            <v>-65544.22</v>
          </cell>
        </row>
        <row r="336">
          <cell r="C336" t="str">
            <v>O&amp;M</v>
          </cell>
          <cell r="E336" t="str">
            <v>EN-P-Hlth&amp;SfyIm</v>
          </cell>
          <cell r="I336">
            <v>47584.19</v>
          </cell>
          <cell r="J336">
            <v>38504.28</v>
          </cell>
          <cell r="K336">
            <v>-9079.9100000000035</v>
          </cell>
          <cell r="L336">
            <v>-0.23581560283687952</v>
          </cell>
          <cell r="M336">
            <v>155177.73000000001</v>
          </cell>
          <cell r="N336">
            <v>231025.68</v>
          </cell>
          <cell r="O336">
            <v>75847.949999999983</v>
          </cell>
          <cell r="P336">
            <v>0.32830960610093207</v>
          </cell>
          <cell r="R336">
            <v>33657.11</v>
          </cell>
          <cell r="S336">
            <v>27581.1</v>
          </cell>
          <cell r="T336">
            <v>22870.45</v>
          </cell>
          <cell r="U336">
            <v>23484.880000000001</v>
          </cell>
          <cell r="V336">
            <v>0</v>
          </cell>
          <cell r="W336">
            <v>47584.19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38504.28</v>
          </cell>
          <cell r="AE336">
            <v>38504.28</v>
          </cell>
          <cell r="AF336">
            <v>38504.28</v>
          </cell>
          <cell r="AG336">
            <v>38504.28</v>
          </cell>
          <cell r="AH336">
            <v>38504.28</v>
          </cell>
          <cell r="AI336">
            <v>38504.28</v>
          </cell>
          <cell r="AJ336">
            <v>38504.28</v>
          </cell>
          <cell r="AK336">
            <v>38504.28</v>
          </cell>
          <cell r="AL336">
            <v>38504.28</v>
          </cell>
          <cell r="AM336">
            <v>38504.28</v>
          </cell>
          <cell r="AN336">
            <v>38504.28</v>
          </cell>
          <cell r="AO336">
            <v>39460.06</v>
          </cell>
          <cell r="AQ336">
            <v>463007.14</v>
          </cell>
          <cell r="AR336">
            <v>463007.14</v>
          </cell>
          <cell r="AS336">
            <v>463007.14</v>
          </cell>
          <cell r="AT336">
            <v>463007.14</v>
          </cell>
          <cell r="AU336">
            <v>463007.14</v>
          </cell>
          <cell r="AV336">
            <v>463007.14</v>
          </cell>
          <cell r="AW336" t="e">
            <v>#REF!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D336">
            <v>401568.47</v>
          </cell>
          <cell r="BE336">
            <v>445293.29</v>
          </cell>
          <cell r="BF336">
            <v>380041.69</v>
          </cell>
          <cell r="BH336">
            <v>463007.14</v>
          </cell>
          <cell r="BI336">
            <v>494276.2</v>
          </cell>
          <cell r="BJ336">
            <v>473977.92</v>
          </cell>
          <cell r="BK336">
            <v>463007.14</v>
          </cell>
          <cell r="BL336">
            <v>463007.14</v>
          </cell>
          <cell r="BO336">
            <v>307829.41000000003</v>
          </cell>
          <cell r="BP336">
            <v>0</v>
          </cell>
          <cell r="BQ336">
            <v>0</v>
          </cell>
          <cell r="BS336">
            <v>458159.24</v>
          </cell>
          <cell r="BT336">
            <v>463007.14</v>
          </cell>
          <cell r="BU336">
            <v>458159.24</v>
          </cell>
          <cell r="BV336">
            <v>4847.9000000000233</v>
          </cell>
        </row>
        <row r="337">
          <cell r="C337" t="str">
            <v>O&amp;M</v>
          </cell>
          <cell r="E337" t="str">
            <v>EN-P-E-Hlth&amp;Sfy</v>
          </cell>
          <cell r="I337">
            <v>57490.25</v>
          </cell>
          <cell r="J337">
            <v>39761.279999999999</v>
          </cell>
          <cell r="K337">
            <v>-17728.97</v>
          </cell>
          <cell r="L337">
            <v>-0.44588529343119743</v>
          </cell>
          <cell r="M337">
            <v>206698.19</v>
          </cell>
          <cell r="N337">
            <v>238567.67999999999</v>
          </cell>
          <cell r="O337">
            <v>31869.489999999991</v>
          </cell>
          <cell r="P337">
            <v>0.13358678761515386</v>
          </cell>
          <cell r="R337">
            <v>38676.129999999997</v>
          </cell>
          <cell r="S337">
            <v>33798.75</v>
          </cell>
          <cell r="T337">
            <v>35818.29</v>
          </cell>
          <cell r="U337">
            <v>40914.769999999997</v>
          </cell>
          <cell r="V337">
            <v>0</v>
          </cell>
          <cell r="W337">
            <v>57490.25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39761.279999999999</v>
          </cell>
          <cell r="AE337">
            <v>39761.279999999999</v>
          </cell>
          <cell r="AF337">
            <v>39761.279999999999</v>
          </cell>
          <cell r="AG337">
            <v>39761.279999999999</v>
          </cell>
          <cell r="AH337">
            <v>39761.279999999999</v>
          </cell>
          <cell r="AI337">
            <v>39761.279999999999</v>
          </cell>
          <cell r="AJ337">
            <v>39761.279999999999</v>
          </cell>
          <cell r="AK337">
            <v>39761.279999999999</v>
          </cell>
          <cell r="AL337">
            <v>39761.279999999999</v>
          </cell>
          <cell r="AM337">
            <v>39761.279999999999</v>
          </cell>
          <cell r="AN337">
            <v>39761.279999999999</v>
          </cell>
          <cell r="AO337">
            <v>40037.4</v>
          </cell>
          <cell r="AQ337">
            <v>470626.37</v>
          </cell>
          <cell r="AR337">
            <v>470626.37</v>
          </cell>
          <cell r="AS337">
            <v>470626.23</v>
          </cell>
          <cell r="AT337">
            <v>449287.98</v>
          </cell>
          <cell r="AU337">
            <v>449285</v>
          </cell>
          <cell r="AV337">
            <v>449285</v>
          </cell>
          <cell r="AW337" t="e">
            <v>#REF!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D337">
            <v>413511.72</v>
          </cell>
          <cell r="BE337">
            <v>356724.19</v>
          </cell>
          <cell r="BF337">
            <v>463475.45</v>
          </cell>
          <cell r="BH337">
            <v>477411.48</v>
          </cell>
          <cell r="BI337">
            <v>439650.88</v>
          </cell>
          <cell r="BJ337">
            <v>450209.52</v>
          </cell>
          <cell r="BK337">
            <v>449285</v>
          </cell>
          <cell r="BL337">
            <v>449285</v>
          </cell>
          <cell r="BO337">
            <v>242586.81</v>
          </cell>
          <cell r="BP337">
            <v>28126.479999999981</v>
          </cell>
          <cell r="BQ337">
            <v>0</v>
          </cell>
          <cell r="BS337">
            <v>492147.43</v>
          </cell>
          <cell r="BT337">
            <v>449285</v>
          </cell>
          <cell r="BU337">
            <v>492147.43</v>
          </cell>
          <cell r="BV337">
            <v>-42862.429999999993</v>
          </cell>
        </row>
        <row r="338">
          <cell r="C338" t="str">
            <v>O&amp;M</v>
          </cell>
          <cell r="E338" t="str">
            <v>EN-P-M&amp;Acquis</v>
          </cell>
          <cell r="I338">
            <v>0</v>
          </cell>
          <cell r="J338">
            <v>0</v>
          </cell>
          <cell r="K338">
            <v>0</v>
          </cell>
          <cell r="L338" t="str">
            <v xml:space="preserve"> </v>
          </cell>
          <cell r="M338">
            <v>0</v>
          </cell>
          <cell r="N338">
            <v>0</v>
          </cell>
          <cell r="O338">
            <v>0</v>
          </cell>
          <cell r="P338" t="str">
            <v xml:space="preserve"> 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D338">
            <v>0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O338">
            <v>0</v>
          </cell>
          <cell r="BP338">
            <v>0</v>
          </cell>
          <cell r="BQ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</row>
        <row r="339">
          <cell r="C339" t="str">
            <v>O&amp;M</v>
          </cell>
          <cell r="E339" t="str">
            <v>EN-P-E-ComAudit</v>
          </cell>
          <cell r="I339">
            <v>85460.51</v>
          </cell>
          <cell r="J339">
            <v>51119.01</v>
          </cell>
          <cell r="K339">
            <v>-34341.499999999993</v>
          </cell>
          <cell r="L339">
            <v>-0.67179509149336014</v>
          </cell>
          <cell r="M339">
            <v>262319.62</v>
          </cell>
          <cell r="N339">
            <v>306714.06</v>
          </cell>
          <cell r="O339">
            <v>44394.44</v>
          </cell>
          <cell r="P339">
            <v>0.1447421093118457</v>
          </cell>
          <cell r="R339">
            <v>48808.65</v>
          </cell>
          <cell r="S339">
            <v>38396.65</v>
          </cell>
          <cell r="T339">
            <v>50870.76</v>
          </cell>
          <cell r="U339">
            <v>38783.050000000003</v>
          </cell>
          <cell r="V339">
            <v>0</v>
          </cell>
          <cell r="W339">
            <v>85460.51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D339">
            <v>51119.01</v>
          </cell>
          <cell r="AE339">
            <v>51119.01</v>
          </cell>
          <cell r="AF339">
            <v>51119.01</v>
          </cell>
          <cell r="AG339">
            <v>51119.01</v>
          </cell>
          <cell r="AH339">
            <v>51119.01</v>
          </cell>
          <cell r="AI339">
            <v>51119.01</v>
          </cell>
          <cell r="AJ339">
            <v>51119.01</v>
          </cell>
          <cell r="AK339">
            <v>51119.01</v>
          </cell>
          <cell r="AL339">
            <v>51119.01</v>
          </cell>
          <cell r="AM339">
            <v>51119.01</v>
          </cell>
          <cell r="AN339">
            <v>51119.01</v>
          </cell>
          <cell r="AO339">
            <v>50852.07</v>
          </cell>
          <cell r="AQ339">
            <v>566118.28</v>
          </cell>
          <cell r="AR339">
            <v>566118.28</v>
          </cell>
          <cell r="AS339">
            <v>575878.93999999994</v>
          </cell>
          <cell r="AT339">
            <v>508480.88</v>
          </cell>
          <cell r="AU339">
            <v>534380</v>
          </cell>
          <cell r="AV339">
            <v>534381</v>
          </cell>
          <cell r="AW339" t="e">
            <v>#REF!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D339">
            <v>537074.87</v>
          </cell>
          <cell r="BE339">
            <v>507246.37</v>
          </cell>
          <cell r="BF339">
            <v>512209.11</v>
          </cell>
          <cell r="BH339">
            <v>613161.18000000005</v>
          </cell>
          <cell r="BI339">
            <v>571051.88</v>
          </cell>
          <cell r="BJ339">
            <v>537546.23999999999</v>
          </cell>
          <cell r="BK339">
            <v>534381</v>
          </cell>
          <cell r="BL339">
            <v>534381</v>
          </cell>
          <cell r="BO339">
            <v>272061.38</v>
          </cell>
          <cell r="BP339">
            <v>78780.180000000051</v>
          </cell>
          <cell r="BQ339">
            <v>0</v>
          </cell>
          <cell r="BS339">
            <v>558255.18000000005</v>
          </cell>
          <cell r="BT339">
            <v>534381</v>
          </cell>
          <cell r="BU339">
            <v>558255.18000000005</v>
          </cell>
          <cell r="BV339">
            <v>-23874.180000000051</v>
          </cell>
        </row>
        <row r="340">
          <cell r="C340" t="str">
            <v>O&amp;M</v>
          </cell>
          <cell r="E340" t="str">
            <v>EN-P-Env Policy</v>
          </cell>
          <cell r="I340">
            <v>15050.7</v>
          </cell>
          <cell r="J340">
            <v>15767.4</v>
          </cell>
          <cell r="K340">
            <v>716.69999999999891</v>
          </cell>
          <cell r="L340">
            <v>4.5454545454545386E-2</v>
          </cell>
          <cell r="M340">
            <v>32753.19</v>
          </cell>
          <cell r="N340">
            <v>94604.4</v>
          </cell>
          <cell r="O340">
            <v>61851.209999999992</v>
          </cell>
          <cell r="P340">
            <v>0.6537878787878787</v>
          </cell>
          <cell r="R340">
            <v>4085.19</v>
          </cell>
          <cell r="S340">
            <v>2866.8</v>
          </cell>
          <cell r="T340">
            <v>8170.38</v>
          </cell>
          <cell r="U340">
            <v>2580.12</v>
          </cell>
          <cell r="V340">
            <v>0</v>
          </cell>
          <cell r="W340">
            <v>15050.7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15767.4</v>
          </cell>
          <cell r="AE340">
            <v>15767.4</v>
          </cell>
          <cell r="AF340">
            <v>15767.4</v>
          </cell>
          <cell r="AG340">
            <v>15767.4</v>
          </cell>
          <cell r="AH340">
            <v>15767.4</v>
          </cell>
          <cell r="AI340">
            <v>15767.4</v>
          </cell>
          <cell r="AJ340">
            <v>15767.4</v>
          </cell>
          <cell r="AK340">
            <v>15767.4</v>
          </cell>
          <cell r="AL340">
            <v>15767.4</v>
          </cell>
          <cell r="AM340">
            <v>15767.4</v>
          </cell>
          <cell r="AN340">
            <v>15767.4</v>
          </cell>
          <cell r="AO340">
            <v>17630.82</v>
          </cell>
          <cell r="AQ340">
            <v>191072.22</v>
          </cell>
          <cell r="AR340">
            <v>191072.22</v>
          </cell>
          <cell r="AS340">
            <v>191072.22</v>
          </cell>
          <cell r="AT340">
            <v>191072.22</v>
          </cell>
          <cell r="AU340">
            <v>107218.32</v>
          </cell>
          <cell r="AV340">
            <v>107218.32</v>
          </cell>
          <cell r="AW340" t="e">
            <v>#REF!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D340">
            <v>207300.44</v>
          </cell>
          <cell r="BE340">
            <v>160644.06</v>
          </cell>
          <cell r="BF340">
            <v>115463.79</v>
          </cell>
          <cell r="BH340">
            <v>191072.22</v>
          </cell>
          <cell r="BI340">
            <v>253305.60000000001</v>
          </cell>
          <cell r="BJ340">
            <v>247124.64</v>
          </cell>
          <cell r="BK340">
            <v>107218.32</v>
          </cell>
          <cell r="BL340">
            <v>87150.720000000001</v>
          </cell>
          <cell r="BO340">
            <v>54397.53</v>
          </cell>
          <cell r="BP340">
            <v>103921.5</v>
          </cell>
          <cell r="BQ340">
            <v>20067.600000000006</v>
          </cell>
          <cell r="BS340">
            <v>128653.5</v>
          </cell>
          <cell r="BT340">
            <v>87150.720000000001</v>
          </cell>
          <cell r="BU340">
            <v>128653.5</v>
          </cell>
          <cell r="BV340">
            <v>-41502.78</v>
          </cell>
        </row>
        <row r="341">
          <cell r="C341" t="str">
            <v>O&amp;M</v>
          </cell>
          <cell r="E341" t="str">
            <v>EN-P-Integration</v>
          </cell>
          <cell r="F341" t="str">
            <v>Integration</v>
          </cell>
          <cell r="I341">
            <v>0</v>
          </cell>
          <cell r="J341">
            <v>0</v>
          </cell>
          <cell r="K341">
            <v>0</v>
          </cell>
          <cell r="L341" t="str">
            <v xml:space="preserve"> </v>
          </cell>
          <cell r="M341">
            <v>0</v>
          </cell>
          <cell r="N341">
            <v>0</v>
          </cell>
          <cell r="O341">
            <v>0</v>
          </cell>
          <cell r="P341" t="str">
            <v xml:space="preserve"> 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O341">
            <v>0</v>
          </cell>
          <cell r="BP341">
            <v>0</v>
          </cell>
          <cell r="BQ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</row>
        <row r="342">
          <cell r="C342" t="str">
            <v>O&amp;M</v>
          </cell>
          <cell r="E342" t="str">
            <v>MS-P-Integration</v>
          </cell>
          <cell r="F342" t="str">
            <v>Integration</v>
          </cell>
          <cell r="I342">
            <v>0</v>
          </cell>
          <cell r="J342">
            <v>0</v>
          </cell>
          <cell r="K342">
            <v>0</v>
          </cell>
          <cell r="L342" t="str">
            <v xml:space="preserve"> </v>
          </cell>
          <cell r="M342">
            <v>0</v>
          </cell>
          <cell r="N342">
            <v>0</v>
          </cell>
          <cell r="O342">
            <v>0</v>
          </cell>
          <cell r="P342" t="str">
            <v xml:space="preserve"> 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D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O342">
            <v>0</v>
          </cell>
          <cell r="BP342">
            <v>0</v>
          </cell>
          <cell r="BQ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</row>
        <row r="343">
          <cell r="C343" t="str">
            <v>O&amp;M</v>
          </cell>
          <cell r="E343" t="str">
            <v>EN-P-waste Mana&amp;FldSrv</v>
          </cell>
          <cell r="I343">
            <v>0</v>
          </cell>
          <cell r="J343">
            <v>0</v>
          </cell>
          <cell r="K343">
            <v>0</v>
          </cell>
          <cell r="L343" t="str">
            <v xml:space="preserve"> </v>
          </cell>
          <cell r="M343">
            <v>0</v>
          </cell>
          <cell r="N343">
            <v>0</v>
          </cell>
          <cell r="O343">
            <v>0</v>
          </cell>
          <cell r="P343" t="str">
            <v xml:space="preserve"> 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D343">
            <v>0</v>
          </cell>
          <cell r="BE343">
            <v>0</v>
          </cell>
          <cell r="BF343">
            <v>1415406.3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O343">
            <v>0</v>
          </cell>
          <cell r="BP343">
            <v>0</v>
          </cell>
          <cell r="BQ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</row>
        <row r="344">
          <cell r="C344" t="str">
            <v>O&amp;M</v>
          </cell>
          <cell r="E344" t="str">
            <v>EN-P-Investment Recovery</v>
          </cell>
          <cell r="I344">
            <v>0</v>
          </cell>
          <cell r="J344">
            <v>0</v>
          </cell>
          <cell r="K344">
            <v>0</v>
          </cell>
          <cell r="L344" t="str">
            <v xml:space="preserve"> </v>
          </cell>
          <cell r="M344">
            <v>0</v>
          </cell>
          <cell r="N344">
            <v>0</v>
          </cell>
          <cell r="O344">
            <v>0</v>
          </cell>
          <cell r="P344" t="str">
            <v xml:space="preserve"> 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D344">
            <v>0</v>
          </cell>
          <cell r="BE344">
            <v>0</v>
          </cell>
          <cell r="BF344">
            <v>154320.28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O344">
            <v>0</v>
          </cell>
          <cell r="BP344">
            <v>0</v>
          </cell>
          <cell r="BQ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</row>
        <row r="345">
          <cell r="C345" t="str">
            <v>O&amp;M</v>
          </cell>
          <cell r="E345" t="str">
            <v>MS-P-Auto Maint group</v>
          </cell>
          <cell r="I345">
            <v>0</v>
          </cell>
          <cell r="J345">
            <v>0</v>
          </cell>
          <cell r="K345">
            <v>0</v>
          </cell>
          <cell r="L345" t="str">
            <v xml:space="preserve"> </v>
          </cell>
          <cell r="M345">
            <v>0</v>
          </cell>
          <cell r="N345">
            <v>0</v>
          </cell>
          <cell r="O345">
            <v>0</v>
          </cell>
          <cell r="P345" t="str">
            <v xml:space="preserve"> 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D345">
            <v>0</v>
          </cell>
          <cell r="BE345">
            <v>0</v>
          </cell>
          <cell r="BF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O345">
            <v>0</v>
          </cell>
          <cell r="BP345">
            <v>0</v>
          </cell>
          <cell r="BQ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</row>
        <row r="346">
          <cell r="C346" t="str">
            <v>O&amp;M</v>
          </cell>
          <cell r="E346" t="str">
            <v>EN-P-Coal Ash mar</v>
          </cell>
          <cell r="I346">
            <v>0</v>
          </cell>
          <cell r="J346">
            <v>0</v>
          </cell>
          <cell r="K346">
            <v>0</v>
          </cell>
          <cell r="L346" t="str">
            <v xml:space="preserve"> </v>
          </cell>
          <cell r="M346">
            <v>0</v>
          </cell>
          <cell r="N346">
            <v>0</v>
          </cell>
          <cell r="O346">
            <v>0</v>
          </cell>
          <cell r="P346" t="str">
            <v xml:space="preserve"> 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O346">
            <v>0</v>
          </cell>
          <cell r="BP346">
            <v>0</v>
          </cell>
          <cell r="BQ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</row>
        <row r="347">
          <cell r="C347" t="str">
            <v>O&amp;M</v>
          </cell>
          <cell r="E347" t="str">
            <v>EN-P-EH&amp;S Global</v>
          </cell>
          <cell r="I347">
            <v>0</v>
          </cell>
          <cell r="J347">
            <v>0</v>
          </cell>
          <cell r="K347">
            <v>0</v>
          </cell>
          <cell r="L347" t="str">
            <v xml:space="preserve"> </v>
          </cell>
          <cell r="M347">
            <v>0</v>
          </cell>
          <cell r="N347">
            <v>0</v>
          </cell>
          <cell r="O347">
            <v>0</v>
          </cell>
          <cell r="P347" t="str">
            <v xml:space="preserve"> 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O347">
            <v>0</v>
          </cell>
          <cell r="BP347">
            <v>0</v>
          </cell>
          <cell r="BQ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</row>
        <row r="348">
          <cell r="C348" t="str">
            <v>O&amp;M</v>
          </cell>
          <cell r="E348" t="str">
            <v>EN-P-Resource Recovery</v>
          </cell>
          <cell r="I348">
            <v>0</v>
          </cell>
          <cell r="J348">
            <v>0</v>
          </cell>
          <cell r="K348">
            <v>0</v>
          </cell>
          <cell r="L348" t="str">
            <v xml:space="preserve"> </v>
          </cell>
          <cell r="M348">
            <v>0</v>
          </cell>
          <cell r="N348">
            <v>0</v>
          </cell>
          <cell r="O348">
            <v>0</v>
          </cell>
          <cell r="P348" t="str">
            <v xml:space="preserve"> 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O348">
            <v>0</v>
          </cell>
          <cell r="BP348">
            <v>0</v>
          </cell>
          <cell r="BQ348">
            <v>0</v>
          </cell>
          <cell r="BS348">
            <v>1600845.03</v>
          </cell>
          <cell r="BT348">
            <v>0</v>
          </cell>
          <cell r="BU348">
            <v>1600845.03</v>
          </cell>
          <cell r="BV348">
            <v>-1600845.03</v>
          </cell>
        </row>
        <row r="350">
          <cell r="D350" t="str">
            <v>Non-PT</v>
          </cell>
          <cell r="I350">
            <v>1547651.8099999996</v>
          </cell>
          <cell r="J350">
            <v>1194659.96</v>
          </cell>
          <cell r="K350">
            <v>-352991.85000000003</v>
          </cell>
          <cell r="L350">
            <v>-0.2954747474754239</v>
          </cell>
          <cell r="M350">
            <v>6508152.9700000007</v>
          </cell>
          <cell r="N350">
            <v>7174920.9999999991</v>
          </cell>
          <cell r="O350">
            <v>666768.03000000026</v>
          </cell>
          <cell r="P350">
            <v>9.2930365365695364E-2</v>
          </cell>
          <cell r="R350">
            <v>1188260.5599999998</v>
          </cell>
          <cell r="S350">
            <v>923856.63000000024</v>
          </cell>
          <cell r="T350">
            <v>1086466.67</v>
          </cell>
          <cell r="U350">
            <v>1053342.6300000001</v>
          </cell>
          <cell r="V350">
            <v>708574.67</v>
          </cell>
          <cell r="W350">
            <v>1547651.8099999996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D350">
            <v>1196400.2699999998</v>
          </cell>
          <cell r="AE350">
            <v>1196400.2699999998</v>
          </cell>
          <cell r="AF350">
            <v>1196400.2699999998</v>
          </cell>
          <cell r="AG350">
            <v>1196400.2699999998</v>
          </cell>
          <cell r="AH350">
            <v>1194659.96</v>
          </cell>
          <cell r="AI350">
            <v>1194659.96</v>
          </cell>
          <cell r="AJ350">
            <v>1194659.96</v>
          </cell>
          <cell r="AK350">
            <v>1194907.6399999999</v>
          </cell>
          <cell r="AL350">
            <v>1194083.32</v>
          </cell>
          <cell r="AM350">
            <v>1193776</v>
          </cell>
          <cell r="AN350">
            <v>1192549.2999999998</v>
          </cell>
          <cell r="AO350">
            <v>1204781.2400000002</v>
          </cell>
          <cell r="AQ350">
            <v>14108355.409999998</v>
          </cell>
          <cell r="AR350">
            <v>14108355.409999998</v>
          </cell>
          <cell r="AS350">
            <v>14121952.33</v>
          </cell>
          <cell r="AT350">
            <v>13710204.880000001</v>
          </cell>
          <cell r="AU350">
            <v>13673108.9</v>
          </cell>
          <cell r="AV350">
            <v>13673110.9</v>
          </cell>
          <cell r="AW350" t="e">
            <v>#REF!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D350">
            <v>14210113.880000001</v>
          </cell>
          <cell r="BE350">
            <v>13581728.629999999</v>
          </cell>
          <cell r="BF350">
            <v>13300906.509999996</v>
          </cell>
          <cell r="BH350">
            <v>14349678.460000001</v>
          </cell>
          <cell r="BI350">
            <v>13931906.859999999</v>
          </cell>
          <cell r="BJ350">
            <v>13898299.160000002</v>
          </cell>
          <cell r="BK350">
            <v>13673110.9</v>
          </cell>
          <cell r="BL350">
            <v>13421438.890000001</v>
          </cell>
          <cell r="BM350">
            <v>0</v>
          </cell>
          <cell r="BN350">
            <v>0</v>
          </cell>
          <cell r="BO350">
            <v>6913285.9199999999</v>
          </cell>
          <cell r="BP350">
            <v>928239.57</v>
          </cell>
          <cell r="BQ350">
            <v>251672.0100000001</v>
          </cell>
          <cell r="BS350">
            <v>14887554.129999997</v>
          </cell>
          <cell r="BT350">
            <v>13421438.890000001</v>
          </cell>
          <cell r="BU350">
            <v>14887554.129999997</v>
          </cell>
          <cell r="BV350">
            <v>-1466115.2399999998</v>
          </cell>
        </row>
        <row r="352">
          <cell r="C352" t="str">
            <v>O&amp;M</v>
          </cell>
          <cell r="E352" t="str">
            <v>MS-P-E-PT-PhtoDigtlm</v>
          </cell>
          <cell r="I352">
            <v>0</v>
          </cell>
          <cell r="J352">
            <v>431</v>
          </cell>
          <cell r="K352">
            <v>431</v>
          </cell>
          <cell r="L352">
            <v>1</v>
          </cell>
          <cell r="M352">
            <v>656.61</v>
          </cell>
          <cell r="N352">
            <v>2586</v>
          </cell>
          <cell r="O352">
            <v>1929.3899999999999</v>
          </cell>
          <cell r="P352">
            <v>0.74609048723897908</v>
          </cell>
          <cell r="R352">
            <v>309.17</v>
          </cell>
          <cell r="S352">
            <v>145.34</v>
          </cell>
          <cell r="T352">
            <v>137.6</v>
          </cell>
          <cell r="U352">
            <v>0</v>
          </cell>
          <cell r="V352">
            <v>64.5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431</v>
          </cell>
          <cell r="AE352">
            <v>431</v>
          </cell>
          <cell r="AF352">
            <v>431</v>
          </cell>
          <cell r="AG352">
            <v>431</v>
          </cell>
          <cell r="AH352">
            <v>431</v>
          </cell>
          <cell r="AI352">
            <v>431</v>
          </cell>
          <cell r="AJ352">
            <v>431</v>
          </cell>
          <cell r="AK352">
            <v>431</v>
          </cell>
          <cell r="AL352">
            <v>431</v>
          </cell>
          <cell r="AM352">
            <v>431</v>
          </cell>
          <cell r="AN352">
            <v>431</v>
          </cell>
          <cell r="AO352">
            <v>432</v>
          </cell>
          <cell r="AQ352">
            <v>5296.31</v>
          </cell>
          <cell r="AR352">
            <v>5296.31</v>
          </cell>
          <cell r="AS352">
            <v>5296.31</v>
          </cell>
          <cell r="AT352">
            <v>5296.31</v>
          </cell>
          <cell r="AU352">
            <v>5295</v>
          </cell>
          <cell r="AV352">
            <v>5296</v>
          </cell>
          <cell r="AW352" t="e">
            <v>#REF!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D352">
            <v>727.68</v>
          </cell>
          <cell r="BE352">
            <v>2121.6999999999998</v>
          </cell>
          <cell r="BF352">
            <v>602.91</v>
          </cell>
          <cell r="BH352">
            <v>5173</v>
          </cell>
          <cell r="BI352">
            <v>1908</v>
          </cell>
          <cell r="BJ352">
            <v>1860</v>
          </cell>
          <cell r="BK352">
            <v>5296</v>
          </cell>
          <cell r="BL352">
            <v>5296</v>
          </cell>
          <cell r="BO352">
            <v>4639.3900000000003</v>
          </cell>
          <cell r="BP352">
            <v>-123</v>
          </cell>
          <cell r="BQ352">
            <v>0</v>
          </cell>
          <cell r="BS352">
            <v>636.72</v>
          </cell>
          <cell r="BT352">
            <v>5296</v>
          </cell>
          <cell r="BU352">
            <v>636.72</v>
          </cell>
          <cell r="BV352">
            <v>4659.28</v>
          </cell>
        </row>
        <row r="353">
          <cell r="C353" t="str">
            <v>O&amp;M</v>
          </cell>
          <cell r="E353" t="str">
            <v>EN-P-PT-EnvFieldSrvs</v>
          </cell>
          <cell r="I353">
            <v>393271</v>
          </cell>
          <cell r="J353">
            <v>169031</v>
          </cell>
          <cell r="K353">
            <v>-224240</v>
          </cell>
          <cell r="L353">
            <v>-1.3266205607255475</v>
          </cell>
          <cell r="M353">
            <v>1057024</v>
          </cell>
          <cell r="N353">
            <v>1014998</v>
          </cell>
          <cell r="O353">
            <v>-42026</v>
          </cell>
          <cell r="P353">
            <v>-4.1405007694596443E-2</v>
          </cell>
          <cell r="R353">
            <v>162392</v>
          </cell>
          <cell r="S353">
            <v>129879</v>
          </cell>
          <cell r="T353">
            <v>210253</v>
          </cell>
          <cell r="U353">
            <v>161229</v>
          </cell>
          <cell r="V353">
            <v>0</v>
          </cell>
          <cell r="W353">
            <v>393271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169234</v>
          </cell>
          <cell r="AE353">
            <v>169234</v>
          </cell>
          <cell r="AF353">
            <v>169234</v>
          </cell>
          <cell r="AG353">
            <v>169234</v>
          </cell>
          <cell r="AH353">
            <v>169031</v>
          </cell>
          <cell r="AI353">
            <v>169031</v>
          </cell>
          <cell r="AJ353">
            <v>169031</v>
          </cell>
          <cell r="AK353">
            <v>169031</v>
          </cell>
          <cell r="AL353">
            <v>169031</v>
          </cell>
          <cell r="AM353">
            <v>169031</v>
          </cell>
          <cell r="AN353">
            <v>169031</v>
          </cell>
          <cell r="AO353">
            <v>169037</v>
          </cell>
          <cell r="AQ353">
            <v>2029190</v>
          </cell>
          <cell r="AR353">
            <v>2029190</v>
          </cell>
          <cell r="AS353">
            <v>2029190</v>
          </cell>
          <cell r="AT353">
            <v>2029190</v>
          </cell>
          <cell r="AU353">
            <v>2029190</v>
          </cell>
          <cell r="AV353">
            <v>2029190</v>
          </cell>
          <cell r="AW353" t="e">
            <v>#REF!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D353">
            <v>1949959</v>
          </cell>
          <cell r="BE353">
            <v>1797793</v>
          </cell>
          <cell r="BF353">
            <v>0</v>
          </cell>
          <cell r="BH353">
            <v>2029190</v>
          </cell>
          <cell r="BI353">
            <v>1996880</v>
          </cell>
          <cell r="BJ353">
            <v>1948176</v>
          </cell>
          <cell r="BK353">
            <v>2029190</v>
          </cell>
          <cell r="BL353">
            <v>2029190</v>
          </cell>
          <cell r="BO353">
            <v>972166</v>
          </cell>
          <cell r="BP353">
            <v>0</v>
          </cell>
          <cell r="BQ353">
            <v>0</v>
          </cell>
          <cell r="BS353">
            <v>0</v>
          </cell>
          <cell r="BT353">
            <v>2029190</v>
          </cell>
          <cell r="BU353">
            <v>0</v>
          </cell>
          <cell r="BV353">
            <v>2029190</v>
          </cell>
        </row>
        <row r="354">
          <cell r="C354" t="str">
            <v>O&amp;M</v>
          </cell>
          <cell r="E354" t="str">
            <v>EN-P-E-PT-Integratio</v>
          </cell>
          <cell r="F354" t="str">
            <v>T&amp;E</v>
          </cell>
          <cell r="I354">
            <v>0</v>
          </cell>
          <cell r="J354">
            <v>0</v>
          </cell>
          <cell r="K354">
            <v>0</v>
          </cell>
          <cell r="L354" t="str">
            <v xml:space="preserve"> </v>
          </cell>
          <cell r="M354">
            <v>0</v>
          </cell>
          <cell r="N354">
            <v>0</v>
          </cell>
          <cell r="O354">
            <v>0</v>
          </cell>
          <cell r="P354" t="str">
            <v xml:space="preserve"> 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O354">
            <v>0</v>
          </cell>
          <cell r="BP354">
            <v>0</v>
          </cell>
          <cell r="BQ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</row>
        <row r="355">
          <cell r="C355" t="str">
            <v>O&amp;M</v>
          </cell>
          <cell r="E355" t="str">
            <v>EN-P-PT-MnfGsPlntRmd</v>
          </cell>
          <cell r="I355">
            <v>5704</v>
          </cell>
          <cell r="J355">
            <v>4165</v>
          </cell>
          <cell r="K355">
            <v>-1539</v>
          </cell>
          <cell r="L355">
            <v>-0.36950780312124848</v>
          </cell>
          <cell r="M355">
            <v>13542</v>
          </cell>
          <cell r="N355">
            <v>25010</v>
          </cell>
          <cell r="O355">
            <v>11468</v>
          </cell>
          <cell r="P355">
            <v>0.45853658536585368</v>
          </cell>
          <cell r="R355">
            <v>2848</v>
          </cell>
          <cell r="S355">
            <v>2715</v>
          </cell>
          <cell r="T355">
            <v>1281</v>
          </cell>
          <cell r="U355">
            <v>994</v>
          </cell>
          <cell r="V355">
            <v>0</v>
          </cell>
          <cell r="W355">
            <v>5704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4170</v>
          </cell>
          <cell r="AE355">
            <v>4170</v>
          </cell>
          <cell r="AF355">
            <v>4170</v>
          </cell>
          <cell r="AG355">
            <v>4170</v>
          </cell>
          <cell r="AH355">
            <v>4165</v>
          </cell>
          <cell r="AI355">
            <v>4165</v>
          </cell>
          <cell r="AJ355">
            <v>4165</v>
          </cell>
          <cell r="AK355">
            <v>4165</v>
          </cell>
          <cell r="AL355">
            <v>4165</v>
          </cell>
          <cell r="AM355">
            <v>4165</v>
          </cell>
          <cell r="AN355">
            <v>4165</v>
          </cell>
          <cell r="AO355">
            <v>4165</v>
          </cell>
          <cell r="AQ355">
            <v>50000</v>
          </cell>
          <cell r="AR355">
            <v>50000</v>
          </cell>
          <cell r="AS355">
            <v>50000</v>
          </cell>
          <cell r="AT355">
            <v>50000</v>
          </cell>
          <cell r="AU355">
            <v>50000</v>
          </cell>
          <cell r="AV355">
            <v>50000</v>
          </cell>
          <cell r="AW355" t="e">
            <v>#REF!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D355">
            <v>33705</v>
          </cell>
          <cell r="BE355">
            <v>19728</v>
          </cell>
          <cell r="BF355">
            <v>26209</v>
          </cell>
          <cell r="BH355">
            <v>50000</v>
          </cell>
          <cell r="BI355">
            <v>25621</v>
          </cell>
          <cell r="BJ355">
            <v>24996</v>
          </cell>
          <cell r="BK355">
            <v>50000</v>
          </cell>
          <cell r="BL355">
            <v>50000</v>
          </cell>
          <cell r="BO355">
            <v>36458</v>
          </cell>
          <cell r="BP355">
            <v>0</v>
          </cell>
          <cell r="BQ355">
            <v>0</v>
          </cell>
          <cell r="BS355">
            <v>50000</v>
          </cell>
          <cell r="BT355">
            <v>50000</v>
          </cell>
          <cell r="BU355">
            <v>50000</v>
          </cell>
          <cell r="BV355">
            <v>0</v>
          </cell>
        </row>
        <row r="356">
          <cell r="C356" t="str">
            <v>O&amp;M</v>
          </cell>
          <cell r="E356" t="str">
            <v>EN-P-PT-EEP-O&amp;M Impl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  <cell r="M356">
            <v>0</v>
          </cell>
          <cell r="N356">
            <v>0</v>
          </cell>
          <cell r="O356">
            <v>0</v>
          </cell>
          <cell r="P356" t="str">
            <v xml:space="preserve"> 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O356">
            <v>0</v>
          </cell>
          <cell r="BP356">
            <v>0</v>
          </cell>
          <cell r="BQ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</row>
        <row r="357">
          <cell r="C357" t="str">
            <v>O&amp;M</v>
          </cell>
          <cell r="E357" t="str">
            <v>EN-P-E-PT-EnSup</v>
          </cell>
          <cell r="I357">
            <v>24899.77</v>
          </cell>
          <cell r="J357">
            <v>19809</v>
          </cell>
          <cell r="K357">
            <v>-5090.7700000000004</v>
          </cell>
          <cell r="L357">
            <v>-0.25699278105911455</v>
          </cell>
          <cell r="M357">
            <v>63181.26</v>
          </cell>
          <cell r="N357">
            <v>118950</v>
          </cell>
          <cell r="O357">
            <v>55768.74</v>
          </cell>
          <cell r="P357">
            <v>0.46884186633039088</v>
          </cell>
          <cell r="R357">
            <v>4754.84</v>
          </cell>
          <cell r="S357">
            <v>8218.6</v>
          </cell>
          <cell r="T357">
            <v>13775.91</v>
          </cell>
          <cell r="U357">
            <v>11532.14</v>
          </cell>
          <cell r="V357">
            <v>0</v>
          </cell>
          <cell r="W357">
            <v>24899.77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19833</v>
          </cell>
          <cell r="AE357">
            <v>19833</v>
          </cell>
          <cell r="AF357">
            <v>19833</v>
          </cell>
          <cell r="AG357">
            <v>19833</v>
          </cell>
          <cell r="AH357">
            <v>19809</v>
          </cell>
          <cell r="AI357">
            <v>19809</v>
          </cell>
          <cell r="AJ357">
            <v>19809</v>
          </cell>
          <cell r="AK357">
            <v>19809</v>
          </cell>
          <cell r="AL357">
            <v>19809</v>
          </cell>
          <cell r="AM357">
            <v>19809</v>
          </cell>
          <cell r="AN357">
            <v>19809</v>
          </cell>
          <cell r="AO357">
            <v>19805</v>
          </cell>
          <cell r="AQ357">
            <v>237800</v>
          </cell>
          <cell r="AR357">
            <v>237800</v>
          </cell>
          <cell r="AS357">
            <v>241900</v>
          </cell>
          <cell r="AT357">
            <v>185850</v>
          </cell>
          <cell r="AU357">
            <v>185625</v>
          </cell>
          <cell r="AV357">
            <v>185625</v>
          </cell>
          <cell r="AW357" t="e">
            <v>#REF!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D357">
            <v>133213.9</v>
          </cell>
          <cell r="BE357">
            <v>67325.710000000006</v>
          </cell>
          <cell r="BF357">
            <v>111496.15</v>
          </cell>
          <cell r="BH357">
            <v>237800</v>
          </cell>
          <cell r="BI357">
            <v>123405</v>
          </cell>
          <cell r="BJ357">
            <v>165000</v>
          </cell>
          <cell r="BK357">
            <v>185625</v>
          </cell>
          <cell r="BL357">
            <v>185625</v>
          </cell>
          <cell r="BO357">
            <v>122443.73999999999</v>
          </cell>
          <cell r="BP357">
            <v>52175</v>
          </cell>
          <cell r="BQ357">
            <v>0</v>
          </cell>
          <cell r="BS357">
            <v>249000</v>
          </cell>
          <cell r="BT357">
            <v>185625</v>
          </cell>
          <cell r="BU357">
            <v>249000</v>
          </cell>
          <cell r="BV357">
            <v>-63375</v>
          </cell>
        </row>
        <row r="358">
          <cell r="C358" t="str">
            <v>O&amp;M</v>
          </cell>
          <cell r="E358" t="str">
            <v>EN-P-PT-Env Rem</v>
          </cell>
          <cell r="I358">
            <v>82974</v>
          </cell>
          <cell r="J358">
            <v>83924</v>
          </cell>
          <cell r="K358">
            <v>950</v>
          </cell>
          <cell r="L358">
            <v>1.1319765502120967E-2</v>
          </cell>
          <cell r="M358">
            <v>135559</v>
          </cell>
          <cell r="N358">
            <v>503948</v>
          </cell>
          <cell r="O358">
            <v>368389</v>
          </cell>
          <cell r="P358">
            <v>0.73100597680713086</v>
          </cell>
          <cell r="R358">
            <v>1282</v>
          </cell>
          <cell r="S358">
            <v>20688</v>
          </cell>
          <cell r="T358">
            <v>24593</v>
          </cell>
          <cell r="U358">
            <v>6022</v>
          </cell>
          <cell r="V358">
            <v>0</v>
          </cell>
          <cell r="W358">
            <v>82974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84025</v>
          </cell>
          <cell r="AE358">
            <v>84025</v>
          </cell>
          <cell r="AF358">
            <v>84025</v>
          </cell>
          <cell r="AG358">
            <v>84025</v>
          </cell>
          <cell r="AH358">
            <v>83924</v>
          </cell>
          <cell r="AI358">
            <v>83924</v>
          </cell>
          <cell r="AJ358">
            <v>83924</v>
          </cell>
          <cell r="AK358">
            <v>83924</v>
          </cell>
          <cell r="AL358">
            <v>83924</v>
          </cell>
          <cell r="AM358">
            <v>83924</v>
          </cell>
          <cell r="AN358">
            <v>83924</v>
          </cell>
          <cell r="AO358">
            <v>83932</v>
          </cell>
          <cell r="AQ358">
            <v>1007500</v>
          </cell>
          <cell r="AR358">
            <v>1007500</v>
          </cell>
          <cell r="AS358">
            <v>1007500</v>
          </cell>
          <cell r="AT358">
            <v>617500</v>
          </cell>
          <cell r="AU358">
            <v>617500</v>
          </cell>
          <cell r="AV358">
            <v>617500</v>
          </cell>
          <cell r="AW358" t="e">
            <v>#REF!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D358">
            <v>895724</v>
          </cell>
          <cell r="BE358">
            <v>863916</v>
          </cell>
          <cell r="BF358">
            <v>2003369.09</v>
          </cell>
          <cell r="BH358">
            <v>1007500</v>
          </cell>
          <cell r="BI358">
            <v>1608000</v>
          </cell>
          <cell r="BJ358">
            <v>949992</v>
          </cell>
          <cell r="BK358">
            <v>617500</v>
          </cell>
          <cell r="BL358">
            <v>617500</v>
          </cell>
          <cell r="BO358">
            <v>481941</v>
          </cell>
          <cell r="BP358">
            <v>390000</v>
          </cell>
          <cell r="BQ358">
            <v>0</v>
          </cell>
          <cell r="BS358">
            <v>495000</v>
          </cell>
          <cell r="BT358">
            <v>617500</v>
          </cell>
          <cell r="BU358">
            <v>495000</v>
          </cell>
          <cell r="BV358">
            <v>122500</v>
          </cell>
        </row>
        <row r="359">
          <cell r="C359" t="str">
            <v>O&amp;M</v>
          </cell>
          <cell r="E359" t="str">
            <v>EN-P-PT-L&amp;P Tec</v>
          </cell>
          <cell r="I359">
            <v>34577</v>
          </cell>
          <cell r="J359">
            <v>16558</v>
          </cell>
          <cell r="K359">
            <v>-18019</v>
          </cell>
          <cell r="L359">
            <v>-1.088235294117647</v>
          </cell>
          <cell r="M359">
            <v>99958</v>
          </cell>
          <cell r="N359">
            <v>83243</v>
          </cell>
          <cell r="O359">
            <v>-16715</v>
          </cell>
          <cell r="P359">
            <v>-0.20079766466850066</v>
          </cell>
          <cell r="R359">
            <v>12092</v>
          </cell>
          <cell r="S359">
            <v>12377</v>
          </cell>
          <cell r="T359">
            <v>20017</v>
          </cell>
          <cell r="U359">
            <v>9369</v>
          </cell>
          <cell r="V359">
            <v>11526</v>
          </cell>
          <cell r="W359">
            <v>34577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8402</v>
          </cell>
          <cell r="AE359">
            <v>10920</v>
          </cell>
          <cell r="AF359">
            <v>14423</v>
          </cell>
          <cell r="AG359">
            <v>19417</v>
          </cell>
          <cell r="AH359">
            <v>13523</v>
          </cell>
          <cell r="AI359">
            <v>16558</v>
          </cell>
          <cell r="AJ359">
            <v>16305</v>
          </cell>
          <cell r="AK359">
            <v>17449</v>
          </cell>
          <cell r="AL359">
            <v>17000</v>
          </cell>
          <cell r="AM359">
            <v>22344</v>
          </cell>
          <cell r="AN359">
            <v>15290</v>
          </cell>
          <cell r="AO359">
            <v>13369</v>
          </cell>
          <cell r="AQ359">
            <v>185000</v>
          </cell>
          <cell r="AR359">
            <v>185000</v>
          </cell>
          <cell r="AS359">
            <v>185000</v>
          </cell>
          <cell r="AT359">
            <v>146000</v>
          </cell>
          <cell r="AU359">
            <v>146000</v>
          </cell>
          <cell r="AV359">
            <v>146000</v>
          </cell>
          <cell r="AW359" t="e">
            <v>#REF!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D359">
            <v>108417</v>
          </cell>
          <cell r="BE359">
            <v>109733</v>
          </cell>
          <cell r="BF359">
            <v>92506</v>
          </cell>
          <cell r="BH359">
            <v>185000</v>
          </cell>
          <cell r="BI359">
            <v>124562</v>
          </cell>
          <cell r="BJ359">
            <v>35748</v>
          </cell>
          <cell r="BK359">
            <v>146000</v>
          </cell>
          <cell r="BL359">
            <v>146000</v>
          </cell>
          <cell r="BO359">
            <v>46042</v>
          </cell>
          <cell r="BP359">
            <v>39000</v>
          </cell>
          <cell r="BQ359">
            <v>0</v>
          </cell>
          <cell r="BS359">
            <v>260000</v>
          </cell>
          <cell r="BT359">
            <v>146000</v>
          </cell>
          <cell r="BU359">
            <v>260000</v>
          </cell>
          <cell r="BV359">
            <v>-114000</v>
          </cell>
        </row>
        <row r="360">
          <cell r="C360" t="str">
            <v>O&amp;M</v>
          </cell>
          <cell r="E360" t="str">
            <v>MS-P-PT-PhotDigVidGp</v>
          </cell>
          <cell r="I360">
            <v>853</v>
          </cell>
          <cell r="J360">
            <v>436</v>
          </cell>
          <cell r="K360">
            <v>-417</v>
          </cell>
          <cell r="L360">
            <v>-0.95642201834862384</v>
          </cell>
          <cell r="M360">
            <v>2002</v>
          </cell>
          <cell r="N360">
            <v>2620</v>
          </cell>
          <cell r="O360">
            <v>618</v>
          </cell>
          <cell r="P360">
            <v>0.23587786259541985</v>
          </cell>
          <cell r="R360">
            <v>13</v>
          </cell>
          <cell r="S360">
            <v>478</v>
          </cell>
          <cell r="T360">
            <v>131</v>
          </cell>
          <cell r="U360">
            <v>417</v>
          </cell>
          <cell r="V360">
            <v>110</v>
          </cell>
          <cell r="W360">
            <v>853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D360">
            <v>437</v>
          </cell>
          <cell r="AE360">
            <v>437</v>
          </cell>
          <cell r="AF360">
            <v>437</v>
          </cell>
          <cell r="AG360">
            <v>437</v>
          </cell>
          <cell r="AH360">
            <v>436</v>
          </cell>
          <cell r="AI360">
            <v>436</v>
          </cell>
          <cell r="AJ360">
            <v>436</v>
          </cell>
          <cell r="AK360">
            <v>436</v>
          </cell>
          <cell r="AL360">
            <v>436</v>
          </cell>
          <cell r="AM360">
            <v>436</v>
          </cell>
          <cell r="AN360">
            <v>436</v>
          </cell>
          <cell r="AO360">
            <v>447</v>
          </cell>
          <cell r="AQ360">
            <v>5247</v>
          </cell>
          <cell r="AR360">
            <v>5247</v>
          </cell>
          <cell r="AS360">
            <v>5247</v>
          </cell>
          <cell r="AT360">
            <v>5247</v>
          </cell>
          <cell r="AU360">
            <v>5764</v>
          </cell>
          <cell r="AV360">
            <v>5764</v>
          </cell>
          <cell r="AW360" t="e">
            <v>#REF!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D360">
            <v>3443</v>
          </cell>
          <cell r="BE360">
            <v>2917</v>
          </cell>
          <cell r="BF360">
            <v>7237.07</v>
          </cell>
          <cell r="BH360">
            <v>5247</v>
          </cell>
          <cell r="BI360">
            <v>7134</v>
          </cell>
          <cell r="BJ360">
            <v>6960</v>
          </cell>
          <cell r="BK360">
            <v>5764</v>
          </cell>
          <cell r="BL360">
            <v>5764</v>
          </cell>
          <cell r="BO360">
            <v>3762</v>
          </cell>
          <cell r="BP360">
            <v>-517</v>
          </cell>
          <cell r="BQ360">
            <v>0</v>
          </cell>
          <cell r="BS360">
            <v>0</v>
          </cell>
          <cell r="BT360">
            <v>5764</v>
          </cell>
          <cell r="BU360">
            <v>0</v>
          </cell>
          <cell r="BV360">
            <v>5764</v>
          </cell>
        </row>
        <row r="361">
          <cell r="C361" t="str">
            <v>O&amp;M</v>
          </cell>
          <cell r="E361" t="str">
            <v>MS-P-PT-PwrSysRelGrp</v>
          </cell>
          <cell r="I361">
            <v>2695</v>
          </cell>
          <cell r="J361">
            <v>10835</v>
          </cell>
          <cell r="K361">
            <v>8140</v>
          </cell>
          <cell r="L361">
            <v>0.75126903553299496</v>
          </cell>
          <cell r="M361">
            <v>82203</v>
          </cell>
          <cell r="N361">
            <v>65062</v>
          </cell>
          <cell r="O361">
            <v>-17141</v>
          </cell>
          <cell r="P361">
            <v>-0.26345639543819743</v>
          </cell>
          <cell r="R361">
            <v>1934</v>
          </cell>
          <cell r="S361">
            <v>73011</v>
          </cell>
          <cell r="T361">
            <v>864</v>
          </cell>
          <cell r="U361">
            <v>1363</v>
          </cell>
          <cell r="V361">
            <v>2336</v>
          </cell>
          <cell r="W361">
            <v>2695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D361">
            <v>10848</v>
          </cell>
          <cell r="AE361">
            <v>10848</v>
          </cell>
          <cell r="AF361">
            <v>10848</v>
          </cell>
          <cell r="AG361">
            <v>10848</v>
          </cell>
          <cell r="AH361">
            <v>10835</v>
          </cell>
          <cell r="AI361">
            <v>10835</v>
          </cell>
          <cell r="AJ361">
            <v>10835</v>
          </cell>
          <cell r="AK361">
            <v>10835</v>
          </cell>
          <cell r="AL361">
            <v>10835</v>
          </cell>
          <cell r="AM361">
            <v>10835</v>
          </cell>
          <cell r="AN361">
            <v>10835</v>
          </cell>
          <cell r="AO361">
            <v>10845</v>
          </cell>
          <cell r="AQ361">
            <v>130082</v>
          </cell>
          <cell r="AR361">
            <v>130082</v>
          </cell>
          <cell r="AS361">
            <v>130082</v>
          </cell>
          <cell r="AT361">
            <v>130082</v>
          </cell>
          <cell r="AU361">
            <v>130082</v>
          </cell>
          <cell r="AV361">
            <v>130082</v>
          </cell>
          <cell r="AW361" t="e">
            <v>#REF!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D361">
            <v>137054</v>
          </cell>
          <cell r="BE361">
            <v>95367</v>
          </cell>
          <cell r="BF361">
            <v>81899</v>
          </cell>
          <cell r="BH361">
            <v>130082</v>
          </cell>
          <cell r="BI361">
            <v>184500</v>
          </cell>
          <cell r="BJ361">
            <v>180000</v>
          </cell>
          <cell r="BK361">
            <v>130082</v>
          </cell>
          <cell r="BL361">
            <v>130082</v>
          </cell>
          <cell r="BO361">
            <v>47879</v>
          </cell>
          <cell r="BP361">
            <v>0</v>
          </cell>
          <cell r="BQ361">
            <v>0</v>
          </cell>
          <cell r="BS361">
            <v>100000</v>
          </cell>
          <cell r="BT361">
            <v>130082</v>
          </cell>
          <cell r="BU361">
            <v>100000</v>
          </cell>
          <cell r="BV361">
            <v>30082</v>
          </cell>
        </row>
        <row r="362">
          <cell r="C362" t="str">
            <v>O&amp;M</v>
          </cell>
          <cell r="E362" t="str">
            <v>MS-P-PT-ESPrTel&amp;CnGp</v>
          </cell>
          <cell r="I362">
            <v>1099</v>
          </cell>
          <cell r="J362">
            <v>3491</v>
          </cell>
          <cell r="K362">
            <v>2392</v>
          </cell>
          <cell r="L362">
            <v>0.68519048983099395</v>
          </cell>
          <cell r="M362">
            <v>10115</v>
          </cell>
          <cell r="N362">
            <v>20954</v>
          </cell>
          <cell r="O362">
            <v>10839</v>
          </cell>
          <cell r="P362">
            <v>0.51727593776844516</v>
          </cell>
          <cell r="R362">
            <v>1748</v>
          </cell>
          <cell r="S362">
            <v>1024</v>
          </cell>
          <cell r="T362">
            <v>3224</v>
          </cell>
          <cell r="U362">
            <v>452</v>
          </cell>
          <cell r="V362">
            <v>2568</v>
          </cell>
          <cell r="W362">
            <v>1099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3493</v>
          </cell>
          <cell r="AE362">
            <v>3493</v>
          </cell>
          <cell r="AF362">
            <v>3493</v>
          </cell>
          <cell r="AG362">
            <v>3493</v>
          </cell>
          <cell r="AH362">
            <v>3491</v>
          </cell>
          <cell r="AI362">
            <v>3491</v>
          </cell>
          <cell r="AJ362">
            <v>3491</v>
          </cell>
          <cell r="AK362">
            <v>3491</v>
          </cell>
          <cell r="AL362">
            <v>3491</v>
          </cell>
          <cell r="AM362">
            <v>3491</v>
          </cell>
          <cell r="AN362">
            <v>3491</v>
          </cell>
          <cell r="AO362">
            <v>3451</v>
          </cell>
          <cell r="AQ362">
            <v>41860</v>
          </cell>
          <cell r="AR362">
            <v>41860</v>
          </cell>
          <cell r="AS362">
            <v>41860</v>
          </cell>
          <cell r="AT362">
            <v>41860</v>
          </cell>
          <cell r="AU362">
            <v>41860</v>
          </cell>
          <cell r="AV362">
            <v>41860</v>
          </cell>
          <cell r="AW362" t="e">
            <v>#REF!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D362">
            <v>36987</v>
          </cell>
          <cell r="BE362">
            <v>37145</v>
          </cell>
          <cell r="BF362">
            <v>23763</v>
          </cell>
          <cell r="BH362">
            <v>41860</v>
          </cell>
          <cell r="BI362">
            <v>34895</v>
          </cell>
          <cell r="BJ362">
            <v>34044</v>
          </cell>
          <cell r="BK362">
            <v>41860</v>
          </cell>
          <cell r="BL362">
            <v>41860</v>
          </cell>
          <cell r="BO362">
            <v>31745</v>
          </cell>
          <cell r="BP362">
            <v>0</v>
          </cell>
          <cell r="BQ362">
            <v>0</v>
          </cell>
          <cell r="BS362">
            <v>32655</v>
          </cell>
          <cell r="BT362">
            <v>41860</v>
          </cell>
          <cell r="BU362">
            <v>32655</v>
          </cell>
          <cell r="BV362">
            <v>9205</v>
          </cell>
        </row>
        <row r="363">
          <cell r="C363" t="str">
            <v>O&amp;M</v>
          </cell>
          <cell r="E363" t="str">
            <v>MS-P-PT-VbrtnAnlyGrp</v>
          </cell>
          <cell r="I363">
            <v>0</v>
          </cell>
          <cell r="J363">
            <v>3</v>
          </cell>
          <cell r="K363">
            <v>3</v>
          </cell>
          <cell r="L363">
            <v>1</v>
          </cell>
          <cell r="M363">
            <v>0</v>
          </cell>
          <cell r="N363">
            <v>18</v>
          </cell>
          <cell r="O363">
            <v>18</v>
          </cell>
          <cell r="P363">
            <v>1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3</v>
          </cell>
          <cell r="AE363">
            <v>3</v>
          </cell>
          <cell r="AF363">
            <v>3</v>
          </cell>
          <cell r="AG363">
            <v>3</v>
          </cell>
          <cell r="AH363">
            <v>3</v>
          </cell>
          <cell r="AI363">
            <v>3</v>
          </cell>
          <cell r="AJ363">
            <v>3</v>
          </cell>
          <cell r="AK363">
            <v>3</v>
          </cell>
          <cell r="AL363">
            <v>3</v>
          </cell>
          <cell r="AM363">
            <v>3</v>
          </cell>
          <cell r="AN363">
            <v>3</v>
          </cell>
          <cell r="AO363">
            <v>3</v>
          </cell>
          <cell r="AQ363">
            <v>36</v>
          </cell>
          <cell r="AR363">
            <v>36</v>
          </cell>
          <cell r="AS363">
            <v>36</v>
          </cell>
          <cell r="AT363">
            <v>36</v>
          </cell>
          <cell r="AU363">
            <v>36</v>
          </cell>
          <cell r="AV363">
            <v>36</v>
          </cell>
          <cell r="AW363" t="e">
            <v>#REF!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D363">
            <v>243</v>
          </cell>
          <cell r="BE363">
            <v>36</v>
          </cell>
          <cell r="BF363">
            <v>0</v>
          </cell>
          <cell r="BH363">
            <v>36</v>
          </cell>
          <cell r="BI363">
            <v>0</v>
          </cell>
          <cell r="BJ363">
            <v>0</v>
          </cell>
          <cell r="BK363">
            <v>36</v>
          </cell>
          <cell r="BL363">
            <v>36</v>
          </cell>
          <cell r="BO363">
            <v>36</v>
          </cell>
          <cell r="BP363">
            <v>0</v>
          </cell>
          <cell r="BQ363">
            <v>0</v>
          </cell>
          <cell r="BS363">
            <v>0</v>
          </cell>
          <cell r="BT363">
            <v>36</v>
          </cell>
          <cell r="BU363">
            <v>0</v>
          </cell>
          <cell r="BV363">
            <v>36</v>
          </cell>
        </row>
        <row r="364">
          <cell r="C364" t="str">
            <v>O&amp;M</v>
          </cell>
          <cell r="E364" t="str">
            <v>MS-P-PT-MtTst&amp;InspGr</v>
          </cell>
          <cell r="I364">
            <v>21331</v>
          </cell>
          <cell r="J364">
            <v>26352</v>
          </cell>
          <cell r="K364">
            <v>5021</v>
          </cell>
          <cell r="L364">
            <v>0.19053582270795386</v>
          </cell>
          <cell r="M364">
            <v>216994</v>
          </cell>
          <cell r="N364">
            <v>158216</v>
          </cell>
          <cell r="O364">
            <v>-58778</v>
          </cell>
          <cell r="P364">
            <v>-0.37150477827779743</v>
          </cell>
          <cell r="R364">
            <v>39005</v>
          </cell>
          <cell r="S364">
            <v>28215</v>
          </cell>
          <cell r="T364">
            <v>32541</v>
          </cell>
          <cell r="U364">
            <v>62389</v>
          </cell>
          <cell r="V364">
            <v>33513</v>
          </cell>
          <cell r="W364">
            <v>21331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D364">
            <v>26378</v>
          </cell>
          <cell r="AE364">
            <v>26378</v>
          </cell>
          <cell r="AF364">
            <v>26378</v>
          </cell>
          <cell r="AG364">
            <v>26378</v>
          </cell>
          <cell r="AH364">
            <v>26352</v>
          </cell>
          <cell r="AI364">
            <v>26352</v>
          </cell>
          <cell r="AJ364">
            <v>26352</v>
          </cell>
          <cell r="AK364">
            <v>26352</v>
          </cell>
          <cell r="AL364">
            <v>26352</v>
          </cell>
          <cell r="AM364">
            <v>26352</v>
          </cell>
          <cell r="AN364">
            <v>26352</v>
          </cell>
          <cell r="AO364">
            <v>26329</v>
          </cell>
          <cell r="AQ364">
            <v>316305</v>
          </cell>
          <cell r="AR364">
            <v>316305</v>
          </cell>
          <cell r="AS364">
            <v>316305</v>
          </cell>
          <cell r="AT364">
            <v>316305</v>
          </cell>
          <cell r="AU364">
            <v>316305</v>
          </cell>
          <cell r="AV364">
            <v>316305</v>
          </cell>
          <cell r="AW364" t="e">
            <v>#REF!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D364">
            <v>343708</v>
          </cell>
          <cell r="BE364">
            <v>345530</v>
          </cell>
          <cell r="BF364">
            <v>348151</v>
          </cell>
          <cell r="BH364">
            <v>316305</v>
          </cell>
          <cell r="BI364">
            <v>297262</v>
          </cell>
          <cell r="BJ364">
            <v>250020</v>
          </cell>
          <cell r="BK364">
            <v>316305</v>
          </cell>
          <cell r="BL364">
            <v>316305</v>
          </cell>
          <cell r="BO364">
            <v>99311</v>
          </cell>
          <cell r="BP364">
            <v>0</v>
          </cell>
          <cell r="BQ364">
            <v>0</v>
          </cell>
          <cell r="BS364">
            <v>345000</v>
          </cell>
          <cell r="BT364">
            <v>316305</v>
          </cell>
          <cell r="BU364">
            <v>345000</v>
          </cell>
          <cell r="BV364">
            <v>-28695</v>
          </cell>
        </row>
        <row r="365">
          <cell r="C365" t="str">
            <v>O&amp;M</v>
          </cell>
          <cell r="E365" t="str">
            <v>MS-P-PT-EnviroEmisGr</v>
          </cell>
          <cell r="I365">
            <v>1164</v>
          </cell>
          <cell r="J365">
            <v>9441</v>
          </cell>
          <cell r="K365">
            <v>8277</v>
          </cell>
          <cell r="L365">
            <v>0.87670797585001592</v>
          </cell>
          <cell r="M365">
            <v>22226</v>
          </cell>
          <cell r="N365">
            <v>56690</v>
          </cell>
          <cell r="O365">
            <v>34464</v>
          </cell>
          <cell r="P365">
            <v>0.60793790792026814</v>
          </cell>
          <cell r="R365">
            <v>4695</v>
          </cell>
          <cell r="S365">
            <v>2595</v>
          </cell>
          <cell r="T365">
            <v>825</v>
          </cell>
          <cell r="U365">
            <v>8996</v>
          </cell>
          <cell r="V365">
            <v>3951</v>
          </cell>
          <cell r="W365">
            <v>1164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D365">
            <v>9452</v>
          </cell>
          <cell r="AE365">
            <v>9452</v>
          </cell>
          <cell r="AF365">
            <v>9452</v>
          </cell>
          <cell r="AG365">
            <v>9452</v>
          </cell>
          <cell r="AH365">
            <v>9441</v>
          </cell>
          <cell r="AI365">
            <v>9441</v>
          </cell>
          <cell r="AJ365">
            <v>9441</v>
          </cell>
          <cell r="AK365">
            <v>9441</v>
          </cell>
          <cell r="AL365">
            <v>9441</v>
          </cell>
          <cell r="AM365">
            <v>9441</v>
          </cell>
          <cell r="AN365">
            <v>9441</v>
          </cell>
          <cell r="AO365">
            <v>9444</v>
          </cell>
          <cell r="AQ365">
            <v>113339</v>
          </cell>
          <cell r="AR365">
            <v>113339</v>
          </cell>
          <cell r="AS365">
            <v>113339</v>
          </cell>
          <cell r="AT365">
            <v>113339</v>
          </cell>
          <cell r="AU365">
            <v>113339</v>
          </cell>
          <cell r="AV365">
            <v>113339</v>
          </cell>
          <cell r="AW365" t="e">
            <v>#REF!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D365">
            <v>124999</v>
          </cell>
          <cell r="BE365">
            <v>113339</v>
          </cell>
          <cell r="BF365">
            <v>147322</v>
          </cell>
          <cell r="BH365">
            <v>113339</v>
          </cell>
          <cell r="BI365">
            <v>173651</v>
          </cell>
          <cell r="BJ365">
            <v>169416</v>
          </cell>
          <cell r="BK365">
            <v>113339</v>
          </cell>
          <cell r="BL365">
            <v>113339</v>
          </cell>
          <cell r="BO365">
            <v>91113</v>
          </cell>
          <cell r="BP365">
            <v>0</v>
          </cell>
          <cell r="BQ365">
            <v>0</v>
          </cell>
          <cell r="BS365">
            <v>40000</v>
          </cell>
          <cell r="BT365">
            <v>113339</v>
          </cell>
          <cell r="BU365">
            <v>40000</v>
          </cell>
          <cell r="BV365">
            <v>73339</v>
          </cell>
        </row>
        <row r="366">
          <cell r="C366" t="str">
            <v>O&amp;M</v>
          </cell>
          <cell r="E366" t="str">
            <v>MS-P-PT-NndstrtExmGr</v>
          </cell>
          <cell r="I366">
            <v>389</v>
          </cell>
          <cell r="J366">
            <v>2406</v>
          </cell>
          <cell r="K366">
            <v>2017</v>
          </cell>
          <cell r="L366">
            <v>0.83832086450540311</v>
          </cell>
          <cell r="M366">
            <v>2530</v>
          </cell>
          <cell r="N366">
            <v>14452</v>
          </cell>
          <cell r="O366">
            <v>11922</v>
          </cell>
          <cell r="P366">
            <v>0.82493772488236927</v>
          </cell>
          <cell r="R366">
            <v>0</v>
          </cell>
          <cell r="S366">
            <v>0</v>
          </cell>
          <cell r="T366">
            <v>314</v>
          </cell>
          <cell r="U366">
            <v>152</v>
          </cell>
          <cell r="V366">
            <v>1675</v>
          </cell>
          <cell r="W366">
            <v>389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2410</v>
          </cell>
          <cell r="AE366">
            <v>2410</v>
          </cell>
          <cell r="AF366">
            <v>2410</v>
          </cell>
          <cell r="AG366">
            <v>2410</v>
          </cell>
          <cell r="AH366">
            <v>2406</v>
          </cell>
          <cell r="AI366">
            <v>2406</v>
          </cell>
          <cell r="AJ366">
            <v>2406</v>
          </cell>
          <cell r="AK366">
            <v>2406</v>
          </cell>
          <cell r="AL366">
            <v>2406</v>
          </cell>
          <cell r="AM366">
            <v>2406</v>
          </cell>
          <cell r="AN366">
            <v>2406</v>
          </cell>
          <cell r="AO366">
            <v>2402</v>
          </cell>
          <cell r="AQ366">
            <v>28884</v>
          </cell>
          <cell r="AR366">
            <v>28884</v>
          </cell>
          <cell r="AS366">
            <v>28884</v>
          </cell>
          <cell r="AT366">
            <v>28884</v>
          </cell>
          <cell r="AU366">
            <v>28884</v>
          </cell>
          <cell r="AV366">
            <v>28884</v>
          </cell>
          <cell r="AW366" t="e">
            <v>#REF!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D366">
            <v>22543</v>
          </cell>
          <cell r="BE366">
            <v>33885</v>
          </cell>
          <cell r="BF366">
            <v>41569</v>
          </cell>
          <cell r="BH366">
            <v>28884</v>
          </cell>
          <cell r="BI366">
            <v>21365</v>
          </cell>
          <cell r="BJ366">
            <v>20844</v>
          </cell>
          <cell r="BK366">
            <v>28884</v>
          </cell>
          <cell r="BL366">
            <v>28884</v>
          </cell>
          <cell r="BO366">
            <v>26354</v>
          </cell>
          <cell r="BP366">
            <v>0</v>
          </cell>
          <cell r="BQ366">
            <v>0</v>
          </cell>
          <cell r="BS366">
            <v>41684</v>
          </cell>
          <cell r="BT366">
            <v>28884</v>
          </cell>
          <cell r="BU366">
            <v>41684</v>
          </cell>
          <cell r="BV366">
            <v>-12800</v>
          </cell>
        </row>
        <row r="367">
          <cell r="C367" t="str">
            <v>O&amp;M</v>
          </cell>
          <cell r="E367" t="str">
            <v>MS-P-PT-Mtlrgy&amp;CorGr</v>
          </cell>
          <cell r="I367">
            <v>0</v>
          </cell>
          <cell r="J367">
            <v>143</v>
          </cell>
          <cell r="K367">
            <v>143</v>
          </cell>
          <cell r="L367">
            <v>1</v>
          </cell>
          <cell r="M367">
            <v>125</v>
          </cell>
          <cell r="N367">
            <v>858</v>
          </cell>
          <cell r="O367">
            <v>733</v>
          </cell>
          <cell r="P367">
            <v>0.85431235431235431</v>
          </cell>
          <cell r="R367">
            <v>0</v>
          </cell>
          <cell r="S367">
            <v>0</v>
          </cell>
          <cell r="T367">
            <v>125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143</v>
          </cell>
          <cell r="AE367">
            <v>143</v>
          </cell>
          <cell r="AF367">
            <v>143</v>
          </cell>
          <cell r="AG367">
            <v>143</v>
          </cell>
          <cell r="AH367">
            <v>143</v>
          </cell>
          <cell r="AI367">
            <v>143</v>
          </cell>
          <cell r="AJ367">
            <v>143</v>
          </cell>
          <cell r="AK367">
            <v>143</v>
          </cell>
          <cell r="AL367">
            <v>143</v>
          </cell>
          <cell r="AM367">
            <v>143</v>
          </cell>
          <cell r="AN367">
            <v>143</v>
          </cell>
          <cell r="AO367">
            <v>141</v>
          </cell>
          <cell r="AQ367">
            <v>1714</v>
          </cell>
          <cell r="AR367">
            <v>1714</v>
          </cell>
          <cell r="AS367">
            <v>1714</v>
          </cell>
          <cell r="AT367">
            <v>1714</v>
          </cell>
          <cell r="AU367">
            <v>1714</v>
          </cell>
          <cell r="AV367">
            <v>1714</v>
          </cell>
          <cell r="AW367" t="e">
            <v>#REF!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D367">
            <v>3326</v>
          </cell>
          <cell r="BE367">
            <v>614</v>
          </cell>
          <cell r="BF367">
            <v>1257</v>
          </cell>
          <cell r="BH367">
            <v>1714</v>
          </cell>
          <cell r="BI367">
            <v>3075</v>
          </cell>
          <cell r="BJ367">
            <v>3000</v>
          </cell>
          <cell r="BK367">
            <v>1714</v>
          </cell>
          <cell r="BL367">
            <v>1714</v>
          </cell>
          <cell r="BO367">
            <v>1589</v>
          </cell>
          <cell r="BP367">
            <v>0</v>
          </cell>
          <cell r="BQ367">
            <v>0</v>
          </cell>
          <cell r="BS367">
            <v>2500</v>
          </cell>
          <cell r="BT367">
            <v>1714</v>
          </cell>
          <cell r="BU367">
            <v>2500</v>
          </cell>
          <cell r="BV367">
            <v>-786</v>
          </cell>
        </row>
        <row r="368">
          <cell r="C368" t="str">
            <v>O&amp;M</v>
          </cell>
          <cell r="E368" t="str">
            <v>MS-P-PT-Mtr&amp;InstSvGr</v>
          </cell>
          <cell r="I368">
            <v>22519</v>
          </cell>
          <cell r="J368">
            <v>12328</v>
          </cell>
          <cell r="K368">
            <v>-10191</v>
          </cell>
          <cell r="L368">
            <v>-0.82665476963011031</v>
          </cell>
          <cell r="M368">
            <v>95247</v>
          </cell>
          <cell r="N368">
            <v>74020</v>
          </cell>
          <cell r="O368">
            <v>-21227</v>
          </cell>
          <cell r="P368">
            <v>-0.28677384490678193</v>
          </cell>
          <cell r="R368">
            <v>10458</v>
          </cell>
          <cell r="S368">
            <v>15059</v>
          </cell>
          <cell r="T368">
            <v>16443</v>
          </cell>
          <cell r="U368">
            <v>317</v>
          </cell>
          <cell r="V368">
            <v>30451</v>
          </cell>
          <cell r="W368">
            <v>22519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12341</v>
          </cell>
          <cell r="AE368">
            <v>12341</v>
          </cell>
          <cell r="AF368">
            <v>12341</v>
          </cell>
          <cell r="AG368">
            <v>12341</v>
          </cell>
          <cell r="AH368">
            <v>12328</v>
          </cell>
          <cell r="AI368">
            <v>12328</v>
          </cell>
          <cell r="AJ368">
            <v>12328</v>
          </cell>
          <cell r="AK368">
            <v>12328</v>
          </cell>
          <cell r="AL368">
            <v>12328</v>
          </cell>
          <cell r="AM368">
            <v>12328</v>
          </cell>
          <cell r="AN368">
            <v>12328</v>
          </cell>
          <cell r="AO368">
            <v>12338</v>
          </cell>
          <cell r="AQ368">
            <v>147998</v>
          </cell>
          <cell r="AR368">
            <v>147998</v>
          </cell>
          <cell r="AS368">
            <v>147998</v>
          </cell>
          <cell r="AT368">
            <v>147998</v>
          </cell>
          <cell r="AU368">
            <v>147998</v>
          </cell>
          <cell r="AV368">
            <v>147998</v>
          </cell>
          <cell r="AW368" t="e">
            <v>#REF!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D368">
            <v>174385</v>
          </cell>
          <cell r="BE368">
            <v>146687</v>
          </cell>
          <cell r="BF368">
            <v>267646</v>
          </cell>
          <cell r="BH368">
            <v>147998</v>
          </cell>
          <cell r="BI368">
            <v>381828</v>
          </cell>
          <cell r="BJ368">
            <v>372516</v>
          </cell>
          <cell r="BK368">
            <v>147998</v>
          </cell>
          <cell r="BL368">
            <v>147998</v>
          </cell>
          <cell r="BO368">
            <v>52751</v>
          </cell>
          <cell r="BP368">
            <v>0</v>
          </cell>
          <cell r="BQ368">
            <v>0</v>
          </cell>
          <cell r="BS368">
            <v>175405</v>
          </cell>
          <cell r="BT368">
            <v>147998</v>
          </cell>
          <cell r="BU368">
            <v>175405</v>
          </cell>
          <cell r="BV368">
            <v>-27407</v>
          </cell>
        </row>
        <row r="369">
          <cell r="C369" t="str">
            <v>O&amp;M</v>
          </cell>
          <cell r="E369" t="str">
            <v>MS-P-PT-ThrmPerfrmGr</v>
          </cell>
          <cell r="I369">
            <v>101</v>
          </cell>
          <cell r="J369">
            <v>421</v>
          </cell>
          <cell r="K369">
            <v>320</v>
          </cell>
          <cell r="L369">
            <v>0.76009501187648454</v>
          </cell>
          <cell r="M369">
            <v>6536</v>
          </cell>
          <cell r="N369">
            <v>2526</v>
          </cell>
          <cell r="O369">
            <v>-4010</v>
          </cell>
          <cell r="P369">
            <v>-1.587490102929533</v>
          </cell>
          <cell r="R369">
            <v>0</v>
          </cell>
          <cell r="S369">
            <v>705</v>
          </cell>
          <cell r="T369">
            <v>81</v>
          </cell>
          <cell r="U369">
            <v>0</v>
          </cell>
          <cell r="V369">
            <v>5649</v>
          </cell>
          <cell r="W369">
            <v>101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D369">
            <v>421</v>
          </cell>
          <cell r="AE369">
            <v>421</v>
          </cell>
          <cell r="AF369">
            <v>421</v>
          </cell>
          <cell r="AG369">
            <v>421</v>
          </cell>
          <cell r="AH369">
            <v>421</v>
          </cell>
          <cell r="AI369">
            <v>421</v>
          </cell>
          <cell r="AJ369">
            <v>417</v>
          </cell>
          <cell r="AK369">
            <v>417</v>
          </cell>
          <cell r="AL369">
            <v>417</v>
          </cell>
          <cell r="AM369">
            <v>417</v>
          </cell>
          <cell r="AN369">
            <v>417</v>
          </cell>
          <cell r="AO369">
            <v>425</v>
          </cell>
          <cell r="AQ369">
            <v>5036</v>
          </cell>
          <cell r="AR369">
            <v>5036</v>
          </cell>
          <cell r="AS369">
            <v>5036</v>
          </cell>
          <cell r="AT369">
            <v>5036</v>
          </cell>
          <cell r="AU369">
            <v>5036</v>
          </cell>
          <cell r="AV369">
            <v>5036</v>
          </cell>
          <cell r="AW369" t="e">
            <v>#REF!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D369">
            <v>4118</v>
          </cell>
          <cell r="BE369">
            <v>37</v>
          </cell>
          <cell r="BF369">
            <v>852.29</v>
          </cell>
          <cell r="BH369">
            <v>5036</v>
          </cell>
          <cell r="BI369">
            <v>2620</v>
          </cell>
          <cell r="BJ369">
            <v>2556</v>
          </cell>
          <cell r="BK369">
            <v>5036</v>
          </cell>
          <cell r="BL369">
            <v>5036</v>
          </cell>
          <cell r="BO369">
            <v>-1500</v>
          </cell>
          <cell r="BP369">
            <v>0</v>
          </cell>
          <cell r="BQ369">
            <v>0</v>
          </cell>
          <cell r="BS369">
            <v>4424</v>
          </cell>
          <cell r="BT369">
            <v>5036</v>
          </cell>
          <cell r="BU369">
            <v>4424</v>
          </cell>
          <cell r="BV369">
            <v>612</v>
          </cell>
        </row>
        <row r="370">
          <cell r="C370" t="str">
            <v>O&amp;M</v>
          </cell>
          <cell r="E370" t="str">
            <v>MS-P-PT-AnalytChemGr</v>
          </cell>
          <cell r="I370">
            <v>0</v>
          </cell>
          <cell r="J370">
            <v>400</v>
          </cell>
          <cell r="K370">
            <v>400</v>
          </cell>
          <cell r="L370">
            <v>1</v>
          </cell>
          <cell r="M370">
            <v>1209</v>
          </cell>
          <cell r="N370">
            <v>2408</v>
          </cell>
          <cell r="O370">
            <v>1199</v>
          </cell>
          <cell r="P370">
            <v>0.49792358803986708</v>
          </cell>
          <cell r="R370">
            <v>0</v>
          </cell>
          <cell r="S370">
            <v>0</v>
          </cell>
          <cell r="T370">
            <v>1149</v>
          </cell>
          <cell r="U370">
            <v>25</v>
          </cell>
          <cell r="V370">
            <v>35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402</v>
          </cell>
          <cell r="AE370">
            <v>402</v>
          </cell>
          <cell r="AF370">
            <v>402</v>
          </cell>
          <cell r="AG370">
            <v>402</v>
          </cell>
          <cell r="AH370">
            <v>400</v>
          </cell>
          <cell r="AI370">
            <v>400</v>
          </cell>
          <cell r="AJ370">
            <v>402</v>
          </cell>
          <cell r="AK370">
            <v>404</v>
          </cell>
          <cell r="AL370">
            <v>404</v>
          </cell>
          <cell r="AM370">
            <v>404</v>
          </cell>
          <cell r="AN370">
            <v>404</v>
          </cell>
          <cell r="AO370">
            <v>422</v>
          </cell>
          <cell r="AQ370">
            <v>4848</v>
          </cell>
          <cell r="AR370">
            <v>4848</v>
          </cell>
          <cell r="AS370">
            <v>4848</v>
          </cell>
          <cell r="AT370">
            <v>4848</v>
          </cell>
          <cell r="AU370">
            <v>4848</v>
          </cell>
          <cell r="AV370">
            <v>4848</v>
          </cell>
          <cell r="AW370" t="e">
            <v>#REF!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D370">
            <v>5521</v>
          </cell>
          <cell r="BE370">
            <v>4849</v>
          </cell>
          <cell r="BF370">
            <v>5835</v>
          </cell>
          <cell r="BH370">
            <v>4848</v>
          </cell>
          <cell r="BI370">
            <v>13334</v>
          </cell>
          <cell r="BJ370">
            <v>13008</v>
          </cell>
          <cell r="BK370">
            <v>4848</v>
          </cell>
          <cell r="BL370">
            <v>4848</v>
          </cell>
          <cell r="BO370">
            <v>3639</v>
          </cell>
          <cell r="BP370">
            <v>0</v>
          </cell>
          <cell r="BQ370">
            <v>0</v>
          </cell>
          <cell r="BS370">
            <v>4879</v>
          </cell>
          <cell r="BT370">
            <v>4848</v>
          </cell>
          <cell r="BU370">
            <v>4879</v>
          </cell>
          <cell r="BV370">
            <v>-31</v>
          </cell>
        </row>
        <row r="371">
          <cell r="C371" t="str">
            <v>O&amp;M</v>
          </cell>
          <cell r="E371" t="str">
            <v>MS-P-PT-InsFldPetPrG</v>
          </cell>
          <cell r="I371">
            <v>12775</v>
          </cell>
          <cell r="J371">
            <v>4758</v>
          </cell>
          <cell r="K371">
            <v>-8017</v>
          </cell>
          <cell r="L371">
            <v>-1.6849516603614965</v>
          </cell>
          <cell r="M371">
            <v>37658</v>
          </cell>
          <cell r="N371">
            <v>28576</v>
          </cell>
          <cell r="O371">
            <v>-9082</v>
          </cell>
          <cell r="P371">
            <v>-0.31781914893617019</v>
          </cell>
          <cell r="R371">
            <v>2768</v>
          </cell>
          <cell r="S371">
            <v>994</v>
          </cell>
          <cell r="T371">
            <v>15239</v>
          </cell>
          <cell r="U371">
            <v>4201</v>
          </cell>
          <cell r="V371">
            <v>1681</v>
          </cell>
          <cell r="W371">
            <v>12775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4765</v>
          </cell>
          <cell r="AE371">
            <v>4765</v>
          </cell>
          <cell r="AF371">
            <v>4765</v>
          </cell>
          <cell r="AG371">
            <v>4765</v>
          </cell>
          <cell r="AH371">
            <v>4758</v>
          </cell>
          <cell r="AI371">
            <v>4758</v>
          </cell>
          <cell r="AJ371">
            <v>4758</v>
          </cell>
          <cell r="AK371">
            <v>4758</v>
          </cell>
          <cell r="AL371">
            <v>4758</v>
          </cell>
          <cell r="AM371">
            <v>4758</v>
          </cell>
          <cell r="AN371">
            <v>4758</v>
          </cell>
          <cell r="AO371">
            <v>4768</v>
          </cell>
          <cell r="AQ371">
            <v>57134</v>
          </cell>
          <cell r="AR371">
            <v>57134</v>
          </cell>
          <cell r="AS371">
            <v>57134</v>
          </cell>
          <cell r="AT371">
            <v>57134</v>
          </cell>
          <cell r="AU371">
            <v>57134</v>
          </cell>
          <cell r="AV371">
            <v>57134</v>
          </cell>
          <cell r="AW371" t="e">
            <v>#REF!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D371">
            <v>76653</v>
          </cell>
          <cell r="BE371">
            <v>57104</v>
          </cell>
          <cell r="BF371">
            <v>41081</v>
          </cell>
          <cell r="BH371">
            <v>57134</v>
          </cell>
          <cell r="BI371">
            <v>67650</v>
          </cell>
          <cell r="BJ371">
            <v>66000</v>
          </cell>
          <cell r="BK371">
            <v>57134</v>
          </cell>
          <cell r="BL371">
            <v>57134</v>
          </cell>
          <cell r="BO371">
            <v>19476</v>
          </cell>
          <cell r="BP371">
            <v>0</v>
          </cell>
          <cell r="BQ371">
            <v>0</v>
          </cell>
          <cell r="BS371">
            <v>111654</v>
          </cell>
          <cell r="BT371">
            <v>57134</v>
          </cell>
          <cell r="BU371">
            <v>111654</v>
          </cell>
          <cell r="BV371">
            <v>-54520</v>
          </cell>
        </row>
        <row r="372">
          <cell r="C372" t="str">
            <v>O&amp;M</v>
          </cell>
          <cell r="E372" t="str">
            <v>MS-P-PT-RadEnvirAnlG</v>
          </cell>
          <cell r="I372">
            <v>0</v>
          </cell>
          <cell r="J372">
            <v>30</v>
          </cell>
          <cell r="K372">
            <v>30</v>
          </cell>
          <cell r="L372">
            <v>1</v>
          </cell>
          <cell r="M372">
            <v>0</v>
          </cell>
          <cell r="N372">
            <v>180</v>
          </cell>
          <cell r="O372">
            <v>180</v>
          </cell>
          <cell r="P372">
            <v>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30</v>
          </cell>
          <cell r="AE372">
            <v>30</v>
          </cell>
          <cell r="AF372">
            <v>30</v>
          </cell>
          <cell r="AG372">
            <v>30</v>
          </cell>
          <cell r="AH372">
            <v>30</v>
          </cell>
          <cell r="AI372">
            <v>30</v>
          </cell>
          <cell r="AJ372">
            <v>30</v>
          </cell>
          <cell r="AK372">
            <v>30</v>
          </cell>
          <cell r="AL372">
            <v>30</v>
          </cell>
          <cell r="AM372">
            <v>30</v>
          </cell>
          <cell r="AN372">
            <v>30</v>
          </cell>
          <cell r="AO372">
            <v>30</v>
          </cell>
          <cell r="AQ372">
            <v>360</v>
          </cell>
          <cell r="AR372">
            <v>360</v>
          </cell>
          <cell r="AS372">
            <v>360</v>
          </cell>
          <cell r="AT372">
            <v>360</v>
          </cell>
          <cell r="AU372">
            <v>360</v>
          </cell>
          <cell r="AV372">
            <v>360</v>
          </cell>
          <cell r="AW372" t="e">
            <v>#REF!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D372">
            <v>12</v>
          </cell>
          <cell r="BE372">
            <v>360</v>
          </cell>
          <cell r="BF372">
            <v>0</v>
          </cell>
          <cell r="BH372">
            <v>360</v>
          </cell>
          <cell r="BI372">
            <v>0</v>
          </cell>
          <cell r="BJ372">
            <v>0</v>
          </cell>
          <cell r="BK372">
            <v>360</v>
          </cell>
          <cell r="BL372">
            <v>360</v>
          </cell>
          <cell r="BO372">
            <v>360</v>
          </cell>
          <cell r="BP372">
            <v>0</v>
          </cell>
          <cell r="BQ372">
            <v>0</v>
          </cell>
          <cell r="BS372">
            <v>0</v>
          </cell>
          <cell r="BT372">
            <v>360</v>
          </cell>
          <cell r="BU372">
            <v>0</v>
          </cell>
          <cell r="BV372">
            <v>360</v>
          </cell>
        </row>
        <row r="373">
          <cell r="C373" t="str">
            <v>O&amp;M</v>
          </cell>
          <cell r="E373" t="str">
            <v>EN-P-PT-Env Strategy</v>
          </cell>
          <cell r="I373">
            <v>0</v>
          </cell>
          <cell r="J373">
            <v>0</v>
          </cell>
          <cell r="K373">
            <v>0</v>
          </cell>
          <cell r="L373" t="str">
            <v xml:space="preserve"> </v>
          </cell>
          <cell r="M373">
            <v>0</v>
          </cell>
          <cell r="N373">
            <v>0</v>
          </cell>
          <cell r="O373">
            <v>0</v>
          </cell>
          <cell r="P373" t="str">
            <v xml:space="preserve"> 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D373">
            <v>0</v>
          </cell>
          <cell r="BE373">
            <v>0</v>
          </cell>
          <cell r="BF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O373">
            <v>0</v>
          </cell>
          <cell r="BP373">
            <v>0</v>
          </cell>
          <cell r="BQ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</row>
        <row r="374">
          <cell r="C374" t="str">
            <v>O&amp;M</v>
          </cell>
          <cell r="E374" t="str">
            <v>EN-P-PT-HlthSft</v>
          </cell>
          <cell r="I374">
            <v>52</v>
          </cell>
          <cell r="J374">
            <v>1006</v>
          </cell>
          <cell r="K374">
            <v>954</v>
          </cell>
          <cell r="L374">
            <v>0.94831013916500995</v>
          </cell>
          <cell r="M374">
            <v>3119</v>
          </cell>
          <cell r="N374">
            <v>6044</v>
          </cell>
          <cell r="O374">
            <v>2925</v>
          </cell>
          <cell r="P374">
            <v>0.48395102581072136</v>
          </cell>
          <cell r="R374">
            <v>0</v>
          </cell>
          <cell r="S374">
            <v>0</v>
          </cell>
          <cell r="T374">
            <v>2992</v>
          </cell>
          <cell r="U374">
            <v>75</v>
          </cell>
          <cell r="V374">
            <v>0</v>
          </cell>
          <cell r="W374">
            <v>52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D374">
            <v>1008</v>
          </cell>
          <cell r="AE374">
            <v>1008</v>
          </cell>
          <cell r="AF374">
            <v>1008</v>
          </cell>
          <cell r="AG374">
            <v>1008</v>
          </cell>
          <cell r="AH374">
            <v>1006</v>
          </cell>
          <cell r="AI374">
            <v>1006</v>
          </cell>
          <cell r="AJ374">
            <v>1006</v>
          </cell>
          <cell r="AK374">
            <v>1006</v>
          </cell>
          <cell r="AL374">
            <v>1006</v>
          </cell>
          <cell r="AM374">
            <v>1006</v>
          </cell>
          <cell r="AN374">
            <v>1006</v>
          </cell>
          <cell r="AO374">
            <v>998</v>
          </cell>
          <cell r="AQ374">
            <v>12072</v>
          </cell>
          <cell r="AR374">
            <v>12072</v>
          </cell>
          <cell r="AS374">
            <v>12072</v>
          </cell>
          <cell r="AT374">
            <v>12072</v>
          </cell>
          <cell r="AU374">
            <v>12072</v>
          </cell>
          <cell r="AV374">
            <v>12072</v>
          </cell>
          <cell r="AW374" t="e">
            <v>#REF!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D374">
            <v>5508</v>
          </cell>
          <cell r="BE374">
            <v>3132</v>
          </cell>
          <cell r="BF374">
            <v>88</v>
          </cell>
          <cell r="BH374">
            <v>12072</v>
          </cell>
          <cell r="BI374">
            <v>15383</v>
          </cell>
          <cell r="BJ374">
            <v>40008</v>
          </cell>
          <cell r="BK374">
            <v>12072</v>
          </cell>
          <cell r="BL374">
            <v>12072</v>
          </cell>
          <cell r="BO374">
            <v>8953</v>
          </cell>
          <cell r="BP374">
            <v>0</v>
          </cell>
          <cell r="BQ374">
            <v>0</v>
          </cell>
          <cell r="BS374">
            <v>12428</v>
          </cell>
          <cell r="BT374">
            <v>12072</v>
          </cell>
          <cell r="BU374">
            <v>12428</v>
          </cell>
          <cell r="BV374">
            <v>-356</v>
          </cell>
        </row>
        <row r="375">
          <cell r="C375" t="str">
            <v>O&amp;M</v>
          </cell>
          <cell r="E375" t="str">
            <v>EN-P-E-PT-Hlth&amp;</v>
          </cell>
          <cell r="I375">
            <v>22831.41</v>
          </cell>
          <cell r="J375">
            <v>40971</v>
          </cell>
          <cell r="K375">
            <v>18139.59</v>
          </cell>
          <cell r="L375">
            <v>0.44274218349564326</v>
          </cell>
          <cell r="M375">
            <v>45887.07</v>
          </cell>
          <cell r="N375">
            <v>88326</v>
          </cell>
          <cell r="O375">
            <v>42438.93</v>
          </cell>
          <cell r="P375">
            <v>0.48048060593709668</v>
          </cell>
          <cell r="R375">
            <v>1132.29</v>
          </cell>
          <cell r="S375">
            <v>11379.48</v>
          </cell>
          <cell r="T375">
            <v>1831.95</v>
          </cell>
          <cell r="U375">
            <v>8711.94</v>
          </cell>
          <cell r="V375">
            <v>0</v>
          </cell>
          <cell r="W375">
            <v>22831.41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9471</v>
          </cell>
          <cell r="AE375">
            <v>9471</v>
          </cell>
          <cell r="AF375">
            <v>9471</v>
          </cell>
          <cell r="AG375">
            <v>9471</v>
          </cell>
          <cell r="AH375">
            <v>9471</v>
          </cell>
          <cell r="AI375">
            <v>40971</v>
          </cell>
          <cell r="AJ375">
            <v>9471</v>
          </cell>
          <cell r="AK375">
            <v>9471</v>
          </cell>
          <cell r="AL375">
            <v>9471</v>
          </cell>
          <cell r="AM375">
            <v>9471</v>
          </cell>
          <cell r="AN375">
            <v>9471</v>
          </cell>
          <cell r="AO375">
            <v>9470</v>
          </cell>
          <cell r="AQ375">
            <v>143077.71</v>
          </cell>
          <cell r="AR375">
            <v>143077.71</v>
          </cell>
          <cell r="AS375">
            <v>143077.71</v>
          </cell>
          <cell r="AT375">
            <v>137902.71</v>
          </cell>
          <cell r="AU375">
            <v>137904</v>
          </cell>
          <cell r="AV375">
            <v>137904</v>
          </cell>
          <cell r="AW375" t="e">
            <v>#REF!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D375">
            <v>108208.62</v>
          </cell>
          <cell r="BE375">
            <v>86607.52</v>
          </cell>
          <cell r="BF375">
            <v>79769.53</v>
          </cell>
          <cell r="BH375">
            <v>145151</v>
          </cell>
          <cell r="BI375">
            <v>106908</v>
          </cell>
          <cell r="BJ375">
            <v>134000</v>
          </cell>
          <cell r="BK375">
            <v>137904</v>
          </cell>
          <cell r="BL375">
            <v>137904</v>
          </cell>
          <cell r="BO375">
            <v>92016.93</v>
          </cell>
          <cell r="BP375">
            <v>7247</v>
          </cell>
          <cell r="BQ375">
            <v>0</v>
          </cell>
          <cell r="BS375">
            <v>111833.82</v>
          </cell>
          <cell r="BT375">
            <v>137904</v>
          </cell>
          <cell r="BU375">
            <v>111833.82</v>
          </cell>
          <cell r="BV375">
            <v>26070.179999999993</v>
          </cell>
        </row>
        <row r="376">
          <cell r="C376" t="str">
            <v>O&amp;M</v>
          </cell>
          <cell r="E376" t="str">
            <v>EN-P-PT-EnvPol&amp;</v>
          </cell>
          <cell r="I376">
            <v>1953</v>
          </cell>
          <cell r="J376">
            <v>9306</v>
          </cell>
          <cell r="K376">
            <v>7353</v>
          </cell>
          <cell r="L376">
            <v>0.79013539651837528</v>
          </cell>
          <cell r="M376">
            <v>69589</v>
          </cell>
          <cell r="N376">
            <v>105668</v>
          </cell>
          <cell r="O376">
            <v>36079</v>
          </cell>
          <cell r="P376">
            <v>0.34143733202104704</v>
          </cell>
          <cell r="R376">
            <v>0</v>
          </cell>
          <cell r="S376">
            <v>0</v>
          </cell>
          <cell r="T376">
            <v>6660</v>
          </cell>
          <cell r="U376">
            <v>60976</v>
          </cell>
          <cell r="V376">
            <v>0</v>
          </cell>
          <cell r="W376">
            <v>1953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9306</v>
          </cell>
          <cell r="AE376">
            <v>59138</v>
          </cell>
          <cell r="AF376">
            <v>9306</v>
          </cell>
          <cell r="AG376">
            <v>9306</v>
          </cell>
          <cell r="AH376">
            <v>9306</v>
          </cell>
          <cell r="AI376">
            <v>9306</v>
          </cell>
          <cell r="AJ376">
            <v>9306</v>
          </cell>
          <cell r="AK376">
            <v>9306</v>
          </cell>
          <cell r="AL376">
            <v>9306</v>
          </cell>
          <cell r="AM376">
            <v>9306</v>
          </cell>
          <cell r="AN376">
            <v>9306</v>
          </cell>
          <cell r="AO376">
            <v>9302</v>
          </cell>
          <cell r="AQ376">
            <v>161500</v>
          </cell>
          <cell r="AR376">
            <v>161500</v>
          </cell>
          <cell r="AS376">
            <v>161500</v>
          </cell>
          <cell r="AT376">
            <v>161500</v>
          </cell>
          <cell r="AU376">
            <v>161500</v>
          </cell>
          <cell r="AV376">
            <v>161500</v>
          </cell>
          <cell r="AW376" t="e">
            <v>#REF!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D376">
            <v>75412</v>
          </cell>
          <cell r="BE376">
            <v>110652</v>
          </cell>
          <cell r="BF376">
            <v>111768</v>
          </cell>
          <cell r="BH376">
            <v>161500</v>
          </cell>
          <cell r="BI376">
            <v>215250</v>
          </cell>
          <cell r="BJ376">
            <v>210000</v>
          </cell>
          <cell r="BK376">
            <v>161500</v>
          </cell>
          <cell r="BL376">
            <v>181500</v>
          </cell>
          <cell r="BO376">
            <v>111911</v>
          </cell>
          <cell r="BP376">
            <v>-20000</v>
          </cell>
          <cell r="BQ376">
            <v>-20000</v>
          </cell>
          <cell r="BS376">
            <v>111500</v>
          </cell>
          <cell r="BT376">
            <v>181500</v>
          </cell>
          <cell r="BU376">
            <v>111500</v>
          </cell>
          <cell r="BV376">
            <v>70000</v>
          </cell>
        </row>
        <row r="377">
          <cell r="C377" t="str">
            <v>O&amp;M</v>
          </cell>
          <cell r="E377" t="str">
            <v>EN-P-E-PTComAud</v>
          </cell>
          <cell r="I377">
            <v>9737.9500000000007</v>
          </cell>
          <cell r="J377">
            <v>16434</v>
          </cell>
          <cell r="K377">
            <v>6696.0499999999993</v>
          </cell>
          <cell r="L377">
            <v>0.40745101618595592</v>
          </cell>
          <cell r="M377">
            <v>14065.77</v>
          </cell>
          <cell r="N377">
            <v>40600</v>
          </cell>
          <cell r="O377">
            <v>26534.23</v>
          </cell>
          <cell r="P377">
            <v>0.65355246305418713</v>
          </cell>
          <cell r="R377">
            <v>23.78</v>
          </cell>
          <cell r="S377">
            <v>308.56</v>
          </cell>
          <cell r="T377">
            <v>1466.74</v>
          </cell>
          <cell r="U377">
            <v>2528.7399999999998</v>
          </cell>
          <cell r="V377">
            <v>0</v>
          </cell>
          <cell r="W377">
            <v>9737.9500000000007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1933</v>
          </cell>
          <cell r="AE377">
            <v>1933</v>
          </cell>
          <cell r="AF377">
            <v>16434</v>
          </cell>
          <cell r="AG377">
            <v>1933</v>
          </cell>
          <cell r="AH377">
            <v>1933</v>
          </cell>
          <cell r="AI377">
            <v>16434</v>
          </cell>
          <cell r="AJ377">
            <v>1933</v>
          </cell>
          <cell r="AK377">
            <v>1933</v>
          </cell>
          <cell r="AL377">
            <v>1933</v>
          </cell>
          <cell r="AM377">
            <v>1933</v>
          </cell>
          <cell r="AN377">
            <v>1933</v>
          </cell>
          <cell r="AO377">
            <v>1935</v>
          </cell>
          <cell r="AQ377">
            <v>52200</v>
          </cell>
          <cell r="AR377">
            <v>52200</v>
          </cell>
          <cell r="AS377">
            <v>53100</v>
          </cell>
          <cell r="AT377">
            <v>53100</v>
          </cell>
          <cell r="AU377">
            <v>53093</v>
          </cell>
          <cell r="AV377">
            <v>53093</v>
          </cell>
          <cell r="AW377" t="e">
            <v>#REF!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D377">
            <v>19389.080000000002</v>
          </cell>
          <cell r="BE377">
            <v>52642.87</v>
          </cell>
          <cell r="BF377">
            <v>78168.28</v>
          </cell>
          <cell r="BH377">
            <v>52200</v>
          </cell>
          <cell r="BI377">
            <v>67830</v>
          </cell>
          <cell r="BJ377">
            <v>85690</v>
          </cell>
          <cell r="BK377">
            <v>53093</v>
          </cell>
          <cell r="BL377">
            <v>53093</v>
          </cell>
          <cell r="BO377">
            <v>39027.229999999996</v>
          </cell>
          <cell r="BP377">
            <v>-893</v>
          </cell>
          <cell r="BQ377">
            <v>0</v>
          </cell>
          <cell r="BS377">
            <v>105000</v>
          </cell>
          <cell r="BT377">
            <v>53093</v>
          </cell>
          <cell r="BU377">
            <v>105000</v>
          </cell>
          <cell r="BV377">
            <v>-51907</v>
          </cell>
        </row>
        <row r="378">
          <cell r="C378" t="str">
            <v>O&amp;M</v>
          </cell>
          <cell r="E378" t="str">
            <v>EN-P-PT-Integration Pass Through</v>
          </cell>
          <cell r="F378" t="str">
            <v>Integration</v>
          </cell>
          <cell r="I378">
            <v>0</v>
          </cell>
          <cell r="J378">
            <v>0</v>
          </cell>
          <cell r="K378">
            <v>0</v>
          </cell>
          <cell r="L378" t="str">
            <v xml:space="preserve"> </v>
          </cell>
          <cell r="M378">
            <v>0</v>
          </cell>
          <cell r="N378">
            <v>0</v>
          </cell>
          <cell r="O378">
            <v>0</v>
          </cell>
          <cell r="P378" t="str">
            <v xml:space="preserve"> 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O378">
            <v>0</v>
          </cell>
          <cell r="BP378">
            <v>0</v>
          </cell>
          <cell r="BQ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</row>
        <row r="379">
          <cell r="C379" t="str">
            <v>O&amp;M</v>
          </cell>
          <cell r="E379" t="str">
            <v>MS-P-PT-Integration Pass Through</v>
          </cell>
          <cell r="F379" t="str">
            <v>Integration</v>
          </cell>
          <cell r="I379">
            <v>0</v>
          </cell>
          <cell r="J379">
            <v>0</v>
          </cell>
          <cell r="K379">
            <v>0</v>
          </cell>
          <cell r="L379" t="str">
            <v xml:space="preserve"> </v>
          </cell>
          <cell r="M379">
            <v>0</v>
          </cell>
          <cell r="N379">
            <v>0</v>
          </cell>
          <cell r="O379">
            <v>0</v>
          </cell>
          <cell r="P379" t="str">
            <v xml:space="preserve"> 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O379">
            <v>0</v>
          </cell>
          <cell r="BP379">
            <v>0</v>
          </cell>
          <cell r="BQ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</row>
        <row r="380">
          <cell r="C380" t="str">
            <v>O&amp;M</v>
          </cell>
          <cell r="E380" t="str">
            <v>EN-P-PT-Investment recovery</v>
          </cell>
          <cell r="I380">
            <v>0</v>
          </cell>
          <cell r="J380">
            <v>0</v>
          </cell>
          <cell r="K380">
            <v>0</v>
          </cell>
          <cell r="L380" t="str">
            <v xml:space="preserve"> </v>
          </cell>
          <cell r="M380">
            <v>0</v>
          </cell>
          <cell r="N380">
            <v>0</v>
          </cell>
          <cell r="O380">
            <v>0</v>
          </cell>
          <cell r="P380" t="str">
            <v xml:space="preserve"> 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0</v>
          </cell>
          <cell r="BE380">
            <v>0</v>
          </cell>
          <cell r="BF380">
            <v>170052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O380">
            <v>0</v>
          </cell>
          <cell r="BP380">
            <v>0</v>
          </cell>
          <cell r="BQ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</row>
        <row r="381">
          <cell r="C381" t="str">
            <v>O&amp;M</v>
          </cell>
          <cell r="E381" t="str">
            <v>EN-P-PT-Waste Management &amp;Field Serv</v>
          </cell>
          <cell r="I381">
            <v>0</v>
          </cell>
          <cell r="J381">
            <v>0</v>
          </cell>
          <cell r="K381">
            <v>0</v>
          </cell>
          <cell r="L381" t="str">
            <v xml:space="preserve"> </v>
          </cell>
          <cell r="M381">
            <v>0</v>
          </cell>
          <cell r="N381">
            <v>0</v>
          </cell>
          <cell r="O381">
            <v>0</v>
          </cell>
          <cell r="P381" t="str">
            <v xml:space="preserve"> 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1812062.83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O381">
            <v>0</v>
          </cell>
          <cell r="BP381">
            <v>0</v>
          </cell>
          <cell r="BQ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</row>
        <row r="382">
          <cell r="C382" t="str">
            <v>O&amp;M</v>
          </cell>
          <cell r="E382" t="str">
            <v>MS-P-PT-Auto Maint group</v>
          </cell>
          <cell r="I382">
            <v>0</v>
          </cell>
          <cell r="J382">
            <v>0</v>
          </cell>
          <cell r="K382">
            <v>0</v>
          </cell>
          <cell r="L382" t="str">
            <v xml:space="preserve"> </v>
          </cell>
          <cell r="M382">
            <v>0</v>
          </cell>
          <cell r="N382">
            <v>0</v>
          </cell>
          <cell r="O382">
            <v>0</v>
          </cell>
          <cell r="P382" t="str">
            <v xml:space="preserve"> 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</row>
        <row r="383">
          <cell r="C383" t="str">
            <v>O&amp;M</v>
          </cell>
          <cell r="E383" t="str">
            <v>EN-P-PT-Coal Ash mar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  <cell r="M383">
            <v>0</v>
          </cell>
          <cell r="N383">
            <v>0</v>
          </cell>
          <cell r="O383">
            <v>0</v>
          </cell>
          <cell r="P383" t="str">
            <v xml:space="preserve"> 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</row>
        <row r="384">
          <cell r="C384" t="str">
            <v>O&amp;M</v>
          </cell>
          <cell r="E384" t="str">
            <v>EN-P-PT-EH&amp;S Global</v>
          </cell>
          <cell r="I384">
            <v>0</v>
          </cell>
          <cell r="J384">
            <v>0</v>
          </cell>
          <cell r="K384">
            <v>0</v>
          </cell>
          <cell r="L384" t="str">
            <v xml:space="preserve"> </v>
          </cell>
          <cell r="M384">
            <v>0</v>
          </cell>
          <cell r="N384">
            <v>0</v>
          </cell>
          <cell r="O384">
            <v>0</v>
          </cell>
          <cell r="P384" t="str">
            <v xml:space="preserve"> 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D384">
            <v>0</v>
          </cell>
          <cell r="BE384">
            <v>0</v>
          </cell>
          <cell r="BF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O384">
            <v>0</v>
          </cell>
          <cell r="BP384">
            <v>0</v>
          </cell>
          <cell r="BQ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</row>
        <row r="385">
          <cell r="C385" t="str">
            <v>O&amp;M</v>
          </cell>
          <cell r="E385" t="str">
            <v>EN-P-PT-Resource Recovery</v>
          </cell>
          <cell r="I385">
            <v>0</v>
          </cell>
          <cell r="J385">
            <v>0</v>
          </cell>
          <cell r="K385">
            <v>0</v>
          </cell>
          <cell r="L385" t="str">
            <v xml:space="preserve"> </v>
          </cell>
          <cell r="M385">
            <v>0</v>
          </cell>
          <cell r="N385">
            <v>0</v>
          </cell>
          <cell r="O385">
            <v>0</v>
          </cell>
          <cell r="P385" t="str">
            <v xml:space="preserve"> 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O385">
            <v>0</v>
          </cell>
          <cell r="BP385">
            <v>0</v>
          </cell>
          <cell r="BQ385">
            <v>0</v>
          </cell>
          <cell r="BS385">
            <v>2066262</v>
          </cell>
          <cell r="BT385">
            <v>0</v>
          </cell>
          <cell r="BU385">
            <v>2066262</v>
          </cell>
          <cell r="BV385">
            <v>-2066262</v>
          </cell>
        </row>
        <row r="387">
          <cell r="D387" t="str">
            <v>PT</v>
          </cell>
          <cell r="I387">
            <v>638926.13</v>
          </cell>
          <cell r="J387">
            <v>432679</v>
          </cell>
          <cell r="K387">
            <v>-206247.13</v>
          </cell>
          <cell r="L387">
            <v>-0.47667469417281633</v>
          </cell>
          <cell r="M387">
            <v>1979426.7100000002</v>
          </cell>
          <cell r="N387">
            <v>2415953</v>
          </cell>
          <cell r="O387">
            <v>436526.29</v>
          </cell>
          <cell r="P387">
            <v>0.1806849264037835</v>
          </cell>
          <cell r="R387">
            <v>245455.08000000002</v>
          </cell>
          <cell r="S387">
            <v>307791.98</v>
          </cell>
          <cell r="T387">
            <v>353944.2</v>
          </cell>
          <cell r="U387">
            <v>339749.82</v>
          </cell>
          <cell r="V387">
            <v>93559.5</v>
          </cell>
          <cell r="W387">
            <v>638926.13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378936</v>
          </cell>
          <cell r="AE387">
            <v>431286</v>
          </cell>
          <cell r="AF387">
            <v>399458</v>
          </cell>
          <cell r="AG387">
            <v>389951</v>
          </cell>
          <cell r="AH387">
            <v>383643</v>
          </cell>
          <cell r="AI387">
            <v>432679</v>
          </cell>
          <cell r="AJ387">
            <v>386423</v>
          </cell>
          <cell r="AK387">
            <v>387569</v>
          </cell>
          <cell r="AL387">
            <v>387120</v>
          </cell>
          <cell r="AM387">
            <v>392464</v>
          </cell>
          <cell r="AN387">
            <v>385410</v>
          </cell>
          <cell r="AO387">
            <v>383490</v>
          </cell>
          <cell r="AQ387">
            <v>4736479.0200000005</v>
          </cell>
          <cell r="AR387">
            <v>4736479.0200000005</v>
          </cell>
          <cell r="AS387">
            <v>4741479.0200000005</v>
          </cell>
          <cell r="AT387">
            <v>4251254.0199999996</v>
          </cell>
          <cell r="AU387">
            <v>4251539</v>
          </cell>
          <cell r="AV387">
            <v>4251540</v>
          </cell>
          <cell r="AW387" t="e">
            <v>#REF!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D387">
            <v>4263256.28</v>
          </cell>
          <cell r="BE387">
            <v>3951521.8000000003</v>
          </cell>
          <cell r="BF387">
            <v>5452704.1499999994</v>
          </cell>
          <cell r="BH387">
            <v>4738429</v>
          </cell>
          <cell r="BI387">
            <v>5473061</v>
          </cell>
          <cell r="BJ387">
            <v>4713834</v>
          </cell>
          <cell r="BK387">
            <v>4251540</v>
          </cell>
          <cell r="BL387">
            <v>4271540</v>
          </cell>
          <cell r="BM387">
            <v>0</v>
          </cell>
          <cell r="BN387">
            <v>0</v>
          </cell>
          <cell r="BO387">
            <v>2292113.29</v>
          </cell>
          <cell r="BP387">
            <v>466889</v>
          </cell>
          <cell r="BQ387">
            <v>-20000</v>
          </cell>
          <cell r="BS387">
            <v>4319861.54</v>
          </cell>
          <cell r="BT387">
            <v>4271540</v>
          </cell>
          <cell r="BU387">
            <v>4319861.54</v>
          </cell>
          <cell r="BV387">
            <v>-48321.540000000037</v>
          </cell>
        </row>
        <row r="389">
          <cell r="C389" t="str">
            <v>O&amp;M Total</v>
          </cell>
          <cell r="I389">
            <v>2186577.94</v>
          </cell>
          <cell r="J389">
            <v>1627338.96</v>
          </cell>
          <cell r="K389">
            <v>-559238.9800000001</v>
          </cell>
          <cell r="L389">
            <v>-0.34365242506084909</v>
          </cell>
          <cell r="M389">
            <v>8487579.6799999997</v>
          </cell>
          <cell r="N389">
            <v>9590874</v>
          </cell>
          <cell r="O389">
            <v>1103294.3200000003</v>
          </cell>
          <cell r="P389">
            <v>0.11503584761930981</v>
          </cell>
          <cell r="R389">
            <v>1433715.64</v>
          </cell>
          <cell r="S389">
            <v>1231648.6100000003</v>
          </cell>
          <cell r="T389">
            <v>1440410.8699999999</v>
          </cell>
          <cell r="U389">
            <v>1393092.45</v>
          </cell>
          <cell r="V389">
            <v>802134.17</v>
          </cell>
          <cell r="W389">
            <v>2186577.94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D389">
            <v>1575336.2699999998</v>
          </cell>
          <cell r="AE389">
            <v>1627686.2699999998</v>
          </cell>
          <cell r="AF389">
            <v>1595858.2699999998</v>
          </cell>
          <cell r="AG389">
            <v>1586351.2699999998</v>
          </cell>
          <cell r="AH389">
            <v>1578302.96</v>
          </cell>
          <cell r="AI389">
            <v>1627338.96</v>
          </cell>
          <cell r="AJ389">
            <v>1581082.96</v>
          </cell>
          <cell r="AK389">
            <v>1582476.64</v>
          </cell>
          <cell r="AL389">
            <v>1581203.32</v>
          </cell>
          <cell r="AM389">
            <v>1586240</v>
          </cell>
          <cell r="AN389">
            <v>1577959.2999999998</v>
          </cell>
          <cell r="AO389">
            <v>1588271.2400000002</v>
          </cell>
          <cell r="AQ389">
            <v>18844834.43</v>
          </cell>
          <cell r="AR389">
            <v>18844834.43</v>
          </cell>
          <cell r="AS389">
            <v>18863431.350000001</v>
          </cell>
          <cell r="AT389">
            <v>17961458.900000002</v>
          </cell>
          <cell r="AU389">
            <v>17924647.899999999</v>
          </cell>
          <cell r="AV389">
            <v>17924650.899999999</v>
          </cell>
          <cell r="AW389" t="e">
            <v>#REF!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D389">
            <v>18473370.16</v>
          </cell>
          <cell r="BE389">
            <v>17533250.43</v>
          </cell>
          <cell r="BF389">
            <v>18753610.659999996</v>
          </cell>
          <cell r="BH389">
            <v>19088107.460000001</v>
          </cell>
          <cell r="BI389">
            <v>19404967.859999999</v>
          </cell>
          <cell r="BJ389">
            <v>18612133.160000004</v>
          </cell>
          <cell r="BK389">
            <v>17924650.899999999</v>
          </cell>
          <cell r="BL389">
            <v>17692978.890000001</v>
          </cell>
          <cell r="BM389">
            <v>0</v>
          </cell>
          <cell r="BN389">
            <v>0</v>
          </cell>
          <cell r="BO389">
            <v>9205399.2100000009</v>
          </cell>
          <cell r="BP389">
            <v>1395128.5699999998</v>
          </cell>
          <cell r="BQ389">
            <v>231672.0100000001</v>
          </cell>
          <cell r="BS389">
            <v>19207415.669999998</v>
          </cell>
          <cell r="BT389">
            <v>17692978.890000001</v>
          </cell>
          <cell r="BU389">
            <v>19207415.669999998</v>
          </cell>
          <cell r="BV389">
            <v>-1514436.7799999998</v>
          </cell>
        </row>
        <row r="391">
          <cell r="I391">
            <v>951131.11339999991</v>
          </cell>
          <cell r="J391">
            <v>224531.35740000001</v>
          </cell>
          <cell r="K391">
            <v>-726599.75599999994</v>
          </cell>
          <cell r="L391">
            <v>-3.2360725219576834</v>
          </cell>
          <cell r="M391">
            <v>505982.40099999995</v>
          </cell>
          <cell r="N391">
            <v>1017986.5765999999</v>
          </cell>
          <cell r="O391">
            <v>512004.17559999996</v>
          </cell>
          <cell r="P391">
            <v>0.50295768860730572</v>
          </cell>
          <cell r="W391">
            <v>951131.11339999991</v>
          </cell>
          <cell r="AV391">
            <v>1738260.5799999998</v>
          </cell>
          <cell r="BH391">
            <v>1749925.2789999982</v>
          </cell>
          <cell r="BK391">
            <v>1738260.5799999998</v>
          </cell>
          <cell r="BL391">
            <v>1738260.5799999998</v>
          </cell>
          <cell r="BP391">
            <v>11664.698999998393</v>
          </cell>
        </row>
        <row r="392">
          <cell r="I392">
            <v>1235446.8266</v>
          </cell>
          <cell r="J392">
            <v>1402807.6025999999</v>
          </cell>
          <cell r="K392">
            <v>167360.77599999984</v>
          </cell>
          <cell r="L392">
            <v>0.11930415524538722</v>
          </cell>
          <cell r="M392">
            <v>7981597.2790000001</v>
          </cell>
          <cell r="N392">
            <v>8572887.4233999997</v>
          </cell>
          <cell r="O392">
            <v>591290.14439999964</v>
          </cell>
          <cell r="P392">
            <v>6.8972111168292285E-2</v>
          </cell>
          <cell r="W392">
            <v>1235446.8266</v>
          </cell>
          <cell r="AV392">
            <v>16186390.319999998</v>
          </cell>
          <cell r="BH392">
            <v>17338182.181000002</v>
          </cell>
          <cell r="BK392">
            <v>16186390.319999998</v>
          </cell>
          <cell r="BL392">
            <v>15954718.310000001</v>
          </cell>
          <cell r="BP392">
            <v>1383463.8710000012</v>
          </cell>
        </row>
        <row r="394">
          <cell r="B394" t="str">
            <v>Environmental, Health &amp; Safety</v>
          </cell>
          <cell r="I394">
            <v>2324573.73</v>
          </cell>
          <cell r="J394">
            <v>1862958.8499999999</v>
          </cell>
          <cell r="K394">
            <v>-461614.88</v>
          </cell>
          <cell r="L394">
            <v>-0.24778587031055466</v>
          </cell>
          <cell r="M394">
            <v>9787914.6899999995</v>
          </cell>
          <cell r="N394">
            <v>11193246.739999998</v>
          </cell>
          <cell r="O394">
            <v>1405332.05</v>
          </cell>
          <cell r="P394">
            <v>0.12555177980468607</v>
          </cell>
          <cell r="R394">
            <v>1596150.7</v>
          </cell>
          <cell r="S394">
            <v>1527195.34</v>
          </cell>
          <cell r="T394">
            <v>1658592.9200000002</v>
          </cell>
          <cell r="U394">
            <v>1659342.61</v>
          </cell>
          <cell r="V394">
            <v>1022059.3900000001</v>
          </cell>
          <cell r="W394">
            <v>2324573.73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D394">
            <v>1793327.06</v>
          </cell>
          <cell r="AE394">
            <v>1850404.05</v>
          </cell>
          <cell r="AF394">
            <v>1923845.1600000001</v>
          </cell>
          <cell r="AG394">
            <v>1860535.73</v>
          </cell>
          <cell r="AH394">
            <v>1902175.89</v>
          </cell>
          <cell r="AI394">
            <v>1862958.8499999999</v>
          </cell>
          <cell r="AJ394">
            <v>1759349.18</v>
          </cell>
          <cell r="AK394">
            <v>1755548.4800000002</v>
          </cell>
          <cell r="AL394">
            <v>1766988.6400000001</v>
          </cell>
          <cell r="AM394">
            <v>1751755.16</v>
          </cell>
          <cell r="AN394">
            <v>1756377.7599999998</v>
          </cell>
          <cell r="AO394">
            <v>1760859.8600000003</v>
          </cell>
          <cell r="AQ394">
            <v>21293724.25</v>
          </cell>
          <cell r="AR394">
            <v>21293724.25</v>
          </cell>
          <cell r="AS394">
            <v>21312321.170000002</v>
          </cell>
          <cell r="AT394">
            <v>20486965.880000003</v>
          </cell>
          <cell r="AU394">
            <v>20450154.879999999</v>
          </cell>
          <cell r="AV394">
            <v>20450157.879999999</v>
          </cell>
          <cell r="AW394" t="e">
            <v>#REF!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D394">
            <v>20352492.389999997</v>
          </cell>
          <cell r="BE394">
            <v>19574859.309999995</v>
          </cell>
          <cell r="BF394">
            <v>21071636.5</v>
          </cell>
          <cell r="BH394">
            <v>21744125.82</v>
          </cell>
          <cell r="BI394">
            <v>22005927.59</v>
          </cell>
          <cell r="BJ394">
            <v>22679734.329999998</v>
          </cell>
          <cell r="BK394">
            <v>20450157.879999999</v>
          </cell>
          <cell r="BL394">
            <v>20293458.130000003</v>
          </cell>
          <cell r="BM394">
            <v>0</v>
          </cell>
          <cell r="BN394">
            <v>0</v>
          </cell>
          <cell r="BO394">
            <v>10505543.439999999</v>
          </cell>
          <cell r="BP394">
            <v>1450667.69</v>
          </cell>
          <cell r="BQ394">
            <v>156699.75000000009</v>
          </cell>
          <cell r="BS394">
            <v>21350065.849999998</v>
          </cell>
          <cell r="BT394">
            <v>20293458.130000003</v>
          </cell>
          <cell r="BU394">
            <v>21350065.849999998</v>
          </cell>
          <cell r="BV394">
            <v>-1056607.72</v>
          </cell>
        </row>
        <row r="396">
          <cell r="C396" t="str">
            <v>O&amp;M</v>
          </cell>
          <cell r="D396" t="str">
            <v>Non-PT</v>
          </cell>
          <cell r="E396" t="str">
            <v>FR-T-E-Ind Risk</v>
          </cell>
          <cell r="I396">
            <v>0</v>
          </cell>
          <cell r="J396">
            <v>32020</v>
          </cell>
          <cell r="K396">
            <v>32020</v>
          </cell>
          <cell r="L396">
            <v>1</v>
          </cell>
          <cell r="M396">
            <v>120033</v>
          </cell>
          <cell r="N396">
            <v>187122</v>
          </cell>
          <cell r="O396">
            <v>67089</v>
          </cell>
          <cell r="P396">
            <v>0.35853079808894733</v>
          </cell>
          <cell r="R396">
            <v>36346.050000000003</v>
          </cell>
          <cell r="S396">
            <v>21878.7</v>
          </cell>
          <cell r="T396">
            <v>29789.25</v>
          </cell>
          <cell r="U396">
            <v>32019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31143</v>
          </cell>
          <cell r="AE396">
            <v>27081</v>
          </cell>
          <cell r="AF396">
            <v>29789</v>
          </cell>
          <cell r="AG396">
            <v>32020</v>
          </cell>
          <cell r="AH396">
            <v>35069</v>
          </cell>
          <cell r="AI396">
            <v>32020</v>
          </cell>
          <cell r="AJ396">
            <v>41822</v>
          </cell>
          <cell r="AK396">
            <v>43723</v>
          </cell>
          <cell r="AL396">
            <v>38020</v>
          </cell>
          <cell r="AM396">
            <v>43723</v>
          </cell>
          <cell r="AN396">
            <v>41822</v>
          </cell>
          <cell r="AO396">
            <v>39920</v>
          </cell>
          <cell r="AQ396">
            <v>436152</v>
          </cell>
          <cell r="AR396">
            <v>436152</v>
          </cell>
          <cell r="AS396">
            <v>436152.3</v>
          </cell>
          <cell r="AT396">
            <v>214796</v>
          </cell>
          <cell r="AU396">
            <v>120033</v>
          </cell>
          <cell r="AV396">
            <v>120033</v>
          </cell>
          <cell r="AW396" t="e">
            <v>#REF!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D396">
            <v>528878.61</v>
          </cell>
          <cell r="BE396">
            <v>626399.75</v>
          </cell>
          <cell r="BF396">
            <v>692335</v>
          </cell>
          <cell r="BH396">
            <v>436152</v>
          </cell>
          <cell r="BI396">
            <v>676119</v>
          </cell>
          <cell r="BJ396">
            <v>745992</v>
          </cell>
          <cell r="BK396">
            <v>120033</v>
          </cell>
          <cell r="BL396">
            <v>120033</v>
          </cell>
          <cell r="BO396">
            <v>0</v>
          </cell>
          <cell r="BP396">
            <v>316119</v>
          </cell>
          <cell r="BQ396">
            <v>0</v>
          </cell>
          <cell r="BS396">
            <v>0</v>
          </cell>
          <cell r="BT396">
            <v>120033</v>
          </cell>
          <cell r="BU396">
            <v>0</v>
          </cell>
          <cell r="BV396">
            <v>120033</v>
          </cell>
        </row>
        <row r="397">
          <cell r="C397" t="str">
            <v>O&amp;M</v>
          </cell>
          <cell r="D397" t="str">
            <v>Non-PT</v>
          </cell>
          <cell r="E397" t="str">
            <v>FR-T-E-Sarbanes Oxley 404</v>
          </cell>
          <cell r="I397">
            <v>0</v>
          </cell>
          <cell r="J397">
            <v>26895</v>
          </cell>
          <cell r="K397">
            <v>26895</v>
          </cell>
          <cell r="L397">
            <v>1</v>
          </cell>
          <cell r="M397">
            <v>101716.5</v>
          </cell>
          <cell r="N397">
            <v>157173</v>
          </cell>
          <cell r="O397">
            <v>55456.5</v>
          </cell>
          <cell r="P397">
            <v>0.35283731938691759</v>
          </cell>
          <cell r="R397">
            <v>30528.3</v>
          </cell>
          <cell r="S397">
            <v>18377.3</v>
          </cell>
          <cell r="T397">
            <v>25452.6</v>
          </cell>
          <cell r="U397">
            <v>27358.3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26159</v>
          </cell>
          <cell r="AE397">
            <v>22747</v>
          </cell>
          <cell r="AF397">
            <v>25021</v>
          </cell>
          <cell r="AG397">
            <v>26895</v>
          </cell>
          <cell r="AH397">
            <v>29456</v>
          </cell>
          <cell r="AI397">
            <v>26895</v>
          </cell>
          <cell r="AJ397">
            <v>35128</v>
          </cell>
          <cell r="AK397">
            <v>36724</v>
          </cell>
          <cell r="AL397">
            <v>31934</v>
          </cell>
          <cell r="AM397">
            <v>36724</v>
          </cell>
          <cell r="AN397">
            <v>35128</v>
          </cell>
          <cell r="AO397">
            <v>33531</v>
          </cell>
          <cell r="AQ397">
            <v>366342</v>
          </cell>
          <cell r="AR397">
            <v>366342</v>
          </cell>
          <cell r="AS397">
            <v>372658.16</v>
          </cell>
          <cell r="AT397">
            <v>102559.7</v>
          </cell>
          <cell r="AU397">
            <v>101716</v>
          </cell>
          <cell r="AV397">
            <v>101716</v>
          </cell>
          <cell r="AW397" t="e">
            <v>#REF!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D397">
            <v>871628.71</v>
          </cell>
          <cell r="BE397">
            <v>210469.57</v>
          </cell>
          <cell r="BF397">
            <v>229151.52</v>
          </cell>
          <cell r="BH397">
            <v>366342</v>
          </cell>
          <cell r="BI397">
            <v>855599</v>
          </cell>
          <cell r="BJ397">
            <v>209832</v>
          </cell>
          <cell r="BK397">
            <v>101716</v>
          </cell>
          <cell r="BL397">
            <v>101716</v>
          </cell>
          <cell r="BO397">
            <v>-0.5</v>
          </cell>
          <cell r="BP397">
            <v>264626</v>
          </cell>
          <cell r="BQ397">
            <v>0</v>
          </cell>
          <cell r="BS397">
            <v>0</v>
          </cell>
          <cell r="BT397">
            <v>101716</v>
          </cell>
          <cell r="BU397">
            <v>0</v>
          </cell>
          <cell r="BV397">
            <v>101716</v>
          </cell>
        </row>
        <row r="398">
          <cell r="C398" t="str">
            <v>O&amp;M</v>
          </cell>
          <cell r="D398" t="str">
            <v>Non-PT</v>
          </cell>
          <cell r="E398" t="str">
            <v>FR-P-Integration</v>
          </cell>
          <cell r="I398">
            <v>0</v>
          </cell>
          <cell r="J398">
            <v>0</v>
          </cell>
          <cell r="K398">
            <v>0</v>
          </cell>
          <cell r="L398" t="str">
            <v xml:space="preserve"> </v>
          </cell>
          <cell r="M398">
            <v>0</v>
          </cell>
          <cell r="N398">
            <v>0</v>
          </cell>
          <cell r="O398">
            <v>0</v>
          </cell>
          <cell r="P398" t="str">
            <v xml:space="preserve"> 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426046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O398">
            <v>0</v>
          </cell>
          <cell r="BP398">
            <v>0</v>
          </cell>
          <cell r="BQ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</row>
        <row r="399">
          <cell r="C399" t="str">
            <v>O&amp;M</v>
          </cell>
          <cell r="D399" t="str">
            <v>Non-PT</v>
          </cell>
          <cell r="E399" t="str">
            <v>FR-P-E-Sarbanes Oxley 404</v>
          </cell>
          <cell r="I399">
            <v>38537.760000000002</v>
          </cell>
          <cell r="J399">
            <v>0</v>
          </cell>
          <cell r="K399">
            <v>-38537.760000000002</v>
          </cell>
          <cell r="L399" t="str">
            <v xml:space="preserve"> </v>
          </cell>
          <cell r="M399">
            <v>53766.39</v>
          </cell>
          <cell r="N399">
            <v>0</v>
          </cell>
          <cell r="O399">
            <v>-53766.39</v>
          </cell>
          <cell r="P399" t="str">
            <v xml:space="preserve"> 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15228.63</v>
          </cell>
          <cell r="W399">
            <v>38537.760000000002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426046</v>
          </cell>
          <cell r="AU399">
            <v>489172</v>
          </cell>
          <cell r="AV399">
            <v>489172</v>
          </cell>
          <cell r="AW399" t="e">
            <v>#REF!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D399">
            <v>0</v>
          </cell>
          <cell r="BE399">
            <v>0</v>
          </cell>
          <cell r="BF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489172</v>
          </cell>
          <cell r="BL399">
            <v>489172</v>
          </cell>
          <cell r="BO399">
            <v>435405.61</v>
          </cell>
          <cell r="BP399">
            <v>-489172</v>
          </cell>
          <cell r="BQ399">
            <v>0</v>
          </cell>
          <cell r="BS399">
            <v>1275449.8999999999</v>
          </cell>
          <cell r="BT399">
            <v>489172</v>
          </cell>
          <cell r="BU399">
            <v>1275449.8999999999</v>
          </cell>
          <cell r="BV399">
            <v>-786277.89999999991</v>
          </cell>
        </row>
        <row r="400">
          <cell r="C400" t="str">
            <v>O&amp;M</v>
          </cell>
          <cell r="D400" t="str">
            <v>Non-PT</v>
          </cell>
          <cell r="E400" t="str">
            <v>FR-P-IndRskOvsgt-Hlg</v>
          </cell>
          <cell r="I400">
            <v>0</v>
          </cell>
          <cell r="J400">
            <v>0</v>
          </cell>
          <cell r="K400">
            <v>0</v>
          </cell>
          <cell r="L400" t="str">
            <v xml:space="preserve"> </v>
          </cell>
          <cell r="M400">
            <v>0</v>
          </cell>
          <cell r="N400">
            <v>0</v>
          </cell>
          <cell r="O400">
            <v>0</v>
          </cell>
          <cell r="P400" t="str">
            <v xml:space="preserve"> 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426046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D400">
            <v>0</v>
          </cell>
          <cell r="BE400">
            <v>0</v>
          </cell>
          <cell r="BF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O400">
            <v>0</v>
          </cell>
          <cell r="BP400">
            <v>0</v>
          </cell>
          <cell r="BQ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</row>
        <row r="401">
          <cell r="C401" t="str">
            <v>O&amp;M</v>
          </cell>
          <cell r="D401" t="str">
            <v>Non-PT</v>
          </cell>
          <cell r="E401" t="str">
            <v>FR-P-IndRskOvsgt-Utl</v>
          </cell>
          <cell r="I401">
            <v>231.13</v>
          </cell>
          <cell r="J401">
            <v>0</v>
          </cell>
          <cell r="K401">
            <v>-231.13</v>
          </cell>
          <cell r="L401" t="str">
            <v xml:space="preserve"> </v>
          </cell>
          <cell r="M401">
            <v>1155.6500000000001</v>
          </cell>
          <cell r="N401">
            <v>0</v>
          </cell>
          <cell r="O401">
            <v>-1155.6500000000001</v>
          </cell>
          <cell r="P401" t="str">
            <v xml:space="preserve"> 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924.52</v>
          </cell>
          <cell r="W401">
            <v>231.13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426046</v>
          </cell>
          <cell r="AU401">
            <v>11556.5</v>
          </cell>
          <cell r="AV401">
            <v>11556.5</v>
          </cell>
          <cell r="AW401" t="e">
            <v>#REF!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D401">
            <v>0</v>
          </cell>
          <cell r="BE401">
            <v>0</v>
          </cell>
          <cell r="BF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11556.5</v>
          </cell>
          <cell r="BL401">
            <v>11556.5</v>
          </cell>
          <cell r="BO401">
            <v>10400.85</v>
          </cell>
          <cell r="BP401">
            <v>-11556.5</v>
          </cell>
          <cell r="BQ401">
            <v>0</v>
          </cell>
          <cell r="BS401">
            <v>304554.3</v>
          </cell>
          <cell r="BT401">
            <v>11556.5</v>
          </cell>
          <cell r="BU401">
            <v>304554.3</v>
          </cell>
          <cell r="BV401">
            <v>-292997.8</v>
          </cell>
        </row>
        <row r="402">
          <cell r="C402" t="str">
            <v>O&amp;M</v>
          </cell>
          <cell r="D402" t="str">
            <v>Non-PT</v>
          </cell>
          <cell r="E402" t="str">
            <v>FR-P-IndRskOvsgt-Pwr</v>
          </cell>
          <cell r="I402">
            <v>0</v>
          </cell>
          <cell r="J402">
            <v>0</v>
          </cell>
          <cell r="K402">
            <v>0</v>
          </cell>
          <cell r="L402" t="str">
            <v xml:space="preserve"> </v>
          </cell>
          <cell r="M402">
            <v>0</v>
          </cell>
          <cell r="N402">
            <v>0</v>
          </cell>
          <cell r="O402">
            <v>0</v>
          </cell>
          <cell r="P402" t="str">
            <v xml:space="preserve"> 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426046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D402">
            <v>0</v>
          </cell>
          <cell r="BE402">
            <v>0</v>
          </cell>
          <cell r="BF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O402">
            <v>0</v>
          </cell>
          <cell r="BP402">
            <v>0</v>
          </cell>
          <cell r="BQ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</row>
        <row r="403">
          <cell r="C403" t="str">
            <v>O&amp;M</v>
          </cell>
          <cell r="D403" t="str">
            <v>Non-PT</v>
          </cell>
          <cell r="E403" t="str">
            <v>FR-P-IndRskOvsgt</v>
          </cell>
          <cell r="I403">
            <v>0</v>
          </cell>
          <cell r="J403">
            <v>0</v>
          </cell>
          <cell r="K403">
            <v>0</v>
          </cell>
          <cell r="L403" t="str">
            <v xml:space="preserve"> </v>
          </cell>
          <cell r="M403">
            <v>0</v>
          </cell>
          <cell r="N403">
            <v>0</v>
          </cell>
          <cell r="O403">
            <v>0</v>
          </cell>
          <cell r="P403" t="str">
            <v xml:space="preserve"> 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426046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O403">
            <v>0</v>
          </cell>
          <cell r="BP403">
            <v>0</v>
          </cell>
          <cell r="BQ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</row>
        <row r="405">
          <cell r="D405" t="str">
            <v>Non-PT</v>
          </cell>
          <cell r="I405">
            <v>38768.89</v>
          </cell>
          <cell r="J405">
            <v>58915</v>
          </cell>
          <cell r="K405">
            <v>20146.109999999997</v>
          </cell>
          <cell r="L405">
            <v>0.34195213443095979</v>
          </cell>
          <cell r="M405">
            <v>276671.54000000004</v>
          </cell>
          <cell r="N405">
            <v>344295</v>
          </cell>
          <cell r="O405">
            <v>67623.460000000006</v>
          </cell>
          <cell r="P405">
            <v>0.19641139139400807</v>
          </cell>
          <cell r="R405">
            <v>66874.350000000006</v>
          </cell>
          <cell r="S405">
            <v>40256</v>
          </cell>
          <cell r="T405">
            <v>55241.85</v>
          </cell>
          <cell r="U405">
            <v>59377.3</v>
          </cell>
          <cell r="V405">
            <v>16153.15</v>
          </cell>
          <cell r="W405">
            <v>38768.89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D405">
            <v>57302</v>
          </cell>
          <cell r="AE405">
            <v>49828</v>
          </cell>
          <cell r="AF405">
            <v>54810</v>
          </cell>
          <cell r="AG405">
            <v>58915</v>
          </cell>
          <cell r="AH405">
            <v>64525</v>
          </cell>
          <cell r="AI405">
            <v>58915</v>
          </cell>
          <cell r="AJ405">
            <v>76950</v>
          </cell>
          <cell r="AK405">
            <v>80447</v>
          </cell>
          <cell r="AL405">
            <v>69954</v>
          </cell>
          <cell r="AM405">
            <v>80447</v>
          </cell>
          <cell r="AN405">
            <v>76950</v>
          </cell>
          <cell r="AO405">
            <v>73451</v>
          </cell>
          <cell r="AQ405">
            <v>802494</v>
          </cell>
          <cell r="AR405">
            <v>802494</v>
          </cell>
          <cell r="AS405">
            <v>808810.46</v>
          </cell>
          <cell r="AT405">
            <v>2873631.7</v>
          </cell>
          <cell r="AU405">
            <v>722477.5</v>
          </cell>
          <cell r="AV405">
            <v>722477.5</v>
          </cell>
          <cell r="AW405" t="e">
            <v>#REF!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D405">
            <v>1400507.3199999998</v>
          </cell>
          <cell r="BE405">
            <v>836869.32000000007</v>
          </cell>
          <cell r="BF405">
            <v>921486.52</v>
          </cell>
          <cell r="BH405">
            <v>802494</v>
          </cell>
          <cell r="BI405">
            <v>1531718</v>
          </cell>
          <cell r="BJ405">
            <v>955824</v>
          </cell>
          <cell r="BK405">
            <v>722477.5</v>
          </cell>
          <cell r="BL405">
            <v>722477.5</v>
          </cell>
          <cell r="BM405">
            <v>0</v>
          </cell>
          <cell r="BN405">
            <v>0</v>
          </cell>
          <cell r="BO405">
            <v>445805.95999999996</v>
          </cell>
          <cell r="BP405">
            <v>80016.5</v>
          </cell>
          <cell r="BQ405">
            <v>0</v>
          </cell>
          <cell r="BS405">
            <v>1580004.2</v>
          </cell>
          <cell r="BT405">
            <v>722477.5</v>
          </cell>
          <cell r="BU405">
            <v>1580004.2</v>
          </cell>
          <cell r="BV405">
            <v>-857526.7</v>
          </cell>
        </row>
        <row r="407">
          <cell r="C407" t="str">
            <v>O&amp;M</v>
          </cell>
          <cell r="D407" t="str">
            <v>PT</v>
          </cell>
          <cell r="E407" t="str">
            <v>FR-P-E-PT-Integratio</v>
          </cell>
          <cell r="F407" t="str">
            <v>T&amp;E</v>
          </cell>
          <cell r="I407">
            <v>0</v>
          </cell>
          <cell r="J407">
            <v>0</v>
          </cell>
          <cell r="K407">
            <v>0</v>
          </cell>
          <cell r="L407" t="str">
            <v xml:space="preserve"> </v>
          </cell>
          <cell r="M407">
            <v>0</v>
          </cell>
          <cell r="N407">
            <v>0</v>
          </cell>
          <cell r="O407">
            <v>0</v>
          </cell>
          <cell r="P407" t="str">
            <v xml:space="preserve"> 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O407">
            <v>0</v>
          </cell>
          <cell r="BP407">
            <v>0</v>
          </cell>
          <cell r="BQ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</row>
        <row r="408">
          <cell r="C408" t="str">
            <v>O&amp;M</v>
          </cell>
          <cell r="D408" t="str">
            <v>PT</v>
          </cell>
          <cell r="E408" t="str">
            <v>FR-T-E-PT-SrbnsOx404</v>
          </cell>
          <cell r="I408">
            <v>0</v>
          </cell>
          <cell r="J408">
            <v>2237</v>
          </cell>
          <cell r="K408">
            <v>2237</v>
          </cell>
          <cell r="L408">
            <v>1</v>
          </cell>
          <cell r="M408">
            <v>10556</v>
          </cell>
          <cell r="N408">
            <v>13073</v>
          </cell>
          <cell r="O408">
            <v>2517</v>
          </cell>
          <cell r="P408">
            <v>0.19253423085749255</v>
          </cell>
          <cell r="R408">
            <v>10556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2176</v>
          </cell>
          <cell r="AE408">
            <v>1892</v>
          </cell>
          <cell r="AF408">
            <v>2081</v>
          </cell>
          <cell r="AG408">
            <v>2237</v>
          </cell>
          <cell r="AH408">
            <v>2450</v>
          </cell>
          <cell r="AI408">
            <v>2237</v>
          </cell>
          <cell r="AJ408">
            <v>2922</v>
          </cell>
          <cell r="AK408">
            <v>3054</v>
          </cell>
          <cell r="AL408">
            <v>2656</v>
          </cell>
          <cell r="AM408">
            <v>3054</v>
          </cell>
          <cell r="AN408">
            <v>2922</v>
          </cell>
          <cell r="AO408">
            <v>2787</v>
          </cell>
          <cell r="AQ408">
            <v>30468</v>
          </cell>
          <cell r="AR408">
            <v>30468</v>
          </cell>
          <cell r="AS408">
            <v>30993.29</v>
          </cell>
          <cell r="AT408">
            <v>10738</v>
          </cell>
          <cell r="AU408">
            <v>10556</v>
          </cell>
          <cell r="AV408">
            <v>10556</v>
          </cell>
          <cell r="AW408" t="e">
            <v>#REF!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D408">
            <v>24693.79</v>
          </cell>
          <cell r="BE408">
            <v>153884.19</v>
          </cell>
          <cell r="BF408">
            <v>1775048.53</v>
          </cell>
          <cell r="BH408">
            <v>30468</v>
          </cell>
          <cell r="BI408">
            <v>29213</v>
          </cell>
          <cell r="BJ408">
            <v>27500</v>
          </cell>
          <cell r="BK408">
            <v>10556</v>
          </cell>
          <cell r="BL408">
            <v>10556</v>
          </cell>
          <cell r="BO408">
            <v>0</v>
          </cell>
          <cell r="BP408">
            <v>19912</v>
          </cell>
          <cell r="BQ408">
            <v>0</v>
          </cell>
          <cell r="BS408">
            <v>0</v>
          </cell>
          <cell r="BT408">
            <v>10556</v>
          </cell>
          <cell r="BU408">
            <v>0</v>
          </cell>
          <cell r="BV408">
            <v>10556</v>
          </cell>
        </row>
        <row r="409">
          <cell r="C409" t="str">
            <v>O&amp;M</v>
          </cell>
          <cell r="D409" t="str">
            <v>PT</v>
          </cell>
          <cell r="E409" t="str">
            <v>FR-T-E-PTIndRsk</v>
          </cell>
          <cell r="I409">
            <v>0</v>
          </cell>
          <cell r="J409">
            <v>1735</v>
          </cell>
          <cell r="K409">
            <v>1735</v>
          </cell>
          <cell r="L409">
            <v>1</v>
          </cell>
          <cell r="M409">
            <v>18000</v>
          </cell>
          <cell r="N409">
            <v>10142</v>
          </cell>
          <cell r="O409">
            <v>-7858</v>
          </cell>
          <cell r="P409">
            <v>-0.77479787024255575</v>
          </cell>
          <cell r="R409">
            <v>0</v>
          </cell>
          <cell r="S409">
            <v>0</v>
          </cell>
          <cell r="T409">
            <v>18000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>
            <v>1688</v>
          </cell>
          <cell r="AE409">
            <v>1468</v>
          </cell>
          <cell r="AF409">
            <v>1615</v>
          </cell>
          <cell r="AG409">
            <v>1735</v>
          </cell>
          <cell r="AH409">
            <v>1901</v>
          </cell>
          <cell r="AI409">
            <v>1735</v>
          </cell>
          <cell r="AJ409">
            <v>2267</v>
          </cell>
          <cell r="AK409">
            <v>2370</v>
          </cell>
          <cell r="AL409">
            <v>2061</v>
          </cell>
          <cell r="AM409">
            <v>2370</v>
          </cell>
          <cell r="AN409">
            <v>2267</v>
          </cell>
          <cell r="AO409">
            <v>2162</v>
          </cell>
          <cell r="AQ409">
            <v>23639</v>
          </cell>
          <cell r="AR409">
            <v>23639</v>
          </cell>
          <cell r="AS409">
            <v>23639.1</v>
          </cell>
          <cell r="AT409">
            <v>18000</v>
          </cell>
          <cell r="AU409">
            <v>18000</v>
          </cell>
          <cell r="AV409">
            <v>18000</v>
          </cell>
          <cell r="AW409" t="e">
            <v>#REF!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D409">
            <v>17122.240000000002</v>
          </cell>
          <cell r="BE409">
            <v>30971.599999999999</v>
          </cell>
          <cell r="BF409">
            <v>4050</v>
          </cell>
          <cell r="BH409">
            <v>23639</v>
          </cell>
          <cell r="BI409">
            <v>33825</v>
          </cell>
          <cell r="BJ409">
            <v>33000</v>
          </cell>
          <cell r="BK409">
            <v>18000</v>
          </cell>
          <cell r="BL409">
            <v>18000</v>
          </cell>
          <cell r="BO409">
            <v>0</v>
          </cell>
          <cell r="BP409">
            <v>5639</v>
          </cell>
          <cell r="BQ409">
            <v>0</v>
          </cell>
          <cell r="BS409">
            <v>0</v>
          </cell>
          <cell r="BT409">
            <v>18000</v>
          </cell>
          <cell r="BU409">
            <v>0</v>
          </cell>
          <cell r="BV409">
            <v>18000</v>
          </cell>
        </row>
        <row r="411">
          <cell r="D411" t="str">
            <v>PT</v>
          </cell>
          <cell r="I411">
            <v>0</v>
          </cell>
          <cell r="J411">
            <v>3972</v>
          </cell>
          <cell r="K411">
            <v>3972</v>
          </cell>
          <cell r="L411">
            <v>1</v>
          </cell>
          <cell r="M411">
            <v>28556</v>
          </cell>
          <cell r="N411">
            <v>23215</v>
          </cell>
          <cell r="O411">
            <v>-5341</v>
          </cell>
          <cell r="P411">
            <v>-0.23006676717639457</v>
          </cell>
          <cell r="R411">
            <v>10556</v>
          </cell>
          <cell r="S411">
            <v>0</v>
          </cell>
          <cell r="T411">
            <v>18000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>
            <v>3864</v>
          </cell>
          <cell r="AE411">
            <v>3360</v>
          </cell>
          <cell r="AF411">
            <v>3696</v>
          </cell>
          <cell r="AG411">
            <v>3972</v>
          </cell>
          <cell r="AH411">
            <v>4351</v>
          </cell>
          <cell r="AI411">
            <v>3972</v>
          </cell>
          <cell r="AJ411">
            <v>5189</v>
          </cell>
          <cell r="AK411">
            <v>5424</v>
          </cell>
          <cell r="AL411">
            <v>4717</v>
          </cell>
          <cell r="AM411">
            <v>5424</v>
          </cell>
          <cell r="AN411">
            <v>5189</v>
          </cell>
          <cell r="AO411">
            <v>4949</v>
          </cell>
          <cell r="AQ411">
            <v>54107</v>
          </cell>
          <cell r="AR411">
            <v>54107</v>
          </cell>
          <cell r="AS411">
            <v>54632.39</v>
          </cell>
          <cell r="AT411">
            <v>28738</v>
          </cell>
          <cell r="AU411">
            <v>28556</v>
          </cell>
          <cell r="AV411">
            <v>28556</v>
          </cell>
          <cell r="AW411" t="e">
            <v>#REF!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D411">
            <v>41816.03</v>
          </cell>
          <cell r="BE411">
            <v>184855.79</v>
          </cell>
          <cell r="BF411">
            <v>1779098.53</v>
          </cell>
          <cell r="BH411">
            <v>54107</v>
          </cell>
          <cell r="BI411">
            <v>63038</v>
          </cell>
          <cell r="BJ411">
            <v>60500</v>
          </cell>
          <cell r="BK411">
            <v>28556</v>
          </cell>
          <cell r="BL411">
            <v>28556</v>
          </cell>
          <cell r="BM411">
            <v>0</v>
          </cell>
          <cell r="BN411">
            <v>0</v>
          </cell>
          <cell r="BO411">
            <v>0</v>
          </cell>
          <cell r="BP411">
            <v>25551</v>
          </cell>
          <cell r="BQ411">
            <v>0</v>
          </cell>
          <cell r="BS411">
            <v>0</v>
          </cell>
          <cell r="BT411">
            <v>28556</v>
          </cell>
          <cell r="BU411">
            <v>0</v>
          </cell>
          <cell r="BV411">
            <v>28556</v>
          </cell>
        </row>
        <row r="413">
          <cell r="C413" t="str">
            <v>O &amp; M Total</v>
          </cell>
          <cell r="I413">
            <v>38768.89</v>
          </cell>
          <cell r="J413">
            <v>62887</v>
          </cell>
          <cell r="K413">
            <v>24118.109999999997</v>
          </cell>
          <cell r="L413">
            <v>0.38351503490387517</v>
          </cell>
          <cell r="M413">
            <v>305227.54000000004</v>
          </cell>
          <cell r="N413">
            <v>367510</v>
          </cell>
          <cell r="O413">
            <v>62282.460000000006</v>
          </cell>
          <cell r="P413">
            <v>0.16947147016407718</v>
          </cell>
          <cell r="R413">
            <v>77430.350000000006</v>
          </cell>
          <cell r="S413">
            <v>40256</v>
          </cell>
          <cell r="T413">
            <v>73241.850000000006</v>
          </cell>
          <cell r="U413">
            <v>59377.3</v>
          </cell>
          <cell r="V413">
            <v>16153.15</v>
          </cell>
          <cell r="W413">
            <v>38768.89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61166</v>
          </cell>
          <cell r="AE413">
            <v>53188</v>
          </cell>
          <cell r="AF413">
            <v>58506</v>
          </cell>
          <cell r="AG413">
            <v>62887</v>
          </cell>
          <cell r="AH413">
            <v>68876</v>
          </cell>
          <cell r="AI413">
            <v>62887</v>
          </cell>
          <cell r="AJ413">
            <v>82139</v>
          </cell>
          <cell r="AK413">
            <v>85871</v>
          </cell>
          <cell r="AL413">
            <v>74671</v>
          </cell>
          <cell r="AM413">
            <v>85871</v>
          </cell>
          <cell r="AN413">
            <v>82139</v>
          </cell>
          <cell r="AO413">
            <v>78400</v>
          </cell>
          <cell r="AQ413">
            <v>856601</v>
          </cell>
          <cell r="AR413">
            <v>856601</v>
          </cell>
          <cell r="AS413">
            <v>863442.85</v>
          </cell>
          <cell r="AT413">
            <v>2902369.7</v>
          </cell>
          <cell r="AU413">
            <v>751033.5</v>
          </cell>
          <cell r="AV413">
            <v>751033.5</v>
          </cell>
          <cell r="AW413" t="e">
            <v>#REF!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1442323.3499999999</v>
          </cell>
          <cell r="BE413">
            <v>1021725.11</v>
          </cell>
          <cell r="BF413">
            <v>2700585.05</v>
          </cell>
          <cell r="BH413">
            <v>856601</v>
          </cell>
          <cell r="BI413">
            <v>1594756</v>
          </cell>
          <cell r="BJ413">
            <v>1016324</v>
          </cell>
          <cell r="BK413">
            <v>751033.5</v>
          </cell>
          <cell r="BL413">
            <v>751033.5</v>
          </cell>
          <cell r="BM413">
            <v>0</v>
          </cell>
          <cell r="BN413">
            <v>0</v>
          </cell>
          <cell r="BO413">
            <v>445805.95999999996</v>
          </cell>
          <cell r="BP413">
            <v>105567.5</v>
          </cell>
          <cell r="BQ413">
            <v>0</v>
          </cell>
          <cell r="BS413">
            <v>1580004.2</v>
          </cell>
          <cell r="BT413">
            <v>751033.5</v>
          </cell>
          <cell r="BU413">
            <v>1580004.2</v>
          </cell>
          <cell r="BV413">
            <v>-828970.7</v>
          </cell>
        </row>
        <row r="415">
          <cell r="I415">
            <v>32953.935399999995</v>
          </cell>
          <cell r="J415">
            <v>9680.8438000000006</v>
          </cell>
          <cell r="K415">
            <v>-23273.091599999992</v>
          </cell>
          <cell r="L415">
            <v>-2.4040354416213172</v>
          </cell>
          <cell r="M415">
            <v>167153.98740000001</v>
          </cell>
          <cell r="N415">
            <v>46308.551399999997</v>
          </cell>
          <cell r="O415">
            <v>-120845.43600000002</v>
          </cell>
          <cell r="P415">
            <v>-2.609570637530243</v>
          </cell>
          <cell r="W415">
            <v>32953.935399999995</v>
          </cell>
          <cell r="AV415">
            <v>21284.84</v>
          </cell>
          <cell r="BH415">
            <v>185716.64960000006</v>
          </cell>
          <cell r="BK415">
            <v>21284.84</v>
          </cell>
          <cell r="BL415">
            <v>21284.84</v>
          </cell>
          <cell r="BP415">
            <v>164431.80960000007</v>
          </cell>
        </row>
        <row r="416">
          <cell r="I416">
            <v>5814.9546000000046</v>
          </cell>
          <cell r="J416">
            <v>53206.156199999998</v>
          </cell>
          <cell r="K416">
            <v>47391.201599999993</v>
          </cell>
          <cell r="L416">
            <v>0.89070898904739892</v>
          </cell>
          <cell r="M416">
            <v>138073.55260000002</v>
          </cell>
          <cell r="N416">
            <v>321201.4486</v>
          </cell>
          <cell r="O416">
            <v>183127.89599999998</v>
          </cell>
          <cell r="P416">
            <v>0.57013409123211523</v>
          </cell>
          <cell r="W416">
            <v>5814.9546000000046</v>
          </cell>
          <cell r="AV416">
            <v>729748.66</v>
          </cell>
          <cell r="BH416">
            <v>670884.35039999988</v>
          </cell>
          <cell r="BK416">
            <v>729748.66</v>
          </cell>
          <cell r="BL416">
            <v>729748.66</v>
          </cell>
          <cell r="BP416">
            <v>-58864.309600000153</v>
          </cell>
        </row>
        <row r="418">
          <cell r="B418" t="str">
            <v>Enterprise Risk Management</v>
          </cell>
          <cell r="I418">
            <v>38768.89</v>
          </cell>
          <cell r="J418">
            <v>62887</v>
          </cell>
          <cell r="K418">
            <v>24118.109999999997</v>
          </cell>
          <cell r="L418">
            <v>0.38351503490387517</v>
          </cell>
          <cell r="M418">
            <v>305227.54000000004</v>
          </cell>
          <cell r="N418">
            <v>367510</v>
          </cell>
          <cell r="O418">
            <v>62282.460000000006</v>
          </cell>
          <cell r="P418">
            <v>0.16947147016407718</v>
          </cell>
          <cell r="R418">
            <v>77430.350000000006</v>
          </cell>
          <cell r="S418">
            <v>40256</v>
          </cell>
          <cell r="T418">
            <v>73241.850000000006</v>
          </cell>
          <cell r="U418">
            <v>59377.3</v>
          </cell>
          <cell r="V418">
            <v>16153.15</v>
          </cell>
          <cell r="W418">
            <v>38768.89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61166</v>
          </cell>
          <cell r="AE418">
            <v>53188</v>
          </cell>
          <cell r="AF418">
            <v>58506</v>
          </cell>
          <cell r="AG418">
            <v>62887</v>
          </cell>
          <cell r="AH418">
            <v>68876</v>
          </cell>
          <cell r="AI418">
            <v>62887</v>
          </cell>
          <cell r="AJ418">
            <v>82139</v>
          </cell>
          <cell r="AK418">
            <v>85871</v>
          </cell>
          <cell r="AL418">
            <v>74671</v>
          </cell>
          <cell r="AM418">
            <v>85871</v>
          </cell>
          <cell r="AN418">
            <v>82139</v>
          </cell>
          <cell r="AO418">
            <v>78400</v>
          </cell>
          <cell r="AQ418">
            <v>856601</v>
          </cell>
          <cell r="AR418">
            <v>856601</v>
          </cell>
          <cell r="AS418">
            <v>863442.85</v>
          </cell>
          <cell r="AT418">
            <v>2902369.7</v>
          </cell>
          <cell r="AU418">
            <v>751033.5</v>
          </cell>
          <cell r="AV418">
            <v>751033.5</v>
          </cell>
          <cell r="AW418" t="e">
            <v>#REF!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D418">
            <v>1442323.3499999999</v>
          </cell>
          <cell r="BE418">
            <v>1021725.11</v>
          </cell>
          <cell r="BF418">
            <v>2700585.05</v>
          </cell>
          <cell r="BH418">
            <v>856601</v>
          </cell>
          <cell r="BI418">
            <v>1594756</v>
          </cell>
          <cell r="BJ418">
            <v>1016324</v>
          </cell>
          <cell r="BK418">
            <v>751033.5</v>
          </cell>
          <cell r="BL418">
            <v>751033.5</v>
          </cell>
          <cell r="BM418">
            <v>0</v>
          </cell>
          <cell r="BN418">
            <v>0</v>
          </cell>
          <cell r="BO418">
            <v>445805.95999999996</v>
          </cell>
          <cell r="BP418">
            <v>105567.5</v>
          </cell>
          <cell r="BQ418">
            <v>0</v>
          </cell>
          <cell r="BS418">
            <v>1580004.2</v>
          </cell>
          <cell r="BT418">
            <v>751033.5</v>
          </cell>
          <cell r="BU418">
            <v>1580004.2</v>
          </cell>
          <cell r="BV418">
            <v>-828970.7</v>
          </cell>
        </row>
        <row r="420">
          <cell r="C420" t="str">
            <v>O&amp;M</v>
          </cell>
          <cell r="E420" t="str">
            <v>FA-P-E-Federal Affai</v>
          </cell>
          <cell r="I420">
            <v>22171.040000000001</v>
          </cell>
          <cell r="J420">
            <v>0</v>
          </cell>
          <cell r="K420">
            <v>-22171.040000000001</v>
          </cell>
          <cell r="L420" t="str">
            <v xml:space="preserve"> </v>
          </cell>
          <cell r="M420">
            <v>41312.32</v>
          </cell>
          <cell r="N420">
            <v>0</v>
          </cell>
          <cell r="O420">
            <v>-41312.32</v>
          </cell>
          <cell r="P420" t="str">
            <v xml:space="preserve"> 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19141.28</v>
          </cell>
          <cell r="W420">
            <v>22171.040000000001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D420">
            <v>0</v>
          </cell>
          <cell r="BE420">
            <v>0</v>
          </cell>
          <cell r="BF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O420">
            <v>-41312.32</v>
          </cell>
          <cell r="BP420">
            <v>0</v>
          </cell>
          <cell r="BQ420">
            <v>0</v>
          </cell>
          <cell r="BS420">
            <v>276468.63</v>
          </cell>
          <cell r="BT420">
            <v>0</v>
          </cell>
          <cell r="BU420">
            <v>276468.63</v>
          </cell>
          <cell r="BV420">
            <v>-276468.63</v>
          </cell>
        </row>
        <row r="421">
          <cell r="C421" t="str">
            <v>O&amp;M</v>
          </cell>
          <cell r="E421" t="str">
            <v>FA-P-Federal Affairs</v>
          </cell>
          <cell r="I421">
            <v>2765.7</v>
          </cell>
          <cell r="J421">
            <v>0</v>
          </cell>
          <cell r="K421">
            <v>-2765.7</v>
          </cell>
          <cell r="L421" t="str">
            <v xml:space="preserve"> </v>
          </cell>
          <cell r="M421">
            <v>4741.2</v>
          </cell>
          <cell r="N421">
            <v>0</v>
          </cell>
          <cell r="O421">
            <v>-4741.2</v>
          </cell>
          <cell r="P421" t="str">
            <v xml:space="preserve"> 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1975.5</v>
          </cell>
          <cell r="W421">
            <v>2765.7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302910</v>
          </cell>
          <cell r="AW421" t="e">
            <v>#REF!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D421">
            <v>0</v>
          </cell>
          <cell r="BE421">
            <v>0</v>
          </cell>
          <cell r="BF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302910</v>
          </cell>
          <cell r="BL421">
            <v>302910</v>
          </cell>
          <cell r="BO421">
            <v>298168.8</v>
          </cell>
          <cell r="BP421">
            <v>-302910</v>
          </cell>
          <cell r="BQ421">
            <v>0</v>
          </cell>
          <cell r="BS421">
            <v>513482.76</v>
          </cell>
          <cell r="BT421">
            <v>302910</v>
          </cell>
          <cell r="BU421">
            <v>513482.76</v>
          </cell>
          <cell r="BV421">
            <v>-210572.76</v>
          </cell>
        </row>
        <row r="423">
          <cell r="D423" t="str">
            <v>Non-PT</v>
          </cell>
          <cell r="I423">
            <v>24936.74</v>
          </cell>
          <cell r="J423">
            <v>0</v>
          </cell>
          <cell r="K423">
            <v>-24936.74</v>
          </cell>
          <cell r="L423" t="str">
            <v xml:space="preserve"> </v>
          </cell>
          <cell r="M423">
            <v>46053.52</v>
          </cell>
          <cell r="N423">
            <v>0</v>
          </cell>
          <cell r="O423">
            <v>-46053.52</v>
          </cell>
          <cell r="P423" t="str">
            <v xml:space="preserve"> 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21116.78</v>
          </cell>
          <cell r="W423">
            <v>24936.74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302910</v>
          </cell>
          <cell r="AW423" t="e">
            <v>#REF!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302910</v>
          </cell>
          <cell r="BL423">
            <v>302910</v>
          </cell>
          <cell r="BM423">
            <v>0</v>
          </cell>
          <cell r="BN423">
            <v>0</v>
          </cell>
          <cell r="BO423">
            <v>256856.47999999998</v>
          </cell>
          <cell r="BP423">
            <v>-302910</v>
          </cell>
          <cell r="BQ423">
            <v>0</v>
          </cell>
          <cell r="BS423">
            <v>789951.39</v>
          </cell>
          <cell r="BT423">
            <v>302910</v>
          </cell>
          <cell r="BU423">
            <v>789951.39</v>
          </cell>
          <cell r="BV423">
            <v>-487041.39</v>
          </cell>
        </row>
        <row r="425">
          <cell r="C425" t="str">
            <v>O&amp;M</v>
          </cell>
          <cell r="E425" t="str">
            <v>FA-P-E-PT-Federal Af</v>
          </cell>
          <cell r="I425">
            <v>20945.73</v>
          </cell>
          <cell r="J425">
            <v>0</v>
          </cell>
          <cell r="K425">
            <v>-20945.73</v>
          </cell>
          <cell r="L425" t="str">
            <v xml:space="preserve"> </v>
          </cell>
          <cell r="M425">
            <v>31197.360000000001</v>
          </cell>
          <cell r="N425">
            <v>0</v>
          </cell>
          <cell r="O425">
            <v>-31197.360000000001</v>
          </cell>
          <cell r="P425" t="str">
            <v xml:space="preserve"> 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10251.629999999999</v>
          </cell>
          <cell r="W425">
            <v>20945.73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D425">
            <v>0</v>
          </cell>
          <cell r="BE425">
            <v>0</v>
          </cell>
          <cell r="BF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O425">
            <v>-31197.360000000001</v>
          </cell>
          <cell r="BP425">
            <v>0</v>
          </cell>
          <cell r="BQ425">
            <v>0</v>
          </cell>
          <cell r="BS425">
            <v>518490</v>
          </cell>
          <cell r="BT425">
            <v>0</v>
          </cell>
          <cell r="BU425">
            <v>518490</v>
          </cell>
          <cell r="BV425">
            <v>-518490</v>
          </cell>
        </row>
        <row r="426">
          <cell r="C426" t="str">
            <v>O&amp;M</v>
          </cell>
          <cell r="E426" t="str">
            <v>FA-P-PT-Federal Affa</v>
          </cell>
          <cell r="I426">
            <v>1221</v>
          </cell>
          <cell r="J426">
            <v>0</v>
          </cell>
          <cell r="K426">
            <v>-1221</v>
          </cell>
          <cell r="L426" t="str">
            <v xml:space="preserve"> </v>
          </cell>
          <cell r="M426">
            <v>1221</v>
          </cell>
          <cell r="N426">
            <v>0</v>
          </cell>
          <cell r="O426">
            <v>-1221</v>
          </cell>
          <cell r="P426" t="str">
            <v xml:space="preserve"> 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1221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80000</v>
          </cell>
          <cell r="AW426" t="e">
            <v>#REF!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D426">
            <v>0</v>
          </cell>
          <cell r="BE426">
            <v>0</v>
          </cell>
          <cell r="BF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80000</v>
          </cell>
          <cell r="BL426">
            <v>80000</v>
          </cell>
          <cell r="BO426">
            <v>78779</v>
          </cell>
          <cell r="BP426">
            <v>-80000</v>
          </cell>
          <cell r="BQ426">
            <v>0</v>
          </cell>
          <cell r="BS426">
            <v>130000</v>
          </cell>
          <cell r="BT426">
            <v>80000</v>
          </cell>
          <cell r="BU426">
            <v>130000</v>
          </cell>
          <cell r="BV426">
            <v>-50000</v>
          </cell>
        </row>
        <row r="428">
          <cell r="D428" t="str">
            <v>PT</v>
          </cell>
          <cell r="I428">
            <v>22166.73</v>
          </cell>
          <cell r="J428">
            <v>0</v>
          </cell>
          <cell r="K428">
            <v>-22166.73</v>
          </cell>
          <cell r="L428" t="str">
            <v xml:space="preserve"> </v>
          </cell>
          <cell r="M428">
            <v>32418.36</v>
          </cell>
          <cell r="N428">
            <v>0</v>
          </cell>
          <cell r="O428">
            <v>-32418.36</v>
          </cell>
          <cell r="P428" t="str">
            <v xml:space="preserve"> 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10251.629999999999</v>
          </cell>
          <cell r="W428">
            <v>22166.73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80000</v>
          </cell>
          <cell r="AW428" t="e">
            <v>#REF!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80000</v>
          </cell>
          <cell r="BL428">
            <v>80000</v>
          </cell>
          <cell r="BM428">
            <v>0</v>
          </cell>
          <cell r="BN428">
            <v>0</v>
          </cell>
          <cell r="BO428">
            <v>47581.64</v>
          </cell>
          <cell r="BP428">
            <v>-80000</v>
          </cell>
          <cell r="BQ428">
            <v>0</v>
          </cell>
          <cell r="BS428">
            <v>648490</v>
          </cell>
          <cell r="BT428">
            <v>80000</v>
          </cell>
          <cell r="BU428">
            <v>648490</v>
          </cell>
          <cell r="BV428">
            <v>-568490</v>
          </cell>
        </row>
        <row r="430">
          <cell r="C430" t="str">
            <v>O &amp; M Total</v>
          </cell>
          <cell r="I430">
            <v>47103.47</v>
          </cell>
          <cell r="J430">
            <v>0</v>
          </cell>
          <cell r="K430">
            <v>-47103.47</v>
          </cell>
          <cell r="L430" t="str">
            <v xml:space="preserve"> </v>
          </cell>
          <cell r="M430">
            <v>78471.88</v>
          </cell>
          <cell r="N430">
            <v>0</v>
          </cell>
          <cell r="O430">
            <v>-78471.88</v>
          </cell>
          <cell r="P430" t="str">
            <v xml:space="preserve"> 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31368.409999999996</v>
          </cell>
          <cell r="W430">
            <v>47103.47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382910</v>
          </cell>
          <cell r="AW430" t="e">
            <v>#REF!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382910</v>
          </cell>
          <cell r="BL430">
            <v>382910</v>
          </cell>
          <cell r="BM430">
            <v>0</v>
          </cell>
          <cell r="BN430">
            <v>0</v>
          </cell>
          <cell r="BO430">
            <v>304438.12</v>
          </cell>
          <cell r="BP430">
            <v>-382910</v>
          </cell>
          <cell r="BQ430">
            <v>0</v>
          </cell>
          <cell r="BS430">
            <v>1438441.3900000001</v>
          </cell>
          <cell r="BT430">
            <v>382910</v>
          </cell>
          <cell r="BU430">
            <v>1438441.3900000001</v>
          </cell>
          <cell r="BV430">
            <v>-1055531.3900000001</v>
          </cell>
        </row>
        <row r="432">
          <cell r="I432">
            <v>-9946.4142000000011</v>
          </cell>
          <cell r="J432">
            <v>0</v>
          </cell>
          <cell r="K432">
            <v>9946.4142000000011</v>
          </cell>
          <cell r="L432" t="str">
            <v xml:space="preserve"> </v>
          </cell>
          <cell r="M432">
            <v>-44930.517800000001</v>
          </cell>
          <cell r="N432">
            <v>0</v>
          </cell>
          <cell r="O432">
            <v>44930.517800000001</v>
          </cell>
          <cell r="P432" t="str">
            <v xml:space="preserve"> </v>
          </cell>
          <cell r="W432">
            <v>-9946.4142000000011</v>
          </cell>
          <cell r="AV432">
            <v>-395682.95999999996</v>
          </cell>
          <cell r="BH432">
            <v>0</v>
          </cell>
          <cell r="BK432">
            <v>-395682.95999999996</v>
          </cell>
          <cell r="BL432">
            <v>-395682.95999999996</v>
          </cell>
          <cell r="BP432">
            <v>395682.95999999996</v>
          </cell>
        </row>
        <row r="433">
          <cell r="I433">
            <v>57049.8842</v>
          </cell>
          <cell r="J433">
            <v>0</v>
          </cell>
          <cell r="K433">
            <v>-57049.8842</v>
          </cell>
          <cell r="L433" t="str">
            <v xml:space="preserve"> </v>
          </cell>
          <cell r="M433">
            <v>123402.39780000001</v>
          </cell>
          <cell r="N433">
            <v>0</v>
          </cell>
          <cell r="O433">
            <v>-123402.39780000001</v>
          </cell>
          <cell r="P433" t="str">
            <v xml:space="preserve"> </v>
          </cell>
          <cell r="W433">
            <v>57049.8842</v>
          </cell>
          <cell r="AV433">
            <v>778592.96</v>
          </cell>
          <cell r="BH433">
            <v>0</v>
          </cell>
          <cell r="BK433">
            <v>778592.96</v>
          </cell>
          <cell r="BL433">
            <v>778592.96</v>
          </cell>
          <cell r="BP433">
            <v>-778592.96</v>
          </cell>
        </row>
        <row r="435">
          <cell r="B435" t="str">
            <v>Federal Affairs &amp; Policy</v>
          </cell>
          <cell r="I435">
            <v>47103.47</v>
          </cell>
          <cell r="J435">
            <v>0</v>
          </cell>
          <cell r="K435">
            <v>-47103.47</v>
          </cell>
          <cell r="L435" t="str">
            <v xml:space="preserve"> </v>
          </cell>
          <cell r="M435">
            <v>78471.88</v>
          </cell>
          <cell r="N435">
            <v>0</v>
          </cell>
          <cell r="O435">
            <v>-78471.88</v>
          </cell>
          <cell r="P435" t="str">
            <v xml:space="preserve"> 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31368.409999999996</v>
          </cell>
          <cell r="W435">
            <v>47103.47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382910</v>
          </cell>
          <cell r="AW435" t="e">
            <v>#REF!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382910</v>
          </cell>
          <cell r="BL435">
            <v>382910</v>
          </cell>
          <cell r="BM435">
            <v>0</v>
          </cell>
          <cell r="BN435">
            <v>0</v>
          </cell>
          <cell r="BO435">
            <v>304438.12</v>
          </cell>
          <cell r="BP435">
            <v>-382910</v>
          </cell>
          <cell r="BQ435">
            <v>0</v>
          </cell>
          <cell r="BS435">
            <v>1438441.3900000001</v>
          </cell>
          <cell r="BT435">
            <v>382910</v>
          </cell>
          <cell r="BU435">
            <v>1438441.3900000001</v>
          </cell>
          <cell r="BV435">
            <v>-1055531.3900000001</v>
          </cell>
        </row>
        <row r="437">
          <cell r="C437" t="str">
            <v>O&amp;M</v>
          </cell>
          <cell r="E437" t="str">
            <v>HF-T-Holdings Dedicated Finance</v>
          </cell>
          <cell r="I437">
            <v>0</v>
          </cell>
          <cell r="J437">
            <v>0</v>
          </cell>
          <cell r="K437">
            <v>0</v>
          </cell>
          <cell r="L437" t="str">
            <v xml:space="preserve"> </v>
          </cell>
          <cell r="M437">
            <v>0</v>
          </cell>
          <cell r="N437">
            <v>0</v>
          </cell>
          <cell r="O437">
            <v>0</v>
          </cell>
          <cell r="P437" t="str">
            <v xml:space="preserve"> 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D437">
            <v>0</v>
          </cell>
          <cell r="BE437">
            <v>0</v>
          </cell>
          <cell r="BF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O437">
            <v>0</v>
          </cell>
          <cell r="BP437">
            <v>0</v>
          </cell>
          <cell r="BQ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</row>
        <row r="439">
          <cell r="D439" t="str">
            <v>Non-PT</v>
          </cell>
          <cell r="I439">
            <v>0</v>
          </cell>
          <cell r="J439">
            <v>0</v>
          </cell>
          <cell r="K439">
            <v>0</v>
          </cell>
          <cell r="L439" t="str">
            <v xml:space="preserve"> </v>
          </cell>
          <cell r="M439">
            <v>0</v>
          </cell>
          <cell r="N439">
            <v>0</v>
          </cell>
          <cell r="O439">
            <v>0</v>
          </cell>
          <cell r="P439" t="str">
            <v xml:space="preserve"> 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D439">
            <v>0</v>
          </cell>
          <cell r="BE439">
            <v>0</v>
          </cell>
          <cell r="BF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</row>
        <row r="441">
          <cell r="C441" t="str">
            <v>O&amp;M</v>
          </cell>
          <cell r="I441">
            <v>0</v>
          </cell>
          <cell r="J441">
            <v>0</v>
          </cell>
          <cell r="K441">
            <v>0</v>
          </cell>
          <cell r="L441" t="str">
            <v xml:space="preserve"> </v>
          </cell>
          <cell r="M441">
            <v>0</v>
          </cell>
          <cell r="N441">
            <v>0</v>
          </cell>
          <cell r="O441">
            <v>0</v>
          </cell>
          <cell r="P441" t="str">
            <v xml:space="preserve"> 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D441">
            <v>0</v>
          </cell>
          <cell r="BE441">
            <v>0</v>
          </cell>
          <cell r="BF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O441">
            <v>0</v>
          </cell>
          <cell r="BP441">
            <v>0</v>
          </cell>
          <cell r="BQ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</row>
        <row r="443">
          <cell r="D443" t="str">
            <v>PT</v>
          </cell>
          <cell r="I443">
            <v>0</v>
          </cell>
          <cell r="J443">
            <v>0</v>
          </cell>
          <cell r="K443">
            <v>0</v>
          </cell>
          <cell r="L443" t="str">
            <v xml:space="preserve"> </v>
          </cell>
          <cell r="M443">
            <v>0</v>
          </cell>
          <cell r="N443">
            <v>0</v>
          </cell>
          <cell r="O443">
            <v>0</v>
          </cell>
          <cell r="P443" t="str">
            <v xml:space="preserve"> 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</row>
        <row r="445">
          <cell r="C445" t="str">
            <v>O &amp; M Total</v>
          </cell>
          <cell r="I445">
            <v>0</v>
          </cell>
          <cell r="J445">
            <v>0</v>
          </cell>
          <cell r="K445">
            <v>0</v>
          </cell>
          <cell r="L445" t="str">
            <v xml:space="preserve"> </v>
          </cell>
          <cell r="M445">
            <v>0</v>
          </cell>
          <cell r="N445">
            <v>0</v>
          </cell>
          <cell r="O445">
            <v>0</v>
          </cell>
          <cell r="P445" t="str">
            <v xml:space="preserve"> 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</row>
        <row r="447">
          <cell r="I447">
            <v>-12981.919599999999</v>
          </cell>
          <cell r="J447">
            <v>0</v>
          </cell>
          <cell r="K447">
            <v>12981.919599999999</v>
          </cell>
          <cell r="L447" t="str">
            <v xml:space="preserve"> </v>
          </cell>
          <cell r="M447">
            <v>-19966.702999999998</v>
          </cell>
          <cell r="N447">
            <v>0</v>
          </cell>
          <cell r="O447">
            <v>19966.702999999998</v>
          </cell>
          <cell r="P447" t="str">
            <v xml:space="preserve"> </v>
          </cell>
          <cell r="W447">
            <v>-12981.919599999999</v>
          </cell>
          <cell r="AV447">
            <v>0</v>
          </cell>
          <cell r="BH447">
            <v>0</v>
          </cell>
          <cell r="BK447">
            <v>0</v>
          </cell>
          <cell r="BL447">
            <v>0</v>
          </cell>
          <cell r="BP447">
            <v>0</v>
          </cell>
        </row>
        <row r="448">
          <cell r="I448">
            <v>12981.919599999999</v>
          </cell>
          <cell r="J448">
            <v>0</v>
          </cell>
          <cell r="K448">
            <v>-12981.919599999999</v>
          </cell>
          <cell r="L448" t="str">
            <v xml:space="preserve"> </v>
          </cell>
          <cell r="M448">
            <v>19966.702999999998</v>
          </cell>
          <cell r="N448">
            <v>0</v>
          </cell>
          <cell r="O448">
            <v>-19966.702999999998</v>
          </cell>
          <cell r="P448" t="str">
            <v xml:space="preserve"> </v>
          </cell>
          <cell r="W448">
            <v>12981.919599999999</v>
          </cell>
          <cell r="AV448">
            <v>0</v>
          </cell>
          <cell r="BH448">
            <v>0</v>
          </cell>
          <cell r="BK448">
            <v>0</v>
          </cell>
          <cell r="BL448">
            <v>0</v>
          </cell>
          <cell r="BP448">
            <v>0</v>
          </cell>
        </row>
        <row r="450">
          <cell r="B450" t="str">
            <v>Holdings Dedicated Finance</v>
          </cell>
          <cell r="I450">
            <v>0</v>
          </cell>
          <cell r="J450">
            <v>0</v>
          </cell>
          <cell r="K450">
            <v>0</v>
          </cell>
          <cell r="L450" t="str">
            <v xml:space="preserve"> </v>
          </cell>
          <cell r="M450">
            <v>0</v>
          </cell>
          <cell r="N450">
            <v>0</v>
          </cell>
          <cell r="O450">
            <v>0</v>
          </cell>
          <cell r="P450" t="str">
            <v xml:space="preserve"> 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</row>
        <row r="452">
          <cell r="E452" t="str">
            <v>ADD: DSM</v>
          </cell>
          <cell r="I452">
            <v>0</v>
          </cell>
          <cell r="J452">
            <v>1388</v>
          </cell>
          <cell r="K452">
            <v>1388</v>
          </cell>
          <cell r="L452">
            <v>1</v>
          </cell>
          <cell r="M452">
            <v>0</v>
          </cell>
          <cell r="N452">
            <v>8112</v>
          </cell>
          <cell r="O452">
            <v>8112</v>
          </cell>
          <cell r="P452">
            <v>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1388</v>
          </cell>
          <cell r="AE452">
            <v>1281</v>
          </cell>
          <cell r="AF452">
            <v>1388</v>
          </cell>
          <cell r="AG452">
            <v>1281</v>
          </cell>
          <cell r="AH452">
            <v>1388</v>
          </cell>
          <cell r="AI452">
            <v>1388</v>
          </cell>
          <cell r="AJ452">
            <v>1494</v>
          </cell>
          <cell r="AK452">
            <v>1386</v>
          </cell>
          <cell r="AL452">
            <v>1494</v>
          </cell>
          <cell r="AM452">
            <v>1388</v>
          </cell>
          <cell r="AN452">
            <v>1388</v>
          </cell>
          <cell r="AO452">
            <v>1388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H452">
            <v>16652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O452">
            <v>0</v>
          </cell>
          <cell r="BP452">
            <v>16652</v>
          </cell>
          <cell r="BQ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</row>
        <row r="454">
          <cell r="D454" t="str">
            <v>Non-PT</v>
          </cell>
          <cell r="I454">
            <v>0</v>
          </cell>
          <cell r="J454">
            <v>1388</v>
          </cell>
          <cell r="K454">
            <v>1388</v>
          </cell>
          <cell r="L454">
            <v>1</v>
          </cell>
          <cell r="M454">
            <v>0</v>
          </cell>
          <cell r="N454">
            <v>8112</v>
          </cell>
          <cell r="O454">
            <v>8112</v>
          </cell>
          <cell r="P454">
            <v>1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>
            <v>1388</v>
          </cell>
          <cell r="AE454">
            <v>1281</v>
          </cell>
          <cell r="AF454">
            <v>1388</v>
          </cell>
          <cell r="AG454">
            <v>1281</v>
          </cell>
          <cell r="AH454">
            <v>1388</v>
          </cell>
          <cell r="AI454">
            <v>1388</v>
          </cell>
          <cell r="AJ454">
            <v>1494</v>
          </cell>
          <cell r="AK454">
            <v>1386</v>
          </cell>
          <cell r="AL454">
            <v>1494</v>
          </cell>
          <cell r="AM454">
            <v>1388</v>
          </cell>
          <cell r="AN454">
            <v>1388</v>
          </cell>
          <cell r="AO454">
            <v>1388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D454">
            <v>0</v>
          </cell>
          <cell r="BE454">
            <v>0</v>
          </cell>
          <cell r="BF454">
            <v>0</v>
          </cell>
          <cell r="BH454">
            <v>16652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16652</v>
          </cell>
          <cell r="BQ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</row>
        <row r="456">
          <cell r="C456" t="str">
            <v>Capital Total</v>
          </cell>
          <cell r="I456">
            <v>0</v>
          </cell>
          <cell r="J456">
            <v>1388</v>
          </cell>
          <cell r="K456">
            <v>1388</v>
          </cell>
          <cell r="L456">
            <v>1</v>
          </cell>
          <cell r="M456">
            <v>0</v>
          </cell>
          <cell r="N456">
            <v>8112</v>
          </cell>
          <cell r="O456">
            <v>8112</v>
          </cell>
          <cell r="P456">
            <v>1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>
            <v>1388</v>
          </cell>
          <cell r="AE456">
            <v>1281</v>
          </cell>
          <cell r="AF456">
            <v>1388</v>
          </cell>
          <cell r="AG456">
            <v>1281</v>
          </cell>
          <cell r="AH456">
            <v>1388</v>
          </cell>
          <cell r="AI456">
            <v>1388</v>
          </cell>
          <cell r="AJ456">
            <v>1494</v>
          </cell>
          <cell r="AK456">
            <v>1386</v>
          </cell>
          <cell r="AL456">
            <v>1494</v>
          </cell>
          <cell r="AM456">
            <v>1388</v>
          </cell>
          <cell r="AN456">
            <v>1388</v>
          </cell>
          <cell r="AO456">
            <v>1388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H456">
            <v>16652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16652</v>
          </cell>
          <cell r="BQ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</row>
        <row r="458">
          <cell r="C458" t="str">
            <v>O&amp;M</v>
          </cell>
          <cell r="E458" t="str">
            <v>HR-P-CompensaConsult</v>
          </cell>
          <cell r="I458">
            <v>305.60000000000002</v>
          </cell>
          <cell r="J458">
            <v>9320.7999999999993</v>
          </cell>
          <cell r="K458">
            <v>9015.1999999999989</v>
          </cell>
          <cell r="L458">
            <v>0.96721311475409832</v>
          </cell>
          <cell r="M458">
            <v>12224</v>
          </cell>
          <cell r="N458">
            <v>53327.199999999997</v>
          </cell>
          <cell r="O458">
            <v>41103.199999999997</v>
          </cell>
          <cell r="P458">
            <v>0.77077363896848139</v>
          </cell>
          <cell r="R458">
            <v>764</v>
          </cell>
          <cell r="S458">
            <v>764</v>
          </cell>
          <cell r="T458">
            <v>7181.6</v>
          </cell>
          <cell r="U458">
            <v>0</v>
          </cell>
          <cell r="V458">
            <v>3208.8</v>
          </cell>
          <cell r="W458">
            <v>305.60000000000002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>
            <v>8862.4</v>
          </cell>
          <cell r="AE458">
            <v>8251.2000000000007</v>
          </cell>
          <cell r="AF458">
            <v>9015.2000000000007</v>
          </cell>
          <cell r="AG458">
            <v>8709.6</v>
          </cell>
          <cell r="AH458">
            <v>9168</v>
          </cell>
          <cell r="AI458">
            <v>9320.7999999999993</v>
          </cell>
          <cell r="AJ458">
            <v>9473.6</v>
          </cell>
          <cell r="AK458">
            <v>9626.4</v>
          </cell>
          <cell r="AL458">
            <v>9015.2000000000007</v>
          </cell>
          <cell r="AM458">
            <v>9626.4</v>
          </cell>
          <cell r="AN458">
            <v>9473.6</v>
          </cell>
          <cell r="AO458">
            <v>9473.6</v>
          </cell>
          <cell r="AQ458">
            <v>110016</v>
          </cell>
          <cell r="AR458">
            <v>110016</v>
          </cell>
          <cell r="AS458">
            <v>110016</v>
          </cell>
          <cell r="AT458">
            <v>110016</v>
          </cell>
          <cell r="AU458">
            <v>110016</v>
          </cell>
          <cell r="AV458">
            <v>110016</v>
          </cell>
          <cell r="AW458" t="e">
            <v>#REF!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D458">
            <v>246.98</v>
          </cell>
          <cell r="BE458">
            <v>12710.64</v>
          </cell>
          <cell r="BF458">
            <v>0</v>
          </cell>
          <cell r="BH458">
            <v>110016</v>
          </cell>
          <cell r="BI458">
            <v>48902.04</v>
          </cell>
          <cell r="BJ458">
            <v>47710.080000000002</v>
          </cell>
          <cell r="BK458">
            <v>110016</v>
          </cell>
          <cell r="BL458">
            <v>110016</v>
          </cell>
          <cell r="BO458">
            <v>97792</v>
          </cell>
          <cell r="BP458">
            <v>0</v>
          </cell>
          <cell r="BQ458">
            <v>0</v>
          </cell>
          <cell r="BS458">
            <v>69705</v>
          </cell>
          <cell r="BT458">
            <v>110016</v>
          </cell>
          <cell r="BU458">
            <v>69705</v>
          </cell>
          <cell r="BV458">
            <v>40311</v>
          </cell>
        </row>
        <row r="459">
          <cell r="C459" t="str">
            <v>O&amp;M</v>
          </cell>
          <cell r="E459" t="str">
            <v>HR-P-E-EmpEnterprSol</v>
          </cell>
          <cell r="I459">
            <v>44861.57</v>
          </cell>
          <cell r="J459">
            <v>52716.3</v>
          </cell>
          <cell r="K459">
            <v>7854.7300000000032</v>
          </cell>
          <cell r="L459">
            <v>0.14900002466030435</v>
          </cell>
          <cell r="M459">
            <v>274905.37</v>
          </cell>
          <cell r="N459">
            <v>303591.82</v>
          </cell>
          <cell r="O459">
            <v>28686.450000000012</v>
          </cell>
          <cell r="P459">
            <v>9.44901941033853E-2</v>
          </cell>
          <cell r="R459">
            <v>55074.34</v>
          </cell>
          <cell r="S459">
            <v>46493.75</v>
          </cell>
          <cell r="T459">
            <v>43182.76</v>
          </cell>
          <cell r="U459">
            <v>13990.1</v>
          </cell>
          <cell r="V459">
            <v>71302.850000000006</v>
          </cell>
          <cell r="W459">
            <v>44861.57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>
            <v>50418.41</v>
          </cell>
          <cell r="AE459">
            <v>47174.33</v>
          </cell>
          <cell r="AF459">
            <v>51094.26</v>
          </cell>
          <cell r="AG459">
            <v>49877.73</v>
          </cell>
          <cell r="AH459">
            <v>52310.79</v>
          </cell>
          <cell r="AI459">
            <v>52716.3</v>
          </cell>
          <cell r="AJ459">
            <v>53932.83</v>
          </cell>
          <cell r="AK459">
            <v>55149.36</v>
          </cell>
          <cell r="AL459">
            <v>51499.77</v>
          </cell>
          <cell r="AM459">
            <v>55149.36</v>
          </cell>
          <cell r="AN459">
            <v>53932.83</v>
          </cell>
          <cell r="AO459">
            <v>53121.81</v>
          </cell>
          <cell r="AQ459">
            <v>617403.51</v>
          </cell>
          <cell r="AR459">
            <v>617403.51</v>
          </cell>
          <cell r="AS459">
            <v>617403.72</v>
          </cell>
          <cell r="AT459">
            <v>617403.72</v>
          </cell>
          <cell r="AU459">
            <v>617403</v>
          </cell>
          <cell r="AV459">
            <v>617403</v>
          </cell>
          <cell r="AW459" t="e">
            <v>#REF!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D459">
            <v>367258.7</v>
          </cell>
          <cell r="BE459">
            <v>492677.87</v>
          </cell>
          <cell r="BF459">
            <v>0</v>
          </cell>
          <cell r="BH459">
            <v>626377.78</v>
          </cell>
          <cell r="BI459">
            <v>736802.3</v>
          </cell>
          <cell r="BJ459">
            <v>687927.84</v>
          </cell>
          <cell r="BK459">
            <v>617403</v>
          </cell>
          <cell r="BL459">
            <v>617403</v>
          </cell>
          <cell r="BO459">
            <v>342497.63</v>
          </cell>
          <cell r="BP459">
            <v>8974.7800000000279</v>
          </cell>
          <cell r="BQ459">
            <v>0</v>
          </cell>
          <cell r="BS459">
            <v>576282.19999999995</v>
          </cell>
          <cell r="BT459">
            <v>617403</v>
          </cell>
          <cell r="BU459">
            <v>576282.19999999995</v>
          </cell>
          <cell r="BV459">
            <v>41120.800000000047</v>
          </cell>
        </row>
        <row r="460">
          <cell r="C460" t="str">
            <v>O&amp;M</v>
          </cell>
          <cell r="E460" t="str">
            <v>HR-P-EmpBnftsConsult</v>
          </cell>
          <cell r="I460">
            <v>0</v>
          </cell>
          <cell r="J460">
            <v>2295.4</v>
          </cell>
          <cell r="K460">
            <v>2295.4</v>
          </cell>
          <cell r="L460">
            <v>1</v>
          </cell>
          <cell r="M460">
            <v>344.31</v>
          </cell>
          <cell r="N460">
            <v>13542.86</v>
          </cell>
          <cell r="O460">
            <v>13198.550000000001</v>
          </cell>
          <cell r="P460">
            <v>0.97457627118644075</v>
          </cell>
          <cell r="R460">
            <v>344.31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>
            <v>2295.4</v>
          </cell>
          <cell r="AE460">
            <v>2065.86</v>
          </cell>
          <cell r="AF460">
            <v>2295.4</v>
          </cell>
          <cell r="AG460">
            <v>2295.4</v>
          </cell>
          <cell r="AH460">
            <v>2295.4</v>
          </cell>
          <cell r="AI460">
            <v>2295.4</v>
          </cell>
          <cell r="AJ460">
            <v>2295.4</v>
          </cell>
          <cell r="AK460">
            <v>2524.94</v>
          </cell>
          <cell r="AL460">
            <v>2295.4</v>
          </cell>
          <cell r="AM460">
            <v>2524.94</v>
          </cell>
          <cell r="AN460">
            <v>2295.4</v>
          </cell>
          <cell r="AO460">
            <v>2065.86</v>
          </cell>
          <cell r="AQ460">
            <v>27544.799999999999</v>
          </cell>
          <cell r="AR460">
            <v>27544.799999999999</v>
          </cell>
          <cell r="AS460">
            <v>27544.799999999999</v>
          </cell>
          <cell r="AT460">
            <v>27544.799999999999</v>
          </cell>
          <cell r="AU460">
            <v>27544.799999999999</v>
          </cell>
          <cell r="AV460">
            <v>27544.799999999999</v>
          </cell>
          <cell r="AW460" t="e">
            <v>#REF!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D460">
            <v>0</v>
          </cell>
          <cell r="BE460">
            <v>0</v>
          </cell>
          <cell r="BF460">
            <v>0</v>
          </cell>
          <cell r="BH460">
            <v>27544.799999999999</v>
          </cell>
          <cell r="BI460">
            <v>3654.36</v>
          </cell>
          <cell r="BJ460">
            <v>3565.44</v>
          </cell>
          <cell r="BK460">
            <v>27544.799999999999</v>
          </cell>
          <cell r="BL460">
            <v>27544.799999999999</v>
          </cell>
          <cell r="BO460">
            <v>27200.489999999998</v>
          </cell>
          <cell r="BP460">
            <v>0</v>
          </cell>
          <cell r="BQ460">
            <v>0</v>
          </cell>
          <cell r="BS460">
            <v>0</v>
          </cell>
          <cell r="BT460">
            <v>27544.799999999999</v>
          </cell>
          <cell r="BU460">
            <v>0</v>
          </cell>
          <cell r="BV460">
            <v>27544.799999999999</v>
          </cell>
        </row>
        <row r="461">
          <cell r="C461" t="str">
            <v>O&amp;M</v>
          </cell>
          <cell r="E461" t="str">
            <v>HR-P-EmRtntDvlp&amp;CrDv</v>
          </cell>
          <cell r="I461">
            <v>0</v>
          </cell>
          <cell r="J461">
            <v>0</v>
          </cell>
          <cell r="K461">
            <v>0</v>
          </cell>
          <cell r="L461" t="str">
            <v xml:space="preserve"> </v>
          </cell>
          <cell r="M461">
            <v>0</v>
          </cell>
          <cell r="N461">
            <v>0</v>
          </cell>
          <cell r="O461">
            <v>0</v>
          </cell>
          <cell r="P461" t="str">
            <v xml:space="preserve"> 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D461">
            <v>27627.9</v>
          </cell>
          <cell r="BE461">
            <v>24825.5</v>
          </cell>
          <cell r="BF461">
            <v>0</v>
          </cell>
          <cell r="BH461">
            <v>0</v>
          </cell>
          <cell r="BI461">
            <v>43623</v>
          </cell>
          <cell r="BJ461">
            <v>42558</v>
          </cell>
          <cell r="BK461">
            <v>0</v>
          </cell>
          <cell r="BL461">
            <v>0</v>
          </cell>
          <cell r="BO461">
            <v>0</v>
          </cell>
          <cell r="BP461">
            <v>0</v>
          </cell>
          <cell r="BQ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</row>
        <row r="462">
          <cell r="C462" t="str">
            <v>O&amp;M</v>
          </cell>
          <cell r="E462" t="str">
            <v>HR-P-Employee Solutions</v>
          </cell>
          <cell r="I462">
            <v>19158.88</v>
          </cell>
          <cell r="J462">
            <v>19032</v>
          </cell>
          <cell r="K462">
            <v>-126.88000000000102</v>
          </cell>
          <cell r="L462">
            <v>-6.66666666666672E-3</v>
          </cell>
          <cell r="M462">
            <v>105373.84</v>
          </cell>
          <cell r="N462">
            <v>109497.44</v>
          </cell>
          <cell r="O462">
            <v>4123.6000000000058</v>
          </cell>
          <cell r="P462">
            <v>3.7659327925840147E-2</v>
          </cell>
          <cell r="R462">
            <v>21315.84</v>
          </cell>
          <cell r="S462">
            <v>7359.04</v>
          </cell>
          <cell r="T462">
            <v>16748.16</v>
          </cell>
          <cell r="U462">
            <v>1015.04</v>
          </cell>
          <cell r="V462">
            <v>39776.879999999997</v>
          </cell>
          <cell r="W462">
            <v>19158.88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D462">
            <v>18143.84</v>
          </cell>
          <cell r="AE462">
            <v>17001.919999999998</v>
          </cell>
          <cell r="AF462">
            <v>18397.599999999999</v>
          </cell>
          <cell r="AG462">
            <v>18016.96</v>
          </cell>
          <cell r="AH462">
            <v>18905.12</v>
          </cell>
          <cell r="AI462">
            <v>19032</v>
          </cell>
          <cell r="AJ462">
            <v>19412.64</v>
          </cell>
          <cell r="AK462">
            <v>19920.16</v>
          </cell>
          <cell r="AL462">
            <v>18651.36</v>
          </cell>
          <cell r="AM462">
            <v>19920.16</v>
          </cell>
          <cell r="AN462">
            <v>19412.64</v>
          </cell>
          <cell r="AO462">
            <v>19158.88</v>
          </cell>
          <cell r="AQ462">
            <v>225973.28</v>
          </cell>
          <cell r="AR462">
            <v>225973.28</v>
          </cell>
          <cell r="AS462">
            <v>225973.28</v>
          </cell>
          <cell r="AT462">
            <v>225973.28</v>
          </cell>
          <cell r="AU462">
            <v>225973.28</v>
          </cell>
          <cell r="AV462">
            <v>225973.28</v>
          </cell>
          <cell r="AW462" t="e">
            <v>#REF!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D462">
            <v>269687.64</v>
          </cell>
          <cell r="BE462">
            <v>357260.64</v>
          </cell>
          <cell r="BF462">
            <v>0</v>
          </cell>
          <cell r="BH462">
            <v>225973.28</v>
          </cell>
          <cell r="BI462">
            <v>236335.68</v>
          </cell>
          <cell r="BJ462">
            <v>230549.76000000001</v>
          </cell>
          <cell r="BK462">
            <v>225973.28</v>
          </cell>
          <cell r="BL462">
            <v>225973.28</v>
          </cell>
          <cell r="BO462">
            <v>120599.44</v>
          </cell>
          <cell r="BP462">
            <v>0</v>
          </cell>
          <cell r="BQ462">
            <v>0</v>
          </cell>
          <cell r="BS462">
            <v>262890</v>
          </cell>
          <cell r="BT462">
            <v>225973.28</v>
          </cell>
          <cell r="BU462">
            <v>262890</v>
          </cell>
          <cell r="BV462">
            <v>-36916.720000000001</v>
          </cell>
        </row>
        <row r="463">
          <cell r="C463" t="str">
            <v>O&amp;M</v>
          </cell>
          <cell r="E463" t="str">
            <v>HR-P-E-WrkfrcPlan&amp;St</v>
          </cell>
          <cell r="I463">
            <v>36502.97</v>
          </cell>
          <cell r="J463">
            <v>59181.43</v>
          </cell>
          <cell r="K463">
            <v>22678.46</v>
          </cell>
          <cell r="L463">
            <v>0.38320229842367781</v>
          </cell>
          <cell r="M463">
            <v>304619.26</v>
          </cell>
          <cell r="N463">
            <v>340787.37</v>
          </cell>
          <cell r="O463">
            <v>36168.109999999986</v>
          </cell>
          <cell r="P463">
            <v>0.10613101653385801</v>
          </cell>
          <cell r="R463">
            <v>69315.520000000004</v>
          </cell>
          <cell r="S463">
            <v>45889.440000000002</v>
          </cell>
          <cell r="T463">
            <v>58725.65</v>
          </cell>
          <cell r="U463">
            <v>47574.2</v>
          </cell>
          <cell r="V463">
            <v>46611.48</v>
          </cell>
          <cell r="W463">
            <v>36502.97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56623.49</v>
          </cell>
          <cell r="AE463">
            <v>52902.85</v>
          </cell>
          <cell r="AF463">
            <v>57321.11</v>
          </cell>
          <cell r="AG463">
            <v>56042.14</v>
          </cell>
          <cell r="AH463">
            <v>58716.35</v>
          </cell>
          <cell r="AI463">
            <v>59181.43</v>
          </cell>
          <cell r="AJ463">
            <v>60460.4</v>
          </cell>
          <cell r="AK463">
            <v>61855.64</v>
          </cell>
          <cell r="AL463">
            <v>57786.19</v>
          </cell>
          <cell r="AM463">
            <v>61855.64</v>
          </cell>
          <cell r="AN463">
            <v>60460.4</v>
          </cell>
          <cell r="AO463">
            <v>59065.16</v>
          </cell>
          <cell r="AQ463">
            <v>692171.9</v>
          </cell>
          <cell r="AR463">
            <v>692171.9</v>
          </cell>
          <cell r="AS463">
            <v>692172.12</v>
          </cell>
          <cell r="AT463">
            <v>692172.12</v>
          </cell>
          <cell r="AU463">
            <v>692172</v>
          </cell>
          <cell r="AV463">
            <v>692172</v>
          </cell>
          <cell r="AW463" t="e">
            <v>#REF!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D463">
            <v>454909.43</v>
          </cell>
          <cell r="BE463">
            <v>490233.91</v>
          </cell>
          <cell r="BF463">
            <v>0</v>
          </cell>
          <cell r="BH463">
            <v>702270.8</v>
          </cell>
          <cell r="BI463">
            <v>860206.23</v>
          </cell>
          <cell r="BJ463">
            <v>803329.56</v>
          </cell>
          <cell r="BK463">
            <v>692172</v>
          </cell>
          <cell r="BL463">
            <v>692172</v>
          </cell>
          <cell r="BO463">
            <v>387552.74</v>
          </cell>
          <cell r="BP463">
            <v>10098.800000000047</v>
          </cell>
          <cell r="BQ463">
            <v>0</v>
          </cell>
          <cell r="BS463">
            <v>447369.56</v>
          </cell>
          <cell r="BT463">
            <v>692172</v>
          </cell>
          <cell r="BU463">
            <v>447369.56</v>
          </cell>
          <cell r="BV463">
            <v>244802.44</v>
          </cell>
        </row>
        <row r="464">
          <cell r="C464" t="str">
            <v>O&amp;M</v>
          </cell>
          <cell r="E464" t="str">
            <v>HR-P-MngrSpSr-Hld/SC</v>
          </cell>
          <cell r="I464">
            <v>0</v>
          </cell>
          <cell r="J464">
            <v>0</v>
          </cell>
          <cell r="K464">
            <v>0</v>
          </cell>
          <cell r="L464" t="str">
            <v xml:space="preserve"> </v>
          </cell>
          <cell r="M464">
            <v>0</v>
          </cell>
          <cell r="N464">
            <v>0</v>
          </cell>
          <cell r="O464">
            <v>0</v>
          </cell>
          <cell r="P464" t="str">
            <v xml:space="preserve"> 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D464">
            <v>0</v>
          </cell>
          <cell r="BE464">
            <v>0</v>
          </cell>
          <cell r="BF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O464">
            <v>0</v>
          </cell>
          <cell r="BP464">
            <v>0</v>
          </cell>
          <cell r="BQ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</row>
        <row r="465">
          <cell r="C465" t="str">
            <v>O&amp;M</v>
          </cell>
          <cell r="E465" t="str">
            <v>HR-P-MngrSupSrvs-Pwr</v>
          </cell>
          <cell r="I465">
            <v>0</v>
          </cell>
          <cell r="J465">
            <v>0</v>
          </cell>
          <cell r="K465">
            <v>0</v>
          </cell>
          <cell r="L465" t="str">
            <v xml:space="preserve"> </v>
          </cell>
          <cell r="M465">
            <v>0</v>
          </cell>
          <cell r="N465">
            <v>0</v>
          </cell>
          <cell r="O465">
            <v>0</v>
          </cell>
          <cell r="P465" t="str">
            <v xml:space="preserve"> 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D465">
            <v>0</v>
          </cell>
          <cell r="BE465">
            <v>0</v>
          </cell>
          <cell r="BF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O465">
            <v>0</v>
          </cell>
          <cell r="BP465">
            <v>0</v>
          </cell>
          <cell r="BQ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</row>
        <row r="466">
          <cell r="C466" t="str">
            <v>O&amp;M</v>
          </cell>
          <cell r="E466" t="str">
            <v>HR-P-MngrSupSrvs-Utl</v>
          </cell>
          <cell r="I466">
            <v>142700.38</v>
          </cell>
          <cell r="J466">
            <v>184067.45</v>
          </cell>
          <cell r="K466">
            <v>41367.070000000007</v>
          </cell>
          <cell r="L466">
            <v>0.2247386487942328</v>
          </cell>
          <cell r="M466">
            <v>1007304.33</v>
          </cell>
          <cell r="N466">
            <v>1060279.82</v>
          </cell>
          <cell r="O466">
            <v>52975.490000000107</v>
          </cell>
          <cell r="P466">
            <v>4.9963687887599431E-2</v>
          </cell>
          <cell r="R466">
            <v>196894.45</v>
          </cell>
          <cell r="S466">
            <v>167071.67999999999</v>
          </cell>
          <cell r="T466">
            <v>166109.65</v>
          </cell>
          <cell r="U466">
            <v>185157.75</v>
          </cell>
          <cell r="V466">
            <v>149370.42000000001</v>
          </cell>
          <cell r="W466">
            <v>142700.38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176114.71</v>
          </cell>
          <cell r="AE466">
            <v>164698.68</v>
          </cell>
          <cell r="AF466">
            <v>178423.57</v>
          </cell>
          <cell r="AG466">
            <v>174318.93</v>
          </cell>
          <cell r="AH466">
            <v>182656.48</v>
          </cell>
          <cell r="AI466">
            <v>184067.45</v>
          </cell>
          <cell r="AJ466">
            <v>188300.36</v>
          </cell>
          <cell r="AK466">
            <v>192533.27</v>
          </cell>
          <cell r="AL466">
            <v>179962.81</v>
          </cell>
          <cell r="AM466">
            <v>192533.27</v>
          </cell>
          <cell r="AN466">
            <v>188300.36</v>
          </cell>
          <cell r="AO466">
            <v>184067.45</v>
          </cell>
          <cell r="AQ466">
            <v>2185977.34</v>
          </cell>
          <cell r="AR466">
            <v>2185977.34</v>
          </cell>
          <cell r="AS466">
            <v>2185977.34</v>
          </cell>
          <cell r="AT466">
            <v>2185977.34</v>
          </cell>
          <cell r="AU466">
            <v>2185977.34</v>
          </cell>
          <cell r="AV466">
            <v>2185977.34</v>
          </cell>
          <cell r="AW466" t="e">
            <v>#REF!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D466">
            <v>1714230.42</v>
          </cell>
          <cell r="BE466">
            <v>1941063.91</v>
          </cell>
          <cell r="BF466">
            <v>0</v>
          </cell>
          <cell r="BH466">
            <v>2185977.34</v>
          </cell>
          <cell r="BI466">
            <v>2301273</v>
          </cell>
          <cell r="BJ466">
            <v>2244989.4</v>
          </cell>
          <cell r="BK466">
            <v>2185977.34</v>
          </cell>
          <cell r="BL466">
            <v>2185977.34</v>
          </cell>
          <cell r="BO466">
            <v>1178673.0099999998</v>
          </cell>
          <cell r="BP466">
            <v>0</v>
          </cell>
          <cell r="BQ466">
            <v>0</v>
          </cell>
          <cell r="BS466">
            <v>2147017.6</v>
          </cell>
          <cell r="BT466">
            <v>2185977.34</v>
          </cell>
          <cell r="BU466">
            <v>2147017.6</v>
          </cell>
          <cell r="BV466">
            <v>38959.739999999758</v>
          </cell>
        </row>
        <row r="467">
          <cell r="C467" t="str">
            <v>O&amp;M</v>
          </cell>
          <cell r="E467" t="str">
            <v>HR-P-OrgnztDsgn&amp;Effc</v>
          </cell>
          <cell r="I467">
            <v>0</v>
          </cell>
          <cell r="J467">
            <v>2483.6799999999998</v>
          </cell>
          <cell r="K467">
            <v>2483.6799999999998</v>
          </cell>
          <cell r="L467">
            <v>1</v>
          </cell>
          <cell r="M467">
            <v>0</v>
          </cell>
          <cell r="N467">
            <v>14591.62</v>
          </cell>
          <cell r="O467">
            <v>14591.62</v>
          </cell>
          <cell r="P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2483.6799999999998</v>
          </cell>
          <cell r="AE467">
            <v>2328.4499999999998</v>
          </cell>
          <cell r="AF467">
            <v>2483.6799999999998</v>
          </cell>
          <cell r="AG467">
            <v>2328.4499999999998</v>
          </cell>
          <cell r="AH467">
            <v>2483.6799999999998</v>
          </cell>
          <cell r="AI467">
            <v>2483.6799999999998</v>
          </cell>
          <cell r="AJ467">
            <v>2638.91</v>
          </cell>
          <cell r="AK467">
            <v>2638.91</v>
          </cell>
          <cell r="AL467">
            <v>2483.6799999999998</v>
          </cell>
          <cell r="AM467">
            <v>2638.91</v>
          </cell>
          <cell r="AN467">
            <v>2638.91</v>
          </cell>
          <cell r="AO467">
            <v>2483.6799999999998</v>
          </cell>
          <cell r="AQ467">
            <v>30114.62</v>
          </cell>
          <cell r="AR467">
            <v>30114.62</v>
          </cell>
          <cell r="AS467">
            <v>30114.62</v>
          </cell>
          <cell r="AT467">
            <v>30114.62</v>
          </cell>
          <cell r="AU467">
            <v>30114.62</v>
          </cell>
          <cell r="AV467">
            <v>30114.62</v>
          </cell>
          <cell r="AW467" t="e">
            <v>#REF!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D467">
            <v>0</v>
          </cell>
          <cell r="BE467">
            <v>1190.28</v>
          </cell>
          <cell r="BF467">
            <v>0</v>
          </cell>
          <cell r="BH467">
            <v>30114.62</v>
          </cell>
          <cell r="BI467">
            <v>4182.72</v>
          </cell>
          <cell r="BJ467">
            <v>4080.96</v>
          </cell>
          <cell r="BK467">
            <v>30114.62</v>
          </cell>
          <cell r="BL467">
            <v>30114.62</v>
          </cell>
          <cell r="BO467">
            <v>30114.62</v>
          </cell>
          <cell r="BP467">
            <v>0</v>
          </cell>
          <cell r="BQ467">
            <v>0</v>
          </cell>
          <cell r="BS467">
            <v>50256</v>
          </cell>
          <cell r="BT467">
            <v>30114.62</v>
          </cell>
          <cell r="BU467">
            <v>50256</v>
          </cell>
          <cell r="BV467">
            <v>-20141.38</v>
          </cell>
        </row>
        <row r="468">
          <cell r="C468" t="str">
            <v>O&amp;M</v>
          </cell>
          <cell r="E468" t="str">
            <v>HR-P-PerfrmPartnMgmt</v>
          </cell>
          <cell r="I468">
            <v>0</v>
          </cell>
          <cell r="J468">
            <v>0</v>
          </cell>
          <cell r="K468">
            <v>0</v>
          </cell>
          <cell r="L468" t="str">
            <v xml:space="preserve"> </v>
          </cell>
          <cell r="M468">
            <v>0</v>
          </cell>
          <cell r="N468">
            <v>0</v>
          </cell>
          <cell r="O468">
            <v>0</v>
          </cell>
          <cell r="P468" t="str">
            <v xml:space="preserve"> 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D468">
            <v>0</v>
          </cell>
          <cell r="BE468">
            <v>0</v>
          </cell>
          <cell r="BF468">
            <v>0</v>
          </cell>
          <cell r="BH468">
            <v>0</v>
          </cell>
          <cell r="BI468">
            <v>10624.32</v>
          </cell>
          <cell r="BJ468">
            <v>10364.16</v>
          </cell>
          <cell r="BK468">
            <v>0</v>
          </cell>
          <cell r="BL468">
            <v>0</v>
          </cell>
          <cell r="BO468">
            <v>0</v>
          </cell>
          <cell r="BP468">
            <v>0</v>
          </cell>
          <cell r="BQ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</row>
        <row r="469">
          <cell r="C469" t="str">
            <v>O&amp;M</v>
          </cell>
          <cell r="E469" t="str">
            <v>HR-T-Compensation Planning</v>
          </cell>
          <cell r="I469">
            <v>35951.339999999997</v>
          </cell>
          <cell r="J469">
            <v>41792.68</v>
          </cell>
          <cell r="K469">
            <v>5841.3400000000038</v>
          </cell>
          <cell r="L469">
            <v>0.13976945244956782</v>
          </cell>
          <cell r="M469">
            <v>215256.39</v>
          </cell>
          <cell r="N469">
            <v>240729.45</v>
          </cell>
          <cell r="O469">
            <v>25473.059999999998</v>
          </cell>
          <cell r="P469">
            <v>0.10581613508442775</v>
          </cell>
          <cell r="R469">
            <v>35981.449999999997</v>
          </cell>
          <cell r="S469">
            <v>35921.230000000003</v>
          </cell>
          <cell r="T469">
            <v>35921.230000000003</v>
          </cell>
          <cell r="U469">
            <v>35800.79</v>
          </cell>
          <cell r="V469">
            <v>35680.35</v>
          </cell>
          <cell r="W469">
            <v>35951.339999999997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40016.19</v>
          </cell>
          <cell r="AE469">
            <v>37366.51</v>
          </cell>
          <cell r="AF469">
            <v>40528.06</v>
          </cell>
          <cell r="AG469">
            <v>39564.54</v>
          </cell>
          <cell r="AH469">
            <v>41461.47</v>
          </cell>
          <cell r="AI469">
            <v>41792.68</v>
          </cell>
          <cell r="AJ469">
            <v>42756.2</v>
          </cell>
          <cell r="AK469">
            <v>43749.83</v>
          </cell>
          <cell r="AL469">
            <v>40889.379999999997</v>
          </cell>
          <cell r="AM469">
            <v>43749.83</v>
          </cell>
          <cell r="AN469">
            <v>42756.2</v>
          </cell>
          <cell r="AO469">
            <v>41822.79</v>
          </cell>
          <cell r="AQ469">
            <v>496453.68</v>
          </cell>
          <cell r="AR469">
            <v>496453.68</v>
          </cell>
          <cell r="AS469">
            <v>496453.68</v>
          </cell>
          <cell r="AT469">
            <v>496453.68</v>
          </cell>
          <cell r="AU469">
            <v>496453.68</v>
          </cell>
          <cell r="AV469">
            <v>496453.68</v>
          </cell>
          <cell r="AW469" t="e">
            <v>#REF!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D469">
            <v>304130.2</v>
          </cell>
          <cell r="BE469">
            <v>484627</v>
          </cell>
          <cell r="BF469">
            <v>0</v>
          </cell>
          <cell r="BH469">
            <v>496453.68</v>
          </cell>
          <cell r="BI469">
            <v>508414.08</v>
          </cell>
          <cell r="BJ469">
            <v>495456</v>
          </cell>
          <cell r="BK469">
            <v>496453.68</v>
          </cell>
          <cell r="BL469">
            <v>496453.68</v>
          </cell>
          <cell r="BO469">
            <v>281197.28999999998</v>
          </cell>
          <cell r="BP469">
            <v>0</v>
          </cell>
          <cell r="BQ469">
            <v>0</v>
          </cell>
          <cell r="BS469">
            <v>520897.8</v>
          </cell>
          <cell r="BT469">
            <v>496453.68</v>
          </cell>
          <cell r="BU469">
            <v>520897.8</v>
          </cell>
          <cell r="BV469">
            <v>-24444.119999999995</v>
          </cell>
        </row>
        <row r="470">
          <cell r="C470" t="str">
            <v>O&amp;M</v>
          </cell>
          <cell r="E470" t="str">
            <v>HR-T-Employee Benefits</v>
          </cell>
          <cell r="I470">
            <v>101522.4</v>
          </cell>
          <cell r="J470">
            <v>107973.6</v>
          </cell>
          <cell r="K470">
            <v>6451.2000000000116</v>
          </cell>
          <cell r="L470">
            <v>5.9747938384938644E-2</v>
          </cell>
          <cell r="M470">
            <v>605740.80000000005</v>
          </cell>
          <cell r="N470">
            <v>621902.4</v>
          </cell>
          <cell r="O470">
            <v>16161.599999999977</v>
          </cell>
          <cell r="P470">
            <v>2.5987357501755865E-2</v>
          </cell>
          <cell r="R470">
            <v>100396.8</v>
          </cell>
          <cell r="S470">
            <v>100632</v>
          </cell>
          <cell r="T470">
            <v>100699.2</v>
          </cell>
          <cell r="U470">
            <v>101052</v>
          </cell>
          <cell r="V470">
            <v>101438.39999999999</v>
          </cell>
          <cell r="W470">
            <v>101522.4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103320</v>
          </cell>
          <cell r="AE470">
            <v>96566.399999999994</v>
          </cell>
          <cell r="AF470">
            <v>104680.8</v>
          </cell>
          <cell r="AG470">
            <v>102228</v>
          </cell>
          <cell r="AH470">
            <v>107133.6</v>
          </cell>
          <cell r="AI470">
            <v>107973.6</v>
          </cell>
          <cell r="AJ470">
            <v>110443.2</v>
          </cell>
          <cell r="AK470">
            <v>112946.4</v>
          </cell>
          <cell r="AL470">
            <v>105571.2</v>
          </cell>
          <cell r="AM470">
            <v>112946.4</v>
          </cell>
          <cell r="AN470">
            <v>110443.2</v>
          </cell>
          <cell r="AO470">
            <v>107923.2</v>
          </cell>
          <cell r="AQ470">
            <v>1282176</v>
          </cell>
          <cell r="AR470">
            <v>1282176</v>
          </cell>
          <cell r="AS470">
            <v>1282176</v>
          </cell>
          <cell r="AT470">
            <v>1282176</v>
          </cell>
          <cell r="AU470">
            <v>1282176</v>
          </cell>
          <cell r="AV470">
            <v>1282176</v>
          </cell>
          <cell r="AW470" t="e">
            <v>#REF!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D470">
            <v>1101677.28</v>
          </cell>
          <cell r="BE470">
            <v>1108677.46</v>
          </cell>
          <cell r="BF470">
            <v>0</v>
          </cell>
          <cell r="BH470">
            <v>1282176</v>
          </cell>
          <cell r="BI470">
            <v>1160891.52</v>
          </cell>
          <cell r="BJ470">
            <v>1133450.8799999999</v>
          </cell>
          <cell r="BK470">
            <v>1282176</v>
          </cell>
          <cell r="BL470">
            <v>1282176</v>
          </cell>
          <cell r="BO470">
            <v>676435.2</v>
          </cell>
          <cell r="BP470">
            <v>0</v>
          </cell>
          <cell r="BQ470">
            <v>0</v>
          </cell>
          <cell r="BS470">
            <v>994297.8</v>
          </cell>
          <cell r="BT470">
            <v>1282176</v>
          </cell>
          <cell r="BU470">
            <v>994297.8</v>
          </cell>
          <cell r="BV470">
            <v>287878.19999999995</v>
          </cell>
        </row>
        <row r="471">
          <cell r="C471" t="str">
            <v>O&amp;M</v>
          </cell>
          <cell r="E471" t="str">
            <v>HR-T-SccsPln&amp;PrfrmMg</v>
          </cell>
          <cell r="I471">
            <v>24488.94</v>
          </cell>
          <cell r="J471">
            <v>28467.88</v>
          </cell>
          <cell r="K471">
            <v>3978.9400000000023</v>
          </cell>
          <cell r="L471">
            <v>0.13976945244956779</v>
          </cell>
          <cell r="M471">
            <v>146625.99</v>
          </cell>
          <cell r="N471">
            <v>163977.45000000001</v>
          </cell>
          <cell r="O471">
            <v>17351.460000000021</v>
          </cell>
          <cell r="P471">
            <v>0.10581613508442789</v>
          </cell>
          <cell r="R471">
            <v>24509.45</v>
          </cell>
          <cell r="S471">
            <v>24468.43</v>
          </cell>
          <cell r="T471">
            <v>24468.43</v>
          </cell>
          <cell r="U471">
            <v>24386.39</v>
          </cell>
          <cell r="V471">
            <v>24304.35</v>
          </cell>
          <cell r="W471">
            <v>24488.94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27257.79</v>
          </cell>
          <cell r="AE471">
            <v>25452.91</v>
          </cell>
          <cell r="AF471">
            <v>27606.46</v>
          </cell>
          <cell r="AG471">
            <v>26950.14</v>
          </cell>
          <cell r="AH471">
            <v>28242.27</v>
          </cell>
          <cell r="AI471">
            <v>28467.88</v>
          </cell>
          <cell r="AJ471">
            <v>29124.2</v>
          </cell>
          <cell r="AK471">
            <v>29801.03</v>
          </cell>
          <cell r="AL471">
            <v>27852.58</v>
          </cell>
          <cell r="AM471">
            <v>29801.03</v>
          </cell>
          <cell r="AN471">
            <v>29124.2</v>
          </cell>
          <cell r="AO471">
            <v>28488.39</v>
          </cell>
          <cell r="AQ471">
            <v>338168.88</v>
          </cell>
          <cell r="AR471">
            <v>338168.88</v>
          </cell>
          <cell r="AS471">
            <v>338168.88</v>
          </cell>
          <cell r="AT471">
            <v>338168.88</v>
          </cell>
          <cell r="AU471">
            <v>338168.88</v>
          </cell>
          <cell r="AV471">
            <v>338168.88</v>
          </cell>
          <cell r="AW471" t="e">
            <v>#REF!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D471">
            <v>235804.18</v>
          </cell>
          <cell r="BE471">
            <v>424235.02</v>
          </cell>
          <cell r="BF471">
            <v>0</v>
          </cell>
          <cell r="BH471">
            <v>338168.88</v>
          </cell>
          <cell r="BI471">
            <v>394200</v>
          </cell>
          <cell r="BJ471">
            <v>384075</v>
          </cell>
          <cell r="BK471">
            <v>338168.88</v>
          </cell>
          <cell r="BL471">
            <v>338168.88</v>
          </cell>
          <cell r="BO471">
            <v>191542.89</v>
          </cell>
          <cell r="BP471">
            <v>0</v>
          </cell>
          <cell r="BQ471">
            <v>0</v>
          </cell>
          <cell r="BS471">
            <v>490915.8</v>
          </cell>
          <cell r="BT471">
            <v>338168.88</v>
          </cell>
          <cell r="BU471">
            <v>490915.8</v>
          </cell>
          <cell r="BV471">
            <v>-152746.91999999998</v>
          </cell>
        </row>
        <row r="472">
          <cell r="C472" t="str">
            <v>O&amp;M</v>
          </cell>
          <cell r="E472" t="str">
            <v>HR-T-Outr&amp;RecruitSup</v>
          </cell>
          <cell r="I472">
            <v>77592.12</v>
          </cell>
          <cell r="J472">
            <v>82522.679999999993</v>
          </cell>
          <cell r="K472">
            <v>4930.5599999999977</v>
          </cell>
          <cell r="L472">
            <v>5.9747938384938519E-2</v>
          </cell>
          <cell r="M472">
            <v>462959.04</v>
          </cell>
          <cell r="N472">
            <v>475311.12</v>
          </cell>
          <cell r="O472">
            <v>12352.080000000016</v>
          </cell>
          <cell r="P472">
            <v>2.5987357501755938E-2</v>
          </cell>
          <cell r="R472">
            <v>76731.839999999997</v>
          </cell>
          <cell r="S472">
            <v>76911.600000000006</v>
          </cell>
          <cell r="T472">
            <v>76962.960000000006</v>
          </cell>
          <cell r="U472">
            <v>77232.600000000006</v>
          </cell>
          <cell r="V472">
            <v>77527.92</v>
          </cell>
          <cell r="W472">
            <v>77592.12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78966</v>
          </cell>
          <cell r="AE472">
            <v>73804.320000000007</v>
          </cell>
          <cell r="AF472">
            <v>80006.039999999994</v>
          </cell>
          <cell r="AG472">
            <v>78131.399999999994</v>
          </cell>
          <cell r="AH472">
            <v>81880.679999999993</v>
          </cell>
          <cell r="AI472">
            <v>82522.679999999993</v>
          </cell>
          <cell r="AJ472">
            <v>84410.16</v>
          </cell>
          <cell r="AK472">
            <v>86323.32</v>
          </cell>
          <cell r="AL472">
            <v>80686.559999999998</v>
          </cell>
          <cell r="AM472">
            <v>86323.32</v>
          </cell>
          <cell r="AN472">
            <v>84410.16</v>
          </cell>
          <cell r="AO472">
            <v>82484.160000000003</v>
          </cell>
          <cell r="AQ472">
            <v>979948.8</v>
          </cell>
          <cell r="AR472">
            <v>979948.8</v>
          </cell>
          <cell r="AS472">
            <v>979948.8</v>
          </cell>
          <cell r="AT472">
            <v>979948.8</v>
          </cell>
          <cell r="AU472">
            <v>979948.8</v>
          </cell>
          <cell r="AV472">
            <v>979948.8</v>
          </cell>
          <cell r="AW472" t="e">
            <v>#REF!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D472">
            <v>969302.4</v>
          </cell>
          <cell r="BE472">
            <v>975218.64</v>
          </cell>
          <cell r="BF472">
            <v>0</v>
          </cell>
          <cell r="BH472">
            <v>979948.8</v>
          </cell>
          <cell r="BI472">
            <v>1021401.6</v>
          </cell>
          <cell r="BJ472">
            <v>997009.92000000004</v>
          </cell>
          <cell r="BK472">
            <v>979948.8</v>
          </cell>
          <cell r="BL472">
            <v>979948.8</v>
          </cell>
          <cell r="BO472">
            <v>516989.76000000007</v>
          </cell>
          <cell r="BP472">
            <v>0</v>
          </cell>
          <cell r="BQ472">
            <v>0</v>
          </cell>
          <cell r="BS472">
            <v>747802.68</v>
          </cell>
          <cell r="BT472">
            <v>979948.8</v>
          </cell>
          <cell r="BU472">
            <v>747802.68</v>
          </cell>
          <cell r="BV472">
            <v>232146.12</v>
          </cell>
        </row>
        <row r="473">
          <cell r="C473" t="str">
            <v>O&amp;M</v>
          </cell>
          <cell r="E473" t="str">
            <v>HR-P-EmplConsult&amp;Adm</v>
          </cell>
          <cell r="I473">
            <v>0</v>
          </cell>
          <cell r="J473">
            <v>54535.02</v>
          </cell>
          <cell r="K473">
            <v>54535.02</v>
          </cell>
          <cell r="L473">
            <v>1</v>
          </cell>
          <cell r="M473">
            <v>2738.16</v>
          </cell>
          <cell r="N473">
            <v>313861.59000000003</v>
          </cell>
          <cell r="O473">
            <v>311123.43000000005</v>
          </cell>
          <cell r="P473">
            <v>0.99127589967284635</v>
          </cell>
          <cell r="R473">
            <v>0</v>
          </cell>
          <cell r="S473">
            <v>0</v>
          </cell>
          <cell r="T473">
            <v>1825.44</v>
          </cell>
          <cell r="U473">
            <v>912.72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52139.13</v>
          </cell>
          <cell r="AE473">
            <v>48716.43</v>
          </cell>
          <cell r="AF473">
            <v>52823.67</v>
          </cell>
          <cell r="AG473">
            <v>51568.68</v>
          </cell>
          <cell r="AH473">
            <v>54078.66</v>
          </cell>
          <cell r="AI473">
            <v>54535.02</v>
          </cell>
          <cell r="AJ473">
            <v>55790.01</v>
          </cell>
          <cell r="AK473">
            <v>57045</v>
          </cell>
          <cell r="AL473">
            <v>53280.03</v>
          </cell>
          <cell r="AM473">
            <v>57045</v>
          </cell>
          <cell r="AN473">
            <v>55790.01</v>
          </cell>
          <cell r="AO473">
            <v>54535.02</v>
          </cell>
          <cell r="AQ473">
            <v>647346.66</v>
          </cell>
          <cell r="AR473">
            <v>647346.66</v>
          </cell>
          <cell r="AS473">
            <v>647346.66</v>
          </cell>
          <cell r="AT473">
            <v>647346.66</v>
          </cell>
          <cell r="AU473">
            <v>647346.66</v>
          </cell>
          <cell r="AV473">
            <v>647346.66</v>
          </cell>
          <cell r="AW473" t="e">
            <v>#REF!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D473">
            <v>60272.639999999999</v>
          </cell>
          <cell r="BE473">
            <v>176072.79</v>
          </cell>
          <cell r="BF473">
            <v>0</v>
          </cell>
          <cell r="BH473">
            <v>647346.66</v>
          </cell>
          <cell r="BI473">
            <v>247173.12</v>
          </cell>
          <cell r="BJ473">
            <v>241147.56</v>
          </cell>
          <cell r="BK473">
            <v>647346.66</v>
          </cell>
          <cell r="BL473">
            <v>647346.66</v>
          </cell>
          <cell r="BO473">
            <v>644608.5</v>
          </cell>
          <cell r="BP473">
            <v>0</v>
          </cell>
          <cell r="BQ473">
            <v>0</v>
          </cell>
          <cell r="BS473">
            <v>608494.68000000005</v>
          </cell>
          <cell r="BT473">
            <v>647346.66</v>
          </cell>
          <cell r="BU473">
            <v>608494.68000000005</v>
          </cell>
          <cell r="BV473">
            <v>38851.979999999981</v>
          </cell>
        </row>
        <row r="474">
          <cell r="C474" t="str">
            <v>O&amp;M</v>
          </cell>
          <cell r="E474" t="str">
            <v>HR-P-EmplConsult&amp;Adm</v>
          </cell>
          <cell r="I474">
            <v>0</v>
          </cell>
          <cell r="J474">
            <v>0</v>
          </cell>
          <cell r="K474">
            <v>0</v>
          </cell>
          <cell r="L474" t="str">
            <v xml:space="preserve"> </v>
          </cell>
          <cell r="M474">
            <v>0</v>
          </cell>
          <cell r="N474">
            <v>0</v>
          </cell>
          <cell r="O474">
            <v>0</v>
          </cell>
          <cell r="P474" t="str">
            <v xml:space="preserve"> 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D474">
            <v>0</v>
          </cell>
          <cell r="BE474">
            <v>0</v>
          </cell>
          <cell r="BF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O474">
            <v>0</v>
          </cell>
          <cell r="BP474">
            <v>0</v>
          </cell>
          <cell r="BQ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C475" t="str">
            <v>O&amp;M</v>
          </cell>
          <cell r="E475" t="str">
            <v>HR-P-MedSrvs Consult</v>
          </cell>
          <cell r="I475">
            <v>0</v>
          </cell>
          <cell r="J475">
            <v>0</v>
          </cell>
          <cell r="K475">
            <v>0</v>
          </cell>
          <cell r="L475" t="str">
            <v xml:space="preserve"> </v>
          </cell>
          <cell r="M475">
            <v>0</v>
          </cell>
          <cell r="N475">
            <v>0</v>
          </cell>
          <cell r="O475">
            <v>0</v>
          </cell>
          <cell r="P475" t="str">
            <v xml:space="preserve"> 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D475">
            <v>62042.65</v>
          </cell>
          <cell r="BE475">
            <v>111961.3</v>
          </cell>
          <cell r="BF475">
            <v>118949.25</v>
          </cell>
          <cell r="BH475">
            <v>0</v>
          </cell>
          <cell r="BI475">
            <v>52708.800000000003</v>
          </cell>
          <cell r="BJ475">
            <v>51427.199999999997</v>
          </cell>
          <cell r="BK475">
            <v>0</v>
          </cell>
          <cell r="BL475">
            <v>0</v>
          </cell>
          <cell r="BO475">
            <v>0</v>
          </cell>
          <cell r="BP475">
            <v>0</v>
          </cell>
          <cell r="BQ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C476" t="str">
            <v>O&amp;M</v>
          </cell>
          <cell r="E476" t="str">
            <v>HR-P-E-EntResPr</v>
          </cell>
          <cell r="I476">
            <v>12464.6</v>
          </cell>
          <cell r="J476">
            <v>85242.52</v>
          </cell>
          <cell r="K476">
            <v>72777.919999999998</v>
          </cell>
          <cell r="L476">
            <v>0.85377485320706137</v>
          </cell>
          <cell r="M476">
            <v>77514.240000000005</v>
          </cell>
          <cell r="N476">
            <v>491132.4</v>
          </cell>
          <cell r="O476">
            <v>413618.16000000003</v>
          </cell>
          <cell r="P476">
            <v>0.84217241623643646</v>
          </cell>
          <cell r="R476">
            <v>16359.79</v>
          </cell>
          <cell r="S476">
            <v>9348.4500000000007</v>
          </cell>
          <cell r="T476">
            <v>14412.2</v>
          </cell>
          <cell r="U476">
            <v>13243.64</v>
          </cell>
          <cell r="V476">
            <v>11685.56</v>
          </cell>
          <cell r="W476">
            <v>12464.6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81573.14</v>
          </cell>
          <cell r="AE476">
            <v>76210.2</v>
          </cell>
          <cell r="AF476">
            <v>82702.179999999993</v>
          </cell>
          <cell r="AG476">
            <v>80726.36</v>
          </cell>
          <cell r="AH476">
            <v>84678</v>
          </cell>
          <cell r="AI476">
            <v>85242.52</v>
          </cell>
          <cell r="AJ476">
            <v>87218.34</v>
          </cell>
          <cell r="AK476">
            <v>89194.16</v>
          </cell>
          <cell r="AL476">
            <v>83407.83</v>
          </cell>
          <cell r="AM476">
            <v>89194.16</v>
          </cell>
          <cell r="AN476">
            <v>87218.34</v>
          </cell>
          <cell r="AO476">
            <v>85383.65</v>
          </cell>
          <cell r="AQ476">
            <v>998377.1</v>
          </cell>
          <cell r="AR476">
            <v>998377.1</v>
          </cell>
          <cell r="AS476">
            <v>998376.87</v>
          </cell>
          <cell r="AT476">
            <v>998376.87</v>
          </cell>
          <cell r="AU476">
            <v>998376</v>
          </cell>
          <cell r="AV476">
            <v>998377</v>
          </cell>
          <cell r="AW476" t="e">
            <v>#REF!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D476">
            <v>517862.48</v>
          </cell>
          <cell r="BE476">
            <v>1400683.11</v>
          </cell>
          <cell r="BF476">
            <v>2079235.05</v>
          </cell>
          <cell r="BH476">
            <v>1012748.88</v>
          </cell>
          <cell r="BI476">
            <v>2742802.2</v>
          </cell>
          <cell r="BJ476">
            <v>2561156.2799999998</v>
          </cell>
          <cell r="BK476">
            <v>998377</v>
          </cell>
          <cell r="BL476">
            <v>998377</v>
          </cell>
          <cell r="BO476">
            <v>920862.76</v>
          </cell>
          <cell r="BP476">
            <v>14371.880000000005</v>
          </cell>
          <cell r="BQ476">
            <v>0</v>
          </cell>
          <cell r="BS476">
            <v>1128115.98</v>
          </cell>
          <cell r="BT476">
            <v>998377</v>
          </cell>
          <cell r="BU476">
            <v>1128115.98</v>
          </cell>
          <cell r="BV476">
            <v>-129738.97999999998</v>
          </cell>
        </row>
        <row r="477">
          <cell r="C477" t="str">
            <v>O&amp;M</v>
          </cell>
          <cell r="E477" t="str">
            <v>HR-T-HR Sys Sup</v>
          </cell>
          <cell r="I477">
            <v>73785.03</v>
          </cell>
          <cell r="J477">
            <v>78473.67</v>
          </cell>
          <cell r="K477">
            <v>4688.6399999999994</v>
          </cell>
          <cell r="L477">
            <v>5.9747938384938533E-2</v>
          </cell>
          <cell r="M477">
            <v>440243.76</v>
          </cell>
          <cell r="N477">
            <v>451989.78</v>
          </cell>
          <cell r="O477">
            <v>11746.020000000019</v>
          </cell>
          <cell r="P477">
            <v>2.5987357501755941E-2</v>
          </cell>
          <cell r="R477">
            <v>72966.960000000006</v>
          </cell>
          <cell r="S477">
            <v>73137.899999999994</v>
          </cell>
          <cell r="T477">
            <v>73186.740000000005</v>
          </cell>
          <cell r="U477">
            <v>73443.149999999994</v>
          </cell>
          <cell r="V477">
            <v>73723.98</v>
          </cell>
          <cell r="W477">
            <v>73785.03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D477">
            <v>75091.5</v>
          </cell>
          <cell r="AE477">
            <v>70183.08</v>
          </cell>
          <cell r="AF477">
            <v>76080.509999999995</v>
          </cell>
          <cell r="AG477">
            <v>74297.850000000006</v>
          </cell>
          <cell r="AH477">
            <v>77863.17</v>
          </cell>
          <cell r="AI477">
            <v>78473.67</v>
          </cell>
          <cell r="AJ477">
            <v>80268.539999999994</v>
          </cell>
          <cell r="AK477">
            <v>82087.83</v>
          </cell>
          <cell r="AL477">
            <v>76727.64</v>
          </cell>
          <cell r="AM477">
            <v>82087.83</v>
          </cell>
          <cell r="AN477">
            <v>80268.539999999994</v>
          </cell>
          <cell r="AO477">
            <v>78437.039999999994</v>
          </cell>
          <cell r="AQ477">
            <v>931867.2</v>
          </cell>
          <cell r="AR477">
            <v>931867.2</v>
          </cell>
          <cell r="AS477">
            <v>931867.2</v>
          </cell>
          <cell r="AT477">
            <v>931867.2</v>
          </cell>
          <cell r="AU477">
            <v>931867.2</v>
          </cell>
          <cell r="AV477">
            <v>931867.2</v>
          </cell>
          <cell r="AW477" t="e">
            <v>#REF!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D477">
            <v>954835.2</v>
          </cell>
          <cell r="BE477">
            <v>959561.46</v>
          </cell>
          <cell r="BF477">
            <v>847925.87</v>
          </cell>
          <cell r="BH477">
            <v>931867.2</v>
          </cell>
          <cell r="BI477">
            <v>1006156.8</v>
          </cell>
          <cell r="BJ477">
            <v>981002.88</v>
          </cell>
          <cell r="BK477">
            <v>931867.2</v>
          </cell>
          <cell r="BL477">
            <v>931867.2</v>
          </cell>
          <cell r="BO477">
            <v>491623.43999999994</v>
          </cell>
          <cell r="BP477">
            <v>0</v>
          </cell>
          <cell r="BQ477">
            <v>0</v>
          </cell>
          <cell r="BS477">
            <v>1137960.6000000001</v>
          </cell>
          <cell r="BT477">
            <v>931867.2</v>
          </cell>
          <cell r="BU477">
            <v>1137960.6000000001</v>
          </cell>
          <cell r="BV477">
            <v>-206093.40000000014</v>
          </cell>
        </row>
        <row r="478">
          <cell r="C478" t="str">
            <v>O&amp;M</v>
          </cell>
          <cell r="E478" t="str">
            <v>HR-P-Labor Mgmt Relations</v>
          </cell>
          <cell r="I478">
            <v>178302.67</v>
          </cell>
          <cell r="J478">
            <v>175613.1</v>
          </cell>
          <cell r="K478">
            <v>-2689.570000000007</v>
          </cell>
          <cell r="L478">
            <v>-1.5315315315315355E-2</v>
          </cell>
          <cell r="M478">
            <v>1026624.69</v>
          </cell>
          <cell r="N478">
            <v>1011911.16</v>
          </cell>
          <cell r="O478">
            <v>-14713.529999999912</v>
          </cell>
          <cell r="P478">
            <v>-1.4540337711069331E-2</v>
          </cell>
          <cell r="R478">
            <v>185738.54</v>
          </cell>
          <cell r="S478">
            <v>150141.29</v>
          </cell>
          <cell r="T478">
            <v>188586.32</v>
          </cell>
          <cell r="U478">
            <v>166278.71</v>
          </cell>
          <cell r="V478">
            <v>157577.16</v>
          </cell>
          <cell r="W478">
            <v>178302.67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168177.23</v>
          </cell>
          <cell r="AE478">
            <v>157102.53</v>
          </cell>
          <cell r="AF478">
            <v>170392.17</v>
          </cell>
          <cell r="AG478">
            <v>166278.71</v>
          </cell>
          <cell r="AH478">
            <v>174347.42</v>
          </cell>
          <cell r="AI478">
            <v>175613.1</v>
          </cell>
          <cell r="AJ478">
            <v>179726.56</v>
          </cell>
          <cell r="AK478">
            <v>183681.81</v>
          </cell>
          <cell r="AL478">
            <v>171816.06</v>
          </cell>
          <cell r="AM478">
            <v>183681.81</v>
          </cell>
          <cell r="AN478">
            <v>179726.56</v>
          </cell>
          <cell r="AO478">
            <v>175613.1</v>
          </cell>
          <cell r="AQ478">
            <v>2086157.06</v>
          </cell>
          <cell r="AR478">
            <v>2086157.06</v>
          </cell>
          <cell r="AS478">
            <v>2086157.06</v>
          </cell>
          <cell r="AT478">
            <v>2086157.06</v>
          </cell>
          <cell r="AU478">
            <v>2086157.06</v>
          </cell>
          <cell r="AV478">
            <v>2086157.06</v>
          </cell>
          <cell r="AW478" t="e">
            <v>#REF!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D478">
            <v>1786998.85</v>
          </cell>
          <cell r="BE478">
            <v>2035736.23</v>
          </cell>
          <cell r="BF478">
            <v>2145576.2000000002</v>
          </cell>
          <cell r="BH478">
            <v>2086157.06</v>
          </cell>
          <cell r="BI478">
            <v>2183508.6</v>
          </cell>
          <cell r="BJ478">
            <v>2130224.04</v>
          </cell>
          <cell r="BK478">
            <v>2086157.06</v>
          </cell>
          <cell r="BL478">
            <v>2086157.06</v>
          </cell>
          <cell r="BO478">
            <v>1059532.3700000001</v>
          </cell>
          <cell r="BP478">
            <v>0</v>
          </cell>
          <cell r="BQ478">
            <v>0</v>
          </cell>
          <cell r="BS478">
            <v>2042750.46</v>
          </cell>
          <cell r="BT478">
            <v>2086157.06</v>
          </cell>
          <cell r="BU478">
            <v>2042750.46</v>
          </cell>
          <cell r="BV478">
            <v>43406.600000000093</v>
          </cell>
        </row>
        <row r="479">
          <cell r="C479" t="str">
            <v>O&amp;M</v>
          </cell>
          <cell r="E479" t="str">
            <v>HR-T-Medical Svcs</v>
          </cell>
          <cell r="I479">
            <v>86233.61</v>
          </cell>
          <cell r="J479">
            <v>91713.29</v>
          </cell>
          <cell r="K479">
            <v>5479.679999999993</v>
          </cell>
          <cell r="L479">
            <v>5.974793838493847E-2</v>
          </cell>
          <cell r="M479">
            <v>514519.12</v>
          </cell>
          <cell r="N479">
            <v>528246.86</v>
          </cell>
          <cell r="O479">
            <v>13727.739999999991</v>
          </cell>
          <cell r="P479">
            <v>2.5987357501755886E-2</v>
          </cell>
          <cell r="R479">
            <v>85277.52</v>
          </cell>
          <cell r="S479">
            <v>85477.3</v>
          </cell>
          <cell r="T479">
            <v>85534.38</v>
          </cell>
          <cell r="U479">
            <v>85834.05</v>
          </cell>
          <cell r="V479">
            <v>86162.26</v>
          </cell>
          <cell r="W479">
            <v>86233.61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87760.5</v>
          </cell>
          <cell r="AE479">
            <v>82023.960000000006</v>
          </cell>
          <cell r="AF479">
            <v>88916.37</v>
          </cell>
          <cell r="AG479">
            <v>86832.95</v>
          </cell>
          <cell r="AH479">
            <v>90999.79</v>
          </cell>
          <cell r="AI479">
            <v>91713.29</v>
          </cell>
          <cell r="AJ479">
            <v>93810.98</v>
          </cell>
          <cell r="AK479">
            <v>95937.21</v>
          </cell>
          <cell r="AL479">
            <v>89672.68</v>
          </cell>
          <cell r="AM479">
            <v>95937.21</v>
          </cell>
          <cell r="AN479">
            <v>93810.98</v>
          </cell>
          <cell r="AO479">
            <v>91670.48</v>
          </cell>
          <cell r="AQ479">
            <v>1089086.3999999999</v>
          </cell>
          <cell r="AR479">
            <v>1089086.3999999999</v>
          </cell>
          <cell r="AS479">
            <v>1089086.3999999999</v>
          </cell>
          <cell r="AT479">
            <v>1089086.3999999999</v>
          </cell>
          <cell r="AU479">
            <v>1089086.3999999999</v>
          </cell>
          <cell r="AV479">
            <v>1089086.3999999999</v>
          </cell>
          <cell r="AW479" t="e">
            <v>#REF!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D479">
            <v>776165.28</v>
          </cell>
          <cell r="BE479">
            <v>780622.26</v>
          </cell>
          <cell r="BF479">
            <v>782067.55</v>
          </cell>
          <cell r="BH479">
            <v>1089086.3999999999</v>
          </cell>
          <cell r="BI479">
            <v>817883.52</v>
          </cell>
          <cell r="BJ479">
            <v>798065.28</v>
          </cell>
          <cell r="BK479">
            <v>1089086.3999999999</v>
          </cell>
          <cell r="BL479">
            <v>1089086.3999999999</v>
          </cell>
          <cell r="BO479">
            <v>574567.27999999991</v>
          </cell>
          <cell r="BP479">
            <v>0</v>
          </cell>
          <cell r="BQ479">
            <v>0</v>
          </cell>
          <cell r="BS479">
            <v>1009420.2</v>
          </cell>
          <cell r="BT479">
            <v>1089086.3999999999</v>
          </cell>
          <cell r="BU479">
            <v>1009420.2</v>
          </cell>
          <cell r="BV479">
            <v>79666.199999999953</v>
          </cell>
        </row>
        <row r="480">
          <cell r="C480" t="str">
            <v>O&amp;M</v>
          </cell>
          <cell r="E480" t="str">
            <v>HR-T-Skill Dev</v>
          </cell>
          <cell r="I480">
            <v>700</v>
          </cell>
          <cell r="J480">
            <v>52376</v>
          </cell>
          <cell r="K480">
            <v>51676</v>
          </cell>
          <cell r="L480">
            <v>0.98663510004582256</v>
          </cell>
          <cell r="M480">
            <v>2100</v>
          </cell>
          <cell r="N480">
            <v>301610</v>
          </cell>
          <cell r="O480">
            <v>299510</v>
          </cell>
          <cell r="P480">
            <v>0.99303736613507509</v>
          </cell>
          <cell r="R480">
            <v>0</v>
          </cell>
          <cell r="S480">
            <v>0</v>
          </cell>
          <cell r="T480">
            <v>0</v>
          </cell>
          <cell r="U480">
            <v>525</v>
          </cell>
          <cell r="V480">
            <v>875</v>
          </cell>
          <cell r="W480">
            <v>700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50095</v>
          </cell>
          <cell r="AE480">
            <v>46832</v>
          </cell>
          <cell r="AF480">
            <v>50769</v>
          </cell>
          <cell r="AG480">
            <v>49578</v>
          </cell>
          <cell r="AH480">
            <v>51960</v>
          </cell>
          <cell r="AI480">
            <v>52376</v>
          </cell>
          <cell r="AJ480">
            <v>53567</v>
          </cell>
          <cell r="AK480">
            <v>54758</v>
          </cell>
          <cell r="AL480">
            <v>51185</v>
          </cell>
          <cell r="AM480">
            <v>54758</v>
          </cell>
          <cell r="AN480">
            <v>53567</v>
          </cell>
          <cell r="AO480">
            <v>52376</v>
          </cell>
          <cell r="AQ480">
            <v>621821</v>
          </cell>
          <cell r="AR480">
            <v>621821</v>
          </cell>
          <cell r="AS480">
            <v>621821</v>
          </cell>
          <cell r="AT480">
            <v>621821</v>
          </cell>
          <cell r="AU480">
            <v>621821</v>
          </cell>
          <cell r="AV480">
            <v>621821</v>
          </cell>
          <cell r="AW480" t="e">
            <v>#REF!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D480">
            <v>115136</v>
          </cell>
          <cell r="BE480">
            <v>298061</v>
          </cell>
          <cell r="BF480">
            <v>325062.52</v>
          </cell>
          <cell r="BH480">
            <v>621821</v>
          </cell>
          <cell r="BI480">
            <v>321744</v>
          </cell>
          <cell r="BJ480">
            <v>313896</v>
          </cell>
          <cell r="BK480">
            <v>621821</v>
          </cell>
          <cell r="BL480">
            <v>621821</v>
          </cell>
          <cell r="BO480">
            <v>619721</v>
          </cell>
          <cell r="BP480">
            <v>0</v>
          </cell>
          <cell r="BQ480">
            <v>0</v>
          </cell>
          <cell r="BS480">
            <v>530302.43000000005</v>
          </cell>
          <cell r="BT480">
            <v>621821</v>
          </cell>
          <cell r="BU480">
            <v>530302.43000000005</v>
          </cell>
          <cell r="BV480">
            <v>91518.569999999949</v>
          </cell>
        </row>
        <row r="481">
          <cell r="C481" t="str">
            <v>O&amp;M</v>
          </cell>
          <cell r="E481" t="str">
            <v>HR-Sarbanes Oxley 404</v>
          </cell>
          <cell r="I481">
            <v>0</v>
          </cell>
          <cell r="J481">
            <v>725.55</v>
          </cell>
          <cell r="K481">
            <v>725.55</v>
          </cell>
          <cell r="L481">
            <v>1</v>
          </cell>
          <cell r="M481">
            <v>0</v>
          </cell>
          <cell r="N481">
            <v>4208.1899999999996</v>
          </cell>
          <cell r="O481">
            <v>4208.1899999999996</v>
          </cell>
          <cell r="P481">
            <v>1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725.55</v>
          </cell>
          <cell r="AE481">
            <v>580.44000000000005</v>
          </cell>
          <cell r="AF481">
            <v>725.55</v>
          </cell>
          <cell r="AG481">
            <v>725.55</v>
          </cell>
          <cell r="AH481">
            <v>725.55</v>
          </cell>
          <cell r="AI481">
            <v>725.55</v>
          </cell>
          <cell r="AJ481">
            <v>725.55</v>
          </cell>
          <cell r="AK481">
            <v>725.55</v>
          </cell>
          <cell r="AL481">
            <v>725.55</v>
          </cell>
          <cell r="AM481">
            <v>725.55</v>
          </cell>
          <cell r="AN481">
            <v>725.55</v>
          </cell>
          <cell r="AO481">
            <v>580.44000000000005</v>
          </cell>
          <cell r="AQ481">
            <v>8416.3799999999992</v>
          </cell>
          <cell r="AR481">
            <v>8416.3799999999992</v>
          </cell>
          <cell r="AS481">
            <v>8578.6</v>
          </cell>
          <cell r="AT481">
            <v>8578.6</v>
          </cell>
          <cell r="AU481">
            <v>8579</v>
          </cell>
          <cell r="AV481">
            <v>8579</v>
          </cell>
          <cell r="AW481" t="e">
            <v>#REF!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D481">
            <v>313.27</v>
          </cell>
          <cell r="BE481">
            <v>10266.5</v>
          </cell>
          <cell r="BF481">
            <v>0</v>
          </cell>
          <cell r="BH481">
            <v>8416.3799999999992</v>
          </cell>
          <cell r="BI481">
            <v>52633.36</v>
          </cell>
          <cell r="BJ481">
            <v>49776.84</v>
          </cell>
          <cell r="BK481">
            <v>8579</v>
          </cell>
          <cell r="BL481">
            <v>8579</v>
          </cell>
          <cell r="BO481">
            <v>8579</v>
          </cell>
          <cell r="BP481">
            <v>-162.6200000000008</v>
          </cell>
          <cell r="BQ481">
            <v>0</v>
          </cell>
          <cell r="BS481">
            <v>36773.620000000003</v>
          </cell>
          <cell r="BT481">
            <v>8579</v>
          </cell>
          <cell r="BU481">
            <v>36773.620000000003</v>
          </cell>
          <cell r="BV481">
            <v>-28194.620000000003</v>
          </cell>
        </row>
        <row r="482">
          <cell r="C482" t="str">
            <v>O&amp;M</v>
          </cell>
          <cell r="E482" t="str">
            <v>HR-T-Medical Exams</v>
          </cell>
          <cell r="I482">
            <v>56797</v>
          </cell>
          <cell r="J482">
            <v>84956</v>
          </cell>
          <cell r="K482">
            <v>28159</v>
          </cell>
          <cell r="L482">
            <v>0.33145392909270682</v>
          </cell>
          <cell r="M482">
            <v>518423</v>
          </cell>
          <cell r="N482">
            <v>489231</v>
          </cell>
          <cell r="O482">
            <v>-29192</v>
          </cell>
          <cell r="P482">
            <v>-5.966915424410963E-2</v>
          </cell>
          <cell r="R482">
            <v>46306</v>
          </cell>
          <cell r="S482">
            <v>75341</v>
          </cell>
          <cell r="T482">
            <v>90594</v>
          </cell>
          <cell r="U482">
            <v>107079</v>
          </cell>
          <cell r="V482">
            <v>142306</v>
          </cell>
          <cell r="W482">
            <v>56797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81259</v>
          </cell>
          <cell r="AE482">
            <v>75964</v>
          </cell>
          <cell r="AF482">
            <v>82351</v>
          </cell>
          <cell r="AG482">
            <v>80419</v>
          </cell>
          <cell r="AH482">
            <v>84282</v>
          </cell>
          <cell r="AI482">
            <v>84956</v>
          </cell>
          <cell r="AJ482">
            <v>86888</v>
          </cell>
          <cell r="AK482">
            <v>88821</v>
          </cell>
          <cell r="AL482">
            <v>83026</v>
          </cell>
          <cell r="AM482">
            <v>88821</v>
          </cell>
          <cell r="AN482">
            <v>86888</v>
          </cell>
          <cell r="AO482">
            <v>84958</v>
          </cell>
          <cell r="AQ482">
            <v>1008633</v>
          </cell>
          <cell r="AR482">
            <v>1008633</v>
          </cell>
          <cell r="AS482">
            <v>1008633</v>
          </cell>
          <cell r="AT482">
            <v>1008633</v>
          </cell>
          <cell r="AU482">
            <v>1008633</v>
          </cell>
          <cell r="AV482">
            <v>1008633</v>
          </cell>
          <cell r="AW482" t="e">
            <v>#REF!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D482">
            <v>1007397</v>
          </cell>
          <cell r="BE482">
            <v>849851</v>
          </cell>
          <cell r="BF482">
            <v>936069.4</v>
          </cell>
          <cell r="BH482">
            <v>1008633</v>
          </cell>
          <cell r="BI482">
            <v>769512</v>
          </cell>
          <cell r="BJ482">
            <v>750744</v>
          </cell>
          <cell r="BK482">
            <v>1008633</v>
          </cell>
          <cell r="BL482">
            <v>1008633</v>
          </cell>
          <cell r="BO482">
            <v>490210</v>
          </cell>
          <cell r="BP482">
            <v>0</v>
          </cell>
          <cell r="BQ482">
            <v>0</v>
          </cell>
          <cell r="BS482">
            <v>1011616.03</v>
          </cell>
          <cell r="BT482">
            <v>1008633</v>
          </cell>
          <cell r="BU482">
            <v>1011616.03</v>
          </cell>
          <cell r="BV482">
            <v>-2983.0300000000279</v>
          </cell>
        </row>
        <row r="483">
          <cell r="C483" t="str">
            <v>O&amp;M</v>
          </cell>
          <cell r="E483" t="str">
            <v>HR-P-Information Request</v>
          </cell>
          <cell r="I483">
            <v>520.88</v>
          </cell>
          <cell r="J483">
            <v>4427.4799999999996</v>
          </cell>
          <cell r="K483">
            <v>3906.5999999999995</v>
          </cell>
          <cell r="L483">
            <v>0.88235294117647056</v>
          </cell>
          <cell r="M483">
            <v>12436.01</v>
          </cell>
          <cell r="N483">
            <v>25262.68</v>
          </cell>
          <cell r="O483">
            <v>12826.67</v>
          </cell>
          <cell r="P483">
            <v>0.50773195876288657</v>
          </cell>
          <cell r="R483">
            <v>976.65</v>
          </cell>
          <cell r="S483">
            <v>0</v>
          </cell>
          <cell r="T483">
            <v>0</v>
          </cell>
          <cell r="U483">
            <v>0</v>
          </cell>
          <cell r="V483">
            <v>10938.48</v>
          </cell>
          <cell r="W483">
            <v>520.88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4167.04</v>
          </cell>
          <cell r="AE483">
            <v>3906.6</v>
          </cell>
          <cell r="AF483">
            <v>4297.26</v>
          </cell>
          <cell r="AG483">
            <v>4167.04</v>
          </cell>
          <cell r="AH483">
            <v>4297.26</v>
          </cell>
          <cell r="AI483">
            <v>4427.4799999999996</v>
          </cell>
          <cell r="AJ483">
            <v>4427.4799999999996</v>
          </cell>
          <cell r="AK483">
            <v>4557.7</v>
          </cell>
          <cell r="AL483">
            <v>4297.26</v>
          </cell>
          <cell r="AM483">
            <v>4557.7</v>
          </cell>
          <cell r="AN483">
            <v>4427.4799999999996</v>
          </cell>
          <cell r="AO483">
            <v>4557.7</v>
          </cell>
          <cell r="AQ483">
            <v>52088</v>
          </cell>
          <cell r="AR483">
            <v>52088</v>
          </cell>
          <cell r="AS483">
            <v>52088</v>
          </cell>
          <cell r="AT483">
            <v>52088</v>
          </cell>
          <cell r="AU483">
            <v>52088</v>
          </cell>
          <cell r="AV483">
            <v>52088</v>
          </cell>
          <cell r="AW483" t="e">
            <v>#REF!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D483">
            <v>40419.199999999997</v>
          </cell>
          <cell r="BE483">
            <v>58053.03</v>
          </cell>
          <cell r="BF483">
            <v>53272.7</v>
          </cell>
          <cell r="BH483">
            <v>52088</v>
          </cell>
          <cell r="BI483">
            <v>125537.28</v>
          </cell>
          <cell r="BJ483">
            <v>122485.44</v>
          </cell>
          <cell r="BK483">
            <v>52088</v>
          </cell>
          <cell r="BL483">
            <v>52088</v>
          </cell>
          <cell r="BO483">
            <v>39651.99</v>
          </cell>
          <cell r="BP483">
            <v>0</v>
          </cell>
          <cell r="BQ483">
            <v>0</v>
          </cell>
          <cell r="BS483">
            <v>102684.4</v>
          </cell>
          <cell r="BT483">
            <v>52088</v>
          </cell>
          <cell r="BU483">
            <v>102684.4</v>
          </cell>
          <cell r="BV483">
            <v>-50596.399999999994</v>
          </cell>
        </row>
        <row r="484">
          <cell r="C484" t="str">
            <v>O&amp;M</v>
          </cell>
          <cell r="E484" t="str">
            <v>HR-P-E-DQOE Prof Serv</v>
          </cell>
          <cell r="I484">
            <v>0</v>
          </cell>
          <cell r="J484">
            <v>0</v>
          </cell>
          <cell r="K484">
            <v>0</v>
          </cell>
          <cell r="L484" t="str">
            <v xml:space="preserve"> </v>
          </cell>
          <cell r="M484">
            <v>0</v>
          </cell>
          <cell r="N484">
            <v>0</v>
          </cell>
          <cell r="O484">
            <v>0</v>
          </cell>
          <cell r="P484" t="str">
            <v xml:space="preserve"> 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44234.29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O484">
            <v>0</v>
          </cell>
          <cell r="BP484">
            <v>0</v>
          </cell>
          <cell r="BQ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C485" t="str">
            <v>O&amp;M</v>
          </cell>
          <cell r="E485" t="str">
            <v>HR-P-E-Empl rel Cons</v>
          </cell>
          <cell r="I485">
            <v>0</v>
          </cell>
          <cell r="J485">
            <v>0</v>
          </cell>
          <cell r="K485">
            <v>0</v>
          </cell>
          <cell r="L485" t="str">
            <v xml:space="preserve"> </v>
          </cell>
          <cell r="M485">
            <v>0</v>
          </cell>
          <cell r="N485">
            <v>0</v>
          </cell>
          <cell r="O485">
            <v>0</v>
          </cell>
          <cell r="P485" t="str">
            <v xml:space="preserve"> 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159269.35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O485">
            <v>0</v>
          </cell>
          <cell r="BP485">
            <v>0</v>
          </cell>
          <cell r="BQ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C486" t="str">
            <v>O&amp;M</v>
          </cell>
          <cell r="E486" t="str">
            <v>HR-T-E-Pef &amp; Rewards Con</v>
          </cell>
          <cell r="I486">
            <v>0</v>
          </cell>
          <cell r="J486">
            <v>0</v>
          </cell>
          <cell r="K486">
            <v>0</v>
          </cell>
          <cell r="L486" t="str">
            <v xml:space="preserve"> </v>
          </cell>
          <cell r="M486">
            <v>0</v>
          </cell>
          <cell r="N486">
            <v>0</v>
          </cell>
          <cell r="O486">
            <v>0</v>
          </cell>
          <cell r="P486" t="str">
            <v xml:space="preserve"> 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D486">
            <v>0</v>
          </cell>
          <cell r="BE486">
            <v>0</v>
          </cell>
          <cell r="BF486">
            <v>1217065.6200000001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O486">
            <v>0</v>
          </cell>
          <cell r="BP486">
            <v>0</v>
          </cell>
          <cell r="BQ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C487" t="str">
            <v>O&amp;M</v>
          </cell>
          <cell r="E487" t="str">
            <v>HR-P-Employee Cons Adm</v>
          </cell>
          <cell r="I487">
            <v>0</v>
          </cell>
          <cell r="J487">
            <v>0</v>
          </cell>
          <cell r="K487">
            <v>0</v>
          </cell>
          <cell r="L487" t="str">
            <v xml:space="preserve"> </v>
          </cell>
          <cell r="M487">
            <v>0</v>
          </cell>
          <cell r="N487">
            <v>0</v>
          </cell>
          <cell r="O487">
            <v>0</v>
          </cell>
          <cell r="P487" t="str">
            <v xml:space="preserve"> 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D487">
            <v>0</v>
          </cell>
          <cell r="BE487">
            <v>0</v>
          </cell>
          <cell r="BF487">
            <v>564326.40000000002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O487">
            <v>0</v>
          </cell>
          <cell r="BP487">
            <v>0</v>
          </cell>
          <cell r="BQ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C488" t="str">
            <v>O&amp;M</v>
          </cell>
          <cell r="E488" t="str">
            <v>HR-T-Perf &amp; rewards</v>
          </cell>
          <cell r="I488">
            <v>0</v>
          </cell>
          <cell r="J488">
            <v>0</v>
          </cell>
          <cell r="K488">
            <v>0</v>
          </cell>
          <cell r="L488" t="str">
            <v xml:space="preserve"> </v>
          </cell>
          <cell r="M488">
            <v>0</v>
          </cell>
          <cell r="N488">
            <v>0</v>
          </cell>
          <cell r="O488">
            <v>0</v>
          </cell>
          <cell r="P488" t="str">
            <v xml:space="preserve"> 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D488">
            <v>0</v>
          </cell>
          <cell r="BE488">
            <v>0</v>
          </cell>
          <cell r="BF488">
            <v>611434.63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O488">
            <v>0</v>
          </cell>
          <cell r="BP488">
            <v>0</v>
          </cell>
          <cell r="BQ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C489" t="str">
            <v>O&amp;M</v>
          </cell>
          <cell r="E489" t="str">
            <v>HR-P-E-Assurance</v>
          </cell>
          <cell r="I489">
            <v>0</v>
          </cell>
          <cell r="J489">
            <v>0</v>
          </cell>
          <cell r="K489">
            <v>0</v>
          </cell>
          <cell r="L489" t="str">
            <v xml:space="preserve"> </v>
          </cell>
          <cell r="M489">
            <v>0</v>
          </cell>
          <cell r="N489">
            <v>0</v>
          </cell>
          <cell r="O489">
            <v>0</v>
          </cell>
          <cell r="P489" t="str">
            <v xml:space="preserve"> 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933993.72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BQ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C490" t="str">
            <v>O&amp;M</v>
          </cell>
          <cell r="E490" t="str">
            <v>HR-T-Attract &amp; recruit</v>
          </cell>
          <cell r="I490">
            <v>0</v>
          </cell>
          <cell r="J490">
            <v>0</v>
          </cell>
          <cell r="K490">
            <v>0</v>
          </cell>
          <cell r="L490" t="str">
            <v xml:space="preserve"> </v>
          </cell>
          <cell r="M490">
            <v>0</v>
          </cell>
          <cell r="N490">
            <v>0</v>
          </cell>
          <cell r="O490">
            <v>0</v>
          </cell>
          <cell r="P490" t="str">
            <v xml:space="preserve"> 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842687.14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BQ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C491" t="str">
            <v>O&amp;M</v>
          </cell>
          <cell r="E491" t="str">
            <v>HR-P-DQOE Prof Serv</v>
          </cell>
          <cell r="I491">
            <v>0</v>
          </cell>
          <cell r="J491">
            <v>0</v>
          </cell>
          <cell r="K491">
            <v>0</v>
          </cell>
          <cell r="L491" t="str">
            <v xml:space="preserve"> </v>
          </cell>
          <cell r="M491">
            <v>0</v>
          </cell>
          <cell r="N491">
            <v>0</v>
          </cell>
          <cell r="O491">
            <v>0</v>
          </cell>
          <cell r="P491" t="str">
            <v xml:space="preserve"> 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D491">
            <v>0</v>
          </cell>
          <cell r="BE491">
            <v>0</v>
          </cell>
          <cell r="BF491">
            <v>271181.11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BQ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C492" t="str">
            <v>O&amp;M</v>
          </cell>
          <cell r="E492" t="str">
            <v>HR-P-Employee Relations</v>
          </cell>
          <cell r="I492">
            <v>0</v>
          </cell>
          <cell r="J492">
            <v>0</v>
          </cell>
          <cell r="K492">
            <v>0</v>
          </cell>
          <cell r="L492" t="str">
            <v xml:space="preserve"> </v>
          </cell>
          <cell r="M492">
            <v>0</v>
          </cell>
          <cell r="N492">
            <v>0</v>
          </cell>
          <cell r="O492">
            <v>0</v>
          </cell>
          <cell r="P492" t="str">
            <v xml:space="preserve"> 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D492">
            <v>0</v>
          </cell>
          <cell r="BE492">
            <v>0</v>
          </cell>
          <cell r="BF492">
            <v>1795451.71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O492">
            <v>0</v>
          </cell>
          <cell r="BP492">
            <v>0</v>
          </cell>
          <cell r="BQ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C493" t="str">
            <v>O&amp;M</v>
          </cell>
          <cell r="E493" t="str">
            <v>HR-P-Performance &amp; rewards</v>
          </cell>
          <cell r="I493">
            <v>0</v>
          </cell>
          <cell r="J493">
            <v>0</v>
          </cell>
          <cell r="K493">
            <v>0</v>
          </cell>
          <cell r="L493" t="str">
            <v xml:space="preserve"> </v>
          </cell>
          <cell r="M493">
            <v>0</v>
          </cell>
          <cell r="N493">
            <v>0</v>
          </cell>
          <cell r="O493">
            <v>0</v>
          </cell>
          <cell r="P493" t="str">
            <v xml:space="preserve"> 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D493">
            <v>0</v>
          </cell>
          <cell r="BE493">
            <v>0</v>
          </cell>
          <cell r="BF493">
            <v>48419.05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O493">
            <v>0</v>
          </cell>
          <cell r="BP493">
            <v>0</v>
          </cell>
          <cell r="BQ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C494" t="str">
            <v>O&amp;M</v>
          </cell>
          <cell r="E494" t="str">
            <v>HR-T-Outreach &amp; Diversity</v>
          </cell>
          <cell r="I494">
            <v>0</v>
          </cell>
          <cell r="J494">
            <v>0</v>
          </cell>
          <cell r="K494">
            <v>0</v>
          </cell>
          <cell r="L494" t="str">
            <v xml:space="preserve"> </v>
          </cell>
          <cell r="M494">
            <v>0</v>
          </cell>
          <cell r="N494">
            <v>0</v>
          </cell>
          <cell r="O494">
            <v>0</v>
          </cell>
          <cell r="P494" t="str">
            <v xml:space="preserve"> 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D494">
            <v>0</v>
          </cell>
          <cell r="BE494">
            <v>0</v>
          </cell>
          <cell r="BF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O494">
            <v>0</v>
          </cell>
          <cell r="BP494">
            <v>0</v>
          </cell>
          <cell r="BQ494">
            <v>0</v>
          </cell>
          <cell r="BS494">
            <v>2074793.28</v>
          </cell>
          <cell r="BT494">
            <v>0</v>
          </cell>
          <cell r="BU494">
            <v>2074793.28</v>
          </cell>
          <cell r="BV494">
            <v>-2074793.28</v>
          </cell>
        </row>
        <row r="495">
          <cell r="E495" t="str">
            <v>Less: DSM</v>
          </cell>
          <cell r="I495">
            <v>0</v>
          </cell>
          <cell r="J495">
            <v>-1388</v>
          </cell>
          <cell r="K495">
            <v>-1388</v>
          </cell>
          <cell r="L495">
            <v>1</v>
          </cell>
          <cell r="M495">
            <v>0</v>
          </cell>
          <cell r="N495">
            <v>-8112</v>
          </cell>
          <cell r="O495">
            <v>-8112</v>
          </cell>
          <cell r="P495">
            <v>1</v>
          </cell>
          <cell r="R495">
            <v>0</v>
          </cell>
          <cell r="W495">
            <v>0</v>
          </cell>
          <cell r="AD495">
            <v>-1388</v>
          </cell>
          <cell r="AE495">
            <v>-1281</v>
          </cell>
          <cell r="AF495">
            <v>-1388</v>
          </cell>
          <cell r="AG495">
            <v>-1281</v>
          </cell>
          <cell r="AH495">
            <v>-1388</v>
          </cell>
          <cell r="AI495">
            <v>-1388</v>
          </cell>
          <cell r="AJ495">
            <v>-1494</v>
          </cell>
          <cell r="AK495">
            <v>-1386</v>
          </cell>
          <cell r="AL495">
            <v>-1494</v>
          </cell>
          <cell r="AM495">
            <v>-1388</v>
          </cell>
          <cell r="AN495">
            <v>-1388</v>
          </cell>
          <cell r="AO495">
            <v>-1388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BH495">
            <v>-16652</v>
          </cell>
          <cell r="BK495">
            <v>0</v>
          </cell>
          <cell r="BL495">
            <v>0</v>
          </cell>
          <cell r="BO495">
            <v>0</v>
          </cell>
          <cell r="BP495">
            <v>-16652</v>
          </cell>
          <cell r="BQ495">
            <v>0</v>
          </cell>
          <cell r="BT495">
            <v>0</v>
          </cell>
          <cell r="BU495">
            <v>0</v>
          </cell>
          <cell r="BV495">
            <v>0</v>
          </cell>
        </row>
        <row r="497">
          <cell r="D497" t="str">
            <v>Non-PT</v>
          </cell>
          <cell r="I497">
            <v>891887.99</v>
          </cell>
          <cell r="J497">
            <v>1216528.53</v>
          </cell>
          <cell r="K497">
            <v>324640.53999999998</v>
          </cell>
          <cell r="L497">
            <v>0.26685813936480385</v>
          </cell>
          <cell r="M497">
            <v>5729952.3099999996</v>
          </cell>
          <cell r="N497">
            <v>7006880.2100000009</v>
          </cell>
          <cell r="O497">
            <v>1276927.9000000001</v>
          </cell>
          <cell r="P497">
            <v>0.18223915091021656</v>
          </cell>
          <cell r="R497">
            <v>988953.46000000008</v>
          </cell>
          <cell r="S497">
            <v>898957.1100000001</v>
          </cell>
          <cell r="T497">
            <v>984138.71999999986</v>
          </cell>
          <cell r="U497">
            <v>933525.14</v>
          </cell>
          <cell r="V497">
            <v>1032489.8900000001</v>
          </cell>
          <cell r="W497">
            <v>891887.99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D497">
            <v>1164102</v>
          </cell>
          <cell r="AE497">
            <v>1087851.67</v>
          </cell>
          <cell r="AF497">
            <v>1179521.8900000001</v>
          </cell>
          <cell r="AG497">
            <v>1151776.43</v>
          </cell>
          <cell r="AH497">
            <v>1207097.6900000002</v>
          </cell>
          <cell r="AI497">
            <v>1216528.53</v>
          </cell>
          <cell r="AJ497">
            <v>1244176.3600000001</v>
          </cell>
          <cell r="AK497">
            <v>1272491.52</v>
          </cell>
          <cell r="AL497">
            <v>1189338.18</v>
          </cell>
          <cell r="AM497">
            <v>1272489.52</v>
          </cell>
          <cell r="AN497">
            <v>1244282.3600000001</v>
          </cell>
          <cell r="AO497">
            <v>1216878.4099999999</v>
          </cell>
          <cell r="AQ497">
            <v>14429741.610000001</v>
          </cell>
          <cell r="AR497">
            <v>14429741.610000001</v>
          </cell>
          <cell r="AS497">
            <v>14429904.029999999</v>
          </cell>
          <cell r="AT497">
            <v>14429904.029999999</v>
          </cell>
          <cell r="AU497">
            <v>14429902.719999999</v>
          </cell>
          <cell r="AV497">
            <v>14429903.719999999</v>
          </cell>
          <cell r="AW497" t="e">
            <v>#REF!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D497">
            <v>10766317.699999999</v>
          </cell>
          <cell r="BE497">
            <v>12993589.549999997</v>
          </cell>
          <cell r="BF497">
            <v>13776221.560000002</v>
          </cell>
          <cell r="BH497">
            <v>14446534.560000001</v>
          </cell>
          <cell r="BI497">
            <v>15650170.529999997</v>
          </cell>
          <cell r="BJ497">
            <v>15084992.52</v>
          </cell>
          <cell r="BK497">
            <v>14429903.719999999</v>
          </cell>
          <cell r="BL497">
            <v>14429903.719999999</v>
          </cell>
          <cell r="BM497">
            <v>0</v>
          </cell>
          <cell r="BN497">
            <v>0</v>
          </cell>
          <cell r="BO497">
            <v>8699951.4100000001</v>
          </cell>
          <cell r="BP497">
            <v>16630.840000000077</v>
          </cell>
          <cell r="BQ497">
            <v>0</v>
          </cell>
          <cell r="BS497">
            <v>15990346.119999997</v>
          </cell>
          <cell r="BT497">
            <v>14429903.719999999</v>
          </cell>
          <cell r="BU497">
            <v>15990346.119999997</v>
          </cell>
          <cell r="BV497">
            <v>-1560442.4000000004</v>
          </cell>
        </row>
        <row r="499">
          <cell r="C499" t="str">
            <v>O&amp;M</v>
          </cell>
          <cell r="E499" t="str">
            <v>HR-P-E-PT-EmpEnteSol</v>
          </cell>
          <cell r="I499">
            <v>3503.82</v>
          </cell>
          <cell r="J499">
            <v>5006</v>
          </cell>
          <cell r="K499">
            <v>1502.1799999999998</v>
          </cell>
          <cell r="L499">
            <v>0.3000759089093088</v>
          </cell>
          <cell r="M499">
            <v>24993.18</v>
          </cell>
          <cell r="N499">
            <v>28830</v>
          </cell>
          <cell r="O499">
            <v>3836.8199999999997</v>
          </cell>
          <cell r="P499">
            <v>0.13308428720083246</v>
          </cell>
          <cell r="R499">
            <v>5313</v>
          </cell>
          <cell r="S499">
            <v>8387.64</v>
          </cell>
          <cell r="T499">
            <v>3775.68</v>
          </cell>
          <cell r="U499">
            <v>3038.76</v>
          </cell>
          <cell r="V499">
            <v>974.28</v>
          </cell>
          <cell r="W499">
            <v>3503.82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4788</v>
          </cell>
          <cell r="AE499">
            <v>4477</v>
          </cell>
          <cell r="AF499">
            <v>4853</v>
          </cell>
          <cell r="AG499">
            <v>4739</v>
          </cell>
          <cell r="AH499">
            <v>4967</v>
          </cell>
          <cell r="AI499">
            <v>5006</v>
          </cell>
          <cell r="AJ499">
            <v>5120</v>
          </cell>
          <cell r="AK499">
            <v>5234</v>
          </cell>
          <cell r="AL499">
            <v>4893</v>
          </cell>
          <cell r="AM499">
            <v>5234</v>
          </cell>
          <cell r="AN499">
            <v>5120</v>
          </cell>
          <cell r="AO499">
            <v>5007</v>
          </cell>
          <cell r="AQ499">
            <v>58588.59</v>
          </cell>
          <cell r="AR499">
            <v>58588.59</v>
          </cell>
          <cell r="AS499">
            <v>58588.59</v>
          </cell>
          <cell r="AT499">
            <v>1610398.59</v>
          </cell>
          <cell r="AU499">
            <v>1610397</v>
          </cell>
          <cell r="AV499">
            <v>506401</v>
          </cell>
          <cell r="AW499" t="e">
            <v>#REF!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D499">
            <v>21948.36</v>
          </cell>
          <cell r="BE499">
            <v>46201.919999999998</v>
          </cell>
          <cell r="BF499">
            <v>0</v>
          </cell>
          <cell r="BH499">
            <v>59438</v>
          </cell>
          <cell r="BI499">
            <v>59436</v>
          </cell>
          <cell r="BJ499">
            <v>55500</v>
          </cell>
          <cell r="BK499">
            <v>506401</v>
          </cell>
          <cell r="BL499">
            <v>506401</v>
          </cell>
          <cell r="BO499">
            <v>481407.82</v>
          </cell>
          <cell r="BP499">
            <v>-446963</v>
          </cell>
          <cell r="BQ499">
            <v>0</v>
          </cell>
          <cell r="BS499">
            <v>105752.85</v>
          </cell>
          <cell r="BT499">
            <v>506401</v>
          </cell>
          <cell r="BU499">
            <v>105752.85</v>
          </cell>
          <cell r="BV499">
            <v>400648.15</v>
          </cell>
        </row>
        <row r="500">
          <cell r="C500" t="str">
            <v>O&amp;M</v>
          </cell>
          <cell r="E500" t="str">
            <v>HR-P-E-PT-WrkfrPln&amp;S</v>
          </cell>
          <cell r="I500">
            <v>0</v>
          </cell>
          <cell r="J500">
            <v>16015</v>
          </cell>
          <cell r="K500">
            <v>16015</v>
          </cell>
          <cell r="L500">
            <v>1</v>
          </cell>
          <cell r="M500">
            <v>22645.11</v>
          </cell>
          <cell r="N500">
            <v>92225</v>
          </cell>
          <cell r="O500">
            <v>69579.89</v>
          </cell>
          <cell r="P500">
            <v>0.75445801030089454</v>
          </cell>
          <cell r="R500">
            <v>2537.8200000000002</v>
          </cell>
          <cell r="S500">
            <v>2792.43</v>
          </cell>
          <cell r="T500">
            <v>9529.59</v>
          </cell>
          <cell r="U500">
            <v>4164.1499999999996</v>
          </cell>
          <cell r="V500">
            <v>3621.12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15318</v>
          </cell>
          <cell r="AE500">
            <v>14320</v>
          </cell>
          <cell r="AF500">
            <v>15524</v>
          </cell>
          <cell r="AG500">
            <v>15160</v>
          </cell>
          <cell r="AH500">
            <v>15888</v>
          </cell>
          <cell r="AI500">
            <v>16015</v>
          </cell>
          <cell r="AJ500">
            <v>16380</v>
          </cell>
          <cell r="AK500">
            <v>16744</v>
          </cell>
          <cell r="AL500">
            <v>15651</v>
          </cell>
          <cell r="AM500">
            <v>16744</v>
          </cell>
          <cell r="AN500">
            <v>16380</v>
          </cell>
          <cell r="AO500">
            <v>16014</v>
          </cell>
          <cell r="AQ500">
            <v>187421.25</v>
          </cell>
          <cell r="AR500">
            <v>187421.25</v>
          </cell>
          <cell r="AS500">
            <v>187421.25</v>
          </cell>
          <cell r="AT500">
            <v>104621.25</v>
          </cell>
          <cell r="AU500">
            <v>104618</v>
          </cell>
          <cell r="AV500">
            <v>104618</v>
          </cell>
          <cell r="AW500" t="e">
            <v>#REF!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D500">
            <v>52628.55</v>
          </cell>
          <cell r="BE500">
            <v>89876.96</v>
          </cell>
          <cell r="BF500">
            <v>0</v>
          </cell>
          <cell r="BH500">
            <v>190138</v>
          </cell>
          <cell r="BI500">
            <v>190139</v>
          </cell>
          <cell r="BJ500">
            <v>177552</v>
          </cell>
          <cell r="BK500">
            <v>104618</v>
          </cell>
          <cell r="BL500">
            <v>104618</v>
          </cell>
          <cell r="BO500">
            <v>81972.89</v>
          </cell>
          <cell r="BP500">
            <v>85520</v>
          </cell>
          <cell r="BQ500">
            <v>0</v>
          </cell>
          <cell r="BS500">
            <v>71070</v>
          </cell>
          <cell r="BT500">
            <v>104618</v>
          </cell>
          <cell r="BU500">
            <v>71070</v>
          </cell>
          <cell r="BV500">
            <v>33548</v>
          </cell>
        </row>
        <row r="501">
          <cell r="C501" t="str">
            <v>O&amp;M</v>
          </cell>
          <cell r="E501" t="str">
            <v>HR-P-PT-EmpRetDv&amp;CrD</v>
          </cell>
          <cell r="I501">
            <v>0</v>
          </cell>
          <cell r="J501">
            <v>4574</v>
          </cell>
          <cell r="K501">
            <v>4574</v>
          </cell>
          <cell r="L501">
            <v>1</v>
          </cell>
          <cell r="M501">
            <v>0</v>
          </cell>
          <cell r="N501">
            <v>26337</v>
          </cell>
          <cell r="O501">
            <v>26337</v>
          </cell>
          <cell r="P501">
            <v>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4374</v>
          </cell>
          <cell r="AE501">
            <v>4090</v>
          </cell>
          <cell r="AF501">
            <v>4433</v>
          </cell>
          <cell r="AG501">
            <v>4329</v>
          </cell>
          <cell r="AH501">
            <v>4537</v>
          </cell>
          <cell r="AI501">
            <v>4574</v>
          </cell>
          <cell r="AJ501">
            <v>4678</v>
          </cell>
          <cell r="AK501">
            <v>4782</v>
          </cell>
          <cell r="AL501">
            <v>4470</v>
          </cell>
          <cell r="AM501">
            <v>4782</v>
          </cell>
          <cell r="AN501">
            <v>4678</v>
          </cell>
          <cell r="AO501">
            <v>4573</v>
          </cell>
          <cell r="AQ501">
            <v>54300</v>
          </cell>
          <cell r="AR501">
            <v>54300</v>
          </cell>
          <cell r="AS501">
            <v>54300</v>
          </cell>
          <cell r="AT501">
            <v>24300</v>
          </cell>
          <cell r="AU501">
            <v>24300</v>
          </cell>
          <cell r="AV501">
            <v>24300</v>
          </cell>
          <cell r="AW501" t="e">
            <v>#REF!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H501">
            <v>54300</v>
          </cell>
          <cell r="BI501">
            <v>12300</v>
          </cell>
          <cell r="BJ501">
            <v>12000</v>
          </cell>
          <cell r="BK501">
            <v>24300</v>
          </cell>
          <cell r="BL501">
            <v>24300</v>
          </cell>
          <cell r="BO501">
            <v>24300</v>
          </cell>
          <cell r="BP501">
            <v>30000</v>
          </cell>
          <cell r="BQ501">
            <v>0</v>
          </cell>
          <cell r="BS501">
            <v>0</v>
          </cell>
          <cell r="BT501">
            <v>24300</v>
          </cell>
          <cell r="BU501">
            <v>0</v>
          </cell>
          <cell r="BV501">
            <v>24300</v>
          </cell>
        </row>
        <row r="502">
          <cell r="C502" t="str">
            <v>O&amp;M</v>
          </cell>
          <cell r="E502" t="str">
            <v>HR-P-PT-MngrSpSvs-Pw</v>
          </cell>
          <cell r="I502">
            <v>0</v>
          </cell>
          <cell r="J502">
            <v>0</v>
          </cell>
          <cell r="K502">
            <v>0</v>
          </cell>
          <cell r="L502" t="str">
            <v xml:space="preserve"> </v>
          </cell>
          <cell r="M502">
            <v>0</v>
          </cell>
          <cell r="N502">
            <v>0</v>
          </cell>
          <cell r="O502">
            <v>0</v>
          </cell>
          <cell r="P502" t="str">
            <v xml:space="preserve"> 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D502">
            <v>0</v>
          </cell>
          <cell r="BE502">
            <v>0</v>
          </cell>
          <cell r="BF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BQ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C503" t="str">
            <v>O&amp;M</v>
          </cell>
          <cell r="E503" t="str">
            <v>HR-P-PT-MngrSpSvs-Ut</v>
          </cell>
          <cell r="I503">
            <v>0</v>
          </cell>
          <cell r="J503">
            <v>1381</v>
          </cell>
          <cell r="K503">
            <v>1381</v>
          </cell>
          <cell r="L503">
            <v>1</v>
          </cell>
          <cell r="M503">
            <v>0</v>
          </cell>
          <cell r="N503">
            <v>7954</v>
          </cell>
          <cell r="O503">
            <v>7954</v>
          </cell>
          <cell r="P503">
            <v>1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1321</v>
          </cell>
          <cell r="AE503">
            <v>1235</v>
          </cell>
          <cell r="AF503">
            <v>1339</v>
          </cell>
          <cell r="AG503">
            <v>1308</v>
          </cell>
          <cell r="AH503">
            <v>1370</v>
          </cell>
          <cell r="AI503">
            <v>1381</v>
          </cell>
          <cell r="AJ503">
            <v>1413</v>
          </cell>
          <cell r="AK503">
            <v>1444</v>
          </cell>
          <cell r="AL503">
            <v>1350</v>
          </cell>
          <cell r="AM503">
            <v>1444</v>
          </cell>
          <cell r="AN503">
            <v>1413</v>
          </cell>
          <cell r="AO503">
            <v>1382</v>
          </cell>
          <cell r="AQ503">
            <v>16400</v>
          </cell>
          <cell r="AR503">
            <v>16400</v>
          </cell>
          <cell r="AS503">
            <v>16400</v>
          </cell>
          <cell r="AT503">
            <v>16400</v>
          </cell>
          <cell r="AU503">
            <v>16400</v>
          </cell>
          <cell r="AV503">
            <v>16400</v>
          </cell>
          <cell r="AW503" t="e">
            <v>#REF!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D503">
            <v>0</v>
          </cell>
          <cell r="BE503">
            <v>5335</v>
          </cell>
          <cell r="BF503">
            <v>0</v>
          </cell>
          <cell r="BH503">
            <v>16400</v>
          </cell>
          <cell r="BI503">
            <v>16396</v>
          </cell>
          <cell r="BJ503">
            <v>15996</v>
          </cell>
          <cell r="BK503">
            <v>16400</v>
          </cell>
          <cell r="BL503">
            <v>16400</v>
          </cell>
          <cell r="BO503">
            <v>16400</v>
          </cell>
          <cell r="BP503">
            <v>0</v>
          </cell>
          <cell r="BQ503">
            <v>0</v>
          </cell>
          <cell r="BS503">
            <v>50000</v>
          </cell>
          <cell r="BT503">
            <v>16400</v>
          </cell>
          <cell r="BU503">
            <v>50000</v>
          </cell>
          <cell r="BV503">
            <v>-33600</v>
          </cell>
        </row>
        <row r="504">
          <cell r="C504" t="str">
            <v>O&amp;M</v>
          </cell>
          <cell r="E504" t="str">
            <v>HR-P-PT-PrfrmPartMgt</v>
          </cell>
          <cell r="I504">
            <v>0</v>
          </cell>
          <cell r="J504">
            <v>0</v>
          </cell>
          <cell r="K504">
            <v>0</v>
          </cell>
          <cell r="L504" t="str">
            <v xml:space="preserve"> </v>
          </cell>
          <cell r="M504">
            <v>0</v>
          </cell>
          <cell r="N504">
            <v>0</v>
          </cell>
          <cell r="O504">
            <v>0</v>
          </cell>
          <cell r="P504" t="str">
            <v xml:space="preserve"> 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>
            <v>0</v>
          </cell>
          <cell r="BI504">
            <v>30750</v>
          </cell>
          <cell r="BJ504">
            <v>30000</v>
          </cell>
          <cell r="BK504">
            <v>0</v>
          </cell>
          <cell r="BL504">
            <v>0</v>
          </cell>
          <cell r="BO504">
            <v>0</v>
          </cell>
          <cell r="BP504">
            <v>0</v>
          </cell>
          <cell r="BQ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C505" t="str">
            <v>O&amp;M</v>
          </cell>
          <cell r="E505" t="str">
            <v>HR-P-PT-EmpCons&amp;Admn</v>
          </cell>
          <cell r="I505">
            <v>15604</v>
          </cell>
          <cell r="J505">
            <v>4921</v>
          </cell>
          <cell r="K505">
            <v>-10683</v>
          </cell>
          <cell r="L505">
            <v>-2.1709002235318025</v>
          </cell>
          <cell r="M505">
            <v>60713</v>
          </cell>
          <cell r="N505">
            <v>28338</v>
          </cell>
          <cell r="O505">
            <v>-32375</v>
          </cell>
          <cell r="P505">
            <v>-1.1424588891241443</v>
          </cell>
          <cell r="R505">
            <v>20</v>
          </cell>
          <cell r="S505">
            <v>1998</v>
          </cell>
          <cell r="T505">
            <v>15705</v>
          </cell>
          <cell r="U505">
            <v>24034</v>
          </cell>
          <cell r="V505">
            <v>3352</v>
          </cell>
          <cell r="W505">
            <v>15604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4707</v>
          </cell>
          <cell r="AE505">
            <v>4400</v>
          </cell>
          <cell r="AF505">
            <v>4770</v>
          </cell>
          <cell r="AG505">
            <v>4658</v>
          </cell>
          <cell r="AH505">
            <v>4882</v>
          </cell>
          <cell r="AI505">
            <v>4921</v>
          </cell>
          <cell r="AJ505">
            <v>5033</v>
          </cell>
          <cell r="AK505">
            <v>5145</v>
          </cell>
          <cell r="AL505">
            <v>4809</v>
          </cell>
          <cell r="AM505">
            <v>5145</v>
          </cell>
          <cell r="AN505">
            <v>5033</v>
          </cell>
          <cell r="AO505">
            <v>4922</v>
          </cell>
          <cell r="AQ505">
            <v>58425</v>
          </cell>
          <cell r="AR505">
            <v>58425</v>
          </cell>
          <cell r="AS505">
            <v>58425</v>
          </cell>
          <cell r="AT505">
            <v>58425</v>
          </cell>
          <cell r="AU505">
            <v>58425</v>
          </cell>
          <cell r="AV505">
            <v>58425</v>
          </cell>
          <cell r="AW505" t="e">
            <v>#REF!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D505">
            <v>123558</v>
          </cell>
          <cell r="BE505">
            <v>119353.45</v>
          </cell>
          <cell r="BF505">
            <v>0</v>
          </cell>
          <cell r="BH505">
            <v>58425</v>
          </cell>
          <cell r="BI505">
            <v>58425</v>
          </cell>
          <cell r="BJ505">
            <v>57000</v>
          </cell>
          <cell r="BK505">
            <v>58425</v>
          </cell>
          <cell r="BL505">
            <v>58425</v>
          </cell>
          <cell r="BO505">
            <v>-2288</v>
          </cell>
          <cell r="BP505">
            <v>0</v>
          </cell>
          <cell r="BQ505">
            <v>0</v>
          </cell>
          <cell r="BS505">
            <v>60000</v>
          </cell>
          <cell r="BT505">
            <v>58425</v>
          </cell>
          <cell r="BU505">
            <v>60000</v>
          </cell>
          <cell r="BV505">
            <v>-1575</v>
          </cell>
        </row>
        <row r="506">
          <cell r="C506" t="str">
            <v>O&amp;M</v>
          </cell>
          <cell r="E506" t="str">
            <v>HR-P-E-PT-Integratio</v>
          </cell>
          <cell r="F506" t="str">
            <v>T&amp;E</v>
          </cell>
          <cell r="I506">
            <v>0</v>
          </cell>
          <cell r="J506">
            <v>0</v>
          </cell>
          <cell r="K506">
            <v>0</v>
          </cell>
          <cell r="L506" t="str">
            <v xml:space="preserve"> </v>
          </cell>
          <cell r="M506">
            <v>0</v>
          </cell>
          <cell r="N506">
            <v>0</v>
          </cell>
          <cell r="O506">
            <v>0</v>
          </cell>
          <cell r="P506" t="str">
            <v xml:space="preserve"> 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O506">
            <v>0</v>
          </cell>
          <cell r="BP506">
            <v>0</v>
          </cell>
          <cell r="BQ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C507" t="str">
            <v>O&amp;M</v>
          </cell>
          <cell r="E507" t="str">
            <v>HR-P-E-PT-EntRe</v>
          </cell>
          <cell r="I507">
            <v>0</v>
          </cell>
          <cell r="J507">
            <v>453</v>
          </cell>
          <cell r="K507">
            <v>453</v>
          </cell>
          <cell r="L507">
            <v>1</v>
          </cell>
          <cell r="M507">
            <v>0</v>
          </cell>
          <cell r="N507">
            <v>2610</v>
          </cell>
          <cell r="O507">
            <v>2610</v>
          </cell>
          <cell r="P507">
            <v>1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434</v>
          </cell>
          <cell r="AE507">
            <v>405</v>
          </cell>
          <cell r="AF507">
            <v>439</v>
          </cell>
          <cell r="AG507">
            <v>429</v>
          </cell>
          <cell r="AH507">
            <v>450</v>
          </cell>
          <cell r="AI507">
            <v>453</v>
          </cell>
          <cell r="AJ507">
            <v>464</v>
          </cell>
          <cell r="AK507">
            <v>474</v>
          </cell>
          <cell r="AL507">
            <v>443</v>
          </cell>
          <cell r="AM507">
            <v>474</v>
          </cell>
          <cell r="AN507">
            <v>464</v>
          </cell>
          <cell r="AO507">
            <v>452</v>
          </cell>
          <cell r="AQ507">
            <v>5304.03</v>
          </cell>
          <cell r="AR507">
            <v>5304.03</v>
          </cell>
          <cell r="AS507">
            <v>5304.03</v>
          </cell>
          <cell r="AT507">
            <v>5304.03</v>
          </cell>
          <cell r="AU507">
            <v>5302</v>
          </cell>
          <cell r="AV507">
            <v>5302</v>
          </cell>
          <cell r="AW507" t="e">
            <v>#REF!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D507">
            <v>8683.3799999999992</v>
          </cell>
          <cell r="BE507">
            <v>21071.84</v>
          </cell>
          <cell r="BF507">
            <v>42292.85</v>
          </cell>
          <cell r="BH507">
            <v>5381</v>
          </cell>
          <cell r="BI507">
            <v>5384</v>
          </cell>
          <cell r="BJ507">
            <v>5028</v>
          </cell>
          <cell r="BK507">
            <v>5302</v>
          </cell>
          <cell r="BL507">
            <v>5302</v>
          </cell>
          <cell r="BO507">
            <v>5302</v>
          </cell>
          <cell r="BP507">
            <v>79</v>
          </cell>
          <cell r="BQ507">
            <v>0</v>
          </cell>
          <cell r="BS507">
            <v>0</v>
          </cell>
          <cell r="BT507">
            <v>5302</v>
          </cell>
          <cell r="BU507">
            <v>0</v>
          </cell>
          <cell r="BV507">
            <v>5302</v>
          </cell>
        </row>
        <row r="508">
          <cell r="C508" t="str">
            <v>O&amp;M</v>
          </cell>
          <cell r="E508" t="str">
            <v>HR-P-PT-LaborMg</v>
          </cell>
          <cell r="I508">
            <v>4784</v>
          </cell>
          <cell r="J508">
            <v>1511</v>
          </cell>
          <cell r="K508">
            <v>-3273</v>
          </cell>
          <cell r="L508">
            <v>-2.1661151555261418</v>
          </cell>
          <cell r="M508">
            <v>6584</v>
          </cell>
          <cell r="N508">
            <v>8701</v>
          </cell>
          <cell r="O508">
            <v>2117</v>
          </cell>
          <cell r="P508">
            <v>0.24330536719917251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1800</v>
          </cell>
          <cell r="W508">
            <v>4784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1445</v>
          </cell>
          <cell r="AE508">
            <v>1351</v>
          </cell>
          <cell r="AF508">
            <v>1465</v>
          </cell>
          <cell r="AG508">
            <v>1430</v>
          </cell>
          <cell r="AH508">
            <v>1499</v>
          </cell>
          <cell r="AI508">
            <v>1511</v>
          </cell>
          <cell r="AJ508">
            <v>1545</v>
          </cell>
          <cell r="AK508">
            <v>1580</v>
          </cell>
          <cell r="AL508">
            <v>1477</v>
          </cell>
          <cell r="AM508">
            <v>1580</v>
          </cell>
          <cell r="AN508">
            <v>1545</v>
          </cell>
          <cell r="AO508">
            <v>1510</v>
          </cell>
          <cell r="AQ508">
            <v>17938</v>
          </cell>
          <cell r="AR508">
            <v>17938</v>
          </cell>
          <cell r="AS508">
            <v>17938</v>
          </cell>
          <cell r="AT508">
            <v>12738</v>
          </cell>
          <cell r="AU508">
            <v>12738</v>
          </cell>
          <cell r="AV508">
            <v>12738</v>
          </cell>
          <cell r="AW508" t="e">
            <v>#REF!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D508">
            <v>0</v>
          </cell>
          <cell r="BE508">
            <v>0</v>
          </cell>
          <cell r="BF508">
            <v>0</v>
          </cell>
          <cell r="BH508">
            <v>17938</v>
          </cell>
          <cell r="BI508">
            <v>17933</v>
          </cell>
          <cell r="BJ508">
            <v>17496</v>
          </cell>
          <cell r="BK508">
            <v>12738</v>
          </cell>
          <cell r="BL508">
            <v>12738</v>
          </cell>
          <cell r="BO508">
            <v>6154</v>
          </cell>
          <cell r="BP508">
            <v>5200</v>
          </cell>
          <cell r="BQ508">
            <v>0</v>
          </cell>
          <cell r="BS508">
            <v>128785</v>
          </cell>
          <cell r="BT508">
            <v>12738</v>
          </cell>
          <cell r="BU508">
            <v>128785</v>
          </cell>
          <cell r="BV508">
            <v>-116047</v>
          </cell>
        </row>
        <row r="509">
          <cell r="C509" t="str">
            <v>O&amp;M</v>
          </cell>
          <cell r="E509" t="str">
            <v>HR-P-PT-MedSrvsConst</v>
          </cell>
          <cell r="I509">
            <v>0</v>
          </cell>
          <cell r="J509">
            <v>7646</v>
          </cell>
          <cell r="K509">
            <v>7646</v>
          </cell>
          <cell r="L509">
            <v>1</v>
          </cell>
          <cell r="M509">
            <v>74963</v>
          </cell>
          <cell r="N509">
            <v>44029</v>
          </cell>
          <cell r="O509">
            <v>-30934</v>
          </cell>
          <cell r="P509">
            <v>-0.70258238888005631</v>
          </cell>
          <cell r="R509">
            <v>-13368</v>
          </cell>
          <cell r="S509">
            <v>0</v>
          </cell>
          <cell r="T509">
            <v>57591</v>
          </cell>
          <cell r="U509">
            <v>4961</v>
          </cell>
          <cell r="V509">
            <v>25779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D509">
            <v>7313</v>
          </cell>
          <cell r="AE509">
            <v>6837</v>
          </cell>
          <cell r="AF509">
            <v>7411</v>
          </cell>
          <cell r="AG509">
            <v>7237</v>
          </cell>
          <cell r="AH509">
            <v>7585</v>
          </cell>
          <cell r="AI509">
            <v>7646</v>
          </cell>
          <cell r="AJ509">
            <v>7820</v>
          </cell>
          <cell r="AK509">
            <v>7994</v>
          </cell>
          <cell r="AL509">
            <v>7472</v>
          </cell>
          <cell r="AM509">
            <v>7994</v>
          </cell>
          <cell r="AN509">
            <v>7820</v>
          </cell>
          <cell r="AO509">
            <v>7646</v>
          </cell>
          <cell r="AQ509">
            <v>90775</v>
          </cell>
          <cell r="AR509">
            <v>90775</v>
          </cell>
          <cell r="AS509">
            <v>90775</v>
          </cell>
          <cell r="AT509">
            <v>90775</v>
          </cell>
          <cell r="AU509">
            <v>90775</v>
          </cell>
          <cell r="AV509">
            <v>90775</v>
          </cell>
          <cell r="AW509" t="e">
            <v>#REF!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D509">
            <v>115484</v>
          </cell>
          <cell r="BE509">
            <v>147407</v>
          </cell>
          <cell r="BF509">
            <v>0</v>
          </cell>
          <cell r="BH509">
            <v>90775</v>
          </cell>
          <cell r="BI509">
            <v>128129</v>
          </cell>
          <cell r="BJ509">
            <v>125004</v>
          </cell>
          <cell r="BK509">
            <v>90775</v>
          </cell>
          <cell r="BL509">
            <v>90775</v>
          </cell>
          <cell r="BO509">
            <v>15812</v>
          </cell>
          <cell r="BP509">
            <v>0</v>
          </cell>
          <cell r="BQ509">
            <v>0</v>
          </cell>
          <cell r="BS509">
            <v>102120</v>
          </cell>
          <cell r="BT509">
            <v>90775</v>
          </cell>
          <cell r="BU509">
            <v>102120</v>
          </cell>
          <cell r="BV509">
            <v>-11345</v>
          </cell>
        </row>
        <row r="510">
          <cell r="C510" t="str">
            <v>O&amp;M</v>
          </cell>
          <cell r="E510" t="str">
            <v>HR-P-PT-Integration Pass Through</v>
          </cell>
          <cell r="F510" t="str">
            <v>Integration</v>
          </cell>
          <cell r="I510">
            <v>0</v>
          </cell>
          <cell r="J510">
            <v>0</v>
          </cell>
          <cell r="K510">
            <v>0</v>
          </cell>
          <cell r="L510" t="str">
            <v xml:space="preserve"> </v>
          </cell>
          <cell r="M510">
            <v>0</v>
          </cell>
          <cell r="N510">
            <v>0</v>
          </cell>
          <cell r="O510">
            <v>0</v>
          </cell>
          <cell r="P510" t="str">
            <v xml:space="preserve"> 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D510">
            <v>0</v>
          </cell>
          <cell r="BE510">
            <v>0</v>
          </cell>
          <cell r="BF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O510">
            <v>0</v>
          </cell>
          <cell r="BP510">
            <v>0</v>
          </cell>
          <cell r="BQ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C511" t="str">
            <v>O&amp;M</v>
          </cell>
          <cell r="E511" t="str">
            <v>HR-P-PT-DQOE Prof Serv</v>
          </cell>
          <cell r="I511">
            <v>0</v>
          </cell>
          <cell r="J511">
            <v>0</v>
          </cell>
          <cell r="K511">
            <v>0</v>
          </cell>
          <cell r="L511" t="str">
            <v xml:space="preserve"> </v>
          </cell>
          <cell r="M511">
            <v>0</v>
          </cell>
          <cell r="N511">
            <v>0</v>
          </cell>
          <cell r="O511">
            <v>0</v>
          </cell>
          <cell r="P511" t="str">
            <v xml:space="preserve"> 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D511">
            <v>0</v>
          </cell>
          <cell r="BE511">
            <v>0</v>
          </cell>
          <cell r="BF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O511">
            <v>0</v>
          </cell>
          <cell r="BP511">
            <v>0</v>
          </cell>
          <cell r="BQ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C512" t="str">
            <v>O&amp;M</v>
          </cell>
          <cell r="E512" t="str">
            <v>HR-T-E-PT-Pef&amp;Rewards</v>
          </cell>
          <cell r="I512">
            <v>0</v>
          </cell>
          <cell r="J512">
            <v>0</v>
          </cell>
          <cell r="K512">
            <v>0</v>
          </cell>
          <cell r="L512" t="str">
            <v xml:space="preserve"> </v>
          </cell>
          <cell r="M512">
            <v>0</v>
          </cell>
          <cell r="N512">
            <v>0</v>
          </cell>
          <cell r="O512">
            <v>0</v>
          </cell>
          <cell r="P512" t="str">
            <v xml:space="preserve"> 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D512">
            <v>0</v>
          </cell>
          <cell r="BE512">
            <v>0</v>
          </cell>
          <cell r="BF512">
            <v>175020.78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O512">
            <v>0</v>
          </cell>
          <cell r="BP512">
            <v>0</v>
          </cell>
          <cell r="BQ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C513" t="str">
            <v>O&amp;M</v>
          </cell>
          <cell r="E513" t="str">
            <v>HR-P-PT-Employee Comps</v>
          </cell>
          <cell r="I513">
            <v>0</v>
          </cell>
          <cell r="J513">
            <v>0</v>
          </cell>
          <cell r="K513">
            <v>0</v>
          </cell>
          <cell r="L513" t="str">
            <v xml:space="preserve"> </v>
          </cell>
          <cell r="M513">
            <v>0</v>
          </cell>
          <cell r="N513">
            <v>0</v>
          </cell>
          <cell r="O513">
            <v>0</v>
          </cell>
          <cell r="P513" t="str">
            <v xml:space="preserve"> 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D513">
            <v>0</v>
          </cell>
          <cell r="BE513">
            <v>0</v>
          </cell>
          <cell r="BF513">
            <v>107442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O513">
            <v>0</v>
          </cell>
          <cell r="BP513">
            <v>0</v>
          </cell>
          <cell r="BQ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C514" t="str">
            <v>O&amp;M</v>
          </cell>
          <cell r="E514" t="str">
            <v>HR-P-PT-Perf &amp; rewards</v>
          </cell>
          <cell r="I514">
            <v>0</v>
          </cell>
          <cell r="J514">
            <v>0</v>
          </cell>
          <cell r="K514">
            <v>0</v>
          </cell>
          <cell r="L514" t="str">
            <v xml:space="preserve"> </v>
          </cell>
          <cell r="M514">
            <v>0</v>
          </cell>
          <cell r="N514">
            <v>0</v>
          </cell>
          <cell r="O514">
            <v>0</v>
          </cell>
          <cell r="P514" t="str">
            <v xml:space="preserve"> 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D514">
            <v>0</v>
          </cell>
          <cell r="BE514">
            <v>0</v>
          </cell>
          <cell r="BF514">
            <v>37351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O514">
            <v>0</v>
          </cell>
          <cell r="BP514">
            <v>0</v>
          </cell>
          <cell r="BQ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C515" t="str">
            <v>O&amp;M</v>
          </cell>
          <cell r="E515" t="str">
            <v>HR-P-E-PT-Assurance</v>
          </cell>
          <cell r="I515">
            <v>0</v>
          </cell>
          <cell r="J515">
            <v>0</v>
          </cell>
          <cell r="K515">
            <v>0</v>
          </cell>
          <cell r="L515" t="str">
            <v xml:space="preserve"> </v>
          </cell>
          <cell r="M515">
            <v>0</v>
          </cell>
          <cell r="N515">
            <v>0</v>
          </cell>
          <cell r="O515">
            <v>0</v>
          </cell>
          <cell r="P515" t="str">
            <v xml:space="preserve"> 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16440.599999999999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O515">
            <v>0</v>
          </cell>
          <cell r="BP515">
            <v>0</v>
          </cell>
          <cell r="BQ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C516" t="str">
            <v>O&amp;M</v>
          </cell>
          <cell r="E516" t="str">
            <v>HR-P-E-PT-DQOE Prof Serv</v>
          </cell>
          <cell r="I516">
            <v>0</v>
          </cell>
          <cell r="J516">
            <v>0</v>
          </cell>
          <cell r="K516">
            <v>0</v>
          </cell>
          <cell r="L516" t="str">
            <v xml:space="preserve"> </v>
          </cell>
          <cell r="M516">
            <v>0</v>
          </cell>
          <cell r="N516">
            <v>0</v>
          </cell>
          <cell r="O516">
            <v>0</v>
          </cell>
          <cell r="P516" t="str">
            <v xml:space="preserve"> 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D516">
            <v>0</v>
          </cell>
          <cell r="BE516">
            <v>0</v>
          </cell>
          <cell r="BF516">
            <v>125609.88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O516">
            <v>0</v>
          </cell>
          <cell r="BP516">
            <v>0</v>
          </cell>
          <cell r="BQ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8">
          <cell r="D518" t="str">
            <v>PT</v>
          </cell>
          <cell r="I518">
            <v>23891.82</v>
          </cell>
          <cell r="J518">
            <v>41507</v>
          </cell>
          <cell r="K518">
            <v>17615.18</v>
          </cell>
          <cell r="L518">
            <v>0.42439058472064956</v>
          </cell>
          <cell r="M518">
            <v>189898.29</v>
          </cell>
          <cell r="N518">
            <v>239024</v>
          </cell>
          <cell r="O518">
            <v>49125.709999999992</v>
          </cell>
          <cell r="P518">
            <v>0.20552626514492264</v>
          </cell>
          <cell r="R518">
            <v>-5497.18</v>
          </cell>
          <cell r="S518">
            <v>13178.07</v>
          </cell>
          <cell r="T518">
            <v>86601.27</v>
          </cell>
          <cell r="U518">
            <v>36197.910000000003</v>
          </cell>
          <cell r="V518">
            <v>35526.400000000001</v>
          </cell>
          <cell r="W518">
            <v>23891.82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>
            <v>39700</v>
          </cell>
          <cell r="AE518">
            <v>37115</v>
          </cell>
          <cell r="AF518">
            <v>40234</v>
          </cell>
          <cell r="AG518">
            <v>39290</v>
          </cell>
          <cell r="AH518">
            <v>41178</v>
          </cell>
          <cell r="AI518">
            <v>41507</v>
          </cell>
          <cell r="AJ518">
            <v>42453</v>
          </cell>
          <cell r="AK518">
            <v>43397</v>
          </cell>
          <cell r="AL518">
            <v>40565</v>
          </cell>
          <cell r="AM518">
            <v>43397</v>
          </cell>
          <cell r="AN518">
            <v>42453</v>
          </cell>
          <cell r="AO518">
            <v>41506</v>
          </cell>
          <cell r="AQ518">
            <v>489151.87</v>
          </cell>
          <cell r="AR518">
            <v>489151.87</v>
          </cell>
          <cell r="AS518">
            <v>489151.87</v>
          </cell>
          <cell r="AT518">
            <v>1922961.87</v>
          </cell>
          <cell r="AU518">
            <v>1922955</v>
          </cell>
          <cell r="AV518">
            <v>818959</v>
          </cell>
          <cell r="AW518" t="e">
            <v>#REF!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D518">
            <v>322302.29000000004</v>
          </cell>
          <cell r="BE518">
            <v>429246.17000000004</v>
          </cell>
          <cell r="BF518">
            <v>504157.11</v>
          </cell>
          <cell r="BH518">
            <v>492795</v>
          </cell>
          <cell r="BI518">
            <v>518892</v>
          </cell>
          <cell r="BJ518">
            <v>495576</v>
          </cell>
          <cell r="BK518">
            <v>818959</v>
          </cell>
          <cell r="BL518">
            <v>818959</v>
          </cell>
          <cell r="BM518">
            <v>0</v>
          </cell>
          <cell r="BN518">
            <v>0</v>
          </cell>
          <cell r="BO518">
            <v>629060.71</v>
          </cell>
          <cell r="BP518">
            <v>-326164</v>
          </cell>
          <cell r="BQ518">
            <v>0</v>
          </cell>
          <cell r="BS518">
            <v>517727.85</v>
          </cell>
          <cell r="BT518">
            <v>818959</v>
          </cell>
          <cell r="BU518">
            <v>517727.85</v>
          </cell>
          <cell r="BV518">
            <v>301231.15000000002</v>
          </cell>
        </row>
        <row r="520">
          <cell r="C520" t="str">
            <v>O&amp;M Total</v>
          </cell>
          <cell r="I520">
            <v>915779.80999999994</v>
          </cell>
          <cell r="J520">
            <v>1258035.53</v>
          </cell>
          <cell r="K520">
            <v>342255.72</v>
          </cell>
          <cell r="L520">
            <v>0.27205568669431773</v>
          </cell>
          <cell r="M520">
            <v>5919850.5999999996</v>
          </cell>
          <cell r="N520">
            <v>7245904.2100000009</v>
          </cell>
          <cell r="O520">
            <v>1326053.6100000001</v>
          </cell>
          <cell r="P520">
            <v>0.18300733373895925</v>
          </cell>
          <cell r="R520">
            <v>983456.28</v>
          </cell>
          <cell r="S520">
            <v>912135.18000000017</v>
          </cell>
          <cell r="T520">
            <v>1070739.9899999998</v>
          </cell>
          <cell r="U520">
            <v>969723.05</v>
          </cell>
          <cell r="V520">
            <v>1068016.29</v>
          </cell>
          <cell r="W520">
            <v>915779.80999999994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>
            <v>1203802</v>
          </cell>
          <cell r="AE520">
            <v>1124966.67</v>
          </cell>
          <cell r="AF520">
            <v>1219755.8900000001</v>
          </cell>
          <cell r="AG520">
            <v>1191066.43</v>
          </cell>
          <cell r="AH520">
            <v>1248275.6900000002</v>
          </cell>
          <cell r="AI520">
            <v>1258035.53</v>
          </cell>
          <cell r="AJ520">
            <v>1286629.3600000001</v>
          </cell>
          <cell r="AK520">
            <v>1315888.52</v>
          </cell>
          <cell r="AL520">
            <v>1229903.18</v>
          </cell>
          <cell r="AM520">
            <v>1315886.52</v>
          </cell>
          <cell r="AN520">
            <v>1286735.3600000001</v>
          </cell>
          <cell r="AO520">
            <v>1258384.4099999999</v>
          </cell>
          <cell r="AQ520">
            <v>14918893.48</v>
          </cell>
          <cell r="AR520">
            <v>14918893.48</v>
          </cell>
          <cell r="AS520">
            <v>14919055.899999999</v>
          </cell>
          <cell r="AT520">
            <v>16352865.899999999</v>
          </cell>
          <cell r="AU520">
            <v>16352857.719999999</v>
          </cell>
          <cell r="AV520">
            <v>15248862.719999999</v>
          </cell>
          <cell r="AW520" t="e">
            <v>#REF!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D520">
            <v>11088619.99</v>
          </cell>
          <cell r="BE520">
            <v>13422835.719999997</v>
          </cell>
          <cell r="BF520">
            <v>14280378.670000002</v>
          </cell>
          <cell r="BH520">
            <v>14939329.560000001</v>
          </cell>
          <cell r="BI520">
            <v>16169062.529999997</v>
          </cell>
          <cell r="BJ520">
            <v>15580568.52</v>
          </cell>
          <cell r="BK520">
            <v>15248862.719999999</v>
          </cell>
          <cell r="BL520">
            <v>15248862.719999999</v>
          </cell>
          <cell r="BM520">
            <v>0</v>
          </cell>
          <cell r="BN520">
            <v>0</v>
          </cell>
          <cell r="BO520">
            <v>9329012.120000001</v>
          </cell>
          <cell r="BP520">
            <v>-309533.15999999992</v>
          </cell>
          <cell r="BQ520">
            <v>0</v>
          </cell>
          <cell r="BS520">
            <v>16508073.969999997</v>
          </cell>
          <cell r="BT520">
            <v>15248862.719999999</v>
          </cell>
          <cell r="BU520">
            <v>16508073.969999997</v>
          </cell>
          <cell r="BV520">
            <v>-1259211.2500000005</v>
          </cell>
        </row>
        <row r="522">
          <cell r="I522">
            <v>-56588.175600000002</v>
          </cell>
          <cell r="J522">
            <v>113905.29519999999</v>
          </cell>
          <cell r="K522">
            <v>170493.47080000001</v>
          </cell>
          <cell r="L522">
            <v>1.4968002189945602</v>
          </cell>
          <cell r="M522">
            <v>6725.3609999999999</v>
          </cell>
          <cell r="N522">
            <v>549827.03119999997</v>
          </cell>
          <cell r="O522">
            <v>543101.67019999993</v>
          </cell>
          <cell r="P522">
            <v>0.98776822415347254</v>
          </cell>
          <cell r="W522">
            <v>-56588.175600000002</v>
          </cell>
          <cell r="AV522">
            <v>1574129.2799999998</v>
          </cell>
          <cell r="BH522">
            <v>1215283.0132000016</v>
          </cell>
          <cell r="BK522">
            <v>1574129.2799999998</v>
          </cell>
          <cell r="BL522">
            <v>1574129.2799999998</v>
          </cell>
          <cell r="BP522">
            <v>-358846.26679999824</v>
          </cell>
        </row>
        <row r="523">
          <cell r="I523">
            <v>972367.9855999999</v>
          </cell>
          <cell r="J523">
            <v>1144130.2348</v>
          </cell>
          <cell r="K523">
            <v>171762.24920000008</v>
          </cell>
          <cell r="L523">
            <v>0.15012473578239546</v>
          </cell>
          <cell r="M523">
            <v>5913125.2390000001</v>
          </cell>
          <cell r="N523">
            <v>6696077.1788000008</v>
          </cell>
          <cell r="O523">
            <v>782951.93980000075</v>
          </cell>
          <cell r="P523">
            <v>0.11692695870932494</v>
          </cell>
          <cell r="W523">
            <v>972367.9855999999</v>
          </cell>
          <cell r="AV523">
            <v>13674733.439999999</v>
          </cell>
          <cell r="BH523">
            <v>13724046.546799999</v>
          </cell>
          <cell r="BK523">
            <v>13674733.439999999</v>
          </cell>
          <cell r="BL523">
            <v>13674733.439999999</v>
          </cell>
          <cell r="BP523">
            <v>49313.106799999252</v>
          </cell>
        </row>
        <row r="525">
          <cell r="B525" t="str">
            <v>Human Resources</v>
          </cell>
          <cell r="I525">
            <v>915779.80999999994</v>
          </cell>
          <cell r="J525">
            <v>1259423.53</v>
          </cell>
          <cell r="K525">
            <v>343643.72</v>
          </cell>
          <cell r="L525">
            <v>0.27285794795337831</v>
          </cell>
          <cell r="M525">
            <v>5919850.5999999996</v>
          </cell>
          <cell r="N525">
            <v>7254016.2100000009</v>
          </cell>
          <cell r="O525">
            <v>1334165.6100000001</v>
          </cell>
          <cell r="P525">
            <v>0.18392095790477975</v>
          </cell>
          <cell r="R525">
            <v>983456.28</v>
          </cell>
          <cell r="S525">
            <v>912135.18000000017</v>
          </cell>
          <cell r="T525">
            <v>1070739.9899999998</v>
          </cell>
          <cell r="U525">
            <v>969723.05</v>
          </cell>
          <cell r="V525">
            <v>1068016.29</v>
          </cell>
          <cell r="W525">
            <v>915779.80999999994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1205190</v>
          </cell>
          <cell r="AE525">
            <v>1126247.67</v>
          </cell>
          <cell r="AF525">
            <v>1221143.8900000001</v>
          </cell>
          <cell r="AG525">
            <v>1192347.43</v>
          </cell>
          <cell r="AH525">
            <v>1249663.6900000002</v>
          </cell>
          <cell r="AI525">
            <v>1259423.53</v>
          </cell>
          <cell r="AJ525">
            <v>1288123.3600000001</v>
          </cell>
          <cell r="AK525">
            <v>1317274.52</v>
          </cell>
          <cell r="AL525">
            <v>1231397.18</v>
          </cell>
          <cell r="AM525">
            <v>1317274.52</v>
          </cell>
          <cell r="AN525">
            <v>1288123.3600000001</v>
          </cell>
          <cell r="AO525">
            <v>1259772.4099999999</v>
          </cell>
          <cell r="AQ525">
            <v>14918893.48</v>
          </cell>
          <cell r="AR525">
            <v>14918893.48</v>
          </cell>
          <cell r="AS525">
            <v>14919055.899999999</v>
          </cell>
          <cell r="AT525">
            <v>16352865.899999999</v>
          </cell>
          <cell r="AU525">
            <v>16352857.719999999</v>
          </cell>
          <cell r="AV525">
            <v>15248862.719999999</v>
          </cell>
          <cell r="AW525" t="e">
            <v>#REF!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D525">
            <v>11088619.99</v>
          </cell>
          <cell r="BE525">
            <v>13422835.719999997</v>
          </cell>
          <cell r="BF525">
            <v>14280378.670000002</v>
          </cell>
          <cell r="BH525">
            <v>14955981.560000001</v>
          </cell>
          <cell r="BI525">
            <v>16169062.529999997</v>
          </cell>
          <cell r="BJ525">
            <v>15580568.52</v>
          </cell>
          <cell r="BK525">
            <v>15248862.719999999</v>
          </cell>
          <cell r="BL525">
            <v>15248862.719999999</v>
          </cell>
          <cell r="BM525">
            <v>0</v>
          </cell>
          <cell r="BN525">
            <v>0</v>
          </cell>
          <cell r="BO525">
            <v>9329012.120000001</v>
          </cell>
          <cell r="BP525">
            <v>-292881.15999999992</v>
          </cell>
          <cell r="BQ525">
            <v>0</v>
          </cell>
          <cell r="BS525">
            <v>16508073.969999997</v>
          </cell>
          <cell r="BT525">
            <v>15248862.719999999</v>
          </cell>
          <cell r="BU525">
            <v>16508073.969999997</v>
          </cell>
          <cell r="BV525">
            <v>-1259211.2500000005</v>
          </cell>
        </row>
        <row r="527">
          <cell r="E527">
            <v>0</v>
          </cell>
          <cell r="I527">
            <v>0</v>
          </cell>
          <cell r="J527">
            <v>0</v>
          </cell>
          <cell r="K527">
            <v>0</v>
          </cell>
          <cell r="L527" t="str">
            <v xml:space="preserve"> </v>
          </cell>
          <cell r="M527">
            <v>0</v>
          </cell>
          <cell r="N527">
            <v>0</v>
          </cell>
          <cell r="O527">
            <v>0</v>
          </cell>
          <cell r="P527" t="str">
            <v xml:space="preserve"> 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O527">
            <v>0</v>
          </cell>
          <cell r="BP527">
            <v>0</v>
          </cell>
          <cell r="BQ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E528" t="str">
            <v>IT-P-C-IT Client Pr</v>
          </cell>
          <cell r="I528">
            <v>727828.49</v>
          </cell>
          <cell r="J528">
            <v>1573681</v>
          </cell>
          <cell r="K528">
            <v>845852.51</v>
          </cell>
          <cell r="L528">
            <v>0.53749934707224656</v>
          </cell>
          <cell r="M528">
            <v>7941312.9900000002</v>
          </cell>
          <cell r="N528">
            <v>6513848</v>
          </cell>
          <cell r="O528">
            <v>-1427464.9900000002</v>
          </cell>
          <cell r="P528">
            <v>-0.21914312246770268</v>
          </cell>
          <cell r="R528">
            <v>469</v>
          </cell>
          <cell r="S528">
            <v>42423</v>
          </cell>
          <cell r="T528">
            <v>81739</v>
          </cell>
          <cell r="U528">
            <v>5771487.4100000001</v>
          </cell>
          <cell r="V528">
            <v>1317366.0900000001</v>
          </cell>
          <cell r="W528">
            <v>727828.49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185699</v>
          </cell>
          <cell r="AE528">
            <v>617700</v>
          </cell>
          <cell r="AF528">
            <v>1278587</v>
          </cell>
          <cell r="AG528">
            <v>1565824</v>
          </cell>
          <cell r="AH528">
            <v>1292357</v>
          </cell>
          <cell r="AI528">
            <v>1573681</v>
          </cell>
          <cell r="AJ528">
            <v>1289498</v>
          </cell>
          <cell r="AK528">
            <v>934535</v>
          </cell>
          <cell r="AL528">
            <v>1229035</v>
          </cell>
          <cell r="AM528">
            <v>1640835</v>
          </cell>
          <cell r="AN528">
            <v>2066169</v>
          </cell>
          <cell r="AO528">
            <v>691343</v>
          </cell>
          <cell r="AQ528">
            <v>14365263</v>
          </cell>
          <cell r="AR528">
            <v>14365263</v>
          </cell>
          <cell r="AS528">
            <v>10543617</v>
          </cell>
          <cell r="AT528">
            <v>32580405</v>
          </cell>
          <cell r="AU528">
            <v>31833389.41</v>
          </cell>
          <cell r="AV528">
            <v>28792968.5</v>
          </cell>
          <cell r="AW528" t="e">
            <v>#REF!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D528">
            <v>2933638.52</v>
          </cell>
          <cell r="BE528">
            <v>4857707</v>
          </cell>
          <cell r="BF528">
            <v>4746931.99</v>
          </cell>
          <cell r="BH528">
            <v>14365263</v>
          </cell>
          <cell r="BI528">
            <v>11775500</v>
          </cell>
          <cell r="BJ528">
            <v>8064874</v>
          </cell>
          <cell r="BK528">
            <v>28792968.5</v>
          </cell>
          <cell r="BL528">
            <v>30542500.699999999</v>
          </cell>
          <cell r="BO528">
            <v>22601187.710000001</v>
          </cell>
          <cell r="BP528">
            <v>-16177237.699999999</v>
          </cell>
          <cell r="BQ528">
            <v>-1749532.1999999993</v>
          </cell>
          <cell r="BS528">
            <v>92041000</v>
          </cell>
          <cell r="BT528">
            <v>30542500.699999999</v>
          </cell>
          <cell r="BU528">
            <v>92041000</v>
          </cell>
          <cell r="BV528">
            <v>-61498499.299999997</v>
          </cell>
        </row>
        <row r="529">
          <cell r="E529">
            <v>0</v>
          </cell>
          <cell r="I529">
            <v>0</v>
          </cell>
          <cell r="J529">
            <v>0</v>
          </cell>
          <cell r="K529">
            <v>0</v>
          </cell>
          <cell r="L529" t="str">
            <v xml:space="preserve"> </v>
          </cell>
          <cell r="M529">
            <v>0</v>
          </cell>
          <cell r="N529">
            <v>0</v>
          </cell>
          <cell r="O529">
            <v>0</v>
          </cell>
          <cell r="P529" t="str">
            <v xml:space="preserve"> 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O529">
            <v>0</v>
          </cell>
          <cell r="BP529">
            <v>0</v>
          </cell>
          <cell r="BQ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E530" t="str">
            <v>IT-T-C-Mobile Access (Def)</v>
          </cell>
          <cell r="I530">
            <v>141</v>
          </cell>
          <cell r="J530">
            <v>0</v>
          </cell>
          <cell r="K530">
            <v>-141</v>
          </cell>
          <cell r="L530" t="str">
            <v xml:space="preserve"> </v>
          </cell>
          <cell r="M530">
            <v>282</v>
          </cell>
          <cell r="N530">
            <v>0</v>
          </cell>
          <cell r="O530">
            <v>-282</v>
          </cell>
          <cell r="P530" t="str">
            <v xml:space="preserve"> 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141</v>
          </cell>
          <cell r="W530">
            <v>141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O530">
            <v>-282</v>
          </cell>
          <cell r="BP530">
            <v>0</v>
          </cell>
          <cell r="BQ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E531" t="str">
            <v>IT-T-C-StdDskSu(Def)</v>
          </cell>
          <cell r="I531">
            <v>9720</v>
          </cell>
          <cell r="J531">
            <v>0</v>
          </cell>
          <cell r="K531">
            <v>-9720</v>
          </cell>
          <cell r="L531" t="str">
            <v xml:space="preserve"> </v>
          </cell>
          <cell r="M531">
            <v>19800</v>
          </cell>
          <cell r="N531">
            <v>0</v>
          </cell>
          <cell r="O531">
            <v>-19800</v>
          </cell>
          <cell r="P531" t="str">
            <v xml:space="preserve"> 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10080</v>
          </cell>
          <cell r="W531">
            <v>9720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D531">
            <v>0</v>
          </cell>
          <cell r="BE531">
            <v>0</v>
          </cell>
          <cell r="BF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O531">
            <v>-19800</v>
          </cell>
          <cell r="BP531">
            <v>0</v>
          </cell>
          <cell r="BQ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E532" t="str">
            <v>ADD: DSM</v>
          </cell>
          <cell r="I532">
            <v>29119</v>
          </cell>
          <cell r="J532">
            <v>29428</v>
          </cell>
          <cell r="K532">
            <v>309</v>
          </cell>
          <cell r="L532">
            <v>1.0500203887454125E-2</v>
          </cell>
          <cell r="M532">
            <v>178505</v>
          </cell>
          <cell r="N532">
            <v>176636</v>
          </cell>
          <cell r="O532">
            <v>-1869</v>
          </cell>
          <cell r="P532">
            <v>-1.0581081999139473E-2</v>
          </cell>
          <cell r="R532">
            <v>29702</v>
          </cell>
          <cell r="S532">
            <v>21537</v>
          </cell>
          <cell r="T532">
            <v>29119</v>
          </cell>
          <cell r="U532">
            <v>29119</v>
          </cell>
          <cell r="V532">
            <v>29119</v>
          </cell>
          <cell r="W532">
            <v>29119</v>
          </cell>
          <cell r="X532">
            <v>29119</v>
          </cell>
          <cell r="Y532">
            <v>29119</v>
          </cell>
          <cell r="Z532">
            <v>29119</v>
          </cell>
          <cell r="AA532">
            <v>29119</v>
          </cell>
          <cell r="AB532">
            <v>29119</v>
          </cell>
          <cell r="AD532">
            <v>29445</v>
          </cell>
          <cell r="AE532">
            <v>29445</v>
          </cell>
          <cell r="AF532">
            <v>29445</v>
          </cell>
          <cell r="AG532">
            <v>29445</v>
          </cell>
          <cell r="AH532">
            <v>29428</v>
          </cell>
          <cell r="AI532">
            <v>29428</v>
          </cell>
          <cell r="AJ532">
            <v>29428</v>
          </cell>
          <cell r="AK532">
            <v>29428</v>
          </cell>
          <cell r="AL532">
            <v>29428</v>
          </cell>
          <cell r="AM532">
            <v>29428</v>
          </cell>
          <cell r="AN532">
            <v>29428</v>
          </cell>
          <cell r="AO532">
            <v>28778</v>
          </cell>
          <cell r="AQ532">
            <v>352554</v>
          </cell>
          <cell r="AR532">
            <v>30604</v>
          </cell>
          <cell r="AS532">
            <v>352554</v>
          </cell>
          <cell r="AT532">
            <v>352554</v>
          </cell>
          <cell r="AU532">
            <v>363733</v>
          </cell>
          <cell r="AV532">
            <v>363733</v>
          </cell>
          <cell r="AW532">
            <v>30604</v>
          </cell>
          <cell r="AX532">
            <v>30604</v>
          </cell>
          <cell r="AY532">
            <v>30604</v>
          </cell>
          <cell r="AZ532">
            <v>30604</v>
          </cell>
          <cell r="BA532">
            <v>30604</v>
          </cell>
          <cell r="BB532">
            <v>30604</v>
          </cell>
          <cell r="BD532">
            <v>400103</v>
          </cell>
          <cell r="BE532">
            <v>400103</v>
          </cell>
          <cell r="BF532">
            <v>400103</v>
          </cell>
          <cell r="BH532">
            <v>352554</v>
          </cell>
          <cell r="BI532">
            <v>367226</v>
          </cell>
          <cell r="BJ532">
            <v>360362</v>
          </cell>
          <cell r="BK532">
            <v>363733</v>
          </cell>
          <cell r="BL532">
            <v>363733</v>
          </cell>
          <cell r="BO532">
            <v>185228</v>
          </cell>
          <cell r="BP532">
            <v>-11179</v>
          </cell>
          <cell r="BQ532">
            <v>0</v>
          </cell>
          <cell r="BS532">
            <v>654970.03</v>
          </cell>
          <cell r="BT532">
            <v>363733</v>
          </cell>
          <cell r="BU532">
            <v>654970.03</v>
          </cell>
          <cell r="BV532">
            <v>-291237.03000000003</v>
          </cell>
        </row>
        <row r="534">
          <cell r="D534" t="str">
            <v>Non-PT</v>
          </cell>
          <cell r="I534">
            <v>766808.49</v>
          </cell>
          <cell r="J534">
            <v>1603109</v>
          </cell>
          <cell r="K534">
            <v>836300.51</v>
          </cell>
          <cell r="L534">
            <v>0.52167414068538076</v>
          </cell>
          <cell r="M534">
            <v>8139899.9900000002</v>
          </cell>
          <cell r="N534">
            <v>6690484</v>
          </cell>
          <cell r="O534">
            <v>-1449415.9900000002</v>
          </cell>
          <cell r="P534">
            <v>-0.21663843602346261</v>
          </cell>
          <cell r="R534">
            <v>30171</v>
          </cell>
          <cell r="S534">
            <v>63960</v>
          </cell>
          <cell r="T534">
            <v>110858</v>
          </cell>
          <cell r="U534">
            <v>5800606.4100000001</v>
          </cell>
          <cell r="V534">
            <v>1356706.09</v>
          </cell>
          <cell r="W534">
            <v>766808.49</v>
          </cell>
          <cell r="X534">
            <v>29119</v>
          </cell>
          <cell r="Y534">
            <v>29119</v>
          </cell>
          <cell r="Z534">
            <v>29119</v>
          </cell>
          <cell r="AA534">
            <v>29119</v>
          </cell>
          <cell r="AB534">
            <v>29119</v>
          </cell>
          <cell r="AD534">
            <v>215144</v>
          </cell>
          <cell r="AE534">
            <v>647145</v>
          </cell>
          <cell r="AF534">
            <v>1308032</v>
          </cell>
          <cell r="AG534">
            <v>1595269</v>
          </cell>
          <cell r="AH534">
            <v>1321785</v>
          </cell>
          <cell r="AI534">
            <v>1603109</v>
          </cell>
          <cell r="AJ534">
            <v>1318926</v>
          </cell>
          <cell r="AK534">
            <v>963963</v>
          </cell>
          <cell r="AL534">
            <v>1258463</v>
          </cell>
          <cell r="AM534">
            <v>1670263</v>
          </cell>
          <cell r="AN534">
            <v>2095597</v>
          </cell>
          <cell r="AO534">
            <v>720121</v>
          </cell>
          <cell r="AQ534">
            <v>14717817</v>
          </cell>
          <cell r="AR534">
            <v>14395867</v>
          </cell>
          <cell r="AS534">
            <v>10896171</v>
          </cell>
          <cell r="AT534">
            <v>32932959</v>
          </cell>
          <cell r="AU534">
            <v>32197122.41</v>
          </cell>
          <cell r="AV534">
            <v>29156701.5</v>
          </cell>
          <cell r="AW534" t="e">
            <v>#REF!</v>
          </cell>
          <cell r="AX534">
            <v>30604</v>
          </cell>
          <cell r="AY534">
            <v>30604</v>
          </cell>
          <cell r="AZ534">
            <v>30604</v>
          </cell>
          <cell r="BA534">
            <v>30604</v>
          </cell>
          <cell r="BB534">
            <v>30604</v>
          </cell>
          <cell r="BD534">
            <v>3333741.52</v>
          </cell>
          <cell r="BE534">
            <v>5257810</v>
          </cell>
          <cell r="BF534">
            <v>5147034.99</v>
          </cell>
          <cell r="BH534">
            <v>14717817</v>
          </cell>
          <cell r="BI534">
            <v>12142726</v>
          </cell>
          <cell r="BJ534">
            <v>8425236</v>
          </cell>
          <cell r="BK534">
            <v>29156701.5</v>
          </cell>
          <cell r="BL534">
            <v>30906233.699999999</v>
          </cell>
          <cell r="BM534">
            <v>0</v>
          </cell>
          <cell r="BN534">
            <v>0</v>
          </cell>
          <cell r="BO534">
            <v>22766333.710000001</v>
          </cell>
          <cell r="BP534">
            <v>-16188416.699999999</v>
          </cell>
          <cell r="BQ534">
            <v>-1749532.1999999993</v>
          </cell>
          <cell r="BS534">
            <v>92695970.030000001</v>
          </cell>
          <cell r="BT534">
            <v>30906233.699999999</v>
          </cell>
          <cell r="BU534">
            <v>92695970.030000001</v>
          </cell>
          <cell r="BV534">
            <v>-61789736.329999998</v>
          </cell>
        </row>
        <row r="536">
          <cell r="E536" t="str">
            <v>IT-T-PT-C-BasTelecSv</v>
          </cell>
          <cell r="I536">
            <v>10089</v>
          </cell>
          <cell r="J536">
            <v>0</v>
          </cell>
          <cell r="K536">
            <v>-10089</v>
          </cell>
          <cell r="L536" t="str">
            <v xml:space="preserve"> </v>
          </cell>
          <cell r="M536">
            <v>30179</v>
          </cell>
          <cell r="N536">
            <v>0</v>
          </cell>
          <cell r="O536">
            <v>-30179</v>
          </cell>
          <cell r="P536" t="str">
            <v xml:space="preserve"> </v>
          </cell>
          <cell r="R536">
            <v>0</v>
          </cell>
          <cell r="S536">
            <v>0</v>
          </cell>
          <cell r="T536">
            <v>0</v>
          </cell>
          <cell r="U536">
            <v>10948</v>
          </cell>
          <cell r="V536">
            <v>9142</v>
          </cell>
          <cell r="W536">
            <v>10089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111613</v>
          </cell>
          <cell r="AV536">
            <v>111613</v>
          </cell>
          <cell r="AW536" t="e">
            <v>#REF!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D536">
            <v>132408.84</v>
          </cell>
          <cell r="BE536">
            <v>193931.24</v>
          </cell>
          <cell r="BF536">
            <v>276622.38</v>
          </cell>
          <cell r="BH536">
            <v>0</v>
          </cell>
          <cell r="BI536">
            <v>0</v>
          </cell>
          <cell r="BJ536">
            <v>0</v>
          </cell>
          <cell r="BK536">
            <v>111613</v>
          </cell>
          <cell r="BL536">
            <v>111613</v>
          </cell>
          <cell r="BO536">
            <v>81434</v>
          </cell>
          <cell r="BP536">
            <v>-111613</v>
          </cell>
          <cell r="BQ536">
            <v>0</v>
          </cell>
          <cell r="BS536">
            <v>121480</v>
          </cell>
          <cell r="BT536">
            <v>111613</v>
          </cell>
          <cell r="BU536">
            <v>121480</v>
          </cell>
          <cell r="BV536">
            <v>-9867</v>
          </cell>
        </row>
        <row r="537">
          <cell r="E537">
            <v>0</v>
          </cell>
          <cell r="I537">
            <v>0</v>
          </cell>
          <cell r="J537">
            <v>0</v>
          </cell>
          <cell r="K537">
            <v>0</v>
          </cell>
          <cell r="L537" t="str">
            <v xml:space="preserve"> </v>
          </cell>
          <cell r="M537">
            <v>0</v>
          </cell>
          <cell r="N537">
            <v>0</v>
          </cell>
          <cell r="O537">
            <v>0</v>
          </cell>
          <cell r="P537" t="str">
            <v xml:space="preserve"> 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0</v>
          </cell>
          <cell r="BE537">
            <v>0</v>
          </cell>
          <cell r="BF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O537">
            <v>0</v>
          </cell>
          <cell r="BP537">
            <v>0</v>
          </cell>
          <cell r="BQ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E538" t="str">
            <v>IT-T-PT-C-PC/MDTwIns</v>
          </cell>
          <cell r="I538">
            <v>492077</v>
          </cell>
          <cell r="J538">
            <v>400188</v>
          </cell>
          <cell r="K538">
            <v>-91889</v>
          </cell>
          <cell r="L538">
            <v>-0.22961458114686098</v>
          </cell>
          <cell r="M538">
            <v>1721913</v>
          </cell>
          <cell r="N538">
            <v>3786862</v>
          </cell>
          <cell r="O538">
            <v>2064949</v>
          </cell>
          <cell r="P538">
            <v>0.54529291006643499</v>
          </cell>
          <cell r="R538">
            <v>10174</v>
          </cell>
          <cell r="S538">
            <v>59376</v>
          </cell>
          <cell r="T538">
            <v>843590</v>
          </cell>
          <cell r="U538">
            <v>51803</v>
          </cell>
          <cell r="V538">
            <v>264893</v>
          </cell>
          <cell r="W538">
            <v>492077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D538">
            <v>47173</v>
          </cell>
          <cell r="AE538">
            <v>356685</v>
          </cell>
          <cell r="AF538">
            <v>657943</v>
          </cell>
          <cell r="AG538">
            <v>1446344</v>
          </cell>
          <cell r="AH538">
            <v>878529</v>
          </cell>
          <cell r="AI538">
            <v>400188</v>
          </cell>
          <cell r="AJ538">
            <v>170973</v>
          </cell>
          <cell r="AK538">
            <v>13638</v>
          </cell>
          <cell r="AL538">
            <v>15114</v>
          </cell>
          <cell r="AM538">
            <v>15428</v>
          </cell>
          <cell r="AN538">
            <v>13565</v>
          </cell>
          <cell r="AO538">
            <v>5199</v>
          </cell>
          <cell r="AQ538">
            <v>4020779</v>
          </cell>
          <cell r="AR538">
            <v>4020779</v>
          </cell>
          <cell r="AS538">
            <v>4020779</v>
          </cell>
          <cell r="AT538">
            <v>4020779</v>
          </cell>
          <cell r="AU538">
            <v>4072798</v>
          </cell>
          <cell r="AV538">
            <v>4072798</v>
          </cell>
          <cell r="AW538" t="e">
            <v>#REF!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D538">
            <v>5774288</v>
          </cell>
          <cell r="BE538">
            <v>3388315</v>
          </cell>
          <cell r="BF538">
            <v>1505440.02</v>
          </cell>
          <cell r="BH538">
            <v>4020779</v>
          </cell>
          <cell r="BI538">
            <v>4548911</v>
          </cell>
          <cell r="BJ538">
            <v>4305000</v>
          </cell>
          <cell r="BK538">
            <v>4072798</v>
          </cell>
          <cell r="BL538">
            <v>4072798</v>
          </cell>
          <cell r="BO538">
            <v>2350885</v>
          </cell>
          <cell r="BP538">
            <v>-52019</v>
          </cell>
          <cell r="BQ538">
            <v>0</v>
          </cell>
          <cell r="BS538">
            <v>4596302</v>
          </cell>
          <cell r="BT538">
            <v>4072798</v>
          </cell>
          <cell r="BU538">
            <v>4596302</v>
          </cell>
          <cell r="BV538">
            <v>-523504</v>
          </cell>
        </row>
        <row r="539">
          <cell r="E539" t="str">
            <v>ADD: DSM</v>
          </cell>
          <cell r="I539">
            <v>241</v>
          </cell>
          <cell r="J539">
            <v>867</v>
          </cell>
          <cell r="K539">
            <v>626</v>
          </cell>
          <cell r="L539">
            <v>0.72202998846597466</v>
          </cell>
          <cell r="M539">
            <v>1959</v>
          </cell>
          <cell r="N539">
            <v>5206</v>
          </cell>
          <cell r="O539">
            <v>3247</v>
          </cell>
          <cell r="P539">
            <v>0.62370341913177108</v>
          </cell>
          <cell r="R539">
            <v>615</v>
          </cell>
          <cell r="T539">
            <v>241</v>
          </cell>
          <cell r="U539">
            <v>241</v>
          </cell>
          <cell r="V539">
            <v>241</v>
          </cell>
          <cell r="W539">
            <v>241</v>
          </cell>
          <cell r="X539">
            <v>241</v>
          </cell>
          <cell r="Y539">
            <v>241</v>
          </cell>
          <cell r="Z539">
            <v>241</v>
          </cell>
          <cell r="AA539">
            <v>241</v>
          </cell>
          <cell r="AB539">
            <v>241</v>
          </cell>
          <cell r="AD539">
            <v>868</v>
          </cell>
          <cell r="AE539">
            <v>868</v>
          </cell>
          <cell r="AF539">
            <v>866</v>
          </cell>
          <cell r="AG539">
            <v>866</v>
          </cell>
          <cell r="AH539">
            <v>866</v>
          </cell>
          <cell r="AI539">
            <v>866</v>
          </cell>
          <cell r="AJ539">
            <v>868</v>
          </cell>
          <cell r="AK539">
            <v>868</v>
          </cell>
          <cell r="AL539">
            <v>868</v>
          </cell>
          <cell r="AM539">
            <v>868</v>
          </cell>
          <cell r="AN539">
            <v>868</v>
          </cell>
          <cell r="AO539">
            <v>868</v>
          </cell>
          <cell r="AQ539">
            <v>10407</v>
          </cell>
          <cell r="AR539">
            <v>1580</v>
          </cell>
          <cell r="AS539">
            <v>10407</v>
          </cell>
          <cell r="AT539">
            <v>10407</v>
          </cell>
          <cell r="AU539">
            <v>4384</v>
          </cell>
          <cell r="AV539">
            <v>4384</v>
          </cell>
          <cell r="AW539">
            <v>1580</v>
          </cell>
          <cell r="AX539">
            <v>1580</v>
          </cell>
          <cell r="AY539">
            <v>1580</v>
          </cell>
          <cell r="AZ539">
            <v>1580</v>
          </cell>
          <cell r="BA539">
            <v>1580</v>
          </cell>
          <cell r="BB539">
            <v>1580</v>
          </cell>
          <cell r="BD539">
            <v>7157</v>
          </cell>
          <cell r="BE539">
            <v>7157</v>
          </cell>
          <cell r="BF539">
            <v>7157</v>
          </cell>
          <cell r="BH539">
            <v>10408</v>
          </cell>
          <cell r="BI539">
            <v>18970</v>
          </cell>
          <cell r="BJ539">
            <v>17640</v>
          </cell>
          <cell r="BK539">
            <v>4384</v>
          </cell>
          <cell r="BL539">
            <v>4384</v>
          </cell>
          <cell r="BO539">
            <v>17640</v>
          </cell>
          <cell r="BP539">
            <v>6024</v>
          </cell>
          <cell r="BQ539">
            <v>0</v>
          </cell>
          <cell r="BS539">
            <v>3946</v>
          </cell>
          <cell r="BT539">
            <v>4384</v>
          </cell>
          <cell r="BU539">
            <v>3946</v>
          </cell>
          <cell r="BV539">
            <v>438</v>
          </cell>
        </row>
        <row r="541">
          <cell r="D541" t="str">
            <v>PT</v>
          </cell>
          <cell r="I541">
            <v>502407</v>
          </cell>
          <cell r="J541">
            <v>401055</v>
          </cell>
          <cell r="K541">
            <v>-101352</v>
          </cell>
          <cell r="L541">
            <v>-0.25271346822754986</v>
          </cell>
          <cell r="M541">
            <v>1754051</v>
          </cell>
          <cell r="N541">
            <v>3792068</v>
          </cell>
          <cell r="O541">
            <v>2038017</v>
          </cell>
          <cell r="P541">
            <v>0.5374421028314893</v>
          </cell>
          <cell r="R541">
            <v>10789</v>
          </cell>
          <cell r="S541">
            <v>59376</v>
          </cell>
          <cell r="T541">
            <v>843831</v>
          </cell>
          <cell r="U541">
            <v>62992</v>
          </cell>
          <cell r="V541">
            <v>274276</v>
          </cell>
          <cell r="W541">
            <v>502407</v>
          </cell>
          <cell r="X541">
            <v>241</v>
          </cell>
          <cell r="Y541">
            <v>241</v>
          </cell>
          <cell r="Z541">
            <v>241</v>
          </cell>
          <cell r="AA541">
            <v>241</v>
          </cell>
          <cell r="AB541">
            <v>241</v>
          </cell>
          <cell r="AD541">
            <v>48041</v>
          </cell>
          <cell r="AE541">
            <v>357553</v>
          </cell>
          <cell r="AF541">
            <v>658809</v>
          </cell>
          <cell r="AG541">
            <v>1447210</v>
          </cell>
          <cell r="AH541">
            <v>879395</v>
          </cell>
          <cell r="AI541">
            <v>401054</v>
          </cell>
          <cell r="AJ541">
            <v>171841</v>
          </cell>
          <cell r="AK541">
            <v>14506</v>
          </cell>
          <cell r="AL541">
            <v>15982</v>
          </cell>
          <cell r="AM541">
            <v>16296</v>
          </cell>
          <cell r="AN541">
            <v>14433</v>
          </cell>
          <cell r="AO541">
            <v>6067</v>
          </cell>
          <cell r="AQ541">
            <v>4031186</v>
          </cell>
          <cell r="AR541">
            <v>4022359</v>
          </cell>
          <cell r="AS541">
            <v>4031186</v>
          </cell>
          <cell r="AT541">
            <v>4031186</v>
          </cell>
          <cell r="AU541">
            <v>4188795</v>
          </cell>
          <cell r="AV541">
            <v>4188795</v>
          </cell>
          <cell r="AW541" t="e">
            <v>#REF!</v>
          </cell>
          <cell r="AX541">
            <v>1580</v>
          </cell>
          <cell r="AY541">
            <v>1580</v>
          </cell>
          <cell r="AZ541">
            <v>1580</v>
          </cell>
          <cell r="BA541">
            <v>1580</v>
          </cell>
          <cell r="BB541">
            <v>1580</v>
          </cell>
          <cell r="BD541">
            <v>5913853.8399999999</v>
          </cell>
          <cell r="BE541">
            <v>3589403.24</v>
          </cell>
          <cell r="BF541">
            <v>1789219.4</v>
          </cell>
          <cell r="BH541">
            <v>4031187</v>
          </cell>
          <cell r="BI541">
            <v>4567881</v>
          </cell>
          <cell r="BJ541">
            <v>4322640</v>
          </cell>
          <cell r="BK541">
            <v>4188795</v>
          </cell>
          <cell r="BL541">
            <v>4188795</v>
          </cell>
          <cell r="BM541">
            <v>0</v>
          </cell>
          <cell r="BN541">
            <v>0</v>
          </cell>
          <cell r="BO541">
            <v>2449959</v>
          </cell>
          <cell r="BP541">
            <v>-157608</v>
          </cell>
          <cell r="BQ541">
            <v>0</v>
          </cell>
          <cell r="BS541">
            <v>4721728</v>
          </cell>
          <cell r="BT541">
            <v>4188795</v>
          </cell>
          <cell r="BU541">
            <v>4721728</v>
          </cell>
          <cell r="BV541">
            <v>-532933</v>
          </cell>
        </row>
        <row r="543">
          <cell r="C543" t="str">
            <v>Capital Total</v>
          </cell>
          <cell r="I543">
            <v>1269215.49</v>
          </cell>
          <cell r="J543">
            <v>2004164</v>
          </cell>
          <cell r="K543">
            <v>734948.51</v>
          </cell>
          <cell r="L543">
            <v>0.36671076319103629</v>
          </cell>
          <cell r="M543">
            <v>9893950.9900000002</v>
          </cell>
          <cell r="N543">
            <v>10482552</v>
          </cell>
          <cell r="O543">
            <v>588601.00999999978</v>
          </cell>
          <cell r="P543">
            <v>5.6150545210746368E-2</v>
          </cell>
          <cell r="R543">
            <v>40960</v>
          </cell>
          <cell r="S543">
            <v>123336</v>
          </cell>
          <cell r="T543">
            <v>954689</v>
          </cell>
          <cell r="U543">
            <v>5863598.4100000001</v>
          </cell>
          <cell r="V543">
            <v>1630982.09</v>
          </cell>
          <cell r="W543">
            <v>1269215.49</v>
          </cell>
          <cell r="X543">
            <v>29360</v>
          </cell>
          <cell r="Y543">
            <v>29360</v>
          </cell>
          <cell r="Z543">
            <v>29360</v>
          </cell>
          <cell r="AA543">
            <v>29360</v>
          </cell>
          <cell r="AB543">
            <v>29360</v>
          </cell>
          <cell r="AD543">
            <v>263185</v>
          </cell>
          <cell r="AE543">
            <v>1004698</v>
          </cell>
          <cell r="AF543">
            <v>1966841</v>
          </cell>
          <cell r="AG543">
            <v>3042479</v>
          </cell>
          <cell r="AH543">
            <v>2201180</v>
          </cell>
          <cell r="AI543">
            <v>2004163</v>
          </cell>
          <cell r="AJ543">
            <v>1490767</v>
          </cell>
          <cell r="AK543">
            <v>978469</v>
          </cell>
          <cell r="AL543">
            <v>1274445</v>
          </cell>
          <cell r="AM543">
            <v>1686559</v>
          </cell>
          <cell r="AN543">
            <v>2110030</v>
          </cell>
          <cell r="AO543">
            <v>726188</v>
          </cell>
          <cell r="AQ543">
            <v>18749003</v>
          </cell>
          <cell r="AR543">
            <v>18418226</v>
          </cell>
          <cell r="AS543">
            <v>14927357</v>
          </cell>
          <cell r="AT543">
            <v>36964145</v>
          </cell>
          <cell r="AU543">
            <v>36385917.409999996</v>
          </cell>
          <cell r="AV543">
            <v>33345496.5</v>
          </cell>
          <cell r="AW543" t="e">
            <v>#REF!</v>
          </cell>
          <cell r="AX543">
            <v>32184</v>
          </cell>
          <cell r="AY543">
            <v>32184</v>
          </cell>
          <cell r="AZ543">
            <v>32184</v>
          </cell>
          <cell r="BA543">
            <v>32184</v>
          </cell>
          <cell r="BB543">
            <v>32184</v>
          </cell>
          <cell r="BD543">
            <v>9247595.3599999994</v>
          </cell>
          <cell r="BE543">
            <v>8847213.2400000002</v>
          </cell>
          <cell r="BF543">
            <v>6936254.3900000006</v>
          </cell>
          <cell r="BH543">
            <v>18749004</v>
          </cell>
          <cell r="BI543">
            <v>16710607</v>
          </cell>
          <cell r="BJ543">
            <v>12747876</v>
          </cell>
          <cell r="BK543">
            <v>33345496.5</v>
          </cell>
          <cell r="BL543">
            <v>35095028.700000003</v>
          </cell>
          <cell r="BM543">
            <v>0</v>
          </cell>
          <cell r="BN543">
            <v>0</v>
          </cell>
          <cell r="BO543">
            <v>25216292.710000001</v>
          </cell>
          <cell r="BP543">
            <v>-16346024.699999999</v>
          </cell>
          <cell r="BQ543">
            <v>-1749532.1999999993</v>
          </cell>
          <cell r="BS543">
            <v>97417698.030000001</v>
          </cell>
          <cell r="BT543">
            <v>35095028.700000003</v>
          </cell>
          <cell r="BU543">
            <v>97417698.030000001</v>
          </cell>
          <cell r="BV543">
            <v>-62322669.329999998</v>
          </cell>
        </row>
        <row r="545">
          <cell r="C545" t="str">
            <v>O&amp;M</v>
          </cell>
          <cell r="E545" t="str">
            <v>IT-T-Cust Op Aps Sup</v>
          </cell>
          <cell r="I545">
            <v>1661858</v>
          </cell>
          <cell r="J545">
            <v>1684343</v>
          </cell>
          <cell r="K545">
            <v>22485</v>
          </cell>
          <cell r="L545">
            <v>1.3349418734782643E-2</v>
          </cell>
          <cell r="M545">
            <v>9971148</v>
          </cell>
          <cell r="N545">
            <v>10114146</v>
          </cell>
          <cell r="O545">
            <v>142998</v>
          </cell>
          <cell r="P545">
            <v>1.4138415640826225E-2</v>
          </cell>
          <cell r="R545">
            <v>1661858</v>
          </cell>
          <cell r="S545">
            <v>1661858</v>
          </cell>
          <cell r="T545">
            <v>1661858</v>
          </cell>
          <cell r="U545">
            <v>1661858</v>
          </cell>
          <cell r="V545">
            <v>1661858</v>
          </cell>
          <cell r="W545">
            <v>1661858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1686365</v>
          </cell>
          <cell r="AE545">
            <v>1686365</v>
          </cell>
          <cell r="AF545">
            <v>1686365</v>
          </cell>
          <cell r="AG545">
            <v>1686365</v>
          </cell>
          <cell r="AH545">
            <v>1684343</v>
          </cell>
          <cell r="AI545">
            <v>1684343</v>
          </cell>
          <cell r="AJ545">
            <v>1684343</v>
          </cell>
          <cell r="AK545">
            <v>1684343</v>
          </cell>
          <cell r="AL545">
            <v>1684343</v>
          </cell>
          <cell r="AM545">
            <v>1684343</v>
          </cell>
          <cell r="AN545">
            <v>1684343</v>
          </cell>
          <cell r="AO545">
            <v>1684342</v>
          </cell>
          <cell r="AQ545">
            <v>20220203</v>
          </cell>
          <cell r="AR545">
            <v>20220203</v>
          </cell>
          <cell r="AS545">
            <v>20220203</v>
          </cell>
          <cell r="AT545">
            <v>20220203</v>
          </cell>
          <cell r="AU545">
            <v>20220203</v>
          </cell>
          <cell r="AV545">
            <v>20220203</v>
          </cell>
          <cell r="AW545" t="e">
            <v>#REF!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D545">
            <v>20582604</v>
          </cell>
          <cell r="BE545">
            <v>20042412</v>
          </cell>
          <cell r="BF545">
            <v>0</v>
          </cell>
          <cell r="BH545">
            <v>20220203</v>
          </cell>
          <cell r="BI545">
            <v>20582609</v>
          </cell>
          <cell r="BJ545">
            <v>20042412</v>
          </cell>
          <cell r="BK545">
            <v>20220203</v>
          </cell>
          <cell r="BL545">
            <v>20220203</v>
          </cell>
          <cell r="BO545">
            <v>10249055</v>
          </cell>
          <cell r="BP545">
            <v>0</v>
          </cell>
          <cell r="BQ545">
            <v>0</v>
          </cell>
          <cell r="BS545">
            <v>23466495</v>
          </cell>
          <cell r="BT545">
            <v>20220203</v>
          </cell>
          <cell r="BU545">
            <v>23466495</v>
          </cell>
          <cell r="BV545">
            <v>-3246292</v>
          </cell>
        </row>
        <row r="546">
          <cell r="C546" t="str">
            <v>O&amp;M</v>
          </cell>
          <cell r="E546" t="str">
            <v>IT-T-Elec Del Aps Su</v>
          </cell>
          <cell r="I546">
            <v>633264</v>
          </cell>
          <cell r="J546">
            <v>633011</v>
          </cell>
          <cell r="K546">
            <v>-253</v>
          </cell>
          <cell r="L546">
            <v>-3.9967709881818798E-4</v>
          </cell>
          <cell r="M546">
            <v>3799584</v>
          </cell>
          <cell r="N546">
            <v>3801106</v>
          </cell>
          <cell r="O546">
            <v>1522</v>
          </cell>
          <cell r="P546">
            <v>4.0040977547061302E-4</v>
          </cell>
          <cell r="R546">
            <v>633264</v>
          </cell>
          <cell r="S546">
            <v>633264</v>
          </cell>
          <cell r="T546">
            <v>633264</v>
          </cell>
          <cell r="U546">
            <v>633264</v>
          </cell>
          <cell r="V546">
            <v>633264</v>
          </cell>
          <cell r="W546">
            <v>633264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633771</v>
          </cell>
          <cell r="AE546">
            <v>633771</v>
          </cell>
          <cell r="AF546">
            <v>633771</v>
          </cell>
          <cell r="AG546">
            <v>633771</v>
          </cell>
          <cell r="AH546">
            <v>633011</v>
          </cell>
          <cell r="AI546">
            <v>633011</v>
          </cell>
          <cell r="AJ546">
            <v>633011</v>
          </cell>
          <cell r="AK546">
            <v>633011</v>
          </cell>
          <cell r="AL546">
            <v>633011</v>
          </cell>
          <cell r="AM546">
            <v>633011</v>
          </cell>
          <cell r="AN546">
            <v>633011</v>
          </cell>
          <cell r="AO546">
            <v>633013</v>
          </cell>
          <cell r="AQ546">
            <v>7599174</v>
          </cell>
          <cell r="AR546">
            <v>7599174</v>
          </cell>
          <cell r="AS546">
            <v>7599174</v>
          </cell>
          <cell r="AT546">
            <v>7599174</v>
          </cell>
          <cell r="AU546">
            <v>7599174</v>
          </cell>
          <cell r="AV546">
            <v>7599174</v>
          </cell>
          <cell r="AW546" t="e">
            <v>#REF!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D546">
            <v>7704576</v>
          </cell>
          <cell r="BE546">
            <v>7881012</v>
          </cell>
          <cell r="BF546">
            <v>0</v>
          </cell>
          <cell r="BH546">
            <v>7599174</v>
          </cell>
          <cell r="BI546">
            <v>7704570</v>
          </cell>
          <cell r="BJ546">
            <v>7881012</v>
          </cell>
          <cell r="BK546">
            <v>7599174</v>
          </cell>
          <cell r="BL546">
            <v>7599174</v>
          </cell>
          <cell r="BO546">
            <v>3799590</v>
          </cell>
          <cell r="BP546">
            <v>0</v>
          </cell>
          <cell r="BQ546">
            <v>0</v>
          </cell>
          <cell r="BS546">
            <v>7956858</v>
          </cell>
          <cell r="BT546">
            <v>7599174</v>
          </cell>
          <cell r="BU546">
            <v>7956858</v>
          </cell>
          <cell r="BV546">
            <v>-357684</v>
          </cell>
        </row>
        <row r="547">
          <cell r="C547" t="str">
            <v>O&amp;M</v>
          </cell>
          <cell r="E547" t="str">
            <v>IT-T-Gas Del Aps Sup</v>
          </cell>
          <cell r="I547">
            <v>337731</v>
          </cell>
          <cell r="J547">
            <v>337595</v>
          </cell>
          <cell r="K547">
            <v>-136</v>
          </cell>
          <cell r="L547">
            <v>-4.0284956826967225E-4</v>
          </cell>
          <cell r="M547">
            <v>2026386</v>
          </cell>
          <cell r="N547">
            <v>2027194</v>
          </cell>
          <cell r="O547">
            <v>808</v>
          </cell>
          <cell r="P547">
            <v>3.9858050092887016E-4</v>
          </cell>
          <cell r="R547">
            <v>337731</v>
          </cell>
          <cell r="S547">
            <v>337731</v>
          </cell>
          <cell r="T547">
            <v>337731</v>
          </cell>
          <cell r="U547">
            <v>337731</v>
          </cell>
          <cell r="V547">
            <v>337731</v>
          </cell>
          <cell r="W547">
            <v>337731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338001</v>
          </cell>
          <cell r="AE547">
            <v>338001</v>
          </cell>
          <cell r="AF547">
            <v>338001</v>
          </cell>
          <cell r="AG547">
            <v>338001</v>
          </cell>
          <cell r="AH547">
            <v>337595</v>
          </cell>
          <cell r="AI547">
            <v>337595</v>
          </cell>
          <cell r="AJ547">
            <v>337595</v>
          </cell>
          <cell r="AK547">
            <v>337595</v>
          </cell>
          <cell r="AL547">
            <v>337595</v>
          </cell>
          <cell r="AM547">
            <v>337595</v>
          </cell>
          <cell r="AN547">
            <v>337595</v>
          </cell>
          <cell r="AO547">
            <v>337596</v>
          </cell>
          <cell r="AQ547">
            <v>4052765</v>
          </cell>
          <cell r="AR547">
            <v>4052765</v>
          </cell>
          <cell r="AS547">
            <v>4052765</v>
          </cell>
          <cell r="AT547">
            <v>4052765</v>
          </cell>
          <cell r="AU547">
            <v>4052765</v>
          </cell>
          <cell r="AV547">
            <v>4052765</v>
          </cell>
          <cell r="AW547" t="e">
            <v>#REF!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D547">
            <v>4104396</v>
          </cell>
          <cell r="BE547">
            <v>4168032</v>
          </cell>
          <cell r="BF547">
            <v>0</v>
          </cell>
          <cell r="BH547">
            <v>4052765</v>
          </cell>
          <cell r="BI547">
            <v>4104397</v>
          </cell>
          <cell r="BJ547">
            <v>4168032</v>
          </cell>
          <cell r="BK547">
            <v>4052765</v>
          </cell>
          <cell r="BL547">
            <v>4052765</v>
          </cell>
          <cell r="BO547">
            <v>2026379</v>
          </cell>
          <cell r="BP547">
            <v>0</v>
          </cell>
          <cell r="BQ547">
            <v>0</v>
          </cell>
          <cell r="BS547">
            <v>4354797</v>
          </cell>
          <cell r="BT547">
            <v>4052765</v>
          </cell>
          <cell r="BU547">
            <v>4354797</v>
          </cell>
          <cell r="BV547">
            <v>-302032</v>
          </cell>
        </row>
        <row r="548">
          <cell r="C548" t="str">
            <v>O&amp;M</v>
          </cell>
          <cell r="E548" t="str">
            <v>IT-T-Rat Cnsl Aps Su</v>
          </cell>
          <cell r="I548">
            <v>6194</v>
          </cell>
          <cell r="J548">
            <v>6192</v>
          </cell>
          <cell r="K548">
            <v>-2</v>
          </cell>
          <cell r="L548">
            <v>-3.2299741602067185E-4</v>
          </cell>
          <cell r="M548">
            <v>37164</v>
          </cell>
          <cell r="N548">
            <v>37180</v>
          </cell>
          <cell r="O548">
            <v>16</v>
          </cell>
          <cell r="P548">
            <v>4.3033889187735344E-4</v>
          </cell>
          <cell r="R548">
            <v>6194</v>
          </cell>
          <cell r="S548">
            <v>6194</v>
          </cell>
          <cell r="T548">
            <v>6194</v>
          </cell>
          <cell r="U548">
            <v>6194</v>
          </cell>
          <cell r="V548">
            <v>6194</v>
          </cell>
          <cell r="W548">
            <v>6194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6199</v>
          </cell>
          <cell r="AE548">
            <v>6199</v>
          </cell>
          <cell r="AF548">
            <v>6199</v>
          </cell>
          <cell r="AG548">
            <v>6199</v>
          </cell>
          <cell r="AH548">
            <v>6192</v>
          </cell>
          <cell r="AI548">
            <v>6192</v>
          </cell>
          <cell r="AJ548">
            <v>6192</v>
          </cell>
          <cell r="AK548">
            <v>6192</v>
          </cell>
          <cell r="AL548">
            <v>6192</v>
          </cell>
          <cell r="AM548">
            <v>6192</v>
          </cell>
          <cell r="AN548">
            <v>6192</v>
          </cell>
          <cell r="AO548">
            <v>6189</v>
          </cell>
          <cell r="AQ548">
            <v>74329</v>
          </cell>
          <cell r="AR548">
            <v>74329</v>
          </cell>
          <cell r="AS548">
            <v>74329</v>
          </cell>
          <cell r="AT548">
            <v>74329</v>
          </cell>
          <cell r="AU548">
            <v>74329</v>
          </cell>
          <cell r="AV548">
            <v>74329</v>
          </cell>
          <cell r="AW548" t="e">
            <v>#REF!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D548">
            <v>75696</v>
          </cell>
          <cell r="BE548">
            <v>78276</v>
          </cell>
          <cell r="BF548">
            <v>0</v>
          </cell>
          <cell r="BH548">
            <v>74329</v>
          </cell>
          <cell r="BI548">
            <v>75693</v>
          </cell>
          <cell r="BJ548">
            <v>78277</v>
          </cell>
          <cell r="BK548">
            <v>74329</v>
          </cell>
          <cell r="BL548">
            <v>74329</v>
          </cell>
          <cell r="BO548">
            <v>37165</v>
          </cell>
          <cell r="BP548">
            <v>0</v>
          </cell>
          <cell r="BQ548">
            <v>0</v>
          </cell>
          <cell r="BS548">
            <v>141635</v>
          </cell>
          <cell r="BT548">
            <v>74329</v>
          </cell>
          <cell r="BU548">
            <v>141635</v>
          </cell>
          <cell r="BV548">
            <v>-67306</v>
          </cell>
        </row>
        <row r="549">
          <cell r="C549" t="str">
            <v>O&amp;M</v>
          </cell>
          <cell r="E549" t="str">
            <v>IT-T-Nuc Apps Suport</v>
          </cell>
          <cell r="I549">
            <v>0</v>
          </cell>
          <cell r="J549">
            <v>0</v>
          </cell>
          <cell r="K549">
            <v>0</v>
          </cell>
          <cell r="L549" t="str">
            <v xml:space="preserve"> </v>
          </cell>
          <cell r="M549">
            <v>0</v>
          </cell>
          <cell r="N549">
            <v>0</v>
          </cell>
          <cell r="O549">
            <v>0</v>
          </cell>
          <cell r="P549" t="str">
            <v xml:space="preserve"> 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D549">
            <v>0</v>
          </cell>
          <cell r="BE549">
            <v>0</v>
          </cell>
          <cell r="BF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O549">
            <v>0</v>
          </cell>
          <cell r="BP549">
            <v>0</v>
          </cell>
          <cell r="BQ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C550" t="str">
            <v>O&amp;M</v>
          </cell>
          <cell r="E550" t="str">
            <v>IT-T-Fossil Apps Sup</v>
          </cell>
          <cell r="I550">
            <v>0</v>
          </cell>
          <cell r="J550">
            <v>0</v>
          </cell>
          <cell r="K550">
            <v>0</v>
          </cell>
          <cell r="L550" t="str">
            <v xml:space="preserve"> </v>
          </cell>
          <cell r="M550">
            <v>0</v>
          </cell>
          <cell r="N550">
            <v>0</v>
          </cell>
          <cell r="O550">
            <v>0</v>
          </cell>
          <cell r="P550" t="str">
            <v xml:space="preserve"> 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D550">
            <v>0</v>
          </cell>
          <cell r="BE550">
            <v>0</v>
          </cell>
          <cell r="BF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O550">
            <v>0</v>
          </cell>
          <cell r="BP550">
            <v>0</v>
          </cell>
          <cell r="BQ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C551" t="str">
            <v>O&amp;M</v>
          </cell>
          <cell r="E551" t="str">
            <v>IT-T-ER&amp;T Apps Suprt</v>
          </cell>
          <cell r="I551">
            <v>0</v>
          </cell>
          <cell r="J551">
            <v>0</v>
          </cell>
          <cell r="K551">
            <v>0</v>
          </cell>
          <cell r="L551" t="str">
            <v xml:space="preserve"> </v>
          </cell>
          <cell r="M551">
            <v>0</v>
          </cell>
          <cell r="N551">
            <v>0</v>
          </cell>
          <cell r="O551">
            <v>0</v>
          </cell>
          <cell r="P551" t="str">
            <v xml:space="preserve"> 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D551">
            <v>0</v>
          </cell>
          <cell r="BE551">
            <v>0</v>
          </cell>
          <cell r="BF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O551">
            <v>0</v>
          </cell>
          <cell r="BP551">
            <v>0</v>
          </cell>
          <cell r="BQ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C552" t="str">
            <v>O&amp;M</v>
          </cell>
          <cell r="E552" t="str">
            <v>IT-T-eAppl Host Svcs</v>
          </cell>
          <cell r="I552">
            <v>111627</v>
          </cell>
          <cell r="J552">
            <v>111578</v>
          </cell>
          <cell r="K552">
            <v>-49</v>
          </cell>
          <cell r="L552">
            <v>-4.3915467206797037E-4</v>
          </cell>
          <cell r="M552">
            <v>669762</v>
          </cell>
          <cell r="N552">
            <v>670012</v>
          </cell>
          <cell r="O552">
            <v>250</v>
          </cell>
          <cell r="P552">
            <v>3.7312764547500641E-4</v>
          </cell>
          <cell r="R552">
            <v>111627</v>
          </cell>
          <cell r="S552">
            <v>111627</v>
          </cell>
          <cell r="T552">
            <v>111627</v>
          </cell>
          <cell r="U552">
            <v>111627</v>
          </cell>
          <cell r="V552">
            <v>111627</v>
          </cell>
          <cell r="W552">
            <v>111627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111714</v>
          </cell>
          <cell r="AE552">
            <v>111714</v>
          </cell>
          <cell r="AF552">
            <v>111714</v>
          </cell>
          <cell r="AG552">
            <v>111714</v>
          </cell>
          <cell r="AH552">
            <v>111578</v>
          </cell>
          <cell r="AI552">
            <v>111578</v>
          </cell>
          <cell r="AJ552">
            <v>111578</v>
          </cell>
          <cell r="AK552">
            <v>111578</v>
          </cell>
          <cell r="AL552">
            <v>111578</v>
          </cell>
          <cell r="AM552">
            <v>111578</v>
          </cell>
          <cell r="AN552">
            <v>111578</v>
          </cell>
          <cell r="AO552">
            <v>111610</v>
          </cell>
          <cell r="AQ552">
            <v>1339512</v>
          </cell>
          <cell r="AR552">
            <v>1339512</v>
          </cell>
          <cell r="AS552">
            <v>1339512</v>
          </cell>
          <cell r="AT552">
            <v>1339512</v>
          </cell>
          <cell r="AU552">
            <v>1339512</v>
          </cell>
          <cell r="AV552">
            <v>1339512</v>
          </cell>
          <cell r="AW552" t="e">
            <v>#REF!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D552">
            <v>1364160</v>
          </cell>
          <cell r="BE552">
            <v>1287528</v>
          </cell>
          <cell r="BF552">
            <v>0</v>
          </cell>
          <cell r="BH552">
            <v>1339512</v>
          </cell>
          <cell r="BI552">
            <v>1364094</v>
          </cell>
          <cell r="BJ552">
            <v>1287528</v>
          </cell>
          <cell r="BK552">
            <v>1339512</v>
          </cell>
          <cell r="BL552">
            <v>1339512</v>
          </cell>
          <cell r="BO552">
            <v>669750</v>
          </cell>
          <cell r="BP552">
            <v>0</v>
          </cell>
          <cell r="BQ552">
            <v>0</v>
          </cell>
          <cell r="BS552">
            <v>0</v>
          </cell>
          <cell r="BT552">
            <v>1339512</v>
          </cell>
          <cell r="BU552">
            <v>0</v>
          </cell>
          <cell r="BV552">
            <v>1339512</v>
          </cell>
        </row>
        <row r="553">
          <cell r="C553" t="str">
            <v>O&amp;M</v>
          </cell>
          <cell r="E553" t="str">
            <v>IT-T-Mobile Acess</v>
          </cell>
          <cell r="I553">
            <v>35015</v>
          </cell>
          <cell r="J553">
            <v>29704</v>
          </cell>
          <cell r="K553">
            <v>-5311</v>
          </cell>
          <cell r="L553">
            <v>-0.17879746835443039</v>
          </cell>
          <cell r="M553">
            <v>194862</v>
          </cell>
          <cell r="N553">
            <v>178224</v>
          </cell>
          <cell r="O553">
            <v>-16638</v>
          </cell>
          <cell r="P553">
            <v>-9.3354430379746833E-2</v>
          </cell>
          <cell r="R553">
            <v>30550</v>
          </cell>
          <cell r="S553">
            <v>31490</v>
          </cell>
          <cell r="T553">
            <v>31302</v>
          </cell>
          <cell r="U553">
            <v>32101</v>
          </cell>
          <cell r="V553">
            <v>34404</v>
          </cell>
          <cell r="W553">
            <v>35015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29704</v>
          </cell>
          <cell r="AE553">
            <v>29704</v>
          </cell>
          <cell r="AF553">
            <v>29704</v>
          </cell>
          <cell r="AG553">
            <v>29704</v>
          </cell>
          <cell r="AH553">
            <v>29704</v>
          </cell>
          <cell r="AI553">
            <v>29704</v>
          </cell>
          <cell r="AJ553">
            <v>29657</v>
          </cell>
          <cell r="AK553">
            <v>29845</v>
          </cell>
          <cell r="AL553">
            <v>29845</v>
          </cell>
          <cell r="AM553">
            <v>29845</v>
          </cell>
          <cell r="AN553">
            <v>29657</v>
          </cell>
          <cell r="AO553">
            <v>29892</v>
          </cell>
          <cell r="AQ553">
            <v>356965</v>
          </cell>
          <cell r="AR553">
            <v>356965</v>
          </cell>
          <cell r="AS553">
            <v>356965</v>
          </cell>
          <cell r="AT553">
            <v>356965</v>
          </cell>
          <cell r="AU553">
            <v>376611</v>
          </cell>
          <cell r="AV553">
            <v>376611</v>
          </cell>
          <cell r="AW553" t="e">
            <v>#REF!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D553">
            <v>360020</v>
          </cell>
          <cell r="BE553">
            <v>280253.02</v>
          </cell>
          <cell r="BF553">
            <v>0</v>
          </cell>
          <cell r="BH553">
            <v>356965</v>
          </cell>
          <cell r="BI553">
            <v>341784</v>
          </cell>
          <cell r="BJ553">
            <v>293347.44</v>
          </cell>
          <cell r="BK553">
            <v>376611</v>
          </cell>
          <cell r="BL553">
            <v>376611</v>
          </cell>
          <cell r="BO553">
            <v>181749</v>
          </cell>
          <cell r="BP553">
            <v>-19646</v>
          </cell>
          <cell r="BQ553">
            <v>0</v>
          </cell>
          <cell r="BS553">
            <v>247788.62</v>
          </cell>
          <cell r="BT553">
            <v>376611</v>
          </cell>
          <cell r="BU553">
            <v>247788.62</v>
          </cell>
          <cell r="BV553">
            <v>128822.38</v>
          </cell>
        </row>
        <row r="554">
          <cell r="C554" t="str">
            <v>O&amp;M</v>
          </cell>
          <cell r="E554" t="str">
            <v>IT-T-LimiteDesktpSup</v>
          </cell>
          <cell r="I554">
            <v>74648</v>
          </cell>
          <cell r="J554">
            <v>74476</v>
          </cell>
          <cell r="K554">
            <v>-172</v>
          </cell>
          <cell r="L554">
            <v>-2.3094688221709007E-3</v>
          </cell>
          <cell r="M554">
            <v>447888</v>
          </cell>
          <cell r="N554">
            <v>447544</v>
          </cell>
          <cell r="O554">
            <v>-344</v>
          </cell>
          <cell r="P554">
            <v>-7.6863950807071484E-4</v>
          </cell>
          <cell r="R554">
            <v>74648</v>
          </cell>
          <cell r="S554">
            <v>74648</v>
          </cell>
          <cell r="T554">
            <v>74648</v>
          </cell>
          <cell r="U554">
            <v>74648</v>
          </cell>
          <cell r="V554">
            <v>74648</v>
          </cell>
          <cell r="W554">
            <v>74648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D554">
            <v>74648</v>
          </cell>
          <cell r="AE554">
            <v>74648</v>
          </cell>
          <cell r="AF554">
            <v>74648</v>
          </cell>
          <cell r="AG554">
            <v>74648</v>
          </cell>
          <cell r="AH554">
            <v>74476</v>
          </cell>
          <cell r="AI554">
            <v>74476</v>
          </cell>
          <cell r="AJ554">
            <v>74476</v>
          </cell>
          <cell r="AK554">
            <v>74476</v>
          </cell>
          <cell r="AL554">
            <v>74476</v>
          </cell>
          <cell r="AM554">
            <v>74476</v>
          </cell>
          <cell r="AN554">
            <v>74476</v>
          </cell>
          <cell r="AO554">
            <v>77744</v>
          </cell>
          <cell r="AQ554">
            <v>897668</v>
          </cell>
          <cell r="AR554">
            <v>897668</v>
          </cell>
          <cell r="AS554">
            <v>897668</v>
          </cell>
          <cell r="AT554">
            <v>897668</v>
          </cell>
          <cell r="AU554">
            <v>895776</v>
          </cell>
          <cell r="AV554">
            <v>895776</v>
          </cell>
          <cell r="AW554" t="e">
            <v>#REF!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D554">
            <v>913500</v>
          </cell>
          <cell r="BE554">
            <v>1016202</v>
          </cell>
          <cell r="BF554">
            <v>1070916</v>
          </cell>
          <cell r="BH554">
            <v>897668</v>
          </cell>
          <cell r="BI554">
            <v>896700</v>
          </cell>
          <cell r="BJ554">
            <v>1003279.2</v>
          </cell>
          <cell r="BK554">
            <v>895776</v>
          </cell>
          <cell r="BL554">
            <v>895776</v>
          </cell>
          <cell r="BO554">
            <v>447888</v>
          </cell>
          <cell r="BP554">
            <v>1892</v>
          </cell>
          <cell r="BQ554">
            <v>0</v>
          </cell>
          <cell r="BS554">
            <v>902372.8</v>
          </cell>
          <cell r="BT554">
            <v>895776</v>
          </cell>
          <cell r="BU554">
            <v>902372.8</v>
          </cell>
          <cell r="BV554">
            <v>-6596.8000000000466</v>
          </cell>
        </row>
        <row r="555">
          <cell r="C555" t="str">
            <v>O&amp;M</v>
          </cell>
          <cell r="E555" t="str">
            <v>IT-T-PremiuDesktpSup</v>
          </cell>
          <cell r="I555">
            <v>56388</v>
          </cell>
          <cell r="J555">
            <v>42402</v>
          </cell>
          <cell r="K555">
            <v>-13986</v>
          </cell>
          <cell r="L555">
            <v>-0.32984293193717279</v>
          </cell>
          <cell r="M555">
            <v>257298</v>
          </cell>
          <cell r="N555">
            <v>253302</v>
          </cell>
          <cell r="O555">
            <v>-3996</v>
          </cell>
          <cell r="P555">
            <v>-1.5775635407537247E-2</v>
          </cell>
          <cell r="R555">
            <v>40626</v>
          </cell>
          <cell r="S555">
            <v>39960</v>
          </cell>
          <cell r="T555">
            <v>37962</v>
          </cell>
          <cell r="U555">
            <v>37518</v>
          </cell>
          <cell r="V555">
            <v>44844</v>
          </cell>
          <cell r="W555">
            <v>56388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>
            <v>42180</v>
          </cell>
          <cell r="AE555">
            <v>42180</v>
          </cell>
          <cell r="AF555">
            <v>42180</v>
          </cell>
          <cell r="AG555">
            <v>42180</v>
          </cell>
          <cell r="AH555">
            <v>42180</v>
          </cell>
          <cell r="AI555">
            <v>42402</v>
          </cell>
          <cell r="AJ555">
            <v>42180</v>
          </cell>
          <cell r="AK555">
            <v>42846</v>
          </cell>
          <cell r="AL555">
            <v>42180</v>
          </cell>
          <cell r="AM555">
            <v>42180</v>
          </cell>
          <cell r="AN555">
            <v>41736</v>
          </cell>
          <cell r="AO555">
            <v>42180</v>
          </cell>
          <cell r="AQ555">
            <v>506501.88</v>
          </cell>
          <cell r="AR555">
            <v>506501.88</v>
          </cell>
          <cell r="AS555">
            <v>506501.88</v>
          </cell>
          <cell r="AT555">
            <v>506501.88</v>
          </cell>
          <cell r="AU555">
            <v>456210</v>
          </cell>
          <cell r="AV555">
            <v>456210</v>
          </cell>
          <cell r="AW555" t="e">
            <v>#REF!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D555">
            <v>500138</v>
          </cell>
          <cell r="BE555">
            <v>513669.7</v>
          </cell>
          <cell r="BF555">
            <v>670488</v>
          </cell>
          <cell r="BH555">
            <v>506604</v>
          </cell>
          <cell r="BI555">
            <v>574944</v>
          </cell>
          <cell r="BJ555">
            <v>604708.80000000005</v>
          </cell>
          <cell r="BK555">
            <v>456210</v>
          </cell>
          <cell r="BL555">
            <v>456210</v>
          </cell>
          <cell r="BO555">
            <v>198912</v>
          </cell>
          <cell r="BP555">
            <v>50394</v>
          </cell>
          <cell r="BQ555">
            <v>0</v>
          </cell>
          <cell r="BS555">
            <v>497270.4</v>
          </cell>
          <cell r="BT555">
            <v>456210</v>
          </cell>
          <cell r="BU555">
            <v>497270.4</v>
          </cell>
          <cell r="BV555">
            <v>-41060.400000000023</v>
          </cell>
        </row>
        <row r="556">
          <cell r="C556" t="str">
            <v>O&amp;M</v>
          </cell>
          <cell r="E556" t="str">
            <v>IT-T-StandaDesktpSup</v>
          </cell>
          <cell r="I556">
            <v>596700</v>
          </cell>
          <cell r="J556">
            <v>579420</v>
          </cell>
          <cell r="K556">
            <v>-17280</v>
          </cell>
          <cell r="L556">
            <v>-2.9822926374650512E-2</v>
          </cell>
          <cell r="M556">
            <v>3572460</v>
          </cell>
          <cell r="N556">
            <v>3482280</v>
          </cell>
          <cell r="O556">
            <v>-90180</v>
          </cell>
          <cell r="P556">
            <v>-2.5896826217305904E-2</v>
          </cell>
          <cell r="R556">
            <v>593820</v>
          </cell>
          <cell r="S556">
            <v>594180</v>
          </cell>
          <cell r="T556">
            <v>594540</v>
          </cell>
          <cell r="U556">
            <v>594720</v>
          </cell>
          <cell r="V556">
            <v>598500</v>
          </cell>
          <cell r="W556">
            <v>596700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580860</v>
          </cell>
          <cell r="AE556">
            <v>580860</v>
          </cell>
          <cell r="AF556">
            <v>580860</v>
          </cell>
          <cell r="AG556">
            <v>580860</v>
          </cell>
          <cell r="AH556">
            <v>579420</v>
          </cell>
          <cell r="AI556">
            <v>579420</v>
          </cell>
          <cell r="AJ556">
            <v>579420</v>
          </cell>
          <cell r="AK556">
            <v>579420</v>
          </cell>
          <cell r="AL556">
            <v>579420</v>
          </cell>
          <cell r="AM556">
            <v>579420</v>
          </cell>
          <cell r="AN556">
            <v>579600</v>
          </cell>
          <cell r="AO556">
            <v>570420</v>
          </cell>
          <cell r="AQ556">
            <v>6949980</v>
          </cell>
          <cell r="AR556">
            <v>6949980</v>
          </cell>
          <cell r="AS556">
            <v>6949980</v>
          </cell>
          <cell r="AT556">
            <v>6949980</v>
          </cell>
          <cell r="AU556">
            <v>7135020</v>
          </cell>
          <cell r="AV556">
            <v>7135020</v>
          </cell>
          <cell r="AW556" t="e">
            <v>#REF!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7117419</v>
          </cell>
          <cell r="BE556">
            <v>7355309.8499999996</v>
          </cell>
          <cell r="BF556">
            <v>8852916</v>
          </cell>
          <cell r="BH556">
            <v>6949980</v>
          </cell>
          <cell r="BI556">
            <v>7176528</v>
          </cell>
          <cell r="BJ556">
            <v>7544577.5999999996</v>
          </cell>
          <cell r="BK556">
            <v>7135020</v>
          </cell>
          <cell r="BL556">
            <v>7135020</v>
          </cell>
          <cell r="BO556">
            <v>3562560</v>
          </cell>
          <cell r="BP556">
            <v>-185040</v>
          </cell>
          <cell r="BQ556">
            <v>0</v>
          </cell>
          <cell r="BS556">
            <v>6947945.370000001</v>
          </cell>
          <cell r="BT556">
            <v>7135020</v>
          </cell>
          <cell r="BU556">
            <v>6947945.370000001</v>
          </cell>
          <cell r="BV556">
            <v>187074.62999999896</v>
          </cell>
        </row>
        <row r="557">
          <cell r="C557" t="str">
            <v>O&amp;M</v>
          </cell>
          <cell r="E557" t="str">
            <v>IT-T-UnconnDesktpSup</v>
          </cell>
          <cell r="I557">
            <v>979</v>
          </cell>
          <cell r="J557">
            <v>890</v>
          </cell>
          <cell r="K557">
            <v>-89</v>
          </cell>
          <cell r="L557">
            <v>-0.1</v>
          </cell>
          <cell r="M557">
            <v>5874</v>
          </cell>
          <cell r="N557">
            <v>5696</v>
          </cell>
          <cell r="O557">
            <v>-178</v>
          </cell>
          <cell r="P557">
            <v>-3.125E-2</v>
          </cell>
          <cell r="R557">
            <v>979</v>
          </cell>
          <cell r="S557">
            <v>979</v>
          </cell>
          <cell r="T557">
            <v>979</v>
          </cell>
          <cell r="U557">
            <v>979</v>
          </cell>
          <cell r="V557">
            <v>979</v>
          </cell>
          <cell r="W557">
            <v>979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979</v>
          </cell>
          <cell r="AE557">
            <v>979</v>
          </cell>
          <cell r="AF557">
            <v>979</v>
          </cell>
          <cell r="AG557">
            <v>979</v>
          </cell>
          <cell r="AH557">
            <v>890</v>
          </cell>
          <cell r="AI557">
            <v>890</v>
          </cell>
          <cell r="AJ557">
            <v>890</v>
          </cell>
          <cell r="AK557">
            <v>890</v>
          </cell>
          <cell r="AL557">
            <v>890</v>
          </cell>
          <cell r="AM557">
            <v>890</v>
          </cell>
          <cell r="AN557">
            <v>890</v>
          </cell>
          <cell r="AO557">
            <v>1068</v>
          </cell>
          <cell r="AQ557">
            <v>11214</v>
          </cell>
          <cell r="AR557">
            <v>11214</v>
          </cell>
          <cell r="AS557">
            <v>11214</v>
          </cell>
          <cell r="AT557">
            <v>11214</v>
          </cell>
          <cell r="AU557">
            <v>11748</v>
          </cell>
          <cell r="AV557">
            <v>11748</v>
          </cell>
          <cell r="AW557" t="e">
            <v>#REF!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D557">
            <v>11466</v>
          </cell>
          <cell r="BE557">
            <v>9116.16</v>
          </cell>
          <cell r="BF557">
            <v>12960</v>
          </cell>
          <cell r="BH557">
            <v>11214</v>
          </cell>
          <cell r="BI557">
            <v>8736</v>
          </cell>
          <cell r="BJ557">
            <v>9116.16</v>
          </cell>
          <cell r="BK557">
            <v>11748</v>
          </cell>
          <cell r="BL557">
            <v>11748</v>
          </cell>
          <cell r="BO557">
            <v>5874</v>
          </cell>
          <cell r="BP557">
            <v>-534</v>
          </cell>
          <cell r="BQ557">
            <v>0</v>
          </cell>
          <cell r="BS557">
            <v>14035.56</v>
          </cell>
          <cell r="BT557">
            <v>11748</v>
          </cell>
          <cell r="BU557">
            <v>14035.56</v>
          </cell>
          <cell r="BV557">
            <v>-2287.5599999999995</v>
          </cell>
        </row>
        <row r="558">
          <cell r="C558" t="str">
            <v>O&amp;M</v>
          </cell>
          <cell r="E558" t="str">
            <v>IT-T-MobiDataTermSup</v>
          </cell>
          <cell r="I558">
            <v>233876</v>
          </cell>
          <cell r="J558">
            <v>233758</v>
          </cell>
          <cell r="K558">
            <v>-118</v>
          </cell>
          <cell r="L558">
            <v>-5.0479555779909136E-4</v>
          </cell>
          <cell r="M558">
            <v>1403256</v>
          </cell>
          <cell r="N558">
            <v>1403964</v>
          </cell>
          <cell r="O558">
            <v>708</v>
          </cell>
          <cell r="P558">
            <v>5.0428643469490675E-4</v>
          </cell>
          <cell r="R558">
            <v>233876</v>
          </cell>
          <cell r="S558">
            <v>233876</v>
          </cell>
          <cell r="T558">
            <v>233876</v>
          </cell>
          <cell r="U558">
            <v>233876</v>
          </cell>
          <cell r="V558">
            <v>233876</v>
          </cell>
          <cell r="W558">
            <v>233876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234112</v>
          </cell>
          <cell r="AE558">
            <v>234112</v>
          </cell>
          <cell r="AF558">
            <v>234112</v>
          </cell>
          <cell r="AG558">
            <v>234112</v>
          </cell>
          <cell r="AH558">
            <v>233758</v>
          </cell>
          <cell r="AI558">
            <v>233758</v>
          </cell>
          <cell r="AJ558">
            <v>233758</v>
          </cell>
          <cell r="AK558">
            <v>233758</v>
          </cell>
          <cell r="AL558">
            <v>233758</v>
          </cell>
          <cell r="AM558">
            <v>233758</v>
          </cell>
          <cell r="AN558">
            <v>233758</v>
          </cell>
          <cell r="AO558">
            <v>234466</v>
          </cell>
          <cell r="AQ558">
            <v>2807220</v>
          </cell>
          <cell r="AR558">
            <v>2807220</v>
          </cell>
          <cell r="AS558">
            <v>2807220</v>
          </cell>
          <cell r="AT558">
            <v>2807220</v>
          </cell>
          <cell r="AU558">
            <v>2806984</v>
          </cell>
          <cell r="AV558">
            <v>2806984</v>
          </cell>
          <cell r="AW558" t="e">
            <v>#REF!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D558">
            <v>2927160</v>
          </cell>
          <cell r="BE558">
            <v>2894385.6</v>
          </cell>
          <cell r="BF558">
            <v>3350424</v>
          </cell>
          <cell r="BH558">
            <v>2807220</v>
          </cell>
          <cell r="BI558">
            <v>2753280</v>
          </cell>
          <cell r="BJ558">
            <v>2894385.6</v>
          </cell>
          <cell r="BK558">
            <v>2806984</v>
          </cell>
          <cell r="BL558">
            <v>2806984</v>
          </cell>
          <cell r="BO558">
            <v>1403728</v>
          </cell>
          <cell r="BP558">
            <v>236</v>
          </cell>
          <cell r="BQ558">
            <v>0</v>
          </cell>
          <cell r="BS558">
            <v>3639326.12</v>
          </cell>
          <cell r="BT558">
            <v>2806984</v>
          </cell>
          <cell r="BU558">
            <v>3639326.12</v>
          </cell>
          <cell r="BV558">
            <v>-832342.12000000011</v>
          </cell>
        </row>
        <row r="559">
          <cell r="C559" t="str">
            <v>O&amp;M</v>
          </cell>
          <cell r="E559" t="str">
            <v>IT-T-SAP</v>
          </cell>
          <cell r="I559">
            <v>1244980</v>
          </cell>
          <cell r="J559">
            <v>1244470</v>
          </cell>
          <cell r="K559">
            <v>-510</v>
          </cell>
          <cell r="L559">
            <v>-4.0981301276848779E-4</v>
          </cell>
          <cell r="M559">
            <v>7469880</v>
          </cell>
          <cell r="N559">
            <v>7472812</v>
          </cell>
          <cell r="O559">
            <v>2932</v>
          </cell>
          <cell r="P559">
            <v>3.9235564871697564E-4</v>
          </cell>
          <cell r="R559">
            <v>1244980</v>
          </cell>
          <cell r="S559">
            <v>1244980</v>
          </cell>
          <cell r="T559">
            <v>1244980</v>
          </cell>
          <cell r="U559">
            <v>1244980</v>
          </cell>
          <cell r="V559">
            <v>1244980</v>
          </cell>
          <cell r="W559">
            <v>1244980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1245968</v>
          </cell>
          <cell r="AE559">
            <v>1245968</v>
          </cell>
          <cell r="AF559">
            <v>1245968</v>
          </cell>
          <cell r="AG559">
            <v>1245968</v>
          </cell>
          <cell r="AH559">
            <v>1244470</v>
          </cell>
          <cell r="AI559">
            <v>1244470</v>
          </cell>
          <cell r="AJ559">
            <v>1244470</v>
          </cell>
          <cell r="AK559">
            <v>1244470</v>
          </cell>
          <cell r="AL559">
            <v>1244470</v>
          </cell>
          <cell r="AM559">
            <v>1244470</v>
          </cell>
          <cell r="AN559">
            <v>1244470</v>
          </cell>
          <cell r="AO559">
            <v>1244543</v>
          </cell>
          <cell r="AQ559">
            <v>14939705</v>
          </cell>
          <cell r="AR559">
            <v>14939705</v>
          </cell>
          <cell r="AS559">
            <v>14939705</v>
          </cell>
          <cell r="AT559">
            <v>14939705</v>
          </cell>
          <cell r="AU559">
            <v>14939705</v>
          </cell>
          <cell r="AV559">
            <v>14939705</v>
          </cell>
          <cell r="AW559" t="e">
            <v>#REF!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D559">
            <v>15213864</v>
          </cell>
          <cell r="BE559">
            <v>14629224</v>
          </cell>
          <cell r="BF559">
            <v>15793560</v>
          </cell>
          <cell r="BH559">
            <v>14939705</v>
          </cell>
          <cell r="BI559">
            <v>15213830</v>
          </cell>
          <cell r="BJ559">
            <v>14629224</v>
          </cell>
          <cell r="BK559">
            <v>14939705</v>
          </cell>
          <cell r="BL559">
            <v>14939705</v>
          </cell>
          <cell r="BO559">
            <v>7469825</v>
          </cell>
          <cell r="BP559">
            <v>0</v>
          </cell>
          <cell r="BQ559">
            <v>0</v>
          </cell>
          <cell r="BS559">
            <v>0</v>
          </cell>
          <cell r="BT559">
            <v>14939705</v>
          </cell>
          <cell r="BU559">
            <v>0</v>
          </cell>
          <cell r="BV559">
            <v>14939705</v>
          </cell>
        </row>
        <row r="560">
          <cell r="C560" t="str">
            <v>O&amp;M</v>
          </cell>
          <cell r="E560" t="str">
            <v>IT-T-Custom Support</v>
          </cell>
          <cell r="I560">
            <v>119871.79</v>
          </cell>
          <cell r="J560">
            <v>116862</v>
          </cell>
          <cell r="K560">
            <v>-3009.7899999999936</v>
          </cell>
          <cell r="L560">
            <v>-2.5755078639763083E-2</v>
          </cell>
          <cell r="M560">
            <v>808692.79</v>
          </cell>
          <cell r="N560">
            <v>701728</v>
          </cell>
          <cell r="O560">
            <v>-106964.79000000004</v>
          </cell>
          <cell r="P560">
            <v>-0.15243055713894849</v>
          </cell>
          <cell r="R560">
            <v>143552.25</v>
          </cell>
          <cell r="S560">
            <v>131071.78</v>
          </cell>
          <cell r="T560">
            <v>143405.59</v>
          </cell>
          <cell r="U560">
            <v>138281.76999999999</v>
          </cell>
          <cell r="V560">
            <v>132509.60999999999</v>
          </cell>
          <cell r="W560">
            <v>119871.79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117001</v>
          </cell>
          <cell r="AE560">
            <v>117001</v>
          </cell>
          <cell r="AF560">
            <v>117001</v>
          </cell>
          <cell r="AG560">
            <v>117001</v>
          </cell>
          <cell r="AH560">
            <v>116862</v>
          </cell>
          <cell r="AI560">
            <v>116862</v>
          </cell>
          <cell r="AJ560">
            <v>116862</v>
          </cell>
          <cell r="AK560">
            <v>116862</v>
          </cell>
          <cell r="AL560">
            <v>116862</v>
          </cell>
          <cell r="AM560">
            <v>116862</v>
          </cell>
          <cell r="AN560">
            <v>116862</v>
          </cell>
          <cell r="AO560">
            <v>116837</v>
          </cell>
          <cell r="AQ560">
            <v>1402875</v>
          </cell>
          <cell r="AR560">
            <v>1402875</v>
          </cell>
          <cell r="AS560">
            <v>1402875</v>
          </cell>
          <cell r="AT560">
            <v>1402875</v>
          </cell>
          <cell r="AU560">
            <v>1575765.48</v>
          </cell>
          <cell r="AV560">
            <v>1575765.48</v>
          </cell>
          <cell r="AW560" t="e">
            <v>#REF!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D560">
            <v>1679747.98</v>
          </cell>
          <cell r="BE560">
            <v>1295600.6499999999</v>
          </cell>
          <cell r="BF560">
            <v>1042264.02</v>
          </cell>
          <cell r="BH560">
            <v>1402875</v>
          </cell>
          <cell r="BI560">
            <v>1702379</v>
          </cell>
          <cell r="BJ560">
            <v>1598100</v>
          </cell>
          <cell r="BK560">
            <v>1575765.48</v>
          </cell>
          <cell r="BL560">
            <v>1575765.48</v>
          </cell>
          <cell r="BO560">
            <v>767072.69</v>
          </cell>
          <cell r="BP560">
            <v>-172890.47999999998</v>
          </cell>
          <cell r="BQ560">
            <v>0</v>
          </cell>
          <cell r="BS560">
            <v>1570157</v>
          </cell>
          <cell r="BT560">
            <v>1575765.48</v>
          </cell>
          <cell r="BU560">
            <v>1570157</v>
          </cell>
          <cell r="BV560">
            <v>5608.4799999999814</v>
          </cell>
        </row>
        <row r="561">
          <cell r="C561" t="str">
            <v>O&amp;M</v>
          </cell>
          <cell r="E561" t="str">
            <v>IT-T-E-Sarbanes Oxley 404</v>
          </cell>
          <cell r="I561">
            <v>27810.240000000002</v>
          </cell>
          <cell r="J561">
            <v>53924</v>
          </cell>
          <cell r="K561">
            <v>26113.759999999998</v>
          </cell>
          <cell r="L561">
            <v>0.48426971292930787</v>
          </cell>
          <cell r="M561">
            <v>151836.71</v>
          </cell>
          <cell r="N561">
            <v>323804</v>
          </cell>
          <cell r="O561">
            <v>171967.29</v>
          </cell>
          <cell r="P561">
            <v>0.53108451408876978</v>
          </cell>
          <cell r="R561">
            <v>15840.38</v>
          </cell>
          <cell r="S561">
            <v>25450.98</v>
          </cell>
          <cell r="T561">
            <v>26688.06</v>
          </cell>
          <cell r="U561">
            <v>21750.35</v>
          </cell>
          <cell r="V561">
            <v>34296.699999999997</v>
          </cell>
          <cell r="W561">
            <v>27810.240000000002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53989</v>
          </cell>
          <cell r="AE561">
            <v>53989</v>
          </cell>
          <cell r="AF561">
            <v>53989</v>
          </cell>
          <cell r="AG561">
            <v>53989</v>
          </cell>
          <cell r="AH561">
            <v>53924</v>
          </cell>
          <cell r="AI561">
            <v>53924</v>
          </cell>
          <cell r="AJ561">
            <v>53924</v>
          </cell>
          <cell r="AK561">
            <v>53924</v>
          </cell>
          <cell r="AL561">
            <v>53924</v>
          </cell>
          <cell r="AM561">
            <v>53924</v>
          </cell>
          <cell r="AN561">
            <v>53924</v>
          </cell>
          <cell r="AO561">
            <v>53928</v>
          </cell>
          <cell r="AQ561">
            <v>647352</v>
          </cell>
          <cell r="AR561">
            <v>647352</v>
          </cell>
          <cell r="AS561">
            <v>658513.16</v>
          </cell>
          <cell r="AT561">
            <v>658513.16</v>
          </cell>
          <cell r="AU561">
            <v>497755</v>
          </cell>
          <cell r="AV561">
            <v>497755</v>
          </cell>
          <cell r="AW561" t="e">
            <v>#REF!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D561">
            <v>344193.79</v>
          </cell>
          <cell r="BE561">
            <v>295982.40000000002</v>
          </cell>
          <cell r="BF561">
            <v>506151.79</v>
          </cell>
          <cell r="BH561">
            <v>647352</v>
          </cell>
          <cell r="BI561">
            <v>647864</v>
          </cell>
          <cell r="BJ561">
            <v>587856</v>
          </cell>
          <cell r="BK561">
            <v>497755</v>
          </cell>
          <cell r="BL561">
            <v>497755</v>
          </cell>
          <cell r="BO561">
            <v>345918.29000000004</v>
          </cell>
          <cell r="BP561">
            <v>149597</v>
          </cell>
          <cell r="BQ561">
            <v>0</v>
          </cell>
          <cell r="BS561">
            <v>466359.6</v>
          </cell>
          <cell r="BT561">
            <v>497755</v>
          </cell>
          <cell r="BU561">
            <v>466359.6</v>
          </cell>
          <cell r="BV561">
            <v>31395.400000000023</v>
          </cell>
        </row>
        <row r="562">
          <cell r="C562" t="str">
            <v>O&amp;M</v>
          </cell>
          <cell r="E562" t="str">
            <v>IT-T-MAC Activate</v>
          </cell>
          <cell r="I562">
            <v>10396</v>
          </cell>
          <cell r="J562">
            <v>5650</v>
          </cell>
          <cell r="K562">
            <v>-4746</v>
          </cell>
          <cell r="L562">
            <v>-0.84</v>
          </cell>
          <cell r="M562">
            <v>70286</v>
          </cell>
          <cell r="N562">
            <v>37290</v>
          </cell>
          <cell r="O562">
            <v>-32996</v>
          </cell>
          <cell r="P562">
            <v>-0.88484848484848488</v>
          </cell>
          <cell r="R562">
            <v>8136</v>
          </cell>
          <cell r="S562">
            <v>13560</v>
          </cell>
          <cell r="T562">
            <v>11752</v>
          </cell>
          <cell r="U562">
            <v>14690</v>
          </cell>
          <cell r="V562">
            <v>11752</v>
          </cell>
          <cell r="W562">
            <v>10396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D562">
            <v>6328</v>
          </cell>
          <cell r="AE562">
            <v>6328</v>
          </cell>
          <cell r="AF562">
            <v>6328</v>
          </cell>
          <cell r="AG562">
            <v>6328</v>
          </cell>
          <cell r="AH562">
            <v>6328</v>
          </cell>
          <cell r="AI562">
            <v>5650</v>
          </cell>
          <cell r="AJ562">
            <v>5650</v>
          </cell>
          <cell r="AK562">
            <v>4972</v>
          </cell>
          <cell r="AL562">
            <v>4746</v>
          </cell>
          <cell r="AM562">
            <v>4520</v>
          </cell>
          <cell r="AN562">
            <v>4520</v>
          </cell>
          <cell r="AO562">
            <v>12430</v>
          </cell>
          <cell r="AQ562">
            <v>74128</v>
          </cell>
          <cell r="AR562">
            <v>74128</v>
          </cell>
          <cell r="AS562">
            <v>74128</v>
          </cell>
          <cell r="AT562">
            <v>74128</v>
          </cell>
          <cell r="AU562">
            <v>154802.09</v>
          </cell>
          <cell r="AV562">
            <v>154802.09</v>
          </cell>
          <cell r="AW562" t="e">
            <v>#REF!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D562">
            <v>81420</v>
          </cell>
          <cell r="BE562">
            <v>74235.42</v>
          </cell>
          <cell r="BF562">
            <v>264200.58</v>
          </cell>
          <cell r="BH562">
            <v>74128</v>
          </cell>
          <cell r="BI562">
            <v>195500</v>
          </cell>
          <cell r="BJ562">
            <v>166577.04</v>
          </cell>
          <cell r="BK562">
            <v>154802.09</v>
          </cell>
          <cell r="BL562">
            <v>154802.09</v>
          </cell>
          <cell r="BO562">
            <v>84516.09</v>
          </cell>
          <cell r="BP562">
            <v>-80674.09</v>
          </cell>
          <cell r="BQ562">
            <v>0</v>
          </cell>
          <cell r="BS562">
            <v>230771.7</v>
          </cell>
          <cell r="BT562">
            <v>154802.09</v>
          </cell>
          <cell r="BU562">
            <v>230771.7</v>
          </cell>
          <cell r="BV562">
            <v>-75969.610000000015</v>
          </cell>
        </row>
        <row r="563">
          <cell r="C563" t="str">
            <v>O&amp;M</v>
          </cell>
          <cell r="E563" t="str">
            <v>IT-T-MAC Activate</v>
          </cell>
          <cell r="I563">
            <v>5992</v>
          </cell>
          <cell r="J563">
            <v>7490</v>
          </cell>
          <cell r="K563">
            <v>1498</v>
          </cell>
          <cell r="L563">
            <v>0.2</v>
          </cell>
          <cell r="M563">
            <v>56175</v>
          </cell>
          <cell r="N563">
            <v>56175</v>
          </cell>
          <cell r="O563">
            <v>0</v>
          </cell>
          <cell r="P563">
            <v>0</v>
          </cell>
          <cell r="R563">
            <v>4494</v>
          </cell>
          <cell r="S563">
            <v>20223</v>
          </cell>
          <cell r="T563">
            <v>3745</v>
          </cell>
          <cell r="U563">
            <v>11235</v>
          </cell>
          <cell r="V563">
            <v>10486</v>
          </cell>
          <cell r="W563">
            <v>5992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9737</v>
          </cell>
          <cell r="AE563">
            <v>9737</v>
          </cell>
          <cell r="AF563">
            <v>9737</v>
          </cell>
          <cell r="AG563">
            <v>9737</v>
          </cell>
          <cell r="AH563">
            <v>9737</v>
          </cell>
          <cell r="AI563">
            <v>7490</v>
          </cell>
          <cell r="AJ563">
            <v>6741</v>
          </cell>
          <cell r="AK563">
            <v>5992</v>
          </cell>
          <cell r="AL563">
            <v>5992</v>
          </cell>
          <cell r="AM563">
            <v>5243</v>
          </cell>
          <cell r="AN563">
            <v>5243</v>
          </cell>
          <cell r="AO563">
            <v>18725</v>
          </cell>
          <cell r="AQ563">
            <v>104111</v>
          </cell>
          <cell r="AR563">
            <v>104111</v>
          </cell>
          <cell r="AS563">
            <v>104111</v>
          </cell>
          <cell r="AT563">
            <v>104111</v>
          </cell>
          <cell r="AU563">
            <v>142912.95000000001</v>
          </cell>
          <cell r="AV563">
            <v>142912.95000000001</v>
          </cell>
          <cell r="AW563" t="e">
            <v>#REF!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D563">
            <v>112161</v>
          </cell>
          <cell r="BE563">
            <v>155980.16</v>
          </cell>
          <cell r="BF563">
            <v>179900.38</v>
          </cell>
          <cell r="BH563">
            <v>104111</v>
          </cell>
          <cell r="BI563">
            <v>183120</v>
          </cell>
          <cell r="BJ563">
            <v>174781.34</v>
          </cell>
          <cell r="BK563">
            <v>142912.95000000001</v>
          </cell>
          <cell r="BL563">
            <v>142912.95000000001</v>
          </cell>
          <cell r="BO563">
            <v>86737.950000000012</v>
          </cell>
          <cell r="BP563">
            <v>-38801.950000000012</v>
          </cell>
          <cell r="BQ563">
            <v>0</v>
          </cell>
          <cell r="BS563">
            <v>198238.48</v>
          </cell>
          <cell r="BT563">
            <v>142912.95000000001</v>
          </cell>
          <cell r="BU563">
            <v>198238.48</v>
          </cell>
          <cell r="BV563">
            <v>-55325.53</v>
          </cell>
        </row>
        <row r="564">
          <cell r="C564" t="str">
            <v>O&amp;M</v>
          </cell>
          <cell r="E564" t="str">
            <v>IT-T-Corp Extens</v>
          </cell>
          <cell r="I564">
            <v>130048</v>
          </cell>
          <cell r="J564">
            <v>129984</v>
          </cell>
          <cell r="K564">
            <v>-64</v>
          </cell>
          <cell r="L564">
            <v>-4.9236829148202859E-4</v>
          </cell>
          <cell r="M564">
            <v>780160</v>
          </cell>
          <cell r="N564">
            <v>780160</v>
          </cell>
          <cell r="O564">
            <v>0</v>
          </cell>
          <cell r="P564">
            <v>0</v>
          </cell>
          <cell r="R564">
            <v>122400</v>
          </cell>
          <cell r="S564">
            <v>122400</v>
          </cell>
          <cell r="T564">
            <v>122400</v>
          </cell>
          <cell r="U564">
            <v>122400</v>
          </cell>
          <cell r="V564">
            <v>160512</v>
          </cell>
          <cell r="W564">
            <v>130048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130048</v>
          </cell>
          <cell r="AE564">
            <v>130048</v>
          </cell>
          <cell r="AF564">
            <v>130048</v>
          </cell>
          <cell r="AG564">
            <v>130048</v>
          </cell>
          <cell r="AH564">
            <v>129984</v>
          </cell>
          <cell r="AI564">
            <v>129984</v>
          </cell>
          <cell r="AJ564">
            <v>129984</v>
          </cell>
          <cell r="AK564">
            <v>129984</v>
          </cell>
          <cell r="AL564">
            <v>129984</v>
          </cell>
          <cell r="AM564">
            <v>129984</v>
          </cell>
          <cell r="AN564">
            <v>130048</v>
          </cell>
          <cell r="AO564">
            <v>129600</v>
          </cell>
          <cell r="AQ564">
            <v>1559744</v>
          </cell>
          <cell r="AR564">
            <v>1559744</v>
          </cell>
          <cell r="AS564">
            <v>1559744</v>
          </cell>
          <cell r="AT564">
            <v>1559744</v>
          </cell>
          <cell r="AU564">
            <v>1559808</v>
          </cell>
          <cell r="AV564">
            <v>1559808</v>
          </cell>
          <cell r="AW564" t="e">
            <v>#REF!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D564">
            <v>1559808</v>
          </cell>
          <cell r="BE564">
            <v>1517005.68</v>
          </cell>
          <cell r="BF564">
            <v>1640673.18</v>
          </cell>
          <cell r="BH564">
            <v>1559744</v>
          </cell>
          <cell r="BI564">
            <v>1593216</v>
          </cell>
          <cell r="BJ564">
            <v>1522386</v>
          </cell>
          <cell r="BK564">
            <v>1559808</v>
          </cell>
          <cell r="BL564">
            <v>1559808</v>
          </cell>
          <cell r="BO564">
            <v>779648</v>
          </cell>
          <cell r="BP564">
            <v>-64</v>
          </cell>
          <cell r="BQ564">
            <v>0</v>
          </cell>
          <cell r="BS564">
            <v>2008445.29</v>
          </cell>
          <cell r="BT564">
            <v>1559808</v>
          </cell>
          <cell r="BU564">
            <v>2008445.29</v>
          </cell>
          <cell r="BV564">
            <v>-448637.29000000004</v>
          </cell>
        </row>
        <row r="565">
          <cell r="C565" t="str">
            <v>O&amp;M</v>
          </cell>
          <cell r="E565" t="str">
            <v>IT-T-Special Data Services</v>
          </cell>
          <cell r="I565">
            <v>120648</v>
          </cell>
          <cell r="J565">
            <v>122019</v>
          </cell>
          <cell r="K565">
            <v>1371</v>
          </cell>
          <cell r="L565">
            <v>1.1235955056179775E-2</v>
          </cell>
          <cell r="M565">
            <v>721603</v>
          </cell>
          <cell r="N565">
            <v>732114</v>
          </cell>
          <cell r="O565">
            <v>10511</v>
          </cell>
          <cell r="P565">
            <v>1.435705368289638E-2</v>
          </cell>
          <cell r="R565">
            <v>120191</v>
          </cell>
          <cell r="S565">
            <v>120191</v>
          </cell>
          <cell r="T565">
            <v>120191</v>
          </cell>
          <cell r="U565">
            <v>119734</v>
          </cell>
          <cell r="V565">
            <v>120648</v>
          </cell>
          <cell r="W565">
            <v>120648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122019</v>
          </cell>
          <cell r="AE565">
            <v>122019</v>
          </cell>
          <cell r="AF565">
            <v>122019</v>
          </cell>
          <cell r="AG565">
            <v>122019</v>
          </cell>
          <cell r="AH565">
            <v>122019</v>
          </cell>
          <cell r="AI565">
            <v>122019</v>
          </cell>
          <cell r="AJ565">
            <v>122019</v>
          </cell>
          <cell r="AK565">
            <v>122019</v>
          </cell>
          <cell r="AL565">
            <v>122019</v>
          </cell>
          <cell r="AM565">
            <v>122019</v>
          </cell>
          <cell r="AN565">
            <v>121562</v>
          </cell>
          <cell r="AO565">
            <v>119277</v>
          </cell>
          <cell r="AQ565">
            <v>1461029</v>
          </cell>
          <cell r="AR565">
            <v>1461029</v>
          </cell>
          <cell r="AS565">
            <v>1461029</v>
          </cell>
          <cell r="AT565">
            <v>1461029</v>
          </cell>
          <cell r="AU565">
            <v>1438179</v>
          </cell>
          <cell r="AV565">
            <v>1438179</v>
          </cell>
          <cell r="AW565" t="e">
            <v>#REF!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D565">
            <v>1491255</v>
          </cell>
          <cell r="BE565">
            <v>1404845.75</v>
          </cell>
          <cell r="BF565">
            <v>1424701.2</v>
          </cell>
          <cell r="BH565">
            <v>1461029</v>
          </cell>
          <cell r="BI565">
            <v>1512180</v>
          </cell>
          <cell r="BJ565">
            <v>1439823</v>
          </cell>
          <cell r="BK565">
            <v>1438179</v>
          </cell>
          <cell r="BL565">
            <v>1438179</v>
          </cell>
          <cell r="BO565">
            <v>716576</v>
          </cell>
          <cell r="BP565">
            <v>22850</v>
          </cell>
          <cell r="BQ565">
            <v>0</v>
          </cell>
          <cell r="BS565">
            <v>1400899.5</v>
          </cell>
          <cell r="BT565">
            <v>1438179</v>
          </cell>
          <cell r="BU565">
            <v>1400899.5</v>
          </cell>
          <cell r="BV565">
            <v>37279.5</v>
          </cell>
        </row>
        <row r="566">
          <cell r="C566" t="str">
            <v>O&amp;M</v>
          </cell>
          <cell r="E566" t="str">
            <v>IT-T-Radio Network</v>
          </cell>
          <cell r="I566">
            <v>110244</v>
          </cell>
          <cell r="J566">
            <v>110196</v>
          </cell>
          <cell r="K566">
            <v>-48</v>
          </cell>
          <cell r="L566">
            <v>-4.3558749863878909E-4</v>
          </cell>
          <cell r="M566">
            <v>661464</v>
          </cell>
          <cell r="N566">
            <v>661712</v>
          </cell>
          <cell r="O566">
            <v>248</v>
          </cell>
          <cell r="P566">
            <v>3.7478540513093307E-4</v>
          </cell>
          <cell r="R566">
            <v>110244</v>
          </cell>
          <cell r="S566">
            <v>110244</v>
          </cell>
          <cell r="T566">
            <v>110244</v>
          </cell>
          <cell r="U566">
            <v>110244</v>
          </cell>
          <cell r="V566">
            <v>110244</v>
          </cell>
          <cell r="W566">
            <v>110244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110330</v>
          </cell>
          <cell r="AE566">
            <v>110330</v>
          </cell>
          <cell r="AF566">
            <v>110330</v>
          </cell>
          <cell r="AG566">
            <v>110330</v>
          </cell>
          <cell r="AH566">
            <v>110196</v>
          </cell>
          <cell r="AI566">
            <v>110196</v>
          </cell>
          <cell r="AJ566">
            <v>110196</v>
          </cell>
          <cell r="AK566">
            <v>110196</v>
          </cell>
          <cell r="AL566">
            <v>110196</v>
          </cell>
          <cell r="AM566">
            <v>110196</v>
          </cell>
          <cell r="AN566">
            <v>110196</v>
          </cell>
          <cell r="AO566">
            <v>110200</v>
          </cell>
          <cell r="AQ566">
            <v>1322892</v>
          </cell>
          <cell r="AR566">
            <v>1322892</v>
          </cell>
          <cell r="AS566">
            <v>1322892</v>
          </cell>
          <cell r="AT566">
            <v>1322892</v>
          </cell>
          <cell r="AU566">
            <v>1322919</v>
          </cell>
          <cell r="AV566">
            <v>1322919</v>
          </cell>
          <cell r="AW566" t="e">
            <v>#REF!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D566">
            <v>1347168</v>
          </cell>
          <cell r="BE566">
            <v>1341324</v>
          </cell>
          <cell r="BF566">
            <v>1565316</v>
          </cell>
          <cell r="BH566">
            <v>1322892</v>
          </cell>
          <cell r="BI566">
            <v>1347165</v>
          </cell>
          <cell r="BJ566">
            <v>1341324</v>
          </cell>
          <cell r="BK566">
            <v>1322919</v>
          </cell>
          <cell r="BL566">
            <v>1322919</v>
          </cell>
          <cell r="BO566">
            <v>661455</v>
          </cell>
          <cell r="BP566">
            <v>-27</v>
          </cell>
          <cell r="BQ566">
            <v>0</v>
          </cell>
          <cell r="BS566">
            <v>1327587</v>
          </cell>
          <cell r="BT566">
            <v>1322919</v>
          </cell>
          <cell r="BU566">
            <v>1327587</v>
          </cell>
          <cell r="BV566">
            <v>-4668</v>
          </cell>
        </row>
        <row r="567">
          <cell r="C567" t="str">
            <v>O&amp;M</v>
          </cell>
          <cell r="E567" t="str">
            <v>IT-T-Enhanced Net Su</v>
          </cell>
          <cell r="I567">
            <v>9787</v>
          </cell>
          <cell r="J567">
            <v>9783</v>
          </cell>
          <cell r="K567">
            <v>-4</v>
          </cell>
          <cell r="L567">
            <v>-4.0887253398752939E-4</v>
          </cell>
          <cell r="M567">
            <v>58722</v>
          </cell>
          <cell r="N567">
            <v>58742</v>
          </cell>
          <cell r="O567">
            <v>20</v>
          </cell>
          <cell r="P567">
            <v>3.4047189404514658E-4</v>
          </cell>
          <cell r="R567">
            <v>9787</v>
          </cell>
          <cell r="S567">
            <v>9787</v>
          </cell>
          <cell r="T567">
            <v>9787</v>
          </cell>
          <cell r="U567">
            <v>9787</v>
          </cell>
          <cell r="V567">
            <v>9787</v>
          </cell>
          <cell r="W567">
            <v>9787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9794</v>
          </cell>
          <cell r="AE567">
            <v>9794</v>
          </cell>
          <cell r="AF567">
            <v>9794</v>
          </cell>
          <cell r="AG567">
            <v>9794</v>
          </cell>
          <cell r="AH567">
            <v>9783</v>
          </cell>
          <cell r="AI567">
            <v>9783</v>
          </cell>
          <cell r="AJ567">
            <v>9783</v>
          </cell>
          <cell r="AK567">
            <v>9783</v>
          </cell>
          <cell r="AL567">
            <v>9783</v>
          </cell>
          <cell r="AM567">
            <v>9783</v>
          </cell>
          <cell r="AN567">
            <v>9783</v>
          </cell>
          <cell r="AO567">
            <v>9783</v>
          </cell>
          <cell r="AQ567">
            <v>117440</v>
          </cell>
          <cell r="AR567">
            <v>117440</v>
          </cell>
          <cell r="AS567">
            <v>117440</v>
          </cell>
          <cell r="AT567">
            <v>117440</v>
          </cell>
          <cell r="AU567">
            <v>117444</v>
          </cell>
          <cell r="AV567">
            <v>117444</v>
          </cell>
          <cell r="AW567" t="e">
            <v>#REF!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D567">
            <v>119592</v>
          </cell>
          <cell r="BE567">
            <v>120000</v>
          </cell>
          <cell r="BF567">
            <v>116604</v>
          </cell>
          <cell r="BH567">
            <v>117440</v>
          </cell>
          <cell r="BI567">
            <v>119600</v>
          </cell>
          <cell r="BJ567">
            <v>120000</v>
          </cell>
          <cell r="BK567">
            <v>117444</v>
          </cell>
          <cell r="BL567">
            <v>117444</v>
          </cell>
          <cell r="BO567">
            <v>58722</v>
          </cell>
          <cell r="BP567">
            <v>-4</v>
          </cell>
          <cell r="BQ567">
            <v>0</v>
          </cell>
          <cell r="BS567">
            <v>82208</v>
          </cell>
          <cell r="BT567">
            <v>117444</v>
          </cell>
          <cell r="BU567">
            <v>82208</v>
          </cell>
          <cell r="BV567">
            <v>35236</v>
          </cell>
        </row>
        <row r="568">
          <cell r="C568" t="str">
            <v>O&amp;M</v>
          </cell>
          <cell r="E568" t="str">
            <v>IT-T-Call Ctr Voice</v>
          </cell>
          <cell r="I568">
            <v>71648</v>
          </cell>
          <cell r="J568">
            <v>71619</v>
          </cell>
          <cell r="K568">
            <v>-29</v>
          </cell>
          <cell r="L568">
            <v>-4.0492048199500133E-4</v>
          </cell>
          <cell r="M568">
            <v>429888</v>
          </cell>
          <cell r="N568">
            <v>430058</v>
          </cell>
          <cell r="O568">
            <v>170</v>
          </cell>
          <cell r="P568">
            <v>3.952955182789298E-4</v>
          </cell>
          <cell r="R568">
            <v>71648</v>
          </cell>
          <cell r="S568">
            <v>71648</v>
          </cell>
          <cell r="T568">
            <v>71648</v>
          </cell>
          <cell r="U568">
            <v>71648</v>
          </cell>
          <cell r="V568">
            <v>71648</v>
          </cell>
          <cell r="W568">
            <v>71648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71705</v>
          </cell>
          <cell r="AE568">
            <v>71705</v>
          </cell>
          <cell r="AF568">
            <v>71705</v>
          </cell>
          <cell r="AG568">
            <v>71705</v>
          </cell>
          <cell r="AH568">
            <v>71619</v>
          </cell>
          <cell r="AI568">
            <v>71619</v>
          </cell>
          <cell r="AJ568">
            <v>71619</v>
          </cell>
          <cell r="AK568">
            <v>71619</v>
          </cell>
          <cell r="AL568">
            <v>71619</v>
          </cell>
          <cell r="AM568">
            <v>71619</v>
          </cell>
          <cell r="AN568">
            <v>71619</v>
          </cell>
          <cell r="AO568">
            <v>71616</v>
          </cell>
          <cell r="AQ568">
            <v>859769</v>
          </cell>
          <cell r="AR568">
            <v>859769</v>
          </cell>
          <cell r="AS568">
            <v>859769</v>
          </cell>
          <cell r="AT568">
            <v>859769</v>
          </cell>
          <cell r="AU568">
            <v>859776</v>
          </cell>
          <cell r="AV568">
            <v>859776</v>
          </cell>
          <cell r="AW568" t="e">
            <v>#REF!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D568">
            <v>875544</v>
          </cell>
          <cell r="BE568">
            <v>820920</v>
          </cell>
          <cell r="BF568">
            <v>888720</v>
          </cell>
          <cell r="BH568">
            <v>859769</v>
          </cell>
          <cell r="BI568">
            <v>875545</v>
          </cell>
          <cell r="BJ568">
            <v>820920</v>
          </cell>
          <cell r="BK568">
            <v>859776</v>
          </cell>
          <cell r="BL568">
            <v>859776</v>
          </cell>
          <cell r="BO568">
            <v>429888</v>
          </cell>
          <cell r="BP568">
            <v>-7</v>
          </cell>
          <cell r="BQ568">
            <v>0</v>
          </cell>
          <cell r="BS568">
            <v>887348</v>
          </cell>
          <cell r="BT568">
            <v>859776</v>
          </cell>
          <cell r="BU568">
            <v>887348</v>
          </cell>
          <cell r="BV568">
            <v>-27572</v>
          </cell>
        </row>
        <row r="569">
          <cell r="C569" t="str">
            <v>O&amp;M</v>
          </cell>
          <cell r="E569" t="str">
            <v>IT-P-IT Client Proj</v>
          </cell>
          <cell r="I569">
            <v>318243.75</v>
          </cell>
          <cell r="J569">
            <v>1175660</v>
          </cell>
          <cell r="K569">
            <v>857416.25</v>
          </cell>
          <cell r="L569">
            <v>0.72930630454383072</v>
          </cell>
          <cell r="M569">
            <v>1654782.82</v>
          </cell>
          <cell r="N569">
            <v>5088380</v>
          </cell>
          <cell r="O569">
            <v>3433597.1799999997</v>
          </cell>
          <cell r="P569">
            <v>0.6747918158628089</v>
          </cell>
          <cell r="R569">
            <v>162293</v>
          </cell>
          <cell r="S569">
            <v>268457.11</v>
          </cell>
          <cell r="T569">
            <v>384341.91</v>
          </cell>
          <cell r="U569">
            <v>588635.9</v>
          </cell>
          <cell r="V569">
            <v>-67188.850000000006</v>
          </cell>
          <cell r="W569">
            <v>318243.75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185491</v>
          </cell>
          <cell r="AE569">
            <v>438755</v>
          </cell>
          <cell r="AF569">
            <v>978419</v>
          </cell>
          <cell r="AG569">
            <v>1126882</v>
          </cell>
          <cell r="AH569">
            <v>1183173</v>
          </cell>
          <cell r="AI569">
            <v>1175660</v>
          </cell>
          <cell r="AJ569">
            <v>780031</v>
          </cell>
          <cell r="AK569">
            <v>743654</v>
          </cell>
          <cell r="AL569">
            <v>766387</v>
          </cell>
          <cell r="AM569">
            <v>708418</v>
          </cell>
          <cell r="AN569">
            <v>836200</v>
          </cell>
          <cell r="AO569">
            <v>484930</v>
          </cell>
          <cell r="AQ569">
            <v>9408000</v>
          </cell>
          <cell r="AR569">
            <v>9408000</v>
          </cell>
          <cell r="AS569">
            <v>10096988.109999999</v>
          </cell>
          <cell r="AT569">
            <v>8221283.0199999996</v>
          </cell>
          <cell r="AU569">
            <v>8074497.9199999999</v>
          </cell>
          <cell r="AV569">
            <v>6735495.0700000003</v>
          </cell>
          <cell r="AW569" t="e">
            <v>#REF!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D569">
            <v>5333087</v>
          </cell>
          <cell r="BE569">
            <v>4888592.0199999996</v>
          </cell>
          <cell r="BF569">
            <v>5214108.55</v>
          </cell>
          <cell r="BH569">
            <v>9408000</v>
          </cell>
          <cell r="BI569">
            <v>9938000.0099999998</v>
          </cell>
          <cell r="BJ569">
            <v>9407962.0299999993</v>
          </cell>
          <cell r="BK569">
            <v>6735495.0700000003</v>
          </cell>
          <cell r="BL569">
            <v>6543867.8200000003</v>
          </cell>
          <cell r="BO569">
            <v>4889085</v>
          </cell>
          <cell r="BP569">
            <v>2864132.1799999997</v>
          </cell>
          <cell r="BQ569">
            <v>191627.25</v>
          </cell>
          <cell r="BS569">
            <v>6848000</v>
          </cell>
          <cell r="BT569">
            <v>6543867.8200000003</v>
          </cell>
          <cell r="BU569">
            <v>6848000</v>
          </cell>
          <cell r="BV569">
            <v>-304132.1799999997</v>
          </cell>
        </row>
        <row r="570">
          <cell r="C570" t="str">
            <v>O&amp;M</v>
          </cell>
          <cell r="E570" t="str">
            <v>IT-T-Services Corp Application Support</v>
          </cell>
          <cell r="F570" t="str">
            <v>Services Corp Application Support</v>
          </cell>
          <cell r="I570">
            <v>0</v>
          </cell>
          <cell r="J570">
            <v>0</v>
          </cell>
          <cell r="K570">
            <v>0</v>
          </cell>
          <cell r="L570" t="str">
            <v xml:space="preserve"> </v>
          </cell>
          <cell r="M570">
            <v>0</v>
          </cell>
          <cell r="N570">
            <v>0</v>
          </cell>
          <cell r="O570">
            <v>0</v>
          </cell>
          <cell r="P570" t="str">
            <v xml:space="preserve"> 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D570">
            <v>0</v>
          </cell>
          <cell r="BE570">
            <v>0</v>
          </cell>
          <cell r="BF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O570">
            <v>0</v>
          </cell>
          <cell r="BP570">
            <v>0</v>
          </cell>
          <cell r="BQ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C571" t="str">
            <v>O&amp;M</v>
          </cell>
          <cell r="E571" t="str">
            <v>IT-P-Integration</v>
          </cell>
          <cell r="F571" t="str">
            <v>Integration</v>
          </cell>
          <cell r="I571">
            <v>0</v>
          </cell>
          <cell r="J571">
            <v>0</v>
          </cell>
          <cell r="K571">
            <v>0</v>
          </cell>
          <cell r="L571" t="str">
            <v xml:space="preserve"> </v>
          </cell>
          <cell r="M571">
            <v>0</v>
          </cell>
          <cell r="N571">
            <v>0</v>
          </cell>
          <cell r="O571">
            <v>0</v>
          </cell>
          <cell r="P571" t="str">
            <v xml:space="preserve"> 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D571">
            <v>0</v>
          </cell>
          <cell r="BE571">
            <v>0</v>
          </cell>
          <cell r="BF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O571">
            <v>0</v>
          </cell>
          <cell r="BP571">
            <v>0</v>
          </cell>
          <cell r="BQ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C572" t="str">
            <v>O&amp;M</v>
          </cell>
          <cell r="E572" t="str">
            <v>IT-P-Remote Access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  <cell r="M572">
            <v>0</v>
          </cell>
          <cell r="N572">
            <v>0</v>
          </cell>
          <cell r="O572">
            <v>0</v>
          </cell>
          <cell r="P572" t="str">
            <v xml:space="preserve"> 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237713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O572">
            <v>0</v>
          </cell>
          <cell r="BP572">
            <v>0</v>
          </cell>
          <cell r="BQ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C573" t="str">
            <v>O&amp;M</v>
          </cell>
          <cell r="E573" t="str">
            <v>IT-P-DAS (Dept)</v>
          </cell>
          <cell r="I573">
            <v>0</v>
          </cell>
          <cell r="J573">
            <v>0</v>
          </cell>
          <cell r="K573">
            <v>0</v>
          </cell>
          <cell r="L573" t="str">
            <v xml:space="preserve"> </v>
          </cell>
          <cell r="M573">
            <v>0</v>
          </cell>
          <cell r="N573">
            <v>0</v>
          </cell>
          <cell r="O573">
            <v>0</v>
          </cell>
          <cell r="P573" t="str">
            <v xml:space="preserve"> 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D573">
            <v>0</v>
          </cell>
          <cell r="BE573">
            <v>0</v>
          </cell>
          <cell r="BF573">
            <v>30494948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O573">
            <v>0</v>
          </cell>
          <cell r="BP573">
            <v>0</v>
          </cell>
          <cell r="BQ573">
            <v>0</v>
          </cell>
          <cell r="BS573">
            <v>15315995</v>
          </cell>
          <cell r="BT573">
            <v>0</v>
          </cell>
          <cell r="BU573">
            <v>15315995</v>
          </cell>
          <cell r="BV573">
            <v>-15315995</v>
          </cell>
        </row>
        <row r="574">
          <cell r="C574" t="str">
            <v>O&amp;M</v>
          </cell>
          <cell r="E574" t="str">
            <v>IT-T-Retail Office A</v>
          </cell>
          <cell r="I574">
            <v>24013</v>
          </cell>
          <cell r="J574">
            <v>0</v>
          </cell>
          <cell r="K574">
            <v>-24013</v>
          </cell>
          <cell r="L574" t="str">
            <v xml:space="preserve"> </v>
          </cell>
          <cell r="M574">
            <v>144078</v>
          </cell>
          <cell r="N574">
            <v>0</v>
          </cell>
          <cell r="O574">
            <v>-144078</v>
          </cell>
          <cell r="P574" t="str">
            <v xml:space="preserve"> </v>
          </cell>
          <cell r="R574">
            <v>0</v>
          </cell>
          <cell r="S574">
            <v>48026</v>
          </cell>
          <cell r="T574">
            <v>24013</v>
          </cell>
          <cell r="U574">
            <v>24013</v>
          </cell>
          <cell r="V574">
            <v>24013</v>
          </cell>
          <cell r="W574">
            <v>24013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D574">
            <v>0</v>
          </cell>
          <cell r="BE574">
            <v>0</v>
          </cell>
          <cell r="BF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O574">
            <v>-144078</v>
          </cell>
          <cell r="BP574">
            <v>0</v>
          </cell>
          <cell r="BQ574">
            <v>0</v>
          </cell>
          <cell r="BS574">
            <v>280551</v>
          </cell>
          <cell r="BT574">
            <v>0</v>
          </cell>
          <cell r="BU574">
            <v>280551</v>
          </cell>
          <cell r="BV574">
            <v>-280551</v>
          </cell>
        </row>
        <row r="575">
          <cell r="E575" t="str">
            <v>LESS: DSM</v>
          </cell>
          <cell r="I575">
            <v>-29119</v>
          </cell>
          <cell r="J575">
            <v>-29428</v>
          </cell>
          <cell r="K575">
            <v>-309</v>
          </cell>
          <cell r="L575">
            <v>1.0500203887454125E-2</v>
          </cell>
          <cell r="M575">
            <v>-178505</v>
          </cell>
          <cell r="N575">
            <v>-176636</v>
          </cell>
          <cell r="O575">
            <v>1869</v>
          </cell>
          <cell r="P575">
            <v>-1.0581081999139473E-2</v>
          </cell>
          <cell r="R575">
            <v>-29702</v>
          </cell>
          <cell r="S575">
            <v>-29119</v>
          </cell>
          <cell r="T575">
            <v>-29119</v>
          </cell>
          <cell r="U575">
            <v>-29119</v>
          </cell>
          <cell r="V575">
            <v>-29119</v>
          </cell>
          <cell r="W575">
            <v>-29119</v>
          </cell>
          <cell r="X575">
            <v>-29119</v>
          </cell>
          <cell r="Y575">
            <v>-29119</v>
          </cell>
          <cell r="Z575">
            <v>-29119</v>
          </cell>
          <cell r="AA575">
            <v>-29119</v>
          </cell>
          <cell r="AB575">
            <v>-29119</v>
          </cell>
          <cell r="AD575">
            <v>-29445</v>
          </cell>
          <cell r="AE575">
            <v>-29445</v>
          </cell>
          <cell r="AF575">
            <v>-29445</v>
          </cell>
          <cell r="AG575">
            <v>-29445</v>
          </cell>
          <cell r="AH575">
            <v>-29428</v>
          </cell>
          <cell r="AI575">
            <v>-29428</v>
          </cell>
          <cell r="AJ575">
            <v>-29428</v>
          </cell>
          <cell r="AK575">
            <v>-29428</v>
          </cell>
          <cell r="AL575">
            <v>-29428</v>
          </cell>
          <cell r="AM575">
            <v>-29428</v>
          </cell>
          <cell r="AN575">
            <v>-29428</v>
          </cell>
          <cell r="AO575">
            <v>-28778</v>
          </cell>
          <cell r="AQ575">
            <v>-352554</v>
          </cell>
          <cell r="AR575">
            <v>-30604</v>
          </cell>
          <cell r="AS575">
            <v>-352554</v>
          </cell>
          <cell r="AT575">
            <v>-352554</v>
          </cell>
          <cell r="AU575">
            <v>-363733</v>
          </cell>
          <cell r="AV575">
            <v>-363733</v>
          </cell>
          <cell r="AW575">
            <v>-30604</v>
          </cell>
          <cell r="AX575">
            <v>-30604</v>
          </cell>
          <cell r="AY575">
            <v>-30604</v>
          </cell>
          <cell r="AZ575">
            <v>-30604</v>
          </cell>
          <cell r="BA575">
            <v>-30604</v>
          </cell>
          <cell r="BB575">
            <v>-30604</v>
          </cell>
          <cell r="BD575">
            <v>-400103</v>
          </cell>
          <cell r="BE575">
            <v>-400103</v>
          </cell>
          <cell r="BF575">
            <v>-400103</v>
          </cell>
          <cell r="BH575">
            <v>-352554</v>
          </cell>
          <cell r="BI575">
            <v>-367226</v>
          </cell>
          <cell r="BJ575">
            <v>-360362</v>
          </cell>
          <cell r="BK575">
            <v>-363733</v>
          </cell>
          <cell r="BL575">
            <v>-363733</v>
          </cell>
          <cell r="BO575">
            <v>-185228</v>
          </cell>
          <cell r="BP575">
            <v>11179</v>
          </cell>
          <cell r="BQ575">
            <v>0</v>
          </cell>
          <cell r="BS575">
            <v>-654970.03</v>
          </cell>
          <cell r="BT575">
            <v>-363733</v>
          </cell>
          <cell r="BU575">
            <v>-654970.03</v>
          </cell>
          <cell r="BV575">
            <v>291237.03000000003</v>
          </cell>
        </row>
        <row r="577">
          <cell r="D577" t="str">
            <v>Non-PT</v>
          </cell>
          <cell r="I577">
            <v>5912842.7800000003</v>
          </cell>
          <cell r="J577">
            <v>6751598</v>
          </cell>
          <cell r="K577">
            <v>838755.22</v>
          </cell>
          <cell r="L577">
            <v>0.12423062214308375</v>
          </cell>
          <cell r="M577">
            <v>35214745.32</v>
          </cell>
          <cell r="N577">
            <v>38586987</v>
          </cell>
          <cell r="O577">
            <v>3372241.6799999997</v>
          </cell>
          <cell r="P577">
            <v>8.7393236481511233E-2</v>
          </cell>
          <cell r="R577">
            <v>5709036.6299999999</v>
          </cell>
          <cell r="S577">
            <v>5882726.870000001</v>
          </cell>
          <cell r="T577">
            <v>5968057.5599999996</v>
          </cell>
          <cell r="U577">
            <v>6172796.0199999996</v>
          </cell>
          <cell r="V577">
            <v>5572493.4600000009</v>
          </cell>
          <cell r="W577">
            <v>5912842.7800000003</v>
          </cell>
          <cell r="X577">
            <v>-29119</v>
          </cell>
          <cell r="Y577">
            <v>-29119</v>
          </cell>
          <cell r="Z577">
            <v>-29119</v>
          </cell>
          <cell r="AA577">
            <v>-29119</v>
          </cell>
          <cell r="AB577">
            <v>-29119</v>
          </cell>
          <cell r="AD577">
            <v>5771498</v>
          </cell>
          <cell r="AE577">
            <v>6024762</v>
          </cell>
          <cell r="AF577">
            <v>6564426</v>
          </cell>
          <cell r="AG577">
            <v>6712889</v>
          </cell>
          <cell r="AH577">
            <v>6761814</v>
          </cell>
          <cell r="AI577">
            <v>6751598</v>
          </cell>
          <cell r="AJ577">
            <v>6354951</v>
          </cell>
          <cell r="AK577">
            <v>6318001</v>
          </cell>
          <cell r="AL577">
            <v>6339842</v>
          </cell>
          <cell r="AM577">
            <v>6280898</v>
          </cell>
          <cell r="AN577">
            <v>6407835</v>
          </cell>
          <cell r="AO577">
            <v>6071611</v>
          </cell>
          <cell r="AQ577">
            <v>76360022.879999995</v>
          </cell>
          <cell r="AR577">
            <v>76681972.879999995</v>
          </cell>
          <cell r="AS577">
            <v>77060172.149999991</v>
          </cell>
          <cell r="AT577">
            <v>75184467.059999987</v>
          </cell>
          <cell r="AU577">
            <v>75288163.440000013</v>
          </cell>
          <cell r="AV577">
            <v>73949160.590000004</v>
          </cell>
          <cell r="AW577" t="e">
            <v>#REF!</v>
          </cell>
          <cell r="AX577">
            <v>-30604</v>
          </cell>
          <cell r="AY577">
            <v>-30604</v>
          </cell>
          <cell r="AZ577">
            <v>-30604</v>
          </cell>
          <cell r="BA577">
            <v>-30604</v>
          </cell>
          <cell r="BB577">
            <v>-30604</v>
          </cell>
          <cell r="BD577">
            <v>73418872.769999996</v>
          </cell>
          <cell r="BE577">
            <v>71669803.409999996</v>
          </cell>
          <cell r="BF577">
            <v>72926461.699999988</v>
          </cell>
          <cell r="BH577">
            <v>76360125</v>
          </cell>
          <cell r="BI577">
            <v>78544508.010000005</v>
          </cell>
          <cell r="BJ577">
            <v>77255267.210000008</v>
          </cell>
          <cell r="BK577">
            <v>73949160.590000004</v>
          </cell>
          <cell r="BL577">
            <v>73757533.340000004</v>
          </cell>
          <cell r="BM577">
            <v>0</v>
          </cell>
          <cell r="BN577">
            <v>0</v>
          </cell>
          <cell r="BO577">
            <v>38542788.019999996</v>
          </cell>
          <cell r="BP577">
            <v>2602591.6599999997</v>
          </cell>
          <cell r="BQ577">
            <v>191627.25</v>
          </cell>
          <cell r="BS577">
            <v>78130114.409999996</v>
          </cell>
          <cell r="BT577">
            <v>73757533.340000004</v>
          </cell>
          <cell r="BU577">
            <v>78130114.409999996</v>
          </cell>
          <cell r="BV577">
            <v>-4372581.0699999975</v>
          </cell>
        </row>
        <row r="579">
          <cell r="C579" t="str">
            <v>O&amp;M</v>
          </cell>
          <cell r="E579" t="str">
            <v>IT-P-E-PT-Integratio</v>
          </cell>
          <cell r="F579" t="str">
            <v>T&amp;E</v>
          </cell>
          <cell r="I579">
            <v>0</v>
          </cell>
          <cell r="J579">
            <v>0</v>
          </cell>
          <cell r="K579">
            <v>0</v>
          </cell>
          <cell r="L579" t="str">
            <v xml:space="preserve"> </v>
          </cell>
          <cell r="M579">
            <v>0</v>
          </cell>
          <cell r="N579">
            <v>0</v>
          </cell>
          <cell r="O579">
            <v>0</v>
          </cell>
          <cell r="P579" t="str">
            <v xml:space="preserve"> 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BQ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C580" t="str">
            <v>O&amp;M</v>
          </cell>
          <cell r="E580" t="str">
            <v>IT-T-PT-BasTelecoSrv</v>
          </cell>
          <cell r="I580">
            <v>818237</v>
          </cell>
          <cell r="J580">
            <v>642845</v>
          </cell>
          <cell r="K580">
            <v>-175392</v>
          </cell>
          <cell r="L580">
            <v>-0.27283715359067895</v>
          </cell>
          <cell r="M580">
            <v>4439383</v>
          </cell>
          <cell r="N580">
            <v>3860178</v>
          </cell>
          <cell r="O580">
            <v>-579205</v>
          </cell>
          <cell r="P580">
            <v>-0.15004618957985874</v>
          </cell>
          <cell r="R580">
            <v>826652</v>
          </cell>
          <cell r="S580">
            <v>596427</v>
          </cell>
          <cell r="T580">
            <v>747291</v>
          </cell>
          <cell r="U580">
            <v>666564</v>
          </cell>
          <cell r="V580">
            <v>784212</v>
          </cell>
          <cell r="W580">
            <v>818237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643622</v>
          </cell>
          <cell r="AE580">
            <v>643622</v>
          </cell>
          <cell r="AF580">
            <v>643622</v>
          </cell>
          <cell r="AG580">
            <v>643622</v>
          </cell>
          <cell r="AH580">
            <v>642845</v>
          </cell>
          <cell r="AI580">
            <v>642845</v>
          </cell>
          <cell r="AJ580">
            <v>642845</v>
          </cell>
          <cell r="AK580">
            <v>642845</v>
          </cell>
          <cell r="AL580">
            <v>642845</v>
          </cell>
          <cell r="AM580">
            <v>642845</v>
          </cell>
          <cell r="AN580">
            <v>642845</v>
          </cell>
          <cell r="AO580">
            <v>642853</v>
          </cell>
          <cell r="AQ580">
            <v>7717256</v>
          </cell>
          <cell r="AR580">
            <v>7717256</v>
          </cell>
          <cell r="AS580">
            <v>7717256</v>
          </cell>
          <cell r="AT580">
            <v>7717256</v>
          </cell>
          <cell r="AU580">
            <v>8510822</v>
          </cell>
          <cell r="AV580">
            <v>8510822</v>
          </cell>
          <cell r="AW580" t="e">
            <v>#REF!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D580">
            <v>7834514</v>
          </cell>
          <cell r="BE580">
            <v>8301621</v>
          </cell>
          <cell r="BF580">
            <v>7995255.7699999996</v>
          </cell>
          <cell r="BH580">
            <v>7717256</v>
          </cell>
          <cell r="BI580">
            <v>7852386</v>
          </cell>
          <cell r="BJ580">
            <v>7852368</v>
          </cell>
          <cell r="BK580">
            <v>8510822</v>
          </cell>
          <cell r="BL580">
            <v>8510822</v>
          </cell>
          <cell r="BO580">
            <v>4071439</v>
          </cell>
          <cell r="BP580">
            <v>-793566</v>
          </cell>
          <cell r="BQ580">
            <v>0</v>
          </cell>
          <cell r="BS580">
            <v>8906811</v>
          </cell>
          <cell r="BT580">
            <v>8510822</v>
          </cell>
          <cell r="BU580">
            <v>8906811</v>
          </cell>
          <cell r="BV580">
            <v>-395989</v>
          </cell>
        </row>
        <row r="581">
          <cell r="C581" t="str">
            <v>O&amp;M</v>
          </cell>
          <cell r="E581" t="str">
            <v>IT-T-PT-PC/MDTwInsta</v>
          </cell>
          <cell r="I581">
            <v>0</v>
          </cell>
          <cell r="J581">
            <v>0</v>
          </cell>
          <cell r="K581">
            <v>0</v>
          </cell>
          <cell r="L581" t="str">
            <v xml:space="preserve"> </v>
          </cell>
          <cell r="M581">
            <v>0</v>
          </cell>
          <cell r="N581">
            <v>0</v>
          </cell>
          <cell r="O581">
            <v>0</v>
          </cell>
          <cell r="P581" t="str">
            <v xml:space="preserve"> 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D581">
            <v>0</v>
          </cell>
          <cell r="BE581">
            <v>36580</v>
          </cell>
          <cell r="BF581">
            <v>17855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O581">
            <v>0</v>
          </cell>
          <cell r="BP581">
            <v>0</v>
          </cell>
          <cell r="BQ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C582" t="str">
            <v>O&amp;M</v>
          </cell>
          <cell r="E582" t="str">
            <v>IT-T-PT-Corp Extension Use</v>
          </cell>
          <cell r="I582">
            <v>18080</v>
          </cell>
          <cell r="J582">
            <v>16807</v>
          </cell>
          <cell r="K582">
            <v>-1273</v>
          </cell>
          <cell r="L582">
            <v>-7.5742250252870832E-2</v>
          </cell>
          <cell r="M582">
            <v>98184</v>
          </cell>
          <cell r="N582">
            <v>100938</v>
          </cell>
          <cell r="O582">
            <v>2754</v>
          </cell>
          <cell r="P582">
            <v>2.7284075373001249E-2</v>
          </cell>
          <cell r="R582">
            <v>15059</v>
          </cell>
          <cell r="S582">
            <v>15277</v>
          </cell>
          <cell r="T582">
            <v>10477</v>
          </cell>
          <cell r="U582">
            <v>21212</v>
          </cell>
          <cell r="V582">
            <v>18079</v>
          </cell>
          <cell r="W582">
            <v>18080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16831</v>
          </cell>
          <cell r="AE582">
            <v>16831</v>
          </cell>
          <cell r="AF582">
            <v>16831</v>
          </cell>
          <cell r="AG582">
            <v>16831</v>
          </cell>
          <cell r="AH582">
            <v>16807</v>
          </cell>
          <cell r="AI582">
            <v>16807</v>
          </cell>
          <cell r="AJ582">
            <v>16806</v>
          </cell>
          <cell r="AK582">
            <v>16807</v>
          </cell>
          <cell r="AL582">
            <v>16807</v>
          </cell>
          <cell r="AM582">
            <v>16807</v>
          </cell>
          <cell r="AN582">
            <v>16807</v>
          </cell>
          <cell r="AO582">
            <v>16851</v>
          </cell>
          <cell r="AQ582">
            <v>201823</v>
          </cell>
          <cell r="AR582">
            <v>201823</v>
          </cell>
          <cell r="AS582">
            <v>201823</v>
          </cell>
          <cell r="AT582">
            <v>201823</v>
          </cell>
          <cell r="AU582">
            <v>186089</v>
          </cell>
          <cell r="AV582">
            <v>186089</v>
          </cell>
          <cell r="AW582" t="e">
            <v>#REF!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D582">
            <v>190692</v>
          </cell>
          <cell r="BE582">
            <v>165979</v>
          </cell>
          <cell r="BF582">
            <v>268904</v>
          </cell>
          <cell r="BH582">
            <v>201823</v>
          </cell>
          <cell r="BI582">
            <v>212444</v>
          </cell>
          <cell r="BJ582">
            <v>212472</v>
          </cell>
          <cell r="BK582">
            <v>186089</v>
          </cell>
          <cell r="BL582">
            <v>186089</v>
          </cell>
          <cell r="BO582">
            <v>87905</v>
          </cell>
          <cell r="BP582">
            <v>15734</v>
          </cell>
          <cell r="BQ582">
            <v>0</v>
          </cell>
          <cell r="BS582">
            <v>146961</v>
          </cell>
          <cell r="BT582">
            <v>186089</v>
          </cell>
          <cell r="BU582">
            <v>146961</v>
          </cell>
          <cell r="BV582">
            <v>39128</v>
          </cell>
        </row>
        <row r="583">
          <cell r="C583" t="str">
            <v>O&amp;M</v>
          </cell>
          <cell r="E583" t="str">
            <v>IT-T-PT-Calling Card</v>
          </cell>
          <cell r="I583">
            <v>243</v>
          </cell>
          <cell r="J583">
            <v>1056</v>
          </cell>
          <cell r="K583">
            <v>813</v>
          </cell>
          <cell r="L583">
            <v>0.76988636363636365</v>
          </cell>
          <cell r="M583">
            <v>1381</v>
          </cell>
          <cell r="N583">
            <v>6350</v>
          </cell>
          <cell r="O583">
            <v>4969</v>
          </cell>
          <cell r="P583">
            <v>0.78251968503937008</v>
          </cell>
          <cell r="R583">
            <v>224</v>
          </cell>
          <cell r="S583">
            <v>192</v>
          </cell>
          <cell r="T583">
            <v>225</v>
          </cell>
          <cell r="U583">
            <v>286</v>
          </cell>
          <cell r="V583">
            <v>211</v>
          </cell>
          <cell r="W583">
            <v>243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1059</v>
          </cell>
          <cell r="AE583">
            <v>1059</v>
          </cell>
          <cell r="AF583">
            <v>1059</v>
          </cell>
          <cell r="AG583">
            <v>1059</v>
          </cell>
          <cell r="AH583">
            <v>1058</v>
          </cell>
          <cell r="AI583">
            <v>1056</v>
          </cell>
          <cell r="AJ583">
            <v>1057</v>
          </cell>
          <cell r="AK583">
            <v>1058</v>
          </cell>
          <cell r="AL583">
            <v>1057</v>
          </cell>
          <cell r="AM583">
            <v>1056</v>
          </cell>
          <cell r="AN583">
            <v>1053</v>
          </cell>
          <cell r="AO583">
            <v>1083</v>
          </cell>
          <cell r="AQ583">
            <v>12714</v>
          </cell>
          <cell r="AR583">
            <v>12714</v>
          </cell>
          <cell r="AS583">
            <v>12714</v>
          </cell>
          <cell r="AT583">
            <v>12714</v>
          </cell>
          <cell r="AU583">
            <v>2775</v>
          </cell>
          <cell r="AV583">
            <v>2775</v>
          </cell>
          <cell r="AW583" t="e">
            <v>#REF!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D583">
            <v>12295</v>
          </cell>
          <cell r="BE583">
            <v>26417</v>
          </cell>
          <cell r="BF583">
            <v>44462</v>
          </cell>
          <cell r="BH583">
            <v>12714</v>
          </cell>
          <cell r="BI583">
            <v>44159</v>
          </cell>
          <cell r="BJ583">
            <v>44148</v>
          </cell>
          <cell r="BK583">
            <v>2775</v>
          </cell>
          <cell r="BL583">
            <v>2775</v>
          </cell>
          <cell r="BO583">
            <v>1394</v>
          </cell>
          <cell r="BP583">
            <v>9939</v>
          </cell>
          <cell r="BQ583">
            <v>0</v>
          </cell>
          <cell r="BS583">
            <v>0</v>
          </cell>
          <cell r="BT583">
            <v>2775</v>
          </cell>
          <cell r="BU583">
            <v>0</v>
          </cell>
          <cell r="BV583">
            <v>2775</v>
          </cell>
        </row>
        <row r="584">
          <cell r="C584" t="str">
            <v>O&amp;M</v>
          </cell>
          <cell r="E584" t="str">
            <v>IT-T-PT-Cellular</v>
          </cell>
          <cell r="I584">
            <v>37788</v>
          </cell>
          <cell r="J584">
            <v>26690</v>
          </cell>
          <cell r="K584">
            <v>-11098</v>
          </cell>
          <cell r="L584">
            <v>-0.41581116523042339</v>
          </cell>
          <cell r="M584">
            <v>188933</v>
          </cell>
          <cell r="N584">
            <v>160284</v>
          </cell>
          <cell r="O584">
            <v>-28649</v>
          </cell>
          <cell r="P584">
            <v>-0.178738988295775</v>
          </cell>
          <cell r="R584">
            <v>25458</v>
          </cell>
          <cell r="S584">
            <v>25509</v>
          </cell>
          <cell r="T584">
            <v>27345</v>
          </cell>
          <cell r="U584">
            <v>26577</v>
          </cell>
          <cell r="V584">
            <v>46256</v>
          </cell>
          <cell r="W584">
            <v>37788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26726</v>
          </cell>
          <cell r="AE584">
            <v>26726</v>
          </cell>
          <cell r="AF584">
            <v>26726</v>
          </cell>
          <cell r="AG584">
            <v>26726</v>
          </cell>
          <cell r="AH584">
            <v>26690</v>
          </cell>
          <cell r="AI584">
            <v>26690</v>
          </cell>
          <cell r="AJ584">
            <v>26690</v>
          </cell>
          <cell r="AK584">
            <v>26690</v>
          </cell>
          <cell r="AL584">
            <v>26690</v>
          </cell>
          <cell r="AM584">
            <v>26690</v>
          </cell>
          <cell r="AN584">
            <v>26690</v>
          </cell>
          <cell r="AO584">
            <v>26682</v>
          </cell>
          <cell r="AQ584">
            <v>320416</v>
          </cell>
          <cell r="AR584">
            <v>320416</v>
          </cell>
          <cell r="AS584">
            <v>320416</v>
          </cell>
          <cell r="AT584">
            <v>320416</v>
          </cell>
          <cell r="AU584">
            <v>335641</v>
          </cell>
          <cell r="AV584">
            <v>335641</v>
          </cell>
          <cell r="AW584" t="e">
            <v>#REF!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D584">
            <v>338335.92</v>
          </cell>
          <cell r="BE584">
            <v>295410.34000000003</v>
          </cell>
          <cell r="BF584">
            <v>923531</v>
          </cell>
          <cell r="BH584">
            <v>320416</v>
          </cell>
          <cell r="BI584">
            <v>190739</v>
          </cell>
          <cell r="BJ584">
            <v>162720</v>
          </cell>
          <cell r="BK584">
            <v>335641</v>
          </cell>
          <cell r="BL584">
            <v>335641</v>
          </cell>
          <cell r="BO584">
            <v>146708</v>
          </cell>
          <cell r="BP584">
            <v>-15225</v>
          </cell>
          <cell r="BQ584">
            <v>0</v>
          </cell>
          <cell r="BS584">
            <v>403506</v>
          </cell>
          <cell r="BT584">
            <v>335641</v>
          </cell>
          <cell r="BU584">
            <v>403506</v>
          </cell>
          <cell r="BV584">
            <v>-67865</v>
          </cell>
        </row>
        <row r="585">
          <cell r="C585" t="str">
            <v>O&amp;M</v>
          </cell>
          <cell r="E585" t="str">
            <v>Contractor IT</v>
          </cell>
          <cell r="I585">
            <v>0</v>
          </cell>
          <cell r="J585">
            <v>0</v>
          </cell>
          <cell r="K585">
            <v>0</v>
          </cell>
          <cell r="L585" t="str">
            <v xml:space="preserve"> </v>
          </cell>
          <cell r="M585">
            <v>0</v>
          </cell>
          <cell r="N585">
            <v>0</v>
          </cell>
          <cell r="O585">
            <v>0</v>
          </cell>
          <cell r="P585" t="str">
            <v xml:space="preserve"> 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D585">
            <v>0</v>
          </cell>
          <cell r="BE585">
            <v>496</v>
          </cell>
          <cell r="BF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O585">
            <v>0</v>
          </cell>
          <cell r="BP585">
            <v>0</v>
          </cell>
          <cell r="BQ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C586" t="str">
            <v>O&amp;M</v>
          </cell>
          <cell r="I586">
            <v>0</v>
          </cell>
          <cell r="J586">
            <v>0</v>
          </cell>
          <cell r="K586">
            <v>0</v>
          </cell>
          <cell r="L586" t="str">
            <v xml:space="preserve"> </v>
          </cell>
          <cell r="M586">
            <v>0</v>
          </cell>
          <cell r="N586">
            <v>0</v>
          </cell>
          <cell r="O586">
            <v>0</v>
          </cell>
          <cell r="P586" t="str">
            <v xml:space="preserve"> 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D586">
            <v>0</v>
          </cell>
          <cell r="BE586">
            <v>0</v>
          </cell>
          <cell r="BF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O586">
            <v>0</v>
          </cell>
          <cell r="BP586">
            <v>0</v>
          </cell>
          <cell r="BQ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E587" t="str">
            <v>LESS: DSM</v>
          </cell>
          <cell r="I587">
            <v>-241</v>
          </cell>
          <cell r="J587">
            <v>-867</v>
          </cell>
          <cell r="K587">
            <v>-626</v>
          </cell>
          <cell r="L587">
            <v>0.72202998846597466</v>
          </cell>
          <cell r="M587">
            <v>-1959</v>
          </cell>
          <cell r="N587">
            <v>-5206</v>
          </cell>
          <cell r="O587">
            <v>-3247</v>
          </cell>
          <cell r="P587">
            <v>0.62370341913177108</v>
          </cell>
          <cell r="R587">
            <v>-615</v>
          </cell>
          <cell r="S587">
            <v>-241</v>
          </cell>
          <cell r="T587">
            <v>-241</v>
          </cell>
          <cell r="U587">
            <v>-241</v>
          </cell>
          <cell r="V587">
            <v>-241</v>
          </cell>
          <cell r="W587">
            <v>-241</v>
          </cell>
          <cell r="X587">
            <v>-241</v>
          </cell>
          <cell r="Y587">
            <v>-241</v>
          </cell>
          <cell r="Z587">
            <v>-241</v>
          </cell>
          <cell r="AA587">
            <v>-241</v>
          </cell>
          <cell r="AB587">
            <v>-241</v>
          </cell>
          <cell r="AD587">
            <v>-868</v>
          </cell>
          <cell r="AE587">
            <v>-868</v>
          </cell>
          <cell r="AF587">
            <v>-866</v>
          </cell>
          <cell r="AG587">
            <v>-866</v>
          </cell>
          <cell r="AH587">
            <v>-866</v>
          </cell>
          <cell r="AI587">
            <v>-866</v>
          </cell>
          <cell r="AJ587">
            <v>-868</v>
          </cell>
          <cell r="AK587">
            <v>-868</v>
          </cell>
          <cell r="AL587">
            <v>-868</v>
          </cell>
          <cell r="AM587">
            <v>-868</v>
          </cell>
          <cell r="AN587">
            <v>-868</v>
          </cell>
          <cell r="AO587">
            <v>-868</v>
          </cell>
          <cell r="AQ587">
            <v>-10407</v>
          </cell>
          <cell r="AR587">
            <v>-1580</v>
          </cell>
          <cell r="AS587">
            <v>-10407</v>
          </cell>
          <cell r="AT587">
            <v>-10407</v>
          </cell>
          <cell r="AU587">
            <v>-4384</v>
          </cell>
          <cell r="AV587">
            <v>-4384</v>
          </cell>
          <cell r="AW587">
            <v>-1580</v>
          </cell>
          <cell r="AX587">
            <v>-1580</v>
          </cell>
          <cell r="AY587">
            <v>-1580</v>
          </cell>
          <cell r="AZ587">
            <v>-1580</v>
          </cell>
          <cell r="BA587">
            <v>-1580</v>
          </cell>
          <cell r="BB587">
            <v>-1580</v>
          </cell>
          <cell r="BD587">
            <v>-7157</v>
          </cell>
          <cell r="BE587">
            <v>-7157</v>
          </cell>
          <cell r="BF587">
            <v>-7157</v>
          </cell>
          <cell r="BH587">
            <v>-10408</v>
          </cell>
          <cell r="BI587">
            <v>-18970</v>
          </cell>
          <cell r="BJ587">
            <v>-17640</v>
          </cell>
          <cell r="BK587">
            <v>-4384</v>
          </cell>
          <cell r="BL587">
            <v>-4384</v>
          </cell>
          <cell r="BO587">
            <v>-2425</v>
          </cell>
          <cell r="BP587">
            <v>-6024</v>
          </cell>
          <cell r="BQ587">
            <v>0</v>
          </cell>
          <cell r="BS587">
            <v>-3946</v>
          </cell>
          <cell r="BT587">
            <v>-4384</v>
          </cell>
          <cell r="BU587">
            <v>-3946</v>
          </cell>
          <cell r="BV587">
            <v>-438</v>
          </cell>
        </row>
        <row r="589">
          <cell r="D589" t="str">
            <v>PT</v>
          </cell>
          <cell r="I589">
            <v>874107</v>
          </cell>
          <cell r="J589">
            <v>686531</v>
          </cell>
          <cell r="K589">
            <v>-187576</v>
          </cell>
          <cell r="L589">
            <v>-0.27322291345911548</v>
          </cell>
          <cell r="M589">
            <v>4725922</v>
          </cell>
          <cell r="N589">
            <v>4122544</v>
          </cell>
          <cell r="O589">
            <v>-603378</v>
          </cell>
          <cell r="P589">
            <v>-0.14636059675773017</v>
          </cell>
          <cell r="R589">
            <v>866778</v>
          </cell>
          <cell r="S589">
            <v>637164</v>
          </cell>
          <cell r="T589">
            <v>785097</v>
          </cell>
          <cell r="U589">
            <v>714398</v>
          </cell>
          <cell r="V589">
            <v>848517</v>
          </cell>
          <cell r="W589">
            <v>874107</v>
          </cell>
          <cell r="X589">
            <v>-241</v>
          </cell>
          <cell r="Y589">
            <v>-241</v>
          </cell>
          <cell r="Z589">
            <v>-241</v>
          </cell>
          <cell r="AA589">
            <v>-241</v>
          </cell>
          <cell r="AB589">
            <v>-241</v>
          </cell>
          <cell r="AD589">
            <v>687370</v>
          </cell>
          <cell r="AE589">
            <v>687370</v>
          </cell>
          <cell r="AF589">
            <v>687372</v>
          </cell>
          <cell r="AG589">
            <v>687372</v>
          </cell>
          <cell r="AH589">
            <v>686534</v>
          </cell>
          <cell r="AI589">
            <v>686532</v>
          </cell>
          <cell r="AJ589">
            <v>686530</v>
          </cell>
          <cell r="AK589">
            <v>686532</v>
          </cell>
          <cell r="AL589">
            <v>686531</v>
          </cell>
          <cell r="AM589">
            <v>686530</v>
          </cell>
          <cell r="AN589">
            <v>686527</v>
          </cell>
          <cell r="AO589">
            <v>686601</v>
          </cell>
          <cell r="AQ589">
            <v>8241802</v>
          </cell>
          <cell r="AR589">
            <v>8250629</v>
          </cell>
          <cell r="AS589">
            <v>8241802</v>
          </cell>
          <cell r="AT589">
            <v>8241802</v>
          </cell>
          <cell r="AU589">
            <v>9030943</v>
          </cell>
          <cell r="AV589">
            <v>9030943</v>
          </cell>
          <cell r="AW589" t="e">
            <v>#REF!</v>
          </cell>
          <cell r="AX589">
            <v>-1580</v>
          </cell>
          <cell r="AY589">
            <v>-1580</v>
          </cell>
          <cell r="AZ589">
            <v>-1580</v>
          </cell>
          <cell r="BA589">
            <v>-1580</v>
          </cell>
          <cell r="BB589">
            <v>-1580</v>
          </cell>
          <cell r="BD589">
            <v>8368679.9199999999</v>
          </cell>
          <cell r="BE589">
            <v>8819346.3399999999</v>
          </cell>
          <cell r="BF589">
            <v>9242850.7699999996</v>
          </cell>
          <cell r="BH589">
            <v>8241801</v>
          </cell>
          <cell r="BI589">
            <v>8280758</v>
          </cell>
          <cell r="BJ589">
            <v>8254068</v>
          </cell>
          <cell r="BK589">
            <v>9030943</v>
          </cell>
          <cell r="BL589">
            <v>9030943</v>
          </cell>
          <cell r="BM589">
            <v>0</v>
          </cell>
          <cell r="BN589">
            <v>0</v>
          </cell>
          <cell r="BO589">
            <v>4305021</v>
          </cell>
          <cell r="BP589">
            <v>-789142</v>
          </cell>
          <cell r="BQ589">
            <v>0</v>
          </cell>
          <cell r="BS589">
            <v>9453332</v>
          </cell>
          <cell r="BT589">
            <v>9030943</v>
          </cell>
          <cell r="BU589">
            <v>9453332</v>
          </cell>
          <cell r="BV589">
            <v>-422389</v>
          </cell>
        </row>
        <row r="591">
          <cell r="C591" t="str">
            <v>O&amp;M Total</v>
          </cell>
          <cell r="I591">
            <v>6786949.7800000003</v>
          </cell>
          <cell r="J591">
            <v>7438129</v>
          </cell>
          <cell r="K591">
            <v>651179.22</v>
          </cell>
          <cell r="L591">
            <v>8.754610467229057E-2</v>
          </cell>
          <cell r="M591">
            <v>39940667.32</v>
          </cell>
          <cell r="N591">
            <v>42709531</v>
          </cell>
          <cell r="O591">
            <v>2768863.6799999997</v>
          </cell>
          <cell r="P591">
            <v>6.4830112042204346E-2</v>
          </cell>
          <cell r="R591">
            <v>6575814.6299999999</v>
          </cell>
          <cell r="S591">
            <v>6519890.870000001</v>
          </cell>
          <cell r="T591">
            <v>6753154.5599999996</v>
          </cell>
          <cell r="U591">
            <v>6887194.0199999996</v>
          </cell>
          <cell r="V591">
            <v>6421010.4600000009</v>
          </cell>
          <cell r="W591">
            <v>6786949.7800000003</v>
          </cell>
          <cell r="X591">
            <v>-29360</v>
          </cell>
          <cell r="Y591">
            <v>-29360</v>
          </cell>
          <cell r="Z591">
            <v>-29360</v>
          </cell>
          <cell r="AA591">
            <v>-29360</v>
          </cell>
          <cell r="AB591">
            <v>-29360</v>
          </cell>
          <cell r="AD591">
            <v>6458868</v>
          </cell>
          <cell r="AE591">
            <v>6712132</v>
          </cell>
          <cell r="AF591">
            <v>7251798</v>
          </cell>
          <cell r="AG591">
            <v>7400261</v>
          </cell>
          <cell r="AH591">
            <v>7448348</v>
          </cell>
          <cell r="AI591">
            <v>7438130</v>
          </cell>
          <cell r="AJ591">
            <v>7041481</v>
          </cell>
          <cell r="AK591">
            <v>7004533</v>
          </cell>
          <cell r="AL591">
            <v>7026373</v>
          </cell>
          <cell r="AM591">
            <v>6967428</v>
          </cell>
          <cell r="AN591">
            <v>7094362</v>
          </cell>
          <cell r="AO591">
            <v>6758212</v>
          </cell>
          <cell r="AQ591">
            <v>84601824.879999995</v>
          </cell>
          <cell r="AR591">
            <v>84932601.879999995</v>
          </cell>
          <cell r="AS591">
            <v>85301974.149999991</v>
          </cell>
          <cell r="AT591">
            <v>83426269.059999987</v>
          </cell>
          <cell r="AU591">
            <v>84319106.440000013</v>
          </cell>
          <cell r="AV591">
            <v>82980103.590000004</v>
          </cell>
          <cell r="AW591" t="e">
            <v>#REF!</v>
          </cell>
          <cell r="AX591">
            <v>-32184</v>
          </cell>
          <cell r="AY591">
            <v>-32184</v>
          </cell>
          <cell r="AZ591">
            <v>-32184</v>
          </cell>
          <cell r="BA591">
            <v>-32184</v>
          </cell>
          <cell r="BB591">
            <v>-32184</v>
          </cell>
          <cell r="BD591">
            <v>81787552.689999998</v>
          </cell>
          <cell r="BE591">
            <v>80489149.75</v>
          </cell>
          <cell r="BF591">
            <v>82169312.469999984</v>
          </cell>
          <cell r="BH591">
            <v>84601926</v>
          </cell>
          <cell r="BI591">
            <v>86825266.010000005</v>
          </cell>
          <cell r="BJ591">
            <v>85509335.210000008</v>
          </cell>
          <cell r="BK591">
            <v>82980103.590000004</v>
          </cell>
          <cell r="BL591">
            <v>82788476.340000004</v>
          </cell>
          <cell r="BM591">
            <v>0</v>
          </cell>
          <cell r="BN591">
            <v>0</v>
          </cell>
          <cell r="BO591">
            <v>42847809.019999996</v>
          </cell>
          <cell r="BP591">
            <v>1813449.6599999997</v>
          </cell>
          <cell r="BQ591">
            <v>191627.25</v>
          </cell>
          <cell r="BS591">
            <v>87583446.409999996</v>
          </cell>
          <cell r="BT591">
            <v>82788476.340000004</v>
          </cell>
          <cell r="BU591">
            <v>87583446.409999996</v>
          </cell>
          <cell r="BV591">
            <v>-4794970.0699999975</v>
          </cell>
        </row>
        <row r="593">
          <cell r="I593">
            <v>2097870.0803999999</v>
          </cell>
          <cell r="J593">
            <v>1021528.0449999999</v>
          </cell>
          <cell r="K593">
            <v>-1076342.0353999999</v>
          </cell>
          <cell r="L593">
            <v>-1.0536588208892492</v>
          </cell>
          <cell r="M593">
            <v>5045974.0159999989</v>
          </cell>
          <cell r="N593">
            <v>3129491.0592</v>
          </cell>
          <cell r="O593">
            <v>-1916482.9567999989</v>
          </cell>
          <cell r="P593">
            <v>-0.61239445026243799</v>
          </cell>
          <cell r="W593">
            <v>2097870.0803999999</v>
          </cell>
          <cell r="AV593">
            <v>9833171.5199999996</v>
          </cell>
          <cell r="BH593">
            <v>6949142.0461999914</v>
          </cell>
          <cell r="BK593">
            <v>9833171.5199999996</v>
          </cell>
          <cell r="BL593">
            <v>9833171.5199999996</v>
          </cell>
          <cell r="BP593">
            <v>-2884029.4738000082</v>
          </cell>
        </row>
        <row r="594">
          <cell r="I594">
            <v>4689079.6995999999</v>
          </cell>
          <cell r="J594">
            <v>6416600.9550000001</v>
          </cell>
          <cell r="K594">
            <v>1727521.2554000001</v>
          </cell>
          <cell r="L594">
            <v>0.26922684884336867</v>
          </cell>
          <cell r="M594">
            <v>34894693.304000005</v>
          </cell>
          <cell r="N594">
            <v>39580039.940799996</v>
          </cell>
          <cell r="O594">
            <v>4685346.6367999911</v>
          </cell>
          <cell r="P594">
            <v>0.11837650097897527</v>
          </cell>
          <cell r="W594">
            <v>4689079.6995999999</v>
          </cell>
          <cell r="AV594">
            <v>73146932.070000008</v>
          </cell>
          <cell r="BH594">
            <v>77652783.953800008</v>
          </cell>
          <cell r="BK594">
            <v>73146932.070000008</v>
          </cell>
          <cell r="BL594">
            <v>72955304.820000008</v>
          </cell>
          <cell r="BP594">
            <v>4697479.1338</v>
          </cell>
        </row>
        <row r="596">
          <cell r="B596" t="str">
            <v>Information Technology</v>
          </cell>
          <cell r="I596">
            <v>8056165.2700000005</v>
          </cell>
          <cell r="J596">
            <v>9442293</v>
          </cell>
          <cell r="K596">
            <v>1386127.73</v>
          </cell>
          <cell r="L596">
            <v>0.14679990654812342</v>
          </cell>
          <cell r="M596">
            <v>49834618.310000002</v>
          </cell>
          <cell r="N596">
            <v>53192083</v>
          </cell>
          <cell r="O596">
            <v>3357464.6899999995</v>
          </cell>
          <cell r="P596">
            <v>6.3119631731662018E-2</v>
          </cell>
          <cell r="R596">
            <v>6616774.6299999999</v>
          </cell>
          <cell r="S596">
            <v>6643226.870000001</v>
          </cell>
          <cell r="T596">
            <v>7707843.5599999996</v>
          </cell>
          <cell r="U596">
            <v>12750792.43</v>
          </cell>
          <cell r="V596">
            <v>8051992.5500000007</v>
          </cell>
          <cell r="W596">
            <v>8056165.2700000005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6722053</v>
          </cell>
          <cell r="AE596">
            <v>7716830</v>
          </cell>
          <cell r="AF596">
            <v>9218639</v>
          </cell>
          <cell r="AG596">
            <v>10442740</v>
          </cell>
          <cell r="AH596">
            <v>9649528</v>
          </cell>
          <cell r="AI596">
            <v>9442293</v>
          </cell>
          <cell r="AJ596">
            <v>8532248</v>
          </cell>
          <cell r="AK596">
            <v>7983002</v>
          </cell>
          <cell r="AL596">
            <v>8300818</v>
          </cell>
          <cell r="AM596">
            <v>8653987</v>
          </cell>
          <cell r="AN596">
            <v>9204392</v>
          </cell>
          <cell r="AO596">
            <v>7484400</v>
          </cell>
          <cell r="AQ596">
            <v>103350827.88</v>
          </cell>
          <cell r="AR596">
            <v>103350827.88</v>
          </cell>
          <cell r="AS596">
            <v>100229331.14999999</v>
          </cell>
          <cell r="AT596">
            <v>120390414.05999999</v>
          </cell>
          <cell r="AU596">
            <v>120705023.85000001</v>
          </cell>
          <cell r="AV596">
            <v>116325600.09</v>
          </cell>
          <cell r="AW596" t="e">
            <v>#REF!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D596">
            <v>91035148.050000012</v>
          </cell>
          <cell r="BE596">
            <v>89336362.990000024</v>
          </cell>
          <cell r="BF596">
            <v>89105566.859999999</v>
          </cell>
          <cell r="BH596">
            <v>103350930</v>
          </cell>
          <cell r="BI596">
            <v>103535873.01000001</v>
          </cell>
          <cell r="BJ596">
            <v>98257211.210000008</v>
          </cell>
          <cell r="BK596">
            <v>116325600.09</v>
          </cell>
          <cell r="BL596">
            <v>117883505.04000002</v>
          </cell>
          <cell r="BM596">
            <v>0</v>
          </cell>
          <cell r="BN596">
            <v>0</v>
          </cell>
          <cell r="BO596">
            <v>68064101.730000004</v>
          </cell>
          <cell r="BP596">
            <v>-14532575.039999999</v>
          </cell>
          <cell r="BQ596">
            <v>-1557904.9499999993</v>
          </cell>
          <cell r="BS596">
            <v>185001144.44</v>
          </cell>
          <cell r="BT596">
            <v>117883505.04000002</v>
          </cell>
          <cell r="BU596">
            <v>185001144.44</v>
          </cell>
          <cell r="BV596">
            <v>-67117639.400000006</v>
          </cell>
        </row>
        <row r="598">
          <cell r="C598" t="str">
            <v>O&amp;M</v>
          </cell>
          <cell r="D598" t="str">
            <v>Non-PT</v>
          </cell>
          <cell r="E598" t="str">
            <v>IA-P-Sarbanes Oxley</v>
          </cell>
          <cell r="I598">
            <v>3760.64</v>
          </cell>
          <cell r="J598">
            <v>10269.44</v>
          </cell>
          <cell r="K598">
            <v>6508.8000000000011</v>
          </cell>
          <cell r="L598">
            <v>0.63380281690140849</v>
          </cell>
          <cell r="M598">
            <v>29217.279999999999</v>
          </cell>
          <cell r="N598">
            <v>60748.800000000003</v>
          </cell>
          <cell r="O598">
            <v>31531.520000000004</v>
          </cell>
          <cell r="P598">
            <v>0.51904761904761909</v>
          </cell>
          <cell r="R598">
            <v>15042.56</v>
          </cell>
          <cell r="S598">
            <v>10269.44</v>
          </cell>
          <cell r="T598">
            <v>0</v>
          </cell>
          <cell r="U598">
            <v>0</v>
          </cell>
          <cell r="V598">
            <v>144.63999999999999</v>
          </cell>
          <cell r="W598">
            <v>3760.64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10269.44</v>
          </cell>
          <cell r="AE598">
            <v>8967.68</v>
          </cell>
          <cell r="AF598">
            <v>9835.52</v>
          </cell>
          <cell r="AG598">
            <v>10269.44</v>
          </cell>
          <cell r="AH598">
            <v>11137.28</v>
          </cell>
          <cell r="AI598">
            <v>10269.44</v>
          </cell>
          <cell r="AJ598">
            <v>11571.2</v>
          </cell>
          <cell r="AK598">
            <v>12005.12</v>
          </cell>
          <cell r="AL598">
            <v>10558.72</v>
          </cell>
          <cell r="AM598">
            <v>12872.96</v>
          </cell>
          <cell r="AN598">
            <v>12294.4</v>
          </cell>
          <cell r="AO598">
            <v>11860.2</v>
          </cell>
          <cell r="AQ598">
            <v>131911.4</v>
          </cell>
          <cell r="AR598">
            <v>131911.4</v>
          </cell>
          <cell r="AS598">
            <v>131911.4</v>
          </cell>
          <cell r="AT598">
            <v>111517.44</v>
          </cell>
          <cell r="AU598">
            <v>111517.44</v>
          </cell>
          <cell r="AV598">
            <v>111517.44</v>
          </cell>
          <cell r="AW598" t="e">
            <v>#REF!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D598">
            <v>144598.74</v>
          </cell>
          <cell r="BE598">
            <v>112183.11</v>
          </cell>
          <cell r="BF598">
            <v>0</v>
          </cell>
          <cell r="BH598">
            <v>131911.4</v>
          </cell>
          <cell r="BI598">
            <v>0</v>
          </cell>
          <cell r="BJ598">
            <v>0</v>
          </cell>
          <cell r="BK598">
            <v>111517.44</v>
          </cell>
          <cell r="BL598">
            <v>111517.44</v>
          </cell>
          <cell r="BO598">
            <v>82300.160000000003</v>
          </cell>
          <cell r="BP598">
            <v>20393.959999999992</v>
          </cell>
          <cell r="BQ598">
            <v>0</v>
          </cell>
          <cell r="BS598">
            <v>157567.5</v>
          </cell>
          <cell r="BT598">
            <v>111517.44</v>
          </cell>
          <cell r="BU598">
            <v>157567.5</v>
          </cell>
          <cell r="BV598">
            <v>-46050.06</v>
          </cell>
        </row>
        <row r="599">
          <cell r="C599" t="str">
            <v>O&amp;M</v>
          </cell>
          <cell r="D599" t="str">
            <v>Non-PT</v>
          </cell>
          <cell r="E599" t="str">
            <v>IA-P-E-Sarbanes Oxley</v>
          </cell>
          <cell r="I599">
            <v>81326.73</v>
          </cell>
          <cell r="J599">
            <v>35436.800000000003</v>
          </cell>
          <cell r="K599">
            <v>-45889.929999999993</v>
          </cell>
          <cell r="L599">
            <v>-1.2949795128228279</v>
          </cell>
          <cell r="M599">
            <v>207964.84</v>
          </cell>
          <cell r="N599">
            <v>210885.12</v>
          </cell>
          <cell r="O599">
            <v>2920.2799999999988</v>
          </cell>
          <cell r="P599">
            <v>1.3847729038445191E-2</v>
          </cell>
          <cell r="R599">
            <v>34227.61</v>
          </cell>
          <cell r="S599">
            <v>10486.4</v>
          </cell>
          <cell r="T599">
            <v>7936.4</v>
          </cell>
          <cell r="U599">
            <v>30550.87</v>
          </cell>
          <cell r="V599">
            <v>43436.83</v>
          </cell>
          <cell r="W599">
            <v>81326.73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35870.720000000001</v>
          </cell>
          <cell r="AE599">
            <v>31097.599999999999</v>
          </cell>
          <cell r="AF599">
            <v>34279.68</v>
          </cell>
          <cell r="AG599">
            <v>35436.800000000003</v>
          </cell>
          <cell r="AH599">
            <v>38763.519999999997</v>
          </cell>
          <cell r="AI599">
            <v>35436.800000000003</v>
          </cell>
          <cell r="AJ599">
            <v>39920.639999999999</v>
          </cell>
          <cell r="AK599">
            <v>41800.959999999999</v>
          </cell>
          <cell r="AL599">
            <v>36304.639999999999</v>
          </cell>
          <cell r="AM599">
            <v>44693.760000000002</v>
          </cell>
          <cell r="AN599">
            <v>42813.440000000002</v>
          </cell>
          <cell r="AO599">
            <v>40788.480000000003</v>
          </cell>
          <cell r="AQ599">
            <v>457207.03999999998</v>
          </cell>
          <cell r="AR599">
            <v>457207.03999999998</v>
          </cell>
          <cell r="AS599">
            <v>465075.76</v>
          </cell>
          <cell r="AT599">
            <v>327550.89</v>
          </cell>
          <cell r="AU599">
            <v>326781</v>
          </cell>
          <cell r="AV599">
            <v>326781</v>
          </cell>
          <cell r="AW599" t="e">
            <v>#REF!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D599">
            <v>603372.79</v>
          </cell>
          <cell r="BE599">
            <v>304776.2</v>
          </cell>
          <cell r="BF599">
            <v>0</v>
          </cell>
          <cell r="BH599">
            <v>457207.03999999998</v>
          </cell>
          <cell r="BI599">
            <v>0</v>
          </cell>
          <cell r="BJ599">
            <v>0</v>
          </cell>
          <cell r="BK599">
            <v>326781</v>
          </cell>
          <cell r="BL599">
            <v>326781</v>
          </cell>
          <cell r="BO599">
            <v>118816.16</v>
          </cell>
          <cell r="BP599">
            <v>130426.03999999998</v>
          </cell>
          <cell r="BQ599">
            <v>0</v>
          </cell>
          <cell r="BS599">
            <v>709496.28</v>
          </cell>
          <cell r="BT599">
            <v>326781</v>
          </cell>
          <cell r="BU599">
            <v>709496.28</v>
          </cell>
          <cell r="BV599">
            <v>-382715.28</v>
          </cell>
        </row>
        <row r="600">
          <cell r="C600" t="str">
            <v>O&amp;M</v>
          </cell>
          <cell r="D600" t="str">
            <v>Non-PT</v>
          </cell>
          <cell r="E600" t="str">
            <v>IA-T-E-InterAud</v>
          </cell>
          <cell r="I600">
            <v>148953.17000000001</v>
          </cell>
          <cell r="J600">
            <v>146429</v>
          </cell>
          <cell r="K600">
            <v>-2524.1700000000128</v>
          </cell>
          <cell r="L600">
            <v>-1.7238183693120985E-2</v>
          </cell>
          <cell r="M600">
            <v>882104.48</v>
          </cell>
          <cell r="N600">
            <v>871848</v>
          </cell>
          <cell r="O600">
            <v>-10256.479999999981</v>
          </cell>
          <cell r="P600">
            <v>-1.1764068966150041E-2</v>
          </cell>
          <cell r="R600">
            <v>157471.74</v>
          </cell>
          <cell r="S600">
            <v>119459.12</v>
          </cell>
          <cell r="T600">
            <v>144128.15</v>
          </cell>
          <cell r="U600">
            <v>148953.17000000001</v>
          </cell>
          <cell r="V600">
            <v>163139.13</v>
          </cell>
          <cell r="W600">
            <v>148953.17000000001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148126</v>
          </cell>
          <cell r="AE600">
            <v>128805</v>
          </cell>
          <cell r="AF600">
            <v>141685</v>
          </cell>
          <cell r="AG600">
            <v>146429</v>
          </cell>
          <cell r="AH600">
            <v>160374</v>
          </cell>
          <cell r="AI600">
            <v>146429</v>
          </cell>
          <cell r="AJ600">
            <v>165087</v>
          </cell>
          <cell r="AK600">
            <v>172591</v>
          </cell>
          <cell r="AL600">
            <v>150080</v>
          </cell>
          <cell r="AM600">
            <v>184716</v>
          </cell>
          <cell r="AN600">
            <v>176685</v>
          </cell>
          <cell r="AO600">
            <v>168654</v>
          </cell>
          <cell r="AQ600">
            <v>1889661</v>
          </cell>
          <cell r="AR600">
            <v>1889661</v>
          </cell>
          <cell r="AS600">
            <v>1922241.24</v>
          </cell>
          <cell r="AT600">
            <v>1922241.24</v>
          </cell>
          <cell r="AU600">
            <v>1917464</v>
          </cell>
          <cell r="AV600">
            <v>1917465</v>
          </cell>
          <cell r="AW600" t="e">
            <v>#REF!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D600">
            <v>1802437.56</v>
          </cell>
          <cell r="BE600">
            <v>1703590.85</v>
          </cell>
          <cell r="BF600">
            <v>3057518.85</v>
          </cell>
          <cell r="BH600">
            <v>1889661</v>
          </cell>
          <cell r="BI600">
            <v>2403088</v>
          </cell>
          <cell r="BJ600">
            <v>2262216</v>
          </cell>
          <cell r="BK600">
            <v>1917465</v>
          </cell>
          <cell r="BL600">
            <v>1917465</v>
          </cell>
          <cell r="BO600">
            <v>1035360.52</v>
          </cell>
          <cell r="BP600">
            <v>-27804</v>
          </cell>
          <cell r="BQ600">
            <v>0</v>
          </cell>
          <cell r="BS600">
            <v>2205114.6800000002</v>
          </cell>
          <cell r="BT600">
            <v>1917465</v>
          </cell>
          <cell r="BU600">
            <v>2205114.6800000002</v>
          </cell>
          <cell r="BV600">
            <v>-287649.68000000017</v>
          </cell>
        </row>
        <row r="601">
          <cell r="C601" t="str">
            <v>O&amp;M</v>
          </cell>
          <cell r="D601" t="str">
            <v>Non-PT</v>
          </cell>
          <cell r="E601" t="str">
            <v>IA-T-E-Sarbanes Oxley 404</v>
          </cell>
          <cell r="I601">
            <v>0</v>
          </cell>
          <cell r="J601">
            <v>31962</v>
          </cell>
          <cell r="K601">
            <v>31962</v>
          </cell>
          <cell r="L601">
            <v>1</v>
          </cell>
          <cell r="M601">
            <v>0</v>
          </cell>
          <cell r="N601">
            <v>190303</v>
          </cell>
          <cell r="O601">
            <v>190303</v>
          </cell>
          <cell r="P601">
            <v>1</v>
          </cell>
          <cell r="R601">
            <v>34371.96</v>
          </cell>
          <cell r="S601">
            <v>-34371.96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32332</v>
          </cell>
          <cell r="AE601">
            <v>28115</v>
          </cell>
          <cell r="AF601">
            <v>30926</v>
          </cell>
          <cell r="AG601">
            <v>31962</v>
          </cell>
          <cell r="AH601">
            <v>35006</v>
          </cell>
          <cell r="AI601">
            <v>31962</v>
          </cell>
          <cell r="AJ601">
            <v>36034</v>
          </cell>
          <cell r="AK601">
            <v>37672</v>
          </cell>
          <cell r="AL601">
            <v>32758</v>
          </cell>
          <cell r="AM601">
            <v>40319</v>
          </cell>
          <cell r="AN601">
            <v>38566</v>
          </cell>
          <cell r="AO601">
            <v>36812</v>
          </cell>
          <cell r="AQ601">
            <v>412464</v>
          </cell>
          <cell r="AR601">
            <v>412464</v>
          </cell>
          <cell r="AS601">
            <v>419575.55</v>
          </cell>
          <cell r="AT601">
            <v>419575.55</v>
          </cell>
          <cell r="AU601">
            <v>419576</v>
          </cell>
          <cell r="AV601">
            <v>419576</v>
          </cell>
          <cell r="AW601" t="e">
            <v>#REF!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80587.92</v>
          </cell>
          <cell r="BH601">
            <v>412464</v>
          </cell>
          <cell r="BI601">
            <v>1208023</v>
          </cell>
          <cell r="BJ601">
            <v>1137204</v>
          </cell>
          <cell r="BK601">
            <v>419576</v>
          </cell>
          <cell r="BL601">
            <v>419576</v>
          </cell>
          <cell r="BO601">
            <v>419576</v>
          </cell>
          <cell r="BP601">
            <v>-7112</v>
          </cell>
          <cell r="BQ601">
            <v>0</v>
          </cell>
          <cell r="BS601">
            <v>0</v>
          </cell>
          <cell r="BT601">
            <v>419576</v>
          </cell>
          <cell r="BU601">
            <v>0</v>
          </cell>
          <cell r="BV601">
            <v>419576</v>
          </cell>
        </row>
        <row r="602">
          <cell r="C602" t="str">
            <v>O&amp;M</v>
          </cell>
          <cell r="D602" t="str">
            <v>Non-PT</v>
          </cell>
          <cell r="I602">
            <v>0</v>
          </cell>
          <cell r="J602">
            <v>0</v>
          </cell>
          <cell r="K602">
            <v>0</v>
          </cell>
          <cell r="L602" t="str">
            <v xml:space="preserve"> </v>
          </cell>
          <cell r="M602">
            <v>0</v>
          </cell>
          <cell r="N602">
            <v>0</v>
          </cell>
          <cell r="O602">
            <v>0</v>
          </cell>
          <cell r="P602" t="str">
            <v xml:space="preserve"> 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D602">
            <v>0</v>
          </cell>
          <cell r="BE602">
            <v>0</v>
          </cell>
          <cell r="BF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O602">
            <v>0</v>
          </cell>
          <cell r="BP602">
            <v>0</v>
          </cell>
          <cell r="BQ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4">
          <cell r="D604" t="str">
            <v>Non-PT</v>
          </cell>
          <cell r="I604">
            <v>234040.54</v>
          </cell>
          <cell r="J604">
            <v>224097.24</v>
          </cell>
          <cell r="K604">
            <v>-9943.3000000000029</v>
          </cell>
          <cell r="L604">
            <v>-4.4370470604635753E-2</v>
          </cell>
          <cell r="M604">
            <v>1119286.6000000001</v>
          </cell>
          <cell r="N604">
            <v>1333784.92</v>
          </cell>
          <cell r="O604">
            <v>214498.32</v>
          </cell>
          <cell r="P604">
            <v>0.16081927212072544</v>
          </cell>
          <cell r="R604">
            <v>241113.86999999997</v>
          </cell>
          <cell r="S604">
            <v>105843</v>
          </cell>
          <cell r="T604">
            <v>152064.54999999999</v>
          </cell>
          <cell r="U604">
            <v>179504.04</v>
          </cell>
          <cell r="V604">
            <v>206720.6</v>
          </cell>
          <cell r="W604">
            <v>234040.54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226598.16</v>
          </cell>
          <cell r="AE604">
            <v>196985.28</v>
          </cell>
          <cell r="AF604">
            <v>216726.2</v>
          </cell>
          <cell r="AG604">
            <v>224097.24</v>
          </cell>
          <cell r="AH604">
            <v>245280.8</v>
          </cell>
          <cell r="AI604">
            <v>224097.24</v>
          </cell>
          <cell r="AJ604">
            <v>252612.84</v>
          </cell>
          <cell r="AK604">
            <v>264069.08</v>
          </cell>
          <cell r="AL604">
            <v>229701.36</v>
          </cell>
          <cell r="AM604">
            <v>282601.71999999997</v>
          </cell>
          <cell r="AN604">
            <v>270358.83999999997</v>
          </cell>
          <cell r="AO604">
            <v>258114.68</v>
          </cell>
          <cell r="AQ604">
            <v>2891243.44</v>
          </cell>
          <cell r="AR604">
            <v>2891243.44</v>
          </cell>
          <cell r="AS604">
            <v>2938803.9499999997</v>
          </cell>
          <cell r="AT604">
            <v>2780885.1199999996</v>
          </cell>
          <cell r="AU604">
            <v>2775338.44</v>
          </cell>
          <cell r="AV604">
            <v>2775339.44</v>
          </cell>
          <cell r="AW604" t="e">
            <v>#REF!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D604">
            <v>2550409.09</v>
          </cell>
          <cell r="BE604">
            <v>2120550.16</v>
          </cell>
          <cell r="BF604">
            <v>3138106.77</v>
          </cell>
          <cell r="BH604">
            <v>2891243.44</v>
          </cell>
          <cell r="BI604">
            <v>3611111</v>
          </cell>
          <cell r="BJ604">
            <v>3399420</v>
          </cell>
          <cell r="BK604">
            <v>2775339.44</v>
          </cell>
          <cell r="BL604">
            <v>2775339.44</v>
          </cell>
          <cell r="BM604">
            <v>0</v>
          </cell>
          <cell r="BN604">
            <v>0</v>
          </cell>
          <cell r="BO604">
            <v>1656052.84</v>
          </cell>
          <cell r="BP604">
            <v>115903.99999999997</v>
          </cell>
          <cell r="BQ604">
            <v>0</v>
          </cell>
          <cell r="BS604">
            <v>3072178.46</v>
          </cell>
          <cell r="BT604">
            <v>2775339.44</v>
          </cell>
          <cell r="BU604">
            <v>3072178.46</v>
          </cell>
          <cell r="BV604">
            <v>-296839.02000000025</v>
          </cell>
        </row>
        <row r="606">
          <cell r="C606" t="str">
            <v>O&amp;M</v>
          </cell>
          <cell r="E606" t="str">
            <v>IA-P-PT-Sarbanes Oxley</v>
          </cell>
          <cell r="I606">
            <v>13221</v>
          </cell>
          <cell r="J606">
            <v>1128</v>
          </cell>
          <cell r="K606">
            <v>-12093</v>
          </cell>
          <cell r="L606">
            <v>-10.720744680851064</v>
          </cell>
          <cell r="M606">
            <v>20649</v>
          </cell>
          <cell r="N606">
            <v>6717</v>
          </cell>
          <cell r="O606">
            <v>-13932</v>
          </cell>
          <cell r="P606">
            <v>-2.0741402411790979</v>
          </cell>
          <cell r="R606">
            <v>-42</v>
          </cell>
          <cell r="S606">
            <v>0</v>
          </cell>
          <cell r="T606">
            <v>770</v>
          </cell>
          <cell r="U606">
            <v>-62</v>
          </cell>
          <cell r="V606">
            <v>6762</v>
          </cell>
          <cell r="W606">
            <v>13221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1142</v>
          </cell>
          <cell r="AE606">
            <v>993</v>
          </cell>
          <cell r="AF606">
            <v>1091</v>
          </cell>
          <cell r="AG606">
            <v>1128</v>
          </cell>
          <cell r="AH606">
            <v>1235</v>
          </cell>
          <cell r="AI606">
            <v>1128</v>
          </cell>
          <cell r="AJ606">
            <v>1272</v>
          </cell>
          <cell r="AK606">
            <v>1330</v>
          </cell>
          <cell r="AL606">
            <v>1157</v>
          </cell>
          <cell r="AM606">
            <v>1423</v>
          </cell>
          <cell r="AN606">
            <v>1361</v>
          </cell>
          <cell r="AO606">
            <v>1299</v>
          </cell>
          <cell r="AQ606">
            <v>14559</v>
          </cell>
          <cell r="AR606">
            <v>14559</v>
          </cell>
          <cell r="AS606">
            <v>14559</v>
          </cell>
          <cell r="AT606">
            <v>20098</v>
          </cell>
          <cell r="AU606">
            <v>20098</v>
          </cell>
          <cell r="AV606">
            <v>20098</v>
          </cell>
          <cell r="AW606" t="e">
            <v>#REF!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D606">
            <v>65613.820000000007</v>
          </cell>
          <cell r="BE606">
            <v>18174</v>
          </cell>
          <cell r="BF606">
            <v>0</v>
          </cell>
          <cell r="BH606">
            <v>14559</v>
          </cell>
          <cell r="BI606">
            <v>0</v>
          </cell>
          <cell r="BJ606">
            <v>0</v>
          </cell>
          <cell r="BK606">
            <v>20098</v>
          </cell>
          <cell r="BL606">
            <v>20098</v>
          </cell>
          <cell r="BO606">
            <v>-551</v>
          </cell>
          <cell r="BP606">
            <v>-5539</v>
          </cell>
          <cell r="BQ606">
            <v>0</v>
          </cell>
          <cell r="BS606">
            <v>4909</v>
          </cell>
          <cell r="BT606">
            <v>20098</v>
          </cell>
          <cell r="BU606">
            <v>4909</v>
          </cell>
          <cell r="BV606">
            <v>15189</v>
          </cell>
        </row>
        <row r="607">
          <cell r="C607" t="str">
            <v>O&amp;M</v>
          </cell>
          <cell r="E607" t="str">
            <v>IA-P-E-PT-Sarbanes Oxley</v>
          </cell>
          <cell r="I607">
            <v>28294.63</v>
          </cell>
          <cell r="J607">
            <v>21283</v>
          </cell>
          <cell r="K607">
            <v>-7011.630000000001</v>
          </cell>
          <cell r="L607">
            <v>-0.32944744631865813</v>
          </cell>
          <cell r="M607">
            <v>76078.179999999993</v>
          </cell>
          <cell r="N607">
            <v>126722</v>
          </cell>
          <cell r="O607">
            <v>50643.820000000007</v>
          </cell>
          <cell r="P607">
            <v>0.39964504979403742</v>
          </cell>
          <cell r="R607">
            <v>21607.9</v>
          </cell>
          <cell r="S607">
            <v>0</v>
          </cell>
          <cell r="T607">
            <v>6627.77</v>
          </cell>
          <cell r="U607">
            <v>2814.89</v>
          </cell>
          <cell r="V607">
            <v>16732.990000000002</v>
          </cell>
          <cell r="W607">
            <v>28294.63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21530</v>
          </cell>
          <cell r="AE607">
            <v>18722</v>
          </cell>
          <cell r="AF607">
            <v>20594</v>
          </cell>
          <cell r="AG607">
            <v>21283</v>
          </cell>
          <cell r="AH607">
            <v>23310</v>
          </cell>
          <cell r="AI607">
            <v>21283</v>
          </cell>
          <cell r="AJ607">
            <v>23995</v>
          </cell>
          <cell r="AK607">
            <v>25086</v>
          </cell>
          <cell r="AL607">
            <v>21814</v>
          </cell>
          <cell r="AM607">
            <v>26848</v>
          </cell>
          <cell r="AN607">
            <v>25681</v>
          </cell>
          <cell r="AO607">
            <v>24514</v>
          </cell>
          <cell r="AQ607">
            <v>274660</v>
          </cell>
          <cell r="AR607">
            <v>274660</v>
          </cell>
          <cell r="AS607">
            <v>279395.09000000003</v>
          </cell>
          <cell r="AT607">
            <v>384691.8</v>
          </cell>
          <cell r="AU607">
            <v>350277</v>
          </cell>
          <cell r="AV607">
            <v>350277</v>
          </cell>
          <cell r="AW607" t="e">
            <v>#REF!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D607">
            <v>277598.44</v>
          </cell>
          <cell r="BE607">
            <v>0</v>
          </cell>
          <cell r="BF607">
            <v>0</v>
          </cell>
          <cell r="BH607">
            <v>274660</v>
          </cell>
          <cell r="BI607">
            <v>0</v>
          </cell>
          <cell r="BJ607">
            <v>0</v>
          </cell>
          <cell r="BK607">
            <v>350277</v>
          </cell>
          <cell r="BL607">
            <v>350277</v>
          </cell>
          <cell r="BO607">
            <v>274198.82</v>
          </cell>
          <cell r="BP607">
            <v>-75617</v>
          </cell>
          <cell r="BQ607">
            <v>0</v>
          </cell>
          <cell r="BS607">
            <v>114971.4</v>
          </cell>
          <cell r="BT607">
            <v>350277</v>
          </cell>
          <cell r="BU607">
            <v>114971.4</v>
          </cell>
          <cell r="BV607">
            <v>235305.60000000001</v>
          </cell>
        </row>
        <row r="608">
          <cell r="C608" t="str">
            <v>O&amp;M</v>
          </cell>
          <cell r="E608" t="str">
            <v>IA-P-E-PT-Integratio</v>
          </cell>
          <cell r="F608" t="str">
            <v>T&amp;E</v>
          </cell>
          <cell r="I608">
            <v>0</v>
          </cell>
          <cell r="J608">
            <v>0</v>
          </cell>
          <cell r="K608">
            <v>0</v>
          </cell>
          <cell r="L608" t="str">
            <v xml:space="preserve"> </v>
          </cell>
          <cell r="M608">
            <v>0</v>
          </cell>
          <cell r="N608">
            <v>0</v>
          </cell>
          <cell r="O608">
            <v>0</v>
          </cell>
          <cell r="P608" t="str">
            <v xml:space="preserve"> 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D608">
            <v>0</v>
          </cell>
          <cell r="BE608">
            <v>0</v>
          </cell>
          <cell r="BF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O608">
            <v>0</v>
          </cell>
          <cell r="BP608">
            <v>0</v>
          </cell>
          <cell r="BQ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C609" t="str">
            <v>O&amp;M</v>
          </cell>
          <cell r="E609" t="str">
            <v>IA-T-E-PT-SarbOxleyS</v>
          </cell>
          <cell r="I609">
            <v>0</v>
          </cell>
          <cell r="J609">
            <v>391</v>
          </cell>
          <cell r="K609">
            <v>391</v>
          </cell>
          <cell r="L609">
            <v>1</v>
          </cell>
          <cell r="M609">
            <v>0</v>
          </cell>
          <cell r="N609">
            <v>2328</v>
          </cell>
          <cell r="O609">
            <v>2328</v>
          </cell>
          <cell r="P609">
            <v>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396</v>
          </cell>
          <cell r="AE609">
            <v>344</v>
          </cell>
          <cell r="AF609">
            <v>378</v>
          </cell>
          <cell r="AG609">
            <v>391</v>
          </cell>
          <cell r="AH609">
            <v>428</v>
          </cell>
          <cell r="AI609">
            <v>391</v>
          </cell>
          <cell r="AJ609">
            <v>441</v>
          </cell>
          <cell r="AK609">
            <v>461</v>
          </cell>
          <cell r="AL609">
            <v>401</v>
          </cell>
          <cell r="AM609">
            <v>493</v>
          </cell>
          <cell r="AN609">
            <v>472</v>
          </cell>
          <cell r="AO609">
            <v>452</v>
          </cell>
          <cell r="AQ609">
            <v>5048</v>
          </cell>
          <cell r="AR609">
            <v>5048</v>
          </cell>
          <cell r="AS609">
            <v>5135.3599999999997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D609">
            <v>-49.62</v>
          </cell>
          <cell r="BE609">
            <v>0</v>
          </cell>
          <cell r="BF609">
            <v>0</v>
          </cell>
          <cell r="BH609">
            <v>5048</v>
          </cell>
          <cell r="BI609">
            <v>125614</v>
          </cell>
          <cell r="BJ609">
            <v>118250</v>
          </cell>
          <cell r="BK609">
            <v>0</v>
          </cell>
          <cell r="BL609">
            <v>0</v>
          </cell>
          <cell r="BO609">
            <v>0</v>
          </cell>
          <cell r="BP609">
            <v>5048</v>
          </cell>
          <cell r="BQ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C610" t="str">
            <v>O&amp;M</v>
          </cell>
          <cell r="E610" t="str">
            <v>IA-T-E-PT-Iaudi</v>
          </cell>
          <cell r="I610">
            <v>37522.230000000003</v>
          </cell>
          <cell r="J610">
            <v>24839</v>
          </cell>
          <cell r="K610">
            <v>-12683.230000000003</v>
          </cell>
          <cell r="L610">
            <v>-0.51061757719714973</v>
          </cell>
          <cell r="M610">
            <v>424636.1</v>
          </cell>
          <cell r="N610">
            <v>147891</v>
          </cell>
          <cell r="O610">
            <v>-276745.09999999998</v>
          </cell>
          <cell r="P610">
            <v>-1.871277494911793</v>
          </cell>
          <cell r="R610">
            <v>57901.98</v>
          </cell>
          <cell r="S610">
            <v>72708.800000000003</v>
          </cell>
          <cell r="T610">
            <v>132827.29</v>
          </cell>
          <cell r="U610">
            <v>83080.850000000006</v>
          </cell>
          <cell r="V610">
            <v>40594.949999999997</v>
          </cell>
          <cell r="W610">
            <v>37522.230000000003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25126</v>
          </cell>
          <cell r="AE610">
            <v>21849</v>
          </cell>
          <cell r="AF610">
            <v>24034</v>
          </cell>
          <cell r="AG610">
            <v>24839</v>
          </cell>
          <cell r="AH610">
            <v>27204</v>
          </cell>
          <cell r="AI610">
            <v>24839</v>
          </cell>
          <cell r="AJ610">
            <v>28004</v>
          </cell>
          <cell r="AK610">
            <v>29277</v>
          </cell>
          <cell r="AL610">
            <v>25458</v>
          </cell>
          <cell r="AM610">
            <v>31333</v>
          </cell>
          <cell r="AN610">
            <v>29971</v>
          </cell>
          <cell r="AO610">
            <v>28608</v>
          </cell>
          <cell r="AQ610">
            <v>320542</v>
          </cell>
          <cell r="AR610">
            <v>364042.22</v>
          </cell>
          <cell r="AS610">
            <v>370318.22</v>
          </cell>
          <cell r="AT610">
            <v>510357.67</v>
          </cell>
          <cell r="AU610">
            <v>508105</v>
          </cell>
          <cell r="AV610">
            <v>508105</v>
          </cell>
          <cell r="AW610" t="e">
            <v>#REF!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D610">
            <v>524933.76</v>
          </cell>
          <cell r="BE610">
            <v>198794.05</v>
          </cell>
          <cell r="BF610">
            <v>76433.25</v>
          </cell>
          <cell r="BH610">
            <v>320542</v>
          </cell>
          <cell r="BI610">
            <v>58425</v>
          </cell>
          <cell r="BJ610">
            <v>55000</v>
          </cell>
          <cell r="BK610">
            <v>508105</v>
          </cell>
          <cell r="BL610">
            <v>508105</v>
          </cell>
          <cell r="BO610">
            <v>83468.900000000023</v>
          </cell>
          <cell r="BP610">
            <v>-187563</v>
          </cell>
          <cell r="BQ610">
            <v>0</v>
          </cell>
          <cell r="BS610">
            <v>256494.6</v>
          </cell>
          <cell r="BT610">
            <v>508105</v>
          </cell>
          <cell r="BU610">
            <v>256494.6</v>
          </cell>
          <cell r="BV610">
            <v>251610.4</v>
          </cell>
        </row>
        <row r="611">
          <cell r="C611" t="str">
            <v>O&amp;M</v>
          </cell>
          <cell r="E611" t="str">
            <v>IA-P-PT-Integration Pass Through</v>
          </cell>
          <cell r="I611">
            <v>0</v>
          </cell>
          <cell r="J611">
            <v>0</v>
          </cell>
          <cell r="K611">
            <v>0</v>
          </cell>
          <cell r="L611" t="str">
            <v xml:space="preserve"> </v>
          </cell>
          <cell r="M611">
            <v>0</v>
          </cell>
          <cell r="N611">
            <v>0</v>
          </cell>
          <cell r="O611">
            <v>0</v>
          </cell>
          <cell r="P611" t="str">
            <v xml:space="preserve"> 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D611">
            <v>0</v>
          </cell>
          <cell r="BE611">
            <v>0</v>
          </cell>
          <cell r="BF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BQ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3">
          <cell r="D613" t="str">
            <v>PT</v>
          </cell>
          <cell r="I613">
            <v>79037.860000000015</v>
          </cell>
          <cell r="J613">
            <v>47641</v>
          </cell>
          <cell r="K613">
            <v>-31396.860000000004</v>
          </cell>
          <cell r="L613">
            <v>-0.65903024705610724</v>
          </cell>
          <cell r="M613">
            <v>521363.27999999997</v>
          </cell>
          <cell r="N613">
            <v>283658</v>
          </cell>
          <cell r="O613">
            <v>-237705.27999999997</v>
          </cell>
          <cell r="P613">
            <v>-0.83799956285385913</v>
          </cell>
          <cell r="R613">
            <v>79467.88</v>
          </cell>
          <cell r="S613">
            <v>72708.800000000003</v>
          </cell>
          <cell r="T613">
            <v>140225.06</v>
          </cell>
          <cell r="U613">
            <v>85833.74</v>
          </cell>
          <cell r="V613">
            <v>64089.94</v>
          </cell>
          <cell r="W613">
            <v>79037.860000000015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48194</v>
          </cell>
          <cell r="AE613">
            <v>41908</v>
          </cell>
          <cell r="AF613">
            <v>46097</v>
          </cell>
          <cell r="AG613">
            <v>47641</v>
          </cell>
          <cell r="AH613">
            <v>52177</v>
          </cell>
          <cell r="AI613">
            <v>47641</v>
          </cell>
          <cell r="AJ613">
            <v>53712</v>
          </cell>
          <cell r="AK613">
            <v>56154</v>
          </cell>
          <cell r="AL613">
            <v>48830</v>
          </cell>
          <cell r="AM613">
            <v>60097</v>
          </cell>
          <cell r="AN613">
            <v>57485</v>
          </cell>
          <cell r="AO613">
            <v>54873</v>
          </cell>
          <cell r="AQ613">
            <v>614809</v>
          </cell>
          <cell r="AR613">
            <v>658309.22</v>
          </cell>
          <cell r="AS613">
            <v>669407.66999999993</v>
          </cell>
          <cell r="AT613">
            <v>915147.47</v>
          </cell>
          <cell r="AU613">
            <v>878480</v>
          </cell>
          <cell r="AV613">
            <v>878480</v>
          </cell>
          <cell r="AW613" t="e">
            <v>#REF!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D613">
            <v>868096.4</v>
          </cell>
          <cell r="BE613">
            <v>216968.05</v>
          </cell>
          <cell r="BF613">
            <v>76433.25</v>
          </cell>
          <cell r="BH613">
            <v>614809</v>
          </cell>
          <cell r="BI613">
            <v>184039</v>
          </cell>
          <cell r="BJ613">
            <v>173250</v>
          </cell>
          <cell r="BK613">
            <v>878480</v>
          </cell>
          <cell r="BL613">
            <v>878480</v>
          </cell>
          <cell r="BM613">
            <v>0</v>
          </cell>
          <cell r="BN613">
            <v>0</v>
          </cell>
          <cell r="BO613">
            <v>357116.72000000003</v>
          </cell>
          <cell r="BP613">
            <v>-263671</v>
          </cell>
          <cell r="BQ613">
            <v>0</v>
          </cell>
          <cell r="BS613">
            <v>376375</v>
          </cell>
          <cell r="BT613">
            <v>878480</v>
          </cell>
          <cell r="BU613">
            <v>376375</v>
          </cell>
          <cell r="BV613">
            <v>502105</v>
          </cell>
        </row>
        <row r="615">
          <cell r="C615" t="str">
            <v>O &amp; M Total</v>
          </cell>
          <cell r="I615">
            <v>313078.39999999997</v>
          </cell>
          <cell r="J615">
            <v>271738.23999999999</v>
          </cell>
          <cell r="K615">
            <v>-41340.160000000003</v>
          </cell>
          <cell r="L615">
            <v>-0.15213228730707906</v>
          </cell>
          <cell r="M615">
            <v>1640649.88</v>
          </cell>
          <cell r="N615">
            <v>1617442.92</v>
          </cell>
          <cell r="O615">
            <v>-23206.959999999963</v>
          </cell>
          <cell r="P615">
            <v>-1.4347931363166722E-2</v>
          </cell>
          <cell r="R615">
            <v>320581.74999999994</v>
          </cell>
          <cell r="S615">
            <v>178551.8</v>
          </cell>
          <cell r="T615">
            <v>292289.61</v>
          </cell>
          <cell r="U615">
            <v>265337.78000000003</v>
          </cell>
          <cell r="V615">
            <v>270810.53999999998</v>
          </cell>
          <cell r="W615">
            <v>313078.39999999997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274792.16000000003</v>
          </cell>
          <cell r="AE615">
            <v>238893.28</v>
          </cell>
          <cell r="AF615">
            <v>262823.2</v>
          </cell>
          <cell r="AG615">
            <v>271738.23999999999</v>
          </cell>
          <cell r="AH615">
            <v>297457.8</v>
          </cell>
          <cell r="AI615">
            <v>271738.23999999999</v>
          </cell>
          <cell r="AJ615">
            <v>306324.83999999997</v>
          </cell>
          <cell r="AK615">
            <v>320223.08</v>
          </cell>
          <cell r="AL615">
            <v>278531.36</v>
          </cell>
          <cell r="AM615">
            <v>342698.72</v>
          </cell>
          <cell r="AN615">
            <v>327843.83999999997</v>
          </cell>
          <cell r="AO615">
            <v>312987.68</v>
          </cell>
          <cell r="AQ615">
            <v>3506052.44</v>
          </cell>
          <cell r="AR615">
            <v>3549552.66</v>
          </cell>
          <cell r="AS615">
            <v>3608211.6199999992</v>
          </cell>
          <cell r="AT615">
            <v>3696032.5899999994</v>
          </cell>
          <cell r="AU615">
            <v>3653818.44</v>
          </cell>
          <cell r="AV615">
            <v>3653819.44</v>
          </cell>
          <cell r="AW615" t="e">
            <v>#REF!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D615">
            <v>3418505.4899999993</v>
          </cell>
          <cell r="BE615">
            <v>2337518.21</v>
          </cell>
          <cell r="BF615">
            <v>3214540.02</v>
          </cell>
          <cell r="BH615">
            <v>3506052.44</v>
          </cell>
          <cell r="BI615">
            <v>3795150</v>
          </cell>
          <cell r="BJ615">
            <v>3572670</v>
          </cell>
          <cell r="BK615">
            <v>3653819.44</v>
          </cell>
          <cell r="BL615">
            <v>3653819.44</v>
          </cell>
          <cell r="BM615">
            <v>0</v>
          </cell>
          <cell r="BN615">
            <v>0</v>
          </cell>
          <cell r="BO615">
            <v>2013169.56</v>
          </cell>
          <cell r="BP615">
            <v>-147767.00000000003</v>
          </cell>
          <cell r="BQ615">
            <v>0</v>
          </cell>
          <cell r="BS615">
            <v>3448553.46</v>
          </cell>
          <cell r="BT615">
            <v>3653819.44</v>
          </cell>
          <cell r="BU615">
            <v>3448553.46</v>
          </cell>
          <cell r="BV615">
            <v>205265.97999999975</v>
          </cell>
        </row>
        <row r="617">
          <cell r="I617">
            <v>20777.0268</v>
          </cell>
          <cell r="J617">
            <v>-11949.763199999999</v>
          </cell>
          <cell r="K617">
            <v>-32726.79</v>
          </cell>
          <cell r="L617">
            <v>2.7386977844046316</v>
          </cell>
          <cell r="M617">
            <v>-168294.38339999999</v>
          </cell>
          <cell r="N617">
            <v>51610.719999999994</v>
          </cell>
          <cell r="O617">
            <v>219905.10339999999</v>
          </cell>
          <cell r="P617">
            <v>4.2608416119751871</v>
          </cell>
          <cell r="W617">
            <v>20777.0268</v>
          </cell>
          <cell r="AV617">
            <v>277742.27999999997</v>
          </cell>
          <cell r="BH617">
            <v>292494.7424000001</v>
          </cell>
          <cell r="BK617">
            <v>277742.27999999997</v>
          </cell>
          <cell r="BL617">
            <v>277742.27999999997</v>
          </cell>
          <cell r="BP617">
            <v>14752.462400000135</v>
          </cell>
        </row>
        <row r="618">
          <cell r="I618">
            <v>292301.37319999997</v>
          </cell>
          <cell r="J618">
            <v>283688.00319999998</v>
          </cell>
          <cell r="K618">
            <v>-8613.3699999999953</v>
          </cell>
          <cell r="L618">
            <v>-3.0362122835090672E-2</v>
          </cell>
          <cell r="M618">
            <v>1808944.2633999998</v>
          </cell>
          <cell r="N618">
            <v>1565832.2</v>
          </cell>
          <cell r="O618">
            <v>-243112.06339999987</v>
          </cell>
          <cell r="P618">
            <v>-0.15526061055584364</v>
          </cell>
          <cell r="W618">
            <v>292301.37319999997</v>
          </cell>
          <cell r="AV618">
            <v>3376077.16</v>
          </cell>
          <cell r="BH618">
            <v>3213557.6975999996</v>
          </cell>
          <cell r="BK618">
            <v>3376077.16</v>
          </cell>
          <cell r="BL618">
            <v>3376077.16</v>
          </cell>
          <cell r="BP618">
            <v>-162519.46240000054</v>
          </cell>
        </row>
        <row r="620">
          <cell r="B620" t="str">
            <v>Internal Audit</v>
          </cell>
          <cell r="I620">
            <v>313078.39999999997</v>
          </cell>
          <cell r="J620">
            <v>271738.23999999999</v>
          </cell>
          <cell r="K620">
            <v>-41340.160000000003</v>
          </cell>
          <cell r="L620">
            <v>-0.15213228730707906</v>
          </cell>
          <cell r="M620">
            <v>1640649.88</v>
          </cell>
          <cell r="N620">
            <v>1617442.92</v>
          </cell>
          <cell r="O620">
            <v>-23206.959999999963</v>
          </cell>
          <cell r="P620">
            <v>-1.4347931363166722E-2</v>
          </cell>
          <cell r="R620">
            <v>320581.74999999994</v>
          </cell>
          <cell r="S620">
            <v>178551.8</v>
          </cell>
          <cell r="T620">
            <v>292289.61</v>
          </cell>
          <cell r="U620">
            <v>265337.78000000003</v>
          </cell>
          <cell r="V620">
            <v>270810.53999999998</v>
          </cell>
          <cell r="W620">
            <v>313078.39999999997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274792.16000000003</v>
          </cell>
          <cell r="AE620">
            <v>238893.28</v>
          </cell>
          <cell r="AF620">
            <v>262823.2</v>
          </cell>
          <cell r="AG620">
            <v>271738.23999999999</v>
          </cell>
          <cell r="AH620">
            <v>297457.8</v>
          </cell>
          <cell r="AI620">
            <v>271738.23999999999</v>
          </cell>
          <cell r="AJ620">
            <v>306324.83999999997</v>
          </cell>
          <cell r="AK620">
            <v>320223.08</v>
          </cell>
          <cell r="AL620">
            <v>278531.36</v>
          </cell>
          <cell r="AM620">
            <v>342698.72</v>
          </cell>
          <cell r="AN620">
            <v>327843.83999999997</v>
          </cell>
          <cell r="AO620">
            <v>312987.68</v>
          </cell>
          <cell r="AQ620">
            <v>3506052.44</v>
          </cell>
          <cell r="AR620">
            <v>3549552.66</v>
          </cell>
          <cell r="AS620">
            <v>3608211.6199999992</v>
          </cell>
          <cell r="AT620">
            <v>3696032.5899999994</v>
          </cell>
          <cell r="AU620">
            <v>3653818.44</v>
          </cell>
          <cell r="AV620">
            <v>3653819.44</v>
          </cell>
          <cell r="AW620" t="e">
            <v>#REF!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D620">
            <v>3418505.4899999993</v>
          </cell>
          <cell r="BE620">
            <v>2337518.21</v>
          </cell>
          <cell r="BF620">
            <v>3214540.02</v>
          </cell>
          <cell r="BH620">
            <v>3506052.44</v>
          </cell>
          <cell r="BI620">
            <v>3795150</v>
          </cell>
          <cell r="BJ620">
            <v>3572670</v>
          </cell>
          <cell r="BK620">
            <v>3653819.44</v>
          </cell>
          <cell r="BL620">
            <v>3653819.44</v>
          </cell>
          <cell r="BM620">
            <v>0</v>
          </cell>
          <cell r="BN620">
            <v>0</v>
          </cell>
          <cell r="BO620">
            <v>2013169.56</v>
          </cell>
          <cell r="BP620">
            <v>-147767.00000000003</v>
          </cell>
          <cell r="BQ620">
            <v>0</v>
          </cell>
          <cell r="BS620">
            <v>3448553.46</v>
          </cell>
          <cell r="BT620">
            <v>3653819.44</v>
          </cell>
          <cell r="BU620">
            <v>3448553.46</v>
          </cell>
          <cell r="BV620">
            <v>205265.97999999975</v>
          </cell>
        </row>
        <row r="622">
          <cell r="E622" t="str">
            <v>LE-P-E-PT-C-C&amp;F</v>
          </cell>
          <cell r="G622" t="str">
            <v>Corp &amp; Financial Transactions</v>
          </cell>
          <cell r="I622">
            <v>0</v>
          </cell>
          <cell r="J622">
            <v>0</v>
          </cell>
          <cell r="K622">
            <v>0</v>
          </cell>
          <cell r="L622" t="str">
            <v xml:space="preserve"> </v>
          </cell>
          <cell r="M622">
            <v>0</v>
          </cell>
          <cell r="N622">
            <v>0</v>
          </cell>
          <cell r="O622">
            <v>0</v>
          </cell>
          <cell r="P622" t="str">
            <v xml:space="preserve"> 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D622">
            <v>0</v>
          </cell>
          <cell r="BE622">
            <v>0</v>
          </cell>
          <cell r="BF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O622">
            <v>0</v>
          </cell>
          <cell r="BP622">
            <v>0</v>
          </cell>
          <cell r="BQ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E623" t="str">
            <v>LE-P-PT-C-C&amp;FT Def</v>
          </cell>
          <cell r="G623" t="str">
            <v>Corp &amp; Financial Transactions</v>
          </cell>
          <cell r="I623">
            <v>22411</v>
          </cell>
          <cell r="J623">
            <v>24138</v>
          </cell>
          <cell r="K623">
            <v>1727</v>
          </cell>
          <cell r="L623">
            <v>7.1546938437318755E-2</v>
          </cell>
          <cell r="M623">
            <v>207235</v>
          </cell>
          <cell r="N623">
            <v>149426</v>
          </cell>
          <cell r="O623">
            <v>-57809</v>
          </cell>
          <cell r="P623">
            <v>-0.38687377029432629</v>
          </cell>
          <cell r="R623">
            <v>125685</v>
          </cell>
          <cell r="S623">
            <v>0</v>
          </cell>
          <cell r="T623">
            <v>25518</v>
          </cell>
          <cell r="U623">
            <v>9392</v>
          </cell>
          <cell r="V623">
            <v>24229</v>
          </cell>
          <cell r="W623">
            <v>22411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26437</v>
          </cell>
          <cell r="AE623">
            <v>22989</v>
          </cell>
          <cell r="AF623">
            <v>25287</v>
          </cell>
          <cell r="AG623">
            <v>24138</v>
          </cell>
          <cell r="AH623">
            <v>26437</v>
          </cell>
          <cell r="AI623">
            <v>24138</v>
          </cell>
          <cell r="AJ623">
            <v>25287</v>
          </cell>
          <cell r="AK623">
            <v>26437</v>
          </cell>
          <cell r="AL623">
            <v>22989</v>
          </cell>
          <cell r="AM623">
            <v>26437</v>
          </cell>
          <cell r="AN623">
            <v>25287</v>
          </cell>
          <cell r="AO623">
            <v>24137</v>
          </cell>
          <cell r="AQ623">
            <v>300000</v>
          </cell>
          <cell r="AR623">
            <v>300000</v>
          </cell>
          <cell r="AS623">
            <v>300000</v>
          </cell>
          <cell r="AT623">
            <v>300000</v>
          </cell>
          <cell r="AU623">
            <v>300000</v>
          </cell>
          <cell r="AV623">
            <v>300000</v>
          </cell>
          <cell r="AW623" t="e">
            <v>#REF!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D623">
            <v>-25033</v>
          </cell>
          <cell r="BE623">
            <v>943250</v>
          </cell>
          <cell r="BF623">
            <v>453694.21</v>
          </cell>
          <cell r="BH623">
            <v>300000</v>
          </cell>
          <cell r="BI623">
            <v>358754</v>
          </cell>
          <cell r="BJ623">
            <v>350004</v>
          </cell>
          <cell r="BK623">
            <v>300000</v>
          </cell>
          <cell r="BL623">
            <v>300000</v>
          </cell>
          <cell r="BO623">
            <v>92765</v>
          </cell>
          <cell r="BP623">
            <v>0</v>
          </cell>
          <cell r="BQ623">
            <v>0</v>
          </cell>
          <cell r="BS623">
            <v>300000</v>
          </cell>
          <cell r="BT623">
            <v>300000</v>
          </cell>
          <cell r="BU623">
            <v>300000</v>
          </cell>
          <cell r="BV623">
            <v>0</v>
          </cell>
        </row>
        <row r="624">
          <cell r="E624" t="str">
            <v>LE-P-C&amp;FTAT3</v>
          </cell>
          <cell r="G624" t="str">
            <v>Corp &amp; Financial Transactions</v>
          </cell>
          <cell r="I624">
            <v>0</v>
          </cell>
          <cell r="J624">
            <v>0</v>
          </cell>
          <cell r="K624">
            <v>0</v>
          </cell>
          <cell r="L624" t="str">
            <v xml:space="preserve"> </v>
          </cell>
          <cell r="M624">
            <v>0</v>
          </cell>
          <cell r="N624">
            <v>0</v>
          </cell>
          <cell r="O624">
            <v>0</v>
          </cell>
          <cell r="P624" t="str">
            <v xml:space="preserve"> 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D624">
            <v>84.43</v>
          </cell>
          <cell r="BE624">
            <v>0</v>
          </cell>
          <cell r="BF624">
            <v>688.28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BQ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6">
          <cell r="D626" t="str">
            <v>PT</v>
          </cell>
          <cell r="I626">
            <v>22411</v>
          </cell>
          <cell r="J626">
            <v>24138</v>
          </cell>
          <cell r="K626">
            <v>1727</v>
          </cell>
          <cell r="L626">
            <v>7.1546938437318755E-2</v>
          </cell>
          <cell r="M626">
            <v>207235</v>
          </cell>
          <cell r="N626">
            <v>149426</v>
          </cell>
          <cell r="O626">
            <v>-57809</v>
          </cell>
          <cell r="P626">
            <v>-0.38687377029432629</v>
          </cell>
          <cell r="R626">
            <v>125685</v>
          </cell>
          <cell r="S626">
            <v>0</v>
          </cell>
          <cell r="T626">
            <v>25518</v>
          </cell>
          <cell r="U626">
            <v>9392</v>
          </cell>
          <cell r="V626">
            <v>24229</v>
          </cell>
          <cell r="W626">
            <v>22411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D626">
            <v>26437</v>
          </cell>
          <cell r="AE626">
            <v>22989</v>
          </cell>
          <cell r="AF626">
            <v>25287</v>
          </cell>
          <cell r="AG626">
            <v>24138</v>
          </cell>
          <cell r="AH626">
            <v>26437</v>
          </cell>
          <cell r="AI626">
            <v>24138</v>
          </cell>
          <cell r="AJ626">
            <v>25287</v>
          </cell>
          <cell r="AK626">
            <v>26437</v>
          </cell>
          <cell r="AL626">
            <v>22989</v>
          </cell>
          <cell r="AM626">
            <v>26437</v>
          </cell>
          <cell r="AN626">
            <v>25287</v>
          </cell>
          <cell r="AO626">
            <v>24137</v>
          </cell>
          <cell r="AQ626">
            <v>300000</v>
          </cell>
          <cell r="AR626">
            <v>300000</v>
          </cell>
          <cell r="AS626">
            <v>300000</v>
          </cell>
          <cell r="AT626">
            <v>300000</v>
          </cell>
          <cell r="AU626">
            <v>300000</v>
          </cell>
          <cell r="AV626">
            <v>300000</v>
          </cell>
          <cell r="AW626" t="e">
            <v>#REF!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D626">
            <v>-24948.57</v>
          </cell>
          <cell r="BE626">
            <v>943250</v>
          </cell>
          <cell r="BF626">
            <v>454382.49000000005</v>
          </cell>
          <cell r="BH626">
            <v>300000</v>
          </cell>
          <cell r="BI626">
            <v>358754</v>
          </cell>
          <cell r="BJ626">
            <v>350004</v>
          </cell>
          <cell r="BK626">
            <v>300000</v>
          </cell>
          <cell r="BL626">
            <v>300000</v>
          </cell>
          <cell r="BM626">
            <v>0</v>
          </cell>
          <cell r="BN626">
            <v>0</v>
          </cell>
          <cell r="BO626">
            <v>92765</v>
          </cell>
          <cell r="BP626">
            <v>0</v>
          </cell>
          <cell r="BQ626">
            <v>0</v>
          </cell>
          <cell r="BS626">
            <v>300000</v>
          </cell>
          <cell r="BT626">
            <v>300000</v>
          </cell>
          <cell r="BU626">
            <v>300000</v>
          </cell>
          <cell r="BV626">
            <v>0</v>
          </cell>
        </row>
        <row r="628">
          <cell r="E628" t="str">
            <v>ADD: DSM</v>
          </cell>
          <cell r="I628">
            <v>12487</v>
          </cell>
          <cell r="J628">
            <v>0</v>
          </cell>
          <cell r="K628">
            <v>-12487</v>
          </cell>
          <cell r="L628" t="str">
            <v xml:space="preserve"> </v>
          </cell>
          <cell r="M628">
            <v>27984</v>
          </cell>
          <cell r="N628">
            <v>0</v>
          </cell>
          <cell r="O628">
            <v>-27984</v>
          </cell>
          <cell r="P628" t="str">
            <v xml:space="preserve"> </v>
          </cell>
          <cell r="R628">
            <v>0</v>
          </cell>
          <cell r="S628">
            <v>3260</v>
          </cell>
          <cell r="T628">
            <v>0</v>
          </cell>
          <cell r="U628">
            <v>0</v>
          </cell>
          <cell r="V628">
            <v>0</v>
          </cell>
          <cell r="W628">
            <v>12487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D628">
            <v>43096.68</v>
          </cell>
          <cell r="BE628">
            <v>43096.68</v>
          </cell>
          <cell r="BF628">
            <v>43096.68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O628">
            <v>-27984</v>
          </cell>
          <cell r="BP628">
            <v>0</v>
          </cell>
          <cell r="BQ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30">
          <cell r="D630" t="str">
            <v>Non PT</v>
          </cell>
          <cell r="I630">
            <v>12487</v>
          </cell>
          <cell r="J630">
            <v>0</v>
          </cell>
          <cell r="K630">
            <v>-12487</v>
          </cell>
          <cell r="L630" t="str">
            <v xml:space="preserve"> </v>
          </cell>
          <cell r="M630">
            <v>27984</v>
          </cell>
          <cell r="N630">
            <v>0</v>
          </cell>
          <cell r="O630">
            <v>-27984</v>
          </cell>
          <cell r="P630" t="str">
            <v xml:space="preserve"> </v>
          </cell>
          <cell r="R630">
            <v>0</v>
          </cell>
          <cell r="S630">
            <v>3260</v>
          </cell>
          <cell r="T630">
            <v>0</v>
          </cell>
          <cell r="U630">
            <v>0</v>
          </cell>
          <cell r="V630">
            <v>0</v>
          </cell>
          <cell r="W630">
            <v>12487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D630">
            <v>43096.68</v>
          </cell>
          <cell r="BE630">
            <v>43096.68</v>
          </cell>
          <cell r="BF630">
            <v>43096.68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-27984</v>
          </cell>
          <cell r="BP630">
            <v>0</v>
          </cell>
          <cell r="BQ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2">
          <cell r="C632" t="str">
            <v>Capital Total</v>
          </cell>
          <cell r="I632">
            <v>34898</v>
          </cell>
          <cell r="J632">
            <v>24138</v>
          </cell>
          <cell r="K632">
            <v>-10760</v>
          </cell>
          <cell r="L632">
            <v>-0.44577015494241445</v>
          </cell>
          <cell r="M632">
            <v>235219</v>
          </cell>
          <cell r="N632">
            <v>149426</v>
          </cell>
          <cell r="O632">
            <v>-85793</v>
          </cell>
          <cell r="P632">
            <v>-0.57415041559032565</v>
          </cell>
          <cell r="R632">
            <v>125685</v>
          </cell>
          <cell r="S632">
            <v>3260</v>
          </cell>
          <cell r="T632">
            <v>25518</v>
          </cell>
          <cell r="U632">
            <v>9392</v>
          </cell>
          <cell r="V632">
            <v>24229</v>
          </cell>
          <cell r="W632">
            <v>34898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26437</v>
          </cell>
          <cell r="AE632">
            <v>22989</v>
          </cell>
          <cell r="AF632">
            <v>25287</v>
          </cell>
          <cell r="AG632">
            <v>24138</v>
          </cell>
          <cell r="AH632">
            <v>26437</v>
          </cell>
          <cell r="AI632">
            <v>24138</v>
          </cell>
          <cell r="AJ632">
            <v>25287</v>
          </cell>
          <cell r="AK632">
            <v>26437</v>
          </cell>
          <cell r="AL632">
            <v>22989</v>
          </cell>
          <cell r="AM632">
            <v>26437</v>
          </cell>
          <cell r="AN632">
            <v>25287</v>
          </cell>
          <cell r="AO632">
            <v>24137</v>
          </cell>
          <cell r="AQ632">
            <v>300000</v>
          </cell>
          <cell r="AR632">
            <v>300000</v>
          </cell>
          <cell r="AS632">
            <v>300000</v>
          </cell>
          <cell r="AT632">
            <v>300000</v>
          </cell>
          <cell r="AU632">
            <v>300000</v>
          </cell>
          <cell r="AV632">
            <v>300000</v>
          </cell>
          <cell r="AW632" t="e">
            <v>#REF!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D632">
            <v>18148.11</v>
          </cell>
          <cell r="BE632">
            <v>986346.68</v>
          </cell>
          <cell r="BF632">
            <v>497479.17000000004</v>
          </cell>
          <cell r="BH632">
            <v>300000</v>
          </cell>
          <cell r="BI632">
            <v>358754</v>
          </cell>
          <cell r="BJ632">
            <v>350004</v>
          </cell>
          <cell r="BK632">
            <v>300000</v>
          </cell>
          <cell r="BL632">
            <v>300000</v>
          </cell>
          <cell r="BM632">
            <v>0</v>
          </cell>
          <cell r="BN632">
            <v>0</v>
          </cell>
          <cell r="BO632">
            <v>64781</v>
          </cell>
          <cell r="BP632">
            <v>0</v>
          </cell>
          <cell r="BQ632">
            <v>0</v>
          </cell>
          <cell r="BS632">
            <v>300000</v>
          </cell>
          <cell r="BT632">
            <v>300000</v>
          </cell>
          <cell r="BU632">
            <v>300000</v>
          </cell>
          <cell r="BV632">
            <v>0</v>
          </cell>
        </row>
        <row r="634">
          <cell r="C634" t="str">
            <v>O&amp;M</v>
          </cell>
          <cell r="E634" t="str">
            <v>LE-P-E-Compliance AT5</v>
          </cell>
          <cell r="G634" t="str">
            <v>Compliance</v>
          </cell>
          <cell r="I634">
            <v>4476.18</v>
          </cell>
          <cell r="J634">
            <v>0</v>
          </cell>
          <cell r="K634">
            <v>-4476.18</v>
          </cell>
          <cell r="L634" t="str">
            <v xml:space="preserve"> </v>
          </cell>
          <cell r="M634">
            <v>15445.97</v>
          </cell>
          <cell r="N634">
            <v>0</v>
          </cell>
          <cell r="O634">
            <v>-15445.97</v>
          </cell>
          <cell r="P634" t="str">
            <v xml:space="preserve"> </v>
          </cell>
          <cell r="R634">
            <v>0</v>
          </cell>
          <cell r="S634">
            <v>0</v>
          </cell>
          <cell r="T634">
            <v>0</v>
          </cell>
          <cell r="U634">
            <v>4728.3599999999997</v>
          </cell>
          <cell r="V634">
            <v>6241.43</v>
          </cell>
          <cell r="W634">
            <v>4476.18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-1</v>
          </cell>
          <cell r="AW634" t="e">
            <v>#REF!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D634">
            <v>0</v>
          </cell>
          <cell r="BE634">
            <v>144.25</v>
          </cell>
          <cell r="BF634">
            <v>1091.17</v>
          </cell>
          <cell r="BH634">
            <v>0</v>
          </cell>
          <cell r="BI634">
            <v>0</v>
          </cell>
          <cell r="BJ634">
            <v>0</v>
          </cell>
          <cell r="BK634">
            <v>-1</v>
          </cell>
          <cell r="BL634">
            <v>-1</v>
          </cell>
          <cell r="BO634">
            <v>-15446.97</v>
          </cell>
          <cell r="BP634">
            <v>1</v>
          </cell>
          <cell r="BQ634">
            <v>0</v>
          </cell>
          <cell r="BS634">
            <v>0</v>
          </cell>
          <cell r="BT634">
            <v>-1</v>
          </cell>
          <cell r="BU634">
            <v>0</v>
          </cell>
          <cell r="BV634">
            <v>-1</v>
          </cell>
        </row>
        <row r="635">
          <cell r="C635" t="str">
            <v>O&amp;M</v>
          </cell>
          <cell r="E635" t="str">
            <v>LE-P-E-Compliance AT6</v>
          </cell>
          <cell r="G635" t="str">
            <v>Compliance</v>
          </cell>
          <cell r="I635">
            <v>34492.57</v>
          </cell>
          <cell r="J635">
            <v>0</v>
          </cell>
          <cell r="K635">
            <v>-34492.57</v>
          </cell>
          <cell r="L635" t="str">
            <v xml:space="preserve"> </v>
          </cell>
          <cell r="M635">
            <v>168398.18</v>
          </cell>
          <cell r="N635">
            <v>0</v>
          </cell>
          <cell r="O635">
            <v>-168398.18</v>
          </cell>
          <cell r="P635" t="str">
            <v xml:space="preserve"> </v>
          </cell>
          <cell r="R635">
            <v>33219.300000000003</v>
          </cell>
          <cell r="S635">
            <v>22200.61</v>
          </cell>
          <cell r="T635">
            <v>29187.279999999999</v>
          </cell>
          <cell r="U635">
            <v>28403.73</v>
          </cell>
          <cell r="V635">
            <v>20894.689999999999</v>
          </cell>
          <cell r="W635">
            <v>34492.57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D635">
            <v>270722.65999999997</v>
          </cell>
          <cell r="BE635">
            <v>263682.12</v>
          </cell>
          <cell r="BF635">
            <v>225368.36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O635">
            <v>-168398.18</v>
          </cell>
          <cell r="BP635">
            <v>0</v>
          </cell>
          <cell r="BQ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C636" t="str">
            <v>O&amp;M</v>
          </cell>
          <cell r="E636" t="str">
            <v>LE-P-E-Environmental AT5</v>
          </cell>
          <cell r="G636" t="str">
            <v>Environmental</v>
          </cell>
          <cell r="I636">
            <v>1727.43</v>
          </cell>
          <cell r="J636">
            <v>0</v>
          </cell>
          <cell r="K636">
            <v>-1727.43</v>
          </cell>
          <cell r="L636" t="str">
            <v xml:space="preserve"> </v>
          </cell>
          <cell r="M636">
            <v>21145.21</v>
          </cell>
          <cell r="N636">
            <v>0</v>
          </cell>
          <cell r="O636">
            <v>-21145.21</v>
          </cell>
          <cell r="P636" t="str">
            <v xml:space="preserve"> </v>
          </cell>
          <cell r="R636">
            <v>3694.42</v>
          </cell>
          <cell r="S636">
            <v>2584.84</v>
          </cell>
          <cell r="T636">
            <v>2647.88</v>
          </cell>
          <cell r="U636">
            <v>4047.47</v>
          </cell>
          <cell r="V636">
            <v>6443.17</v>
          </cell>
          <cell r="W636">
            <v>1727.43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-1</v>
          </cell>
          <cell r="AV636">
            <v>-1</v>
          </cell>
          <cell r="AW636" t="e">
            <v>#REF!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D636">
            <v>13765.03</v>
          </cell>
          <cell r="BE636">
            <v>8883.07</v>
          </cell>
          <cell r="BF636">
            <v>4741.6099999999997</v>
          </cell>
          <cell r="BH636">
            <v>0</v>
          </cell>
          <cell r="BI636">
            <v>0</v>
          </cell>
          <cell r="BJ636">
            <v>0</v>
          </cell>
          <cell r="BK636">
            <v>-1</v>
          </cell>
          <cell r="BL636">
            <v>-1</v>
          </cell>
          <cell r="BO636">
            <v>-21146.21</v>
          </cell>
          <cell r="BP636">
            <v>1</v>
          </cell>
          <cell r="BQ636">
            <v>0</v>
          </cell>
          <cell r="BS636">
            <v>0</v>
          </cell>
          <cell r="BT636">
            <v>-1</v>
          </cell>
          <cell r="BU636">
            <v>0</v>
          </cell>
          <cell r="BV636">
            <v>-1</v>
          </cell>
        </row>
        <row r="637">
          <cell r="C637" t="str">
            <v>O&amp;M</v>
          </cell>
          <cell r="E637" t="str">
            <v>LE-P-E-Environmental AT6</v>
          </cell>
          <cell r="G637" t="str">
            <v>Environmental</v>
          </cell>
          <cell r="I637">
            <v>3313.77</v>
          </cell>
          <cell r="J637">
            <v>0</v>
          </cell>
          <cell r="K637">
            <v>-3313.77</v>
          </cell>
          <cell r="L637" t="str">
            <v xml:space="preserve"> </v>
          </cell>
          <cell r="M637">
            <v>23212.7</v>
          </cell>
          <cell r="N637">
            <v>0</v>
          </cell>
          <cell r="O637">
            <v>-23212.7</v>
          </cell>
          <cell r="P637" t="str">
            <v xml:space="preserve"> </v>
          </cell>
          <cell r="R637">
            <v>8113.02</v>
          </cell>
          <cell r="S637">
            <v>4032.02</v>
          </cell>
          <cell r="T637">
            <v>3232.15</v>
          </cell>
          <cell r="U637">
            <v>3395.39</v>
          </cell>
          <cell r="V637">
            <v>1126.3499999999999</v>
          </cell>
          <cell r="W637">
            <v>3313.77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-1</v>
          </cell>
          <cell r="AV637">
            <v>-1</v>
          </cell>
          <cell r="AW637" t="e">
            <v>#REF!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D637">
            <v>23424.27</v>
          </cell>
          <cell r="BE637">
            <v>29123.74</v>
          </cell>
          <cell r="BF637">
            <v>45894.48</v>
          </cell>
          <cell r="BH637">
            <v>0</v>
          </cell>
          <cell r="BI637">
            <v>0</v>
          </cell>
          <cell r="BJ637">
            <v>0</v>
          </cell>
          <cell r="BK637">
            <v>-1</v>
          </cell>
          <cell r="BL637">
            <v>-1</v>
          </cell>
          <cell r="BO637">
            <v>-23213.7</v>
          </cell>
          <cell r="BP637">
            <v>1</v>
          </cell>
          <cell r="BQ637">
            <v>0</v>
          </cell>
          <cell r="BS637">
            <v>0</v>
          </cell>
          <cell r="BT637">
            <v>-1</v>
          </cell>
          <cell r="BU637">
            <v>0</v>
          </cell>
          <cell r="BV637">
            <v>-1</v>
          </cell>
        </row>
        <row r="638">
          <cell r="C638" t="str">
            <v>O&amp;M</v>
          </cell>
          <cell r="E638" t="str">
            <v>LE-P-E-Lab/EAT6</v>
          </cell>
          <cell r="G638" t="str">
            <v>Labor &amp; Employment</v>
          </cell>
          <cell r="I638">
            <v>0</v>
          </cell>
          <cell r="J638">
            <v>0</v>
          </cell>
          <cell r="K638">
            <v>0</v>
          </cell>
          <cell r="L638" t="str">
            <v xml:space="preserve"> </v>
          </cell>
          <cell r="M638">
            <v>2464.91</v>
          </cell>
          <cell r="N638">
            <v>0</v>
          </cell>
          <cell r="O638">
            <v>-2464.91</v>
          </cell>
          <cell r="P638" t="str">
            <v xml:space="preserve"> </v>
          </cell>
          <cell r="R638">
            <v>1093.7</v>
          </cell>
          <cell r="S638">
            <v>783.55</v>
          </cell>
          <cell r="T638">
            <v>0</v>
          </cell>
          <cell r="U638">
            <v>587.66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1</v>
          </cell>
          <cell r="AV638">
            <v>1</v>
          </cell>
          <cell r="AW638" t="e">
            <v>#REF!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33425.440000000002</v>
          </cell>
          <cell r="BE638">
            <v>12095.91</v>
          </cell>
          <cell r="BF638">
            <v>25689.88</v>
          </cell>
          <cell r="BH638">
            <v>0</v>
          </cell>
          <cell r="BI638">
            <v>0</v>
          </cell>
          <cell r="BJ638">
            <v>0</v>
          </cell>
          <cell r="BK638">
            <v>1</v>
          </cell>
          <cell r="BL638">
            <v>1</v>
          </cell>
          <cell r="BO638">
            <v>-2463.91</v>
          </cell>
          <cell r="BP638">
            <v>-1</v>
          </cell>
          <cell r="BQ638">
            <v>0</v>
          </cell>
          <cell r="BS638">
            <v>0</v>
          </cell>
          <cell r="BT638">
            <v>1</v>
          </cell>
          <cell r="BU638">
            <v>0</v>
          </cell>
          <cell r="BV638">
            <v>1</v>
          </cell>
        </row>
        <row r="639">
          <cell r="C639" t="str">
            <v>O&amp;M</v>
          </cell>
          <cell r="E639" t="str">
            <v>LE-P-E-Litigation AT5</v>
          </cell>
          <cell r="G639" t="str">
            <v>Litigation</v>
          </cell>
          <cell r="I639">
            <v>5459.67</v>
          </cell>
          <cell r="J639">
            <v>0</v>
          </cell>
          <cell r="K639">
            <v>-5459.67</v>
          </cell>
          <cell r="L639" t="str">
            <v xml:space="preserve"> </v>
          </cell>
          <cell r="M639">
            <v>22002.6</v>
          </cell>
          <cell r="N639">
            <v>0</v>
          </cell>
          <cell r="O639">
            <v>-22002.6</v>
          </cell>
          <cell r="P639" t="str">
            <v xml:space="preserve"> </v>
          </cell>
          <cell r="R639">
            <v>3316.15</v>
          </cell>
          <cell r="S639">
            <v>2357.87</v>
          </cell>
          <cell r="T639">
            <v>4362.6899999999996</v>
          </cell>
          <cell r="U639">
            <v>3000.93</v>
          </cell>
          <cell r="V639">
            <v>3505.29</v>
          </cell>
          <cell r="W639">
            <v>5459.67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D639">
            <v>54252.44</v>
          </cell>
          <cell r="BE639">
            <v>46735.3</v>
          </cell>
          <cell r="BF639">
            <v>41146.800000000003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O639">
            <v>-22002.6</v>
          </cell>
          <cell r="BP639">
            <v>0</v>
          </cell>
          <cell r="BQ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C640" t="str">
            <v>O&amp;M</v>
          </cell>
          <cell r="E640" t="str">
            <v>LE-P-E-Litigation AT6</v>
          </cell>
          <cell r="G640" t="str">
            <v>Litigation</v>
          </cell>
          <cell r="I640">
            <v>3836.14</v>
          </cell>
          <cell r="J640">
            <v>0</v>
          </cell>
          <cell r="K640">
            <v>-3836.14</v>
          </cell>
          <cell r="L640" t="str">
            <v xml:space="preserve"> </v>
          </cell>
          <cell r="M640">
            <v>27358.99</v>
          </cell>
          <cell r="N640">
            <v>0</v>
          </cell>
          <cell r="O640">
            <v>-27358.99</v>
          </cell>
          <cell r="P640" t="str">
            <v xml:space="preserve"> </v>
          </cell>
          <cell r="R640">
            <v>3068.91</v>
          </cell>
          <cell r="S640">
            <v>7084.61</v>
          </cell>
          <cell r="T640">
            <v>3003.61</v>
          </cell>
          <cell r="U640">
            <v>5680.74</v>
          </cell>
          <cell r="V640">
            <v>4684.9799999999996</v>
          </cell>
          <cell r="W640">
            <v>3836.14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1</v>
          </cell>
          <cell r="AV640">
            <v>1</v>
          </cell>
          <cell r="AW640" t="e">
            <v>#REF!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D640">
            <v>44440</v>
          </cell>
          <cell r="BE640">
            <v>68714.509999999995</v>
          </cell>
          <cell r="BF640">
            <v>33161.370000000003</v>
          </cell>
          <cell r="BH640">
            <v>0</v>
          </cell>
          <cell r="BI640">
            <v>0</v>
          </cell>
          <cell r="BJ640">
            <v>0</v>
          </cell>
          <cell r="BK640">
            <v>1</v>
          </cell>
          <cell r="BL640">
            <v>1</v>
          </cell>
          <cell r="BO640">
            <v>-27357.99</v>
          </cell>
          <cell r="BP640">
            <v>-1</v>
          </cell>
          <cell r="BQ640">
            <v>0</v>
          </cell>
          <cell r="BS640">
            <v>0</v>
          </cell>
          <cell r="BT640">
            <v>1</v>
          </cell>
          <cell r="BU640">
            <v>0</v>
          </cell>
          <cell r="BV640">
            <v>1</v>
          </cell>
        </row>
        <row r="641">
          <cell r="C641" t="str">
            <v>O&amp;M</v>
          </cell>
          <cell r="E641" t="str">
            <v>LE-P-E-Property AT5</v>
          </cell>
          <cell r="G641" t="str">
            <v>Property</v>
          </cell>
          <cell r="I641">
            <v>226.96</v>
          </cell>
          <cell r="J641">
            <v>0</v>
          </cell>
          <cell r="K641">
            <v>-226.96</v>
          </cell>
          <cell r="L641" t="str">
            <v xml:space="preserve"> </v>
          </cell>
          <cell r="M641">
            <v>743.93</v>
          </cell>
          <cell r="N641">
            <v>0</v>
          </cell>
          <cell r="O641">
            <v>-743.93</v>
          </cell>
          <cell r="P641" t="str">
            <v xml:space="preserve"> </v>
          </cell>
          <cell r="R641">
            <v>176.53</v>
          </cell>
          <cell r="S641">
            <v>252.18</v>
          </cell>
          <cell r="T641">
            <v>0</v>
          </cell>
          <cell r="U641">
            <v>88.26</v>
          </cell>
          <cell r="V641">
            <v>0</v>
          </cell>
          <cell r="W641">
            <v>226.96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D641">
            <v>2703.88</v>
          </cell>
          <cell r="BE641">
            <v>6154.44</v>
          </cell>
          <cell r="BF641">
            <v>9235.2099999999991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O641">
            <v>-743.93</v>
          </cell>
          <cell r="BP641">
            <v>0</v>
          </cell>
          <cell r="BQ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C642" t="str">
            <v>O&amp;M</v>
          </cell>
          <cell r="E642" t="str">
            <v>LE-P-E-Property AT6</v>
          </cell>
          <cell r="G642" t="str">
            <v>Property</v>
          </cell>
          <cell r="I642">
            <v>930.47</v>
          </cell>
          <cell r="J642">
            <v>0</v>
          </cell>
          <cell r="K642">
            <v>-930.47</v>
          </cell>
          <cell r="L642" t="str">
            <v xml:space="preserve"> </v>
          </cell>
          <cell r="M642">
            <v>2122.12</v>
          </cell>
          <cell r="N642">
            <v>0</v>
          </cell>
          <cell r="O642">
            <v>-2122.12</v>
          </cell>
          <cell r="P642" t="str">
            <v xml:space="preserve"> </v>
          </cell>
          <cell r="R642">
            <v>0</v>
          </cell>
          <cell r="S642">
            <v>0</v>
          </cell>
          <cell r="T642">
            <v>81.62</v>
          </cell>
          <cell r="U642">
            <v>734.58</v>
          </cell>
          <cell r="V642">
            <v>375.45</v>
          </cell>
          <cell r="W642">
            <v>930.47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1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D642">
            <v>2320.41</v>
          </cell>
          <cell r="BE642">
            <v>2488.56</v>
          </cell>
          <cell r="BF642">
            <v>4511.8500000000004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O642">
            <v>-2122.12</v>
          </cell>
          <cell r="BP642">
            <v>0</v>
          </cell>
          <cell r="BQ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C643" t="str">
            <v>O&amp;M</v>
          </cell>
          <cell r="E643" t="str">
            <v>LE-P-ER&amp;TGCSAT5</v>
          </cell>
          <cell r="G643" t="str">
            <v>ER&amp;T General Counsel</v>
          </cell>
          <cell r="I643">
            <v>0</v>
          </cell>
          <cell r="J643">
            <v>0</v>
          </cell>
          <cell r="K643">
            <v>0</v>
          </cell>
          <cell r="L643" t="str">
            <v xml:space="preserve"> </v>
          </cell>
          <cell r="M643">
            <v>0</v>
          </cell>
          <cell r="N643">
            <v>0</v>
          </cell>
          <cell r="O643">
            <v>0</v>
          </cell>
          <cell r="P643" t="str">
            <v xml:space="preserve"> 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D643">
            <v>0</v>
          </cell>
          <cell r="BE643">
            <v>0</v>
          </cell>
          <cell r="BF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O643">
            <v>0</v>
          </cell>
          <cell r="BP643">
            <v>0</v>
          </cell>
          <cell r="BQ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C644" t="str">
            <v>O&amp;M</v>
          </cell>
          <cell r="E644" t="str">
            <v>LE-P-ER&amp;TGCSAT6</v>
          </cell>
          <cell r="G644" t="str">
            <v>ER&amp;T General Counsel</v>
          </cell>
          <cell r="I644">
            <v>0</v>
          </cell>
          <cell r="J644">
            <v>0</v>
          </cell>
          <cell r="K644">
            <v>0</v>
          </cell>
          <cell r="L644" t="str">
            <v xml:space="preserve"> </v>
          </cell>
          <cell r="M644">
            <v>0</v>
          </cell>
          <cell r="N644">
            <v>0</v>
          </cell>
          <cell r="O644">
            <v>0</v>
          </cell>
          <cell r="P644" t="str">
            <v xml:space="preserve"> 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D644">
            <v>0</v>
          </cell>
          <cell r="BE644">
            <v>0</v>
          </cell>
          <cell r="BF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O644">
            <v>0</v>
          </cell>
          <cell r="BP644">
            <v>0</v>
          </cell>
          <cell r="BQ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C645" t="str">
            <v>O&amp;M</v>
          </cell>
          <cell r="E645" t="str">
            <v>LE-P-E-Regulatory AT5</v>
          </cell>
          <cell r="G645" t="str">
            <v>Regulatory</v>
          </cell>
          <cell r="I645">
            <v>11965.88</v>
          </cell>
          <cell r="J645">
            <v>0</v>
          </cell>
          <cell r="K645">
            <v>-11965.88</v>
          </cell>
          <cell r="L645" t="str">
            <v xml:space="preserve"> </v>
          </cell>
          <cell r="M645">
            <v>30942.34</v>
          </cell>
          <cell r="N645">
            <v>0</v>
          </cell>
          <cell r="O645">
            <v>-30942.34</v>
          </cell>
          <cell r="P645" t="str">
            <v xml:space="preserve"> </v>
          </cell>
          <cell r="R645">
            <v>0</v>
          </cell>
          <cell r="S645">
            <v>0</v>
          </cell>
          <cell r="T645">
            <v>895.24</v>
          </cell>
          <cell r="U645">
            <v>3202.67</v>
          </cell>
          <cell r="V645">
            <v>14878.55</v>
          </cell>
          <cell r="W645">
            <v>11965.88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1</v>
          </cell>
          <cell r="AW645" t="e">
            <v>#REF!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D645">
            <v>27096.98</v>
          </cell>
          <cell r="BE645">
            <v>70235.179999999993</v>
          </cell>
          <cell r="BF645">
            <v>31369.18</v>
          </cell>
          <cell r="BH645">
            <v>0</v>
          </cell>
          <cell r="BI645">
            <v>0</v>
          </cell>
          <cell r="BJ645">
            <v>0</v>
          </cell>
          <cell r="BK645">
            <v>1</v>
          </cell>
          <cell r="BL645">
            <v>1</v>
          </cell>
          <cell r="BO645">
            <v>-30941.34</v>
          </cell>
          <cell r="BP645">
            <v>-1</v>
          </cell>
          <cell r="BQ645">
            <v>0</v>
          </cell>
          <cell r="BS645">
            <v>0</v>
          </cell>
          <cell r="BT645">
            <v>1</v>
          </cell>
          <cell r="BU645">
            <v>0</v>
          </cell>
          <cell r="BV645">
            <v>1</v>
          </cell>
        </row>
        <row r="646">
          <cell r="C646" t="str">
            <v>O&amp;M</v>
          </cell>
          <cell r="E646" t="str">
            <v>LE-P-E-Regulatory AT6</v>
          </cell>
          <cell r="G646" t="str">
            <v>Regulatory</v>
          </cell>
          <cell r="I646">
            <v>7917.13</v>
          </cell>
          <cell r="J646">
            <v>0</v>
          </cell>
          <cell r="K646">
            <v>-7917.13</v>
          </cell>
          <cell r="L646" t="str">
            <v xml:space="preserve"> </v>
          </cell>
          <cell r="M646">
            <v>73343.63</v>
          </cell>
          <cell r="N646">
            <v>0</v>
          </cell>
          <cell r="O646">
            <v>-73343.63</v>
          </cell>
          <cell r="P646" t="str">
            <v xml:space="preserve"> </v>
          </cell>
          <cell r="R646">
            <v>21612.95</v>
          </cell>
          <cell r="S646">
            <v>9582.17</v>
          </cell>
          <cell r="T646">
            <v>13189.77</v>
          </cell>
          <cell r="U646">
            <v>9467.91</v>
          </cell>
          <cell r="V646">
            <v>11573.7</v>
          </cell>
          <cell r="W646">
            <v>7917.13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D646">
            <v>54426.52</v>
          </cell>
          <cell r="BE646">
            <v>41445.89</v>
          </cell>
          <cell r="BF646">
            <v>79536.41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O646">
            <v>-73343.63</v>
          </cell>
          <cell r="BP646">
            <v>0</v>
          </cell>
          <cell r="BQ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C647" t="str">
            <v>O&amp;M</v>
          </cell>
          <cell r="E647" t="str">
            <v>LE-P-GovAffAT5</v>
          </cell>
          <cell r="G647" t="str">
            <v>Governmental Affairs</v>
          </cell>
          <cell r="I647">
            <v>610.11</v>
          </cell>
          <cell r="J647">
            <v>0</v>
          </cell>
          <cell r="K647">
            <v>-610.11</v>
          </cell>
          <cell r="L647" t="str">
            <v xml:space="preserve"> </v>
          </cell>
          <cell r="M647">
            <v>5613.02</v>
          </cell>
          <cell r="N647">
            <v>0</v>
          </cell>
          <cell r="O647">
            <v>-5613.02</v>
          </cell>
          <cell r="P647" t="str">
            <v xml:space="preserve"> </v>
          </cell>
          <cell r="R647">
            <v>0</v>
          </cell>
          <cell r="S647">
            <v>0</v>
          </cell>
          <cell r="T647">
            <v>1240.56</v>
          </cell>
          <cell r="U647">
            <v>3050.55</v>
          </cell>
          <cell r="V647">
            <v>711.8</v>
          </cell>
          <cell r="W647">
            <v>610.11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D647">
            <v>3326.69</v>
          </cell>
          <cell r="BE647">
            <v>16267.62</v>
          </cell>
          <cell r="BF647">
            <v>22848.880000000001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O647">
            <v>-5613.02</v>
          </cell>
          <cell r="BP647">
            <v>0</v>
          </cell>
          <cell r="BQ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C648" t="str">
            <v>O&amp;M</v>
          </cell>
          <cell r="E648" t="str">
            <v>LE-P-GovAffAT6</v>
          </cell>
          <cell r="G648" t="str">
            <v>Governmental Affairs</v>
          </cell>
          <cell r="I648">
            <v>0</v>
          </cell>
          <cell r="J648">
            <v>0</v>
          </cell>
          <cell r="K648">
            <v>0</v>
          </cell>
          <cell r="L648" t="str">
            <v xml:space="preserve"> </v>
          </cell>
          <cell r="M648">
            <v>737.22</v>
          </cell>
          <cell r="N648">
            <v>0</v>
          </cell>
          <cell r="O648">
            <v>-737.22</v>
          </cell>
          <cell r="P648" t="str">
            <v xml:space="preserve"> </v>
          </cell>
          <cell r="R648">
            <v>394.94</v>
          </cell>
          <cell r="S648">
            <v>0</v>
          </cell>
          <cell r="T648">
            <v>210.63</v>
          </cell>
          <cell r="U648">
            <v>131.65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D648">
            <v>22286.75</v>
          </cell>
          <cell r="BE648">
            <v>3443.77</v>
          </cell>
          <cell r="BF648">
            <v>2675.41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O648">
            <v>-737.22</v>
          </cell>
          <cell r="BP648">
            <v>0</v>
          </cell>
          <cell r="BQ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C649" t="str">
            <v>O&amp;M</v>
          </cell>
          <cell r="E649" t="str">
            <v>LE-P-Labor Employment AT6</v>
          </cell>
          <cell r="G649" t="str">
            <v>Labor &amp; Employment</v>
          </cell>
          <cell r="I649">
            <v>763.55</v>
          </cell>
          <cell r="J649">
            <v>0</v>
          </cell>
          <cell r="K649">
            <v>-763.55</v>
          </cell>
          <cell r="L649" t="str">
            <v xml:space="preserve"> </v>
          </cell>
          <cell r="M649">
            <v>28277.37</v>
          </cell>
          <cell r="N649">
            <v>0</v>
          </cell>
          <cell r="O649">
            <v>-28277.37</v>
          </cell>
          <cell r="P649" t="str">
            <v xml:space="preserve"> </v>
          </cell>
          <cell r="R649">
            <v>10742.24</v>
          </cell>
          <cell r="S649">
            <v>2237.96</v>
          </cell>
          <cell r="T649">
            <v>1685.06</v>
          </cell>
          <cell r="U649">
            <v>13901.72</v>
          </cell>
          <cell r="V649">
            <v>-1053.1600000000001</v>
          </cell>
          <cell r="W649">
            <v>763.55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D649">
            <v>228767.6</v>
          </cell>
          <cell r="BE649">
            <v>432532.41</v>
          </cell>
          <cell r="BF649">
            <v>569710.87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O649">
            <v>-28277.37</v>
          </cell>
          <cell r="BP649">
            <v>0</v>
          </cell>
          <cell r="BQ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C650" t="str">
            <v>O&amp;M</v>
          </cell>
          <cell r="E650" t="str">
            <v>LE-P-Litigation AT5</v>
          </cell>
          <cell r="G650" t="str">
            <v>Litigation</v>
          </cell>
          <cell r="I650">
            <v>70488.039999999994</v>
          </cell>
          <cell r="J650">
            <v>0</v>
          </cell>
          <cell r="K650">
            <v>-70488.039999999994</v>
          </cell>
          <cell r="L650" t="str">
            <v xml:space="preserve"> </v>
          </cell>
          <cell r="M650">
            <v>400516.89</v>
          </cell>
          <cell r="N650">
            <v>0</v>
          </cell>
          <cell r="O650">
            <v>-400516.89</v>
          </cell>
          <cell r="P650" t="str">
            <v xml:space="preserve"> </v>
          </cell>
          <cell r="R650">
            <v>95034.8</v>
          </cell>
          <cell r="S650">
            <v>61051.68</v>
          </cell>
          <cell r="T650">
            <v>58895.95</v>
          </cell>
          <cell r="U650">
            <v>56943.61</v>
          </cell>
          <cell r="V650">
            <v>58102.81</v>
          </cell>
          <cell r="W650">
            <v>70488.039999999994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D650">
            <v>864605.74</v>
          </cell>
          <cell r="BE650">
            <v>876186.96</v>
          </cell>
          <cell r="BF650">
            <v>823870.69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O650">
            <v>-400516.89</v>
          </cell>
          <cell r="BP650">
            <v>0</v>
          </cell>
          <cell r="BQ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C651" t="str">
            <v>O&amp;M</v>
          </cell>
          <cell r="E651" t="str">
            <v>LE-P-Litigation AT6</v>
          </cell>
          <cell r="G651" t="str">
            <v>Litigation</v>
          </cell>
          <cell r="I651">
            <v>98997.04</v>
          </cell>
          <cell r="J651">
            <v>0</v>
          </cell>
          <cell r="K651">
            <v>-98997.04</v>
          </cell>
          <cell r="L651" t="str">
            <v xml:space="preserve"> </v>
          </cell>
          <cell r="M651">
            <v>655065.53</v>
          </cell>
          <cell r="N651">
            <v>0</v>
          </cell>
          <cell r="O651">
            <v>-655065.53</v>
          </cell>
          <cell r="P651" t="str">
            <v xml:space="preserve"> </v>
          </cell>
          <cell r="R651">
            <v>120981.75999999999</v>
          </cell>
          <cell r="S651">
            <v>105816.25</v>
          </cell>
          <cell r="T651">
            <v>106263.85</v>
          </cell>
          <cell r="U651">
            <v>106263.84</v>
          </cell>
          <cell r="V651">
            <v>116742.79</v>
          </cell>
          <cell r="W651">
            <v>98997.04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D651">
            <v>1224636.3500000001</v>
          </cell>
          <cell r="BE651">
            <v>1087077.23</v>
          </cell>
          <cell r="BF651">
            <v>1094194.1399999999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O651">
            <v>-655065.53</v>
          </cell>
          <cell r="BP651">
            <v>0</v>
          </cell>
          <cell r="BQ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C652" t="str">
            <v>O&amp;M</v>
          </cell>
          <cell r="E652" t="str">
            <v>LE-P-Property AT5</v>
          </cell>
          <cell r="G652" t="str">
            <v>Property</v>
          </cell>
          <cell r="I652">
            <v>29529.32</v>
          </cell>
          <cell r="J652">
            <v>0</v>
          </cell>
          <cell r="K652">
            <v>-29529.32</v>
          </cell>
          <cell r="L652" t="str">
            <v xml:space="preserve"> </v>
          </cell>
          <cell r="M652">
            <v>156655.92000000001</v>
          </cell>
          <cell r="N652">
            <v>0</v>
          </cell>
          <cell r="O652">
            <v>-156655.92000000001</v>
          </cell>
          <cell r="P652" t="str">
            <v xml:space="preserve"> </v>
          </cell>
          <cell r="R652">
            <v>26072.04</v>
          </cell>
          <cell r="S652">
            <v>24994.17</v>
          </cell>
          <cell r="T652">
            <v>28268.44</v>
          </cell>
          <cell r="U652">
            <v>23387.55</v>
          </cell>
          <cell r="V652">
            <v>24404.400000000001</v>
          </cell>
          <cell r="W652">
            <v>29529.32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D652">
            <v>283136.71000000002</v>
          </cell>
          <cell r="BE652">
            <v>296042.43</v>
          </cell>
          <cell r="BF652">
            <v>256616.83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O652">
            <v>-156655.92000000001</v>
          </cell>
          <cell r="BP652">
            <v>0</v>
          </cell>
          <cell r="BQ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C653" t="str">
            <v>O&amp;M</v>
          </cell>
          <cell r="E653" t="str">
            <v>LE-P-Property AT6</v>
          </cell>
          <cell r="G653" t="str">
            <v>Property</v>
          </cell>
          <cell r="I653">
            <v>4344.29</v>
          </cell>
          <cell r="J653">
            <v>0</v>
          </cell>
          <cell r="K653">
            <v>-4344.29</v>
          </cell>
          <cell r="L653" t="str">
            <v xml:space="preserve"> </v>
          </cell>
          <cell r="M653">
            <v>38677.31</v>
          </cell>
          <cell r="N653">
            <v>0</v>
          </cell>
          <cell r="O653">
            <v>-38677.31</v>
          </cell>
          <cell r="P653" t="str">
            <v xml:space="preserve"> </v>
          </cell>
          <cell r="R653">
            <v>2501.2600000000002</v>
          </cell>
          <cell r="S653">
            <v>9399.4500000000007</v>
          </cell>
          <cell r="T653">
            <v>7135.16</v>
          </cell>
          <cell r="U653">
            <v>4739.22</v>
          </cell>
          <cell r="V653">
            <v>10557.93</v>
          </cell>
          <cell r="W653">
            <v>4344.29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42100.08</v>
          </cell>
          <cell r="BE653">
            <v>29737.09</v>
          </cell>
          <cell r="BF653">
            <v>38035.35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O653">
            <v>-38677.31</v>
          </cell>
          <cell r="BP653">
            <v>0</v>
          </cell>
          <cell r="BQ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C654" t="str">
            <v>O&amp;M</v>
          </cell>
          <cell r="E654" t="str">
            <v>LE-P-Regulatory AT5</v>
          </cell>
          <cell r="G654" t="str">
            <v>Regulatory</v>
          </cell>
          <cell r="I654">
            <v>88364.27</v>
          </cell>
          <cell r="J654">
            <v>0</v>
          </cell>
          <cell r="K654">
            <v>-88364.27</v>
          </cell>
          <cell r="L654" t="str">
            <v xml:space="preserve"> </v>
          </cell>
          <cell r="M654">
            <v>310027.46999999997</v>
          </cell>
          <cell r="N654">
            <v>0</v>
          </cell>
          <cell r="O654">
            <v>-310027.46999999997</v>
          </cell>
          <cell r="P654" t="str">
            <v xml:space="preserve"> </v>
          </cell>
          <cell r="R654">
            <v>3864.03</v>
          </cell>
          <cell r="S654">
            <v>23306.2</v>
          </cell>
          <cell r="T654">
            <v>56770.75</v>
          </cell>
          <cell r="U654">
            <v>40531.660000000003</v>
          </cell>
          <cell r="V654">
            <v>97190.56</v>
          </cell>
          <cell r="W654">
            <v>88364.27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D654">
            <v>307901.92</v>
          </cell>
          <cell r="BE654">
            <v>474887.93</v>
          </cell>
          <cell r="BF654">
            <v>513015.13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O654">
            <v>-310027.46999999997</v>
          </cell>
          <cell r="BP654">
            <v>0</v>
          </cell>
          <cell r="BQ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C655" t="str">
            <v>O&amp;M</v>
          </cell>
          <cell r="E655" t="str">
            <v>LE-P-Regulatory AT6</v>
          </cell>
          <cell r="G655" t="str">
            <v>Regulatory</v>
          </cell>
          <cell r="I655">
            <v>42416.03</v>
          </cell>
          <cell r="J655">
            <v>0</v>
          </cell>
          <cell r="K655">
            <v>-42416.03</v>
          </cell>
          <cell r="L655" t="str">
            <v xml:space="preserve"> </v>
          </cell>
          <cell r="M655">
            <v>326005.71000000002</v>
          </cell>
          <cell r="N655">
            <v>0</v>
          </cell>
          <cell r="O655">
            <v>-326005.71000000002</v>
          </cell>
          <cell r="P655" t="str">
            <v xml:space="preserve"> </v>
          </cell>
          <cell r="R655">
            <v>79526.740000000005</v>
          </cell>
          <cell r="S655">
            <v>51552.19</v>
          </cell>
          <cell r="T655">
            <v>50235.75</v>
          </cell>
          <cell r="U655">
            <v>43561.34</v>
          </cell>
          <cell r="V655">
            <v>58713.66</v>
          </cell>
          <cell r="W655">
            <v>42416.03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D655">
            <v>1005203.64</v>
          </cell>
          <cell r="BE655">
            <v>414662.55</v>
          </cell>
          <cell r="BF655">
            <v>681110.22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O655">
            <v>-326005.71000000002</v>
          </cell>
          <cell r="BP655">
            <v>0</v>
          </cell>
          <cell r="BQ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C656" t="str">
            <v>O&amp;M</v>
          </cell>
          <cell r="E656" t="str">
            <v>FP-P-E-FedPlcyInitia</v>
          </cell>
          <cell r="G656" t="str">
            <v>Federal Policy</v>
          </cell>
          <cell r="I656">
            <v>0</v>
          </cell>
          <cell r="J656">
            <v>0</v>
          </cell>
          <cell r="K656">
            <v>0</v>
          </cell>
          <cell r="L656" t="str">
            <v xml:space="preserve"> </v>
          </cell>
          <cell r="M656">
            <v>0</v>
          </cell>
          <cell r="N656">
            <v>0</v>
          </cell>
          <cell r="O656">
            <v>0</v>
          </cell>
          <cell r="P656" t="str">
            <v xml:space="preserve"> 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D656">
            <v>0</v>
          </cell>
          <cell r="BE656">
            <v>36112.06</v>
          </cell>
          <cell r="BF656">
            <v>403769.52</v>
          </cell>
          <cell r="BH656">
            <v>0</v>
          </cell>
          <cell r="BI656">
            <v>0</v>
          </cell>
          <cell r="BJ656">
            <v>380292</v>
          </cell>
          <cell r="BK656">
            <v>0</v>
          </cell>
          <cell r="BL656">
            <v>0</v>
          </cell>
          <cell r="BO656">
            <v>0</v>
          </cell>
          <cell r="BP656">
            <v>0</v>
          </cell>
          <cell r="BQ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C657" t="str">
            <v>O&amp;M</v>
          </cell>
          <cell r="E657" t="str">
            <v>LE-P-E-Sarbanes Oxley 404</v>
          </cell>
          <cell r="G657" t="str">
            <v>Sarbanes Oxley</v>
          </cell>
          <cell r="I657">
            <v>0</v>
          </cell>
          <cell r="J657">
            <v>0</v>
          </cell>
          <cell r="K657">
            <v>0</v>
          </cell>
          <cell r="L657" t="str">
            <v xml:space="preserve"> </v>
          </cell>
          <cell r="M657">
            <v>0</v>
          </cell>
          <cell r="N657">
            <v>0</v>
          </cell>
          <cell r="O657">
            <v>0</v>
          </cell>
          <cell r="P657" t="str">
            <v xml:space="preserve"> 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H657">
            <v>0</v>
          </cell>
          <cell r="BI657">
            <v>27211.53</v>
          </cell>
          <cell r="BJ657">
            <v>25373.52</v>
          </cell>
          <cell r="BK657">
            <v>0</v>
          </cell>
          <cell r="BL657">
            <v>0</v>
          </cell>
          <cell r="BO657">
            <v>0</v>
          </cell>
          <cell r="BP657">
            <v>0</v>
          </cell>
          <cell r="BQ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C658" t="str">
            <v>O&amp;M</v>
          </cell>
          <cell r="E658" t="str">
            <v>LE-P-C&amp;FT</v>
          </cell>
          <cell r="G658" t="str">
            <v>Corp &amp; Financial Transactions</v>
          </cell>
          <cell r="I658">
            <v>0</v>
          </cell>
          <cell r="J658">
            <v>49455.48</v>
          </cell>
          <cell r="K658">
            <v>49455.48</v>
          </cell>
          <cell r="L658">
            <v>1</v>
          </cell>
          <cell r="M658">
            <v>0</v>
          </cell>
          <cell r="N658">
            <v>306276.92</v>
          </cell>
          <cell r="O658">
            <v>306276.92</v>
          </cell>
          <cell r="P658">
            <v>1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54227.5</v>
          </cell>
          <cell r="AE658">
            <v>47069.47</v>
          </cell>
          <cell r="AF658">
            <v>51841.49</v>
          </cell>
          <cell r="AG658">
            <v>49455.48</v>
          </cell>
          <cell r="AH658">
            <v>54227.5</v>
          </cell>
          <cell r="AI658">
            <v>49455.48</v>
          </cell>
          <cell r="AJ658">
            <v>51841.49</v>
          </cell>
          <cell r="AK658">
            <v>54227.5</v>
          </cell>
          <cell r="AL658">
            <v>47069.47</v>
          </cell>
          <cell r="AM658">
            <v>54227.5</v>
          </cell>
          <cell r="AN658">
            <v>51841.49</v>
          </cell>
          <cell r="AO658">
            <v>49455.48</v>
          </cell>
          <cell r="AQ658">
            <v>614939.85</v>
          </cell>
          <cell r="AR658">
            <v>614939.85</v>
          </cell>
          <cell r="AS658">
            <v>614939.85</v>
          </cell>
          <cell r="AT658">
            <v>314519.5</v>
          </cell>
          <cell r="AU658">
            <v>314519.5</v>
          </cell>
          <cell r="AV658">
            <v>314519.5</v>
          </cell>
          <cell r="AW658" t="e">
            <v>#REF!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D658">
            <v>0</v>
          </cell>
          <cell r="BE658">
            <v>0</v>
          </cell>
          <cell r="BF658">
            <v>0</v>
          </cell>
          <cell r="BH658">
            <v>614939.85</v>
          </cell>
          <cell r="BI658">
            <v>558829.43999999994</v>
          </cell>
          <cell r="BJ658">
            <v>545198.16</v>
          </cell>
          <cell r="BK658">
            <v>314519.5</v>
          </cell>
          <cell r="BL658">
            <v>314519.5</v>
          </cell>
          <cell r="BO658">
            <v>314519.5</v>
          </cell>
          <cell r="BP658">
            <v>300420.34999999998</v>
          </cell>
          <cell r="BQ658">
            <v>0</v>
          </cell>
          <cell r="BS658">
            <v>804960</v>
          </cell>
          <cell r="BT658">
            <v>314519.5</v>
          </cell>
          <cell r="BU658">
            <v>804960</v>
          </cell>
          <cell r="BV658">
            <v>-490440.5</v>
          </cell>
        </row>
        <row r="659">
          <cell r="C659" t="str">
            <v>O&amp;M</v>
          </cell>
          <cell r="E659" t="str">
            <v>LE-P-E-C&amp;FT</v>
          </cell>
          <cell r="G659" t="str">
            <v>Corp &amp; Financial Transactions</v>
          </cell>
          <cell r="I659">
            <v>0</v>
          </cell>
          <cell r="J659">
            <v>66808.28</v>
          </cell>
          <cell r="K659">
            <v>66808.28</v>
          </cell>
          <cell r="L659">
            <v>1</v>
          </cell>
          <cell r="M659">
            <v>0</v>
          </cell>
          <cell r="N659">
            <v>414081.19</v>
          </cell>
          <cell r="O659">
            <v>414081.19</v>
          </cell>
          <cell r="P659">
            <v>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73315.58</v>
          </cell>
          <cell r="AE659">
            <v>63771.54</v>
          </cell>
          <cell r="AF659">
            <v>70061.929999999993</v>
          </cell>
          <cell r="AG659">
            <v>66808.28</v>
          </cell>
          <cell r="AH659">
            <v>73315.58</v>
          </cell>
          <cell r="AI659">
            <v>66808.28</v>
          </cell>
          <cell r="AJ659">
            <v>70061.929999999993</v>
          </cell>
          <cell r="AK659">
            <v>73315.58</v>
          </cell>
          <cell r="AL659">
            <v>63771.54</v>
          </cell>
          <cell r="AM659">
            <v>73315.58</v>
          </cell>
          <cell r="AN659">
            <v>70061.929999999993</v>
          </cell>
          <cell r="AO659">
            <v>66157.55</v>
          </cell>
          <cell r="AQ659">
            <v>830765.3</v>
          </cell>
          <cell r="AR659">
            <v>830765.3</v>
          </cell>
          <cell r="AS659">
            <v>830852.7</v>
          </cell>
          <cell r="AT659">
            <v>1202852.7</v>
          </cell>
          <cell r="AU659">
            <v>1202851</v>
          </cell>
          <cell r="AV659">
            <v>1202851</v>
          </cell>
          <cell r="AW659" t="e">
            <v>#REF!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D659">
            <v>0</v>
          </cell>
          <cell r="BE659">
            <v>0</v>
          </cell>
          <cell r="BF659">
            <v>0</v>
          </cell>
          <cell r="BH659">
            <v>830765.3</v>
          </cell>
          <cell r="BI659">
            <v>699379.68</v>
          </cell>
          <cell r="BJ659">
            <v>717885.36</v>
          </cell>
          <cell r="BK659">
            <v>1202851</v>
          </cell>
          <cell r="BL659">
            <v>1202851</v>
          </cell>
          <cell r="BO659">
            <v>1202851</v>
          </cell>
          <cell r="BP659">
            <v>-372085.69999999995</v>
          </cell>
          <cell r="BQ659">
            <v>0</v>
          </cell>
          <cell r="BS659">
            <v>912511.2</v>
          </cell>
          <cell r="BT659">
            <v>1202851</v>
          </cell>
          <cell r="BU659">
            <v>912511.2</v>
          </cell>
          <cell r="BV659">
            <v>290339.80000000005</v>
          </cell>
        </row>
        <row r="660">
          <cell r="C660" t="str">
            <v>O&amp;M</v>
          </cell>
          <cell r="E660" t="str">
            <v>LE-P-E-Compliance</v>
          </cell>
          <cell r="G660" t="str">
            <v>Compliance</v>
          </cell>
          <cell r="I660">
            <v>0</v>
          </cell>
          <cell r="J660">
            <v>22992.46</v>
          </cell>
          <cell r="K660">
            <v>22992.46</v>
          </cell>
          <cell r="L660">
            <v>1</v>
          </cell>
          <cell r="M660">
            <v>0</v>
          </cell>
          <cell r="N660">
            <v>142292.96</v>
          </cell>
          <cell r="O660">
            <v>142292.96</v>
          </cell>
          <cell r="P660">
            <v>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25161.56</v>
          </cell>
          <cell r="AE660">
            <v>21907.91</v>
          </cell>
          <cell r="AF660">
            <v>24077.01</v>
          </cell>
          <cell r="AG660">
            <v>22992.46</v>
          </cell>
          <cell r="AH660">
            <v>25161.56</v>
          </cell>
          <cell r="AI660">
            <v>22992.46</v>
          </cell>
          <cell r="AJ660">
            <v>24077.01</v>
          </cell>
          <cell r="AK660">
            <v>25161.56</v>
          </cell>
          <cell r="AL660">
            <v>21907.91</v>
          </cell>
          <cell r="AM660">
            <v>25161.56</v>
          </cell>
          <cell r="AN660">
            <v>24077.01</v>
          </cell>
          <cell r="AO660">
            <v>23426.28</v>
          </cell>
          <cell r="AQ660">
            <v>286104.28999999998</v>
          </cell>
          <cell r="AR660">
            <v>286104.28999999998</v>
          </cell>
          <cell r="AS660">
            <v>286145.5</v>
          </cell>
          <cell r="AT660">
            <v>286145.5</v>
          </cell>
          <cell r="AU660">
            <v>286146</v>
          </cell>
          <cell r="AV660">
            <v>341957</v>
          </cell>
          <cell r="AW660" t="e">
            <v>#REF!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H660">
            <v>286104.28999999998</v>
          </cell>
          <cell r="BI660">
            <v>346445.55</v>
          </cell>
          <cell r="BJ660">
            <v>355706.16</v>
          </cell>
          <cell r="BK660">
            <v>341957</v>
          </cell>
          <cell r="BL660">
            <v>341957</v>
          </cell>
          <cell r="BO660">
            <v>341957</v>
          </cell>
          <cell r="BP660">
            <v>-55852.710000000021</v>
          </cell>
          <cell r="BQ660">
            <v>0</v>
          </cell>
          <cell r="BS660">
            <v>225602.4</v>
          </cell>
          <cell r="BT660">
            <v>341957</v>
          </cell>
          <cell r="BU660">
            <v>225602.4</v>
          </cell>
          <cell r="BV660">
            <v>116354.6</v>
          </cell>
        </row>
        <row r="661">
          <cell r="C661" t="str">
            <v>O&amp;M</v>
          </cell>
          <cell r="E661" t="str">
            <v>LE-P-E-Environmental</v>
          </cell>
          <cell r="G661" t="str">
            <v>Environmental</v>
          </cell>
          <cell r="I661">
            <v>0</v>
          </cell>
          <cell r="J661">
            <v>3904.38</v>
          </cell>
          <cell r="K661">
            <v>3904.38</v>
          </cell>
          <cell r="L661">
            <v>1</v>
          </cell>
          <cell r="M661">
            <v>0</v>
          </cell>
          <cell r="N661">
            <v>23860.1</v>
          </cell>
          <cell r="O661">
            <v>23860.1</v>
          </cell>
          <cell r="P661">
            <v>1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4121.29</v>
          </cell>
          <cell r="AE661">
            <v>3687.47</v>
          </cell>
          <cell r="AF661">
            <v>4121.29</v>
          </cell>
          <cell r="AG661">
            <v>3904.38</v>
          </cell>
          <cell r="AH661">
            <v>4121.29</v>
          </cell>
          <cell r="AI661">
            <v>3904.38</v>
          </cell>
          <cell r="AJ661">
            <v>4121.29</v>
          </cell>
          <cell r="AK661">
            <v>4121.29</v>
          </cell>
          <cell r="AL661">
            <v>3687.47</v>
          </cell>
          <cell r="AM661">
            <v>4121.29</v>
          </cell>
          <cell r="AN661">
            <v>4121.29</v>
          </cell>
          <cell r="AO661">
            <v>3687.47</v>
          </cell>
          <cell r="AQ661">
            <v>47720.2</v>
          </cell>
          <cell r="AR661">
            <v>47720.2</v>
          </cell>
          <cell r="AS661">
            <v>47764.800000000003</v>
          </cell>
          <cell r="AT661">
            <v>47764.800000000003</v>
          </cell>
          <cell r="AU661">
            <v>47765</v>
          </cell>
          <cell r="AV661">
            <v>73987</v>
          </cell>
          <cell r="AW661" t="e">
            <v>#REF!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D661">
            <v>0</v>
          </cell>
          <cell r="BE661">
            <v>0</v>
          </cell>
          <cell r="BF661">
            <v>0</v>
          </cell>
          <cell r="BH661">
            <v>47720.2</v>
          </cell>
          <cell r="BI661">
            <v>34959.24</v>
          </cell>
          <cell r="BJ661">
            <v>35902.800000000003</v>
          </cell>
          <cell r="BK661">
            <v>73987</v>
          </cell>
          <cell r="BL661">
            <v>73987</v>
          </cell>
          <cell r="BO661">
            <v>73987</v>
          </cell>
          <cell r="BP661">
            <v>-26266.800000000003</v>
          </cell>
          <cell r="BQ661">
            <v>0</v>
          </cell>
          <cell r="BS661">
            <v>47726.400000000001</v>
          </cell>
          <cell r="BT661">
            <v>73987</v>
          </cell>
          <cell r="BU661">
            <v>47726.400000000001</v>
          </cell>
          <cell r="BV661">
            <v>26260.6</v>
          </cell>
        </row>
        <row r="662">
          <cell r="C662" t="str">
            <v>O&amp;M</v>
          </cell>
          <cell r="E662" t="str">
            <v>LE-P-Property</v>
          </cell>
          <cell r="G662" t="str">
            <v>Property</v>
          </cell>
          <cell r="I662">
            <v>0</v>
          </cell>
          <cell r="J662">
            <v>31018.13</v>
          </cell>
          <cell r="K662">
            <v>31018.13</v>
          </cell>
          <cell r="L662">
            <v>1</v>
          </cell>
          <cell r="M662">
            <v>0</v>
          </cell>
          <cell r="N662">
            <v>192616.08</v>
          </cell>
          <cell r="O662">
            <v>192616.08</v>
          </cell>
          <cell r="P662">
            <v>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34054.870000000003</v>
          </cell>
          <cell r="AE662">
            <v>29716.67</v>
          </cell>
          <cell r="AF662">
            <v>32753.41</v>
          </cell>
          <cell r="AG662">
            <v>31018.13</v>
          </cell>
          <cell r="AH662">
            <v>34054.870000000003</v>
          </cell>
          <cell r="AI662">
            <v>31018.13</v>
          </cell>
          <cell r="AJ662">
            <v>32753.41</v>
          </cell>
          <cell r="AK662">
            <v>34054.870000000003</v>
          </cell>
          <cell r="AL662">
            <v>29716.67</v>
          </cell>
          <cell r="AM662">
            <v>34054.870000000003</v>
          </cell>
          <cell r="AN662">
            <v>32753.41</v>
          </cell>
          <cell r="AO662">
            <v>31885.77</v>
          </cell>
          <cell r="AQ662">
            <v>387835.08</v>
          </cell>
          <cell r="AR662">
            <v>387835.08</v>
          </cell>
          <cell r="AS662">
            <v>387835.08</v>
          </cell>
          <cell r="AT662">
            <v>387835.08</v>
          </cell>
          <cell r="AU662">
            <v>387835.08</v>
          </cell>
          <cell r="AV662">
            <v>387835.08</v>
          </cell>
          <cell r="AW662" t="e">
            <v>#REF!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D662">
            <v>0</v>
          </cell>
          <cell r="BE662">
            <v>0</v>
          </cell>
          <cell r="BF662">
            <v>0</v>
          </cell>
          <cell r="BH662">
            <v>387835.08</v>
          </cell>
          <cell r="BI662">
            <v>345675.6</v>
          </cell>
          <cell r="BJ662">
            <v>337232.52</v>
          </cell>
          <cell r="BK662">
            <v>387835.08</v>
          </cell>
          <cell r="BL662">
            <v>387835.08</v>
          </cell>
          <cell r="BO662">
            <v>387835.08</v>
          </cell>
          <cell r="BP662">
            <v>0</v>
          </cell>
          <cell r="BQ662">
            <v>0</v>
          </cell>
          <cell r="BS662">
            <v>427920</v>
          </cell>
          <cell r="BT662">
            <v>387835.08</v>
          </cell>
          <cell r="BU662">
            <v>427920</v>
          </cell>
          <cell r="BV662">
            <v>-40084.919999999984</v>
          </cell>
        </row>
        <row r="663">
          <cell r="C663" t="str">
            <v>O&amp;M</v>
          </cell>
          <cell r="E663" t="str">
            <v>LE-P-Regulatory</v>
          </cell>
          <cell r="G663" t="str">
            <v>Regulatory</v>
          </cell>
          <cell r="I663">
            <v>0</v>
          </cell>
          <cell r="J663">
            <v>130579.82</v>
          </cell>
          <cell r="K663">
            <v>130579.82</v>
          </cell>
          <cell r="L663">
            <v>1</v>
          </cell>
          <cell r="M663">
            <v>0</v>
          </cell>
          <cell r="N663">
            <v>809508.12</v>
          </cell>
          <cell r="O663">
            <v>809508.12</v>
          </cell>
          <cell r="P663">
            <v>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143377.51</v>
          </cell>
          <cell r="AE663">
            <v>124506.34</v>
          </cell>
          <cell r="AF663">
            <v>137087.12</v>
          </cell>
          <cell r="AG663">
            <v>130579.82</v>
          </cell>
          <cell r="AH663">
            <v>143377.51</v>
          </cell>
          <cell r="AI663">
            <v>130579.82</v>
          </cell>
          <cell r="AJ663">
            <v>137087.12</v>
          </cell>
          <cell r="AK663">
            <v>143377.51</v>
          </cell>
          <cell r="AL663">
            <v>124506.34</v>
          </cell>
          <cell r="AM663">
            <v>143377.51</v>
          </cell>
          <cell r="AN663">
            <v>137087.12</v>
          </cell>
          <cell r="AO663">
            <v>131230.54999999999</v>
          </cell>
          <cell r="AQ663">
            <v>1626174.27</v>
          </cell>
          <cell r="AR663">
            <v>1626174.27</v>
          </cell>
          <cell r="AS663">
            <v>1626174.27</v>
          </cell>
          <cell r="AT663">
            <v>1957395.84</v>
          </cell>
          <cell r="AU663">
            <v>1957395.84</v>
          </cell>
          <cell r="AV663">
            <v>1754584.99</v>
          </cell>
          <cell r="AW663" t="e">
            <v>#REF!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D663">
            <v>0</v>
          </cell>
          <cell r="BE663">
            <v>0</v>
          </cell>
          <cell r="BF663">
            <v>169.13</v>
          </cell>
          <cell r="BH663">
            <v>1626174.27</v>
          </cell>
          <cell r="BI663">
            <v>1336008.24</v>
          </cell>
          <cell r="BJ663">
            <v>1303376.3999999999</v>
          </cell>
          <cell r="BK663">
            <v>1754584.99</v>
          </cell>
          <cell r="BL663">
            <v>1754584.99</v>
          </cell>
          <cell r="BO663">
            <v>1754584.99</v>
          </cell>
          <cell r="BP663">
            <v>-128410.71999999997</v>
          </cell>
          <cell r="BQ663">
            <v>0</v>
          </cell>
          <cell r="BS663">
            <v>2505840</v>
          </cell>
          <cell r="BT663">
            <v>1754584.99</v>
          </cell>
          <cell r="BU663">
            <v>2505840</v>
          </cell>
          <cell r="BV663">
            <v>-751255.01</v>
          </cell>
        </row>
        <row r="664">
          <cell r="C664" t="str">
            <v>O&amp;M</v>
          </cell>
          <cell r="E664" t="str">
            <v>LE-P-E-Litigation</v>
          </cell>
          <cell r="G664" t="str">
            <v>Litigation</v>
          </cell>
          <cell r="I664">
            <v>0</v>
          </cell>
          <cell r="J664">
            <v>12146.96</v>
          </cell>
          <cell r="K664">
            <v>12146.96</v>
          </cell>
          <cell r="L664">
            <v>1</v>
          </cell>
          <cell r="M664">
            <v>0</v>
          </cell>
          <cell r="N664">
            <v>74833.95</v>
          </cell>
          <cell r="O664">
            <v>74833.95</v>
          </cell>
          <cell r="P664">
            <v>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13231.51</v>
          </cell>
          <cell r="AE664">
            <v>11496.23</v>
          </cell>
          <cell r="AF664">
            <v>12580.78</v>
          </cell>
          <cell r="AG664">
            <v>12146.96</v>
          </cell>
          <cell r="AH664">
            <v>13231.51</v>
          </cell>
          <cell r="AI664">
            <v>12146.96</v>
          </cell>
          <cell r="AJ664">
            <v>12580.78</v>
          </cell>
          <cell r="AK664">
            <v>13231.51</v>
          </cell>
          <cell r="AL664">
            <v>11496.23</v>
          </cell>
          <cell r="AM664">
            <v>13231.51</v>
          </cell>
          <cell r="AN664">
            <v>12580.78</v>
          </cell>
          <cell r="AO664">
            <v>12363.87</v>
          </cell>
          <cell r="AQ664">
            <v>150318.63</v>
          </cell>
          <cell r="AR664">
            <v>150318.63</v>
          </cell>
          <cell r="AS664">
            <v>150327.06</v>
          </cell>
          <cell r="AT664">
            <v>124236.84</v>
          </cell>
          <cell r="AU664">
            <v>124236</v>
          </cell>
          <cell r="AV664">
            <v>124236</v>
          </cell>
          <cell r="AW664" t="e">
            <v>#REF!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150318.63</v>
          </cell>
          <cell r="BI664">
            <v>130362.05</v>
          </cell>
          <cell r="BJ664">
            <v>134171.51999999999</v>
          </cell>
          <cell r="BK664">
            <v>124236</v>
          </cell>
          <cell r="BL664">
            <v>124236</v>
          </cell>
          <cell r="BO664">
            <v>124236</v>
          </cell>
          <cell r="BP664">
            <v>26082.630000000005</v>
          </cell>
          <cell r="BQ664">
            <v>0</v>
          </cell>
          <cell r="BS664">
            <v>134541.6</v>
          </cell>
          <cell r="BT664">
            <v>124236</v>
          </cell>
          <cell r="BU664">
            <v>134541.6</v>
          </cell>
          <cell r="BV664">
            <v>-10305.600000000006</v>
          </cell>
        </row>
        <row r="665">
          <cell r="C665" t="str">
            <v>O&amp;M</v>
          </cell>
          <cell r="E665" t="str">
            <v>LE-P-Litigation</v>
          </cell>
          <cell r="G665" t="str">
            <v>Litigation</v>
          </cell>
          <cell r="I665">
            <v>0</v>
          </cell>
          <cell r="J665">
            <v>192182.26</v>
          </cell>
          <cell r="K665">
            <v>192182.26</v>
          </cell>
          <cell r="L665">
            <v>1</v>
          </cell>
          <cell r="M665">
            <v>0</v>
          </cell>
          <cell r="N665">
            <v>1188666.8</v>
          </cell>
          <cell r="O665">
            <v>1188666.8</v>
          </cell>
          <cell r="P665">
            <v>1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210185.79</v>
          </cell>
          <cell r="AE665">
            <v>182855.13</v>
          </cell>
          <cell r="AF665">
            <v>201075.57</v>
          </cell>
          <cell r="AG665">
            <v>192182.26</v>
          </cell>
          <cell r="AH665">
            <v>210185.79</v>
          </cell>
          <cell r="AI665">
            <v>192182.26</v>
          </cell>
          <cell r="AJ665">
            <v>201075.57</v>
          </cell>
          <cell r="AK665">
            <v>210185.79</v>
          </cell>
          <cell r="AL665">
            <v>182855.13</v>
          </cell>
          <cell r="AM665">
            <v>210185.79</v>
          </cell>
          <cell r="AN665">
            <v>201075.57</v>
          </cell>
          <cell r="AO665">
            <v>191965.35</v>
          </cell>
          <cell r="AQ665">
            <v>2386010</v>
          </cell>
          <cell r="AR665">
            <v>2386010</v>
          </cell>
          <cell r="AS665">
            <v>2386010</v>
          </cell>
          <cell r="AT665">
            <v>2459759.4</v>
          </cell>
          <cell r="AU665">
            <v>2459759.4</v>
          </cell>
          <cell r="AV665">
            <v>2459759.4</v>
          </cell>
          <cell r="AW665" t="e">
            <v>#REF!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D665">
            <v>0</v>
          </cell>
          <cell r="BE665">
            <v>0</v>
          </cell>
          <cell r="BF665">
            <v>0</v>
          </cell>
          <cell r="BH665">
            <v>2386010</v>
          </cell>
          <cell r="BI665">
            <v>2477902.2000000002</v>
          </cell>
          <cell r="BJ665">
            <v>2417483.2799999998</v>
          </cell>
          <cell r="BK665">
            <v>2459759.4</v>
          </cell>
          <cell r="BL665">
            <v>2459759.4</v>
          </cell>
          <cell r="BO665">
            <v>2459759.4</v>
          </cell>
          <cell r="BP665">
            <v>-73749.399999999907</v>
          </cell>
          <cell r="BQ665">
            <v>0</v>
          </cell>
          <cell r="BS665">
            <v>2617680</v>
          </cell>
          <cell r="BT665">
            <v>2459759.4</v>
          </cell>
          <cell r="BU665">
            <v>2617680</v>
          </cell>
          <cell r="BV665">
            <v>-157920.60000000009</v>
          </cell>
        </row>
        <row r="666">
          <cell r="C666" t="str">
            <v>O&amp;M</v>
          </cell>
          <cell r="E666" t="str">
            <v>LE-P-Labor/ Employment</v>
          </cell>
          <cell r="G666" t="str">
            <v>Labor &amp; Employment</v>
          </cell>
          <cell r="I666">
            <v>0</v>
          </cell>
          <cell r="J666">
            <v>70061.929999999993</v>
          </cell>
          <cell r="K666">
            <v>70061.929999999993</v>
          </cell>
          <cell r="L666">
            <v>1</v>
          </cell>
          <cell r="M666">
            <v>0</v>
          </cell>
          <cell r="N666">
            <v>434470.73</v>
          </cell>
          <cell r="O666">
            <v>434470.73</v>
          </cell>
          <cell r="P666">
            <v>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77003.05</v>
          </cell>
          <cell r="AE666">
            <v>66808.28</v>
          </cell>
          <cell r="AF666">
            <v>73532.490000000005</v>
          </cell>
          <cell r="AG666">
            <v>70061.929999999993</v>
          </cell>
          <cell r="AH666">
            <v>77003.05</v>
          </cell>
          <cell r="AI666">
            <v>70061.929999999993</v>
          </cell>
          <cell r="AJ666">
            <v>73532.490000000005</v>
          </cell>
          <cell r="AK666">
            <v>77003.05</v>
          </cell>
          <cell r="AL666">
            <v>66808.28</v>
          </cell>
          <cell r="AM666">
            <v>77003.05</v>
          </cell>
          <cell r="AN666">
            <v>73532.490000000005</v>
          </cell>
          <cell r="AO666">
            <v>69628.11</v>
          </cell>
          <cell r="AQ666">
            <v>871978.2</v>
          </cell>
          <cell r="AR666">
            <v>871978.2</v>
          </cell>
          <cell r="AS666">
            <v>871978.2</v>
          </cell>
          <cell r="AT666">
            <v>666347.52000000002</v>
          </cell>
          <cell r="AU666">
            <v>538370.62</v>
          </cell>
          <cell r="AV666">
            <v>538370.62</v>
          </cell>
          <cell r="AW666" t="e">
            <v>#REF!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D666">
            <v>0</v>
          </cell>
          <cell r="BE666">
            <v>0</v>
          </cell>
          <cell r="BF666">
            <v>0</v>
          </cell>
          <cell r="BH666">
            <v>871978.2</v>
          </cell>
          <cell r="BI666">
            <v>736788.96</v>
          </cell>
          <cell r="BJ666">
            <v>706764.96</v>
          </cell>
          <cell r="BK666">
            <v>538370.62</v>
          </cell>
          <cell r="BL666">
            <v>538370.62</v>
          </cell>
          <cell r="BO666">
            <v>538370.62</v>
          </cell>
          <cell r="BP666">
            <v>333607.57999999996</v>
          </cell>
          <cell r="BQ666">
            <v>0</v>
          </cell>
          <cell r="BS666">
            <v>936000</v>
          </cell>
          <cell r="BT666">
            <v>538370.62</v>
          </cell>
          <cell r="BU666">
            <v>936000</v>
          </cell>
          <cell r="BV666">
            <v>-397629.38</v>
          </cell>
        </row>
        <row r="667">
          <cell r="C667" t="str">
            <v>O&amp;M</v>
          </cell>
          <cell r="E667" t="str">
            <v>LE-P-Governmental Affairs</v>
          </cell>
          <cell r="G667" t="str">
            <v>Governmental Affairs</v>
          </cell>
          <cell r="I667">
            <v>0</v>
          </cell>
          <cell r="J667">
            <v>3904.38</v>
          </cell>
          <cell r="K667">
            <v>3904.38</v>
          </cell>
          <cell r="L667">
            <v>1</v>
          </cell>
          <cell r="M667">
            <v>0</v>
          </cell>
          <cell r="N667">
            <v>24293.919999999998</v>
          </cell>
          <cell r="O667">
            <v>24293.919999999998</v>
          </cell>
          <cell r="P667">
            <v>1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4338.2</v>
          </cell>
          <cell r="AE667">
            <v>3687.47</v>
          </cell>
          <cell r="AF667">
            <v>4121.29</v>
          </cell>
          <cell r="AG667">
            <v>3904.38</v>
          </cell>
          <cell r="AH667">
            <v>4338.2</v>
          </cell>
          <cell r="AI667">
            <v>3904.38</v>
          </cell>
          <cell r="AJ667">
            <v>4121.29</v>
          </cell>
          <cell r="AK667">
            <v>4338.2</v>
          </cell>
          <cell r="AL667">
            <v>3687.47</v>
          </cell>
          <cell r="AM667">
            <v>4338.2</v>
          </cell>
          <cell r="AN667">
            <v>4121.29</v>
          </cell>
          <cell r="AO667">
            <v>3904.38</v>
          </cell>
          <cell r="AQ667">
            <v>48804.75</v>
          </cell>
          <cell r="AR667">
            <v>48804.75</v>
          </cell>
          <cell r="AS667">
            <v>48804.75</v>
          </cell>
          <cell r="AT667">
            <v>48804.75</v>
          </cell>
          <cell r="AU667">
            <v>48804.75</v>
          </cell>
          <cell r="AV667">
            <v>37959.25</v>
          </cell>
          <cell r="AW667" t="e">
            <v>#REF!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D667">
            <v>0</v>
          </cell>
          <cell r="BE667">
            <v>0</v>
          </cell>
          <cell r="BF667">
            <v>0</v>
          </cell>
          <cell r="BH667">
            <v>48804.75</v>
          </cell>
          <cell r="BI667">
            <v>46192.800000000003</v>
          </cell>
          <cell r="BJ667">
            <v>45066.48</v>
          </cell>
          <cell r="BK667">
            <v>37959.25</v>
          </cell>
          <cell r="BL667">
            <v>37959.25</v>
          </cell>
          <cell r="BO667">
            <v>37959.25</v>
          </cell>
          <cell r="BP667">
            <v>10845.5</v>
          </cell>
          <cell r="BQ667">
            <v>0</v>
          </cell>
          <cell r="BS667">
            <v>54000</v>
          </cell>
          <cell r="BT667">
            <v>37959.25</v>
          </cell>
          <cell r="BU667">
            <v>54000</v>
          </cell>
          <cell r="BV667">
            <v>-16040.75</v>
          </cell>
        </row>
        <row r="668">
          <cell r="C668" t="str">
            <v>O&amp;M</v>
          </cell>
          <cell r="E668" t="str">
            <v>LE-P-Labor Employment AT2</v>
          </cell>
          <cell r="G668" t="str">
            <v>Labor &amp; Employment</v>
          </cell>
          <cell r="I668">
            <v>1449.12</v>
          </cell>
          <cell r="J668">
            <v>0</v>
          </cell>
          <cell r="K668">
            <v>-1449.12</v>
          </cell>
          <cell r="L668" t="str">
            <v xml:space="preserve"> </v>
          </cell>
          <cell r="M668">
            <v>11051.09</v>
          </cell>
          <cell r="N668">
            <v>0</v>
          </cell>
          <cell r="O668">
            <v>-11051.09</v>
          </cell>
          <cell r="P668" t="str">
            <v xml:space="preserve"> </v>
          </cell>
          <cell r="R668">
            <v>3049.45</v>
          </cell>
          <cell r="S668">
            <v>504.04</v>
          </cell>
          <cell r="T668">
            <v>1638.13</v>
          </cell>
          <cell r="U668">
            <v>630.04999999999995</v>
          </cell>
          <cell r="V668">
            <v>3780.3</v>
          </cell>
          <cell r="W668">
            <v>1449.12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D668">
            <v>63377.52</v>
          </cell>
          <cell r="BE668">
            <v>80970.7</v>
          </cell>
          <cell r="BF668">
            <v>52466.19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O668">
            <v>-11051.09</v>
          </cell>
          <cell r="BP668">
            <v>0</v>
          </cell>
          <cell r="BQ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C669" t="str">
            <v>O&amp;M</v>
          </cell>
          <cell r="E669" t="str">
            <v>LE-P-Labor Employment AT3</v>
          </cell>
          <cell r="G669" t="str">
            <v>Labor &amp; Employment</v>
          </cell>
          <cell r="I669">
            <v>0</v>
          </cell>
          <cell r="J669">
            <v>0</v>
          </cell>
          <cell r="K669">
            <v>0</v>
          </cell>
          <cell r="L669" t="str">
            <v xml:space="preserve"> </v>
          </cell>
          <cell r="M669">
            <v>474.18</v>
          </cell>
          <cell r="N669">
            <v>0</v>
          </cell>
          <cell r="O669">
            <v>-474.18</v>
          </cell>
          <cell r="P669" t="str">
            <v xml:space="preserve"> </v>
          </cell>
          <cell r="R669">
            <v>474.18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D669">
            <v>10384.299999999999</v>
          </cell>
          <cell r="BE669">
            <v>4645.3900000000003</v>
          </cell>
          <cell r="BF669">
            <v>11160.79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O669">
            <v>-474.18</v>
          </cell>
          <cell r="BP669">
            <v>0</v>
          </cell>
          <cell r="BQ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C670" t="str">
            <v>O&amp;M</v>
          </cell>
          <cell r="E670" t="str">
            <v>LE-P-Litigation AT2</v>
          </cell>
          <cell r="G670" t="str">
            <v>Litigation</v>
          </cell>
          <cell r="I670">
            <v>16066.28</v>
          </cell>
          <cell r="J670">
            <v>0</v>
          </cell>
          <cell r="K670">
            <v>-16066.28</v>
          </cell>
          <cell r="L670" t="str">
            <v xml:space="preserve"> </v>
          </cell>
          <cell r="M670">
            <v>150632.35</v>
          </cell>
          <cell r="N670">
            <v>0</v>
          </cell>
          <cell r="O670">
            <v>-150632.35</v>
          </cell>
          <cell r="P670" t="str">
            <v xml:space="preserve"> </v>
          </cell>
          <cell r="R670">
            <v>39302.51</v>
          </cell>
          <cell r="S670">
            <v>32573.59</v>
          </cell>
          <cell r="T670">
            <v>32964.21</v>
          </cell>
          <cell r="U670">
            <v>15234.61</v>
          </cell>
          <cell r="V670">
            <v>14491.15</v>
          </cell>
          <cell r="W670">
            <v>16066.28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D670">
            <v>327954.55</v>
          </cell>
          <cell r="BE670">
            <v>356868.47</v>
          </cell>
          <cell r="BF670">
            <v>251898.97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O670">
            <v>-150632.35</v>
          </cell>
          <cell r="BP670">
            <v>0</v>
          </cell>
          <cell r="BQ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C671" t="str">
            <v>O&amp;M</v>
          </cell>
          <cell r="E671" t="str">
            <v>LE-P-Litigation AT3</v>
          </cell>
          <cell r="G671" t="str">
            <v>Litigation</v>
          </cell>
          <cell r="I671">
            <v>0</v>
          </cell>
          <cell r="J671">
            <v>0</v>
          </cell>
          <cell r="K671">
            <v>0</v>
          </cell>
          <cell r="L671" t="str">
            <v xml:space="preserve"> </v>
          </cell>
          <cell r="M671">
            <v>76.48</v>
          </cell>
          <cell r="N671">
            <v>0</v>
          </cell>
          <cell r="O671">
            <v>-76.48</v>
          </cell>
          <cell r="P671" t="str">
            <v xml:space="preserve"> </v>
          </cell>
          <cell r="R671">
            <v>76.48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D671">
            <v>996.22</v>
          </cell>
          <cell r="BE671">
            <v>6029.13</v>
          </cell>
          <cell r="BF671">
            <v>2386.04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O671">
            <v>-76.48</v>
          </cell>
          <cell r="BP671">
            <v>0</v>
          </cell>
          <cell r="BQ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C672" t="str">
            <v>O&amp;M</v>
          </cell>
          <cell r="E672" t="str">
            <v>LE-P-Regulatory AT2</v>
          </cell>
          <cell r="G672" t="str">
            <v>Regulatory</v>
          </cell>
          <cell r="I672">
            <v>6842.36</v>
          </cell>
          <cell r="J672">
            <v>0</v>
          </cell>
          <cell r="K672">
            <v>-6842.36</v>
          </cell>
          <cell r="L672" t="str">
            <v xml:space="preserve"> </v>
          </cell>
          <cell r="M672">
            <v>43435.71</v>
          </cell>
          <cell r="N672">
            <v>0</v>
          </cell>
          <cell r="O672">
            <v>-43435.71</v>
          </cell>
          <cell r="P672" t="str">
            <v xml:space="preserve"> </v>
          </cell>
          <cell r="R672">
            <v>7182.57</v>
          </cell>
          <cell r="S672">
            <v>9167.24</v>
          </cell>
          <cell r="T672">
            <v>6621.83</v>
          </cell>
          <cell r="U672">
            <v>6250.12</v>
          </cell>
          <cell r="V672">
            <v>7371.59</v>
          </cell>
          <cell r="W672">
            <v>6842.36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D672">
            <v>99625.25</v>
          </cell>
          <cell r="BE672">
            <v>73887.59</v>
          </cell>
          <cell r="BF672">
            <v>67843.240000000005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O672">
            <v>-43435.71</v>
          </cell>
          <cell r="BP672">
            <v>0</v>
          </cell>
          <cell r="BQ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C673" t="str">
            <v>O&amp;M</v>
          </cell>
          <cell r="E673" t="str">
            <v>LE-P-Regulatory AT3</v>
          </cell>
          <cell r="G673" t="str">
            <v>Regulatory</v>
          </cell>
          <cell r="I673">
            <v>0</v>
          </cell>
          <cell r="J673">
            <v>0</v>
          </cell>
          <cell r="K673">
            <v>0</v>
          </cell>
          <cell r="L673" t="str">
            <v xml:space="preserve"> </v>
          </cell>
          <cell r="M673">
            <v>76.48</v>
          </cell>
          <cell r="N673">
            <v>0</v>
          </cell>
          <cell r="O673">
            <v>-76.48</v>
          </cell>
          <cell r="P673" t="str">
            <v xml:space="preserve"> </v>
          </cell>
          <cell r="R673">
            <v>76.48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D673">
            <v>2043.09</v>
          </cell>
          <cell r="BE673">
            <v>115.31</v>
          </cell>
          <cell r="BF673">
            <v>2294.25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O673">
            <v>-76.48</v>
          </cell>
          <cell r="BP673">
            <v>0</v>
          </cell>
          <cell r="BQ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C674" t="str">
            <v>O&amp;M</v>
          </cell>
          <cell r="E674" t="str">
            <v>LE-P-E-Compliance AT3</v>
          </cell>
          <cell r="G674" t="str">
            <v>Compliance</v>
          </cell>
          <cell r="I674">
            <v>0</v>
          </cell>
          <cell r="J674">
            <v>0</v>
          </cell>
          <cell r="K674">
            <v>0</v>
          </cell>
          <cell r="L674" t="str">
            <v xml:space="preserve"> </v>
          </cell>
          <cell r="M674">
            <v>256.05</v>
          </cell>
          <cell r="N674">
            <v>0</v>
          </cell>
          <cell r="O674">
            <v>-256.05</v>
          </cell>
          <cell r="P674" t="str">
            <v xml:space="preserve"> </v>
          </cell>
          <cell r="R674">
            <v>66.38</v>
          </cell>
          <cell r="S674">
            <v>189.67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D674">
            <v>2358.0100000000002</v>
          </cell>
          <cell r="BE674">
            <v>1433.16</v>
          </cell>
          <cell r="BF674">
            <v>1895.05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O674">
            <v>-256.05</v>
          </cell>
          <cell r="BP674">
            <v>0</v>
          </cell>
          <cell r="BQ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C675" t="str">
            <v>O&amp;M</v>
          </cell>
          <cell r="E675" t="str">
            <v>LE-P-E-Lab/EAT3</v>
          </cell>
          <cell r="G675" t="str">
            <v>Labor &amp; Employment</v>
          </cell>
          <cell r="I675">
            <v>0</v>
          </cell>
          <cell r="J675">
            <v>0</v>
          </cell>
          <cell r="K675">
            <v>0</v>
          </cell>
          <cell r="L675" t="str">
            <v xml:space="preserve"> </v>
          </cell>
          <cell r="M675">
            <v>0</v>
          </cell>
          <cell r="N675">
            <v>0</v>
          </cell>
          <cell r="O675">
            <v>0</v>
          </cell>
          <cell r="P675" t="str">
            <v xml:space="preserve"> 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D675">
            <v>529.36</v>
          </cell>
          <cell r="BE675">
            <v>4012.84</v>
          </cell>
          <cell r="BF675">
            <v>288.77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O675">
            <v>0</v>
          </cell>
          <cell r="BP675">
            <v>0</v>
          </cell>
          <cell r="BQ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C676" t="str">
            <v>O&amp;M</v>
          </cell>
          <cell r="E676" t="str">
            <v>LE-P-E-Litigation AT2</v>
          </cell>
          <cell r="G676" t="str">
            <v>Litigation</v>
          </cell>
          <cell r="I676">
            <v>367.2</v>
          </cell>
          <cell r="J676">
            <v>0</v>
          </cell>
          <cell r="K676">
            <v>-367.2</v>
          </cell>
          <cell r="L676" t="str">
            <v xml:space="preserve"> </v>
          </cell>
          <cell r="M676">
            <v>1445.34</v>
          </cell>
          <cell r="N676">
            <v>0</v>
          </cell>
          <cell r="O676">
            <v>-1445.34</v>
          </cell>
          <cell r="P676" t="str">
            <v xml:space="preserve"> </v>
          </cell>
          <cell r="R676">
            <v>218.75</v>
          </cell>
          <cell r="S676">
            <v>296.88</v>
          </cell>
          <cell r="T676">
            <v>132.82</v>
          </cell>
          <cell r="U676">
            <v>117.19</v>
          </cell>
          <cell r="V676">
            <v>312.5</v>
          </cell>
          <cell r="W676">
            <v>367.2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1</v>
          </cell>
          <cell r="AW676" t="e">
            <v>#REF!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D676">
            <v>10291.48</v>
          </cell>
          <cell r="BE676">
            <v>17731.23</v>
          </cell>
          <cell r="BF676">
            <v>17485.96</v>
          </cell>
          <cell r="BH676">
            <v>0</v>
          </cell>
          <cell r="BI676">
            <v>0</v>
          </cell>
          <cell r="BJ676">
            <v>0</v>
          </cell>
          <cell r="BK676">
            <v>1</v>
          </cell>
          <cell r="BL676">
            <v>1</v>
          </cell>
          <cell r="BO676">
            <v>-1444.34</v>
          </cell>
          <cell r="BP676">
            <v>-1</v>
          </cell>
          <cell r="BQ676">
            <v>0</v>
          </cell>
          <cell r="BS676">
            <v>0</v>
          </cell>
          <cell r="BT676">
            <v>1</v>
          </cell>
          <cell r="BU676">
            <v>0</v>
          </cell>
          <cell r="BV676">
            <v>1</v>
          </cell>
        </row>
        <row r="677">
          <cell r="C677" t="str">
            <v>O&amp;M</v>
          </cell>
          <cell r="E677" t="str">
            <v>LE-P-E-Regulatory AT2</v>
          </cell>
          <cell r="G677" t="str">
            <v>Regulatory</v>
          </cell>
          <cell r="I677">
            <v>1867.22</v>
          </cell>
          <cell r="J677">
            <v>0</v>
          </cell>
          <cell r="K677">
            <v>-1867.22</v>
          </cell>
          <cell r="L677" t="str">
            <v xml:space="preserve"> </v>
          </cell>
          <cell r="M677">
            <v>11664.25</v>
          </cell>
          <cell r="N677">
            <v>0</v>
          </cell>
          <cell r="O677">
            <v>-11664.25</v>
          </cell>
          <cell r="P677" t="str">
            <v xml:space="preserve"> </v>
          </cell>
          <cell r="R677">
            <v>2382.85</v>
          </cell>
          <cell r="S677">
            <v>195.32</v>
          </cell>
          <cell r="T677">
            <v>2703.17</v>
          </cell>
          <cell r="U677">
            <v>2132.84</v>
          </cell>
          <cell r="V677">
            <v>2382.85</v>
          </cell>
          <cell r="W677">
            <v>1867.22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D677">
            <v>5591.15</v>
          </cell>
          <cell r="BE677">
            <v>2365.17</v>
          </cell>
          <cell r="BF677">
            <v>4419.12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O677">
            <v>-11664.25</v>
          </cell>
          <cell r="BP677">
            <v>0</v>
          </cell>
          <cell r="BQ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C678" t="str">
            <v>O&amp;M</v>
          </cell>
          <cell r="E678" t="str">
            <v>LE-P-Environmental AT3</v>
          </cell>
          <cell r="G678" t="str">
            <v>Environmental</v>
          </cell>
          <cell r="I678">
            <v>0</v>
          </cell>
          <cell r="J678">
            <v>0</v>
          </cell>
          <cell r="K678">
            <v>0</v>
          </cell>
          <cell r="L678" t="str">
            <v xml:space="preserve"> </v>
          </cell>
          <cell r="M678">
            <v>0</v>
          </cell>
          <cell r="N678">
            <v>0</v>
          </cell>
          <cell r="O678">
            <v>0</v>
          </cell>
          <cell r="P678" t="str">
            <v xml:space="preserve"> 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D678">
            <v>0</v>
          </cell>
          <cell r="BE678">
            <v>214.15</v>
          </cell>
          <cell r="BF678">
            <v>2326.37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O678">
            <v>0</v>
          </cell>
          <cell r="BP678">
            <v>0</v>
          </cell>
          <cell r="BQ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C679" t="str">
            <v>O&amp;M</v>
          </cell>
          <cell r="E679" t="str">
            <v>LE-P-E-C&amp;FTAT2</v>
          </cell>
          <cell r="G679" t="str">
            <v>Corp &amp; Financial Transactions</v>
          </cell>
          <cell r="I679">
            <v>703.14</v>
          </cell>
          <cell r="J679">
            <v>0</v>
          </cell>
          <cell r="K679">
            <v>-703.14</v>
          </cell>
          <cell r="L679" t="str">
            <v xml:space="preserve"> </v>
          </cell>
          <cell r="M679">
            <v>1328.15</v>
          </cell>
          <cell r="N679">
            <v>0</v>
          </cell>
          <cell r="O679">
            <v>-1328.15</v>
          </cell>
          <cell r="P679" t="str">
            <v xml:space="preserve"> </v>
          </cell>
          <cell r="R679">
            <v>625.01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703.14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D679">
            <v>48966</v>
          </cell>
          <cell r="BE679">
            <v>38162.32</v>
          </cell>
          <cell r="BF679">
            <v>37983.9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O679">
            <v>-1328.15</v>
          </cell>
          <cell r="BP679">
            <v>0</v>
          </cell>
          <cell r="BQ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C680" t="str">
            <v>O&amp;M</v>
          </cell>
          <cell r="E680" t="str">
            <v>LE-P-E-C&amp;FTAT3</v>
          </cell>
          <cell r="G680" t="str">
            <v>Corp &amp; Financial Transactions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  <cell r="M680">
            <v>1365.63</v>
          </cell>
          <cell r="N680">
            <v>0</v>
          </cell>
          <cell r="O680">
            <v>-1365.63</v>
          </cell>
          <cell r="P680" t="str">
            <v xml:space="preserve"> </v>
          </cell>
          <cell r="R680">
            <v>654.36</v>
          </cell>
          <cell r="S680">
            <v>616.42999999999995</v>
          </cell>
          <cell r="T680">
            <v>94.84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-1</v>
          </cell>
          <cell r="AV680">
            <v>-1</v>
          </cell>
          <cell r="AW680" t="e">
            <v>#REF!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D680">
            <v>6958.51</v>
          </cell>
          <cell r="BE680">
            <v>4684.9399999999996</v>
          </cell>
          <cell r="BF680">
            <v>10828.9</v>
          </cell>
          <cell r="BH680">
            <v>0</v>
          </cell>
          <cell r="BI680">
            <v>0</v>
          </cell>
          <cell r="BJ680">
            <v>0</v>
          </cell>
          <cell r="BK680">
            <v>-1</v>
          </cell>
          <cell r="BL680">
            <v>-1</v>
          </cell>
          <cell r="BO680">
            <v>-1366.63</v>
          </cell>
          <cell r="BP680">
            <v>1</v>
          </cell>
          <cell r="BQ680">
            <v>0</v>
          </cell>
          <cell r="BS680">
            <v>0</v>
          </cell>
          <cell r="BT680">
            <v>-1</v>
          </cell>
          <cell r="BU680">
            <v>0</v>
          </cell>
          <cell r="BV680">
            <v>-1</v>
          </cell>
        </row>
        <row r="681">
          <cell r="C681" t="str">
            <v>O&amp;M</v>
          </cell>
          <cell r="E681" t="str">
            <v>LE-P-E-C&amp;FTAT5</v>
          </cell>
          <cell r="G681" t="str">
            <v>Corp &amp; Financial Transactions</v>
          </cell>
          <cell r="I681">
            <v>30274.07</v>
          </cell>
          <cell r="J681">
            <v>0</v>
          </cell>
          <cell r="K681">
            <v>-30274.07</v>
          </cell>
          <cell r="L681" t="str">
            <v xml:space="preserve"> </v>
          </cell>
          <cell r="M681">
            <v>193194.18</v>
          </cell>
          <cell r="N681">
            <v>0</v>
          </cell>
          <cell r="O681">
            <v>-193194.18</v>
          </cell>
          <cell r="P681" t="str">
            <v xml:space="preserve"> </v>
          </cell>
          <cell r="R681">
            <v>27134.44</v>
          </cell>
          <cell r="S681">
            <v>29252.74</v>
          </cell>
          <cell r="T681">
            <v>29605.79</v>
          </cell>
          <cell r="U681">
            <v>38860.75</v>
          </cell>
          <cell r="V681">
            <v>38066.39</v>
          </cell>
          <cell r="W681">
            <v>30274.07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D681">
            <v>166737.03</v>
          </cell>
          <cell r="BE681">
            <v>186496.51</v>
          </cell>
          <cell r="BF681">
            <v>249658.25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O681">
            <v>-193194.18</v>
          </cell>
          <cell r="BP681">
            <v>0</v>
          </cell>
          <cell r="BQ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C682" t="str">
            <v>O&amp;M</v>
          </cell>
          <cell r="E682" t="str">
            <v>LE-P-E-C&amp;FTAT6</v>
          </cell>
          <cell r="G682" t="str">
            <v>Corp &amp; Financial Transactions</v>
          </cell>
          <cell r="I682">
            <v>28371.08</v>
          </cell>
          <cell r="J682">
            <v>0</v>
          </cell>
          <cell r="K682">
            <v>-28371.08</v>
          </cell>
          <cell r="L682" t="str">
            <v xml:space="preserve"> </v>
          </cell>
          <cell r="M682">
            <v>372039.83</v>
          </cell>
          <cell r="N682">
            <v>0</v>
          </cell>
          <cell r="O682">
            <v>-372039.83</v>
          </cell>
          <cell r="P682" t="str">
            <v xml:space="preserve"> </v>
          </cell>
          <cell r="R682">
            <v>79154.98</v>
          </cell>
          <cell r="S682">
            <v>82942.14</v>
          </cell>
          <cell r="T682">
            <v>49739.17</v>
          </cell>
          <cell r="U682">
            <v>72576.41</v>
          </cell>
          <cell r="V682">
            <v>59256.05</v>
          </cell>
          <cell r="W682">
            <v>28371.08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-1</v>
          </cell>
          <cell r="AV682">
            <v>-1</v>
          </cell>
          <cell r="AW682" t="e">
            <v>#REF!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D682">
            <v>401281.66</v>
          </cell>
          <cell r="BE682">
            <v>370690.32</v>
          </cell>
          <cell r="BF682">
            <v>428414.27</v>
          </cell>
          <cell r="BH682">
            <v>0</v>
          </cell>
          <cell r="BI682">
            <v>0</v>
          </cell>
          <cell r="BJ682">
            <v>0</v>
          </cell>
          <cell r="BK682">
            <v>-1</v>
          </cell>
          <cell r="BL682">
            <v>-1</v>
          </cell>
          <cell r="BO682">
            <v>-372040.83</v>
          </cell>
          <cell r="BP682">
            <v>1</v>
          </cell>
          <cell r="BQ682">
            <v>0</v>
          </cell>
          <cell r="BS682">
            <v>0</v>
          </cell>
          <cell r="BT682">
            <v>-1</v>
          </cell>
          <cell r="BU682">
            <v>0</v>
          </cell>
          <cell r="BV682">
            <v>-1</v>
          </cell>
        </row>
        <row r="683">
          <cell r="C683" t="str">
            <v>O&amp;M</v>
          </cell>
          <cell r="E683" t="str">
            <v>LE-P-C&amp;FTAT2</v>
          </cell>
          <cell r="G683" t="str">
            <v>Corp &amp; Financial Transactions</v>
          </cell>
          <cell r="I683">
            <v>5090.8</v>
          </cell>
          <cell r="J683">
            <v>0</v>
          </cell>
          <cell r="K683">
            <v>-5090.8</v>
          </cell>
          <cell r="L683" t="str">
            <v xml:space="preserve"> </v>
          </cell>
          <cell r="M683">
            <v>6980.95</v>
          </cell>
          <cell r="N683">
            <v>0</v>
          </cell>
          <cell r="O683">
            <v>-6980.95</v>
          </cell>
          <cell r="P683" t="str">
            <v xml:space="preserve"> 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1890.15</v>
          </cell>
          <cell r="W683">
            <v>5090.8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D683">
            <v>52005.66</v>
          </cell>
          <cell r="BE683">
            <v>81615.25</v>
          </cell>
          <cell r="BF683">
            <v>71482.149999999994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O683">
            <v>-6980.95</v>
          </cell>
          <cell r="BP683">
            <v>0</v>
          </cell>
          <cell r="BQ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C684" t="str">
            <v>O&amp;M</v>
          </cell>
          <cell r="E684" t="str">
            <v>LE-P-C&amp;FTAT5</v>
          </cell>
          <cell r="G684" t="str">
            <v>Corp &amp; Financial Transactions</v>
          </cell>
          <cell r="I684">
            <v>4392.79</v>
          </cell>
          <cell r="J684">
            <v>0</v>
          </cell>
          <cell r="K684">
            <v>-4392.79</v>
          </cell>
          <cell r="L684" t="str">
            <v xml:space="preserve"> </v>
          </cell>
          <cell r="M684">
            <v>27271.919999999998</v>
          </cell>
          <cell r="N684">
            <v>0</v>
          </cell>
          <cell r="O684">
            <v>-27271.919999999998</v>
          </cell>
          <cell r="P684" t="str">
            <v xml:space="preserve"> </v>
          </cell>
          <cell r="R684">
            <v>0</v>
          </cell>
          <cell r="S684">
            <v>2237.0700000000002</v>
          </cell>
          <cell r="T684">
            <v>5796.05</v>
          </cell>
          <cell r="U684">
            <v>10168.5</v>
          </cell>
          <cell r="V684">
            <v>4677.51</v>
          </cell>
          <cell r="W684">
            <v>4392.79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D684">
            <v>155665.59</v>
          </cell>
          <cell r="BE684">
            <v>111519.27</v>
          </cell>
          <cell r="BF684">
            <v>90958.35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O684">
            <v>-27271.919999999998</v>
          </cell>
          <cell r="BP684">
            <v>0</v>
          </cell>
          <cell r="BQ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C685" t="str">
            <v>O&amp;M</v>
          </cell>
          <cell r="E685" t="str">
            <v>LE-P-C&amp;FTAT6</v>
          </cell>
          <cell r="G685" t="str">
            <v>Corp &amp; Financial Transactions</v>
          </cell>
          <cell r="I685">
            <v>22142.69</v>
          </cell>
          <cell r="J685">
            <v>0</v>
          </cell>
          <cell r="K685">
            <v>-22142.69</v>
          </cell>
          <cell r="L685" t="str">
            <v xml:space="preserve"> </v>
          </cell>
          <cell r="M685">
            <v>102130.2</v>
          </cell>
          <cell r="N685">
            <v>0</v>
          </cell>
          <cell r="O685">
            <v>-102130.2</v>
          </cell>
          <cell r="P685" t="str">
            <v xml:space="preserve"> </v>
          </cell>
          <cell r="R685">
            <v>4923.5200000000004</v>
          </cell>
          <cell r="S685">
            <v>1395.44</v>
          </cell>
          <cell r="T685">
            <v>19457.13</v>
          </cell>
          <cell r="U685">
            <v>23827.75</v>
          </cell>
          <cell r="V685">
            <v>30383.67</v>
          </cell>
          <cell r="W685">
            <v>22142.69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D685">
            <v>100535.07</v>
          </cell>
          <cell r="BE685">
            <v>244256.24</v>
          </cell>
          <cell r="BF685">
            <v>307820.40000000002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O685">
            <v>-102130.2</v>
          </cell>
          <cell r="BP685">
            <v>0</v>
          </cell>
          <cell r="BQ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C686" t="str">
            <v>O&amp;M</v>
          </cell>
          <cell r="E686" t="str">
            <v>LE-P-E-SarbOx404-AT5</v>
          </cell>
          <cell r="G686" t="str">
            <v>Sarbanes Oxley</v>
          </cell>
          <cell r="I686">
            <v>0</v>
          </cell>
          <cell r="J686">
            <v>0</v>
          </cell>
          <cell r="K686">
            <v>0</v>
          </cell>
          <cell r="L686" t="str">
            <v xml:space="preserve"> </v>
          </cell>
          <cell r="M686">
            <v>310.68</v>
          </cell>
          <cell r="N686">
            <v>0</v>
          </cell>
          <cell r="O686">
            <v>-310.68</v>
          </cell>
          <cell r="P686" t="str">
            <v xml:space="preserve"> </v>
          </cell>
          <cell r="R686">
            <v>0</v>
          </cell>
          <cell r="S686">
            <v>0</v>
          </cell>
          <cell r="T686">
            <v>310.68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D686">
            <v>4643.74</v>
          </cell>
          <cell r="BE686">
            <v>6765.32</v>
          </cell>
          <cell r="BF686">
            <v>9492.99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O686">
            <v>-310.68</v>
          </cell>
          <cell r="BP686">
            <v>0</v>
          </cell>
          <cell r="BQ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</row>
        <row r="687">
          <cell r="C687" t="str">
            <v>O&amp;M</v>
          </cell>
          <cell r="E687" t="str">
            <v>LE-P-E-PrevLAT5</v>
          </cell>
          <cell r="G687" t="str">
            <v>Preventative Law</v>
          </cell>
          <cell r="I687">
            <v>4917.49</v>
          </cell>
          <cell r="J687">
            <v>0</v>
          </cell>
          <cell r="K687">
            <v>-4917.49</v>
          </cell>
          <cell r="L687" t="str">
            <v xml:space="preserve"> </v>
          </cell>
          <cell r="M687">
            <v>14071.58</v>
          </cell>
          <cell r="N687">
            <v>0</v>
          </cell>
          <cell r="O687">
            <v>-14071.58</v>
          </cell>
          <cell r="P687" t="str">
            <v xml:space="preserve"> </v>
          </cell>
          <cell r="R687">
            <v>781.75</v>
          </cell>
          <cell r="S687">
            <v>1563.51</v>
          </cell>
          <cell r="T687">
            <v>8485.82</v>
          </cell>
          <cell r="U687">
            <v>-4993.1400000000003</v>
          </cell>
          <cell r="V687">
            <v>3316.15</v>
          </cell>
          <cell r="W687">
            <v>4917.49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1</v>
          </cell>
          <cell r="AV687">
            <v>1</v>
          </cell>
          <cell r="AW687" t="e">
            <v>#REF!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D687">
            <v>8591.4599999999991</v>
          </cell>
          <cell r="BE687">
            <v>19280.72</v>
          </cell>
          <cell r="BF687">
            <v>14105.78</v>
          </cell>
          <cell r="BH687">
            <v>0</v>
          </cell>
          <cell r="BI687">
            <v>0</v>
          </cell>
          <cell r="BJ687">
            <v>0</v>
          </cell>
          <cell r="BK687">
            <v>1</v>
          </cell>
          <cell r="BL687">
            <v>1</v>
          </cell>
          <cell r="BO687">
            <v>-14070.58</v>
          </cell>
          <cell r="BP687">
            <v>-1</v>
          </cell>
          <cell r="BQ687">
            <v>0</v>
          </cell>
          <cell r="BS687">
            <v>0</v>
          </cell>
          <cell r="BT687">
            <v>1</v>
          </cell>
          <cell r="BU687">
            <v>0</v>
          </cell>
          <cell r="BV687">
            <v>1</v>
          </cell>
        </row>
        <row r="688">
          <cell r="C688" t="str">
            <v>O&amp;M</v>
          </cell>
          <cell r="E688" t="str">
            <v>LE-P-E-Preventative Law</v>
          </cell>
          <cell r="G688" t="str">
            <v>Preventative Law</v>
          </cell>
          <cell r="I688">
            <v>0</v>
          </cell>
          <cell r="J688">
            <v>4338.2</v>
          </cell>
          <cell r="K688">
            <v>4338.2</v>
          </cell>
          <cell r="L688">
            <v>1</v>
          </cell>
          <cell r="M688">
            <v>0</v>
          </cell>
          <cell r="N688">
            <v>26896.84</v>
          </cell>
          <cell r="O688">
            <v>26896.84</v>
          </cell>
          <cell r="P688">
            <v>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4772.0200000000004</v>
          </cell>
          <cell r="AE688">
            <v>4121.29</v>
          </cell>
          <cell r="AF688">
            <v>4555.1099999999997</v>
          </cell>
          <cell r="AG688">
            <v>4338.2</v>
          </cell>
          <cell r="AH688">
            <v>4772.0200000000004</v>
          </cell>
          <cell r="AI688">
            <v>4338.2</v>
          </cell>
          <cell r="AJ688">
            <v>4555.1099999999997</v>
          </cell>
          <cell r="AK688">
            <v>4772.0200000000004</v>
          </cell>
          <cell r="AL688">
            <v>4121.29</v>
          </cell>
          <cell r="AM688">
            <v>4772.0200000000004</v>
          </cell>
          <cell r="AN688">
            <v>4555.1099999999997</v>
          </cell>
          <cell r="AO688">
            <v>3687.47</v>
          </cell>
          <cell r="AQ688">
            <v>53359.86</v>
          </cell>
          <cell r="AR688">
            <v>53359.86</v>
          </cell>
          <cell r="AS688">
            <v>53419.82</v>
          </cell>
          <cell r="AT688">
            <v>53419.82</v>
          </cell>
          <cell r="AU688">
            <v>53418</v>
          </cell>
          <cell r="AV688">
            <v>53418</v>
          </cell>
          <cell r="AW688" t="e">
            <v>#REF!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H688">
            <v>53359.86</v>
          </cell>
          <cell r="BI688">
            <v>47668.39</v>
          </cell>
          <cell r="BJ688">
            <v>48862.68</v>
          </cell>
          <cell r="BK688">
            <v>53418</v>
          </cell>
          <cell r="BL688">
            <v>53418</v>
          </cell>
          <cell r="BO688">
            <v>53418</v>
          </cell>
          <cell r="BP688">
            <v>-58.139999999999418</v>
          </cell>
          <cell r="BQ688">
            <v>0</v>
          </cell>
          <cell r="BS688">
            <v>68515.199999999997</v>
          </cell>
          <cell r="BT688">
            <v>53418</v>
          </cell>
          <cell r="BU688">
            <v>68515.199999999997</v>
          </cell>
          <cell r="BV688">
            <v>-15097.199999999997</v>
          </cell>
        </row>
        <row r="689">
          <cell r="C689" t="str">
            <v>O&amp;M</v>
          </cell>
          <cell r="E689" t="str">
            <v>LE-P-E-PrevLAT6</v>
          </cell>
          <cell r="G689" t="str">
            <v>Preventative Law</v>
          </cell>
          <cell r="I689">
            <v>-1550.78</v>
          </cell>
          <cell r="J689">
            <v>0</v>
          </cell>
          <cell r="K689">
            <v>1550.78</v>
          </cell>
          <cell r="L689" t="str">
            <v xml:space="preserve"> </v>
          </cell>
          <cell r="M689">
            <v>31815.439999999999</v>
          </cell>
          <cell r="N689">
            <v>0</v>
          </cell>
          <cell r="O689">
            <v>-31815.439999999999</v>
          </cell>
          <cell r="P689" t="str">
            <v xml:space="preserve"> </v>
          </cell>
          <cell r="R689">
            <v>2122.12</v>
          </cell>
          <cell r="S689">
            <v>163.24</v>
          </cell>
          <cell r="T689">
            <v>897.82</v>
          </cell>
          <cell r="U689">
            <v>7704.92</v>
          </cell>
          <cell r="V689">
            <v>22478.12</v>
          </cell>
          <cell r="W689">
            <v>-1550.78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D689">
            <v>29151.83</v>
          </cell>
          <cell r="BE689">
            <v>30692.29</v>
          </cell>
          <cell r="BF689">
            <v>53905.32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O689">
            <v>-31815.439999999999</v>
          </cell>
          <cell r="BP689">
            <v>0</v>
          </cell>
          <cell r="BQ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</row>
        <row r="690">
          <cell r="C690" t="str">
            <v>O&amp;M</v>
          </cell>
          <cell r="E690" t="str">
            <v>FP-P-FedPolcyInitiat</v>
          </cell>
          <cell r="G690" t="str">
            <v>Federal Policy</v>
          </cell>
          <cell r="I690">
            <v>0</v>
          </cell>
          <cell r="J690">
            <v>0</v>
          </cell>
          <cell r="K690">
            <v>0</v>
          </cell>
          <cell r="L690" t="str">
            <v xml:space="preserve"> </v>
          </cell>
          <cell r="M690">
            <v>0</v>
          </cell>
          <cell r="N690">
            <v>0</v>
          </cell>
          <cell r="O690">
            <v>0</v>
          </cell>
          <cell r="P690" t="str">
            <v xml:space="preserve"> 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D690">
            <v>0</v>
          </cell>
          <cell r="BE690">
            <v>52772.23</v>
          </cell>
          <cell r="BF690">
            <v>431152.37</v>
          </cell>
          <cell r="BH690">
            <v>0</v>
          </cell>
          <cell r="BI690">
            <v>0</v>
          </cell>
          <cell r="BJ690">
            <v>417879</v>
          </cell>
          <cell r="BK690">
            <v>0</v>
          </cell>
          <cell r="BL690">
            <v>0</v>
          </cell>
          <cell r="BO690">
            <v>0</v>
          </cell>
          <cell r="BP690">
            <v>0</v>
          </cell>
          <cell r="BQ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</row>
        <row r="691">
          <cell r="C691" t="str">
            <v>O&amp;M</v>
          </cell>
          <cell r="E691" t="str">
            <v>LE-P-ER&amp;TGCS</v>
          </cell>
          <cell r="G691" t="str">
            <v>ER&amp;T General Counsel</v>
          </cell>
          <cell r="I691">
            <v>0</v>
          </cell>
          <cell r="J691">
            <v>0</v>
          </cell>
          <cell r="K691">
            <v>0</v>
          </cell>
          <cell r="L691" t="str">
            <v xml:space="preserve"> </v>
          </cell>
          <cell r="M691">
            <v>0</v>
          </cell>
          <cell r="N691">
            <v>0</v>
          </cell>
          <cell r="O691">
            <v>0</v>
          </cell>
          <cell r="P691" t="str">
            <v xml:space="preserve"> 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43382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D691">
            <v>0</v>
          </cell>
          <cell r="BE691">
            <v>0</v>
          </cell>
          <cell r="BF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O691">
            <v>0</v>
          </cell>
          <cell r="BP691">
            <v>0</v>
          </cell>
          <cell r="BQ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</row>
        <row r="692">
          <cell r="C692" t="str">
            <v>O&amp;M</v>
          </cell>
          <cell r="E692" t="str">
            <v>LE-P-E-Labor/ Employment</v>
          </cell>
          <cell r="G692" t="str">
            <v>Labor &amp; Employment</v>
          </cell>
          <cell r="I692">
            <v>0</v>
          </cell>
          <cell r="J692">
            <v>4555.1099999999997</v>
          </cell>
          <cell r="K692">
            <v>4555.1099999999997</v>
          </cell>
          <cell r="L692">
            <v>1</v>
          </cell>
          <cell r="M692">
            <v>0</v>
          </cell>
          <cell r="N692">
            <v>28198.3</v>
          </cell>
          <cell r="O692">
            <v>28198.3</v>
          </cell>
          <cell r="P692">
            <v>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4988.93</v>
          </cell>
          <cell r="AE692">
            <v>4338.2</v>
          </cell>
          <cell r="AF692">
            <v>4772.0200000000004</v>
          </cell>
          <cell r="AG692">
            <v>4555.1099999999997</v>
          </cell>
          <cell r="AH692">
            <v>4988.93</v>
          </cell>
          <cell r="AI692">
            <v>4555.1099999999997</v>
          </cell>
          <cell r="AJ692">
            <v>4772.0200000000004</v>
          </cell>
          <cell r="AK692">
            <v>4988.93</v>
          </cell>
          <cell r="AL692">
            <v>4555.1099999999997</v>
          </cell>
          <cell r="AM692">
            <v>4988.93</v>
          </cell>
          <cell r="AN692">
            <v>4772.0200000000004</v>
          </cell>
          <cell r="AO692">
            <v>5639.66</v>
          </cell>
          <cell r="AQ692">
            <v>57914.97</v>
          </cell>
          <cell r="AR692">
            <v>57914.97</v>
          </cell>
          <cell r="AS692">
            <v>57976.82</v>
          </cell>
          <cell r="AT692">
            <v>57976.82</v>
          </cell>
          <cell r="AU692">
            <v>18928</v>
          </cell>
          <cell r="AV692">
            <v>18928</v>
          </cell>
          <cell r="AW692" t="e">
            <v>#REF!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D692">
            <v>0</v>
          </cell>
          <cell r="BE692">
            <v>0</v>
          </cell>
          <cell r="BF692">
            <v>0</v>
          </cell>
          <cell r="BH692">
            <v>57914.97</v>
          </cell>
          <cell r="BI692">
            <v>46904.4</v>
          </cell>
          <cell r="BJ692">
            <v>48304.08</v>
          </cell>
          <cell r="BK692">
            <v>18928</v>
          </cell>
          <cell r="BL692">
            <v>18928</v>
          </cell>
          <cell r="BO692">
            <v>18928</v>
          </cell>
          <cell r="BP692">
            <v>38986.97</v>
          </cell>
          <cell r="BQ692">
            <v>0</v>
          </cell>
          <cell r="BS692">
            <v>60170.400000000001</v>
          </cell>
          <cell r="BT692">
            <v>18928</v>
          </cell>
          <cell r="BU692">
            <v>60170.400000000001</v>
          </cell>
          <cell r="BV692">
            <v>-41242.400000000001</v>
          </cell>
        </row>
        <row r="693">
          <cell r="C693" t="str">
            <v>O&amp;M</v>
          </cell>
          <cell r="E693" t="str">
            <v>LE-P-E-Property</v>
          </cell>
          <cell r="G693" t="str">
            <v>Property</v>
          </cell>
          <cell r="I693">
            <v>0</v>
          </cell>
          <cell r="J693">
            <v>1084.55</v>
          </cell>
          <cell r="K693">
            <v>1084.55</v>
          </cell>
          <cell r="L693">
            <v>1</v>
          </cell>
          <cell r="M693">
            <v>0</v>
          </cell>
          <cell r="N693">
            <v>6290.39</v>
          </cell>
          <cell r="O693">
            <v>6290.39</v>
          </cell>
          <cell r="P693">
            <v>1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1084.55</v>
          </cell>
          <cell r="AE693">
            <v>867.64</v>
          </cell>
          <cell r="AF693">
            <v>1084.55</v>
          </cell>
          <cell r="AG693">
            <v>1084.55</v>
          </cell>
          <cell r="AH693">
            <v>1084.55</v>
          </cell>
          <cell r="AI693">
            <v>1084.55</v>
          </cell>
          <cell r="AJ693">
            <v>1084.55</v>
          </cell>
          <cell r="AK693">
            <v>1084.55</v>
          </cell>
          <cell r="AL693">
            <v>867.64</v>
          </cell>
          <cell r="AM693">
            <v>1084.55</v>
          </cell>
          <cell r="AN693">
            <v>1084.55</v>
          </cell>
          <cell r="AO693">
            <v>1084.55</v>
          </cell>
          <cell r="AQ693">
            <v>12697.05</v>
          </cell>
          <cell r="AR693">
            <v>12697.05</v>
          </cell>
          <cell r="AS693">
            <v>12696.98</v>
          </cell>
          <cell r="AT693">
            <v>12696.98</v>
          </cell>
          <cell r="AU693">
            <v>12697</v>
          </cell>
          <cell r="AV693">
            <v>12697</v>
          </cell>
          <cell r="AW693" t="e">
            <v>#REF!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H693">
            <v>12580.78</v>
          </cell>
          <cell r="BI693">
            <v>11645.1</v>
          </cell>
          <cell r="BJ693">
            <v>11958.6</v>
          </cell>
          <cell r="BK693">
            <v>12697</v>
          </cell>
          <cell r="BL693">
            <v>12697</v>
          </cell>
          <cell r="BO693">
            <v>12697</v>
          </cell>
          <cell r="BP693">
            <v>-116.21999999999935</v>
          </cell>
          <cell r="BQ693">
            <v>0</v>
          </cell>
          <cell r="BS693">
            <v>21228</v>
          </cell>
          <cell r="BT693">
            <v>12697</v>
          </cell>
          <cell r="BU693">
            <v>21228</v>
          </cell>
          <cell r="BV693">
            <v>-8531</v>
          </cell>
        </row>
        <row r="694">
          <cell r="C694" t="str">
            <v>O&amp;M</v>
          </cell>
          <cell r="E694" t="str">
            <v>LE-P-E-Regulatory</v>
          </cell>
          <cell r="G694" t="str">
            <v>Regulatory</v>
          </cell>
          <cell r="I694">
            <v>0</v>
          </cell>
          <cell r="J694">
            <v>15400.61</v>
          </cell>
          <cell r="K694">
            <v>15400.61</v>
          </cell>
          <cell r="L694">
            <v>1</v>
          </cell>
          <cell r="M694">
            <v>0</v>
          </cell>
          <cell r="N694">
            <v>95657.31</v>
          </cell>
          <cell r="O694">
            <v>95657.31</v>
          </cell>
          <cell r="P694">
            <v>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16918.98</v>
          </cell>
          <cell r="AE694">
            <v>14749.88</v>
          </cell>
          <cell r="AF694">
            <v>16268.25</v>
          </cell>
          <cell r="AG694">
            <v>15400.61</v>
          </cell>
          <cell r="AH694">
            <v>16918.98</v>
          </cell>
          <cell r="AI694">
            <v>15400.61</v>
          </cell>
          <cell r="AJ694">
            <v>16268.25</v>
          </cell>
          <cell r="AK694">
            <v>16918.98</v>
          </cell>
          <cell r="AL694">
            <v>14749.88</v>
          </cell>
          <cell r="AM694">
            <v>16918.98</v>
          </cell>
          <cell r="AN694">
            <v>16268.25</v>
          </cell>
          <cell r="AO694">
            <v>15617.52</v>
          </cell>
          <cell r="AQ694">
            <v>192399.17</v>
          </cell>
          <cell r="AR694">
            <v>192399.17</v>
          </cell>
          <cell r="AS694">
            <v>192426.92</v>
          </cell>
          <cell r="AT694">
            <v>192426.92</v>
          </cell>
          <cell r="AU694">
            <v>192428</v>
          </cell>
          <cell r="AV694">
            <v>192428</v>
          </cell>
          <cell r="AW694" t="e">
            <v>#REF!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D694">
            <v>0</v>
          </cell>
          <cell r="BE694">
            <v>0</v>
          </cell>
          <cell r="BF694">
            <v>0</v>
          </cell>
          <cell r="BH694">
            <v>192399.17</v>
          </cell>
          <cell r="BI694">
            <v>166050.35999999999</v>
          </cell>
          <cell r="BJ694">
            <v>170650.8</v>
          </cell>
          <cell r="BK694">
            <v>192428</v>
          </cell>
          <cell r="BL694">
            <v>192428</v>
          </cell>
          <cell r="BO694">
            <v>192428</v>
          </cell>
          <cell r="BP694">
            <v>-28.829999999987194</v>
          </cell>
          <cell r="BQ694">
            <v>0</v>
          </cell>
          <cell r="BS694">
            <v>155623.20000000001</v>
          </cell>
          <cell r="BT694">
            <v>192428</v>
          </cell>
          <cell r="BU694">
            <v>155623.20000000001</v>
          </cell>
          <cell r="BV694">
            <v>36804.799999999988</v>
          </cell>
        </row>
        <row r="695">
          <cell r="C695" t="str">
            <v>O&amp;M</v>
          </cell>
          <cell r="E695" t="str">
            <v>LE-P-Environmental</v>
          </cell>
          <cell r="G695" t="str">
            <v>Environmental</v>
          </cell>
          <cell r="I695">
            <v>0</v>
          </cell>
          <cell r="J695">
            <v>61168.62</v>
          </cell>
          <cell r="K695">
            <v>61168.62</v>
          </cell>
          <cell r="L695">
            <v>1</v>
          </cell>
          <cell r="M695">
            <v>0</v>
          </cell>
          <cell r="N695">
            <v>379375.59</v>
          </cell>
          <cell r="O695">
            <v>379375.59</v>
          </cell>
          <cell r="P695">
            <v>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67242.100000000006</v>
          </cell>
          <cell r="AE695">
            <v>58348.79</v>
          </cell>
          <cell r="AF695">
            <v>64205.36</v>
          </cell>
          <cell r="AG695">
            <v>61168.62</v>
          </cell>
          <cell r="AH695">
            <v>67242.100000000006</v>
          </cell>
          <cell r="AI695">
            <v>61168.62</v>
          </cell>
          <cell r="AJ695">
            <v>64205.36</v>
          </cell>
          <cell r="AK695">
            <v>67242.100000000006</v>
          </cell>
          <cell r="AL695">
            <v>58348.79</v>
          </cell>
          <cell r="AM695">
            <v>67242.100000000006</v>
          </cell>
          <cell r="AN695">
            <v>64205.36</v>
          </cell>
          <cell r="AO695">
            <v>61168.62</v>
          </cell>
          <cell r="AQ695">
            <v>761787.92</v>
          </cell>
          <cell r="AR695">
            <v>761787.92</v>
          </cell>
          <cell r="AS695">
            <v>761787.92</v>
          </cell>
          <cell r="AT695">
            <v>761787.92</v>
          </cell>
          <cell r="AU695">
            <v>761787.92</v>
          </cell>
          <cell r="AV695">
            <v>719490.47</v>
          </cell>
          <cell r="AW695" t="e">
            <v>#REF!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D695">
            <v>0</v>
          </cell>
          <cell r="BE695">
            <v>0</v>
          </cell>
          <cell r="BF695">
            <v>63817.63</v>
          </cell>
          <cell r="BH695">
            <v>761787.92</v>
          </cell>
          <cell r="BI695">
            <v>414604.32</v>
          </cell>
          <cell r="BJ695">
            <v>404504.88</v>
          </cell>
          <cell r="BK695">
            <v>719490.47</v>
          </cell>
          <cell r="BL695">
            <v>719490.47</v>
          </cell>
          <cell r="BO695">
            <v>719490.47</v>
          </cell>
          <cell r="BP695">
            <v>42297.45000000007</v>
          </cell>
          <cell r="BQ695">
            <v>0</v>
          </cell>
          <cell r="BS695">
            <v>1002720</v>
          </cell>
          <cell r="BT695">
            <v>719490.47</v>
          </cell>
          <cell r="BU695">
            <v>1002720</v>
          </cell>
          <cell r="BV695">
            <v>-283229.53000000003</v>
          </cell>
        </row>
        <row r="696">
          <cell r="C696" t="str">
            <v>O&amp;M</v>
          </cell>
          <cell r="E696" t="str">
            <v>LE-P-Environmental AT5</v>
          </cell>
          <cell r="G696" t="str">
            <v>Environmental</v>
          </cell>
          <cell r="I696">
            <v>26885.52</v>
          </cell>
          <cell r="J696">
            <v>0</v>
          </cell>
          <cell r="K696">
            <v>-26885.52</v>
          </cell>
          <cell r="L696" t="str">
            <v xml:space="preserve"> </v>
          </cell>
          <cell r="M696">
            <v>139776.23000000001</v>
          </cell>
          <cell r="N696">
            <v>0</v>
          </cell>
          <cell r="O696">
            <v>-139776.23000000001</v>
          </cell>
          <cell r="P696" t="str">
            <v xml:space="preserve"> </v>
          </cell>
          <cell r="R696">
            <v>22421.55</v>
          </cell>
          <cell r="S696">
            <v>32417.18</v>
          </cell>
          <cell r="T696">
            <v>17174.599999999999</v>
          </cell>
          <cell r="U696">
            <v>22675.759999999998</v>
          </cell>
          <cell r="V696">
            <v>18201.62</v>
          </cell>
          <cell r="W696">
            <v>26885.52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D696">
            <v>88187.64</v>
          </cell>
          <cell r="BE696">
            <v>72843.66</v>
          </cell>
          <cell r="BF696">
            <v>221906.37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O696">
            <v>-139776.23000000001</v>
          </cell>
          <cell r="BP696">
            <v>0</v>
          </cell>
          <cell r="BQ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</row>
        <row r="697">
          <cell r="C697" t="str">
            <v>O&amp;M</v>
          </cell>
          <cell r="E697" t="str">
            <v>LE-P-Environmental AT6</v>
          </cell>
          <cell r="G697" t="str">
            <v>Environmental</v>
          </cell>
          <cell r="I697">
            <v>52210.41</v>
          </cell>
          <cell r="J697">
            <v>0</v>
          </cell>
          <cell r="K697">
            <v>-52210.41</v>
          </cell>
          <cell r="L697" t="str">
            <v xml:space="preserve"> </v>
          </cell>
          <cell r="M697">
            <v>152207.94</v>
          </cell>
          <cell r="N697">
            <v>0</v>
          </cell>
          <cell r="O697">
            <v>-152207.94</v>
          </cell>
          <cell r="P697" t="str">
            <v xml:space="preserve"> </v>
          </cell>
          <cell r="R697">
            <v>25920.9</v>
          </cell>
          <cell r="S697">
            <v>11624.25</v>
          </cell>
          <cell r="T697">
            <v>14691.58</v>
          </cell>
          <cell r="U697">
            <v>26210.52</v>
          </cell>
          <cell r="V697">
            <v>21550.28</v>
          </cell>
          <cell r="W697">
            <v>52210.41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D697">
            <v>410964.72</v>
          </cell>
          <cell r="BE697">
            <v>348877.69</v>
          </cell>
          <cell r="BF697">
            <v>342116.85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O697">
            <v>-152207.94</v>
          </cell>
          <cell r="BP697">
            <v>0</v>
          </cell>
          <cell r="BQ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</row>
        <row r="698">
          <cell r="C698" t="str">
            <v>O&amp;M</v>
          </cell>
          <cell r="E698" t="str">
            <v>LE-P-Regulatory Integration AT5</v>
          </cell>
          <cell r="F698" t="str">
            <v>Integration</v>
          </cell>
          <cell r="G698" t="str">
            <v>Regulatory</v>
          </cell>
          <cell r="I698">
            <v>0</v>
          </cell>
          <cell r="J698">
            <v>0</v>
          </cell>
          <cell r="K698">
            <v>0</v>
          </cell>
          <cell r="L698" t="str">
            <v xml:space="preserve"> </v>
          </cell>
          <cell r="M698">
            <v>0</v>
          </cell>
          <cell r="N698">
            <v>0</v>
          </cell>
          <cell r="O698">
            <v>0</v>
          </cell>
          <cell r="P698" t="str">
            <v xml:space="preserve"> 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O698">
            <v>0</v>
          </cell>
          <cell r="BP698">
            <v>0</v>
          </cell>
          <cell r="BQ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</row>
        <row r="699">
          <cell r="C699" t="str">
            <v>O&amp;M</v>
          </cell>
          <cell r="E699" t="str">
            <v>LE-P-Regulatory Integration AT6</v>
          </cell>
          <cell r="F699" t="str">
            <v>Integration</v>
          </cell>
          <cell r="G699" t="str">
            <v>Regulatory</v>
          </cell>
          <cell r="I699">
            <v>0</v>
          </cell>
          <cell r="J699">
            <v>0</v>
          </cell>
          <cell r="K699">
            <v>0</v>
          </cell>
          <cell r="L699" t="str">
            <v xml:space="preserve"> </v>
          </cell>
          <cell r="M699">
            <v>0</v>
          </cell>
          <cell r="N699">
            <v>0</v>
          </cell>
          <cell r="O699">
            <v>0</v>
          </cell>
          <cell r="P699" t="str">
            <v xml:space="preserve"> 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O699">
            <v>0</v>
          </cell>
          <cell r="BP699">
            <v>0</v>
          </cell>
          <cell r="BQ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</row>
        <row r="700">
          <cell r="C700" t="str">
            <v>O&amp;M</v>
          </cell>
          <cell r="E700" t="str">
            <v>LE-P-Corp &amp; Fin Tran Integration AT5</v>
          </cell>
          <cell r="F700" t="str">
            <v>Integration</v>
          </cell>
          <cell r="G700" t="str">
            <v>Corp &amp; Financial Transactions</v>
          </cell>
          <cell r="I700">
            <v>0</v>
          </cell>
          <cell r="J700">
            <v>0</v>
          </cell>
          <cell r="K700">
            <v>0</v>
          </cell>
          <cell r="L700" t="str">
            <v xml:space="preserve"> </v>
          </cell>
          <cell r="M700">
            <v>0</v>
          </cell>
          <cell r="N700">
            <v>0</v>
          </cell>
          <cell r="O700">
            <v>0</v>
          </cell>
          <cell r="P700" t="str">
            <v xml:space="preserve"> 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O700">
            <v>0</v>
          </cell>
          <cell r="BP700">
            <v>0</v>
          </cell>
          <cell r="BQ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</row>
        <row r="701">
          <cell r="C701" t="str">
            <v>O&amp;M</v>
          </cell>
          <cell r="E701" t="str">
            <v>LE-P-Corp &amp; Fin Tran Integration AT6</v>
          </cell>
          <cell r="F701" t="str">
            <v>Integration</v>
          </cell>
          <cell r="G701" t="str">
            <v>Corp &amp; Financial Transactions</v>
          </cell>
          <cell r="I701">
            <v>0</v>
          </cell>
          <cell r="J701">
            <v>0</v>
          </cell>
          <cell r="K701">
            <v>0</v>
          </cell>
          <cell r="L701" t="str">
            <v xml:space="preserve"> </v>
          </cell>
          <cell r="M701">
            <v>0</v>
          </cell>
          <cell r="N701">
            <v>0</v>
          </cell>
          <cell r="O701">
            <v>0</v>
          </cell>
          <cell r="P701" t="str">
            <v xml:space="preserve"> 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O701">
            <v>0</v>
          </cell>
          <cell r="BP701">
            <v>0</v>
          </cell>
          <cell r="BQ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</row>
        <row r="702">
          <cell r="C702" t="str">
            <v>O&amp;M</v>
          </cell>
          <cell r="E702" t="str">
            <v>LE-P-Environmental Integration AT6</v>
          </cell>
          <cell r="F702" t="str">
            <v>Integration</v>
          </cell>
          <cell r="G702" t="str">
            <v>Environmental</v>
          </cell>
          <cell r="I702">
            <v>0</v>
          </cell>
          <cell r="J702">
            <v>0</v>
          </cell>
          <cell r="K702">
            <v>0</v>
          </cell>
          <cell r="L702" t="str">
            <v xml:space="preserve"> </v>
          </cell>
          <cell r="M702">
            <v>0</v>
          </cell>
          <cell r="N702">
            <v>0</v>
          </cell>
          <cell r="O702">
            <v>0</v>
          </cell>
          <cell r="P702" t="str">
            <v xml:space="preserve"> 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O702">
            <v>0</v>
          </cell>
          <cell r="BP702">
            <v>0</v>
          </cell>
          <cell r="BQ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</row>
        <row r="703">
          <cell r="C703" t="str">
            <v>O&amp;M</v>
          </cell>
          <cell r="E703" t="str">
            <v>LE-P-Integration</v>
          </cell>
          <cell r="F703" t="str">
            <v>Integration</v>
          </cell>
          <cell r="G703" t="str">
            <v>Regulatory</v>
          </cell>
          <cell r="I703">
            <v>0</v>
          </cell>
          <cell r="J703">
            <v>0</v>
          </cell>
          <cell r="K703">
            <v>0</v>
          </cell>
          <cell r="L703" t="str">
            <v xml:space="preserve"> </v>
          </cell>
          <cell r="M703">
            <v>0</v>
          </cell>
          <cell r="N703">
            <v>0</v>
          </cell>
          <cell r="O703">
            <v>0</v>
          </cell>
          <cell r="P703" t="str">
            <v xml:space="preserve"> 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O703">
            <v>0</v>
          </cell>
          <cell r="BP703">
            <v>0</v>
          </cell>
          <cell r="BQ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</row>
        <row r="704">
          <cell r="C704" t="str">
            <v>O&amp;M</v>
          </cell>
          <cell r="E704" t="str">
            <v>LE-P-E-Regulatory AT3</v>
          </cell>
          <cell r="G704" t="str">
            <v>Regulatory</v>
          </cell>
          <cell r="I704">
            <v>0</v>
          </cell>
          <cell r="J704">
            <v>0</v>
          </cell>
          <cell r="K704">
            <v>0</v>
          </cell>
          <cell r="L704" t="str">
            <v xml:space="preserve"> </v>
          </cell>
          <cell r="M704">
            <v>142.25</v>
          </cell>
          <cell r="N704">
            <v>0</v>
          </cell>
          <cell r="O704">
            <v>-142.25</v>
          </cell>
          <cell r="P704" t="str">
            <v xml:space="preserve"> </v>
          </cell>
          <cell r="R704">
            <v>0</v>
          </cell>
          <cell r="S704">
            <v>142.25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>
            <v>2309.89</v>
          </cell>
          <cell r="BE704">
            <v>474.42</v>
          </cell>
          <cell r="BF704">
            <v>967.34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O704">
            <v>-142.25</v>
          </cell>
          <cell r="BP704">
            <v>0</v>
          </cell>
          <cell r="BQ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</row>
        <row r="705">
          <cell r="C705" t="str">
            <v>O&amp;M</v>
          </cell>
          <cell r="E705" t="str">
            <v>LE-P-GovAffAT2</v>
          </cell>
          <cell r="G705" t="str">
            <v>Governmental Affairs</v>
          </cell>
          <cell r="I705">
            <v>0</v>
          </cell>
          <cell r="J705">
            <v>0</v>
          </cell>
          <cell r="K705">
            <v>0</v>
          </cell>
          <cell r="L705" t="str">
            <v xml:space="preserve"> </v>
          </cell>
          <cell r="M705">
            <v>0</v>
          </cell>
          <cell r="N705">
            <v>0</v>
          </cell>
          <cell r="O705">
            <v>0</v>
          </cell>
          <cell r="P705" t="str">
            <v xml:space="preserve"> 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>
            <v>254.12</v>
          </cell>
          <cell r="BE705">
            <v>0</v>
          </cell>
          <cell r="BF705">
            <v>642.51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O705">
            <v>0</v>
          </cell>
          <cell r="BP705">
            <v>0</v>
          </cell>
          <cell r="BQ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</row>
        <row r="706">
          <cell r="C706" t="str">
            <v>O&amp;M</v>
          </cell>
          <cell r="E706" t="str">
            <v>LE-P-Labor Employment AT5</v>
          </cell>
          <cell r="G706" t="str">
            <v>Labor &amp; Employment</v>
          </cell>
          <cell r="I706">
            <v>21618.23</v>
          </cell>
          <cell r="J706">
            <v>0</v>
          </cell>
          <cell r="K706">
            <v>-21618.23</v>
          </cell>
          <cell r="L706" t="str">
            <v xml:space="preserve"> </v>
          </cell>
          <cell r="M706">
            <v>149802.32999999999</v>
          </cell>
          <cell r="N706">
            <v>0</v>
          </cell>
          <cell r="O706">
            <v>-149802.32999999999</v>
          </cell>
          <cell r="P706" t="str">
            <v xml:space="preserve"> </v>
          </cell>
          <cell r="R706">
            <v>34491.550000000003</v>
          </cell>
          <cell r="S706">
            <v>16147.58</v>
          </cell>
          <cell r="T706">
            <v>19889.580000000002</v>
          </cell>
          <cell r="U706">
            <v>17957.560000000001</v>
          </cell>
          <cell r="V706">
            <v>39697.83</v>
          </cell>
          <cell r="W706">
            <v>21618.23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>
            <v>266482.82</v>
          </cell>
          <cell r="BE706">
            <v>127676.67</v>
          </cell>
          <cell r="BF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O706">
            <v>-149802.32999999999</v>
          </cell>
          <cell r="BP706">
            <v>0</v>
          </cell>
          <cell r="BQ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</row>
        <row r="707">
          <cell r="C707" t="str">
            <v>O&amp;M</v>
          </cell>
          <cell r="E707" t="str">
            <v>LE-P-Property AT2</v>
          </cell>
          <cell r="G707" t="str">
            <v>Property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  <cell r="M707">
            <v>0</v>
          </cell>
          <cell r="N707">
            <v>0</v>
          </cell>
          <cell r="O707">
            <v>0</v>
          </cell>
          <cell r="P707" t="str">
            <v xml:space="preserve"> 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743.76</v>
          </cell>
          <cell r="BF707">
            <v>922.88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O707">
            <v>0</v>
          </cell>
          <cell r="BP707">
            <v>0</v>
          </cell>
          <cell r="BQ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</row>
        <row r="708">
          <cell r="C708" t="str">
            <v>O&amp;M</v>
          </cell>
          <cell r="E708" t="str">
            <v>LE-P-Environmental AT2</v>
          </cell>
          <cell r="G708" t="str">
            <v>Environmental</v>
          </cell>
          <cell r="I708">
            <v>12853.03</v>
          </cell>
          <cell r="J708">
            <v>0</v>
          </cell>
          <cell r="K708">
            <v>-12853.03</v>
          </cell>
          <cell r="L708" t="str">
            <v xml:space="preserve"> </v>
          </cell>
          <cell r="M708">
            <v>66432.509999999995</v>
          </cell>
          <cell r="N708">
            <v>0</v>
          </cell>
          <cell r="O708">
            <v>-66432.509999999995</v>
          </cell>
          <cell r="P708" t="str">
            <v xml:space="preserve"> </v>
          </cell>
          <cell r="R708">
            <v>8921.52</v>
          </cell>
          <cell r="S708">
            <v>5796.47</v>
          </cell>
          <cell r="T708">
            <v>12991.63</v>
          </cell>
          <cell r="U708">
            <v>14201.33</v>
          </cell>
          <cell r="V708">
            <v>11668.53</v>
          </cell>
          <cell r="W708">
            <v>12853.03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>
            <v>141405.07</v>
          </cell>
          <cell r="BE708">
            <v>40367.58</v>
          </cell>
          <cell r="BF708">
            <v>59584.05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O708">
            <v>-66432.509999999995</v>
          </cell>
          <cell r="BP708">
            <v>0</v>
          </cell>
          <cell r="BQ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</row>
        <row r="709">
          <cell r="C709" t="str">
            <v>O&amp;M</v>
          </cell>
          <cell r="E709" t="str">
            <v>LE-P-E-Labor Employment -AT2</v>
          </cell>
          <cell r="G709" t="str">
            <v>Labor &amp; Employment</v>
          </cell>
          <cell r="I709">
            <v>0</v>
          </cell>
          <cell r="J709">
            <v>0</v>
          </cell>
          <cell r="K709">
            <v>0</v>
          </cell>
          <cell r="L709" t="str">
            <v xml:space="preserve"> </v>
          </cell>
          <cell r="M709">
            <v>117.19</v>
          </cell>
          <cell r="N709">
            <v>0</v>
          </cell>
          <cell r="O709">
            <v>-117.19</v>
          </cell>
          <cell r="P709" t="str">
            <v xml:space="preserve"> </v>
          </cell>
          <cell r="R709">
            <v>117.19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>
            <v>239</v>
          </cell>
          <cell r="BE709">
            <v>0</v>
          </cell>
          <cell r="BF709">
            <v>3935.56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O709">
            <v>-117.19</v>
          </cell>
          <cell r="BP709">
            <v>0</v>
          </cell>
          <cell r="BQ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</row>
        <row r="710">
          <cell r="C710" t="str">
            <v>O&amp;M</v>
          </cell>
          <cell r="E710" t="str">
            <v>LE-P-Labor/Empl Integration AT6</v>
          </cell>
          <cell r="F710" t="str">
            <v>Integration</v>
          </cell>
          <cell r="G710" t="str">
            <v>Labor &amp; Employment</v>
          </cell>
          <cell r="I710">
            <v>0</v>
          </cell>
          <cell r="J710">
            <v>0</v>
          </cell>
          <cell r="K710">
            <v>0</v>
          </cell>
          <cell r="L710" t="str">
            <v xml:space="preserve"> </v>
          </cell>
          <cell r="M710">
            <v>0</v>
          </cell>
          <cell r="N710">
            <v>0</v>
          </cell>
          <cell r="O710">
            <v>0</v>
          </cell>
          <cell r="P710" t="str">
            <v xml:space="preserve"> 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O710">
            <v>0</v>
          </cell>
          <cell r="BP710">
            <v>0</v>
          </cell>
          <cell r="BQ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</row>
        <row r="711">
          <cell r="C711" t="str">
            <v>O&amp;M</v>
          </cell>
          <cell r="E711" t="str">
            <v>LE-P-Research Services</v>
          </cell>
          <cell r="F711" t="str">
            <v>Integration</v>
          </cell>
          <cell r="I711">
            <v>0</v>
          </cell>
          <cell r="J711">
            <v>3470.56</v>
          </cell>
          <cell r="K711">
            <v>3470.56</v>
          </cell>
          <cell r="L711">
            <v>1</v>
          </cell>
          <cell r="M711">
            <v>0</v>
          </cell>
          <cell r="N711">
            <v>20823.36</v>
          </cell>
          <cell r="O711">
            <v>20823.36</v>
          </cell>
          <cell r="P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3470.56</v>
          </cell>
          <cell r="AE711">
            <v>3470.56</v>
          </cell>
          <cell r="AF711">
            <v>3470.56</v>
          </cell>
          <cell r="AG711">
            <v>3470.56</v>
          </cell>
          <cell r="AH711">
            <v>3470.56</v>
          </cell>
          <cell r="AI711">
            <v>3470.56</v>
          </cell>
          <cell r="AJ711">
            <v>3470.56</v>
          </cell>
          <cell r="AK711">
            <v>3470.56</v>
          </cell>
          <cell r="AL711">
            <v>3470.56</v>
          </cell>
          <cell r="AM711">
            <v>3470.56</v>
          </cell>
          <cell r="AN711">
            <v>3470.56</v>
          </cell>
          <cell r="AO711">
            <v>5205.84</v>
          </cell>
          <cell r="AQ711">
            <v>43382</v>
          </cell>
          <cell r="AR711">
            <v>43382</v>
          </cell>
          <cell r="AS711">
            <v>43382</v>
          </cell>
          <cell r="AT711">
            <v>43382</v>
          </cell>
          <cell r="AU711">
            <v>43382</v>
          </cell>
          <cell r="AV711">
            <v>43382</v>
          </cell>
          <cell r="AW711" t="e">
            <v>#REF!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H711">
            <v>43382</v>
          </cell>
          <cell r="BI711">
            <v>0</v>
          </cell>
          <cell r="BJ711">
            <v>0</v>
          </cell>
          <cell r="BK711">
            <v>43382</v>
          </cell>
          <cell r="BL711">
            <v>43382</v>
          </cell>
          <cell r="BO711">
            <v>43382</v>
          </cell>
          <cell r="BP711">
            <v>0</v>
          </cell>
          <cell r="BQ711">
            <v>0</v>
          </cell>
          <cell r="BS711">
            <v>0</v>
          </cell>
          <cell r="BT711">
            <v>43382</v>
          </cell>
          <cell r="BU711">
            <v>0</v>
          </cell>
          <cell r="BV711">
            <v>43382</v>
          </cell>
        </row>
        <row r="712">
          <cell r="C712" t="str">
            <v>O&amp;M</v>
          </cell>
          <cell r="E712" t="str">
            <v>LE-P-ER&amp;T GCSAT2</v>
          </cell>
          <cell r="G712" t="str">
            <v>ER&amp;T General Counsel</v>
          </cell>
          <cell r="I712">
            <v>0</v>
          </cell>
          <cell r="J712">
            <v>0</v>
          </cell>
          <cell r="K712">
            <v>0</v>
          </cell>
          <cell r="L712" t="str">
            <v xml:space="preserve"> </v>
          </cell>
          <cell r="M712">
            <v>0</v>
          </cell>
          <cell r="N712">
            <v>0</v>
          </cell>
          <cell r="O712">
            <v>0</v>
          </cell>
          <cell r="P712" t="str">
            <v xml:space="preserve"> 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>
            <v>0</v>
          </cell>
          <cell r="BE712">
            <v>0</v>
          </cell>
          <cell r="BF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O712">
            <v>0</v>
          </cell>
          <cell r="BP712">
            <v>0</v>
          </cell>
          <cell r="BQ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</row>
        <row r="713">
          <cell r="C713" t="str">
            <v>O&amp;M</v>
          </cell>
          <cell r="E713" t="str">
            <v>LE-P-Propert Integr AT2</v>
          </cell>
          <cell r="G713" t="str">
            <v>Property</v>
          </cell>
          <cell r="I713">
            <v>0</v>
          </cell>
          <cell r="J713">
            <v>0</v>
          </cell>
          <cell r="K713">
            <v>0</v>
          </cell>
          <cell r="L713" t="str">
            <v xml:space="preserve"> </v>
          </cell>
          <cell r="M713">
            <v>0</v>
          </cell>
          <cell r="N713">
            <v>0</v>
          </cell>
          <cell r="O713">
            <v>0</v>
          </cell>
          <cell r="P713" t="str">
            <v xml:space="preserve"> </v>
          </cell>
          <cell r="R713">
            <v>24013</v>
          </cell>
          <cell r="S713">
            <v>-24013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O713">
            <v>0</v>
          </cell>
          <cell r="BP713">
            <v>0</v>
          </cell>
          <cell r="BQ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</row>
        <row r="714">
          <cell r="C714" t="str">
            <v>O&amp;M</v>
          </cell>
          <cell r="E714" t="str">
            <v>LE-P-E-Environmental AT3</v>
          </cell>
          <cell r="G714" t="str">
            <v>Environmental</v>
          </cell>
          <cell r="I714">
            <v>0</v>
          </cell>
          <cell r="J714">
            <v>0</v>
          </cell>
          <cell r="K714">
            <v>0</v>
          </cell>
          <cell r="L714" t="str">
            <v xml:space="preserve"> </v>
          </cell>
          <cell r="M714">
            <v>616.42999999999995</v>
          </cell>
          <cell r="N714">
            <v>0</v>
          </cell>
          <cell r="O714">
            <v>-616.42999999999995</v>
          </cell>
          <cell r="P714" t="str">
            <v xml:space="preserve"> </v>
          </cell>
          <cell r="R714">
            <v>0</v>
          </cell>
          <cell r="S714">
            <v>616.42999999999995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>
            <v>96.24</v>
          </cell>
          <cell r="BE714">
            <v>0</v>
          </cell>
          <cell r="BF714">
            <v>333.89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O714">
            <v>-616.42999999999995</v>
          </cell>
          <cell r="BP714">
            <v>0</v>
          </cell>
          <cell r="BQ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</row>
        <row r="715">
          <cell r="C715" t="str">
            <v>O&amp;M</v>
          </cell>
          <cell r="E715" t="str">
            <v>LE-P-E-PrevLAT2</v>
          </cell>
          <cell r="G715" t="str">
            <v>Preventative Law</v>
          </cell>
          <cell r="I715">
            <v>0</v>
          </cell>
          <cell r="J715">
            <v>0</v>
          </cell>
          <cell r="K715">
            <v>0</v>
          </cell>
          <cell r="L715" t="str">
            <v xml:space="preserve"> </v>
          </cell>
          <cell r="M715">
            <v>1640.65</v>
          </cell>
          <cell r="N715">
            <v>0</v>
          </cell>
          <cell r="O715">
            <v>-1640.65</v>
          </cell>
          <cell r="P715" t="str">
            <v xml:space="preserve"> </v>
          </cell>
          <cell r="R715">
            <v>0</v>
          </cell>
          <cell r="S715">
            <v>0</v>
          </cell>
          <cell r="T715">
            <v>0</v>
          </cell>
          <cell r="U715">
            <v>234.38</v>
          </cell>
          <cell r="V715">
            <v>1406.27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-1</v>
          </cell>
          <cell r="AW715" t="e">
            <v>#REF!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>
            <v>1158.8</v>
          </cell>
          <cell r="BE715">
            <v>0</v>
          </cell>
          <cell r="BF715">
            <v>68.92</v>
          </cell>
          <cell r="BH715">
            <v>0</v>
          </cell>
          <cell r="BI715">
            <v>0</v>
          </cell>
          <cell r="BJ715">
            <v>0</v>
          </cell>
          <cell r="BK715">
            <v>-1</v>
          </cell>
          <cell r="BL715">
            <v>-1</v>
          </cell>
          <cell r="BO715">
            <v>-1641.65</v>
          </cell>
          <cell r="BP715">
            <v>1</v>
          </cell>
          <cell r="BQ715">
            <v>0</v>
          </cell>
          <cell r="BS715">
            <v>0</v>
          </cell>
          <cell r="BT715">
            <v>-1</v>
          </cell>
          <cell r="BU715">
            <v>0</v>
          </cell>
          <cell r="BV715">
            <v>-1</v>
          </cell>
        </row>
        <row r="716">
          <cell r="C716" t="str">
            <v>O&amp;M</v>
          </cell>
          <cell r="E716" t="str">
            <v>LE-P-E-Lab/EAT5</v>
          </cell>
          <cell r="G716" t="str">
            <v>Labor &amp; Employment</v>
          </cell>
          <cell r="I716">
            <v>3366.59</v>
          </cell>
          <cell r="J716">
            <v>0</v>
          </cell>
          <cell r="K716">
            <v>-3366.59</v>
          </cell>
          <cell r="L716" t="str">
            <v xml:space="preserve"> </v>
          </cell>
          <cell r="M716">
            <v>14588.55</v>
          </cell>
          <cell r="N716">
            <v>0</v>
          </cell>
          <cell r="O716">
            <v>-14588.55</v>
          </cell>
          <cell r="P716" t="str">
            <v xml:space="preserve"> </v>
          </cell>
          <cell r="R716">
            <v>0</v>
          </cell>
          <cell r="S716">
            <v>0</v>
          </cell>
          <cell r="T716">
            <v>0</v>
          </cell>
          <cell r="U716">
            <v>327.83</v>
          </cell>
          <cell r="V716">
            <v>10894.13</v>
          </cell>
          <cell r="W716">
            <v>3366.59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O716">
            <v>-14588.55</v>
          </cell>
          <cell r="BP716">
            <v>0</v>
          </cell>
          <cell r="BQ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</row>
        <row r="717">
          <cell r="C717" t="str">
            <v>O&amp;M</v>
          </cell>
          <cell r="E717" t="str">
            <v>LE-P-Commercial</v>
          </cell>
          <cell r="I717">
            <v>8955</v>
          </cell>
          <cell r="J717">
            <v>0</v>
          </cell>
          <cell r="K717">
            <v>-8955</v>
          </cell>
          <cell r="L717" t="str">
            <v xml:space="preserve"> </v>
          </cell>
          <cell r="M717">
            <v>8955</v>
          </cell>
          <cell r="N717">
            <v>0</v>
          </cell>
          <cell r="O717">
            <v>-8955</v>
          </cell>
          <cell r="P717" t="str">
            <v xml:space="preserve"> 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8955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39800</v>
          </cell>
          <cell r="AV717">
            <v>39800</v>
          </cell>
          <cell r="AW717" t="e">
            <v>#REF!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>
            <v>0</v>
          </cell>
          <cell r="BE717">
            <v>0</v>
          </cell>
          <cell r="BF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39800</v>
          </cell>
          <cell r="BL717">
            <v>39800</v>
          </cell>
          <cell r="BO717">
            <v>30845</v>
          </cell>
          <cell r="BP717">
            <v>-39800</v>
          </cell>
          <cell r="BQ717">
            <v>0</v>
          </cell>
          <cell r="BS717">
            <v>398400</v>
          </cell>
          <cell r="BT717">
            <v>39800</v>
          </cell>
          <cell r="BU717">
            <v>398400</v>
          </cell>
          <cell r="BV717">
            <v>-358600</v>
          </cell>
        </row>
        <row r="718">
          <cell r="C718" t="str">
            <v>O&amp;M</v>
          </cell>
          <cell r="E718" t="str">
            <v>LE-P-E-Commercial</v>
          </cell>
          <cell r="I718">
            <v>0</v>
          </cell>
          <cell r="J718">
            <v>0</v>
          </cell>
          <cell r="K718">
            <v>0</v>
          </cell>
          <cell r="L718" t="str">
            <v xml:space="preserve"> </v>
          </cell>
          <cell r="M718">
            <v>0</v>
          </cell>
          <cell r="N718">
            <v>0</v>
          </cell>
          <cell r="O718">
            <v>0</v>
          </cell>
          <cell r="P718" t="str">
            <v xml:space="preserve"> 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O718">
            <v>0</v>
          </cell>
          <cell r="BP718">
            <v>0</v>
          </cell>
          <cell r="BQ718">
            <v>0</v>
          </cell>
          <cell r="BS718">
            <v>17714.400000000001</v>
          </cell>
          <cell r="BT718">
            <v>0</v>
          </cell>
          <cell r="BU718">
            <v>17714.400000000001</v>
          </cell>
          <cell r="BV718">
            <v>-17714.400000000001</v>
          </cell>
        </row>
        <row r="719">
          <cell r="E719" t="str">
            <v>LESS: DSM</v>
          </cell>
          <cell r="I719">
            <v>-12487</v>
          </cell>
          <cell r="J719">
            <v>0</v>
          </cell>
          <cell r="K719">
            <v>12487</v>
          </cell>
          <cell r="L719" t="str">
            <v xml:space="preserve"> </v>
          </cell>
          <cell r="M719">
            <v>-27984</v>
          </cell>
          <cell r="N719">
            <v>0</v>
          </cell>
          <cell r="O719">
            <v>27984</v>
          </cell>
          <cell r="P719" t="str">
            <v xml:space="preserve"> </v>
          </cell>
          <cell r="W719">
            <v>-12487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D719">
            <v>-43096.68</v>
          </cell>
          <cell r="BE719">
            <v>-43096.68</v>
          </cell>
          <cell r="BF719">
            <v>-43096.68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O719">
            <v>27984</v>
          </cell>
          <cell r="BP719">
            <v>0</v>
          </cell>
          <cell r="BQ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</row>
        <row r="721">
          <cell r="D721" t="str">
            <v>Non-PT</v>
          </cell>
          <cell r="I721">
            <v>644194.09</v>
          </cell>
          <cell r="J721">
            <v>673071.7300000001</v>
          </cell>
          <cell r="K721">
            <v>28877.640000000043</v>
          </cell>
          <cell r="L721">
            <v>4.2904253310416168E-2</v>
          </cell>
          <cell r="M721">
            <v>3784672.59</v>
          </cell>
          <cell r="N721">
            <v>4168142.5599999996</v>
          </cell>
          <cell r="O721">
            <v>383469.97000000026</v>
          </cell>
          <cell r="P721">
            <v>9.2000205002585211E-2</v>
          </cell>
          <cell r="R721">
            <v>697524.33000000007</v>
          </cell>
          <cell r="S721">
            <v>531064.22</v>
          </cell>
          <cell r="T721">
            <v>590501.23999999987</v>
          </cell>
          <cell r="U721">
            <v>609966.22</v>
          </cell>
          <cell r="V721">
            <v>726919.49000000022</v>
          </cell>
          <cell r="W721">
            <v>644194.09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737494.00000000023</v>
          </cell>
          <cell r="AE721">
            <v>641402.87000000011</v>
          </cell>
          <cell r="AF721">
            <v>705608.23000000021</v>
          </cell>
          <cell r="AG721">
            <v>673071.7300000001</v>
          </cell>
          <cell r="AH721">
            <v>737494.00000000023</v>
          </cell>
          <cell r="AI721">
            <v>673071.7300000001</v>
          </cell>
          <cell r="AJ721">
            <v>705608.23000000021</v>
          </cell>
          <cell r="AK721">
            <v>737494.00000000023</v>
          </cell>
          <cell r="AL721">
            <v>641619.78000000014</v>
          </cell>
          <cell r="AM721">
            <v>737494.00000000023</v>
          </cell>
          <cell r="AN721">
            <v>705608.23000000021</v>
          </cell>
          <cell r="AO721">
            <v>676108.47</v>
          </cell>
          <cell r="AQ721">
            <v>8372191.5399999991</v>
          </cell>
          <cell r="AR721">
            <v>8372191.5399999991</v>
          </cell>
          <cell r="AS721">
            <v>8372522.6700000009</v>
          </cell>
          <cell r="AT721">
            <v>8660734.3900000006</v>
          </cell>
          <cell r="AU721">
            <v>8490124.1100000013</v>
          </cell>
          <cell r="AV721">
            <v>8316202.3100000005</v>
          </cell>
          <cell r="AW721" t="e">
            <v>#REF!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>
            <v>6874232.21</v>
          </cell>
          <cell r="BE721">
            <v>6459748.6700000009</v>
          </cell>
          <cell r="BF721">
            <v>7679229.2400000002</v>
          </cell>
          <cell r="BH721">
            <v>8372075.2699999996</v>
          </cell>
          <cell r="BI721">
            <v>7426627.8600000003</v>
          </cell>
          <cell r="BJ721">
            <v>8106613.1999999993</v>
          </cell>
          <cell r="BK721">
            <v>8316202.3100000005</v>
          </cell>
          <cell r="BL721">
            <v>8316202.3100000005</v>
          </cell>
          <cell r="BM721">
            <v>0</v>
          </cell>
          <cell r="BN721">
            <v>0</v>
          </cell>
          <cell r="BO721">
            <v>4531529.7199999988</v>
          </cell>
          <cell r="BP721">
            <v>55872.960000000181</v>
          </cell>
          <cell r="BQ721">
            <v>0</v>
          </cell>
          <cell r="BS721">
            <v>10391152.799999999</v>
          </cell>
          <cell r="BT721">
            <v>8316202.3100000005</v>
          </cell>
          <cell r="BU721">
            <v>10391152.799999999</v>
          </cell>
          <cell r="BV721">
            <v>-2074950.4899999998</v>
          </cell>
        </row>
        <row r="723">
          <cell r="C723" t="str">
            <v>O&amp;M</v>
          </cell>
          <cell r="E723" t="str">
            <v>LE-P-E-PT-Integratio</v>
          </cell>
          <cell r="F723" t="str">
            <v>T&amp;E</v>
          </cell>
          <cell r="G723" t="str">
            <v>Integration</v>
          </cell>
          <cell r="I723">
            <v>0</v>
          </cell>
          <cell r="J723">
            <v>0</v>
          </cell>
          <cell r="K723">
            <v>0</v>
          </cell>
          <cell r="L723" t="str">
            <v xml:space="preserve"> </v>
          </cell>
          <cell r="M723">
            <v>0</v>
          </cell>
          <cell r="N723">
            <v>0</v>
          </cell>
          <cell r="O723">
            <v>0</v>
          </cell>
          <cell r="P723" t="str">
            <v xml:space="preserve"> 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O723">
            <v>0</v>
          </cell>
          <cell r="BP723">
            <v>0</v>
          </cell>
          <cell r="BQ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</row>
        <row r="724">
          <cell r="C724" t="str">
            <v>O&amp;M</v>
          </cell>
          <cell r="E724" t="str">
            <v>LE-P-PT-Corp&amp;FinTran</v>
          </cell>
          <cell r="G724" t="str">
            <v>Corp &amp; Financial Transactions</v>
          </cell>
          <cell r="I724">
            <v>-13413</v>
          </cell>
          <cell r="J724">
            <v>6034</v>
          </cell>
          <cell r="K724">
            <v>19447</v>
          </cell>
          <cell r="L724">
            <v>3.22290354656944</v>
          </cell>
          <cell r="M724">
            <v>35334</v>
          </cell>
          <cell r="N724">
            <v>37355</v>
          </cell>
          <cell r="O724">
            <v>2021</v>
          </cell>
          <cell r="P724">
            <v>5.4102529781823047E-2</v>
          </cell>
          <cell r="R724">
            <v>12465</v>
          </cell>
          <cell r="S724">
            <v>26270</v>
          </cell>
          <cell r="T724">
            <v>-11581</v>
          </cell>
          <cell r="U724">
            <v>21290</v>
          </cell>
          <cell r="V724">
            <v>303</v>
          </cell>
          <cell r="W724">
            <v>-13413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>
            <v>6609</v>
          </cell>
          <cell r="AE724">
            <v>5747</v>
          </cell>
          <cell r="AF724">
            <v>6322</v>
          </cell>
          <cell r="AG724">
            <v>6034</v>
          </cell>
          <cell r="AH724">
            <v>6609</v>
          </cell>
          <cell r="AI724">
            <v>6034</v>
          </cell>
          <cell r="AJ724">
            <v>6322</v>
          </cell>
          <cell r="AK724">
            <v>6609</v>
          </cell>
          <cell r="AL724">
            <v>5747</v>
          </cell>
          <cell r="AM724">
            <v>6609</v>
          </cell>
          <cell r="AN724">
            <v>6322</v>
          </cell>
          <cell r="AO724">
            <v>6036</v>
          </cell>
          <cell r="AQ724">
            <v>75000</v>
          </cell>
          <cell r="AR724">
            <v>75000</v>
          </cell>
          <cell r="AS724">
            <v>75000</v>
          </cell>
          <cell r="AT724">
            <v>75000</v>
          </cell>
          <cell r="AU724">
            <v>74999.98</v>
          </cell>
          <cell r="AV724">
            <v>74999.98</v>
          </cell>
          <cell r="AW724" t="e">
            <v>#REF!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>
            <v>59183</v>
          </cell>
          <cell r="BE724">
            <v>11151</v>
          </cell>
          <cell r="BF724">
            <v>27434</v>
          </cell>
          <cell r="BH724">
            <v>75000</v>
          </cell>
          <cell r="BI724">
            <v>0</v>
          </cell>
          <cell r="BJ724">
            <v>0</v>
          </cell>
          <cell r="BK724">
            <v>74999.98</v>
          </cell>
          <cell r="BL724">
            <v>74999.98</v>
          </cell>
          <cell r="BO724">
            <v>39665.979999999996</v>
          </cell>
          <cell r="BP724">
            <v>2.0000000004074536E-2</v>
          </cell>
          <cell r="BQ724">
            <v>0</v>
          </cell>
          <cell r="BS724">
            <v>50000</v>
          </cell>
          <cell r="BT724">
            <v>74999.98</v>
          </cell>
          <cell r="BU724">
            <v>50000</v>
          </cell>
          <cell r="BV724">
            <v>24999.979999999996</v>
          </cell>
        </row>
        <row r="725">
          <cell r="C725" t="str">
            <v>O&amp;M</v>
          </cell>
          <cell r="E725" t="str">
            <v>LE-P-E-PT-Compliance</v>
          </cell>
          <cell r="G725" t="str">
            <v>Compliance</v>
          </cell>
          <cell r="I725">
            <v>3410.62</v>
          </cell>
          <cell r="J725">
            <v>54874</v>
          </cell>
          <cell r="K725">
            <v>51463.38</v>
          </cell>
          <cell r="L725">
            <v>0.93784633888544666</v>
          </cell>
          <cell r="M725">
            <v>262915.34000000003</v>
          </cell>
          <cell r="N725">
            <v>339696</v>
          </cell>
          <cell r="O725">
            <v>76780.659999999974</v>
          </cell>
          <cell r="P725">
            <v>0.22602756582355982</v>
          </cell>
          <cell r="R725">
            <v>183257.74</v>
          </cell>
          <cell r="S725">
            <v>67398.960000000006</v>
          </cell>
          <cell r="T725">
            <v>39652.720000000001</v>
          </cell>
          <cell r="U725">
            <v>-37761.72</v>
          </cell>
          <cell r="V725">
            <v>6957.02</v>
          </cell>
          <cell r="W725">
            <v>3410.62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60100</v>
          </cell>
          <cell r="AE725">
            <v>52261</v>
          </cell>
          <cell r="AF725">
            <v>57487</v>
          </cell>
          <cell r="AG725">
            <v>54874</v>
          </cell>
          <cell r="AH725">
            <v>60100</v>
          </cell>
          <cell r="AI725">
            <v>54874</v>
          </cell>
          <cell r="AJ725">
            <v>57487</v>
          </cell>
          <cell r="AK725">
            <v>60100</v>
          </cell>
          <cell r="AL725">
            <v>52261</v>
          </cell>
          <cell r="AM725">
            <v>60100</v>
          </cell>
          <cell r="AN725">
            <v>57487</v>
          </cell>
          <cell r="AO725">
            <v>54869</v>
          </cell>
          <cell r="AQ725">
            <v>682000</v>
          </cell>
          <cell r="AR725">
            <v>682000</v>
          </cell>
          <cell r="AS725">
            <v>682000</v>
          </cell>
          <cell r="AT725">
            <v>682000</v>
          </cell>
          <cell r="AU725">
            <v>681998</v>
          </cell>
          <cell r="AV725">
            <v>681998</v>
          </cell>
          <cell r="AW725" t="e">
            <v>#REF!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>
            <v>223698.78</v>
          </cell>
          <cell r="BE725">
            <v>392681.4</v>
          </cell>
          <cell r="BF725">
            <v>422140.24</v>
          </cell>
          <cell r="BH725">
            <v>682000</v>
          </cell>
          <cell r="BI725">
            <v>628069</v>
          </cell>
          <cell r="BJ725">
            <v>645000</v>
          </cell>
          <cell r="BK725">
            <v>681998</v>
          </cell>
          <cell r="BL725">
            <v>681998</v>
          </cell>
          <cell r="BO725">
            <v>419082.66</v>
          </cell>
          <cell r="BP725">
            <v>2</v>
          </cell>
          <cell r="BQ725">
            <v>0</v>
          </cell>
          <cell r="BS725">
            <v>671000</v>
          </cell>
          <cell r="BT725">
            <v>681998</v>
          </cell>
          <cell r="BU725">
            <v>671000</v>
          </cell>
          <cell r="BV725">
            <v>10998</v>
          </cell>
        </row>
        <row r="726">
          <cell r="C726" t="str">
            <v>O&amp;M</v>
          </cell>
          <cell r="E726" t="str">
            <v>LE-P-PT-Environmental</v>
          </cell>
          <cell r="G726" t="str">
            <v>Environmental</v>
          </cell>
          <cell r="I726">
            <v>5876</v>
          </cell>
          <cell r="J726">
            <v>24943</v>
          </cell>
          <cell r="K726">
            <v>19067</v>
          </cell>
          <cell r="L726">
            <v>0.76442288417592108</v>
          </cell>
          <cell r="M726">
            <v>49107.6</v>
          </cell>
          <cell r="N726">
            <v>154407</v>
          </cell>
          <cell r="O726">
            <v>105299.4</v>
          </cell>
          <cell r="P726">
            <v>0.68196001476616985</v>
          </cell>
          <cell r="R726">
            <v>5717.6</v>
          </cell>
          <cell r="S726">
            <v>18358</v>
          </cell>
          <cell r="T726">
            <v>6061</v>
          </cell>
          <cell r="U726">
            <v>11664</v>
          </cell>
          <cell r="V726">
            <v>1431</v>
          </cell>
          <cell r="W726">
            <v>5876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27318</v>
          </cell>
          <cell r="AE726">
            <v>23755</v>
          </cell>
          <cell r="AF726">
            <v>26130</v>
          </cell>
          <cell r="AG726">
            <v>24943</v>
          </cell>
          <cell r="AH726">
            <v>27318</v>
          </cell>
          <cell r="AI726">
            <v>24943</v>
          </cell>
          <cell r="AJ726">
            <v>26130</v>
          </cell>
          <cell r="AK726">
            <v>27318</v>
          </cell>
          <cell r="AL726">
            <v>23755</v>
          </cell>
          <cell r="AM726">
            <v>27318</v>
          </cell>
          <cell r="AN726">
            <v>26130</v>
          </cell>
          <cell r="AO726">
            <v>24942</v>
          </cell>
          <cell r="AQ726">
            <v>310000</v>
          </cell>
          <cell r="AR726">
            <v>310000</v>
          </cell>
          <cell r="AS726">
            <v>310000</v>
          </cell>
          <cell r="AT726">
            <v>300000</v>
          </cell>
          <cell r="AU726">
            <v>300000</v>
          </cell>
          <cell r="AV726">
            <v>235000</v>
          </cell>
          <cell r="AW726" t="e">
            <v>#REF!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>
            <v>313428.51</v>
          </cell>
          <cell r="BE726">
            <v>72935</v>
          </cell>
          <cell r="BF726">
            <v>270348.83</v>
          </cell>
          <cell r="BH726">
            <v>310000</v>
          </cell>
          <cell r="BI726">
            <v>200000</v>
          </cell>
          <cell r="BJ726">
            <v>270000</v>
          </cell>
          <cell r="BK726">
            <v>235000</v>
          </cell>
          <cell r="BL726">
            <v>235000</v>
          </cell>
          <cell r="BO726">
            <v>185892.4</v>
          </cell>
          <cell r="BP726">
            <v>75000</v>
          </cell>
          <cell r="BQ726">
            <v>0</v>
          </cell>
          <cell r="BS726">
            <v>310000</v>
          </cell>
          <cell r="BT726">
            <v>235000</v>
          </cell>
          <cell r="BU726">
            <v>310000</v>
          </cell>
          <cell r="BV726">
            <v>-75000</v>
          </cell>
        </row>
        <row r="727">
          <cell r="C727" t="str">
            <v>O&amp;M</v>
          </cell>
          <cell r="E727" t="str">
            <v>LE-P-PT-Property</v>
          </cell>
          <cell r="G727" t="str">
            <v>Property</v>
          </cell>
          <cell r="I727">
            <v>20031</v>
          </cell>
          <cell r="J727">
            <v>9655</v>
          </cell>
          <cell r="K727">
            <v>-10376</v>
          </cell>
          <cell r="L727">
            <v>-1.0746763335059555</v>
          </cell>
          <cell r="M727">
            <v>100353</v>
          </cell>
          <cell r="N727">
            <v>59769</v>
          </cell>
          <cell r="O727">
            <v>-40584</v>
          </cell>
          <cell r="P727">
            <v>-0.67901420468804896</v>
          </cell>
          <cell r="R727">
            <v>-1672</v>
          </cell>
          <cell r="S727">
            <v>-752</v>
          </cell>
          <cell r="T727">
            <v>3650</v>
          </cell>
          <cell r="U727">
            <v>46375</v>
          </cell>
          <cell r="V727">
            <v>32721</v>
          </cell>
          <cell r="W727">
            <v>20031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10574</v>
          </cell>
          <cell r="AE727">
            <v>9196</v>
          </cell>
          <cell r="AF727">
            <v>10115</v>
          </cell>
          <cell r="AG727">
            <v>9655</v>
          </cell>
          <cell r="AH727">
            <v>10574</v>
          </cell>
          <cell r="AI727">
            <v>9655</v>
          </cell>
          <cell r="AJ727">
            <v>10115</v>
          </cell>
          <cell r="AK727">
            <v>10574</v>
          </cell>
          <cell r="AL727">
            <v>9196</v>
          </cell>
          <cell r="AM727">
            <v>10574</v>
          </cell>
          <cell r="AN727">
            <v>10115</v>
          </cell>
          <cell r="AO727">
            <v>9657</v>
          </cell>
          <cell r="AQ727">
            <v>120000</v>
          </cell>
          <cell r="AR727">
            <v>120000</v>
          </cell>
          <cell r="AS727">
            <v>120000</v>
          </cell>
          <cell r="AT727">
            <v>120000</v>
          </cell>
          <cell r="AU727">
            <v>120000</v>
          </cell>
          <cell r="AV727">
            <v>120000</v>
          </cell>
          <cell r="AW727" t="e">
            <v>#REF!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>
            <v>57770</v>
          </cell>
          <cell r="BE727">
            <v>83801</v>
          </cell>
          <cell r="BF727">
            <v>0</v>
          </cell>
          <cell r="BH727">
            <v>120000</v>
          </cell>
          <cell r="BI727">
            <v>0</v>
          </cell>
          <cell r="BJ727">
            <v>0</v>
          </cell>
          <cell r="BK727">
            <v>120000</v>
          </cell>
          <cell r="BL727">
            <v>270000</v>
          </cell>
          <cell r="BO727">
            <v>169647</v>
          </cell>
          <cell r="BP727">
            <v>-150000</v>
          </cell>
          <cell r="BQ727">
            <v>-150000</v>
          </cell>
          <cell r="BS727">
            <v>150000</v>
          </cell>
          <cell r="BT727">
            <v>270000</v>
          </cell>
          <cell r="BU727">
            <v>150000</v>
          </cell>
          <cell r="BV727">
            <v>120000</v>
          </cell>
        </row>
        <row r="728">
          <cell r="C728" t="str">
            <v>O&amp;M</v>
          </cell>
          <cell r="E728" t="str">
            <v>LE-P-E-PT-Litigation</v>
          </cell>
          <cell r="G728" t="str">
            <v>Litigation</v>
          </cell>
          <cell r="I728">
            <v>28412.12</v>
          </cell>
          <cell r="J728">
            <v>7483</v>
          </cell>
          <cell r="K728">
            <v>-20929.12</v>
          </cell>
          <cell r="L728">
            <v>-2.7968889482827741</v>
          </cell>
          <cell r="M728">
            <v>97806.86</v>
          </cell>
          <cell r="N728">
            <v>46321</v>
          </cell>
          <cell r="O728">
            <v>-51485.86</v>
          </cell>
          <cell r="P728">
            <v>-1.1115014788109066</v>
          </cell>
          <cell r="R728">
            <v>26722.62</v>
          </cell>
          <cell r="S728">
            <v>1022.38</v>
          </cell>
          <cell r="T728">
            <v>43595.92</v>
          </cell>
          <cell r="U728">
            <v>-2617.02</v>
          </cell>
          <cell r="V728">
            <v>670.84</v>
          </cell>
          <cell r="W728">
            <v>28412.12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8195</v>
          </cell>
          <cell r="AE728">
            <v>7126</v>
          </cell>
          <cell r="AF728">
            <v>7839</v>
          </cell>
          <cell r="AG728">
            <v>7483</v>
          </cell>
          <cell r="AH728">
            <v>8195</v>
          </cell>
          <cell r="AI728">
            <v>7483</v>
          </cell>
          <cell r="AJ728">
            <v>7839</v>
          </cell>
          <cell r="AK728">
            <v>8195</v>
          </cell>
          <cell r="AL728">
            <v>7126</v>
          </cell>
          <cell r="AM728">
            <v>8195</v>
          </cell>
          <cell r="AN728">
            <v>7839</v>
          </cell>
          <cell r="AO728">
            <v>7485</v>
          </cell>
          <cell r="AQ728">
            <v>93000</v>
          </cell>
          <cell r="AR728">
            <v>93000</v>
          </cell>
          <cell r="AS728">
            <v>93000</v>
          </cell>
          <cell r="AT728">
            <v>139500</v>
          </cell>
          <cell r="AU728">
            <v>139498</v>
          </cell>
          <cell r="AV728">
            <v>139499</v>
          </cell>
          <cell r="AW728" t="e">
            <v>#REF!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>
            <v>59033.760000000002</v>
          </cell>
          <cell r="BE728">
            <v>40621.800000000003</v>
          </cell>
          <cell r="BF728">
            <v>22628.27</v>
          </cell>
          <cell r="BH728">
            <v>93000</v>
          </cell>
          <cell r="BI728">
            <v>35055</v>
          </cell>
          <cell r="BJ728">
            <v>36000</v>
          </cell>
          <cell r="BK728">
            <v>139499</v>
          </cell>
          <cell r="BL728">
            <v>232501</v>
          </cell>
          <cell r="BO728">
            <v>134694.14000000001</v>
          </cell>
          <cell r="BP728">
            <v>-139501</v>
          </cell>
          <cell r="BQ728">
            <v>-93002</v>
          </cell>
          <cell r="BS728">
            <v>183000</v>
          </cell>
          <cell r="BT728">
            <v>232501</v>
          </cell>
          <cell r="BU728">
            <v>183000</v>
          </cell>
          <cell r="BV728">
            <v>49501</v>
          </cell>
        </row>
        <row r="729">
          <cell r="C729" t="str">
            <v>O&amp;M</v>
          </cell>
          <cell r="E729" t="str">
            <v>LE-P-PT-Litigation</v>
          </cell>
          <cell r="G729" t="str">
            <v>Litigation</v>
          </cell>
          <cell r="I729">
            <v>92872</v>
          </cell>
          <cell r="J729">
            <v>49886</v>
          </cell>
          <cell r="K729">
            <v>-42986</v>
          </cell>
          <cell r="L729">
            <v>-0.86168464098143771</v>
          </cell>
          <cell r="M729">
            <v>359292</v>
          </cell>
          <cell r="N729">
            <v>308815</v>
          </cell>
          <cell r="O729">
            <v>-50477</v>
          </cell>
          <cell r="P729">
            <v>-0.1634538477729385</v>
          </cell>
          <cell r="R729">
            <v>42490</v>
          </cell>
          <cell r="S729">
            <v>93630</v>
          </cell>
          <cell r="T729">
            <v>-1009</v>
          </cell>
          <cell r="U729">
            <v>52117</v>
          </cell>
          <cell r="V729">
            <v>79192</v>
          </cell>
          <cell r="W729">
            <v>92872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54636</v>
          </cell>
          <cell r="AE729">
            <v>47510</v>
          </cell>
          <cell r="AF729">
            <v>52261</v>
          </cell>
          <cell r="AG729">
            <v>49886</v>
          </cell>
          <cell r="AH729">
            <v>54636</v>
          </cell>
          <cell r="AI729">
            <v>49886</v>
          </cell>
          <cell r="AJ729">
            <v>52261</v>
          </cell>
          <cell r="AK729">
            <v>54636</v>
          </cell>
          <cell r="AL729">
            <v>47510</v>
          </cell>
          <cell r="AM729">
            <v>54636</v>
          </cell>
          <cell r="AN729">
            <v>52261</v>
          </cell>
          <cell r="AO729">
            <v>49881</v>
          </cell>
          <cell r="AQ729">
            <v>620000</v>
          </cell>
          <cell r="AR729">
            <v>620000</v>
          </cell>
          <cell r="AS729">
            <v>620000</v>
          </cell>
          <cell r="AT729">
            <v>545000</v>
          </cell>
          <cell r="AU729">
            <v>545000</v>
          </cell>
          <cell r="AV729">
            <v>650000</v>
          </cell>
          <cell r="AW729" t="e">
            <v>#REF!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>
            <v>614821</v>
          </cell>
          <cell r="BE729">
            <v>542551</v>
          </cell>
          <cell r="BF729">
            <v>442424.79</v>
          </cell>
          <cell r="BH729">
            <v>620000</v>
          </cell>
          <cell r="BI729">
            <v>794383</v>
          </cell>
          <cell r="BJ729">
            <v>775008</v>
          </cell>
          <cell r="BK729">
            <v>650000</v>
          </cell>
          <cell r="BL729">
            <v>595000</v>
          </cell>
          <cell r="BO729">
            <v>235708</v>
          </cell>
          <cell r="BP729">
            <v>25000</v>
          </cell>
          <cell r="BQ729">
            <v>55000</v>
          </cell>
          <cell r="BS729">
            <v>545000</v>
          </cell>
          <cell r="BT729">
            <v>595000</v>
          </cell>
          <cell r="BU729">
            <v>545000</v>
          </cell>
          <cell r="BV729">
            <v>50000</v>
          </cell>
        </row>
        <row r="730">
          <cell r="C730" t="str">
            <v>O&amp;M</v>
          </cell>
          <cell r="E730" t="str">
            <v>FP-P-PT-Fed PlcyInit</v>
          </cell>
          <cell r="G730" t="str">
            <v>Federal Policy</v>
          </cell>
          <cell r="I730">
            <v>0</v>
          </cell>
          <cell r="J730">
            <v>0</v>
          </cell>
          <cell r="K730">
            <v>0</v>
          </cell>
          <cell r="L730" t="str">
            <v xml:space="preserve"> </v>
          </cell>
          <cell r="M730">
            <v>0</v>
          </cell>
          <cell r="N730">
            <v>0</v>
          </cell>
          <cell r="O730">
            <v>0</v>
          </cell>
          <cell r="P730" t="str">
            <v xml:space="preserve"> 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>
            <v>0</v>
          </cell>
          <cell r="BE730">
            <v>7978.9</v>
          </cell>
          <cell r="BF730">
            <v>173717</v>
          </cell>
          <cell r="BH730">
            <v>0</v>
          </cell>
          <cell r="BI730">
            <v>0</v>
          </cell>
          <cell r="BJ730">
            <v>120000</v>
          </cell>
          <cell r="BK730">
            <v>0</v>
          </cell>
          <cell r="BL730">
            <v>0</v>
          </cell>
          <cell r="BO730">
            <v>0</v>
          </cell>
          <cell r="BP730">
            <v>0</v>
          </cell>
          <cell r="BQ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</row>
        <row r="731">
          <cell r="C731" t="str">
            <v>O&amp;M</v>
          </cell>
          <cell r="E731" t="str">
            <v>FP-P-E-PT-FedPlcyInt</v>
          </cell>
          <cell r="G731" t="str">
            <v>Federal Policy</v>
          </cell>
          <cell r="I731">
            <v>0</v>
          </cell>
          <cell r="J731">
            <v>0</v>
          </cell>
          <cell r="K731">
            <v>0</v>
          </cell>
          <cell r="L731" t="str">
            <v xml:space="preserve"> </v>
          </cell>
          <cell r="M731">
            <v>0</v>
          </cell>
          <cell r="N731">
            <v>0</v>
          </cell>
          <cell r="O731">
            <v>0</v>
          </cell>
          <cell r="P731" t="str">
            <v xml:space="preserve"> 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131.13</v>
          </cell>
          <cell r="BF731">
            <v>40427.32</v>
          </cell>
          <cell r="BH731">
            <v>0</v>
          </cell>
          <cell r="BI731">
            <v>0</v>
          </cell>
          <cell r="BJ731">
            <v>98004</v>
          </cell>
          <cell r="BK731">
            <v>0</v>
          </cell>
          <cell r="BL731">
            <v>0</v>
          </cell>
          <cell r="BO731">
            <v>0</v>
          </cell>
          <cell r="BP731">
            <v>0</v>
          </cell>
          <cell r="BQ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</row>
        <row r="732">
          <cell r="C732" t="str">
            <v>O&amp;M</v>
          </cell>
          <cell r="E732" t="str">
            <v>LE-P-PT-Labor/ Employment</v>
          </cell>
          <cell r="G732" t="str">
            <v>Labor &amp; Employment</v>
          </cell>
          <cell r="I732">
            <v>16564</v>
          </cell>
          <cell r="J732">
            <v>32988</v>
          </cell>
          <cell r="K732">
            <v>16424</v>
          </cell>
          <cell r="L732">
            <v>0.49787801624833272</v>
          </cell>
          <cell r="M732">
            <v>360557</v>
          </cell>
          <cell r="N732">
            <v>204214</v>
          </cell>
          <cell r="O732">
            <v>-156343</v>
          </cell>
          <cell r="P732">
            <v>-0.76558414212541748</v>
          </cell>
          <cell r="R732">
            <v>51576</v>
          </cell>
          <cell r="S732">
            <v>84410</v>
          </cell>
          <cell r="T732">
            <v>101317</v>
          </cell>
          <cell r="U732">
            <v>38228</v>
          </cell>
          <cell r="V732">
            <v>68462</v>
          </cell>
          <cell r="W732">
            <v>16564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36130</v>
          </cell>
          <cell r="AE732">
            <v>31419</v>
          </cell>
          <cell r="AF732">
            <v>34559</v>
          </cell>
          <cell r="AG732">
            <v>32988</v>
          </cell>
          <cell r="AH732">
            <v>36130</v>
          </cell>
          <cell r="AI732">
            <v>32988</v>
          </cell>
          <cell r="AJ732">
            <v>34559</v>
          </cell>
          <cell r="AK732">
            <v>36130</v>
          </cell>
          <cell r="AL732">
            <v>31419</v>
          </cell>
          <cell r="AM732">
            <v>36130</v>
          </cell>
          <cell r="AN732">
            <v>34559</v>
          </cell>
          <cell r="AO732">
            <v>32989</v>
          </cell>
          <cell r="AQ732">
            <v>410000</v>
          </cell>
          <cell r="AR732">
            <v>410000</v>
          </cell>
          <cell r="AS732">
            <v>410000</v>
          </cell>
          <cell r="AT732">
            <v>485000</v>
          </cell>
          <cell r="AU732">
            <v>585000</v>
          </cell>
          <cell r="AV732">
            <v>685000</v>
          </cell>
          <cell r="AW732" t="e">
            <v>#REF!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>
            <v>417745.67</v>
          </cell>
          <cell r="BE732">
            <v>337501.57</v>
          </cell>
          <cell r="BF732">
            <v>460968.9</v>
          </cell>
          <cell r="BH732">
            <v>410000</v>
          </cell>
          <cell r="BI732">
            <v>240871</v>
          </cell>
          <cell r="BJ732">
            <v>234996</v>
          </cell>
          <cell r="BK732">
            <v>685000</v>
          </cell>
          <cell r="BL732">
            <v>685000</v>
          </cell>
          <cell r="BO732">
            <v>324443</v>
          </cell>
          <cell r="BP732">
            <v>-275000</v>
          </cell>
          <cell r="BQ732">
            <v>0</v>
          </cell>
          <cell r="BS732">
            <v>460000</v>
          </cell>
          <cell r="BT732">
            <v>685000</v>
          </cell>
          <cell r="BU732">
            <v>460000</v>
          </cell>
          <cell r="BV732">
            <v>225000</v>
          </cell>
        </row>
        <row r="733">
          <cell r="C733" t="str">
            <v>O&amp;M</v>
          </cell>
          <cell r="E733" t="str">
            <v>LE-P-E-PT-Labor / Employment</v>
          </cell>
          <cell r="G733" t="str">
            <v>Labor &amp; Employment</v>
          </cell>
          <cell r="I733">
            <v>27545.360000000001</v>
          </cell>
          <cell r="J733">
            <v>4989</v>
          </cell>
          <cell r="K733">
            <v>-22556.36</v>
          </cell>
          <cell r="L733">
            <v>-4.521218681098417</v>
          </cell>
          <cell r="M733">
            <v>31489.18</v>
          </cell>
          <cell r="N733">
            <v>30883</v>
          </cell>
          <cell r="O733">
            <v>-606.18000000000029</v>
          </cell>
          <cell r="P733">
            <v>-1.9628274455201902E-2</v>
          </cell>
          <cell r="R733">
            <v>1170.56</v>
          </cell>
          <cell r="S733">
            <v>1491.72</v>
          </cell>
          <cell r="T733">
            <v>488.56</v>
          </cell>
          <cell r="U733">
            <v>496</v>
          </cell>
          <cell r="V733">
            <v>296.98</v>
          </cell>
          <cell r="W733">
            <v>27545.360000000001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D733">
            <v>5464</v>
          </cell>
          <cell r="AE733">
            <v>4751</v>
          </cell>
          <cell r="AF733">
            <v>5226</v>
          </cell>
          <cell r="AG733">
            <v>4989</v>
          </cell>
          <cell r="AH733">
            <v>5464</v>
          </cell>
          <cell r="AI733">
            <v>4989</v>
          </cell>
          <cell r="AJ733">
            <v>5226</v>
          </cell>
          <cell r="AK733">
            <v>5464</v>
          </cell>
          <cell r="AL733">
            <v>4751</v>
          </cell>
          <cell r="AM733">
            <v>5464</v>
          </cell>
          <cell r="AN733">
            <v>5226</v>
          </cell>
          <cell r="AO733">
            <v>4986</v>
          </cell>
          <cell r="AQ733">
            <v>62000</v>
          </cell>
          <cell r="AR733">
            <v>62000</v>
          </cell>
          <cell r="AS733">
            <v>62000</v>
          </cell>
          <cell r="AT733">
            <v>52700</v>
          </cell>
          <cell r="AU733">
            <v>31000</v>
          </cell>
          <cell r="AV733">
            <v>31000</v>
          </cell>
          <cell r="AW733" t="e">
            <v>#REF!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>
            <v>99696.99</v>
          </cell>
          <cell r="BE733">
            <v>0</v>
          </cell>
          <cell r="BF733">
            <v>0</v>
          </cell>
          <cell r="BH733">
            <v>62000</v>
          </cell>
          <cell r="BI733">
            <v>0</v>
          </cell>
          <cell r="BJ733">
            <v>0</v>
          </cell>
          <cell r="BK733">
            <v>31000</v>
          </cell>
          <cell r="BL733">
            <v>46502</v>
          </cell>
          <cell r="BO733">
            <v>15012.82</v>
          </cell>
          <cell r="BP733">
            <v>15498</v>
          </cell>
          <cell r="BQ733">
            <v>-15502</v>
          </cell>
          <cell r="BS733">
            <v>61000</v>
          </cell>
          <cell r="BT733">
            <v>46502</v>
          </cell>
          <cell r="BU733">
            <v>61000</v>
          </cell>
          <cell r="BV733">
            <v>-14498</v>
          </cell>
        </row>
        <row r="734">
          <cell r="C734" t="str">
            <v>O&amp;M</v>
          </cell>
          <cell r="E734" t="str">
            <v>IAA-LE-P-E-PT-Property</v>
          </cell>
          <cell r="G734" t="str">
            <v>Property</v>
          </cell>
          <cell r="I734">
            <v>4340</v>
          </cell>
          <cell r="J734">
            <v>1272</v>
          </cell>
          <cell r="K734">
            <v>-3068</v>
          </cell>
          <cell r="L734">
            <v>-2.4119496855345912</v>
          </cell>
          <cell r="M734">
            <v>3763.4</v>
          </cell>
          <cell r="N734">
            <v>7874</v>
          </cell>
          <cell r="O734">
            <v>4110.6000000000004</v>
          </cell>
          <cell r="P734">
            <v>0.52204724409448822</v>
          </cell>
          <cell r="R734">
            <v>0</v>
          </cell>
          <cell r="S734">
            <v>-576.6</v>
          </cell>
          <cell r="T734">
            <v>0</v>
          </cell>
          <cell r="U734">
            <v>0</v>
          </cell>
          <cell r="V734">
            <v>0</v>
          </cell>
          <cell r="W734">
            <v>4340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1393</v>
          </cell>
          <cell r="AE734">
            <v>1211</v>
          </cell>
          <cell r="AF734">
            <v>1333</v>
          </cell>
          <cell r="AG734">
            <v>1272</v>
          </cell>
          <cell r="AH734">
            <v>1393</v>
          </cell>
          <cell r="AI734">
            <v>1272</v>
          </cell>
          <cell r="AJ734">
            <v>1333</v>
          </cell>
          <cell r="AK734">
            <v>1393</v>
          </cell>
          <cell r="AL734">
            <v>1211</v>
          </cell>
          <cell r="AM734">
            <v>1393</v>
          </cell>
          <cell r="AN734">
            <v>1333</v>
          </cell>
          <cell r="AO734">
            <v>1273</v>
          </cell>
          <cell r="AQ734">
            <v>15810</v>
          </cell>
          <cell r="AR734">
            <v>15810</v>
          </cell>
          <cell r="AS734">
            <v>15810</v>
          </cell>
          <cell r="AT734">
            <v>15810</v>
          </cell>
          <cell r="AU734">
            <v>15809</v>
          </cell>
          <cell r="AV734">
            <v>15809</v>
          </cell>
          <cell r="AW734" t="e">
            <v>#REF!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>
            <v>2998.77</v>
          </cell>
          <cell r="BE734">
            <v>-6928.2</v>
          </cell>
          <cell r="BF734">
            <v>14304.8</v>
          </cell>
          <cell r="BH734">
            <v>15810</v>
          </cell>
          <cell r="BI734">
            <v>8764</v>
          </cell>
          <cell r="BJ734">
            <v>9000</v>
          </cell>
          <cell r="BK734">
            <v>15809</v>
          </cell>
          <cell r="BL734">
            <v>15809</v>
          </cell>
          <cell r="BO734">
            <v>12045.6</v>
          </cell>
          <cell r="BP734">
            <v>1</v>
          </cell>
          <cell r="BQ734">
            <v>0</v>
          </cell>
          <cell r="BS734">
            <v>15555</v>
          </cell>
          <cell r="BT734">
            <v>15809</v>
          </cell>
          <cell r="BU734">
            <v>15555</v>
          </cell>
          <cell r="BV734">
            <v>254</v>
          </cell>
        </row>
        <row r="735">
          <cell r="C735" t="str">
            <v>O&amp;M</v>
          </cell>
          <cell r="E735" t="str">
            <v>IAA-LE-P-E-PT-Regulatory</v>
          </cell>
          <cell r="G735" t="str">
            <v>Regulatory</v>
          </cell>
          <cell r="I735">
            <v>-186</v>
          </cell>
          <cell r="J735">
            <v>1995</v>
          </cell>
          <cell r="K735">
            <v>2181</v>
          </cell>
          <cell r="L735">
            <v>1.0932330827067669</v>
          </cell>
          <cell r="M735">
            <v>17062.400000000001</v>
          </cell>
          <cell r="N735">
            <v>12350</v>
          </cell>
          <cell r="O735">
            <v>-4712.4000000000015</v>
          </cell>
          <cell r="P735">
            <v>-0.38157085020242926</v>
          </cell>
          <cell r="R735">
            <v>5951.38</v>
          </cell>
          <cell r="S735">
            <v>123.38</v>
          </cell>
          <cell r="T735">
            <v>15035.62</v>
          </cell>
          <cell r="U735">
            <v>-4307.76</v>
          </cell>
          <cell r="V735">
            <v>445.78</v>
          </cell>
          <cell r="W735">
            <v>-186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2185</v>
          </cell>
          <cell r="AE735">
            <v>1900</v>
          </cell>
          <cell r="AF735">
            <v>2090</v>
          </cell>
          <cell r="AG735">
            <v>1995</v>
          </cell>
          <cell r="AH735">
            <v>2185</v>
          </cell>
          <cell r="AI735">
            <v>1995</v>
          </cell>
          <cell r="AJ735">
            <v>2090</v>
          </cell>
          <cell r="AK735">
            <v>2185</v>
          </cell>
          <cell r="AL735">
            <v>1900</v>
          </cell>
          <cell r="AM735">
            <v>2185</v>
          </cell>
          <cell r="AN735">
            <v>2090</v>
          </cell>
          <cell r="AO735">
            <v>2000</v>
          </cell>
          <cell r="AQ735">
            <v>24800</v>
          </cell>
          <cell r="AR735">
            <v>24800</v>
          </cell>
          <cell r="AS735">
            <v>24800</v>
          </cell>
          <cell r="AT735">
            <v>24800</v>
          </cell>
          <cell r="AU735">
            <v>24799</v>
          </cell>
          <cell r="AV735">
            <v>38437</v>
          </cell>
          <cell r="AW735" t="e">
            <v>#REF!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>
            <v>31286.16</v>
          </cell>
          <cell r="BE735">
            <v>28772.400000000001</v>
          </cell>
          <cell r="BF735">
            <v>12389.72</v>
          </cell>
          <cell r="BH735">
            <v>24800</v>
          </cell>
          <cell r="BI735">
            <v>23370</v>
          </cell>
          <cell r="BJ735">
            <v>24000</v>
          </cell>
          <cell r="BK735">
            <v>38437</v>
          </cell>
          <cell r="BL735">
            <v>38437</v>
          </cell>
          <cell r="BO735">
            <v>21374.6</v>
          </cell>
          <cell r="BP735">
            <v>-13637</v>
          </cell>
          <cell r="BQ735">
            <v>0</v>
          </cell>
          <cell r="BS735">
            <v>24400</v>
          </cell>
          <cell r="BT735">
            <v>38437</v>
          </cell>
          <cell r="BU735">
            <v>24400</v>
          </cell>
          <cell r="BV735">
            <v>14037</v>
          </cell>
        </row>
        <row r="736">
          <cell r="C736" t="str">
            <v>O&amp;M</v>
          </cell>
          <cell r="E736" t="str">
            <v>LE-P-PT-Regulatory</v>
          </cell>
          <cell r="G736" t="str">
            <v>Regulatory</v>
          </cell>
          <cell r="I736">
            <v>-347.29</v>
          </cell>
          <cell r="J736">
            <v>25345</v>
          </cell>
          <cell r="K736">
            <v>25692.29</v>
          </cell>
          <cell r="L736">
            <v>1.0137025054251332</v>
          </cell>
          <cell r="M736">
            <v>141659.07</v>
          </cell>
          <cell r="N736">
            <v>156897</v>
          </cell>
          <cell r="O736">
            <v>15237.929999999993</v>
          </cell>
          <cell r="P736">
            <v>9.7120595040058086E-2</v>
          </cell>
          <cell r="R736">
            <v>128021.84</v>
          </cell>
          <cell r="S736">
            <v>-35264.5</v>
          </cell>
          <cell r="T736">
            <v>9921.9500000000007</v>
          </cell>
          <cell r="U736">
            <v>85525.58</v>
          </cell>
          <cell r="V736">
            <v>-46198.51</v>
          </cell>
          <cell r="W736">
            <v>-347.29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27759</v>
          </cell>
          <cell r="AE736">
            <v>24138</v>
          </cell>
          <cell r="AF736">
            <v>26551</v>
          </cell>
          <cell r="AG736">
            <v>25345</v>
          </cell>
          <cell r="AH736">
            <v>27759</v>
          </cell>
          <cell r="AI736">
            <v>25345</v>
          </cell>
          <cell r="AJ736">
            <v>26551</v>
          </cell>
          <cell r="AK736">
            <v>27759</v>
          </cell>
          <cell r="AL736">
            <v>24138</v>
          </cell>
          <cell r="AM736">
            <v>27759</v>
          </cell>
          <cell r="AN736">
            <v>26551</v>
          </cell>
          <cell r="AO736">
            <v>25345</v>
          </cell>
          <cell r="AQ736">
            <v>315000</v>
          </cell>
          <cell r="AR736">
            <v>315000</v>
          </cell>
          <cell r="AS736">
            <v>315000</v>
          </cell>
          <cell r="AT736">
            <v>315000</v>
          </cell>
          <cell r="AU736">
            <v>315000</v>
          </cell>
          <cell r="AV736">
            <v>315000</v>
          </cell>
          <cell r="AW736" t="e">
            <v>#REF!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>
            <v>827974</v>
          </cell>
          <cell r="BE736">
            <v>260789.47</v>
          </cell>
          <cell r="BF736">
            <v>225121.26</v>
          </cell>
          <cell r="BH736">
            <v>315000</v>
          </cell>
          <cell r="BI736">
            <v>576058</v>
          </cell>
          <cell r="BJ736">
            <v>562008</v>
          </cell>
          <cell r="BK736">
            <v>315000</v>
          </cell>
          <cell r="BL736">
            <v>315000</v>
          </cell>
          <cell r="BO736">
            <v>173340.93</v>
          </cell>
          <cell r="BP736">
            <v>0</v>
          </cell>
          <cell r="BQ736">
            <v>0</v>
          </cell>
          <cell r="BS736">
            <v>315000</v>
          </cell>
          <cell r="BT736">
            <v>315000</v>
          </cell>
          <cell r="BU736">
            <v>315000</v>
          </cell>
          <cell r="BV736">
            <v>0</v>
          </cell>
        </row>
        <row r="737">
          <cell r="C737" t="str">
            <v>O&amp;M</v>
          </cell>
          <cell r="E737" t="str">
            <v>LE-P-PT-ER&amp;TGen</v>
          </cell>
          <cell r="G737" t="str">
            <v>ER&amp;T General Counsel</v>
          </cell>
          <cell r="I737">
            <v>0</v>
          </cell>
          <cell r="J737">
            <v>0</v>
          </cell>
          <cell r="K737">
            <v>0</v>
          </cell>
          <cell r="L737" t="str">
            <v xml:space="preserve"> </v>
          </cell>
          <cell r="M737">
            <v>0</v>
          </cell>
          <cell r="N737">
            <v>0</v>
          </cell>
          <cell r="O737">
            <v>0</v>
          </cell>
          <cell r="P737" t="str">
            <v xml:space="preserve"> 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>
            <v>0</v>
          </cell>
          <cell r="BE737">
            <v>0</v>
          </cell>
          <cell r="BF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O737">
            <v>0</v>
          </cell>
          <cell r="BP737">
            <v>0</v>
          </cell>
          <cell r="BQ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</row>
        <row r="738">
          <cell r="C738" t="str">
            <v>O&amp;M</v>
          </cell>
          <cell r="E738" t="str">
            <v>LE-P-PT-Integration Pass Through</v>
          </cell>
          <cell r="F738" t="str">
            <v>Integration</v>
          </cell>
          <cell r="G738" t="str">
            <v>Integration</v>
          </cell>
          <cell r="I738">
            <v>0</v>
          </cell>
          <cell r="J738">
            <v>0</v>
          </cell>
          <cell r="K738">
            <v>0</v>
          </cell>
          <cell r="L738" t="str">
            <v xml:space="preserve"> </v>
          </cell>
          <cell r="M738">
            <v>0</v>
          </cell>
          <cell r="N738">
            <v>0</v>
          </cell>
          <cell r="O738">
            <v>0</v>
          </cell>
          <cell r="P738" t="str">
            <v xml:space="preserve"> 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O738">
            <v>0</v>
          </cell>
          <cell r="BP738">
            <v>0</v>
          </cell>
          <cell r="BQ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</row>
        <row r="739">
          <cell r="C739" t="str">
            <v>O&amp;M</v>
          </cell>
          <cell r="E739" t="str">
            <v>LE-P-PT-Commercial</v>
          </cell>
          <cell r="I739">
            <v>0</v>
          </cell>
          <cell r="J739">
            <v>0</v>
          </cell>
          <cell r="K739">
            <v>0</v>
          </cell>
          <cell r="L739" t="str">
            <v xml:space="preserve"> </v>
          </cell>
          <cell r="M739">
            <v>0</v>
          </cell>
          <cell r="N739">
            <v>0</v>
          </cell>
          <cell r="O739">
            <v>0</v>
          </cell>
          <cell r="P739" t="str">
            <v xml:space="preserve"> 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500029</v>
          </cell>
          <cell r="BN739">
            <v>707632</v>
          </cell>
          <cell r="BO739">
            <v>0</v>
          </cell>
          <cell r="BP739">
            <v>0</v>
          </cell>
          <cell r="BQ739">
            <v>0</v>
          </cell>
          <cell r="BS739">
            <v>0</v>
          </cell>
          <cell r="BT739">
            <v>-500029</v>
          </cell>
          <cell r="BU739">
            <v>-707632</v>
          </cell>
          <cell r="BV739">
            <v>707632</v>
          </cell>
        </row>
        <row r="741">
          <cell r="D741" t="str">
            <v>PT</v>
          </cell>
          <cell r="I741">
            <v>185104.80999999997</v>
          </cell>
          <cell r="J741">
            <v>219464</v>
          </cell>
          <cell r="K741">
            <v>34359.19000000001</v>
          </cell>
          <cell r="L741">
            <v>0.15655957241278756</v>
          </cell>
          <cell r="M741">
            <v>1459339.8499999999</v>
          </cell>
          <cell r="N741">
            <v>1358581</v>
          </cell>
          <cell r="O741">
            <v>-100758.85000000003</v>
          </cell>
          <cell r="P741">
            <v>-7.4164771920113726E-2</v>
          </cell>
          <cell r="R741">
            <v>455700.74</v>
          </cell>
          <cell r="S741">
            <v>256111.34000000003</v>
          </cell>
          <cell r="T741">
            <v>207132.77000000002</v>
          </cell>
          <cell r="U741">
            <v>211009.08000000002</v>
          </cell>
          <cell r="V741">
            <v>144281.10999999999</v>
          </cell>
          <cell r="W741">
            <v>185104.80999999997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240363</v>
          </cell>
          <cell r="AE741">
            <v>209014</v>
          </cell>
          <cell r="AF741">
            <v>229913</v>
          </cell>
          <cell r="AG741">
            <v>219464</v>
          </cell>
          <cell r="AH741">
            <v>240363</v>
          </cell>
          <cell r="AI741">
            <v>219464</v>
          </cell>
          <cell r="AJ741">
            <v>229913</v>
          </cell>
          <cell r="AK741">
            <v>240363</v>
          </cell>
          <cell r="AL741">
            <v>209014</v>
          </cell>
          <cell r="AM741">
            <v>240363</v>
          </cell>
          <cell r="AN741">
            <v>229913</v>
          </cell>
          <cell r="AO741">
            <v>219463</v>
          </cell>
          <cell r="AQ741">
            <v>2727610</v>
          </cell>
          <cell r="AR741">
            <v>2727610</v>
          </cell>
          <cell r="AS741">
            <v>2727610</v>
          </cell>
          <cell r="AT741">
            <v>2754810</v>
          </cell>
          <cell r="AU741">
            <v>2833103.98</v>
          </cell>
          <cell r="AV741">
            <v>2986742.98</v>
          </cell>
          <cell r="AW741" t="e">
            <v>#REF!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>
            <v>2707636.6399999997</v>
          </cell>
          <cell r="BE741">
            <v>1771986.47</v>
          </cell>
          <cell r="BF741">
            <v>2111905.13</v>
          </cell>
          <cell r="BH741">
            <v>2727610</v>
          </cell>
          <cell r="BI741">
            <v>2506570</v>
          </cell>
          <cell r="BJ741">
            <v>2774016</v>
          </cell>
          <cell r="BK741">
            <v>2986742.98</v>
          </cell>
          <cell r="BL741">
            <v>3190246.98</v>
          </cell>
          <cell r="BM741">
            <v>500029</v>
          </cell>
          <cell r="BN741">
            <v>707632</v>
          </cell>
          <cell r="BO741">
            <v>1730907.1300000001</v>
          </cell>
          <cell r="BP741">
            <v>-462636.98</v>
          </cell>
          <cell r="BQ741">
            <v>-203504</v>
          </cell>
          <cell r="BS741">
            <v>2784955</v>
          </cell>
          <cell r="BT741">
            <v>2690217.98</v>
          </cell>
          <cell r="BU741">
            <v>2077323</v>
          </cell>
          <cell r="BV741">
            <v>1112923.98</v>
          </cell>
        </row>
        <row r="743">
          <cell r="C743" t="str">
            <v>O&amp;M Total</v>
          </cell>
          <cell r="I743">
            <v>829298.89999999991</v>
          </cell>
          <cell r="J743">
            <v>892535.7300000001</v>
          </cell>
          <cell r="K743">
            <v>63236.830000000053</v>
          </cell>
          <cell r="L743">
            <v>7.0850754624691661E-2</v>
          </cell>
          <cell r="M743">
            <v>5244012.4400000004</v>
          </cell>
          <cell r="N743">
            <v>5526723.5599999996</v>
          </cell>
          <cell r="O743">
            <v>282711.12000000023</v>
          </cell>
          <cell r="P743">
            <v>5.1153475821757992E-2</v>
          </cell>
          <cell r="R743">
            <v>1153225.07</v>
          </cell>
          <cell r="S743">
            <v>787175.55999999994</v>
          </cell>
          <cell r="T743">
            <v>797634.00999999989</v>
          </cell>
          <cell r="U743">
            <v>820975.29999999993</v>
          </cell>
          <cell r="V743">
            <v>871200.60000000021</v>
          </cell>
          <cell r="W743">
            <v>829298.89999999991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977857.00000000023</v>
          </cell>
          <cell r="AE743">
            <v>850416.87000000011</v>
          </cell>
          <cell r="AF743">
            <v>935521.23000000021</v>
          </cell>
          <cell r="AG743">
            <v>892535.7300000001</v>
          </cell>
          <cell r="AH743">
            <v>977857.00000000023</v>
          </cell>
          <cell r="AI743">
            <v>892535.7300000001</v>
          </cell>
          <cell r="AJ743">
            <v>935521.23000000021</v>
          </cell>
          <cell r="AK743">
            <v>977857.00000000023</v>
          </cell>
          <cell r="AL743">
            <v>850633.78000000014</v>
          </cell>
          <cell r="AM743">
            <v>977857.00000000023</v>
          </cell>
          <cell r="AN743">
            <v>935521.23000000021</v>
          </cell>
          <cell r="AO743">
            <v>895571.47</v>
          </cell>
          <cell r="AQ743">
            <v>11099801.539999999</v>
          </cell>
          <cell r="AR743">
            <v>11099801.539999999</v>
          </cell>
          <cell r="AS743">
            <v>11100132.670000002</v>
          </cell>
          <cell r="AT743">
            <v>11415544.390000001</v>
          </cell>
          <cell r="AU743">
            <v>11323228.090000002</v>
          </cell>
          <cell r="AV743">
            <v>11302945.290000001</v>
          </cell>
          <cell r="AW743" t="e">
            <v>#REF!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>
            <v>9581868.8499999996</v>
          </cell>
          <cell r="BE743">
            <v>8231735.1400000015</v>
          </cell>
          <cell r="BF743">
            <v>9791134.370000001</v>
          </cell>
          <cell r="BH743">
            <v>11099685.27</v>
          </cell>
          <cell r="BI743">
            <v>9933197.8599999994</v>
          </cell>
          <cell r="BJ743">
            <v>10880629.199999999</v>
          </cell>
          <cell r="BK743">
            <v>11302945.290000001</v>
          </cell>
          <cell r="BL743">
            <v>11506449.290000001</v>
          </cell>
          <cell r="BM743">
            <v>500029</v>
          </cell>
          <cell r="BN743">
            <v>707632</v>
          </cell>
          <cell r="BO743">
            <v>6262436.8499999987</v>
          </cell>
          <cell r="BP743">
            <v>-406764.01999999979</v>
          </cell>
          <cell r="BQ743">
            <v>-203504</v>
          </cell>
          <cell r="BS743">
            <v>13176107.799999999</v>
          </cell>
          <cell r="BT743">
            <v>11006420.290000001</v>
          </cell>
          <cell r="BU743">
            <v>12468475.799999999</v>
          </cell>
          <cell r="BV743">
            <v>-962026.50999999978</v>
          </cell>
        </row>
        <row r="745">
          <cell r="I745">
            <v>65996.633999999991</v>
          </cell>
          <cell r="J745">
            <v>61876.551800000001</v>
          </cell>
          <cell r="K745">
            <v>-4120.0821999999898</v>
          </cell>
          <cell r="L745">
            <v>-6.6585517132840458E-2</v>
          </cell>
          <cell r="M745">
            <v>-10923.296599999969</v>
          </cell>
          <cell r="N745">
            <v>394259.70379999996</v>
          </cell>
          <cell r="O745">
            <v>405183.0003999999</v>
          </cell>
          <cell r="P745">
            <v>1.0277058408321158</v>
          </cell>
          <cell r="W745">
            <v>65996.633999999991</v>
          </cell>
          <cell r="AV745">
            <v>703071.94</v>
          </cell>
          <cell r="BH745">
            <v>797759.21939999983</v>
          </cell>
          <cell r="BK745">
            <v>703071.94</v>
          </cell>
          <cell r="BL745">
            <v>703071.94</v>
          </cell>
          <cell r="BP745">
            <v>94687.279399999883</v>
          </cell>
        </row>
        <row r="746">
          <cell r="I746">
            <v>763302.26599999995</v>
          </cell>
          <cell r="J746">
            <v>830659.17820000008</v>
          </cell>
          <cell r="K746">
            <v>67356.912200000137</v>
          </cell>
          <cell r="L746">
            <v>8.1088506535206703E-2</v>
          </cell>
          <cell r="M746">
            <v>5254935.7366000004</v>
          </cell>
          <cell r="N746">
            <v>5132463.8561999993</v>
          </cell>
          <cell r="O746">
            <v>-122471.88040000107</v>
          </cell>
          <cell r="P746">
            <v>-2.3862200267042395E-2</v>
          </cell>
          <cell r="W746">
            <v>763302.26599999995</v>
          </cell>
          <cell r="AV746">
            <v>10599873.350000001</v>
          </cell>
          <cell r="BH746">
            <v>10301926.0506</v>
          </cell>
          <cell r="BK746">
            <v>10599873.350000001</v>
          </cell>
          <cell r="BL746">
            <v>10803377.350000001</v>
          </cell>
          <cell r="BP746">
            <v>-501451.29940000176</v>
          </cell>
        </row>
        <row r="748">
          <cell r="B748" t="str">
            <v>Law</v>
          </cell>
          <cell r="I748">
            <v>864196.89999999991</v>
          </cell>
          <cell r="J748">
            <v>916673.73</v>
          </cell>
          <cell r="K748">
            <v>52476.830000000038</v>
          </cell>
          <cell r="L748">
            <v>5.7247009794859118E-2</v>
          </cell>
          <cell r="M748">
            <v>5479231.4400000004</v>
          </cell>
          <cell r="N748">
            <v>5676149.5600000005</v>
          </cell>
          <cell r="O748">
            <v>196918.11999999994</v>
          </cell>
          <cell r="P748">
            <v>3.4692200746028252E-2</v>
          </cell>
          <cell r="R748">
            <v>1278910.07</v>
          </cell>
          <cell r="S748">
            <v>790435.55999999994</v>
          </cell>
          <cell r="T748">
            <v>823152.00999999978</v>
          </cell>
          <cell r="U748">
            <v>830367.29999999993</v>
          </cell>
          <cell r="V748">
            <v>895429.60000000021</v>
          </cell>
          <cell r="W748">
            <v>864196.89999999991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D748">
            <v>1004294.0000000002</v>
          </cell>
          <cell r="AE748">
            <v>873405.87000000011</v>
          </cell>
          <cell r="AF748">
            <v>960808.23000000021</v>
          </cell>
          <cell r="AG748">
            <v>916673.73</v>
          </cell>
          <cell r="AH748">
            <v>1004294.0000000002</v>
          </cell>
          <cell r="AI748">
            <v>916673.73</v>
          </cell>
          <cell r="AJ748">
            <v>960808.23000000021</v>
          </cell>
          <cell r="AK748">
            <v>1004294.0000000002</v>
          </cell>
          <cell r="AL748">
            <v>873622.78000000014</v>
          </cell>
          <cell r="AM748">
            <v>1004294.0000000002</v>
          </cell>
          <cell r="AN748">
            <v>960808.23000000021</v>
          </cell>
          <cell r="AO748">
            <v>919708.47</v>
          </cell>
          <cell r="AQ748">
            <v>11399801.540000001</v>
          </cell>
          <cell r="AR748">
            <v>11399801.540000001</v>
          </cell>
          <cell r="AS748">
            <v>11400132.670000002</v>
          </cell>
          <cell r="AT748">
            <v>11715544.390000001</v>
          </cell>
          <cell r="AU748">
            <v>11623228.090000002</v>
          </cell>
          <cell r="AV748">
            <v>11602945.290000001</v>
          </cell>
          <cell r="AW748" t="e">
            <v>#REF!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>
            <v>9600016.9600000009</v>
          </cell>
          <cell r="BE748">
            <v>9218081.820000004</v>
          </cell>
          <cell r="BF748">
            <v>10288613.540000001</v>
          </cell>
          <cell r="BH748">
            <v>11399685.270000001</v>
          </cell>
          <cell r="BI748">
            <v>10291951.859999999</v>
          </cell>
          <cell r="BJ748">
            <v>11230633.199999999</v>
          </cell>
          <cell r="BK748">
            <v>11602945.290000001</v>
          </cell>
          <cell r="BL748">
            <v>11806449.290000001</v>
          </cell>
          <cell r="BM748">
            <v>500029</v>
          </cell>
          <cell r="BN748">
            <v>707632</v>
          </cell>
          <cell r="BO748">
            <v>6327217.8499999987</v>
          </cell>
          <cell r="BP748">
            <v>-406764.01999999979</v>
          </cell>
          <cell r="BQ748">
            <v>-203504</v>
          </cell>
          <cell r="BS748">
            <v>13476107.799999999</v>
          </cell>
          <cell r="BT748">
            <v>11306420.290000001</v>
          </cell>
          <cell r="BU748">
            <v>12768475.799999999</v>
          </cell>
          <cell r="BV748">
            <v>-962026.50999999978</v>
          </cell>
        </row>
        <row r="750">
          <cell r="C750" t="str">
            <v>O&amp;M</v>
          </cell>
          <cell r="E750" t="str">
            <v>PF-P-Pwr FinConstEst</v>
          </cell>
          <cell r="I750">
            <v>0</v>
          </cell>
          <cell r="J750">
            <v>0</v>
          </cell>
          <cell r="K750">
            <v>0</v>
          </cell>
          <cell r="L750" t="str">
            <v xml:space="preserve"> </v>
          </cell>
          <cell r="M750">
            <v>0</v>
          </cell>
          <cell r="N750">
            <v>0</v>
          </cell>
          <cell r="O750">
            <v>0</v>
          </cell>
          <cell r="P750" t="str">
            <v xml:space="preserve"> 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O750">
            <v>0</v>
          </cell>
          <cell r="BP750">
            <v>0</v>
          </cell>
          <cell r="BQ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</row>
        <row r="751">
          <cell r="C751" t="str">
            <v>O&amp;M</v>
          </cell>
          <cell r="E751" t="str">
            <v>PF-T-Power Dedicated</v>
          </cell>
          <cell r="I751">
            <v>0</v>
          </cell>
          <cell r="J751">
            <v>0</v>
          </cell>
          <cell r="K751">
            <v>0</v>
          </cell>
          <cell r="L751" t="str">
            <v xml:space="preserve"> </v>
          </cell>
          <cell r="M751">
            <v>0</v>
          </cell>
          <cell r="N751">
            <v>0</v>
          </cell>
          <cell r="O751">
            <v>0</v>
          </cell>
          <cell r="P751" t="str">
            <v xml:space="preserve"> 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>
            <v>0</v>
          </cell>
          <cell r="BE751">
            <v>0</v>
          </cell>
          <cell r="BF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O751">
            <v>0</v>
          </cell>
          <cell r="BP751">
            <v>0</v>
          </cell>
          <cell r="BQ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</row>
        <row r="753">
          <cell r="D753" t="str">
            <v>Non-PT</v>
          </cell>
          <cell r="I753">
            <v>0</v>
          </cell>
          <cell r="J753">
            <v>0</v>
          </cell>
          <cell r="K753">
            <v>0</v>
          </cell>
          <cell r="L753" t="str">
            <v xml:space="preserve"> </v>
          </cell>
          <cell r="M753">
            <v>0</v>
          </cell>
          <cell r="N753">
            <v>0</v>
          </cell>
          <cell r="O753">
            <v>0</v>
          </cell>
          <cell r="P753" t="str">
            <v xml:space="preserve"> 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</row>
        <row r="755">
          <cell r="C755" t="str">
            <v>O&amp;M</v>
          </cell>
          <cell r="I755">
            <v>0</v>
          </cell>
          <cell r="J755">
            <v>0</v>
          </cell>
          <cell r="K755">
            <v>0</v>
          </cell>
          <cell r="L755" t="str">
            <v xml:space="preserve"> </v>
          </cell>
          <cell r="M755">
            <v>0</v>
          </cell>
          <cell r="N755">
            <v>0</v>
          </cell>
          <cell r="O755">
            <v>0</v>
          </cell>
          <cell r="P755" t="str">
            <v xml:space="preserve"> 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O755">
            <v>0</v>
          </cell>
          <cell r="BP755">
            <v>0</v>
          </cell>
          <cell r="BQ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</row>
        <row r="757">
          <cell r="D757" t="str">
            <v>PT</v>
          </cell>
          <cell r="I757">
            <v>0</v>
          </cell>
          <cell r="J757">
            <v>0</v>
          </cell>
          <cell r="K757">
            <v>0</v>
          </cell>
          <cell r="L757" t="str">
            <v xml:space="preserve"> </v>
          </cell>
          <cell r="M757">
            <v>0</v>
          </cell>
          <cell r="N757">
            <v>0</v>
          </cell>
          <cell r="O757">
            <v>0</v>
          </cell>
          <cell r="P757" t="str">
            <v xml:space="preserve"> 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</row>
        <row r="759">
          <cell r="C759" t="str">
            <v>O &amp; M Total</v>
          </cell>
          <cell r="I759">
            <v>0</v>
          </cell>
          <cell r="J759">
            <v>0</v>
          </cell>
          <cell r="K759">
            <v>0</v>
          </cell>
          <cell r="L759" t="str">
            <v xml:space="preserve"> </v>
          </cell>
          <cell r="M759">
            <v>0</v>
          </cell>
          <cell r="N759">
            <v>0</v>
          </cell>
          <cell r="O759">
            <v>0</v>
          </cell>
          <cell r="P759" t="str">
            <v xml:space="preserve"> 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</row>
        <row r="761">
          <cell r="I761">
            <v>-23019.057399999998</v>
          </cell>
          <cell r="J761">
            <v>0</v>
          </cell>
          <cell r="K761">
            <v>23019.057399999998</v>
          </cell>
          <cell r="L761" t="str">
            <v xml:space="preserve"> </v>
          </cell>
          <cell r="M761">
            <v>-16547.411599999999</v>
          </cell>
          <cell r="N761">
            <v>0</v>
          </cell>
          <cell r="O761">
            <v>16547.411599999999</v>
          </cell>
          <cell r="P761" t="str">
            <v xml:space="preserve"> </v>
          </cell>
          <cell r="W761">
            <v>-23019.057399999998</v>
          </cell>
          <cell r="AV761">
            <v>-477589.39999999997</v>
          </cell>
          <cell r="BH761">
            <v>0</v>
          </cell>
          <cell r="BK761">
            <v>-477589.39999999997</v>
          </cell>
          <cell r="BL761">
            <v>-477589.39999999997</v>
          </cell>
          <cell r="BP761">
            <v>477589.39999999997</v>
          </cell>
        </row>
        <row r="762">
          <cell r="I762">
            <v>23019.057399999998</v>
          </cell>
          <cell r="J762">
            <v>0</v>
          </cell>
          <cell r="K762">
            <v>-23019.057399999998</v>
          </cell>
          <cell r="L762" t="str">
            <v xml:space="preserve"> </v>
          </cell>
          <cell r="M762">
            <v>16547.411599999999</v>
          </cell>
          <cell r="N762">
            <v>0</v>
          </cell>
          <cell r="O762">
            <v>-16547.411599999999</v>
          </cell>
          <cell r="P762" t="str">
            <v xml:space="preserve"> </v>
          </cell>
          <cell r="W762">
            <v>23019.057399999998</v>
          </cell>
          <cell r="AV762">
            <v>477589.39999999997</v>
          </cell>
          <cell r="BH762">
            <v>0</v>
          </cell>
          <cell r="BK762">
            <v>477589.39999999997</v>
          </cell>
          <cell r="BL762">
            <v>477589.39999999997</v>
          </cell>
          <cell r="BP762">
            <v>-477589.39999999997</v>
          </cell>
        </row>
        <row r="764">
          <cell r="B764" t="str">
            <v>Power Dedicated Finance</v>
          </cell>
          <cell r="I764">
            <v>0</v>
          </cell>
          <cell r="J764">
            <v>0</v>
          </cell>
          <cell r="K764">
            <v>0</v>
          </cell>
          <cell r="L764" t="str">
            <v xml:space="preserve"> </v>
          </cell>
          <cell r="M764">
            <v>0</v>
          </cell>
          <cell r="N764">
            <v>0</v>
          </cell>
          <cell r="O764">
            <v>0</v>
          </cell>
          <cell r="P764" t="str">
            <v xml:space="preserve"> 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</row>
        <row r="766">
          <cell r="C766" t="str">
            <v>O&amp;M</v>
          </cell>
          <cell r="E766" t="str">
            <v>TF-T-PSE&amp;G dedicated Finance</v>
          </cell>
          <cell r="I766">
            <v>24319.29</v>
          </cell>
          <cell r="J766">
            <v>0</v>
          </cell>
          <cell r="K766">
            <v>-24319.29</v>
          </cell>
          <cell r="L766" t="str">
            <v xml:space="preserve"> </v>
          </cell>
          <cell r="M766">
            <v>153560.49</v>
          </cell>
          <cell r="N766">
            <v>0</v>
          </cell>
          <cell r="O766">
            <v>-153560.49</v>
          </cell>
          <cell r="P766" t="str">
            <v xml:space="preserve"> </v>
          </cell>
          <cell r="R766">
            <v>37954.28</v>
          </cell>
          <cell r="S766">
            <v>0</v>
          </cell>
          <cell r="T766">
            <v>39493.379999999997</v>
          </cell>
          <cell r="U766">
            <v>27234.26</v>
          </cell>
          <cell r="V766">
            <v>24559.279999999999</v>
          </cell>
          <cell r="W766">
            <v>24319.29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480000</v>
          </cell>
          <cell r="AU766">
            <v>480000</v>
          </cell>
          <cell r="AV766">
            <v>480000</v>
          </cell>
          <cell r="AW766" t="e">
            <v>#REF!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>
            <v>0</v>
          </cell>
          <cell r="BE766">
            <v>0</v>
          </cell>
          <cell r="BF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480000</v>
          </cell>
          <cell r="BL766">
            <v>480000</v>
          </cell>
          <cell r="BO766">
            <v>326439.51</v>
          </cell>
          <cell r="BP766">
            <v>-480000</v>
          </cell>
          <cell r="BQ766">
            <v>0</v>
          </cell>
          <cell r="BS766">
            <v>9846521.4800000004</v>
          </cell>
          <cell r="BT766">
            <v>480000</v>
          </cell>
          <cell r="BU766">
            <v>9846521.4800000004</v>
          </cell>
          <cell r="BV766">
            <v>-9366521.4800000004</v>
          </cell>
        </row>
        <row r="768">
          <cell r="D768" t="str">
            <v>Non-PT</v>
          </cell>
          <cell r="I768">
            <v>24319.29</v>
          </cell>
          <cell r="J768">
            <v>0</v>
          </cell>
          <cell r="K768">
            <v>-24319.29</v>
          </cell>
          <cell r="L768" t="str">
            <v xml:space="preserve"> </v>
          </cell>
          <cell r="M768">
            <v>153560.49</v>
          </cell>
          <cell r="N768">
            <v>0</v>
          </cell>
          <cell r="O768">
            <v>-153560.49</v>
          </cell>
          <cell r="P768" t="str">
            <v xml:space="preserve"> </v>
          </cell>
          <cell r="R768">
            <v>37954.28</v>
          </cell>
          <cell r="S768">
            <v>0</v>
          </cell>
          <cell r="T768">
            <v>39493.379999999997</v>
          </cell>
          <cell r="U768">
            <v>27234.26</v>
          </cell>
          <cell r="V768">
            <v>24559.279999999999</v>
          </cell>
          <cell r="W768">
            <v>24319.29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480000</v>
          </cell>
          <cell r="AU768">
            <v>480000</v>
          </cell>
          <cell r="AV768">
            <v>480000</v>
          </cell>
          <cell r="AW768" t="e">
            <v>#REF!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>
            <v>0</v>
          </cell>
          <cell r="BE768">
            <v>0</v>
          </cell>
          <cell r="BF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480000</v>
          </cell>
          <cell r="BL768">
            <v>480000</v>
          </cell>
          <cell r="BM768">
            <v>0</v>
          </cell>
          <cell r="BN768">
            <v>0</v>
          </cell>
          <cell r="BO768">
            <v>326439.51</v>
          </cell>
          <cell r="BP768">
            <v>-480000</v>
          </cell>
          <cell r="BQ768">
            <v>0</v>
          </cell>
          <cell r="BS768">
            <v>9846521.4800000004</v>
          </cell>
          <cell r="BT768">
            <v>480000</v>
          </cell>
          <cell r="BU768">
            <v>9846521.4800000004</v>
          </cell>
          <cell r="BV768">
            <v>-9366521.4800000004</v>
          </cell>
        </row>
        <row r="770">
          <cell r="C770" t="str">
            <v>O&amp;M</v>
          </cell>
          <cell r="I770">
            <v>0</v>
          </cell>
          <cell r="J770">
            <v>0</v>
          </cell>
          <cell r="K770">
            <v>0</v>
          </cell>
          <cell r="L770" t="str">
            <v xml:space="preserve"> </v>
          </cell>
          <cell r="M770">
            <v>0</v>
          </cell>
          <cell r="N770">
            <v>0</v>
          </cell>
          <cell r="O770">
            <v>0</v>
          </cell>
          <cell r="P770" t="str">
            <v xml:space="preserve"> 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F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N770">
            <v>8350863</v>
          </cell>
          <cell r="BO770">
            <v>0</v>
          </cell>
          <cell r="BP770">
            <v>0</v>
          </cell>
          <cell r="BQ770">
            <v>0</v>
          </cell>
          <cell r="BS770">
            <v>0</v>
          </cell>
          <cell r="BT770">
            <v>0</v>
          </cell>
          <cell r="BU770">
            <v>-8350863</v>
          </cell>
          <cell r="BV770">
            <v>8350863</v>
          </cell>
        </row>
        <row r="772">
          <cell r="D772" t="str">
            <v>PT</v>
          </cell>
          <cell r="I772">
            <v>0</v>
          </cell>
          <cell r="J772">
            <v>0</v>
          </cell>
          <cell r="K772">
            <v>0</v>
          </cell>
          <cell r="L772" t="str">
            <v xml:space="preserve"> </v>
          </cell>
          <cell r="M772">
            <v>0</v>
          </cell>
          <cell r="N772">
            <v>0</v>
          </cell>
          <cell r="O772">
            <v>0</v>
          </cell>
          <cell r="P772" t="str">
            <v xml:space="preserve"> 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>
            <v>0</v>
          </cell>
          <cell r="BE772">
            <v>0</v>
          </cell>
          <cell r="BF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8350863</v>
          </cell>
          <cell r="BO772">
            <v>0</v>
          </cell>
          <cell r="BP772">
            <v>0</v>
          </cell>
          <cell r="BQ772">
            <v>0</v>
          </cell>
          <cell r="BS772">
            <v>0</v>
          </cell>
          <cell r="BT772">
            <v>0</v>
          </cell>
          <cell r="BU772">
            <v>-8350863</v>
          </cell>
          <cell r="BV772">
            <v>8350863</v>
          </cell>
        </row>
        <row r="774">
          <cell r="C774" t="str">
            <v>O &amp; M Total</v>
          </cell>
          <cell r="I774">
            <v>24319.29</v>
          </cell>
          <cell r="J774">
            <v>0</v>
          </cell>
          <cell r="K774">
            <v>-24319.29</v>
          </cell>
          <cell r="L774" t="str">
            <v xml:space="preserve"> </v>
          </cell>
          <cell r="M774">
            <v>153560.49</v>
          </cell>
          <cell r="N774">
            <v>0</v>
          </cell>
          <cell r="O774">
            <v>-153560.49</v>
          </cell>
          <cell r="P774" t="str">
            <v xml:space="preserve"> </v>
          </cell>
          <cell r="R774">
            <v>37954.28</v>
          </cell>
          <cell r="S774">
            <v>0</v>
          </cell>
          <cell r="T774">
            <v>39493.379999999997</v>
          </cell>
          <cell r="U774">
            <v>27234.26</v>
          </cell>
          <cell r="V774">
            <v>24559.279999999999</v>
          </cell>
          <cell r="W774">
            <v>24319.29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480000</v>
          </cell>
          <cell r="AU774">
            <v>480000</v>
          </cell>
          <cell r="AV774">
            <v>480000</v>
          </cell>
          <cell r="AW774" t="e">
            <v>#REF!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480000</v>
          </cell>
          <cell r="BL774">
            <v>480000</v>
          </cell>
          <cell r="BM774">
            <v>0</v>
          </cell>
          <cell r="BN774">
            <v>8350863</v>
          </cell>
          <cell r="BO774">
            <v>326439.51</v>
          </cell>
          <cell r="BP774">
            <v>-480000</v>
          </cell>
          <cell r="BQ774">
            <v>0</v>
          </cell>
          <cell r="BS774">
            <v>9846521.4800000004</v>
          </cell>
          <cell r="BT774">
            <v>480000</v>
          </cell>
          <cell r="BU774">
            <v>1495658.4800000004</v>
          </cell>
          <cell r="BV774">
            <v>-1015658.4800000004</v>
          </cell>
        </row>
        <row r="776">
          <cell r="I776">
            <v>0</v>
          </cell>
          <cell r="J776">
            <v>0</v>
          </cell>
          <cell r="K776">
            <v>0</v>
          </cell>
          <cell r="L776" t="str">
            <v xml:space="preserve"> </v>
          </cell>
          <cell r="M776">
            <v>0</v>
          </cell>
          <cell r="N776">
            <v>0</v>
          </cell>
          <cell r="O776">
            <v>0</v>
          </cell>
          <cell r="P776" t="str">
            <v xml:space="preserve"> </v>
          </cell>
          <cell r="W776">
            <v>0</v>
          </cell>
          <cell r="AV776">
            <v>0</v>
          </cell>
          <cell r="BH776">
            <v>0</v>
          </cell>
          <cell r="BK776">
            <v>0</v>
          </cell>
          <cell r="BL776">
            <v>0</v>
          </cell>
          <cell r="BP776">
            <v>0</v>
          </cell>
        </row>
        <row r="777">
          <cell r="I777">
            <v>24319.29</v>
          </cell>
          <cell r="J777">
            <v>0</v>
          </cell>
          <cell r="K777">
            <v>-24319.29</v>
          </cell>
          <cell r="L777" t="str">
            <v xml:space="preserve"> </v>
          </cell>
          <cell r="M777">
            <v>153560.49</v>
          </cell>
          <cell r="N777">
            <v>0</v>
          </cell>
          <cell r="O777">
            <v>-153560.49</v>
          </cell>
          <cell r="P777" t="str">
            <v xml:space="preserve"> </v>
          </cell>
          <cell r="W777">
            <v>24319.29</v>
          </cell>
          <cell r="AV777">
            <v>480000</v>
          </cell>
          <cell r="BH777">
            <v>0</v>
          </cell>
          <cell r="BK777">
            <v>480000</v>
          </cell>
          <cell r="BL777">
            <v>480000</v>
          </cell>
          <cell r="BP777">
            <v>-480000</v>
          </cell>
        </row>
        <row r="779">
          <cell r="B779" t="str">
            <v>PSE&amp;G Dedicated Finance</v>
          </cell>
          <cell r="I779">
            <v>24319.29</v>
          </cell>
          <cell r="J779">
            <v>0</v>
          </cell>
          <cell r="K779">
            <v>-24319.29</v>
          </cell>
          <cell r="L779" t="str">
            <v xml:space="preserve"> </v>
          </cell>
          <cell r="M779">
            <v>153560.49</v>
          </cell>
          <cell r="N779">
            <v>0</v>
          </cell>
          <cell r="O779">
            <v>-153560.49</v>
          </cell>
          <cell r="P779" t="str">
            <v xml:space="preserve"> </v>
          </cell>
          <cell r="R779">
            <v>37954.28</v>
          </cell>
          <cell r="S779">
            <v>0</v>
          </cell>
          <cell r="T779">
            <v>39493.379999999997</v>
          </cell>
          <cell r="U779">
            <v>27234.26</v>
          </cell>
          <cell r="V779">
            <v>24559.279999999999</v>
          </cell>
          <cell r="W779">
            <v>24319.29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480000</v>
          </cell>
          <cell r="AU779">
            <v>480000</v>
          </cell>
          <cell r="AV779">
            <v>480000</v>
          </cell>
          <cell r="AW779" t="e">
            <v>#REF!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480000</v>
          </cell>
          <cell r="BL779">
            <v>480000</v>
          </cell>
          <cell r="BM779">
            <v>0</v>
          </cell>
          <cell r="BN779">
            <v>8350863</v>
          </cell>
          <cell r="BO779">
            <v>326439.51</v>
          </cell>
          <cell r="BP779">
            <v>-480000</v>
          </cell>
          <cell r="BQ779">
            <v>0</v>
          </cell>
          <cell r="BS779">
            <v>9846521.4800000004</v>
          </cell>
          <cell r="BT779">
            <v>480000</v>
          </cell>
          <cell r="BU779">
            <v>1495658.4800000004</v>
          </cell>
          <cell r="BV779">
            <v>-1015658.4800000004</v>
          </cell>
        </row>
        <row r="781">
          <cell r="C781" t="str">
            <v>O&amp;M</v>
          </cell>
          <cell r="E781" t="str">
            <v>EO-T-E-Executive Svcs</v>
          </cell>
          <cell r="I781">
            <v>732093.82</v>
          </cell>
          <cell r="J781">
            <v>805264</v>
          </cell>
          <cell r="K781">
            <v>73170.180000000051</v>
          </cell>
          <cell r="L781">
            <v>9.0864834389715737E-2</v>
          </cell>
          <cell r="M781">
            <v>5270869.63</v>
          </cell>
          <cell r="N781">
            <v>4984968</v>
          </cell>
          <cell r="O781">
            <v>-285901.62999999989</v>
          </cell>
          <cell r="P781">
            <v>-5.7352751311543E-2</v>
          </cell>
          <cell r="R781">
            <v>804951.5</v>
          </cell>
          <cell r="S781">
            <v>875668.06</v>
          </cell>
          <cell r="T781">
            <v>1347409.36</v>
          </cell>
          <cell r="U781">
            <v>732093.82</v>
          </cell>
          <cell r="V781">
            <v>778653.07</v>
          </cell>
          <cell r="W781">
            <v>732093.82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881956</v>
          </cell>
          <cell r="AE781">
            <v>766918</v>
          </cell>
          <cell r="AF781">
            <v>843610</v>
          </cell>
          <cell r="AG781">
            <v>805264</v>
          </cell>
          <cell r="AH781">
            <v>881956</v>
          </cell>
          <cell r="AI781">
            <v>805264</v>
          </cell>
          <cell r="AJ781">
            <v>843610</v>
          </cell>
          <cell r="AK781">
            <v>881956</v>
          </cell>
          <cell r="AL781">
            <v>766918</v>
          </cell>
          <cell r="AM781">
            <v>881956</v>
          </cell>
          <cell r="AN781">
            <v>843610</v>
          </cell>
          <cell r="AO781">
            <v>805261</v>
          </cell>
          <cell r="AQ781">
            <v>10008279</v>
          </cell>
          <cell r="AR781">
            <v>10008278.16</v>
          </cell>
          <cell r="AS781">
            <v>10180834.68</v>
          </cell>
          <cell r="AT781">
            <v>10180834.68</v>
          </cell>
          <cell r="AU781">
            <v>9517400</v>
          </cell>
          <cell r="AV781">
            <v>10010440</v>
          </cell>
          <cell r="AW781" t="e">
            <v>#REF!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>
            <v>10903904.550000001</v>
          </cell>
          <cell r="BE781">
            <v>7575656.46</v>
          </cell>
          <cell r="BF781">
            <v>7367609.2199999997</v>
          </cell>
          <cell r="BH781">
            <v>10008279</v>
          </cell>
          <cell r="BI781">
            <v>11432671</v>
          </cell>
          <cell r="BJ781">
            <v>7552771</v>
          </cell>
          <cell r="BK781">
            <v>10010440</v>
          </cell>
          <cell r="BL781">
            <v>10010440</v>
          </cell>
          <cell r="BO781">
            <v>4739570.37</v>
          </cell>
          <cell r="BP781">
            <v>-2161</v>
          </cell>
          <cell r="BQ781">
            <v>0</v>
          </cell>
          <cell r="BS781">
            <v>12714541.689999999</v>
          </cell>
          <cell r="BT781">
            <v>10010440</v>
          </cell>
          <cell r="BU781">
            <v>12714541.689999999</v>
          </cell>
          <cell r="BV781">
            <v>-2704101.6899999995</v>
          </cell>
        </row>
        <row r="782">
          <cell r="C782" t="str">
            <v>O&amp;M</v>
          </cell>
          <cell r="E782" t="str">
            <v>EO-P-Integration</v>
          </cell>
          <cell r="F782" t="str">
            <v>Integration</v>
          </cell>
          <cell r="I782">
            <v>0</v>
          </cell>
          <cell r="J782">
            <v>0</v>
          </cell>
          <cell r="K782">
            <v>0</v>
          </cell>
          <cell r="L782" t="str">
            <v xml:space="preserve"> </v>
          </cell>
          <cell r="M782">
            <v>0</v>
          </cell>
          <cell r="N782">
            <v>0</v>
          </cell>
          <cell r="O782">
            <v>0</v>
          </cell>
          <cell r="P782" t="str">
            <v xml:space="preserve"> 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O782">
            <v>0</v>
          </cell>
          <cell r="BP782">
            <v>0</v>
          </cell>
          <cell r="BQ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</row>
        <row r="784">
          <cell r="D784" t="str">
            <v>Non-PT</v>
          </cell>
          <cell r="I784">
            <v>732093.82</v>
          </cell>
          <cell r="J784">
            <v>805264</v>
          </cell>
          <cell r="K784">
            <v>73170.180000000051</v>
          </cell>
          <cell r="L784">
            <v>9.0864834389715737E-2</v>
          </cell>
          <cell r="M784">
            <v>5270869.63</v>
          </cell>
          <cell r="N784">
            <v>4984968</v>
          </cell>
          <cell r="O784">
            <v>-285901.62999999989</v>
          </cell>
          <cell r="P784">
            <v>-5.7352751311543E-2</v>
          </cell>
          <cell r="R784">
            <v>804951.5</v>
          </cell>
          <cell r="S784">
            <v>875668.06</v>
          </cell>
          <cell r="T784">
            <v>1347409.36</v>
          </cell>
          <cell r="U784">
            <v>732093.82</v>
          </cell>
          <cell r="V784">
            <v>778653.07</v>
          </cell>
          <cell r="W784">
            <v>732093.82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881956</v>
          </cell>
          <cell r="AE784">
            <v>766918</v>
          </cell>
          <cell r="AF784">
            <v>843610</v>
          </cell>
          <cell r="AG784">
            <v>805264</v>
          </cell>
          <cell r="AH784">
            <v>881956</v>
          </cell>
          <cell r="AI784">
            <v>805264</v>
          </cell>
          <cell r="AJ784">
            <v>843610</v>
          </cell>
          <cell r="AK784">
            <v>881956</v>
          </cell>
          <cell r="AL784">
            <v>766918</v>
          </cell>
          <cell r="AM784">
            <v>881956</v>
          </cell>
          <cell r="AN784">
            <v>843610</v>
          </cell>
          <cell r="AO784">
            <v>805261</v>
          </cell>
          <cell r="AQ784">
            <v>10008279</v>
          </cell>
          <cell r="AR784">
            <v>10008278.16</v>
          </cell>
          <cell r="AS784">
            <v>10180834.68</v>
          </cell>
          <cell r="AT784">
            <v>10180834.68</v>
          </cell>
          <cell r="AU784">
            <v>9517400</v>
          </cell>
          <cell r="AV784">
            <v>10010440</v>
          </cell>
          <cell r="AW784" t="e">
            <v>#REF!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>
            <v>10903904.550000001</v>
          </cell>
          <cell r="BE784">
            <v>7575656.46</v>
          </cell>
          <cell r="BF784">
            <v>7367609.2199999997</v>
          </cell>
          <cell r="BH784">
            <v>10008279</v>
          </cell>
          <cell r="BI784">
            <v>11432671</v>
          </cell>
          <cell r="BJ784">
            <v>7552771</v>
          </cell>
          <cell r="BK784">
            <v>10010440</v>
          </cell>
          <cell r="BL784">
            <v>10010440</v>
          </cell>
          <cell r="BM784">
            <v>0</v>
          </cell>
          <cell r="BN784">
            <v>0</v>
          </cell>
          <cell r="BO784">
            <v>4739570.37</v>
          </cell>
          <cell r="BP784">
            <v>-2161</v>
          </cell>
          <cell r="BQ784">
            <v>0</v>
          </cell>
          <cell r="BS784">
            <v>12714541.689999999</v>
          </cell>
          <cell r="BT784">
            <v>10010440</v>
          </cell>
          <cell r="BU784">
            <v>12714541.689999999</v>
          </cell>
          <cell r="BV784">
            <v>-2704101.6899999995</v>
          </cell>
        </row>
        <row r="786">
          <cell r="C786" t="str">
            <v>O&amp;M</v>
          </cell>
          <cell r="E786" t="str">
            <v>EO-P-E-PT-Integratio</v>
          </cell>
          <cell r="F786" t="str">
            <v>T&amp;E</v>
          </cell>
          <cell r="I786">
            <v>0</v>
          </cell>
          <cell r="J786">
            <v>0</v>
          </cell>
          <cell r="K786">
            <v>0</v>
          </cell>
          <cell r="L786" t="str">
            <v xml:space="preserve"> </v>
          </cell>
          <cell r="M786">
            <v>0</v>
          </cell>
          <cell r="N786">
            <v>0</v>
          </cell>
          <cell r="O786">
            <v>0</v>
          </cell>
          <cell r="P786" t="str">
            <v xml:space="preserve"> 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O786">
            <v>0</v>
          </cell>
          <cell r="BP786">
            <v>0</v>
          </cell>
          <cell r="BQ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</row>
        <row r="787">
          <cell r="C787" t="str">
            <v>O&amp;M</v>
          </cell>
          <cell r="E787" t="str">
            <v>EO-T-E-PT-Executive Svcs</v>
          </cell>
          <cell r="I787">
            <v>110101.67</v>
          </cell>
          <cell r="J787">
            <v>233333</v>
          </cell>
          <cell r="K787">
            <v>123231.33</v>
          </cell>
          <cell r="L787">
            <v>0.52813502590717987</v>
          </cell>
          <cell r="M787">
            <v>590056.49</v>
          </cell>
          <cell r="N787">
            <v>1444444</v>
          </cell>
          <cell r="O787">
            <v>854387.51</v>
          </cell>
          <cell r="P787">
            <v>0.59149922738437766</v>
          </cell>
          <cell r="R787">
            <v>3341.96</v>
          </cell>
          <cell r="S787">
            <v>48304.72</v>
          </cell>
          <cell r="T787">
            <v>32902.53</v>
          </cell>
          <cell r="U787">
            <v>332587.71999999997</v>
          </cell>
          <cell r="V787">
            <v>62817.89</v>
          </cell>
          <cell r="W787">
            <v>110101.67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255556</v>
          </cell>
          <cell r="AE787">
            <v>222222</v>
          </cell>
          <cell r="AF787">
            <v>244444</v>
          </cell>
          <cell r="AG787">
            <v>233333</v>
          </cell>
          <cell r="AH787">
            <v>255556</v>
          </cell>
          <cell r="AI787">
            <v>233333</v>
          </cell>
          <cell r="AJ787">
            <v>244444</v>
          </cell>
          <cell r="AK787">
            <v>255556</v>
          </cell>
          <cell r="AL787">
            <v>222222</v>
          </cell>
          <cell r="AM787">
            <v>255556</v>
          </cell>
          <cell r="AN787">
            <v>244444</v>
          </cell>
          <cell r="AO787">
            <v>233334</v>
          </cell>
          <cell r="AQ787">
            <v>4723694</v>
          </cell>
          <cell r="AR787">
            <v>4723694</v>
          </cell>
          <cell r="AS787">
            <v>4805137</v>
          </cell>
          <cell r="AT787">
            <v>3241637</v>
          </cell>
          <cell r="AU787">
            <v>3163390</v>
          </cell>
          <cell r="AV787">
            <v>2945748</v>
          </cell>
          <cell r="AW787" t="e">
            <v>#REF!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>
            <v>484.3</v>
          </cell>
          <cell r="BE787">
            <v>8250</v>
          </cell>
          <cell r="BF787">
            <v>14653.56</v>
          </cell>
          <cell r="BH787">
            <v>2900000</v>
          </cell>
          <cell r="BI787">
            <v>1425000</v>
          </cell>
          <cell r="BJ787">
            <v>1374996</v>
          </cell>
          <cell r="BK787">
            <v>2945748</v>
          </cell>
          <cell r="BL787">
            <v>2945748</v>
          </cell>
          <cell r="BO787">
            <v>2355691.5099999998</v>
          </cell>
          <cell r="BP787">
            <v>-45748</v>
          </cell>
          <cell r="BQ787">
            <v>0</v>
          </cell>
          <cell r="BS787">
            <v>2400000</v>
          </cell>
          <cell r="BT787">
            <v>2945748</v>
          </cell>
          <cell r="BU787">
            <v>2400000</v>
          </cell>
          <cell r="BV787">
            <v>545748</v>
          </cell>
        </row>
        <row r="788">
          <cell r="C788" t="str">
            <v>O&amp;M</v>
          </cell>
          <cell r="E788" t="str">
            <v>EO-P-PT-Integration Pass Through</v>
          </cell>
          <cell r="F788" t="str">
            <v>Integration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  <cell r="M788">
            <v>0</v>
          </cell>
          <cell r="N788">
            <v>0</v>
          </cell>
          <cell r="O788">
            <v>0</v>
          </cell>
          <cell r="P788" t="str">
            <v xml:space="preserve"> 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O788">
            <v>0</v>
          </cell>
          <cell r="BP788">
            <v>0</v>
          </cell>
          <cell r="BQ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</row>
        <row r="789">
          <cell r="C789" t="str">
            <v>O&amp;M</v>
          </cell>
          <cell r="E789" t="str">
            <v>EO-T-PT-Executive Svcs</v>
          </cell>
          <cell r="I789">
            <v>0</v>
          </cell>
          <cell r="J789">
            <v>0</v>
          </cell>
          <cell r="K789">
            <v>0</v>
          </cell>
          <cell r="L789" t="str">
            <v xml:space="preserve"> </v>
          </cell>
          <cell r="M789">
            <v>0</v>
          </cell>
          <cell r="N789">
            <v>0</v>
          </cell>
          <cell r="O789">
            <v>0</v>
          </cell>
          <cell r="P789" t="str">
            <v xml:space="preserve"> 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Q789">
            <v>150000</v>
          </cell>
          <cell r="AR789">
            <v>150000</v>
          </cell>
          <cell r="AS789">
            <v>150000</v>
          </cell>
          <cell r="AT789">
            <v>150000</v>
          </cell>
          <cell r="AU789">
            <v>150000</v>
          </cell>
          <cell r="AV789">
            <v>150000</v>
          </cell>
          <cell r="AW789" t="e">
            <v>#REF!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>
            <v>0</v>
          </cell>
          <cell r="BE789">
            <v>0</v>
          </cell>
          <cell r="BF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150000</v>
          </cell>
          <cell r="BL789">
            <v>150000</v>
          </cell>
          <cell r="BO789">
            <v>150000</v>
          </cell>
          <cell r="BP789">
            <v>-150000</v>
          </cell>
          <cell r="BQ789">
            <v>0</v>
          </cell>
          <cell r="BS789">
            <v>0</v>
          </cell>
          <cell r="BT789">
            <v>150000</v>
          </cell>
          <cell r="BU789">
            <v>0</v>
          </cell>
          <cell r="BV789">
            <v>150000</v>
          </cell>
        </row>
        <row r="791">
          <cell r="D791" t="str">
            <v>PT</v>
          </cell>
          <cell r="I791">
            <v>110101.67</v>
          </cell>
          <cell r="J791">
            <v>233333</v>
          </cell>
          <cell r="K791">
            <v>123231.33</v>
          </cell>
          <cell r="L791">
            <v>0.52813502590717987</v>
          </cell>
          <cell r="M791">
            <v>590056.49</v>
          </cell>
          <cell r="N791">
            <v>1444444</v>
          </cell>
          <cell r="O791">
            <v>854387.51</v>
          </cell>
          <cell r="P791">
            <v>0.59149922738437766</v>
          </cell>
          <cell r="R791">
            <v>3341.96</v>
          </cell>
          <cell r="S791">
            <v>48304.72</v>
          </cell>
          <cell r="T791">
            <v>32902.53</v>
          </cell>
          <cell r="U791">
            <v>332587.71999999997</v>
          </cell>
          <cell r="V791">
            <v>62817.89</v>
          </cell>
          <cell r="W791">
            <v>110101.67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255556</v>
          </cell>
          <cell r="AE791">
            <v>222222</v>
          </cell>
          <cell r="AF791">
            <v>244444</v>
          </cell>
          <cell r="AG791">
            <v>233333</v>
          </cell>
          <cell r="AH791">
            <v>255556</v>
          </cell>
          <cell r="AI791">
            <v>233333</v>
          </cell>
          <cell r="AJ791">
            <v>244444</v>
          </cell>
          <cell r="AK791">
            <v>255556</v>
          </cell>
          <cell r="AL791">
            <v>222222</v>
          </cell>
          <cell r="AM791">
            <v>255556</v>
          </cell>
          <cell r="AN791">
            <v>244444</v>
          </cell>
          <cell r="AO791">
            <v>233334</v>
          </cell>
          <cell r="AQ791">
            <v>4873694</v>
          </cell>
          <cell r="AR791">
            <v>4873694</v>
          </cell>
          <cell r="AS791">
            <v>4955137</v>
          </cell>
          <cell r="AT791">
            <v>3391637</v>
          </cell>
          <cell r="AU791">
            <v>3313390</v>
          </cell>
          <cell r="AV791">
            <v>3095748</v>
          </cell>
          <cell r="AW791" t="e">
            <v>#REF!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>
            <v>484.3</v>
          </cell>
          <cell r="BE791">
            <v>8250</v>
          </cell>
          <cell r="BF791">
            <v>14653.56</v>
          </cell>
          <cell r="BH791">
            <v>2900000</v>
          </cell>
          <cell r="BI791">
            <v>1425000</v>
          </cell>
          <cell r="BJ791">
            <v>1374996</v>
          </cell>
          <cell r="BK791">
            <v>3095748</v>
          </cell>
          <cell r="BL791">
            <v>3095748</v>
          </cell>
          <cell r="BM791">
            <v>0</v>
          </cell>
          <cell r="BN791">
            <v>0</v>
          </cell>
          <cell r="BO791">
            <v>2505691.5099999998</v>
          </cell>
          <cell r="BP791">
            <v>-195748</v>
          </cell>
          <cell r="BQ791">
            <v>0</v>
          </cell>
          <cell r="BS791">
            <v>2400000</v>
          </cell>
          <cell r="BT791">
            <v>3095748</v>
          </cell>
          <cell r="BU791">
            <v>2400000</v>
          </cell>
          <cell r="BV791">
            <v>695748</v>
          </cell>
        </row>
        <row r="793">
          <cell r="C793" t="str">
            <v>O &amp; M Total</v>
          </cell>
          <cell r="I793">
            <v>842195.49</v>
          </cell>
          <cell r="J793">
            <v>1038597</v>
          </cell>
          <cell r="K793">
            <v>196401.51000000007</v>
          </cell>
          <cell r="L793">
            <v>0.1891027126017118</v>
          </cell>
          <cell r="M793">
            <v>5860926.1200000001</v>
          </cell>
          <cell r="N793">
            <v>6429412</v>
          </cell>
          <cell r="O793">
            <v>568485.88000000012</v>
          </cell>
          <cell r="P793">
            <v>8.8419575538167428E-2</v>
          </cell>
          <cell r="R793">
            <v>808293.46</v>
          </cell>
          <cell r="S793">
            <v>923972.78</v>
          </cell>
          <cell r="T793">
            <v>1380311.8900000001</v>
          </cell>
          <cell r="U793">
            <v>1064681.54</v>
          </cell>
          <cell r="V793">
            <v>841470.96</v>
          </cell>
          <cell r="W793">
            <v>842195.49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1137512</v>
          </cell>
          <cell r="AE793">
            <v>989140</v>
          </cell>
          <cell r="AF793">
            <v>1088054</v>
          </cell>
          <cell r="AG793">
            <v>1038597</v>
          </cell>
          <cell r="AH793">
            <v>1137512</v>
          </cell>
          <cell r="AI793">
            <v>1038597</v>
          </cell>
          <cell r="AJ793">
            <v>1088054</v>
          </cell>
          <cell r="AK793">
            <v>1137512</v>
          </cell>
          <cell r="AL793">
            <v>989140</v>
          </cell>
          <cell r="AM793">
            <v>1137512</v>
          </cell>
          <cell r="AN793">
            <v>1088054</v>
          </cell>
          <cell r="AO793">
            <v>1038595</v>
          </cell>
          <cell r="AQ793">
            <v>14881973</v>
          </cell>
          <cell r="AR793">
            <v>14881972.16</v>
          </cell>
          <cell r="AS793">
            <v>15135971.68</v>
          </cell>
          <cell r="AT793">
            <v>13572471.68</v>
          </cell>
          <cell r="AU793">
            <v>12830790</v>
          </cell>
          <cell r="AV793">
            <v>13106188</v>
          </cell>
          <cell r="AW793" t="e">
            <v>#REF!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>
            <v>10904388.850000001</v>
          </cell>
          <cell r="BE793">
            <v>7583906.46</v>
          </cell>
          <cell r="BF793">
            <v>7382262.7799999993</v>
          </cell>
          <cell r="BH793">
            <v>12908279</v>
          </cell>
          <cell r="BI793">
            <v>12857671</v>
          </cell>
          <cell r="BJ793">
            <v>8927767</v>
          </cell>
          <cell r="BK793">
            <v>13106188</v>
          </cell>
          <cell r="BL793">
            <v>13106188</v>
          </cell>
          <cell r="BM793">
            <v>0</v>
          </cell>
          <cell r="BN793">
            <v>0</v>
          </cell>
          <cell r="BO793">
            <v>7245261.8799999999</v>
          </cell>
          <cell r="BP793">
            <v>-197909</v>
          </cell>
          <cell r="BQ793">
            <v>0</v>
          </cell>
          <cell r="BS793">
            <v>15114541.689999999</v>
          </cell>
          <cell r="BT793">
            <v>13106188</v>
          </cell>
          <cell r="BU793">
            <v>15114541.689999999</v>
          </cell>
          <cell r="BV793">
            <v>-2008353.6899999995</v>
          </cell>
        </row>
        <row r="795">
          <cell r="I795">
            <v>-132724.52039999998</v>
          </cell>
          <cell r="J795">
            <v>215527.77959999998</v>
          </cell>
          <cell r="K795">
            <v>348252.29999999993</v>
          </cell>
          <cell r="L795">
            <v>1.61581166310127</v>
          </cell>
          <cell r="M795">
            <v>-493022.86939999997</v>
          </cell>
          <cell r="N795">
            <v>-693588.90519999992</v>
          </cell>
          <cell r="O795">
            <v>-200566.03579999995</v>
          </cell>
          <cell r="P795">
            <v>0.28917134385557353</v>
          </cell>
          <cell r="W795">
            <v>-132724.52039999998</v>
          </cell>
          <cell r="AV795">
            <v>144397.37999999998</v>
          </cell>
          <cell r="BH795">
            <v>862738.39999999991</v>
          </cell>
          <cell r="BK795">
            <v>144397.37999999998</v>
          </cell>
          <cell r="BL795">
            <v>144397.37999999998</v>
          </cell>
          <cell r="BP795">
            <v>718341.0199999999</v>
          </cell>
        </row>
        <row r="796">
          <cell r="I796">
            <v>974920.01040000003</v>
          </cell>
          <cell r="J796">
            <v>823069.22039999999</v>
          </cell>
          <cell r="K796">
            <v>-151850.79000000004</v>
          </cell>
          <cell r="L796">
            <v>-0.18449334057979072</v>
          </cell>
          <cell r="M796">
            <v>6353948.9894000003</v>
          </cell>
          <cell r="N796">
            <v>7123000.9051999999</v>
          </cell>
          <cell r="O796">
            <v>769051.91579999961</v>
          </cell>
          <cell r="P796">
            <v>0.10796740391238321</v>
          </cell>
          <cell r="W796">
            <v>974920.01040000003</v>
          </cell>
          <cell r="AV796">
            <v>12961790.619999999</v>
          </cell>
          <cell r="BH796">
            <v>12045540.6</v>
          </cell>
          <cell r="BK796">
            <v>12961790.619999999</v>
          </cell>
          <cell r="BL796">
            <v>12961790.619999999</v>
          </cell>
          <cell r="BP796">
            <v>-916250.01999999955</v>
          </cell>
        </row>
        <row r="798">
          <cell r="B798" t="str">
            <v>PSEG Executive Office</v>
          </cell>
          <cell r="I798">
            <v>842195.49</v>
          </cell>
          <cell r="J798">
            <v>1038597</v>
          </cell>
          <cell r="K798">
            <v>196401.51000000007</v>
          </cell>
          <cell r="L798">
            <v>0.1891027126017118</v>
          </cell>
          <cell r="M798">
            <v>5860926.1200000001</v>
          </cell>
          <cell r="N798">
            <v>6429412</v>
          </cell>
          <cell r="O798">
            <v>568485.88000000012</v>
          </cell>
          <cell r="P798">
            <v>8.8419575538167428E-2</v>
          </cell>
          <cell r="R798">
            <v>808293.46</v>
          </cell>
          <cell r="S798">
            <v>923972.78</v>
          </cell>
          <cell r="T798">
            <v>1380311.8900000001</v>
          </cell>
          <cell r="U798">
            <v>1064681.54</v>
          </cell>
          <cell r="V798">
            <v>841470.96</v>
          </cell>
          <cell r="W798">
            <v>842195.49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1137512</v>
          </cell>
          <cell r="AE798">
            <v>989140</v>
          </cell>
          <cell r="AF798">
            <v>1088054</v>
          </cell>
          <cell r="AG798">
            <v>1038597</v>
          </cell>
          <cell r="AH798">
            <v>1137512</v>
          </cell>
          <cell r="AI798">
            <v>1038597</v>
          </cell>
          <cell r="AJ798">
            <v>1088054</v>
          </cell>
          <cell r="AK798">
            <v>1137512</v>
          </cell>
          <cell r="AL798">
            <v>989140</v>
          </cell>
          <cell r="AM798">
            <v>1137512</v>
          </cell>
          <cell r="AN798">
            <v>1088054</v>
          </cell>
          <cell r="AO798">
            <v>1038595</v>
          </cell>
          <cell r="AQ798">
            <v>14881973</v>
          </cell>
          <cell r="AR798">
            <v>14881972.16</v>
          </cell>
          <cell r="AS798">
            <v>15135971.68</v>
          </cell>
          <cell r="AT798">
            <v>13572471.68</v>
          </cell>
          <cell r="AU798">
            <v>12830790</v>
          </cell>
          <cell r="AV798">
            <v>13106188</v>
          </cell>
          <cell r="AW798" t="e">
            <v>#REF!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>
            <v>10904388.850000001</v>
          </cell>
          <cell r="BE798">
            <v>7583906.46</v>
          </cell>
          <cell r="BF798">
            <v>7382262.7799999993</v>
          </cell>
          <cell r="BH798">
            <v>12908279</v>
          </cell>
          <cell r="BI798">
            <v>12857671</v>
          </cell>
          <cell r="BJ798">
            <v>8927767</v>
          </cell>
          <cell r="BK798">
            <v>13106188</v>
          </cell>
          <cell r="BL798">
            <v>13106188</v>
          </cell>
          <cell r="BM798">
            <v>0</v>
          </cell>
          <cell r="BN798">
            <v>0</v>
          </cell>
          <cell r="BO798">
            <v>7245261.8799999999</v>
          </cell>
          <cell r="BP798">
            <v>-197909</v>
          </cell>
          <cell r="BQ798">
            <v>0</v>
          </cell>
          <cell r="BS798">
            <v>15114541.689999999</v>
          </cell>
          <cell r="BT798">
            <v>13106188</v>
          </cell>
          <cell r="BU798">
            <v>15114541.689999999</v>
          </cell>
          <cell r="BV798">
            <v>-2008353.6899999995</v>
          </cell>
        </row>
        <row r="800">
          <cell r="C800" t="str">
            <v>O&amp;M</v>
          </cell>
          <cell r="E800" t="str">
            <v>RM-P-Records &amp; E-Library</v>
          </cell>
          <cell r="I800">
            <v>190.46</v>
          </cell>
          <cell r="J800">
            <v>0</v>
          </cell>
          <cell r="K800">
            <v>-190.46</v>
          </cell>
          <cell r="L800" t="str">
            <v xml:space="preserve"> </v>
          </cell>
          <cell r="M800">
            <v>444.4</v>
          </cell>
          <cell r="N800">
            <v>0</v>
          </cell>
          <cell r="O800">
            <v>-444.4</v>
          </cell>
          <cell r="P800" t="str">
            <v xml:space="preserve"> 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253.94</v>
          </cell>
          <cell r="W800">
            <v>190.46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99036.6</v>
          </cell>
          <cell r="AV800">
            <v>99036.6</v>
          </cell>
          <cell r="AW800" t="e">
            <v>#REF!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>
            <v>0</v>
          </cell>
          <cell r="BE800">
            <v>0</v>
          </cell>
          <cell r="BF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99036.6</v>
          </cell>
          <cell r="BL800">
            <v>99036.6</v>
          </cell>
          <cell r="BO800">
            <v>98592.200000000012</v>
          </cell>
          <cell r="BP800">
            <v>-99036.6</v>
          </cell>
          <cell r="BQ800">
            <v>0</v>
          </cell>
          <cell r="BS800">
            <v>121755.85</v>
          </cell>
          <cell r="BT800">
            <v>99036.6</v>
          </cell>
          <cell r="BU800">
            <v>121755.85</v>
          </cell>
          <cell r="BV800">
            <v>-22719.25</v>
          </cell>
        </row>
        <row r="801">
          <cell r="C801" t="str">
            <v>O&amp;M</v>
          </cell>
          <cell r="E801" t="str">
            <v>RM-P-E-Records &amp; E-Library</v>
          </cell>
          <cell r="I801">
            <v>64274.75</v>
          </cell>
          <cell r="J801">
            <v>0</v>
          </cell>
          <cell r="K801">
            <v>-64274.75</v>
          </cell>
          <cell r="L801" t="str">
            <v xml:space="preserve"> </v>
          </cell>
          <cell r="M801">
            <v>103790.99</v>
          </cell>
          <cell r="N801">
            <v>0</v>
          </cell>
          <cell r="O801">
            <v>-103790.99</v>
          </cell>
          <cell r="P801" t="str">
            <v xml:space="preserve"> 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39516.239999999998</v>
          </cell>
          <cell r="W801">
            <v>64274.75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525616</v>
          </cell>
          <cell r="AV801">
            <v>525617</v>
          </cell>
          <cell r="AW801" t="e">
            <v>#REF!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525617</v>
          </cell>
          <cell r="BL801">
            <v>525617</v>
          </cell>
          <cell r="BO801">
            <v>421826.01</v>
          </cell>
          <cell r="BP801">
            <v>-525617</v>
          </cell>
          <cell r="BQ801">
            <v>0</v>
          </cell>
          <cell r="BS801">
            <v>810613.44</v>
          </cell>
          <cell r="BT801">
            <v>525617</v>
          </cell>
          <cell r="BU801">
            <v>810613.44</v>
          </cell>
          <cell r="BV801">
            <v>-284996.43999999994</v>
          </cell>
        </row>
        <row r="803">
          <cell r="D803" t="str">
            <v>Non-PT</v>
          </cell>
          <cell r="I803">
            <v>64465.21</v>
          </cell>
          <cell r="J803">
            <v>0</v>
          </cell>
          <cell r="K803">
            <v>-64465.21</v>
          </cell>
          <cell r="L803" t="str">
            <v xml:space="preserve"> </v>
          </cell>
          <cell r="M803">
            <v>104235.39</v>
          </cell>
          <cell r="N803">
            <v>0</v>
          </cell>
          <cell r="O803">
            <v>-104235.39</v>
          </cell>
          <cell r="P803" t="str">
            <v xml:space="preserve"> 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39770.18</v>
          </cell>
          <cell r="W803">
            <v>64465.21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624652.6</v>
          </cell>
          <cell r="AV803">
            <v>624653.6</v>
          </cell>
          <cell r="AW803" t="e">
            <v>#REF!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624653.6</v>
          </cell>
          <cell r="BL803">
            <v>624653.6</v>
          </cell>
          <cell r="BM803">
            <v>0</v>
          </cell>
          <cell r="BN803">
            <v>0</v>
          </cell>
          <cell r="BO803">
            <v>520418.21</v>
          </cell>
          <cell r="BP803">
            <v>-624653.6</v>
          </cell>
          <cell r="BQ803">
            <v>0</v>
          </cell>
          <cell r="BS803">
            <v>932369.28999999992</v>
          </cell>
          <cell r="BT803">
            <v>624653.6</v>
          </cell>
          <cell r="BU803">
            <v>932369.28999999992</v>
          </cell>
          <cell r="BV803">
            <v>-307715.68999999994</v>
          </cell>
        </row>
        <row r="805">
          <cell r="C805" t="str">
            <v>O&amp;M</v>
          </cell>
          <cell r="E805" t="str">
            <v>RM-P-PT-Rec&amp;E-Librar</v>
          </cell>
          <cell r="I805">
            <v>2849</v>
          </cell>
          <cell r="J805">
            <v>0</v>
          </cell>
          <cell r="K805">
            <v>-2849</v>
          </cell>
          <cell r="L805" t="str">
            <v xml:space="preserve"> </v>
          </cell>
          <cell r="M805">
            <v>3653</v>
          </cell>
          <cell r="N805">
            <v>0</v>
          </cell>
          <cell r="O805">
            <v>-3653</v>
          </cell>
          <cell r="P805" t="str">
            <v xml:space="preserve"> 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804</v>
          </cell>
          <cell r="W805">
            <v>2849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134210</v>
          </cell>
          <cell r="AV805">
            <v>134210</v>
          </cell>
          <cell r="AW805" t="e">
            <v>#REF!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134210</v>
          </cell>
          <cell r="BL805">
            <v>134210</v>
          </cell>
          <cell r="BO805">
            <v>130557</v>
          </cell>
          <cell r="BP805">
            <v>-134210</v>
          </cell>
          <cell r="BQ805">
            <v>0</v>
          </cell>
          <cell r="BS805">
            <v>235000</v>
          </cell>
          <cell r="BT805">
            <v>134210</v>
          </cell>
          <cell r="BU805">
            <v>235000</v>
          </cell>
          <cell r="BV805">
            <v>-100790</v>
          </cell>
        </row>
        <row r="806">
          <cell r="C806" t="str">
            <v>O&amp;M</v>
          </cell>
          <cell r="E806" t="str">
            <v>RM-P-E-PT-Rec&amp;E-Librar</v>
          </cell>
          <cell r="I806">
            <v>0</v>
          </cell>
          <cell r="J806">
            <v>0</v>
          </cell>
          <cell r="K806">
            <v>0</v>
          </cell>
          <cell r="L806" t="str">
            <v xml:space="preserve"> </v>
          </cell>
          <cell r="M806">
            <v>0</v>
          </cell>
          <cell r="N806">
            <v>0</v>
          </cell>
          <cell r="O806">
            <v>0</v>
          </cell>
          <cell r="P806" t="str">
            <v xml:space="preserve"> 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134584</v>
          </cell>
          <cell r="AV806">
            <v>134585</v>
          </cell>
          <cell r="AW806" t="e">
            <v>#REF!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134585</v>
          </cell>
          <cell r="BL806">
            <v>134585</v>
          </cell>
          <cell r="BO806">
            <v>134585</v>
          </cell>
          <cell r="BP806">
            <v>-134585</v>
          </cell>
          <cell r="BQ806">
            <v>0</v>
          </cell>
          <cell r="BS806">
            <v>300000</v>
          </cell>
          <cell r="BT806">
            <v>134585</v>
          </cell>
          <cell r="BU806">
            <v>300000</v>
          </cell>
          <cell r="BV806">
            <v>-165415</v>
          </cell>
        </row>
        <row r="808">
          <cell r="D808" t="str">
            <v>PT</v>
          </cell>
          <cell r="I808">
            <v>2849</v>
          </cell>
          <cell r="J808">
            <v>0</v>
          </cell>
          <cell r="K808">
            <v>-2849</v>
          </cell>
          <cell r="L808" t="str">
            <v xml:space="preserve"> </v>
          </cell>
          <cell r="M808">
            <v>3653</v>
          </cell>
          <cell r="N808">
            <v>0</v>
          </cell>
          <cell r="O808">
            <v>-3653</v>
          </cell>
          <cell r="P808" t="str">
            <v xml:space="preserve"> 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804</v>
          </cell>
          <cell r="W808">
            <v>2849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268794</v>
          </cell>
          <cell r="AV808">
            <v>268795</v>
          </cell>
          <cell r="AW808" t="e">
            <v>#REF!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268795</v>
          </cell>
          <cell r="BL808">
            <v>268795</v>
          </cell>
          <cell r="BM808">
            <v>0</v>
          </cell>
          <cell r="BN808">
            <v>0</v>
          </cell>
          <cell r="BO808">
            <v>265142</v>
          </cell>
          <cell r="BP808">
            <v>-268795</v>
          </cell>
          <cell r="BQ808">
            <v>0</v>
          </cell>
          <cell r="BS808">
            <v>535000</v>
          </cell>
          <cell r="BT808">
            <v>268795</v>
          </cell>
          <cell r="BU808">
            <v>535000</v>
          </cell>
          <cell r="BV808">
            <v>-266205</v>
          </cell>
        </row>
        <row r="810">
          <cell r="C810" t="str">
            <v>O &amp; M Total</v>
          </cell>
          <cell r="I810">
            <v>67314.209999999992</v>
          </cell>
          <cell r="J810">
            <v>0</v>
          </cell>
          <cell r="K810">
            <v>-67314.209999999992</v>
          </cell>
          <cell r="L810" t="str">
            <v xml:space="preserve"> </v>
          </cell>
          <cell r="M810">
            <v>107888.39</v>
          </cell>
          <cell r="N810">
            <v>0</v>
          </cell>
          <cell r="O810">
            <v>-107888.39</v>
          </cell>
          <cell r="P810" t="str">
            <v xml:space="preserve"> 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40574.18</v>
          </cell>
          <cell r="W810">
            <v>67314.209999999992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893446.6</v>
          </cell>
          <cell r="AV810">
            <v>893448.6</v>
          </cell>
          <cell r="AW810" t="e">
            <v>#REF!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893448.6</v>
          </cell>
          <cell r="BL810">
            <v>893448.6</v>
          </cell>
          <cell r="BM810">
            <v>0</v>
          </cell>
          <cell r="BN810">
            <v>0</v>
          </cell>
          <cell r="BO810">
            <v>785560.21</v>
          </cell>
          <cell r="BP810">
            <v>-893448.6</v>
          </cell>
          <cell r="BQ810">
            <v>0</v>
          </cell>
          <cell r="BS810">
            <v>1467369.29</v>
          </cell>
          <cell r="BT810">
            <v>893448.6</v>
          </cell>
          <cell r="BU810">
            <v>1467369.29</v>
          </cell>
          <cell r="BV810">
            <v>-573920.68999999994</v>
          </cell>
        </row>
        <row r="812">
          <cell r="I812">
            <v>26444.925999999996</v>
          </cell>
          <cell r="J812">
            <v>0</v>
          </cell>
          <cell r="K812">
            <v>-26444.925999999996</v>
          </cell>
          <cell r="L812" t="str">
            <v xml:space="preserve"> </v>
          </cell>
          <cell r="M812">
            <v>23462.571799999998</v>
          </cell>
          <cell r="N812">
            <v>0</v>
          </cell>
          <cell r="O812">
            <v>-23462.571799999998</v>
          </cell>
          <cell r="P812" t="str">
            <v xml:space="preserve"> </v>
          </cell>
          <cell r="W812">
            <v>26444.925999999996</v>
          </cell>
          <cell r="AV812">
            <v>171356.94</v>
          </cell>
          <cell r="BH812">
            <v>0</v>
          </cell>
          <cell r="BK812">
            <v>171356.94</v>
          </cell>
          <cell r="BL812">
            <v>171356.94</v>
          </cell>
          <cell r="BP812">
            <v>-171356.94</v>
          </cell>
        </row>
        <row r="813">
          <cell r="I813">
            <v>40869.284</v>
          </cell>
          <cell r="J813">
            <v>0</v>
          </cell>
          <cell r="K813">
            <v>-40869.284</v>
          </cell>
          <cell r="L813" t="str">
            <v xml:space="preserve"> </v>
          </cell>
          <cell r="M813">
            <v>84425.818200000009</v>
          </cell>
          <cell r="N813">
            <v>0</v>
          </cell>
          <cell r="O813">
            <v>-84425.818200000009</v>
          </cell>
          <cell r="P813" t="str">
            <v xml:space="preserve"> </v>
          </cell>
          <cell r="W813">
            <v>40869.284</v>
          </cell>
          <cell r="AV813">
            <v>722091.65999999992</v>
          </cell>
          <cell r="BH813">
            <v>0</v>
          </cell>
          <cell r="BK813">
            <v>722091.65999999992</v>
          </cell>
          <cell r="BL813">
            <v>722091.65999999992</v>
          </cell>
          <cell r="BP813">
            <v>-722091.65999999992</v>
          </cell>
        </row>
        <row r="815">
          <cell r="B815" t="str">
            <v>Records Management &amp; Library services</v>
          </cell>
          <cell r="I815">
            <v>67314.209999999992</v>
          </cell>
          <cell r="J815">
            <v>0</v>
          </cell>
          <cell r="K815">
            <v>-67314.209999999992</v>
          </cell>
          <cell r="L815" t="str">
            <v xml:space="preserve"> </v>
          </cell>
          <cell r="M815">
            <v>107888.39</v>
          </cell>
          <cell r="N815">
            <v>0</v>
          </cell>
          <cell r="O815">
            <v>-107888.39</v>
          </cell>
          <cell r="P815" t="str">
            <v xml:space="preserve"> 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40574.18</v>
          </cell>
          <cell r="W815">
            <v>67314.209999999992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893446.6</v>
          </cell>
          <cell r="AV815">
            <v>893448.6</v>
          </cell>
          <cell r="AW815" t="e">
            <v>#REF!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893448.6</v>
          </cell>
          <cell r="BL815">
            <v>893448.6</v>
          </cell>
          <cell r="BM815">
            <v>0</v>
          </cell>
          <cell r="BN815">
            <v>0</v>
          </cell>
          <cell r="BO815">
            <v>785560.21</v>
          </cell>
          <cell r="BP815">
            <v>-893448.6</v>
          </cell>
          <cell r="BQ815">
            <v>0</v>
          </cell>
          <cell r="BS815">
            <v>1467369.29</v>
          </cell>
          <cell r="BT815">
            <v>893448.6</v>
          </cell>
          <cell r="BU815">
            <v>1467369.29</v>
          </cell>
          <cell r="BV815">
            <v>-573920.68999999994</v>
          </cell>
        </row>
        <row r="817">
          <cell r="C817" t="str">
            <v>O&amp;M</v>
          </cell>
          <cell r="E817" t="str">
            <v>SG-P-E-State Governm</v>
          </cell>
          <cell r="I817">
            <v>19707.59</v>
          </cell>
          <cell r="J817">
            <v>0</v>
          </cell>
          <cell r="K817">
            <v>-19707.59</v>
          </cell>
          <cell r="L817" t="str">
            <v xml:space="preserve"> </v>
          </cell>
          <cell r="M817">
            <v>32392.93</v>
          </cell>
          <cell r="N817">
            <v>0</v>
          </cell>
          <cell r="O817">
            <v>-32392.93</v>
          </cell>
          <cell r="P817" t="str">
            <v xml:space="preserve"> 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12685.34</v>
          </cell>
          <cell r="W817">
            <v>19707.59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O817">
            <v>-32392.93</v>
          </cell>
          <cell r="BP817">
            <v>0</v>
          </cell>
          <cell r="BQ817">
            <v>0</v>
          </cell>
          <cell r="BS817">
            <v>42460.61</v>
          </cell>
          <cell r="BT817">
            <v>0</v>
          </cell>
          <cell r="BU817">
            <v>42460.61</v>
          </cell>
          <cell r="BV817">
            <v>-42460.61</v>
          </cell>
        </row>
        <row r="818">
          <cell r="C818" t="str">
            <v>O&amp;M</v>
          </cell>
          <cell r="E818" t="str">
            <v>SG-P-State Governmen</v>
          </cell>
          <cell r="I818">
            <v>30422.7</v>
          </cell>
          <cell r="J818">
            <v>0</v>
          </cell>
          <cell r="K818">
            <v>-30422.7</v>
          </cell>
          <cell r="L818" t="str">
            <v xml:space="preserve"> </v>
          </cell>
          <cell r="M818">
            <v>47280.3</v>
          </cell>
          <cell r="N818">
            <v>0</v>
          </cell>
          <cell r="O818">
            <v>-47280.3</v>
          </cell>
          <cell r="P818" t="str">
            <v xml:space="preserve"> 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16857.599999999999</v>
          </cell>
          <cell r="W818">
            <v>30422.7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O818">
            <v>-47280.3</v>
          </cell>
          <cell r="BP818">
            <v>0</v>
          </cell>
          <cell r="BQ818">
            <v>0</v>
          </cell>
          <cell r="BS818">
            <v>1314256.8400000001</v>
          </cell>
          <cell r="BT818">
            <v>0</v>
          </cell>
          <cell r="BU818">
            <v>1314256.8400000001</v>
          </cell>
          <cell r="BV818">
            <v>-1314256.8400000001</v>
          </cell>
        </row>
        <row r="819">
          <cell r="C819" t="str">
            <v>O&amp;M</v>
          </cell>
          <cell r="E819" t="str">
            <v>SG-P-Corporate Respo</v>
          </cell>
          <cell r="I819">
            <v>83655.899999999994</v>
          </cell>
          <cell r="J819">
            <v>0</v>
          </cell>
          <cell r="K819">
            <v>-83655.899999999994</v>
          </cell>
          <cell r="L819" t="str">
            <v xml:space="preserve"> </v>
          </cell>
          <cell r="M819">
            <v>146484.12</v>
          </cell>
          <cell r="N819">
            <v>0</v>
          </cell>
          <cell r="O819">
            <v>-146484.12</v>
          </cell>
          <cell r="P819" t="str">
            <v xml:space="preserve"> 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62828.22</v>
          </cell>
          <cell r="W819">
            <v>83655.899999999994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O819">
            <v>-146484.12</v>
          </cell>
          <cell r="BP819">
            <v>0</v>
          </cell>
          <cell r="BQ819">
            <v>0</v>
          </cell>
          <cell r="BS819">
            <v>356142.4</v>
          </cell>
          <cell r="BT819">
            <v>0</v>
          </cell>
          <cell r="BU819">
            <v>356142.4</v>
          </cell>
          <cell r="BV819">
            <v>-356142.4</v>
          </cell>
        </row>
        <row r="820">
          <cell r="C820" t="str">
            <v>O&amp;M</v>
          </cell>
          <cell r="E820" t="str">
            <v>SG-P-E-Corporate Responsibility</v>
          </cell>
          <cell r="I820">
            <v>0</v>
          </cell>
          <cell r="J820">
            <v>0</v>
          </cell>
          <cell r="K820">
            <v>0</v>
          </cell>
          <cell r="L820" t="str">
            <v xml:space="preserve"> </v>
          </cell>
          <cell r="M820">
            <v>0</v>
          </cell>
          <cell r="N820">
            <v>0</v>
          </cell>
          <cell r="O820">
            <v>0</v>
          </cell>
          <cell r="P820" t="str">
            <v xml:space="preserve"> 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O820">
            <v>0</v>
          </cell>
          <cell r="BP820">
            <v>0</v>
          </cell>
          <cell r="BQ820">
            <v>0</v>
          </cell>
          <cell r="BS820">
            <v>340476.48</v>
          </cell>
          <cell r="BT820">
            <v>0</v>
          </cell>
          <cell r="BU820">
            <v>340476.48</v>
          </cell>
          <cell r="BV820">
            <v>-340476.48</v>
          </cell>
        </row>
        <row r="822">
          <cell r="D822" t="str">
            <v>Non-PT</v>
          </cell>
          <cell r="I822">
            <v>133786.19</v>
          </cell>
          <cell r="J822">
            <v>0</v>
          </cell>
          <cell r="K822">
            <v>-133786.19</v>
          </cell>
          <cell r="L822" t="str">
            <v xml:space="preserve"> </v>
          </cell>
          <cell r="M822">
            <v>226157.35</v>
          </cell>
          <cell r="N822">
            <v>0</v>
          </cell>
          <cell r="O822">
            <v>-226157.35</v>
          </cell>
          <cell r="P822" t="str">
            <v xml:space="preserve"> 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92371.16</v>
          </cell>
          <cell r="W822">
            <v>133786.19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>
            <v>0</v>
          </cell>
          <cell r="BE822">
            <v>0</v>
          </cell>
          <cell r="BF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-226157.35</v>
          </cell>
          <cell r="BP822">
            <v>0</v>
          </cell>
          <cell r="BQ822">
            <v>0</v>
          </cell>
          <cell r="BS822">
            <v>2053336.33</v>
          </cell>
          <cell r="BT822">
            <v>0</v>
          </cell>
          <cell r="BU822">
            <v>2053336.33</v>
          </cell>
          <cell r="BV822">
            <v>-2053336.33</v>
          </cell>
        </row>
        <row r="824">
          <cell r="C824" t="str">
            <v>O&amp;M</v>
          </cell>
          <cell r="E824" t="str">
            <v>SG-P-PT-State Government Affairs</v>
          </cell>
          <cell r="I824">
            <v>58649</v>
          </cell>
          <cell r="J824">
            <v>0</v>
          </cell>
          <cell r="K824">
            <v>-58649</v>
          </cell>
          <cell r="L824" t="str">
            <v xml:space="preserve"> </v>
          </cell>
          <cell r="M824">
            <v>58649</v>
          </cell>
          <cell r="N824">
            <v>0</v>
          </cell>
          <cell r="O824">
            <v>-58649</v>
          </cell>
          <cell r="P824" t="str">
            <v xml:space="preserve"> 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58649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150000</v>
          </cell>
          <cell r="AU824">
            <v>150000</v>
          </cell>
          <cell r="AV824">
            <v>196735</v>
          </cell>
          <cell r="AW824" t="e">
            <v>#REF!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>
            <v>0</v>
          </cell>
          <cell r="BE824">
            <v>0</v>
          </cell>
          <cell r="BF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196735</v>
          </cell>
          <cell r="BL824">
            <v>196735</v>
          </cell>
          <cell r="BO824">
            <v>138086</v>
          </cell>
          <cell r="BP824">
            <v>-196735</v>
          </cell>
          <cell r="BQ824">
            <v>0</v>
          </cell>
          <cell r="BS824">
            <v>244550</v>
          </cell>
          <cell r="BT824">
            <v>196735</v>
          </cell>
          <cell r="BU824">
            <v>244550</v>
          </cell>
          <cell r="BV824">
            <v>-47815</v>
          </cell>
        </row>
        <row r="825">
          <cell r="C825" t="str">
            <v>O&amp;M</v>
          </cell>
          <cell r="E825" t="str">
            <v>SG-P-PT-Corporate Responsibility</v>
          </cell>
          <cell r="I825">
            <v>0</v>
          </cell>
          <cell r="J825">
            <v>0</v>
          </cell>
          <cell r="K825">
            <v>0</v>
          </cell>
          <cell r="L825" t="str">
            <v xml:space="preserve"> </v>
          </cell>
          <cell r="M825">
            <v>0</v>
          </cell>
          <cell r="N825">
            <v>0</v>
          </cell>
          <cell r="O825">
            <v>0</v>
          </cell>
          <cell r="P825" t="str">
            <v xml:space="preserve"> 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O825">
            <v>0</v>
          </cell>
          <cell r="BP825">
            <v>0</v>
          </cell>
          <cell r="BQ825">
            <v>0</v>
          </cell>
          <cell r="BS825">
            <v>156800</v>
          </cell>
          <cell r="BT825">
            <v>0</v>
          </cell>
          <cell r="BU825">
            <v>156800</v>
          </cell>
          <cell r="BV825">
            <v>-156800</v>
          </cell>
        </row>
        <row r="826">
          <cell r="C826" t="str">
            <v>O&amp;M</v>
          </cell>
          <cell r="E826" t="str">
            <v>SG-P-E-PT-Corporate Responsibility</v>
          </cell>
          <cell r="I826">
            <v>2795</v>
          </cell>
          <cell r="J826">
            <v>0</v>
          </cell>
          <cell r="K826">
            <v>-2795</v>
          </cell>
          <cell r="L826" t="str">
            <v xml:space="preserve"> </v>
          </cell>
          <cell r="M826">
            <v>2795</v>
          </cell>
          <cell r="N826">
            <v>0</v>
          </cell>
          <cell r="O826">
            <v>-2795</v>
          </cell>
          <cell r="P826" t="str">
            <v xml:space="preserve"> 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2795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>
            <v>0</v>
          </cell>
          <cell r="BE826">
            <v>0</v>
          </cell>
          <cell r="BF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O826">
            <v>-2795</v>
          </cell>
          <cell r="BP826">
            <v>0</v>
          </cell>
          <cell r="BQ826">
            <v>0</v>
          </cell>
          <cell r="BS826">
            <v>147000</v>
          </cell>
          <cell r="BT826">
            <v>0</v>
          </cell>
          <cell r="BU826">
            <v>147000</v>
          </cell>
          <cell r="BV826">
            <v>-147000</v>
          </cell>
        </row>
        <row r="827">
          <cell r="C827" t="str">
            <v>O&amp;M</v>
          </cell>
          <cell r="E827" t="str">
            <v>SG-P-E-PT-State Government Affairs</v>
          </cell>
          <cell r="I827">
            <v>171.14</v>
          </cell>
          <cell r="J827">
            <v>0</v>
          </cell>
          <cell r="K827">
            <v>-171.14</v>
          </cell>
          <cell r="L827" t="str">
            <v xml:space="preserve"> </v>
          </cell>
          <cell r="M827">
            <v>171.14</v>
          </cell>
          <cell r="N827">
            <v>0</v>
          </cell>
          <cell r="O827">
            <v>-171.14</v>
          </cell>
          <cell r="P827" t="str">
            <v xml:space="preserve"> 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171.14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2356000</v>
          </cell>
          <cell r="BN827">
            <v>3528977</v>
          </cell>
          <cell r="BO827">
            <v>-171.14</v>
          </cell>
          <cell r="BP827">
            <v>0</v>
          </cell>
          <cell r="BQ827">
            <v>0</v>
          </cell>
          <cell r="BS827">
            <v>166573.26</v>
          </cell>
          <cell r="BT827">
            <v>-2356000</v>
          </cell>
          <cell r="BU827">
            <v>-3362403.74</v>
          </cell>
          <cell r="BV827">
            <v>3362403.74</v>
          </cell>
        </row>
        <row r="829">
          <cell r="D829" t="str">
            <v>PT</v>
          </cell>
          <cell r="I829">
            <v>61615.14</v>
          </cell>
          <cell r="J829">
            <v>0</v>
          </cell>
          <cell r="K829">
            <v>-61615.14</v>
          </cell>
          <cell r="L829" t="str">
            <v xml:space="preserve"> </v>
          </cell>
          <cell r="M829">
            <v>61615.14</v>
          </cell>
          <cell r="N829">
            <v>0</v>
          </cell>
          <cell r="O829">
            <v>-61615.14</v>
          </cell>
          <cell r="P829" t="str">
            <v xml:space="preserve"> 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61615.14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150000</v>
          </cell>
          <cell r="AU829">
            <v>150000</v>
          </cell>
          <cell r="AV829">
            <v>196735</v>
          </cell>
          <cell r="AW829" t="e">
            <v>#REF!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>
            <v>0</v>
          </cell>
          <cell r="BE829">
            <v>0</v>
          </cell>
          <cell r="BF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196735</v>
          </cell>
          <cell r="BL829">
            <v>196735</v>
          </cell>
          <cell r="BM829">
            <v>2356000</v>
          </cell>
          <cell r="BN829">
            <v>3528977</v>
          </cell>
          <cell r="BO829">
            <v>135119.85999999999</v>
          </cell>
          <cell r="BP829">
            <v>-196735</v>
          </cell>
          <cell r="BQ829">
            <v>0</v>
          </cell>
          <cell r="BS829">
            <v>714923.26</v>
          </cell>
          <cell r="BT829">
            <v>-2159265</v>
          </cell>
          <cell r="BU829">
            <v>-2814053.74</v>
          </cell>
          <cell r="BV829">
            <v>3010788.74</v>
          </cell>
        </row>
        <row r="831">
          <cell r="C831" t="str">
            <v>O &amp; M Total</v>
          </cell>
          <cell r="I831">
            <v>195401.33000000002</v>
          </cell>
          <cell r="J831">
            <v>0</v>
          </cell>
          <cell r="K831">
            <v>-195401.33000000002</v>
          </cell>
          <cell r="L831" t="str">
            <v xml:space="preserve"> </v>
          </cell>
          <cell r="M831">
            <v>287772.49</v>
          </cell>
          <cell r="N831">
            <v>0</v>
          </cell>
          <cell r="O831">
            <v>-287772.49</v>
          </cell>
          <cell r="P831" t="str">
            <v xml:space="preserve"> 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92371.16</v>
          </cell>
          <cell r="W831">
            <v>195401.33000000002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150000</v>
          </cell>
          <cell r="AU831">
            <v>150000</v>
          </cell>
          <cell r="AV831">
            <v>196735</v>
          </cell>
          <cell r="AW831" t="e">
            <v>#REF!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>
            <v>0</v>
          </cell>
          <cell r="BE831">
            <v>0</v>
          </cell>
          <cell r="BF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196735</v>
          </cell>
          <cell r="BL831">
            <v>196735</v>
          </cell>
          <cell r="BM831">
            <v>2356000</v>
          </cell>
          <cell r="BN831">
            <v>3528977</v>
          </cell>
          <cell r="BO831">
            <v>-91037.49</v>
          </cell>
          <cell r="BP831">
            <v>-196735</v>
          </cell>
          <cell r="BQ831">
            <v>0</v>
          </cell>
          <cell r="BS831">
            <v>2768259.59</v>
          </cell>
          <cell r="BT831">
            <v>-2159265</v>
          </cell>
          <cell r="BU831">
            <v>-760717.41000000015</v>
          </cell>
          <cell r="BV831">
            <v>957452.41000000015</v>
          </cell>
        </row>
        <row r="833">
          <cell r="I833">
            <v>-7394.1821999999993</v>
          </cell>
          <cell r="J833">
            <v>0</v>
          </cell>
          <cell r="K833">
            <v>7394.1821999999993</v>
          </cell>
          <cell r="L833" t="str">
            <v xml:space="preserve"> </v>
          </cell>
          <cell r="M833">
            <v>-54410.710599999999</v>
          </cell>
          <cell r="N833">
            <v>0</v>
          </cell>
          <cell r="O833">
            <v>54410.710599999999</v>
          </cell>
          <cell r="P833" t="str">
            <v xml:space="preserve"> </v>
          </cell>
          <cell r="W833">
            <v>-7394.1821999999993</v>
          </cell>
          <cell r="AV833">
            <v>-1195058.68</v>
          </cell>
          <cell r="BH833">
            <v>0</v>
          </cell>
          <cell r="BK833">
            <v>-1195058.68</v>
          </cell>
          <cell r="BL833">
            <v>-1195058.68</v>
          </cell>
          <cell r="BP833">
            <v>1195058.68</v>
          </cell>
        </row>
        <row r="834">
          <cell r="I834">
            <v>202795.51220000003</v>
          </cell>
          <cell r="J834">
            <v>0</v>
          </cell>
          <cell r="K834">
            <v>-202795.51220000003</v>
          </cell>
          <cell r="L834" t="str">
            <v xml:space="preserve"> </v>
          </cell>
          <cell r="M834">
            <v>342183.20059999998</v>
          </cell>
          <cell r="N834">
            <v>0</v>
          </cell>
          <cell r="O834">
            <v>-342183.20059999998</v>
          </cell>
          <cell r="P834" t="str">
            <v xml:space="preserve"> </v>
          </cell>
          <cell r="W834">
            <v>202795.51220000003</v>
          </cell>
          <cell r="AV834">
            <v>1391793.68</v>
          </cell>
          <cell r="BH834">
            <v>0</v>
          </cell>
          <cell r="BK834">
            <v>1391793.68</v>
          </cell>
          <cell r="BL834">
            <v>1391793.68</v>
          </cell>
          <cell r="BP834">
            <v>-1391793.68</v>
          </cell>
        </row>
        <row r="836">
          <cell r="B836" t="str">
            <v>State Government Affairs</v>
          </cell>
          <cell r="I836">
            <v>195401.33000000002</v>
          </cell>
          <cell r="J836">
            <v>0</v>
          </cell>
          <cell r="K836">
            <v>-195401.33000000002</v>
          </cell>
          <cell r="L836" t="str">
            <v xml:space="preserve"> </v>
          </cell>
          <cell r="M836">
            <v>287772.49</v>
          </cell>
          <cell r="N836">
            <v>0</v>
          </cell>
          <cell r="O836">
            <v>-287772.49</v>
          </cell>
          <cell r="P836" t="str">
            <v xml:space="preserve"> 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92371.16</v>
          </cell>
          <cell r="W836">
            <v>195401.33000000002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150000</v>
          </cell>
          <cell r="AU836">
            <v>150000</v>
          </cell>
          <cell r="AV836">
            <v>196735</v>
          </cell>
          <cell r="AW836" t="e">
            <v>#REF!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196735</v>
          </cell>
          <cell r="BL836">
            <v>196735</v>
          </cell>
          <cell r="BM836">
            <v>2356000</v>
          </cell>
          <cell r="BN836">
            <v>3528977</v>
          </cell>
          <cell r="BO836">
            <v>-91037.49</v>
          </cell>
          <cell r="BP836">
            <v>-196735</v>
          </cell>
          <cell r="BQ836">
            <v>0</v>
          </cell>
          <cell r="BS836">
            <v>2768259.59</v>
          </cell>
          <cell r="BT836">
            <v>-2159265</v>
          </cell>
          <cell r="BU836">
            <v>-760717.41000000015</v>
          </cell>
          <cell r="BV836">
            <v>957452.41000000015</v>
          </cell>
        </row>
        <row r="838">
          <cell r="E838" t="str">
            <v>ADD: DSM</v>
          </cell>
          <cell r="I838">
            <v>0</v>
          </cell>
          <cell r="J838">
            <v>3593</v>
          </cell>
          <cell r="K838">
            <v>3593</v>
          </cell>
          <cell r="L838">
            <v>1</v>
          </cell>
          <cell r="M838">
            <v>0</v>
          </cell>
          <cell r="N838">
            <v>21045</v>
          </cell>
          <cell r="O838">
            <v>21045</v>
          </cell>
          <cell r="P838">
            <v>1</v>
          </cell>
          <cell r="R838">
            <v>0</v>
          </cell>
          <cell r="S838">
            <v>678</v>
          </cell>
          <cell r="T838">
            <v>3530</v>
          </cell>
          <cell r="U838">
            <v>4065</v>
          </cell>
          <cell r="V838">
            <v>5562.96</v>
          </cell>
          <cell r="W838">
            <v>0</v>
          </cell>
          <cell r="X838">
            <v>0</v>
          </cell>
          <cell r="Y838">
            <v>535</v>
          </cell>
          <cell r="Z838">
            <v>535</v>
          </cell>
          <cell r="AA838">
            <v>0</v>
          </cell>
          <cell r="AB838">
            <v>0</v>
          </cell>
          <cell r="AD838">
            <v>3490</v>
          </cell>
          <cell r="AE838">
            <v>3080</v>
          </cell>
          <cell r="AF838">
            <v>3388</v>
          </cell>
          <cell r="AG838">
            <v>3593</v>
          </cell>
          <cell r="AH838">
            <v>3901</v>
          </cell>
          <cell r="AI838">
            <v>3593</v>
          </cell>
          <cell r="AJ838">
            <v>3798</v>
          </cell>
          <cell r="AK838">
            <v>3901</v>
          </cell>
          <cell r="AL838">
            <v>3490</v>
          </cell>
          <cell r="AM838">
            <v>3901</v>
          </cell>
          <cell r="AN838">
            <v>3798</v>
          </cell>
          <cell r="AO838">
            <v>3388</v>
          </cell>
          <cell r="AQ838">
            <v>43322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D838">
            <v>23589</v>
          </cell>
          <cell r="BE838">
            <v>23589</v>
          </cell>
          <cell r="BF838">
            <v>23589</v>
          </cell>
          <cell r="BH838">
            <v>43321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O838">
            <v>0</v>
          </cell>
          <cell r="BP838">
            <v>43321</v>
          </cell>
          <cell r="BQ838">
            <v>0</v>
          </cell>
          <cell r="BS838">
            <v>3705</v>
          </cell>
          <cell r="BT838">
            <v>0</v>
          </cell>
          <cell r="BU838">
            <v>3705</v>
          </cell>
          <cell r="BV838">
            <v>-3705</v>
          </cell>
        </row>
        <row r="840">
          <cell r="D840" t="str">
            <v>Non-PT</v>
          </cell>
          <cell r="I840">
            <v>0</v>
          </cell>
          <cell r="J840">
            <v>3593</v>
          </cell>
          <cell r="K840">
            <v>3593</v>
          </cell>
          <cell r="L840">
            <v>1</v>
          </cell>
          <cell r="M840">
            <v>0</v>
          </cell>
          <cell r="N840">
            <v>21045</v>
          </cell>
          <cell r="O840">
            <v>21045</v>
          </cell>
          <cell r="P840">
            <v>1</v>
          </cell>
          <cell r="R840">
            <v>0</v>
          </cell>
          <cell r="S840">
            <v>678</v>
          </cell>
          <cell r="T840">
            <v>3530</v>
          </cell>
          <cell r="U840">
            <v>4065</v>
          </cell>
          <cell r="V840">
            <v>5562.96</v>
          </cell>
          <cell r="W840">
            <v>0</v>
          </cell>
          <cell r="X840">
            <v>0</v>
          </cell>
          <cell r="Y840">
            <v>535</v>
          </cell>
          <cell r="Z840">
            <v>535</v>
          </cell>
          <cell r="AA840">
            <v>0</v>
          </cell>
          <cell r="AB840">
            <v>0</v>
          </cell>
          <cell r="AD840">
            <v>3490</v>
          </cell>
          <cell r="AE840">
            <v>3080</v>
          </cell>
          <cell r="AF840">
            <v>3388</v>
          </cell>
          <cell r="AG840">
            <v>3593</v>
          </cell>
          <cell r="AH840">
            <v>3901</v>
          </cell>
          <cell r="AI840">
            <v>3593</v>
          </cell>
          <cell r="AJ840">
            <v>3798</v>
          </cell>
          <cell r="AK840">
            <v>3901</v>
          </cell>
          <cell r="AL840">
            <v>3490</v>
          </cell>
          <cell r="AM840">
            <v>3901</v>
          </cell>
          <cell r="AN840">
            <v>3798</v>
          </cell>
          <cell r="AO840">
            <v>3388</v>
          </cell>
          <cell r="AQ840">
            <v>43322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>
            <v>23589</v>
          </cell>
          <cell r="BE840">
            <v>23589</v>
          </cell>
          <cell r="BF840">
            <v>23589</v>
          </cell>
          <cell r="BH840">
            <v>43321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43321</v>
          </cell>
          <cell r="BQ840">
            <v>0</v>
          </cell>
          <cell r="BS840">
            <v>3705</v>
          </cell>
          <cell r="BT840">
            <v>0</v>
          </cell>
          <cell r="BU840">
            <v>3705</v>
          </cell>
          <cell r="BV840">
            <v>-3705</v>
          </cell>
        </row>
        <row r="842">
          <cell r="C842" t="str">
            <v>Capital Total</v>
          </cell>
          <cell r="I842">
            <v>0</v>
          </cell>
          <cell r="J842">
            <v>3593</v>
          </cell>
          <cell r="K842">
            <v>3593</v>
          </cell>
          <cell r="L842">
            <v>1</v>
          </cell>
          <cell r="M842">
            <v>0</v>
          </cell>
          <cell r="N842">
            <v>21045</v>
          </cell>
          <cell r="O842">
            <v>21045</v>
          </cell>
          <cell r="P842">
            <v>1</v>
          </cell>
          <cell r="R842">
            <v>0</v>
          </cell>
          <cell r="S842">
            <v>678</v>
          </cell>
          <cell r="T842">
            <v>3530</v>
          </cell>
          <cell r="U842">
            <v>4065</v>
          </cell>
          <cell r="V842">
            <v>5562.96</v>
          </cell>
          <cell r="W842">
            <v>0</v>
          </cell>
          <cell r="X842">
            <v>0</v>
          </cell>
          <cell r="Y842">
            <v>535</v>
          </cell>
          <cell r="Z842">
            <v>535</v>
          </cell>
          <cell r="AA842">
            <v>0</v>
          </cell>
          <cell r="AB842">
            <v>0</v>
          </cell>
          <cell r="AD842">
            <v>3490</v>
          </cell>
          <cell r="AE842">
            <v>3080</v>
          </cell>
          <cell r="AF842">
            <v>3388</v>
          </cell>
          <cell r="AG842">
            <v>3593</v>
          </cell>
          <cell r="AH842">
            <v>3901</v>
          </cell>
          <cell r="AI842">
            <v>3593</v>
          </cell>
          <cell r="AJ842">
            <v>3798</v>
          </cell>
          <cell r="AK842">
            <v>3901</v>
          </cell>
          <cell r="AL842">
            <v>3490</v>
          </cell>
          <cell r="AM842">
            <v>3901</v>
          </cell>
          <cell r="AN842">
            <v>3798</v>
          </cell>
          <cell r="AO842">
            <v>3388</v>
          </cell>
          <cell r="AQ842">
            <v>43322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>
            <v>23589</v>
          </cell>
          <cell r="BE842">
            <v>23589</v>
          </cell>
          <cell r="BF842">
            <v>23589</v>
          </cell>
          <cell r="BH842">
            <v>43321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43321</v>
          </cell>
          <cell r="BQ842">
            <v>0</v>
          </cell>
          <cell r="BS842">
            <v>3705</v>
          </cell>
          <cell r="BT842">
            <v>0</v>
          </cell>
          <cell r="BU842">
            <v>3705</v>
          </cell>
          <cell r="BV842">
            <v>-3705</v>
          </cell>
        </row>
        <row r="844">
          <cell r="C844" t="str">
            <v>O&amp;M</v>
          </cell>
          <cell r="E844" t="str">
            <v>PA-P-Corporate Procurement</v>
          </cell>
          <cell r="I844">
            <v>161638.17000000001</v>
          </cell>
          <cell r="J844">
            <v>153579.35999999999</v>
          </cell>
          <cell r="K844">
            <v>-8058.8100000000268</v>
          </cell>
          <cell r="L844">
            <v>-5.2473262032085743E-2</v>
          </cell>
          <cell r="M844">
            <v>881079.45</v>
          </cell>
          <cell r="N844">
            <v>906282.48</v>
          </cell>
          <cell r="O844">
            <v>25203.030000000028</v>
          </cell>
          <cell r="P844">
            <v>2.7809243316719561E-2</v>
          </cell>
          <cell r="R844">
            <v>160560.24</v>
          </cell>
          <cell r="S844">
            <v>142338.09</v>
          </cell>
          <cell r="T844">
            <v>141362.82</v>
          </cell>
          <cell r="U844">
            <v>137821.04999999999</v>
          </cell>
          <cell r="V844">
            <v>137359.07999999999</v>
          </cell>
          <cell r="W844">
            <v>161638.17000000001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152963.4</v>
          </cell>
          <cell r="AE844">
            <v>132842.04</v>
          </cell>
          <cell r="AF844">
            <v>146290.5</v>
          </cell>
          <cell r="AG844">
            <v>153579.35999999999</v>
          </cell>
          <cell r="AH844">
            <v>167027.82</v>
          </cell>
          <cell r="AI844">
            <v>153579.35999999999</v>
          </cell>
          <cell r="AJ844">
            <v>163024.07999999999</v>
          </cell>
          <cell r="AK844">
            <v>169696.98</v>
          </cell>
          <cell r="AL844">
            <v>149780.94</v>
          </cell>
          <cell r="AM844">
            <v>169696.98</v>
          </cell>
          <cell r="AN844">
            <v>163024.07999999999</v>
          </cell>
          <cell r="AO844">
            <v>156453.74</v>
          </cell>
          <cell r="AQ844">
            <v>1877959.28</v>
          </cell>
          <cell r="AR844">
            <v>1877959.28</v>
          </cell>
          <cell r="AS844">
            <v>1877959.38</v>
          </cell>
          <cell r="AT844">
            <v>1762261.56</v>
          </cell>
          <cell r="AU844">
            <v>1762261.56</v>
          </cell>
          <cell r="AV844">
            <v>1785873.36</v>
          </cell>
          <cell r="AW844" t="e">
            <v>#REF!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>
            <v>1484828.91</v>
          </cell>
          <cell r="BE844">
            <v>1552443.74</v>
          </cell>
          <cell r="BF844">
            <v>2092936.01</v>
          </cell>
          <cell r="BH844">
            <v>1877959.28</v>
          </cell>
          <cell r="BI844">
            <v>2386509.84</v>
          </cell>
          <cell r="BJ844">
            <v>2328509.04</v>
          </cell>
          <cell r="BK844">
            <v>1785873.36</v>
          </cell>
          <cell r="BL844">
            <v>1850908.47</v>
          </cell>
          <cell r="BO844">
            <v>969829.02</v>
          </cell>
          <cell r="BP844">
            <v>27050.810000000056</v>
          </cell>
          <cell r="BQ844">
            <v>-65035.10999999987</v>
          </cell>
          <cell r="BS844">
            <v>1856005.32</v>
          </cell>
          <cell r="BT844">
            <v>1850908.47</v>
          </cell>
          <cell r="BU844">
            <v>1856005.32</v>
          </cell>
          <cell r="BV844">
            <v>-5096.8500000000931</v>
          </cell>
        </row>
        <row r="845">
          <cell r="C845" t="str">
            <v>O&amp;M</v>
          </cell>
          <cell r="E845" t="str">
            <v>SC-T-SCM Exc&amp;EnterLg</v>
          </cell>
          <cell r="I845">
            <v>100330</v>
          </cell>
          <cell r="J845">
            <v>137509</v>
          </cell>
          <cell r="K845">
            <v>37179</v>
          </cell>
          <cell r="L845">
            <v>0.27037502999803648</v>
          </cell>
          <cell r="M845">
            <v>681408</v>
          </cell>
          <cell r="N845">
            <v>811218</v>
          </cell>
          <cell r="O845">
            <v>129810</v>
          </cell>
          <cell r="P845">
            <v>0.16001863863967516</v>
          </cell>
          <cell r="R845">
            <v>140044</v>
          </cell>
          <cell r="S845">
            <v>140044</v>
          </cell>
          <cell r="T845">
            <v>100330</v>
          </cell>
          <cell r="U845">
            <v>100330</v>
          </cell>
          <cell r="V845">
            <v>100330</v>
          </cell>
          <cell r="W845">
            <v>100330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136864</v>
          </cell>
          <cell r="AE845">
            <v>119012</v>
          </cell>
          <cell r="AF845">
            <v>130914</v>
          </cell>
          <cell r="AG845">
            <v>137509</v>
          </cell>
          <cell r="AH845">
            <v>149410</v>
          </cell>
          <cell r="AI845">
            <v>137509</v>
          </cell>
          <cell r="AJ845">
            <v>145876</v>
          </cell>
          <cell r="AK845">
            <v>151826</v>
          </cell>
          <cell r="AL845">
            <v>133975</v>
          </cell>
          <cell r="AM845">
            <v>151826</v>
          </cell>
          <cell r="AN845">
            <v>145876</v>
          </cell>
          <cell r="AO845">
            <v>139925</v>
          </cell>
          <cell r="AQ845">
            <v>1680522</v>
          </cell>
          <cell r="AR845">
            <v>1680522</v>
          </cell>
          <cell r="AS845">
            <v>1283387</v>
          </cell>
          <cell r="AT845">
            <v>1283387</v>
          </cell>
          <cell r="AU845">
            <v>1283387</v>
          </cell>
          <cell r="AV845">
            <v>1283387</v>
          </cell>
          <cell r="AW845" t="e">
            <v>#REF!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>
            <v>737840</v>
          </cell>
          <cell r="BE845">
            <v>1300216</v>
          </cell>
          <cell r="BF845">
            <v>1507902</v>
          </cell>
          <cell r="BH845">
            <v>1680522</v>
          </cell>
          <cell r="BI845">
            <v>1612910</v>
          </cell>
          <cell r="BJ845">
            <v>1636704</v>
          </cell>
          <cell r="BK845">
            <v>1283387</v>
          </cell>
          <cell r="BL845">
            <v>1283387</v>
          </cell>
          <cell r="BO845">
            <v>601979</v>
          </cell>
          <cell r="BP845">
            <v>397135</v>
          </cell>
          <cell r="BQ845">
            <v>0</v>
          </cell>
          <cell r="BS845">
            <v>1320048.98</v>
          </cell>
          <cell r="BT845">
            <v>1283387</v>
          </cell>
          <cell r="BU845">
            <v>1320048.98</v>
          </cell>
          <cell r="BV845">
            <v>-36661.979999999981</v>
          </cell>
        </row>
        <row r="846">
          <cell r="C846" t="str">
            <v>O&amp;M</v>
          </cell>
          <cell r="E846" t="str">
            <v>SC-P-Integration</v>
          </cell>
          <cell r="F846" t="str">
            <v>Integration</v>
          </cell>
          <cell r="I846">
            <v>0</v>
          </cell>
          <cell r="J846">
            <v>0</v>
          </cell>
          <cell r="K846">
            <v>0</v>
          </cell>
          <cell r="L846" t="str">
            <v xml:space="preserve"> </v>
          </cell>
          <cell r="M846">
            <v>0</v>
          </cell>
          <cell r="N846">
            <v>0</v>
          </cell>
          <cell r="O846">
            <v>0</v>
          </cell>
          <cell r="P846" t="str">
            <v xml:space="preserve"> 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>
            <v>0</v>
          </cell>
          <cell r="BE846">
            <v>0</v>
          </cell>
          <cell r="BF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O846">
            <v>0</v>
          </cell>
          <cell r="BP846">
            <v>0</v>
          </cell>
          <cell r="BQ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</row>
        <row r="847">
          <cell r="E847" t="str">
            <v>LESS: DSM</v>
          </cell>
          <cell r="I847">
            <v>0</v>
          </cell>
          <cell r="J847">
            <v>-3593</v>
          </cell>
          <cell r="K847">
            <v>-3593</v>
          </cell>
          <cell r="L847">
            <v>1</v>
          </cell>
          <cell r="M847">
            <v>0</v>
          </cell>
          <cell r="N847">
            <v>-21045</v>
          </cell>
          <cell r="O847">
            <v>-21045</v>
          </cell>
          <cell r="P847">
            <v>1</v>
          </cell>
          <cell r="R847">
            <v>0</v>
          </cell>
          <cell r="S847">
            <v>-678</v>
          </cell>
          <cell r="T847">
            <v>-3530</v>
          </cell>
          <cell r="U847">
            <v>-4065</v>
          </cell>
          <cell r="V847">
            <v>-5562.96</v>
          </cell>
          <cell r="W847">
            <v>0</v>
          </cell>
          <cell r="X847">
            <v>0</v>
          </cell>
          <cell r="Y847">
            <v>-535</v>
          </cell>
          <cell r="Z847">
            <v>-535</v>
          </cell>
          <cell r="AA847">
            <v>0</v>
          </cell>
          <cell r="AB847">
            <v>0</v>
          </cell>
          <cell r="AD847">
            <v>-3490</v>
          </cell>
          <cell r="AE847">
            <v>-3080</v>
          </cell>
          <cell r="AF847">
            <v>-3388</v>
          </cell>
          <cell r="AG847">
            <v>-3593</v>
          </cell>
          <cell r="AH847">
            <v>-3901</v>
          </cell>
          <cell r="AI847">
            <v>-3593</v>
          </cell>
          <cell r="AJ847">
            <v>-3798</v>
          </cell>
          <cell r="AK847">
            <v>-3901</v>
          </cell>
          <cell r="AL847">
            <v>-3490</v>
          </cell>
          <cell r="AM847">
            <v>-3901</v>
          </cell>
          <cell r="AN847">
            <v>-3798</v>
          </cell>
          <cell r="AO847">
            <v>-3388</v>
          </cell>
          <cell r="AQ847">
            <v>-43322</v>
          </cell>
          <cell r="AR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D847">
            <v>-23589</v>
          </cell>
          <cell r="BE847">
            <v>-23589</v>
          </cell>
          <cell r="BF847">
            <v>-23589</v>
          </cell>
          <cell r="BH847">
            <v>-43321</v>
          </cell>
          <cell r="BI847">
            <v>0</v>
          </cell>
          <cell r="BJ847">
            <v>0</v>
          </cell>
          <cell r="BO847">
            <v>0</v>
          </cell>
          <cell r="BP847">
            <v>-43321</v>
          </cell>
          <cell r="BQ847">
            <v>0</v>
          </cell>
          <cell r="BS847">
            <v>-3705</v>
          </cell>
          <cell r="BT847">
            <v>0</v>
          </cell>
          <cell r="BU847">
            <v>-3705</v>
          </cell>
          <cell r="BV847">
            <v>3705</v>
          </cell>
        </row>
        <row r="849">
          <cell r="D849" t="str">
            <v>Non-PT</v>
          </cell>
          <cell r="I849">
            <v>261968.17</v>
          </cell>
          <cell r="J849">
            <v>287495.36</v>
          </cell>
          <cell r="K849">
            <v>25527.189999999973</v>
          </cell>
          <cell r="L849">
            <v>8.8791659107124277E-2</v>
          </cell>
          <cell r="M849">
            <v>1562487.45</v>
          </cell>
          <cell r="N849">
            <v>1696455.48</v>
          </cell>
          <cell r="O849">
            <v>133968.03000000003</v>
          </cell>
          <cell r="P849">
            <v>7.8969375606603026E-2</v>
          </cell>
          <cell r="R849">
            <v>300604.24</v>
          </cell>
          <cell r="S849">
            <v>281704.08999999997</v>
          </cell>
          <cell r="T849">
            <v>238162.82</v>
          </cell>
          <cell r="U849">
            <v>234086.05</v>
          </cell>
          <cell r="V849">
            <v>232126.12</v>
          </cell>
          <cell r="W849">
            <v>261968.17</v>
          </cell>
          <cell r="X849">
            <v>0</v>
          </cell>
          <cell r="Y849">
            <v>-535</v>
          </cell>
          <cell r="Z849">
            <v>-535</v>
          </cell>
          <cell r="AA849">
            <v>0</v>
          </cell>
          <cell r="AB849">
            <v>0</v>
          </cell>
          <cell r="AD849">
            <v>286337.40000000002</v>
          </cell>
          <cell r="AE849">
            <v>248774.04</v>
          </cell>
          <cell r="AF849">
            <v>273816.5</v>
          </cell>
          <cell r="AG849">
            <v>287495.36</v>
          </cell>
          <cell r="AH849">
            <v>312536.82</v>
          </cell>
          <cell r="AI849">
            <v>287495.36</v>
          </cell>
          <cell r="AJ849">
            <v>305102.07999999996</v>
          </cell>
          <cell r="AK849">
            <v>317621.98</v>
          </cell>
          <cell r="AL849">
            <v>280265.94</v>
          </cell>
          <cell r="AM849">
            <v>317621.98</v>
          </cell>
          <cell r="AN849">
            <v>305102.07999999996</v>
          </cell>
          <cell r="AO849">
            <v>292990.74</v>
          </cell>
          <cell r="AQ849">
            <v>3515159.2800000003</v>
          </cell>
          <cell r="AR849">
            <v>3558481.2800000003</v>
          </cell>
          <cell r="AS849">
            <v>3161346.38</v>
          </cell>
          <cell r="AT849">
            <v>3045648.56</v>
          </cell>
          <cell r="AU849">
            <v>3045648.56</v>
          </cell>
          <cell r="AV849">
            <v>3069260.3600000003</v>
          </cell>
          <cell r="AW849" t="e">
            <v>#REF!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>
            <v>2199079.91</v>
          </cell>
          <cell r="BE849">
            <v>2829070.74</v>
          </cell>
          <cell r="BF849">
            <v>3577249.01</v>
          </cell>
          <cell r="BH849">
            <v>3515160.2800000003</v>
          </cell>
          <cell r="BI849">
            <v>3999419.84</v>
          </cell>
          <cell r="BJ849">
            <v>3965213.04</v>
          </cell>
          <cell r="BK849">
            <v>3069260.3600000003</v>
          </cell>
          <cell r="BL849">
            <v>3134295.4699999997</v>
          </cell>
          <cell r="BM849">
            <v>0</v>
          </cell>
          <cell r="BN849">
            <v>0</v>
          </cell>
          <cell r="BO849">
            <v>1571808.02</v>
          </cell>
          <cell r="BP849">
            <v>380864.81000000006</v>
          </cell>
          <cell r="BQ849">
            <v>-65035.10999999987</v>
          </cell>
          <cell r="BS849">
            <v>3172349.3</v>
          </cell>
          <cell r="BT849">
            <v>3134295.4699999997</v>
          </cell>
          <cell r="BU849">
            <v>3172349.3</v>
          </cell>
          <cell r="BV849">
            <v>-38053.830000000075</v>
          </cell>
        </row>
        <row r="851">
          <cell r="C851" t="str">
            <v>O&amp;M</v>
          </cell>
          <cell r="E851" t="str">
            <v>SC-P-E-PT-Integratio</v>
          </cell>
          <cell r="F851" t="str">
            <v>T&amp;E</v>
          </cell>
          <cell r="I851">
            <v>0</v>
          </cell>
          <cell r="J851">
            <v>0</v>
          </cell>
          <cell r="K851">
            <v>0</v>
          </cell>
          <cell r="L851" t="str">
            <v xml:space="preserve"> </v>
          </cell>
          <cell r="M851">
            <v>0</v>
          </cell>
          <cell r="N851">
            <v>0</v>
          </cell>
          <cell r="O851">
            <v>0</v>
          </cell>
          <cell r="P851" t="str">
            <v xml:space="preserve"> 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>
            <v>0</v>
          </cell>
          <cell r="BE851">
            <v>0</v>
          </cell>
          <cell r="BF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O851">
            <v>0</v>
          </cell>
          <cell r="BP851">
            <v>0</v>
          </cell>
          <cell r="BQ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</row>
        <row r="852">
          <cell r="C852" t="str">
            <v>O&amp;M</v>
          </cell>
          <cell r="E852" t="str">
            <v>SC-P-PT-Integration Pass Through</v>
          </cell>
          <cell r="F852" t="str">
            <v>Integration</v>
          </cell>
          <cell r="I852">
            <v>0</v>
          </cell>
          <cell r="J852">
            <v>0</v>
          </cell>
          <cell r="K852">
            <v>0</v>
          </cell>
          <cell r="L852" t="str">
            <v xml:space="preserve"> </v>
          </cell>
          <cell r="M852">
            <v>0</v>
          </cell>
          <cell r="N852">
            <v>0</v>
          </cell>
          <cell r="O852">
            <v>0</v>
          </cell>
          <cell r="P852" t="str">
            <v xml:space="preserve"> 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O852">
            <v>0</v>
          </cell>
          <cell r="BP852">
            <v>0</v>
          </cell>
          <cell r="BQ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</row>
        <row r="853">
          <cell r="C853" t="str">
            <v>O&amp;M</v>
          </cell>
          <cell r="E853" t="str">
            <v>SC-P-PT-CP Spend Management &amp; Procurement Ops</v>
          </cell>
          <cell r="F853" t="str">
            <v>Integration</v>
          </cell>
          <cell r="I853">
            <v>48718</v>
          </cell>
          <cell r="J853">
            <v>9819</v>
          </cell>
          <cell r="K853">
            <v>-38899</v>
          </cell>
          <cell r="L853">
            <v>-3.9616050514308991</v>
          </cell>
          <cell r="M853">
            <v>189602</v>
          </cell>
          <cell r="N853">
            <v>57926</v>
          </cell>
          <cell r="O853">
            <v>-131676</v>
          </cell>
          <cell r="P853">
            <v>-2.2731761212581572</v>
          </cell>
          <cell r="R853">
            <v>13600</v>
          </cell>
          <cell r="S853">
            <v>79785</v>
          </cell>
          <cell r="T853">
            <v>39945</v>
          </cell>
          <cell r="U853">
            <v>12464</v>
          </cell>
          <cell r="V853">
            <v>-4910</v>
          </cell>
          <cell r="W853">
            <v>48718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>
            <v>9773</v>
          </cell>
          <cell r="AE853">
            <v>8498</v>
          </cell>
          <cell r="AF853">
            <v>9348</v>
          </cell>
          <cell r="AG853">
            <v>9819</v>
          </cell>
          <cell r="AH853">
            <v>10669</v>
          </cell>
          <cell r="AI853">
            <v>9819</v>
          </cell>
          <cell r="AJ853">
            <v>10416</v>
          </cell>
          <cell r="AK853">
            <v>10841</v>
          </cell>
          <cell r="AL853">
            <v>9567</v>
          </cell>
          <cell r="AM853">
            <v>10841</v>
          </cell>
          <cell r="AN853">
            <v>10416</v>
          </cell>
          <cell r="AO853">
            <v>9993</v>
          </cell>
          <cell r="AQ853">
            <v>120000</v>
          </cell>
          <cell r="AR853">
            <v>120000</v>
          </cell>
          <cell r="AS853">
            <v>307455</v>
          </cell>
          <cell r="AT853">
            <v>442264</v>
          </cell>
          <cell r="AU853">
            <v>442264</v>
          </cell>
          <cell r="AV853">
            <v>442264</v>
          </cell>
          <cell r="AW853" t="e">
            <v>#REF!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>
            <v>47775</v>
          </cell>
          <cell r="BE853">
            <v>4389</v>
          </cell>
          <cell r="BF853">
            <v>0</v>
          </cell>
          <cell r="BH853">
            <v>120000</v>
          </cell>
          <cell r="BI853">
            <v>0</v>
          </cell>
          <cell r="BJ853">
            <v>0</v>
          </cell>
          <cell r="BK853">
            <v>442264</v>
          </cell>
          <cell r="BL853">
            <v>542264</v>
          </cell>
          <cell r="BN853">
            <v>193729</v>
          </cell>
          <cell r="BO853">
            <v>352662</v>
          </cell>
          <cell r="BP853">
            <v>-422264</v>
          </cell>
          <cell r="BQ853">
            <v>-100000</v>
          </cell>
          <cell r="BS853">
            <v>350000</v>
          </cell>
          <cell r="BT853">
            <v>542264</v>
          </cell>
          <cell r="BU853">
            <v>156271</v>
          </cell>
          <cell r="BV853">
            <v>385993</v>
          </cell>
        </row>
        <row r="855">
          <cell r="D855" t="str">
            <v>PT</v>
          </cell>
          <cell r="I855">
            <v>48718</v>
          </cell>
          <cell r="J855">
            <v>9819</v>
          </cell>
          <cell r="K855">
            <v>-38899</v>
          </cell>
          <cell r="L855">
            <v>-3.9616050514308991</v>
          </cell>
          <cell r="M855">
            <v>189602</v>
          </cell>
          <cell r="N855">
            <v>57926</v>
          </cell>
          <cell r="O855">
            <v>-131676</v>
          </cell>
          <cell r="P855">
            <v>-2.2731761212581572</v>
          </cell>
          <cell r="R855">
            <v>13600</v>
          </cell>
          <cell r="S855">
            <v>79785</v>
          </cell>
          <cell r="T855">
            <v>39945</v>
          </cell>
          <cell r="U855">
            <v>12464</v>
          </cell>
          <cell r="V855">
            <v>-4910</v>
          </cell>
          <cell r="W855">
            <v>48718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>
            <v>9773</v>
          </cell>
          <cell r="AE855">
            <v>8498</v>
          </cell>
          <cell r="AF855">
            <v>9348</v>
          </cell>
          <cell r="AG855">
            <v>9819</v>
          </cell>
          <cell r="AH855">
            <v>10669</v>
          </cell>
          <cell r="AI855">
            <v>9819</v>
          </cell>
          <cell r="AJ855">
            <v>10416</v>
          </cell>
          <cell r="AK855">
            <v>10841</v>
          </cell>
          <cell r="AL855">
            <v>9567</v>
          </cell>
          <cell r="AM855">
            <v>10841</v>
          </cell>
          <cell r="AN855">
            <v>10416</v>
          </cell>
          <cell r="AO855">
            <v>9993</v>
          </cell>
          <cell r="AQ855">
            <v>120000</v>
          </cell>
          <cell r="AR855">
            <v>120000</v>
          </cell>
          <cell r="AS855">
            <v>307455</v>
          </cell>
          <cell r="AT855">
            <v>442264</v>
          </cell>
          <cell r="AU855">
            <v>442264</v>
          </cell>
          <cell r="AV855">
            <v>442264</v>
          </cell>
          <cell r="AW855" t="e">
            <v>#REF!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>
            <v>47775</v>
          </cell>
          <cell r="BE855">
            <v>4389</v>
          </cell>
          <cell r="BF855">
            <v>0</v>
          </cell>
          <cell r="BH855">
            <v>120000</v>
          </cell>
          <cell r="BI855">
            <v>0</v>
          </cell>
          <cell r="BJ855">
            <v>0</v>
          </cell>
          <cell r="BK855">
            <v>442264</v>
          </cell>
          <cell r="BL855">
            <v>542264</v>
          </cell>
          <cell r="BM855">
            <v>0</v>
          </cell>
          <cell r="BN855">
            <v>193729</v>
          </cell>
          <cell r="BO855">
            <v>352662</v>
          </cell>
          <cell r="BP855">
            <v>-422264</v>
          </cell>
          <cell r="BQ855">
            <v>-100000</v>
          </cell>
          <cell r="BS855">
            <v>350000</v>
          </cell>
          <cell r="BT855">
            <v>542264</v>
          </cell>
          <cell r="BU855">
            <v>156271</v>
          </cell>
          <cell r="BV855">
            <v>385993</v>
          </cell>
        </row>
        <row r="857">
          <cell r="C857" t="str">
            <v>O &amp; M Total</v>
          </cell>
          <cell r="I857">
            <v>310686.17000000004</v>
          </cell>
          <cell r="J857">
            <v>297314.36</v>
          </cell>
          <cell r="K857">
            <v>-13371.810000000027</v>
          </cell>
          <cell r="L857">
            <v>-4.4975325107068587E-2</v>
          </cell>
          <cell r="M857">
            <v>1752089.45</v>
          </cell>
          <cell r="N857">
            <v>1754381.48</v>
          </cell>
          <cell r="O857">
            <v>2292.0300000000279</v>
          </cell>
          <cell r="P857">
            <v>1.3064604398354844E-3</v>
          </cell>
          <cell r="R857">
            <v>314204.24</v>
          </cell>
          <cell r="S857">
            <v>361489.08999999997</v>
          </cell>
          <cell r="T857">
            <v>278107.82</v>
          </cell>
          <cell r="U857">
            <v>246550.05</v>
          </cell>
          <cell r="V857">
            <v>227216.12</v>
          </cell>
          <cell r="W857">
            <v>310686.17000000004</v>
          </cell>
          <cell r="X857">
            <v>0</v>
          </cell>
          <cell r="Y857">
            <v>-535</v>
          </cell>
          <cell r="Z857">
            <v>-535</v>
          </cell>
          <cell r="AA857">
            <v>0</v>
          </cell>
          <cell r="AB857">
            <v>0</v>
          </cell>
          <cell r="AD857">
            <v>296110.40000000002</v>
          </cell>
          <cell r="AE857">
            <v>257272.04</v>
          </cell>
          <cell r="AF857">
            <v>283164.5</v>
          </cell>
          <cell r="AG857">
            <v>297314.36</v>
          </cell>
          <cell r="AH857">
            <v>323205.82</v>
          </cell>
          <cell r="AI857">
            <v>297314.36</v>
          </cell>
          <cell r="AJ857">
            <v>315518.07999999996</v>
          </cell>
          <cell r="AK857">
            <v>328462.98</v>
          </cell>
          <cell r="AL857">
            <v>289832.94</v>
          </cell>
          <cell r="AM857">
            <v>328462.98</v>
          </cell>
          <cell r="AN857">
            <v>315518.07999999996</v>
          </cell>
          <cell r="AO857">
            <v>302983.74</v>
          </cell>
          <cell r="AQ857">
            <v>3635159.2800000003</v>
          </cell>
          <cell r="AR857">
            <v>3678481.2800000003</v>
          </cell>
          <cell r="AS857">
            <v>3468801.38</v>
          </cell>
          <cell r="AT857">
            <v>3487912.56</v>
          </cell>
          <cell r="AU857">
            <v>3487912.56</v>
          </cell>
          <cell r="AV857">
            <v>3511524.3600000003</v>
          </cell>
          <cell r="AW857" t="e">
            <v>#REF!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>
            <v>2246854.91</v>
          </cell>
          <cell r="BE857">
            <v>2833459.74</v>
          </cell>
          <cell r="BF857">
            <v>3577249.01</v>
          </cell>
          <cell r="BH857">
            <v>3635160.2800000003</v>
          </cell>
          <cell r="BI857">
            <v>3999419.84</v>
          </cell>
          <cell r="BJ857">
            <v>3965213.04</v>
          </cell>
          <cell r="BK857">
            <v>3511524.3600000003</v>
          </cell>
          <cell r="BL857">
            <v>3676559.4699999997</v>
          </cell>
          <cell r="BM857">
            <v>0</v>
          </cell>
          <cell r="BN857">
            <v>193729</v>
          </cell>
          <cell r="BO857">
            <v>1924470.02</v>
          </cell>
          <cell r="BP857">
            <v>-41399.189999999944</v>
          </cell>
          <cell r="BQ857">
            <v>-165035.10999999987</v>
          </cell>
          <cell r="BS857">
            <v>3522349.3</v>
          </cell>
          <cell r="BT857">
            <v>3676559.4699999997</v>
          </cell>
          <cell r="BU857">
            <v>3328620.3</v>
          </cell>
          <cell r="BV857">
            <v>347939.16999999993</v>
          </cell>
        </row>
        <row r="859">
          <cell r="I859">
            <v>160206.527</v>
          </cell>
          <cell r="J859">
            <v>76600.594199999992</v>
          </cell>
          <cell r="K859">
            <v>-83605.93280000001</v>
          </cell>
          <cell r="L859">
            <v>-1.0914527971115924</v>
          </cell>
          <cell r="M859">
            <v>446359.92059999995</v>
          </cell>
          <cell r="N859">
            <v>204565.05459999997</v>
          </cell>
          <cell r="O859">
            <v>-241794.86599999998</v>
          </cell>
          <cell r="P859">
            <v>-1.1819949720776992</v>
          </cell>
          <cell r="W859">
            <v>160206.527</v>
          </cell>
          <cell r="AV859">
            <v>487829.3</v>
          </cell>
          <cell r="BH859">
            <v>594928.05739999958</v>
          </cell>
          <cell r="BK859">
            <v>487829.3</v>
          </cell>
          <cell r="BL859">
            <v>487829.3</v>
          </cell>
          <cell r="BP859">
            <v>107098.75739999959</v>
          </cell>
        </row>
        <row r="860">
          <cell r="I860">
            <v>150479.64300000004</v>
          </cell>
          <cell r="J860">
            <v>220713.76579999999</v>
          </cell>
          <cell r="K860">
            <v>70234.122799999954</v>
          </cell>
          <cell r="L860">
            <v>0.31821360369358509</v>
          </cell>
          <cell r="M860">
            <v>1305729.5293999999</v>
          </cell>
          <cell r="N860">
            <v>1549816.4254000001</v>
          </cell>
          <cell r="O860">
            <v>244086.89600000018</v>
          </cell>
          <cell r="P860">
            <v>0.15749406961989226</v>
          </cell>
          <cell r="W860">
            <v>150479.64300000004</v>
          </cell>
          <cell r="AV860">
            <v>3023695.0600000005</v>
          </cell>
          <cell r="BH860">
            <v>3040232.2226000009</v>
          </cell>
          <cell r="BK860">
            <v>3023695.0600000005</v>
          </cell>
          <cell r="BL860">
            <v>3188730.17</v>
          </cell>
          <cell r="BP860">
            <v>-148497.94739999902</v>
          </cell>
        </row>
        <row r="862">
          <cell r="B862" t="str">
            <v>Supply Chain Management</v>
          </cell>
          <cell r="I862">
            <v>310686.17000000004</v>
          </cell>
          <cell r="J862">
            <v>300907.36</v>
          </cell>
          <cell r="K862">
            <v>-9778.8100000000268</v>
          </cell>
          <cell r="L862">
            <v>-3.2497742826895382E-2</v>
          </cell>
          <cell r="M862">
            <v>1752089.45</v>
          </cell>
          <cell r="N862">
            <v>1775426.48</v>
          </cell>
          <cell r="O862">
            <v>23337.030000000028</v>
          </cell>
          <cell r="P862">
            <v>1.3144464309217709E-2</v>
          </cell>
          <cell r="R862">
            <v>314204.24</v>
          </cell>
          <cell r="S862">
            <v>362167.08999999997</v>
          </cell>
          <cell r="T862">
            <v>281637.82</v>
          </cell>
          <cell r="U862">
            <v>250615.05</v>
          </cell>
          <cell r="V862">
            <v>232779.08</v>
          </cell>
          <cell r="W862">
            <v>310686.17000000004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299600.40000000002</v>
          </cell>
          <cell r="AE862">
            <v>260352.04</v>
          </cell>
          <cell r="AF862">
            <v>286552.5</v>
          </cell>
          <cell r="AG862">
            <v>300907.36</v>
          </cell>
          <cell r="AH862">
            <v>327106.82</v>
          </cell>
          <cell r="AI862">
            <v>300907.36</v>
          </cell>
          <cell r="AJ862">
            <v>319316.07999999996</v>
          </cell>
          <cell r="AK862">
            <v>332363.98</v>
          </cell>
          <cell r="AL862">
            <v>293322.94</v>
          </cell>
          <cell r="AM862">
            <v>332363.98</v>
          </cell>
          <cell r="AN862">
            <v>319316.07999999996</v>
          </cell>
          <cell r="AO862">
            <v>306371.74</v>
          </cell>
          <cell r="AQ862">
            <v>3678481.2800000003</v>
          </cell>
          <cell r="AR862">
            <v>3678481.2800000003</v>
          </cell>
          <cell r="AS862">
            <v>3468801.38</v>
          </cell>
          <cell r="AT862">
            <v>3487912.56</v>
          </cell>
          <cell r="AU862">
            <v>3487912.56</v>
          </cell>
          <cell r="AV862">
            <v>3511524.3600000003</v>
          </cell>
          <cell r="AW862" t="e">
            <v>#REF!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>
            <v>2270443.91</v>
          </cell>
          <cell r="BE862">
            <v>2857048.74</v>
          </cell>
          <cell r="BF862">
            <v>3600838.01</v>
          </cell>
          <cell r="BH862">
            <v>3678481.2800000003</v>
          </cell>
          <cell r="BI862">
            <v>3999419.84</v>
          </cell>
          <cell r="BJ862">
            <v>3965213.04</v>
          </cell>
          <cell r="BK862">
            <v>3511524.3600000003</v>
          </cell>
          <cell r="BL862">
            <v>3676559.4699999997</v>
          </cell>
          <cell r="BM862">
            <v>0</v>
          </cell>
          <cell r="BN862">
            <v>193729</v>
          </cell>
          <cell r="BO862">
            <v>1924470.02</v>
          </cell>
          <cell r="BP862">
            <v>1921.8100000000559</v>
          </cell>
          <cell r="BQ862">
            <v>-165035.10999999987</v>
          </cell>
          <cell r="BS862">
            <v>3526054.3</v>
          </cell>
          <cell r="BT862">
            <v>3676559.4699999997</v>
          </cell>
          <cell r="BU862">
            <v>3332325.3</v>
          </cell>
          <cell r="BV862">
            <v>344234.16999999993</v>
          </cell>
        </row>
        <row r="864">
          <cell r="C864" t="str">
            <v>O&amp;M</v>
          </cell>
          <cell r="E864" t="str">
            <v>TH-P-Treas -Hld</v>
          </cell>
          <cell r="I864">
            <v>0</v>
          </cell>
          <cell r="J864">
            <v>0</v>
          </cell>
          <cell r="K864">
            <v>0</v>
          </cell>
          <cell r="L864" t="str">
            <v xml:space="preserve"> </v>
          </cell>
          <cell r="M864">
            <v>0</v>
          </cell>
          <cell r="N864">
            <v>0</v>
          </cell>
          <cell r="O864">
            <v>0</v>
          </cell>
          <cell r="P864" t="str">
            <v xml:space="preserve"> 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>
            <v>0</v>
          </cell>
          <cell r="BE864">
            <v>0</v>
          </cell>
          <cell r="BF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O864">
            <v>0</v>
          </cell>
          <cell r="BP864">
            <v>0</v>
          </cell>
          <cell r="BQ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</row>
        <row r="866">
          <cell r="D866" t="str">
            <v>Non-PT</v>
          </cell>
          <cell r="I866">
            <v>0</v>
          </cell>
          <cell r="J866">
            <v>0</v>
          </cell>
          <cell r="K866">
            <v>0</v>
          </cell>
          <cell r="L866" t="str">
            <v xml:space="preserve"> </v>
          </cell>
          <cell r="M866">
            <v>0</v>
          </cell>
          <cell r="N866">
            <v>0</v>
          </cell>
          <cell r="O866">
            <v>0</v>
          </cell>
          <cell r="P866" t="str">
            <v xml:space="preserve"> 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0</v>
          </cell>
          <cell r="BE866">
            <v>0</v>
          </cell>
          <cell r="BF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</row>
        <row r="868">
          <cell r="D868" t="str">
            <v>PT</v>
          </cell>
          <cell r="E868" t="str">
            <v>TH-P-PT-TreasHlg</v>
          </cell>
          <cell r="I868">
            <v>0</v>
          </cell>
          <cell r="J868">
            <v>0</v>
          </cell>
          <cell r="K868">
            <v>0</v>
          </cell>
          <cell r="L868" t="str">
            <v xml:space="preserve"> </v>
          </cell>
          <cell r="M868">
            <v>0</v>
          </cell>
          <cell r="N868">
            <v>0</v>
          </cell>
          <cell r="O868">
            <v>0</v>
          </cell>
          <cell r="P868" t="str">
            <v xml:space="preserve"> 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>
            <v>0</v>
          </cell>
          <cell r="BE868">
            <v>0</v>
          </cell>
          <cell r="BF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O868">
            <v>0</v>
          </cell>
          <cell r="BP868">
            <v>0</v>
          </cell>
          <cell r="BQ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</row>
        <row r="869">
          <cell r="D869" t="str">
            <v>PT</v>
          </cell>
          <cell r="E869" t="str">
            <v>TH-P-E-PT-Integratio</v>
          </cell>
          <cell r="I869">
            <v>0</v>
          </cell>
          <cell r="J869">
            <v>0</v>
          </cell>
          <cell r="K869">
            <v>0</v>
          </cell>
          <cell r="L869" t="str">
            <v xml:space="preserve"> </v>
          </cell>
          <cell r="M869">
            <v>0</v>
          </cell>
          <cell r="N869">
            <v>0</v>
          </cell>
          <cell r="O869">
            <v>0</v>
          </cell>
          <cell r="P869" t="str">
            <v xml:space="preserve"> 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>
            <v>0</v>
          </cell>
          <cell r="BE869">
            <v>0</v>
          </cell>
          <cell r="BF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O869">
            <v>0</v>
          </cell>
          <cell r="BP869">
            <v>0</v>
          </cell>
          <cell r="BQ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</row>
        <row r="871">
          <cell r="C871" t="str">
            <v>O&amp;M</v>
          </cell>
          <cell r="D871" t="str">
            <v>PT</v>
          </cell>
          <cell r="I871">
            <v>0</v>
          </cell>
          <cell r="J871">
            <v>0</v>
          </cell>
          <cell r="K871">
            <v>0</v>
          </cell>
          <cell r="L871" t="str">
            <v xml:space="preserve"> </v>
          </cell>
          <cell r="M871">
            <v>0</v>
          </cell>
          <cell r="N871">
            <v>0</v>
          </cell>
          <cell r="O871">
            <v>0</v>
          </cell>
          <cell r="P871" t="str">
            <v xml:space="preserve"> 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>
            <v>0</v>
          </cell>
          <cell r="BE871">
            <v>0</v>
          </cell>
          <cell r="BF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</row>
        <row r="873">
          <cell r="C873" t="str">
            <v>O &amp; M Total</v>
          </cell>
          <cell r="I873">
            <v>0</v>
          </cell>
          <cell r="J873">
            <v>0</v>
          </cell>
          <cell r="K873">
            <v>0</v>
          </cell>
          <cell r="L873" t="str">
            <v xml:space="preserve"> </v>
          </cell>
          <cell r="M873">
            <v>0</v>
          </cell>
          <cell r="N873">
            <v>0</v>
          </cell>
          <cell r="O873">
            <v>0</v>
          </cell>
          <cell r="P873" t="str">
            <v xml:space="preserve"> 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>
            <v>0</v>
          </cell>
          <cell r="BE873">
            <v>0</v>
          </cell>
          <cell r="BF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</row>
        <row r="875">
          <cell r="I875">
            <v>-10645.029999999999</v>
          </cell>
          <cell r="J875">
            <v>-602.51559999999995</v>
          </cell>
          <cell r="K875">
            <v>10042.514399999998</v>
          </cell>
          <cell r="L875">
            <v>-16.667642132419473</v>
          </cell>
          <cell r="M875">
            <v>-83432.013999999981</v>
          </cell>
          <cell r="N875">
            <v>-2888.6203999999998</v>
          </cell>
          <cell r="O875">
            <v>80543.393599999981</v>
          </cell>
          <cell r="P875">
            <v>-27.88299687975616</v>
          </cell>
          <cell r="W875">
            <v>-10645.029999999999</v>
          </cell>
          <cell r="AV875">
            <v>243944.38079999998</v>
          </cell>
          <cell r="BH875">
            <v>58344.647599999982</v>
          </cell>
          <cell r="BK875">
            <v>243944.38079999998</v>
          </cell>
          <cell r="BL875">
            <v>243944.38079999998</v>
          </cell>
          <cell r="BP875">
            <v>-185599.73320000002</v>
          </cell>
        </row>
        <row r="876">
          <cell r="I876">
            <v>10645.029999999999</v>
          </cell>
          <cell r="J876">
            <v>602.51559999999995</v>
          </cell>
          <cell r="K876">
            <v>-10042.514399999998</v>
          </cell>
          <cell r="L876">
            <v>-16.667642132419473</v>
          </cell>
          <cell r="M876">
            <v>83432.013999999981</v>
          </cell>
          <cell r="N876">
            <v>2888.6203999999998</v>
          </cell>
          <cell r="O876">
            <v>-80543.393599999981</v>
          </cell>
          <cell r="P876">
            <v>-27.88299687975616</v>
          </cell>
          <cell r="W876">
            <v>10645.029999999999</v>
          </cell>
          <cell r="AV876">
            <v>-243944.38079999998</v>
          </cell>
          <cell r="BH876">
            <v>-58344.647599999982</v>
          </cell>
          <cell r="BK876">
            <v>-243944.38079999998</v>
          </cell>
          <cell r="BL876">
            <v>-243944.38079999998</v>
          </cell>
          <cell r="BP876">
            <v>185599.73320000002</v>
          </cell>
        </row>
        <row r="878">
          <cell r="B878" t="str">
            <v>Treasury - Holdings</v>
          </cell>
          <cell r="I878">
            <v>0</v>
          </cell>
          <cell r="J878">
            <v>0</v>
          </cell>
          <cell r="K878">
            <v>0</v>
          </cell>
          <cell r="L878" t="str">
            <v xml:space="preserve"> </v>
          </cell>
          <cell r="M878">
            <v>0</v>
          </cell>
          <cell r="N878">
            <v>0</v>
          </cell>
          <cell r="O878">
            <v>0</v>
          </cell>
          <cell r="P878" t="str">
            <v xml:space="preserve"> 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0</v>
          </cell>
          <cell r="BE878">
            <v>0</v>
          </cell>
          <cell r="BF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</row>
        <row r="880">
          <cell r="E880" t="str">
            <v>PR-P-C-CorpPrpSvsDef</v>
          </cell>
          <cell r="I880">
            <v>1663.68</v>
          </cell>
          <cell r="J880">
            <v>0</v>
          </cell>
          <cell r="K880">
            <v>-1663.68</v>
          </cell>
          <cell r="L880" t="str">
            <v xml:space="preserve"> </v>
          </cell>
          <cell r="M880">
            <v>6932</v>
          </cell>
          <cell r="N880">
            <v>0</v>
          </cell>
          <cell r="O880">
            <v>-6932</v>
          </cell>
          <cell r="P880" t="str">
            <v xml:space="preserve"> </v>
          </cell>
          <cell r="R880">
            <v>0</v>
          </cell>
          <cell r="S880">
            <v>0</v>
          </cell>
          <cell r="T880">
            <v>0</v>
          </cell>
          <cell r="U880">
            <v>3188.72</v>
          </cell>
          <cell r="V880">
            <v>2079.6</v>
          </cell>
          <cell r="W880">
            <v>1663.68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>
            <v>21652.68</v>
          </cell>
          <cell r="BE880">
            <v>25501.88</v>
          </cell>
          <cell r="BF880">
            <v>20694.240000000002</v>
          </cell>
          <cell r="BH880">
            <v>0</v>
          </cell>
          <cell r="BI880">
            <v>102429.47</v>
          </cell>
          <cell r="BJ880">
            <v>132543.95000000001</v>
          </cell>
          <cell r="BK880">
            <v>0</v>
          </cell>
          <cell r="BL880">
            <v>0</v>
          </cell>
          <cell r="BO880">
            <v>-6932</v>
          </cell>
          <cell r="BP880">
            <v>0</v>
          </cell>
          <cell r="BQ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</row>
        <row r="881">
          <cell r="E881">
            <v>0</v>
          </cell>
          <cell r="I881">
            <v>0</v>
          </cell>
          <cell r="J881">
            <v>0</v>
          </cell>
          <cell r="K881">
            <v>0</v>
          </cell>
          <cell r="L881" t="str">
            <v xml:space="preserve"> </v>
          </cell>
          <cell r="M881">
            <v>0</v>
          </cell>
          <cell r="N881">
            <v>0</v>
          </cell>
          <cell r="O881">
            <v>0</v>
          </cell>
          <cell r="P881" t="str">
            <v xml:space="preserve"> 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O881">
            <v>0</v>
          </cell>
          <cell r="BP881">
            <v>0</v>
          </cell>
          <cell r="BQ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</row>
        <row r="882">
          <cell r="E882" t="str">
            <v>PR-P-C-CorpProp</v>
          </cell>
          <cell r="I882">
            <v>22321.040000000001</v>
          </cell>
          <cell r="J882">
            <v>0</v>
          </cell>
          <cell r="K882">
            <v>-22321.040000000001</v>
          </cell>
          <cell r="L882" t="str">
            <v xml:space="preserve"> </v>
          </cell>
          <cell r="M882">
            <v>247333.76000000001</v>
          </cell>
          <cell r="N882">
            <v>0</v>
          </cell>
          <cell r="O882">
            <v>-247333.76000000001</v>
          </cell>
          <cell r="P882" t="str">
            <v xml:space="preserve"> </v>
          </cell>
          <cell r="R882">
            <v>0</v>
          </cell>
          <cell r="S882">
            <v>11333.82</v>
          </cell>
          <cell r="T882">
            <v>18473.78</v>
          </cell>
          <cell r="U882">
            <v>178117.74</v>
          </cell>
          <cell r="V882">
            <v>17087.38</v>
          </cell>
          <cell r="W882">
            <v>22321.040000000001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>
            <v>264190.55</v>
          </cell>
          <cell r="BE882">
            <v>303785.92</v>
          </cell>
          <cell r="BF882">
            <v>332610.84000000003</v>
          </cell>
          <cell r="BH882">
            <v>0</v>
          </cell>
          <cell r="BI882">
            <v>647182.41</v>
          </cell>
          <cell r="BJ882">
            <v>1216722.3500000001</v>
          </cell>
          <cell r="BK882">
            <v>0</v>
          </cell>
          <cell r="BL882">
            <v>0</v>
          </cell>
          <cell r="BO882">
            <v>-247333.76000000001</v>
          </cell>
          <cell r="BP882">
            <v>0</v>
          </cell>
          <cell r="BQ882">
            <v>0</v>
          </cell>
          <cell r="BS882">
            <v>198253.05</v>
          </cell>
          <cell r="BT882">
            <v>0</v>
          </cell>
          <cell r="BU882">
            <v>198253.05</v>
          </cell>
          <cell r="BV882">
            <v>-198253.05</v>
          </cell>
        </row>
        <row r="883">
          <cell r="E883" t="str">
            <v>ADD: DSM</v>
          </cell>
          <cell r="I883">
            <v>0</v>
          </cell>
          <cell r="J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>
            <v>0</v>
          </cell>
          <cell r="BE883">
            <v>0</v>
          </cell>
          <cell r="BF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O883">
            <v>0</v>
          </cell>
          <cell r="BP883">
            <v>0</v>
          </cell>
          <cell r="BQ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</row>
        <row r="885">
          <cell r="D885" t="str">
            <v>Non-PT</v>
          </cell>
          <cell r="I885">
            <v>23984.720000000001</v>
          </cell>
          <cell r="J885">
            <v>0</v>
          </cell>
          <cell r="K885">
            <v>-23984.720000000001</v>
          </cell>
          <cell r="L885" t="str">
            <v xml:space="preserve"> </v>
          </cell>
          <cell r="M885">
            <v>254265.76</v>
          </cell>
          <cell r="N885">
            <v>0</v>
          </cell>
          <cell r="O885">
            <v>-254265.76</v>
          </cell>
          <cell r="P885" t="str">
            <v xml:space="preserve"> </v>
          </cell>
          <cell r="R885">
            <v>0</v>
          </cell>
          <cell r="S885">
            <v>11333.82</v>
          </cell>
          <cell r="T885">
            <v>18473.78</v>
          </cell>
          <cell r="U885">
            <v>181306.46</v>
          </cell>
          <cell r="V885">
            <v>19166.98</v>
          </cell>
          <cell r="W885">
            <v>23984.720000000001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>
            <v>285843.23</v>
          </cell>
          <cell r="BE885">
            <v>329287.8</v>
          </cell>
          <cell r="BF885">
            <v>353305.08</v>
          </cell>
          <cell r="BH885">
            <v>0</v>
          </cell>
          <cell r="BI885">
            <v>749611.88</v>
          </cell>
          <cell r="BJ885">
            <v>1349266.3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-254265.76</v>
          </cell>
          <cell r="BP885">
            <v>0</v>
          </cell>
          <cell r="BQ885">
            <v>0</v>
          </cell>
          <cell r="BS885">
            <v>198253.05</v>
          </cell>
          <cell r="BT885">
            <v>0</v>
          </cell>
          <cell r="BU885">
            <v>198253.05</v>
          </cell>
          <cell r="BV885">
            <v>-198253.05</v>
          </cell>
        </row>
        <row r="887">
          <cell r="E887">
            <v>0</v>
          </cell>
          <cell r="I887">
            <v>175</v>
          </cell>
          <cell r="J887">
            <v>0</v>
          </cell>
          <cell r="K887">
            <v>-175</v>
          </cell>
          <cell r="L887" t="str">
            <v xml:space="preserve"> </v>
          </cell>
          <cell r="M887">
            <v>258</v>
          </cell>
          <cell r="N887">
            <v>0</v>
          </cell>
          <cell r="O887">
            <v>-258</v>
          </cell>
          <cell r="P887" t="str">
            <v xml:space="preserve"> </v>
          </cell>
          <cell r="R887">
            <v>1200</v>
          </cell>
          <cell r="S887">
            <v>-1200</v>
          </cell>
          <cell r="T887">
            <v>83</v>
          </cell>
          <cell r="U887">
            <v>0</v>
          </cell>
          <cell r="V887">
            <v>0</v>
          </cell>
          <cell r="W887">
            <v>175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>
            <v>0</v>
          </cell>
          <cell r="BE887">
            <v>0</v>
          </cell>
          <cell r="BF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O887">
            <v>-258</v>
          </cell>
          <cell r="BP887">
            <v>0</v>
          </cell>
          <cell r="BQ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</row>
        <row r="888">
          <cell r="E888" t="str">
            <v>PR-P-PT-C-CrpPrpSvDf</v>
          </cell>
          <cell r="I888">
            <v>0</v>
          </cell>
          <cell r="J888">
            <v>0</v>
          </cell>
          <cell r="K888">
            <v>0</v>
          </cell>
          <cell r="L888" t="str">
            <v xml:space="preserve"> </v>
          </cell>
          <cell r="M888">
            <v>2061</v>
          </cell>
          <cell r="N888">
            <v>0</v>
          </cell>
          <cell r="O888">
            <v>-2061</v>
          </cell>
          <cell r="P888" t="str">
            <v xml:space="preserve"> </v>
          </cell>
          <cell r="R888">
            <v>0</v>
          </cell>
          <cell r="S888">
            <v>0</v>
          </cell>
          <cell r="T888">
            <v>0</v>
          </cell>
          <cell r="U888">
            <v>2061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>
            <v>0</v>
          </cell>
          <cell r="BE888">
            <v>27130</v>
          </cell>
          <cell r="BF888">
            <v>7645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O888">
            <v>-2061</v>
          </cell>
          <cell r="BP888">
            <v>0</v>
          </cell>
          <cell r="BQ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</row>
        <row r="889">
          <cell r="E889" t="str">
            <v>PR-P-PT-C-CrpPrpPrfS</v>
          </cell>
          <cell r="I889">
            <v>22150</v>
          </cell>
          <cell r="J889">
            <v>6694</v>
          </cell>
          <cell r="K889">
            <v>-15456</v>
          </cell>
          <cell r="L889">
            <v>-2.308933373170003</v>
          </cell>
          <cell r="M889">
            <v>120077</v>
          </cell>
          <cell r="N889">
            <v>41440</v>
          </cell>
          <cell r="O889">
            <v>-78637</v>
          </cell>
          <cell r="P889">
            <v>-1.8976110038610039</v>
          </cell>
          <cell r="R889">
            <v>5243</v>
          </cell>
          <cell r="S889">
            <v>9749</v>
          </cell>
          <cell r="T889">
            <v>23835</v>
          </cell>
          <cell r="U889">
            <v>46256</v>
          </cell>
          <cell r="V889">
            <v>12844</v>
          </cell>
          <cell r="W889">
            <v>22150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D889">
            <v>7332</v>
          </cell>
          <cell r="AE889">
            <v>6375</v>
          </cell>
          <cell r="AF889">
            <v>7013</v>
          </cell>
          <cell r="AG889">
            <v>6694</v>
          </cell>
          <cell r="AH889">
            <v>7332</v>
          </cell>
          <cell r="AI889">
            <v>6694</v>
          </cell>
          <cell r="AJ889">
            <v>7013</v>
          </cell>
          <cell r="AK889">
            <v>7332</v>
          </cell>
          <cell r="AL889">
            <v>6375</v>
          </cell>
          <cell r="AM889">
            <v>7332</v>
          </cell>
          <cell r="AN889">
            <v>7013</v>
          </cell>
          <cell r="AO889">
            <v>6695</v>
          </cell>
          <cell r="AQ889">
            <v>83200</v>
          </cell>
          <cell r="AR889">
            <v>83200</v>
          </cell>
          <cell r="AS889">
            <v>83200</v>
          </cell>
          <cell r="AT889">
            <v>83200</v>
          </cell>
          <cell r="AU889">
            <v>83200</v>
          </cell>
          <cell r="AV889">
            <v>83200</v>
          </cell>
          <cell r="AW889" t="e">
            <v>#REF!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>
            <v>460512</v>
          </cell>
          <cell r="BE889">
            <v>204540.5</v>
          </cell>
          <cell r="BF889">
            <v>96045.42</v>
          </cell>
          <cell r="BH889">
            <v>83200</v>
          </cell>
          <cell r="BI889">
            <v>108636</v>
          </cell>
          <cell r="BJ889">
            <v>105986</v>
          </cell>
          <cell r="BK889">
            <v>83200</v>
          </cell>
          <cell r="BL889">
            <v>83200</v>
          </cell>
          <cell r="BO889">
            <v>-36877</v>
          </cell>
          <cell r="BP889">
            <v>0</v>
          </cell>
          <cell r="BQ889">
            <v>0</v>
          </cell>
          <cell r="BS889">
            <v>200000</v>
          </cell>
          <cell r="BT889">
            <v>83200</v>
          </cell>
          <cell r="BU889">
            <v>200000</v>
          </cell>
          <cell r="BV889">
            <v>-116800</v>
          </cell>
        </row>
        <row r="891">
          <cell r="D891" t="str">
            <v>PT</v>
          </cell>
          <cell r="I891">
            <v>22325</v>
          </cell>
          <cell r="J891">
            <v>6694</v>
          </cell>
          <cell r="K891">
            <v>-15631</v>
          </cell>
          <cell r="L891">
            <v>-2.335076187630714</v>
          </cell>
          <cell r="M891">
            <v>122396</v>
          </cell>
          <cell r="N891">
            <v>41440</v>
          </cell>
          <cell r="O891">
            <v>-80956</v>
          </cell>
          <cell r="P891">
            <v>-1.9535714285714285</v>
          </cell>
          <cell r="R891">
            <v>6443</v>
          </cell>
          <cell r="S891">
            <v>8549</v>
          </cell>
          <cell r="T891">
            <v>23918</v>
          </cell>
          <cell r="U891">
            <v>48317</v>
          </cell>
          <cell r="V891">
            <v>12844</v>
          </cell>
          <cell r="W891">
            <v>22325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>
            <v>7332</v>
          </cell>
          <cell r="AE891">
            <v>6375</v>
          </cell>
          <cell r="AF891">
            <v>7013</v>
          </cell>
          <cell r="AG891">
            <v>6694</v>
          </cell>
          <cell r="AH891">
            <v>7332</v>
          </cell>
          <cell r="AI891">
            <v>6694</v>
          </cell>
          <cell r="AJ891">
            <v>7013</v>
          </cell>
          <cell r="AK891">
            <v>7332</v>
          </cell>
          <cell r="AL891">
            <v>6375</v>
          </cell>
          <cell r="AM891">
            <v>7332</v>
          </cell>
          <cell r="AN891">
            <v>7013</v>
          </cell>
          <cell r="AO891">
            <v>6695</v>
          </cell>
          <cell r="AQ891">
            <v>83200</v>
          </cell>
          <cell r="AR891">
            <v>83200</v>
          </cell>
          <cell r="AS891">
            <v>83200</v>
          </cell>
          <cell r="AT891">
            <v>83200</v>
          </cell>
          <cell r="AU891">
            <v>83200</v>
          </cell>
          <cell r="AV891">
            <v>83200</v>
          </cell>
          <cell r="AW891" t="e">
            <v>#REF!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>
            <v>460512</v>
          </cell>
          <cell r="BE891">
            <v>231670.5</v>
          </cell>
          <cell r="BF891">
            <v>103690.42</v>
          </cell>
          <cell r="BH891">
            <v>83200</v>
          </cell>
          <cell r="BI891">
            <v>108636</v>
          </cell>
          <cell r="BJ891">
            <v>105986</v>
          </cell>
          <cell r="BK891">
            <v>83200</v>
          </cell>
          <cell r="BL891">
            <v>83200</v>
          </cell>
          <cell r="BM891">
            <v>0</v>
          </cell>
          <cell r="BN891">
            <v>0</v>
          </cell>
          <cell r="BO891">
            <v>-39196</v>
          </cell>
          <cell r="BP891">
            <v>0</v>
          </cell>
          <cell r="BQ891">
            <v>0</v>
          </cell>
          <cell r="BS891">
            <v>200000</v>
          </cell>
          <cell r="BT891">
            <v>83200</v>
          </cell>
          <cell r="BU891">
            <v>200000</v>
          </cell>
          <cell r="BV891">
            <v>-116800</v>
          </cell>
        </row>
        <row r="893">
          <cell r="C893" t="str">
            <v>Capital Total</v>
          </cell>
          <cell r="I893">
            <v>46309.72</v>
          </cell>
          <cell r="J893">
            <v>6694</v>
          </cell>
          <cell r="K893">
            <v>-39615.72</v>
          </cell>
          <cell r="L893">
            <v>-5.9180938153570359</v>
          </cell>
          <cell r="M893">
            <v>376661.76000000001</v>
          </cell>
          <cell r="N893">
            <v>41440</v>
          </cell>
          <cell r="O893">
            <v>-335221.76000000001</v>
          </cell>
          <cell r="P893">
            <v>-8.0893281853281849</v>
          </cell>
          <cell r="R893">
            <v>6443</v>
          </cell>
          <cell r="S893">
            <v>19882.82</v>
          </cell>
          <cell r="T893">
            <v>42391.78</v>
          </cell>
          <cell r="U893">
            <v>229623.46</v>
          </cell>
          <cell r="V893">
            <v>32010.98</v>
          </cell>
          <cell r="W893">
            <v>46309.72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D893">
            <v>7332</v>
          </cell>
          <cell r="AE893">
            <v>6375</v>
          </cell>
          <cell r="AF893">
            <v>7013</v>
          </cell>
          <cell r="AG893">
            <v>6694</v>
          </cell>
          <cell r="AH893">
            <v>7332</v>
          </cell>
          <cell r="AI893">
            <v>6694</v>
          </cell>
          <cell r="AJ893">
            <v>7013</v>
          </cell>
          <cell r="AK893">
            <v>7332</v>
          </cell>
          <cell r="AL893">
            <v>6375</v>
          </cell>
          <cell r="AM893">
            <v>7332</v>
          </cell>
          <cell r="AN893">
            <v>7013</v>
          </cell>
          <cell r="AO893">
            <v>6695</v>
          </cell>
          <cell r="AQ893">
            <v>83200</v>
          </cell>
          <cell r="AR893">
            <v>83200</v>
          </cell>
          <cell r="AS893">
            <v>83200</v>
          </cell>
          <cell r="AT893">
            <v>83200</v>
          </cell>
          <cell r="AU893">
            <v>83200</v>
          </cell>
          <cell r="AV893">
            <v>83200</v>
          </cell>
          <cell r="AW893" t="e">
            <v>#REF!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>
            <v>746355.23</v>
          </cell>
          <cell r="BE893">
            <v>560958.30000000005</v>
          </cell>
          <cell r="BF893">
            <v>456995.5</v>
          </cell>
          <cell r="BH893">
            <v>83200</v>
          </cell>
          <cell r="BI893">
            <v>858247.88</v>
          </cell>
          <cell r="BJ893">
            <v>1455252.3</v>
          </cell>
          <cell r="BK893">
            <v>83200</v>
          </cell>
          <cell r="BL893">
            <v>83200</v>
          </cell>
          <cell r="BM893">
            <v>0</v>
          </cell>
          <cell r="BN893">
            <v>0</v>
          </cell>
          <cell r="BO893">
            <v>-293461.76000000001</v>
          </cell>
          <cell r="BP893">
            <v>0</v>
          </cell>
          <cell r="BQ893">
            <v>0</v>
          </cell>
          <cell r="BS893">
            <v>398253.05</v>
          </cell>
          <cell r="BT893">
            <v>83200</v>
          </cell>
          <cell r="BU893">
            <v>398253.05</v>
          </cell>
          <cell r="BV893">
            <v>-315053.05</v>
          </cell>
        </row>
        <row r="895">
          <cell r="C895" t="str">
            <v>O&amp;M</v>
          </cell>
          <cell r="E895" t="str">
            <v>PR-P-Corp Prop</v>
          </cell>
          <cell r="I895">
            <v>110600.06</v>
          </cell>
          <cell r="J895">
            <v>197562</v>
          </cell>
          <cell r="K895">
            <v>86961.94</v>
          </cell>
          <cell r="L895">
            <v>0.44017543859649122</v>
          </cell>
          <cell r="M895">
            <v>1037824.38</v>
          </cell>
          <cell r="N895">
            <v>1223775.28</v>
          </cell>
          <cell r="O895">
            <v>185950.90000000002</v>
          </cell>
          <cell r="P895">
            <v>0.15194856689702052</v>
          </cell>
          <cell r="R895">
            <v>202206.44</v>
          </cell>
          <cell r="S895">
            <v>175899.5</v>
          </cell>
          <cell r="T895">
            <v>189139.62</v>
          </cell>
          <cell r="U895">
            <v>176038.14</v>
          </cell>
          <cell r="V895">
            <v>183940.62</v>
          </cell>
          <cell r="W895">
            <v>110600.06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>
            <v>216555.68</v>
          </cell>
          <cell r="AE895">
            <v>188273.12</v>
          </cell>
          <cell r="AF895">
            <v>207266.8</v>
          </cell>
          <cell r="AG895">
            <v>197562</v>
          </cell>
          <cell r="AH895">
            <v>216555.68</v>
          </cell>
          <cell r="AI895">
            <v>197562</v>
          </cell>
          <cell r="AJ895">
            <v>207266.8</v>
          </cell>
          <cell r="AK895">
            <v>216555.68</v>
          </cell>
          <cell r="AL895">
            <v>188273.12</v>
          </cell>
          <cell r="AM895">
            <v>216555.68</v>
          </cell>
          <cell r="AN895">
            <v>206989.52</v>
          </cell>
          <cell r="AO895">
            <v>197700.64</v>
          </cell>
          <cell r="AQ895">
            <v>2457116.7200000002</v>
          </cell>
          <cell r="AR895">
            <v>2457116.7200000002</v>
          </cell>
          <cell r="AS895">
            <v>2457116.7200000002</v>
          </cell>
          <cell r="AT895">
            <v>2457116.7200000002</v>
          </cell>
          <cell r="AU895">
            <v>2206732.88</v>
          </cell>
          <cell r="AV895">
            <v>2206732.88</v>
          </cell>
          <cell r="AW895" t="e">
            <v>#REF!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>
            <v>1896685.44</v>
          </cell>
          <cell r="BE895">
            <v>2112073.41</v>
          </cell>
          <cell r="BF895">
            <v>2613885.9</v>
          </cell>
          <cell r="BH895">
            <v>2457116.7200000002</v>
          </cell>
          <cell r="BI895">
            <v>1978034.52</v>
          </cell>
          <cell r="BJ895">
            <v>1344165.36</v>
          </cell>
          <cell r="BK895">
            <v>2206732.88</v>
          </cell>
          <cell r="BL895">
            <v>1991979.52</v>
          </cell>
          <cell r="BO895">
            <v>954155.14</v>
          </cell>
          <cell r="BP895">
            <v>465137.20000000019</v>
          </cell>
          <cell r="BQ895">
            <v>214753.35999999987</v>
          </cell>
          <cell r="BS895">
            <v>1186853.75</v>
          </cell>
          <cell r="BT895">
            <v>1991979.52</v>
          </cell>
          <cell r="BU895">
            <v>1186853.75</v>
          </cell>
          <cell r="BV895">
            <v>805125.77</v>
          </cell>
        </row>
        <row r="896">
          <cell r="C896" t="str">
            <v>O&amp;M</v>
          </cell>
          <cell r="E896" t="str">
            <v>TR-T-Treasury Mgmt Svcs</v>
          </cell>
          <cell r="I896">
            <v>155302</v>
          </cell>
          <cell r="J896">
            <v>149947</v>
          </cell>
          <cell r="K896">
            <v>-5355</v>
          </cell>
          <cell r="L896">
            <v>-3.5712618458522014E-2</v>
          </cell>
          <cell r="M896">
            <v>931812</v>
          </cell>
          <cell r="N896">
            <v>928244</v>
          </cell>
          <cell r="O896">
            <v>-3568</v>
          </cell>
          <cell r="P896">
            <v>-3.843816927445801E-3</v>
          </cell>
          <cell r="R896">
            <v>155302</v>
          </cell>
          <cell r="S896">
            <v>155302</v>
          </cell>
          <cell r="T896">
            <v>155302</v>
          </cell>
          <cell r="U896">
            <v>155302</v>
          </cell>
          <cell r="V896">
            <v>155302</v>
          </cell>
          <cell r="W896">
            <v>155302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>
            <v>164228</v>
          </cell>
          <cell r="AE896">
            <v>142807</v>
          </cell>
          <cell r="AF896">
            <v>157087</v>
          </cell>
          <cell r="AG896">
            <v>149947</v>
          </cell>
          <cell r="AH896">
            <v>164228</v>
          </cell>
          <cell r="AI896">
            <v>149947</v>
          </cell>
          <cell r="AJ896">
            <v>157087</v>
          </cell>
          <cell r="AK896">
            <v>164228</v>
          </cell>
          <cell r="AL896">
            <v>142807</v>
          </cell>
          <cell r="AM896">
            <v>164228</v>
          </cell>
          <cell r="AN896">
            <v>157087</v>
          </cell>
          <cell r="AO896">
            <v>149946</v>
          </cell>
          <cell r="AQ896">
            <v>1863627</v>
          </cell>
          <cell r="AR896">
            <v>1863627</v>
          </cell>
          <cell r="AS896">
            <v>1863627</v>
          </cell>
          <cell r="AT896">
            <v>1863627</v>
          </cell>
          <cell r="AU896">
            <v>1863627</v>
          </cell>
          <cell r="AV896">
            <v>1863627</v>
          </cell>
          <cell r="AW896" t="e">
            <v>#REF!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>
            <v>1960296</v>
          </cell>
          <cell r="BE896">
            <v>1975488</v>
          </cell>
          <cell r="BF896">
            <v>2124120</v>
          </cell>
          <cell r="BH896">
            <v>1863627</v>
          </cell>
          <cell r="BI896">
            <v>2046400</v>
          </cell>
          <cell r="BJ896">
            <v>1996488</v>
          </cell>
          <cell r="BK896">
            <v>1863627</v>
          </cell>
          <cell r="BL896">
            <v>1863627</v>
          </cell>
          <cell r="BO896">
            <v>931815</v>
          </cell>
          <cell r="BP896">
            <v>0</v>
          </cell>
          <cell r="BQ896">
            <v>0</v>
          </cell>
          <cell r="BS896">
            <v>2004614.54</v>
          </cell>
          <cell r="BT896">
            <v>1863627</v>
          </cell>
          <cell r="BU896">
            <v>2004614.54</v>
          </cell>
          <cell r="BV896">
            <v>-140987.54000000004</v>
          </cell>
        </row>
        <row r="897">
          <cell r="C897" t="str">
            <v>O&amp;M</v>
          </cell>
          <cell r="E897" t="str">
            <v>TR-T-E-Treasury Mgmt Svcs</v>
          </cell>
          <cell r="I897">
            <v>57008.97</v>
          </cell>
          <cell r="J897">
            <v>53763</v>
          </cell>
          <cell r="K897">
            <v>-3245.9700000000012</v>
          </cell>
          <cell r="L897">
            <v>-6.0375537079404074E-2</v>
          </cell>
          <cell r="M897">
            <v>342053.82</v>
          </cell>
          <cell r="N897">
            <v>332820</v>
          </cell>
          <cell r="O897">
            <v>-9233.820000000007</v>
          </cell>
          <cell r="P897">
            <v>-2.7744186046511649E-2</v>
          </cell>
          <cell r="R897">
            <v>57008.97</v>
          </cell>
          <cell r="S897">
            <v>57008.97</v>
          </cell>
          <cell r="T897">
            <v>57008.97</v>
          </cell>
          <cell r="U897">
            <v>57008.97</v>
          </cell>
          <cell r="V897">
            <v>57008.97</v>
          </cell>
          <cell r="W897">
            <v>57008.97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>
            <v>58884</v>
          </cell>
          <cell r="AE897">
            <v>51203</v>
          </cell>
          <cell r="AF897">
            <v>56323</v>
          </cell>
          <cell r="AG897">
            <v>53763</v>
          </cell>
          <cell r="AH897">
            <v>58884</v>
          </cell>
          <cell r="AI897">
            <v>53763</v>
          </cell>
          <cell r="AJ897">
            <v>56323</v>
          </cell>
          <cell r="AK897">
            <v>58884</v>
          </cell>
          <cell r="AL897">
            <v>51203</v>
          </cell>
          <cell r="AM897">
            <v>58884</v>
          </cell>
          <cell r="AN897">
            <v>56323</v>
          </cell>
          <cell r="AO897">
            <v>53763</v>
          </cell>
          <cell r="AQ897">
            <v>684109.36</v>
          </cell>
          <cell r="AR897">
            <v>684109.36</v>
          </cell>
          <cell r="AS897">
            <v>684109.36</v>
          </cell>
          <cell r="AT897">
            <v>684109.36</v>
          </cell>
          <cell r="AU897">
            <v>684109</v>
          </cell>
          <cell r="AV897">
            <v>684109</v>
          </cell>
          <cell r="AW897" t="e">
            <v>#REF!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>
            <v>868187.52</v>
          </cell>
          <cell r="BE897">
            <v>867645.55</v>
          </cell>
          <cell r="BF897">
            <v>820951.14</v>
          </cell>
          <cell r="BH897">
            <v>668200</v>
          </cell>
          <cell r="BI897">
            <v>886277</v>
          </cell>
          <cell r="BJ897">
            <v>864660</v>
          </cell>
          <cell r="BK897">
            <v>684109</v>
          </cell>
          <cell r="BL897">
            <v>684109</v>
          </cell>
          <cell r="BO897">
            <v>342055.18</v>
          </cell>
          <cell r="BP897">
            <v>-15909</v>
          </cell>
          <cell r="BQ897">
            <v>0</v>
          </cell>
          <cell r="BS897">
            <v>1057839.6499999999</v>
          </cell>
          <cell r="BT897">
            <v>684109</v>
          </cell>
          <cell r="BU897">
            <v>1057839.6499999999</v>
          </cell>
          <cell r="BV897">
            <v>-373730.64999999991</v>
          </cell>
        </row>
        <row r="898">
          <cell r="C898" t="str">
            <v>O&amp;M</v>
          </cell>
          <cell r="E898" t="str">
            <v>PR-T-Corp Properties Svcs</v>
          </cell>
          <cell r="I898">
            <v>20475</v>
          </cell>
          <cell r="J898">
            <v>19764</v>
          </cell>
          <cell r="K898">
            <v>-711</v>
          </cell>
          <cell r="L898">
            <v>-3.5974499089253188E-2</v>
          </cell>
          <cell r="M898">
            <v>122850</v>
          </cell>
          <cell r="N898">
            <v>122346</v>
          </cell>
          <cell r="O898">
            <v>-504</v>
          </cell>
          <cell r="P898">
            <v>-4.1194644696189494E-3</v>
          </cell>
          <cell r="R898">
            <v>20475</v>
          </cell>
          <cell r="S898">
            <v>20475</v>
          </cell>
          <cell r="T898">
            <v>20475</v>
          </cell>
          <cell r="U898">
            <v>20475</v>
          </cell>
          <cell r="V898">
            <v>20475</v>
          </cell>
          <cell r="W898">
            <v>20475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>
            <v>21645</v>
          </cell>
          <cell r="AE898">
            <v>18828</v>
          </cell>
          <cell r="AF898">
            <v>20700</v>
          </cell>
          <cell r="AG898">
            <v>19764</v>
          </cell>
          <cell r="AH898">
            <v>21645</v>
          </cell>
          <cell r="AI898">
            <v>19764</v>
          </cell>
          <cell r="AJ898">
            <v>20700</v>
          </cell>
          <cell r="AK898">
            <v>21645</v>
          </cell>
          <cell r="AL898">
            <v>18828</v>
          </cell>
          <cell r="AM898">
            <v>21645</v>
          </cell>
          <cell r="AN898">
            <v>20700</v>
          </cell>
          <cell r="AO898">
            <v>19809</v>
          </cell>
          <cell r="AQ898">
            <v>245673</v>
          </cell>
          <cell r="AR898">
            <v>245673</v>
          </cell>
          <cell r="AS898">
            <v>245673</v>
          </cell>
          <cell r="AT898">
            <v>245673</v>
          </cell>
          <cell r="AU898">
            <v>245673</v>
          </cell>
          <cell r="AV898">
            <v>245673</v>
          </cell>
          <cell r="AW898" t="e">
            <v>#REF!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>
            <v>204020.64</v>
          </cell>
          <cell r="BE898">
            <v>199104.48</v>
          </cell>
          <cell r="BF898">
            <v>185994.72</v>
          </cell>
          <cell r="BH898">
            <v>245673</v>
          </cell>
          <cell r="BI898">
            <v>204020.64</v>
          </cell>
          <cell r="BJ898">
            <v>199104.48</v>
          </cell>
          <cell r="BK898">
            <v>245673</v>
          </cell>
          <cell r="BL898">
            <v>245673</v>
          </cell>
          <cell r="BO898">
            <v>122823</v>
          </cell>
          <cell r="BP898">
            <v>0</v>
          </cell>
          <cell r="BQ898">
            <v>0</v>
          </cell>
          <cell r="BS898">
            <v>27297</v>
          </cell>
          <cell r="BT898">
            <v>245673</v>
          </cell>
          <cell r="BU898">
            <v>27297</v>
          </cell>
          <cell r="BV898">
            <v>218376</v>
          </cell>
        </row>
        <row r="899">
          <cell r="C899" t="str">
            <v>O&amp;M</v>
          </cell>
          <cell r="E899" t="str">
            <v>PR-P-Integration</v>
          </cell>
          <cell r="F899" t="str">
            <v>Integration</v>
          </cell>
          <cell r="I899">
            <v>0</v>
          </cell>
          <cell r="J899">
            <v>0</v>
          </cell>
          <cell r="K899">
            <v>0</v>
          </cell>
          <cell r="L899" t="str">
            <v xml:space="preserve"> </v>
          </cell>
          <cell r="M899">
            <v>0</v>
          </cell>
          <cell r="N899">
            <v>0</v>
          </cell>
          <cell r="O899">
            <v>0</v>
          </cell>
          <cell r="P899" t="str">
            <v xml:space="preserve"> 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>
            <v>0</v>
          </cell>
          <cell r="BE899">
            <v>0</v>
          </cell>
          <cell r="BF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O899">
            <v>0</v>
          </cell>
          <cell r="BP899">
            <v>0</v>
          </cell>
          <cell r="BQ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</row>
        <row r="900">
          <cell r="C900" t="str">
            <v>O&amp;M</v>
          </cell>
          <cell r="E900" t="str">
            <v>TR-P-Integration</v>
          </cell>
          <cell r="F900" t="str">
            <v>Integration</v>
          </cell>
          <cell r="I900">
            <v>0</v>
          </cell>
          <cell r="J900">
            <v>0</v>
          </cell>
          <cell r="K900">
            <v>0</v>
          </cell>
          <cell r="L900" t="str">
            <v xml:space="preserve"> </v>
          </cell>
          <cell r="M900">
            <v>0</v>
          </cell>
          <cell r="N900">
            <v>0</v>
          </cell>
          <cell r="O900">
            <v>0</v>
          </cell>
          <cell r="P900" t="str">
            <v xml:space="preserve"> 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>
            <v>0</v>
          </cell>
          <cell r="BE900">
            <v>0</v>
          </cell>
          <cell r="BF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O900">
            <v>0</v>
          </cell>
          <cell r="BP900">
            <v>0</v>
          </cell>
          <cell r="BQ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</row>
        <row r="901">
          <cell r="C901" t="str">
            <v>O&amp;M</v>
          </cell>
          <cell r="E901" t="str">
            <v>SM-P-S&amp;M-Svc</v>
          </cell>
          <cell r="I901">
            <v>0</v>
          </cell>
          <cell r="J901">
            <v>0</v>
          </cell>
          <cell r="K901">
            <v>0</v>
          </cell>
          <cell r="L901" t="str">
            <v xml:space="preserve"> </v>
          </cell>
          <cell r="M901">
            <v>0</v>
          </cell>
          <cell r="N901">
            <v>0</v>
          </cell>
          <cell r="O901">
            <v>0</v>
          </cell>
          <cell r="P901" t="str">
            <v xml:space="preserve"> </v>
          </cell>
          <cell r="R901">
            <v>133.37</v>
          </cell>
          <cell r="S901">
            <v>-133.37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>
            <v>0</v>
          </cell>
          <cell r="BE901">
            <v>0</v>
          </cell>
          <cell r="BF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O901">
            <v>0</v>
          </cell>
          <cell r="BP901">
            <v>0</v>
          </cell>
          <cell r="BQ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</row>
        <row r="902">
          <cell r="E902" t="str">
            <v>Less: DSM</v>
          </cell>
          <cell r="K902">
            <v>0</v>
          </cell>
          <cell r="L902" t="str">
            <v xml:space="preserve"> </v>
          </cell>
          <cell r="O902">
            <v>0</v>
          </cell>
          <cell r="P902" t="str">
            <v xml:space="preserve"> 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R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>
            <v>0</v>
          </cell>
          <cell r="BE902">
            <v>0</v>
          </cell>
          <cell r="BF902">
            <v>0</v>
          </cell>
          <cell r="BH902">
            <v>0</v>
          </cell>
          <cell r="BO902">
            <v>0</v>
          </cell>
          <cell r="BP902">
            <v>0</v>
          </cell>
          <cell r="BQ902">
            <v>0</v>
          </cell>
          <cell r="BT902">
            <v>0</v>
          </cell>
          <cell r="BU902">
            <v>0</v>
          </cell>
          <cell r="BV902">
            <v>0</v>
          </cell>
        </row>
        <row r="904">
          <cell r="D904" t="str">
            <v>Non-PT</v>
          </cell>
          <cell r="I904">
            <v>343386.03</v>
          </cell>
          <cell r="J904">
            <v>421036</v>
          </cell>
          <cell r="K904">
            <v>77649.97</v>
          </cell>
          <cell r="L904">
            <v>0.18442596357556124</v>
          </cell>
          <cell r="M904">
            <v>2434540.1999999997</v>
          </cell>
          <cell r="N904">
            <v>2607185.2800000003</v>
          </cell>
          <cell r="O904">
            <v>172645.08000000002</v>
          </cell>
          <cell r="P904">
            <v>6.6218953184639023E-2</v>
          </cell>
          <cell r="R904">
            <v>435125.78</v>
          </cell>
          <cell r="S904">
            <v>408552.1</v>
          </cell>
          <cell r="T904">
            <v>421925.58999999997</v>
          </cell>
          <cell r="U904">
            <v>408824.11</v>
          </cell>
          <cell r="V904">
            <v>416726.58999999997</v>
          </cell>
          <cell r="W904">
            <v>343386.03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>
            <v>461312.68</v>
          </cell>
          <cell r="AE904">
            <v>401111.12</v>
          </cell>
          <cell r="AF904">
            <v>441376.8</v>
          </cell>
          <cell r="AG904">
            <v>421036</v>
          </cell>
          <cell r="AH904">
            <v>461312.68</v>
          </cell>
          <cell r="AI904">
            <v>421036</v>
          </cell>
          <cell r="AJ904">
            <v>441376.8</v>
          </cell>
          <cell r="AK904">
            <v>461312.68</v>
          </cell>
          <cell r="AL904">
            <v>401111.12</v>
          </cell>
          <cell r="AM904">
            <v>461312.68</v>
          </cell>
          <cell r="AN904">
            <v>441099.52000000002</v>
          </cell>
          <cell r="AO904">
            <v>421218.64</v>
          </cell>
          <cell r="AQ904">
            <v>5250526.080000001</v>
          </cell>
          <cell r="AR904">
            <v>5250526.080000001</v>
          </cell>
          <cell r="AS904">
            <v>5250526.080000001</v>
          </cell>
          <cell r="AT904">
            <v>5250526.080000001</v>
          </cell>
          <cell r="AU904">
            <v>5000141.88</v>
          </cell>
          <cell r="AV904">
            <v>5000141.88</v>
          </cell>
          <cell r="AW904" t="e">
            <v>#REF!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>
            <v>4929189.5999999996</v>
          </cell>
          <cell r="BE904">
            <v>5154311.4400000004</v>
          </cell>
          <cell r="BF904">
            <v>5744951.7599999998</v>
          </cell>
          <cell r="BH904">
            <v>5234616.7200000007</v>
          </cell>
          <cell r="BI904">
            <v>5114732.1599999992</v>
          </cell>
          <cell r="BJ904">
            <v>4404417.8400000008</v>
          </cell>
          <cell r="BK904">
            <v>5000141.88</v>
          </cell>
          <cell r="BL904">
            <v>4785388.5199999996</v>
          </cell>
          <cell r="BM904">
            <v>0</v>
          </cell>
          <cell r="BN904">
            <v>0</v>
          </cell>
          <cell r="BO904">
            <v>2350848.3200000003</v>
          </cell>
          <cell r="BP904">
            <v>449228.20000000019</v>
          </cell>
          <cell r="BQ904">
            <v>214753.35999999987</v>
          </cell>
          <cell r="BS904">
            <v>4276604.9399999995</v>
          </cell>
          <cell r="BT904">
            <v>4785388.5199999996</v>
          </cell>
          <cell r="BU904">
            <v>4276604.9399999995</v>
          </cell>
          <cell r="BV904">
            <v>508783.58000000007</v>
          </cell>
        </row>
        <row r="906">
          <cell r="C906" t="str">
            <v>O&amp;M</v>
          </cell>
          <cell r="E906" t="str">
            <v>PR-P-E-PT-Integratio</v>
          </cell>
          <cell r="F906" t="str">
            <v>T&amp;E</v>
          </cell>
          <cell r="I906">
            <v>0</v>
          </cell>
          <cell r="J906">
            <v>0</v>
          </cell>
          <cell r="K906">
            <v>0</v>
          </cell>
          <cell r="L906" t="str">
            <v xml:space="preserve"> </v>
          </cell>
          <cell r="M906">
            <v>0</v>
          </cell>
          <cell r="N906">
            <v>0</v>
          </cell>
          <cell r="O906">
            <v>0</v>
          </cell>
          <cell r="P906" t="str">
            <v xml:space="preserve"> 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O906">
            <v>0</v>
          </cell>
          <cell r="BP906">
            <v>0</v>
          </cell>
          <cell r="BQ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</row>
        <row r="907">
          <cell r="C907" t="str">
            <v>O&amp;M</v>
          </cell>
          <cell r="E907" t="str">
            <v>TR-P-E-PT-Integratio</v>
          </cell>
          <cell r="F907" t="str">
            <v>T&amp;E</v>
          </cell>
          <cell r="I907">
            <v>0</v>
          </cell>
          <cell r="J907">
            <v>0</v>
          </cell>
          <cell r="K907">
            <v>0</v>
          </cell>
          <cell r="L907" t="str">
            <v xml:space="preserve"> </v>
          </cell>
          <cell r="M907">
            <v>0</v>
          </cell>
          <cell r="N907">
            <v>0</v>
          </cell>
          <cell r="O907">
            <v>0</v>
          </cell>
          <cell r="P907" t="str">
            <v xml:space="preserve"> 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O907">
            <v>0</v>
          </cell>
          <cell r="BP907">
            <v>0</v>
          </cell>
          <cell r="BQ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</row>
        <row r="908">
          <cell r="C908" t="str">
            <v>O&amp;M</v>
          </cell>
          <cell r="E908" t="str">
            <v>PR-P-PT-CorpProp</v>
          </cell>
          <cell r="I908">
            <v>40836</v>
          </cell>
          <cell r="J908">
            <v>25877</v>
          </cell>
          <cell r="K908">
            <v>-14959</v>
          </cell>
          <cell r="L908">
            <v>-0.57808092128144684</v>
          </cell>
          <cell r="M908">
            <v>245545</v>
          </cell>
          <cell r="N908">
            <v>160184</v>
          </cell>
          <cell r="O908">
            <v>-85361</v>
          </cell>
          <cell r="P908">
            <v>-0.53289342256405137</v>
          </cell>
          <cell r="R908">
            <v>35372</v>
          </cell>
          <cell r="S908">
            <v>12017</v>
          </cell>
          <cell r="T908">
            <v>71897</v>
          </cell>
          <cell r="U908">
            <v>55258</v>
          </cell>
          <cell r="V908">
            <v>30165</v>
          </cell>
          <cell r="W908">
            <v>40836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>
            <v>28339</v>
          </cell>
          <cell r="AE908">
            <v>24643</v>
          </cell>
          <cell r="AF908">
            <v>27109</v>
          </cell>
          <cell r="AG908">
            <v>25877</v>
          </cell>
          <cell r="AH908">
            <v>28339</v>
          </cell>
          <cell r="AI908">
            <v>25877</v>
          </cell>
          <cell r="AJ908">
            <v>27109</v>
          </cell>
          <cell r="AK908">
            <v>28339</v>
          </cell>
          <cell r="AL908">
            <v>24643</v>
          </cell>
          <cell r="AM908">
            <v>28339</v>
          </cell>
          <cell r="AN908">
            <v>27109</v>
          </cell>
          <cell r="AO908">
            <v>25877</v>
          </cell>
          <cell r="AQ908">
            <v>321600</v>
          </cell>
          <cell r="AR908">
            <v>321600</v>
          </cell>
          <cell r="AS908">
            <v>321600</v>
          </cell>
          <cell r="AT908">
            <v>321600</v>
          </cell>
          <cell r="AU908">
            <v>321600</v>
          </cell>
          <cell r="AV908">
            <v>321600</v>
          </cell>
          <cell r="AW908" t="e">
            <v>#REF!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>
            <v>342307</v>
          </cell>
          <cell r="BE908">
            <v>353625</v>
          </cell>
          <cell r="BF908">
            <v>352452</v>
          </cell>
          <cell r="BH908">
            <v>321600</v>
          </cell>
          <cell r="BI908">
            <v>307636</v>
          </cell>
          <cell r="BJ908">
            <v>300132</v>
          </cell>
          <cell r="BK908">
            <v>321600</v>
          </cell>
          <cell r="BL908">
            <v>407124</v>
          </cell>
          <cell r="BO908">
            <v>161579</v>
          </cell>
          <cell r="BP908">
            <v>-85524</v>
          </cell>
          <cell r="BQ908">
            <v>-85524</v>
          </cell>
          <cell r="BS908">
            <v>442030</v>
          </cell>
          <cell r="BT908">
            <v>407124</v>
          </cell>
          <cell r="BU908">
            <v>442030</v>
          </cell>
          <cell r="BV908">
            <v>-34906</v>
          </cell>
        </row>
        <row r="909">
          <cell r="C909" t="str">
            <v>O&amp;M</v>
          </cell>
          <cell r="E909" t="str">
            <v>TR-T-PT-Treasury Mgmt Svcs</v>
          </cell>
          <cell r="I909">
            <v>5887</v>
          </cell>
          <cell r="J909">
            <v>120671</v>
          </cell>
          <cell r="K909">
            <v>114784</v>
          </cell>
          <cell r="L909">
            <v>0.95121445914925706</v>
          </cell>
          <cell r="M909">
            <v>449066</v>
          </cell>
          <cell r="N909">
            <v>747010</v>
          </cell>
          <cell r="O909">
            <v>297944</v>
          </cell>
          <cell r="P909">
            <v>0.39884874365805012</v>
          </cell>
          <cell r="R909">
            <v>0</v>
          </cell>
          <cell r="S909">
            <v>125786</v>
          </cell>
          <cell r="T909">
            <v>56293</v>
          </cell>
          <cell r="U909">
            <v>122012</v>
          </cell>
          <cell r="V909">
            <v>139088</v>
          </cell>
          <cell r="W909">
            <v>5887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>
            <v>132163</v>
          </cell>
          <cell r="AE909">
            <v>114925</v>
          </cell>
          <cell r="AF909">
            <v>126417</v>
          </cell>
          <cell r="AG909">
            <v>120671</v>
          </cell>
          <cell r="AH909">
            <v>132163</v>
          </cell>
          <cell r="AI909">
            <v>120671</v>
          </cell>
          <cell r="AJ909">
            <v>126417</v>
          </cell>
          <cell r="AK909">
            <v>132163</v>
          </cell>
          <cell r="AL909">
            <v>114925</v>
          </cell>
          <cell r="AM909">
            <v>132163</v>
          </cell>
          <cell r="AN909">
            <v>126417</v>
          </cell>
          <cell r="AO909">
            <v>120673</v>
          </cell>
          <cell r="AQ909">
            <v>1499768</v>
          </cell>
          <cell r="AR909">
            <v>1499768</v>
          </cell>
          <cell r="AS909">
            <v>1499768</v>
          </cell>
          <cell r="AT909">
            <v>1499768</v>
          </cell>
          <cell r="AU909">
            <v>1499768</v>
          </cell>
          <cell r="AV909">
            <v>1499768</v>
          </cell>
          <cell r="AW909" t="e">
            <v>#REF!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>
            <v>1335344</v>
          </cell>
          <cell r="BE909">
            <v>1456435</v>
          </cell>
          <cell r="BF909">
            <v>1417523</v>
          </cell>
          <cell r="BH909">
            <v>1499768</v>
          </cell>
          <cell r="BI909">
            <v>1475385</v>
          </cell>
          <cell r="BJ909">
            <v>1439400</v>
          </cell>
          <cell r="BK909">
            <v>1499768</v>
          </cell>
          <cell r="BL909">
            <v>1499768</v>
          </cell>
          <cell r="BO909">
            <v>1050702</v>
          </cell>
          <cell r="BP909">
            <v>0</v>
          </cell>
          <cell r="BQ909">
            <v>0</v>
          </cell>
          <cell r="BS909">
            <v>1211000</v>
          </cell>
          <cell r="BT909">
            <v>1499768</v>
          </cell>
          <cell r="BU909">
            <v>1211000</v>
          </cell>
          <cell r="BV909">
            <v>288768</v>
          </cell>
        </row>
        <row r="910">
          <cell r="C910" t="str">
            <v>O&amp;M</v>
          </cell>
          <cell r="E910" t="str">
            <v>TR-T-E-PT-TreasMgtSv</v>
          </cell>
          <cell r="I910">
            <v>4470.71</v>
          </cell>
          <cell r="J910">
            <v>6759</v>
          </cell>
          <cell r="K910">
            <v>2288.29</v>
          </cell>
          <cell r="L910">
            <v>0.33855451989939339</v>
          </cell>
          <cell r="M910">
            <v>10835.14</v>
          </cell>
          <cell r="N910">
            <v>41839</v>
          </cell>
          <cell r="O910">
            <v>31003.86</v>
          </cell>
          <cell r="P910">
            <v>0.74102774922918813</v>
          </cell>
          <cell r="R910">
            <v>6005.38</v>
          </cell>
          <cell r="S910">
            <v>3482.57</v>
          </cell>
          <cell r="T910">
            <v>3234.46</v>
          </cell>
          <cell r="U910">
            <v>-10394.82</v>
          </cell>
          <cell r="V910">
            <v>4036.84</v>
          </cell>
          <cell r="W910">
            <v>4470.71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D910">
            <v>7402</v>
          </cell>
          <cell r="AE910">
            <v>6437</v>
          </cell>
          <cell r="AF910">
            <v>7080</v>
          </cell>
          <cell r="AG910">
            <v>6759</v>
          </cell>
          <cell r="AH910">
            <v>7402</v>
          </cell>
          <cell r="AI910">
            <v>6759</v>
          </cell>
          <cell r="AJ910">
            <v>7080</v>
          </cell>
          <cell r="AK910">
            <v>7402</v>
          </cell>
          <cell r="AL910">
            <v>6437</v>
          </cell>
          <cell r="AM910">
            <v>7402</v>
          </cell>
          <cell r="AN910">
            <v>7080</v>
          </cell>
          <cell r="AO910">
            <v>6760</v>
          </cell>
          <cell r="AQ910">
            <v>86000</v>
          </cell>
          <cell r="AR910">
            <v>86000</v>
          </cell>
          <cell r="AS910">
            <v>86000</v>
          </cell>
          <cell r="AT910">
            <v>86000</v>
          </cell>
          <cell r="AU910">
            <v>85999</v>
          </cell>
          <cell r="AV910">
            <v>86000</v>
          </cell>
          <cell r="AW910" t="e">
            <v>#REF!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>
            <v>154924.79999999999</v>
          </cell>
          <cell r="BE910">
            <v>86634.72</v>
          </cell>
          <cell r="BF910">
            <v>99139.43</v>
          </cell>
          <cell r="BH910">
            <v>84000</v>
          </cell>
          <cell r="BI910">
            <v>101856</v>
          </cell>
          <cell r="BJ910">
            <v>99372</v>
          </cell>
          <cell r="BK910">
            <v>86000</v>
          </cell>
          <cell r="BL910">
            <v>86000</v>
          </cell>
          <cell r="BO910">
            <v>75164.86</v>
          </cell>
          <cell r="BP910">
            <v>-2000</v>
          </cell>
          <cell r="BQ910">
            <v>0</v>
          </cell>
          <cell r="BS910">
            <v>535500</v>
          </cell>
          <cell r="BT910">
            <v>86000</v>
          </cell>
          <cell r="BU910">
            <v>535500</v>
          </cell>
          <cell r="BV910">
            <v>-449500</v>
          </cell>
        </row>
        <row r="911">
          <cell r="C911" t="str">
            <v>O&amp;M</v>
          </cell>
          <cell r="E911" t="str">
            <v>SM-P-PT-S&amp;M-Svc</v>
          </cell>
          <cell r="I911">
            <v>0</v>
          </cell>
          <cell r="J911">
            <v>0</v>
          </cell>
          <cell r="K911">
            <v>0</v>
          </cell>
          <cell r="L911" t="str">
            <v xml:space="preserve"> </v>
          </cell>
          <cell r="M911">
            <v>0</v>
          </cell>
          <cell r="N911">
            <v>0</v>
          </cell>
          <cell r="O911">
            <v>0</v>
          </cell>
          <cell r="P911" t="str">
            <v xml:space="preserve"> 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>
            <v>0</v>
          </cell>
          <cell r="BE911">
            <v>0</v>
          </cell>
          <cell r="BF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N911">
            <v>-200000</v>
          </cell>
          <cell r="BO911">
            <v>0</v>
          </cell>
          <cell r="BP911">
            <v>0</v>
          </cell>
          <cell r="BQ911">
            <v>0</v>
          </cell>
          <cell r="BS911">
            <v>0</v>
          </cell>
          <cell r="BT911">
            <v>0</v>
          </cell>
          <cell r="BU911">
            <v>200000</v>
          </cell>
          <cell r="BV911">
            <v>-200000</v>
          </cell>
        </row>
        <row r="913">
          <cell r="D913" t="str">
            <v>PT</v>
          </cell>
          <cell r="I913">
            <v>51193.71</v>
          </cell>
          <cell r="J913">
            <v>153307</v>
          </cell>
          <cell r="K913">
            <v>102113.29</v>
          </cell>
          <cell r="L913">
            <v>0.66607062952115681</v>
          </cell>
          <cell r="M913">
            <v>705446.14</v>
          </cell>
          <cell r="N913">
            <v>949033</v>
          </cell>
          <cell r="O913">
            <v>243586.86</v>
          </cell>
          <cell r="P913">
            <v>0.25666848255013258</v>
          </cell>
          <cell r="R913">
            <v>41377.379999999997</v>
          </cell>
          <cell r="S913">
            <v>141285.57</v>
          </cell>
          <cell r="T913">
            <v>131424.46</v>
          </cell>
          <cell r="U913">
            <v>166875.18</v>
          </cell>
          <cell r="V913">
            <v>173289.84</v>
          </cell>
          <cell r="W913">
            <v>51193.71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>
            <v>167904</v>
          </cell>
          <cell r="AE913">
            <v>146005</v>
          </cell>
          <cell r="AF913">
            <v>160606</v>
          </cell>
          <cell r="AG913">
            <v>153307</v>
          </cell>
          <cell r="AH913">
            <v>167904</v>
          </cell>
          <cell r="AI913">
            <v>153307</v>
          </cell>
          <cell r="AJ913">
            <v>160606</v>
          </cell>
          <cell r="AK913">
            <v>167904</v>
          </cell>
          <cell r="AL913">
            <v>146005</v>
          </cell>
          <cell r="AM913">
            <v>167904</v>
          </cell>
          <cell r="AN913">
            <v>160606</v>
          </cell>
          <cell r="AO913">
            <v>153310</v>
          </cell>
          <cell r="AQ913">
            <v>1907368</v>
          </cell>
          <cell r="AR913">
            <v>1907368</v>
          </cell>
          <cell r="AS913">
            <v>1907368</v>
          </cell>
          <cell r="AT913">
            <v>1907368</v>
          </cell>
          <cell r="AU913">
            <v>1907367</v>
          </cell>
          <cell r="AV913">
            <v>1907368</v>
          </cell>
          <cell r="AW913" t="e">
            <v>#REF!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1832575.8</v>
          </cell>
          <cell r="BE913">
            <v>1896694.72</v>
          </cell>
          <cell r="BF913">
            <v>1869114.43</v>
          </cell>
          <cell r="BH913">
            <v>1905368</v>
          </cell>
          <cell r="BI913">
            <v>1884877</v>
          </cell>
          <cell r="BJ913">
            <v>1838904</v>
          </cell>
          <cell r="BK913">
            <v>1907368</v>
          </cell>
          <cell r="BL913">
            <v>1992892</v>
          </cell>
          <cell r="BM913">
            <v>0</v>
          </cell>
          <cell r="BN913">
            <v>-200000</v>
          </cell>
          <cell r="BO913">
            <v>1287445.8600000001</v>
          </cell>
          <cell r="BP913">
            <v>-87524</v>
          </cell>
          <cell r="BQ913">
            <v>-85524</v>
          </cell>
          <cell r="BS913">
            <v>2188530</v>
          </cell>
          <cell r="BT913">
            <v>1992892</v>
          </cell>
          <cell r="BU913">
            <v>2388530</v>
          </cell>
          <cell r="BV913">
            <v>-395638</v>
          </cell>
        </row>
        <row r="915">
          <cell r="C915" t="str">
            <v>O&amp;M Total</v>
          </cell>
          <cell r="I915">
            <v>394579.74000000005</v>
          </cell>
          <cell r="J915">
            <v>574343</v>
          </cell>
          <cell r="K915">
            <v>179763.26</v>
          </cell>
          <cell r="L915">
            <v>0.31298938091001371</v>
          </cell>
          <cell r="M915">
            <v>3139986.34</v>
          </cell>
          <cell r="N915">
            <v>3556218.2800000003</v>
          </cell>
          <cell r="O915">
            <v>416231.94</v>
          </cell>
          <cell r="P915">
            <v>0.11704341725615335</v>
          </cell>
          <cell r="R915">
            <v>476503.16000000003</v>
          </cell>
          <cell r="S915">
            <v>549837.66999999993</v>
          </cell>
          <cell r="T915">
            <v>553350.04999999993</v>
          </cell>
          <cell r="U915">
            <v>575699.29</v>
          </cell>
          <cell r="V915">
            <v>590016.42999999993</v>
          </cell>
          <cell r="W915">
            <v>394579.74000000005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D915">
            <v>629216.67999999993</v>
          </cell>
          <cell r="AE915">
            <v>547116.12</v>
          </cell>
          <cell r="AF915">
            <v>601982.80000000005</v>
          </cell>
          <cell r="AG915">
            <v>574343</v>
          </cell>
          <cell r="AH915">
            <v>629216.67999999993</v>
          </cell>
          <cell r="AI915">
            <v>574343</v>
          </cell>
          <cell r="AJ915">
            <v>601982.80000000005</v>
          </cell>
          <cell r="AK915">
            <v>629216.67999999993</v>
          </cell>
          <cell r="AL915">
            <v>547116.12</v>
          </cell>
          <cell r="AM915">
            <v>629216.67999999993</v>
          </cell>
          <cell r="AN915">
            <v>601705.52</v>
          </cell>
          <cell r="AO915">
            <v>574528.64</v>
          </cell>
          <cell r="AQ915">
            <v>7157894.080000001</v>
          </cell>
          <cell r="AR915">
            <v>7157894.080000001</v>
          </cell>
          <cell r="AS915">
            <v>7157894.080000001</v>
          </cell>
          <cell r="AT915">
            <v>7157894.080000001</v>
          </cell>
          <cell r="AU915">
            <v>6907508.8799999999</v>
          </cell>
          <cell r="AV915">
            <v>6907509.8799999999</v>
          </cell>
          <cell r="AW915" t="e">
            <v>#REF!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>
            <v>6761765.3999999994</v>
          </cell>
          <cell r="BE915">
            <v>7051006.1600000001</v>
          </cell>
          <cell r="BF915">
            <v>7614066.1899999995</v>
          </cell>
          <cell r="BH915">
            <v>7139984.7200000007</v>
          </cell>
          <cell r="BI915">
            <v>6999609.1599999992</v>
          </cell>
          <cell r="BJ915">
            <v>6243321.8400000008</v>
          </cell>
          <cell r="BK915">
            <v>6907509.8799999999</v>
          </cell>
          <cell r="BL915">
            <v>6778280.5199999996</v>
          </cell>
          <cell r="BM915">
            <v>0</v>
          </cell>
          <cell r="BN915">
            <v>-200000</v>
          </cell>
          <cell r="BO915">
            <v>3638294.18</v>
          </cell>
          <cell r="BP915">
            <v>361704.20000000019</v>
          </cell>
          <cell r="BQ915">
            <v>129229.35999999987</v>
          </cell>
          <cell r="BS915">
            <v>6465134.9399999995</v>
          </cell>
          <cell r="BT915">
            <v>6778280.5199999996</v>
          </cell>
          <cell r="BU915">
            <v>6665134.9399999995</v>
          </cell>
          <cell r="BV915">
            <v>113145.58000000007</v>
          </cell>
        </row>
        <row r="917">
          <cell r="I917">
            <v>32752.101199999997</v>
          </cell>
          <cell r="J917">
            <v>34494.473400000003</v>
          </cell>
          <cell r="K917">
            <v>1742.3722000000053</v>
          </cell>
          <cell r="L917">
            <v>5.0511633553449321E-2</v>
          </cell>
          <cell r="M917">
            <v>327460.37879999995</v>
          </cell>
          <cell r="N917">
            <v>261411.96239999999</v>
          </cell>
          <cell r="O917">
            <v>-66048.416399999958</v>
          </cell>
          <cell r="P917">
            <v>-0.25266026770012862</v>
          </cell>
          <cell r="W917">
            <v>32752.101199999997</v>
          </cell>
          <cell r="AV917">
            <v>385777.72</v>
          </cell>
          <cell r="BH917">
            <v>533718.50560000015</v>
          </cell>
          <cell r="BK917">
            <v>385777.72</v>
          </cell>
          <cell r="BL917">
            <v>385777.72</v>
          </cell>
          <cell r="BP917">
            <v>147940.78560000018</v>
          </cell>
        </row>
        <row r="918">
          <cell r="I918">
            <v>361827.63880000007</v>
          </cell>
          <cell r="J918">
            <v>539848.52659999998</v>
          </cell>
          <cell r="K918">
            <v>178020.88779999991</v>
          </cell>
          <cell r="L918">
            <v>0.32976081072442054</v>
          </cell>
          <cell r="M918">
            <v>2812525.9611999998</v>
          </cell>
          <cell r="N918">
            <v>3294806.3176000002</v>
          </cell>
          <cell r="O918">
            <v>482280.3564000004</v>
          </cell>
          <cell r="P918">
            <v>0.14637593530878701</v>
          </cell>
          <cell r="W918">
            <v>361827.63880000007</v>
          </cell>
          <cell r="AV918">
            <v>6521732.1600000001</v>
          </cell>
          <cell r="BH918">
            <v>6606266.2144000009</v>
          </cell>
          <cell r="BK918">
            <v>6521732.1600000001</v>
          </cell>
          <cell r="BL918">
            <v>6392502.7999999998</v>
          </cell>
          <cell r="BP918">
            <v>213763.41440000106</v>
          </cell>
        </row>
        <row r="920">
          <cell r="B920" t="str">
            <v>Treasury Mgmt Svcs</v>
          </cell>
          <cell r="I920">
            <v>440889.46</v>
          </cell>
          <cell r="J920">
            <v>581037</v>
          </cell>
          <cell r="K920">
            <v>140147.54</v>
          </cell>
          <cell r="L920">
            <v>0.24120243633365862</v>
          </cell>
          <cell r="M920">
            <v>3516648.1</v>
          </cell>
          <cell r="N920">
            <v>3597658.2800000003</v>
          </cell>
          <cell r="O920">
            <v>81010.180000000008</v>
          </cell>
          <cell r="P920">
            <v>2.2517474894808522E-2</v>
          </cell>
          <cell r="R920">
            <v>482946.16000000003</v>
          </cell>
          <cell r="S920">
            <v>569720.49</v>
          </cell>
          <cell r="T920">
            <v>595741.82999999996</v>
          </cell>
          <cell r="U920">
            <v>805322.75</v>
          </cell>
          <cell r="V920">
            <v>622027.40999999992</v>
          </cell>
          <cell r="W920">
            <v>440889.46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636548.67999999993</v>
          </cell>
          <cell r="AE920">
            <v>553491.12</v>
          </cell>
          <cell r="AF920">
            <v>608995.80000000005</v>
          </cell>
          <cell r="AG920">
            <v>581037</v>
          </cell>
          <cell r="AH920">
            <v>636548.67999999993</v>
          </cell>
          <cell r="AI920">
            <v>581037</v>
          </cell>
          <cell r="AJ920">
            <v>608995.80000000005</v>
          </cell>
          <cell r="AK920">
            <v>636548.67999999993</v>
          </cell>
          <cell r="AL920">
            <v>553491.12</v>
          </cell>
          <cell r="AM920">
            <v>636548.67999999993</v>
          </cell>
          <cell r="AN920">
            <v>608718.52</v>
          </cell>
          <cell r="AO920">
            <v>581223.64</v>
          </cell>
          <cell r="AQ920">
            <v>7241094.080000001</v>
          </cell>
          <cell r="AR920">
            <v>7241094.080000001</v>
          </cell>
          <cell r="AS920">
            <v>7241094.080000001</v>
          </cell>
          <cell r="AT920">
            <v>7241094.080000001</v>
          </cell>
          <cell r="AU920">
            <v>6990708.8799999999</v>
          </cell>
          <cell r="AV920">
            <v>6990709.8799999999</v>
          </cell>
          <cell r="AW920" t="e">
            <v>#REF!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7508120.629999999</v>
          </cell>
          <cell r="BE920">
            <v>7611964.46</v>
          </cell>
          <cell r="BF920">
            <v>8071061.6899999995</v>
          </cell>
          <cell r="BH920">
            <v>7223184.7200000007</v>
          </cell>
          <cell r="BI920">
            <v>7857857.04</v>
          </cell>
          <cell r="BJ920">
            <v>7698574.1400000006</v>
          </cell>
          <cell r="BK920">
            <v>6990709.8799999999</v>
          </cell>
          <cell r="BL920">
            <v>6861480.5199999996</v>
          </cell>
          <cell r="BM920">
            <v>0</v>
          </cell>
          <cell r="BN920">
            <v>-200000</v>
          </cell>
          <cell r="BO920">
            <v>3344832.4199999995</v>
          </cell>
          <cell r="BP920">
            <v>361704.20000000019</v>
          </cell>
          <cell r="BQ920">
            <v>129229.35999999987</v>
          </cell>
          <cell r="BS920">
            <v>6863387.9900000002</v>
          </cell>
          <cell r="BT920">
            <v>6861480.5199999996</v>
          </cell>
          <cell r="BU920">
            <v>7063387.9900000002</v>
          </cell>
          <cell r="BV920">
            <v>-201907.46999999991</v>
          </cell>
        </row>
        <row r="924">
          <cell r="E924" t="str">
            <v>Jr Contractor IT</v>
          </cell>
          <cell r="I924">
            <v>0</v>
          </cell>
          <cell r="J924">
            <v>0</v>
          </cell>
          <cell r="K924">
            <v>0</v>
          </cell>
          <cell r="L924" t="str">
            <v xml:space="preserve"> </v>
          </cell>
          <cell r="M924">
            <v>0</v>
          </cell>
          <cell r="N924">
            <v>0</v>
          </cell>
          <cell r="O924">
            <v>0</v>
          </cell>
          <cell r="P924" t="str">
            <v xml:space="preserve"> 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>
            <v>0</v>
          </cell>
          <cell r="BE924">
            <v>0</v>
          </cell>
          <cell r="BF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E925" t="str">
            <v>Sr Contractor IT</v>
          </cell>
          <cell r="I925">
            <v>0</v>
          </cell>
          <cell r="J925">
            <v>0</v>
          </cell>
          <cell r="K925">
            <v>0</v>
          </cell>
          <cell r="L925" t="str">
            <v xml:space="preserve"> </v>
          </cell>
          <cell r="M925">
            <v>0</v>
          </cell>
          <cell r="N925">
            <v>0</v>
          </cell>
          <cell r="O925">
            <v>0</v>
          </cell>
          <cell r="P925" t="str">
            <v xml:space="preserve"> 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>
            <v>0</v>
          </cell>
          <cell r="BE925">
            <v>0</v>
          </cell>
          <cell r="BF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</row>
        <row r="926">
          <cell r="E926" t="str">
            <v>Expert Contractor IT</v>
          </cell>
          <cell r="I926">
            <v>0</v>
          </cell>
          <cell r="J926">
            <v>0</v>
          </cell>
          <cell r="K926">
            <v>0</v>
          </cell>
          <cell r="L926" t="str">
            <v xml:space="preserve"> </v>
          </cell>
          <cell r="M926">
            <v>0</v>
          </cell>
          <cell r="N926">
            <v>0</v>
          </cell>
          <cell r="O926">
            <v>0</v>
          </cell>
          <cell r="P926" t="str">
            <v xml:space="preserve"> 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>
            <v>0</v>
          </cell>
          <cell r="BE926">
            <v>0</v>
          </cell>
          <cell r="BF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</row>
        <row r="928">
          <cell r="B928" t="str">
            <v>Total Other</v>
          </cell>
          <cell r="I928">
            <v>0</v>
          </cell>
          <cell r="J928">
            <v>0</v>
          </cell>
          <cell r="K928">
            <v>0</v>
          </cell>
          <cell r="L928" t="str">
            <v xml:space="preserve"> </v>
          </cell>
          <cell r="M928">
            <v>0</v>
          </cell>
          <cell r="N928">
            <v>0</v>
          </cell>
          <cell r="O928">
            <v>0</v>
          </cell>
          <cell r="P928" t="str">
            <v xml:space="preserve"> 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D928">
            <v>0</v>
          </cell>
          <cell r="BE928">
            <v>0</v>
          </cell>
          <cell r="BF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</row>
        <row r="930">
          <cell r="B930" t="str">
            <v>COG Adjustment</v>
          </cell>
          <cell r="C930" t="str">
            <v>O &amp; M</v>
          </cell>
          <cell r="I930">
            <v>0</v>
          </cell>
          <cell r="J930">
            <v>0</v>
          </cell>
          <cell r="K930">
            <v>0</v>
          </cell>
          <cell r="L930" t="str">
            <v xml:space="preserve"> </v>
          </cell>
          <cell r="M930">
            <v>0</v>
          </cell>
          <cell r="N930">
            <v>0</v>
          </cell>
          <cell r="O930">
            <v>0</v>
          </cell>
          <cell r="P930" t="str">
            <v xml:space="preserve"> 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Q930">
            <v>-2100000</v>
          </cell>
          <cell r="AR930">
            <v>0</v>
          </cell>
          <cell r="AS930">
            <v>-2500000</v>
          </cell>
          <cell r="AT930">
            <v>-1200000</v>
          </cell>
          <cell r="AU930">
            <v>-1406000</v>
          </cell>
          <cell r="AV930">
            <v>-1638000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D930">
            <v>0</v>
          </cell>
          <cell r="BE930">
            <v>0</v>
          </cell>
          <cell r="BF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-1638000</v>
          </cell>
          <cell r="BL930">
            <v>-1638000</v>
          </cell>
          <cell r="BO930">
            <v>-1638000</v>
          </cell>
          <cell r="BP930">
            <v>1638000</v>
          </cell>
          <cell r="BQ930">
            <v>0</v>
          </cell>
          <cell r="BS930">
            <v>0</v>
          </cell>
          <cell r="BT930">
            <v>-1638000</v>
          </cell>
          <cell r="BU930">
            <v>0</v>
          </cell>
        </row>
        <row r="931">
          <cell r="B931" t="str">
            <v>COG Adjustment</v>
          </cell>
          <cell r="C931" t="str">
            <v>CAPITAL</v>
          </cell>
          <cell r="AQ931">
            <v>0</v>
          </cell>
          <cell r="AS931">
            <v>400000</v>
          </cell>
          <cell r="BO931">
            <v>0</v>
          </cell>
          <cell r="BP931">
            <v>0</v>
          </cell>
          <cell r="BQ931">
            <v>0</v>
          </cell>
          <cell r="BT931">
            <v>0</v>
          </cell>
          <cell r="BU931">
            <v>0</v>
          </cell>
          <cell r="BV931">
            <v>0</v>
          </cell>
        </row>
      </sheetData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"/>
      <sheetName val="2008IncrementalTr"/>
      <sheetName val="2008TransferSavings"/>
      <sheetName val="2008Transfers"/>
      <sheetName val="2007Transfers"/>
      <sheetName val="BillingView2"/>
      <sheetName val="Billing View"/>
      <sheetName val="Cindy"/>
      <sheetName val="Martin"/>
      <sheetName val="Recap2008"/>
      <sheetName val="Recap2007"/>
      <sheetName val="2008PlanSum"/>
      <sheetName val="Pivot"/>
      <sheetName val="Data"/>
      <sheetName val="PivotOther"/>
      <sheetName val="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55">
          <cell r="A355" t="str">
            <v>Accounting Services DepartmentLabor</v>
          </cell>
          <cell r="C355" t="str">
            <v>Accounting Services Department</v>
          </cell>
          <cell r="D355" t="str">
            <v>Labor</v>
          </cell>
          <cell r="E355">
            <v>400000</v>
          </cell>
          <cell r="F355">
            <v>400000</v>
          </cell>
          <cell r="G355">
            <v>400000</v>
          </cell>
          <cell r="H355">
            <v>1</v>
          </cell>
          <cell r="I355">
            <v>1</v>
          </cell>
          <cell r="J355">
            <v>400000</v>
          </cell>
          <cell r="K355">
            <v>400000</v>
          </cell>
          <cell r="L355">
            <v>1</v>
          </cell>
          <cell r="M355">
            <v>1</v>
          </cell>
          <cell r="O355" t="str">
            <v>Accounting Services DepartmentLabor</v>
          </cell>
          <cell r="Q355" t="str">
            <v>Accounting Services Department</v>
          </cell>
          <cell r="R355" t="str">
            <v>Labor</v>
          </cell>
          <cell r="S355">
            <v>75000</v>
          </cell>
          <cell r="T355">
            <v>75000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75000</v>
          </cell>
          <cell r="Z355">
            <v>0</v>
          </cell>
          <cell r="AA355">
            <v>0</v>
          </cell>
        </row>
        <row r="356">
          <cell r="A356" t="str">
            <v>Accounting Services Department Total</v>
          </cell>
          <cell r="C356" t="str">
            <v>Accounting Services Department Total</v>
          </cell>
          <cell r="E356">
            <v>400000</v>
          </cell>
          <cell r="F356">
            <v>400000</v>
          </cell>
          <cell r="G356">
            <v>400000</v>
          </cell>
          <cell r="H356">
            <v>1</v>
          </cell>
          <cell r="I356">
            <v>1</v>
          </cell>
          <cell r="J356">
            <v>400000</v>
          </cell>
          <cell r="K356">
            <v>400000</v>
          </cell>
          <cell r="L356">
            <v>1</v>
          </cell>
          <cell r="M356">
            <v>1</v>
          </cell>
          <cell r="O356" t="str">
            <v>Accounting Services DepartmentOutside Services</v>
          </cell>
          <cell r="Q356" t="str">
            <v>Accounting Services Department</v>
          </cell>
          <cell r="R356" t="str">
            <v>Outside Services</v>
          </cell>
          <cell r="S356">
            <v>480000</v>
          </cell>
          <cell r="T356">
            <v>480000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480000</v>
          </cell>
          <cell r="Z356">
            <v>0</v>
          </cell>
          <cell r="AA356">
            <v>0</v>
          </cell>
        </row>
        <row r="357">
          <cell r="A357" t="str">
            <v>Accounting Services Department Total</v>
          </cell>
          <cell r="C357" t="str">
            <v>Accounting Services Department Total</v>
          </cell>
          <cell r="O357" t="str">
            <v>Accounting Services Department Total</v>
          </cell>
          <cell r="Q357" t="str">
            <v>Accounting Services Department Total</v>
          </cell>
          <cell r="S357">
            <v>555000</v>
          </cell>
          <cell r="T357">
            <v>555000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555000</v>
          </cell>
          <cell r="Z357">
            <v>0</v>
          </cell>
          <cell r="AA357">
            <v>0</v>
          </cell>
        </row>
        <row r="358">
          <cell r="A358" t="str">
            <v>Commercial Operations Group</v>
          </cell>
          <cell r="C358" t="str">
            <v>Commercial Operations Group</v>
          </cell>
          <cell r="O358" t="str">
            <v>Accounting Services Department Total</v>
          </cell>
          <cell r="Q358" t="str">
            <v>Accounting Services Department Total</v>
          </cell>
        </row>
        <row r="359">
          <cell r="A359" t="str">
            <v>Commercial Operations GroupLabor</v>
          </cell>
          <cell r="C359" t="str">
            <v>Commercial Operations Group</v>
          </cell>
          <cell r="D359" t="str">
            <v>Labor</v>
          </cell>
          <cell r="E359">
            <v>225000</v>
          </cell>
          <cell r="F359">
            <v>93750</v>
          </cell>
          <cell r="G359">
            <v>250000</v>
          </cell>
          <cell r="H359">
            <v>1</v>
          </cell>
          <cell r="I359">
            <v>1</v>
          </cell>
          <cell r="J359">
            <v>225000</v>
          </cell>
          <cell r="K359">
            <v>187500</v>
          </cell>
          <cell r="L359">
            <v>1</v>
          </cell>
          <cell r="M359">
            <v>1</v>
          </cell>
          <cell r="O359" t="str">
            <v xml:space="preserve">Business Center </v>
          </cell>
          <cell r="Q359" t="str">
            <v xml:space="preserve">Business Center </v>
          </cell>
        </row>
        <row r="360">
          <cell r="A360" t="str">
            <v>Commercial Operations Group Total</v>
          </cell>
          <cell r="C360" t="str">
            <v>Commercial Operations Group Total</v>
          </cell>
          <cell r="E360">
            <v>225000</v>
          </cell>
          <cell r="F360">
            <v>93750</v>
          </cell>
          <cell r="G360">
            <v>250000</v>
          </cell>
          <cell r="H360">
            <v>1</v>
          </cell>
          <cell r="I360">
            <v>1</v>
          </cell>
          <cell r="J360">
            <v>225000</v>
          </cell>
          <cell r="K360">
            <v>187500</v>
          </cell>
          <cell r="L360">
            <v>1</v>
          </cell>
          <cell r="M360">
            <v>1</v>
          </cell>
          <cell r="O360" t="str">
            <v>Business Center Labor</v>
          </cell>
          <cell r="Q360" t="str">
            <v xml:space="preserve">Business Center </v>
          </cell>
          <cell r="R360" t="str">
            <v>Labor</v>
          </cell>
          <cell r="T360">
            <v>0</v>
          </cell>
          <cell r="U360">
            <v>240000</v>
          </cell>
          <cell r="W360">
            <v>2</v>
          </cell>
          <cell r="X360">
            <v>1064745</v>
          </cell>
          <cell r="Y360">
            <v>0</v>
          </cell>
          <cell r="Z360">
            <v>0</v>
          </cell>
          <cell r="AA360">
            <v>11</v>
          </cell>
        </row>
        <row r="361">
          <cell r="A361" t="str">
            <v>Commercial Operations Group Total</v>
          </cell>
          <cell r="C361" t="str">
            <v>Commercial Operations Group Total</v>
          </cell>
          <cell r="O361" t="str">
            <v>Business Center Other</v>
          </cell>
          <cell r="Q361" t="str">
            <v xml:space="preserve">Business Center </v>
          </cell>
          <cell r="R361" t="str">
            <v>Other</v>
          </cell>
          <cell r="T361">
            <v>0</v>
          </cell>
          <cell r="U361">
            <v>20000</v>
          </cell>
          <cell r="W361">
            <v>0</v>
          </cell>
          <cell r="X361">
            <v>16525</v>
          </cell>
          <cell r="Y361">
            <v>0</v>
          </cell>
          <cell r="Z361">
            <v>0</v>
          </cell>
        </row>
        <row r="362">
          <cell r="A362" t="str">
            <v>Corporate Development</v>
          </cell>
          <cell r="C362" t="str">
            <v>Corporate Development</v>
          </cell>
          <cell r="O362" t="str">
            <v>Business Center Outside Services</v>
          </cell>
          <cell r="Q362" t="str">
            <v xml:space="preserve">Business Center </v>
          </cell>
          <cell r="R362" t="str">
            <v>Outside Services</v>
          </cell>
          <cell r="T362">
            <v>0</v>
          </cell>
          <cell r="U362">
            <v>1175000</v>
          </cell>
          <cell r="W362">
            <v>0</v>
          </cell>
          <cell r="X362">
            <v>1326413</v>
          </cell>
          <cell r="Y362">
            <v>0</v>
          </cell>
          <cell r="Z362">
            <v>0</v>
          </cell>
        </row>
        <row r="363">
          <cell r="A363" t="str">
            <v>Corporate DevelopmentLabor</v>
          </cell>
          <cell r="C363" t="str">
            <v>Corporate Development</v>
          </cell>
          <cell r="D363" t="str">
            <v>Labor</v>
          </cell>
          <cell r="E363">
            <v>709332</v>
          </cell>
          <cell r="F363">
            <v>532000</v>
          </cell>
          <cell r="G363">
            <v>734158.62</v>
          </cell>
          <cell r="H363">
            <v>3</v>
          </cell>
          <cell r="I363">
            <v>3</v>
          </cell>
          <cell r="J363">
            <v>734158.62</v>
          </cell>
          <cell r="K363">
            <v>532000</v>
          </cell>
          <cell r="L363">
            <v>3</v>
          </cell>
          <cell r="M363">
            <v>3</v>
          </cell>
          <cell r="O363" t="str">
            <v>Business Center  Total</v>
          </cell>
          <cell r="Q363" t="str">
            <v>Business Center  Total</v>
          </cell>
          <cell r="T363">
            <v>0</v>
          </cell>
          <cell r="U363">
            <v>1435000</v>
          </cell>
          <cell r="W363">
            <v>2</v>
          </cell>
          <cell r="X363">
            <v>2407683</v>
          </cell>
          <cell r="Y363">
            <v>0</v>
          </cell>
          <cell r="Z363">
            <v>0</v>
          </cell>
          <cell r="AA363">
            <v>11</v>
          </cell>
        </row>
        <row r="364">
          <cell r="A364" t="str">
            <v>Corporate Development Total</v>
          </cell>
          <cell r="C364" t="str">
            <v>Corporate Development Total</v>
          </cell>
          <cell r="E364">
            <v>709332</v>
          </cell>
          <cell r="F364">
            <v>532000</v>
          </cell>
          <cell r="G364">
            <v>734158.62</v>
          </cell>
          <cell r="H364">
            <v>3</v>
          </cell>
          <cell r="I364">
            <v>3</v>
          </cell>
          <cell r="J364">
            <v>734158.62</v>
          </cell>
          <cell r="K364">
            <v>532000</v>
          </cell>
          <cell r="L364">
            <v>3</v>
          </cell>
          <cell r="M364">
            <v>3</v>
          </cell>
          <cell r="O364" t="str">
            <v>Business Center  Total</v>
          </cell>
          <cell r="Q364" t="str">
            <v>Business Center  Total</v>
          </cell>
        </row>
        <row r="365">
          <cell r="A365" t="str">
            <v>Corporate Development Total</v>
          </cell>
          <cell r="C365" t="str">
            <v>Corporate Development Total</v>
          </cell>
          <cell r="O365" t="str">
            <v>Corp. Comm. &amp; Federal Affairs</v>
          </cell>
          <cell r="Q365" t="str">
            <v>Corp. Comm. &amp; Federal Affairs</v>
          </cell>
        </row>
        <row r="366">
          <cell r="A366" t="str">
            <v>Corporate Secretary</v>
          </cell>
          <cell r="C366" t="str">
            <v>Corporate Secretary</v>
          </cell>
          <cell r="O366" t="str">
            <v>Corp. Comm. &amp; Federal AffairsClient Invest</v>
          </cell>
          <cell r="Q366" t="str">
            <v>Corp. Comm. &amp; Federal Affairs</v>
          </cell>
          <cell r="R366" t="str">
            <v>Client Invest</v>
          </cell>
          <cell r="U366">
            <v>150000</v>
          </cell>
          <cell r="X366">
            <v>76875</v>
          </cell>
          <cell r="Z366">
            <v>0</v>
          </cell>
        </row>
        <row r="367">
          <cell r="A367" t="str">
            <v>Corporate SecretaryLabor</v>
          </cell>
          <cell r="C367" t="str">
            <v>Corporate Secretary</v>
          </cell>
          <cell r="D367" t="str">
            <v>Labor</v>
          </cell>
          <cell r="E367">
            <v>96000</v>
          </cell>
          <cell r="F367">
            <v>65000</v>
          </cell>
          <cell r="G367">
            <v>100649</v>
          </cell>
          <cell r="H367">
            <v>1</v>
          </cell>
          <cell r="I367">
            <v>1</v>
          </cell>
          <cell r="J367">
            <v>96000</v>
          </cell>
          <cell r="K367">
            <v>65000</v>
          </cell>
          <cell r="L367">
            <v>1</v>
          </cell>
          <cell r="M367">
            <v>1</v>
          </cell>
          <cell r="O367" t="str">
            <v>Corp. Comm. &amp; Federal AffairsDAS</v>
          </cell>
          <cell r="Q367" t="str">
            <v>Corp. Comm. &amp; Federal Affairs</v>
          </cell>
          <cell r="R367" t="str">
            <v>DAS</v>
          </cell>
          <cell r="U367">
            <v>157433</v>
          </cell>
          <cell r="X367">
            <v>157433</v>
          </cell>
          <cell r="Z367">
            <v>0</v>
          </cell>
        </row>
        <row r="368">
          <cell r="A368" t="str">
            <v>Corporate Secretary Total</v>
          </cell>
          <cell r="C368" t="str">
            <v>Corporate Secretary Total</v>
          </cell>
          <cell r="E368">
            <v>96000</v>
          </cell>
          <cell r="F368">
            <v>65000</v>
          </cell>
          <cell r="G368">
            <v>100649</v>
          </cell>
          <cell r="H368">
            <v>1</v>
          </cell>
          <cell r="I368">
            <v>1</v>
          </cell>
          <cell r="J368">
            <v>96000</v>
          </cell>
          <cell r="K368">
            <v>65000</v>
          </cell>
          <cell r="L368">
            <v>1</v>
          </cell>
          <cell r="M368">
            <v>1</v>
          </cell>
          <cell r="O368" t="str">
            <v>Corp. Comm. &amp; Federal AffairsLabor</v>
          </cell>
          <cell r="Q368" t="str">
            <v>Corp. Comm. &amp; Federal Affairs</v>
          </cell>
          <cell r="R368" t="str">
            <v>Labor</v>
          </cell>
          <cell r="S368">
            <v>2361700</v>
          </cell>
          <cell r="T368">
            <v>1659307</v>
          </cell>
          <cell r="U368">
            <v>2935837.2213010322</v>
          </cell>
          <cell r="V368">
            <v>17</v>
          </cell>
          <cell r="W368">
            <v>20</v>
          </cell>
          <cell r="X368">
            <v>2420742.5</v>
          </cell>
          <cell r="Y368">
            <v>1659307</v>
          </cell>
          <cell r="Z368">
            <v>17</v>
          </cell>
          <cell r="AA368">
            <v>20</v>
          </cell>
        </row>
        <row r="369">
          <cell r="A369" t="str">
            <v>Corporate Secretary Total</v>
          </cell>
          <cell r="C369" t="str">
            <v>Corporate Secretary Total</v>
          </cell>
          <cell r="O369" t="str">
            <v>Corp. Comm. &amp; Federal AffairsOther</v>
          </cell>
          <cell r="Q369" t="str">
            <v>Corp. Comm. &amp; Federal Affairs</v>
          </cell>
          <cell r="R369" t="str">
            <v>Other</v>
          </cell>
          <cell r="S369">
            <v>2179762</v>
          </cell>
          <cell r="T369">
            <v>1189496</v>
          </cell>
          <cell r="U369">
            <v>2659322</v>
          </cell>
          <cell r="X369">
            <v>2234256.0499999998</v>
          </cell>
          <cell r="Y369">
            <v>1189496</v>
          </cell>
          <cell r="Z369">
            <v>0</v>
          </cell>
          <cell r="AA369">
            <v>0</v>
          </cell>
        </row>
        <row r="370">
          <cell r="A370" t="str">
            <v>EH&amp;S</v>
          </cell>
          <cell r="C370" t="str">
            <v>EH&amp;S</v>
          </cell>
          <cell r="O370" t="str">
            <v>Corp. Comm. &amp; Federal AffairsOutside Services</v>
          </cell>
          <cell r="Q370" t="str">
            <v>Corp. Comm. &amp; Federal Affairs</v>
          </cell>
          <cell r="R370" t="str">
            <v>Outside Services</v>
          </cell>
          <cell r="S370">
            <v>1866000</v>
          </cell>
          <cell r="T370">
            <v>1281645</v>
          </cell>
          <cell r="U370">
            <v>2026968</v>
          </cell>
          <cell r="X370">
            <v>1912650</v>
          </cell>
          <cell r="Y370">
            <v>1281645</v>
          </cell>
          <cell r="Z370">
            <v>0</v>
          </cell>
          <cell r="AA370">
            <v>0</v>
          </cell>
        </row>
        <row r="371">
          <cell r="A371" t="str">
            <v>EH&amp;SLabor</v>
          </cell>
          <cell r="C371" t="str">
            <v>EH&amp;S</v>
          </cell>
          <cell r="D371" t="str">
            <v>Labor</v>
          </cell>
          <cell r="E371">
            <v>504350</v>
          </cell>
          <cell r="F371">
            <v>256048</v>
          </cell>
          <cell r="G371">
            <v>444431</v>
          </cell>
          <cell r="H371">
            <v>2</v>
          </cell>
          <cell r="I371">
            <v>2</v>
          </cell>
          <cell r="J371">
            <v>444431</v>
          </cell>
          <cell r="K371">
            <v>256048</v>
          </cell>
          <cell r="L371">
            <v>2</v>
          </cell>
          <cell r="M371">
            <v>2</v>
          </cell>
          <cell r="O371" t="str">
            <v>Corp. Comm. &amp; Federal AffairsSpace</v>
          </cell>
          <cell r="Q371" t="str">
            <v>Corp. Comm. &amp; Federal Affairs</v>
          </cell>
          <cell r="R371" t="str">
            <v>Space</v>
          </cell>
          <cell r="U371">
            <v>153463</v>
          </cell>
          <cell r="X371">
            <v>153463</v>
          </cell>
          <cell r="Z371">
            <v>0</v>
          </cell>
        </row>
        <row r="372">
          <cell r="A372" t="str">
            <v>EH&amp;SOther</v>
          </cell>
          <cell r="C372" t="str">
            <v>EH&amp;S</v>
          </cell>
          <cell r="D372" t="str">
            <v>Other</v>
          </cell>
          <cell r="E372">
            <v>90000</v>
          </cell>
          <cell r="F372">
            <v>72000</v>
          </cell>
          <cell r="G372">
            <v>254000</v>
          </cell>
          <cell r="J372">
            <v>254000</v>
          </cell>
          <cell r="K372">
            <v>72000</v>
          </cell>
          <cell r="L372">
            <v>0</v>
          </cell>
          <cell r="M372">
            <v>0</v>
          </cell>
          <cell r="O372" t="str">
            <v>Corp. Comm. &amp; Federal AffairsToolkit</v>
          </cell>
          <cell r="Q372" t="str">
            <v>Corp. Comm. &amp; Federal Affairs</v>
          </cell>
          <cell r="R372" t="str">
            <v>Toolkit</v>
          </cell>
          <cell r="U372">
            <v>43250</v>
          </cell>
          <cell r="X372">
            <v>43250</v>
          </cell>
          <cell r="Z372">
            <v>0</v>
          </cell>
        </row>
        <row r="373">
          <cell r="A373" t="str">
            <v>EH&amp;SOutside Services</v>
          </cell>
          <cell r="C373" t="str">
            <v>EH&amp;S</v>
          </cell>
          <cell r="D373" t="str">
            <v>Outside Services</v>
          </cell>
          <cell r="E373">
            <v>0</v>
          </cell>
          <cell r="F373">
            <v>0</v>
          </cell>
          <cell r="G373">
            <v>195000</v>
          </cell>
          <cell r="J373">
            <v>195000</v>
          </cell>
          <cell r="K373">
            <v>0</v>
          </cell>
          <cell r="L373">
            <v>0</v>
          </cell>
          <cell r="M373">
            <v>0</v>
          </cell>
          <cell r="O373" t="str">
            <v>Corp. Comm. &amp; Federal Affairs Total</v>
          </cell>
          <cell r="Q373" t="str">
            <v>Corp. Comm. &amp; Federal Affairs Total</v>
          </cell>
          <cell r="S373">
            <v>6407462</v>
          </cell>
          <cell r="T373">
            <v>4130448</v>
          </cell>
          <cell r="U373">
            <v>8126273.2213010322</v>
          </cell>
          <cell r="V373">
            <v>17</v>
          </cell>
          <cell r="W373">
            <v>20</v>
          </cell>
          <cell r="X373">
            <v>6998669.5499999998</v>
          </cell>
          <cell r="Y373">
            <v>4130448</v>
          </cell>
          <cell r="Z373">
            <v>17</v>
          </cell>
          <cell r="AA373">
            <v>20</v>
          </cell>
        </row>
        <row r="374">
          <cell r="A374" t="str">
            <v>EH&amp;S Total</v>
          </cell>
          <cell r="C374" t="str">
            <v>EH&amp;S Total</v>
          </cell>
          <cell r="E374">
            <v>594350</v>
          </cell>
          <cell r="F374">
            <v>328048</v>
          </cell>
          <cell r="G374">
            <v>893431</v>
          </cell>
          <cell r="H374">
            <v>2</v>
          </cell>
          <cell r="I374">
            <v>2</v>
          </cell>
          <cell r="J374">
            <v>893431</v>
          </cell>
          <cell r="K374">
            <v>328048</v>
          </cell>
          <cell r="L374">
            <v>2</v>
          </cell>
          <cell r="M374">
            <v>2</v>
          </cell>
          <cell r="O374" t="str">
            <v>Corp. Comm. &amp; Federal Affairs Total</v>
          </cell>
          <cell r="Q374" t="str">
            <v>Corp. Comm. &amp; Federal Affairs Total</v>
          </cell>
        </row>
        <row r="375">
          <cell r="A375" t="str">
            <v>EH&amp;S Total</v>
          </cell>
          <cell r="C375" t="str">
            <v>EH&amp;S Total</v>
          </cell>
          <cell r="O375" t="str">
            <v>Corporate Development</v>
          </cell>
          <cell r="Q375" t="str">
            <v>Corporate Development</v>
          </cell>
        </row>
        <row r="376">
          <cell r="A376" t="str">
            <v>ERM</v>
          </cell>
          <cell r="C376" t="str">
            <v>ERM</v>
          </cell>
          <cell r="O376" t="str">
            <v>Corporate DevelopmentLabor</v>
          </cell>
          <cell r="Q376" t="str">
            <v>Corporate Development</v>
          </cell>
          <cell r="R376" t="str">
            <v>Labor</v>
          </cell>
          <cell r="S376">
            <v>189000</v>
          </cell>
          <cell r="T376">
            <v>126000</v>
          </cell>
          <cell r="U376">
            <v>195615</v>
          </cell>
          <cell r="V376">
            <v>1</v>
          </cell>
          <cell r="W376">
            <v>1</v>
          </cell>
          <cell r="X376">
            <v>195615</v>
          </cell>
          <cell r="Y376">
            <v>126000</v>
          </cell>
          <cell r="Z376">
            <v>1</v>
          </cell>
          <cell r="AA376">
            <v>1</v>
          </cell>
        </row>
        <row r="377">
          <cell r="A377" t="str">
            <v>ERMDAS</v>
          </cell>
          <cell r="C377" t="str">
            <v>ERM</v>
          </cell>
          <cell r="D377" t="str">
            <v>DAS</v>
          </cell>
          <cell r="G377">
            <v>65927.272727272735</v>
          </cell>
          <cell r="J377">
            <v>65927.272727272735</v>
          </cell>
          <cell r="K377">
            <v>0</v>
          </cell>
          <cell r="L377">
            <v>0</v>
          </cell>
          <cell r="M377">
            <v>0</v>
          </cell>
          <cell r="O377" t="str">
            <v>Corporate Development Total</v>
          </cell>
          <cell r="Q377" t="str">
            <v>Corporate Development Total</v>
          </cell>
          <cell r="S377">
            <v>189000</v>
          </cell>
          <cell r="T377">
            <v>126000</v>
          </cell>
          <cell r="U377">
            <v>195615</v>
          </cell>
          <cell r="V377">
            <v>1</v>
          </cell>
          <cell r="W377">
            <v>1</v>
          </cell>
          <cell r="X377">
            <v>195615</v>
          </cell>
          <cell r="Y377">
            <v>126000</v>
          </cell>
          <cell r="Z377">
            <v>1</v>
          </cell>
          <cell r="AA377">
            <v>1</v>
          </cell>
        </row>
        <row r="378">
          <cell r="A378" t="str">
            <v>ERMLabor</v>
          </cell>
          <cell r="C378" t="str">
            <v>ERM</v>
          </cell>
          <cell r="D378" t="str">
            <v>Labor</v>
          </cell>
          <cell r="E378">
            <v>1440000</v>
          </cell>
          <cell r="F378">
            <v>852000</v>
          </cell>
          <cell r="G378">
            <v>1298163</v>
          </cell>
          <cell r="H378">
            <v>10</v>
          </cell>
          <cell r="I378">
            <v>10</v>
          </cell>
          <cell r="J378">
            <v>1298163</v>
          </cell>
          <cell r="K378">
            <v>852000</v>
          </cell>
          <cell r="L378">
            <v>10</v>
          </cell>
          <cell r="M378">
            <v>10</v>
          </cell>
          <cell r="O378" t="str">
            <v>Corporate Development Total</v>
          </cell>
          <cell r="Q378" t="str">
            <v>Corporate Development Total</v>
          </cell>
        </row>
        <row r="379">
          <cell r="A379" t="str">
            <v>ERMSpace</v>
          </cell>
          <cell r="C379" t="str">
            <v>ERM</v>
          </cell>
          <cell r="D379" t="str">
            <v>Space</v>
          </cell>
          <cell r="G379">
            <v>153733.18181818182</v>
          </cell>
          <cell r="J379">
            <v>153733.18181818182</v>
          </cell>
          <cell r="K379">
            <v>0</v>
          </cell>
          <cell r="L379">
            <v>0</v>
          </cell>
          <cell r="M379">
            <v>0</v>
          </cell>
          <cell r="O379" t="str">
            <v>Corporate Security Services</v>
          </cell>
          <cell r="Q379" t="str">
            <v>Corporate Security Services</v>
          </cell>
        </row>
        <row r="380">
          <cell r="A380" t="str">
            <v>ERMToolkit</v>
          </cell>
          <cell r="C380" t="str">
            <v>ERM</v>
          </cell>
          <cell r="D380" t="str">
            <v>Toolkit</v>
          </cell>
          <cell r="G380">
            <v>65927.272727272735</v>
          </cell>
          <cell r="J380">
            <v>65927.272727272735</v>
          </cell>
          <cell r="K380">
            <v>0</v>
          </cell>
          <cell r="L380">
            <v>0</v>
          </cell>
          <cell r="M380">
            <v>0</v>
          </cell>
          <cell r="O380" t="str">
            <v>Corporate Security ServicesLabor</v>
          </cell>
          <cell r="Q380" t="str">
            <v>Corporate Security Services</v>
          </cell>
          <cell r="R380" t="str">
            <v>Labor</v>
          </cell>
          <cell r="S380">
            <v>120000</v>
          </cell>
          <cell r="T380">
            <v>80000</v>
          </cell>
          <cell r="U380">
            <v>150000</v>
          </cell>
          <cell r="V380">
            <v>1</v>
          </cell>
          <cell r="W380">
            <v>1</v>
          </cell>
          <cell r="X380">
            <v>150000</v>
          </cell>
          <cell r="Y380">
            <v>80000</v>
          </cell>
          <cell r="Z380">
            <v>1</v>
          </cell>
          <cell r="AA380">
            <v>1</v>
          </cell>
        </row>
        <row r="381">
          <cell r="A381" t="str">
            <v>ERM Total</v>
          </cell>
          <cell r="C381" t="str">
            <v>ERM Total</v>
          </cell>
          <cell r="E381">
            <v>1440000</v>
          </cell>
          <cell r="F381">
            <v>852000</v>
          </cell>
          <cell r="G381">
            <v>1583750.7272727273</v>
          </cell>
          <cell r="H381">
            <v>10</v>
          </cell>
          <cell r="I381">
            <v>10</v>
          </cell>
          <cell r="J381">
            <v>1583750.7272727273</v>
          </cell>
          <cell r="K381">
            <v>852000</v>
          </cell>
          <cell r="L381">
            <v>10</v>
          </cell>
          <cell r="M381">
            <v>10</v>
          </cell>
          <cell r="O381" t="str">
            <v>Corporate Security Services Total</v>
          </cell>
          <cell r="Q381" t="str">
            <v>Corporate Security Services Total</v>
          </cell>
          <cell r="S381">
            <v>120000</v>
          </cell>
          <cell r="T381">
            <v>80000</v>
          </cell>
          <cell r="U381">
            <v>150000</v>
          </cell>
          <cell r="V381">
            <v>1</v>
          </cell>
          <cell r="W381">
            <v>1</v>
          </cell>
          <cell r="X381">
            <v>150000</v>
          </cell>
          <cell r="Y381">
            <v>80000</v>
          </cell>
          <cell r="Z381">
            <v>1</v>
          </cell>
          <cell r="AA381">
            <v>1</v>
          </cell>
        </row>
        <row r="382">
          <cell r="A382" t="str">
            <v>ERM Total</v>
          </cell>
          <cell r="C382" t="str">
            <v>ERM Total</v>
          </cell>
          <cell r="O382" t="str">
            <v>Corporate Security Services Total</v>
          </cell>
          <cell r="Q382" t="str">
            <v>Corporate Security Services Total</v>
          </cell>
        </row>
        <row r="383">
          <cell r="A383" t="str">
            <v>Federal Affairs &amp; Policy</v>
          </cell>
          <cell r="C383" t="str">
            <v>Federal Affairs &amp; Policy</v>
          </cell>
          <cell r="O383" t="str">
            <v>ERM</v>
          </cell>
          <cell r="Q383" t="str">
            <v>ERM</v>
          </cell>
        </row>
        <row r="384">
          <cell r="A384" t="str">
            <v>Federal Affairs &amp; PolicyLabor</v>
          </cell>
          <cell r="C384" t="str">
            <v>Federal Affairs &amp; Policy</v>
          </cell>
          <cell r="D384" t="str">
            <v>Labor</v>
          </cell>
          <cell r="E384">
            <v>1065801</v>
          </cell>
          <cell r="F384">
            <v>710534</v>
          </cell>
          <cell r="G384">
            <v>1616307.6213010321</v>
          </cell>
          <cell r="H384">
            <v>6</v>
          </cell>
          <cell r="I384">
            <v>9</v>
          </cell>
          <cell r="J384">
            <v>1092446.0249999999</v>
          </cell>
          <cell r="K384">
            <v>710534</v>
          </cell>
          <cell r="L384">
            <v>6</v>
          </cell>
          <cell r="M384">
            <v>9</v>
          </cell>
          <cell r="O384" t="str">
            <v>ERMLabor</v>
          </cell>
          <cell r="Q384" t="str">
            <v>ERM</v>
          </cell>
          <cell r="R384" t="str">
            <v>Labor</v>
          </cell>
          <cell r="S384">
            <v>100000</v>
          </cell>
          <cell r="T384">
            <v>100000</v>
          </cell>
          <cell r="U384">
            <v>0</v>
          </cell>
          <cell r="X384">
            <v>0</v>
          </cell>
          <cell r="Y384">
            <v>100000</v>
          </cell>
          <cell r="Z384">
            <v>0</v>
          </cell>
          <cell r="AA384">
            <v>0</v>
          </cell>
        </row>
        <row r="385">
          <cell r="A385" t="str">
            <v>Federal Affairs &amp; PolicyOther</v>
          </cell>
          <cell r="C385" t="str">
            <v>Federal Affairs &amp; Policy</v>
          </cell>
          <cell r="D385" t="str">
            <v>Other</v>
          </cell>
          <cell r="E385">
            <v>438312</v>
          </cell>
          <cell r="F385">
            <v>223169</v>
          </cell>
          <cell r="G385">
            <v>883322</v>
          </cell>
          <cell r="J385">
            <v>449269.8</v>
          </cell>
          <cell r="K385">
            <v>223169</v>
          </cell>
          <cell r="L385">
            <v>0</v>
          </cell>
          <cell r="M385">
            <v>0</v>
          </cell>
          <cell r="O385" t="str">
            <v>ERM Total</v>
          </cell>
          <cell r="Q385" t="str">
            <v>ERM Total</v>
          </cell>
          <cell r="S385">
            <v>100000</v>
          </cell>
          <cell r="T385">
            <v>100000</v>
          </cell>
          <cell r="U385">
            <v>0</v>
          </cell>
          <cell r="X385">
            <v>0</v>
          </cell>
          <cell r="Y385">
            <v>100000</v>
          </cell>
          <cell r="Z385">
            <v>0</v>
          </cell>
          <cell r="AA385">
            <v>0</v>
          </cell>
        </row>
        <row r="386">
          <cell r="A386" t="str">
            <v>Federal Affairs &amp; PolicyOutside Services</v>
          </cell>
          <cell r="C386" t="str">
            <v>Federal Affairs &amp; Policy</v>
          </cell>
          <cell r="D386" t="str">
            <v>Outside Services</v>
          </cell>
          <cell r="E386">
            <v>1414000</v>
          </cell>
          <cell r="F386">
            <v>938000</v>
          </cell>
          <cell r="G386">
            <v>1568968</v>
          </cell>
          <cell r="J386">
            <v>1449350</v>
          </cell>
          <cell r="K386">
            <v>938000</v>
          </cell>
          <cell r="L386">
            <v>0</v>
          </cell>
          <cell r="M386">
            <v>0</v>
          </cell>
          <cell r="O386" t="str">
            <v>ERM Total</v>
          </cell>
          <cell r="Q386" t="str">
            <v>ERM Total</v>
          </cell>
        </row>
        <row r="387">
          <cell r="A387" t="str">
            <v>Federal Affairs &amp; Policy Total</v>
          </cell>
          <cell r="C387" t="str">
            <v>Federal Affairs &amp; Policy Total</v>
          </cell>
          <cell r="E387">
            <v>2918113</v>
          </cell>
          <cell r="F387">
            <v>1871703</v>
          </cell>
          <cell r="G387">
            <v>4068597.6213010321</v>
          </cell>
          <cell r="H387">
            <v>6</v>
          </cell>
          <cell r="I387">
            <v>9</v>
          </cell>
          <cell r="J387">
            <v>2991065.8250000002</v>
          </cell>
          <cell r="K387">
            <v>1871703</v>
          </cell>
          <cell r="L387">
            <v>6</v>
          </cell>
          <cell r="M387">
            <v>9</v>
          </cell>
          <cell r="O387" t="str">
            <v>Internal Auditing</v>
          </cell>
          <cell r="Q387" t="str">
            <v>Internal Auditing</v>
          </cell>
        </row>
        <row r="388">
          <cell r="A388" t="str">
            <v>Federal Affairs &amp; Policy Total</v>
          </cell>
          <cell r="C388" t="str">
            <v>Federal Affairs &amp; Policy Total</v>
          </cell>
          <cell r="O388" t="str">
            <v>Internal AuditingOther</v>
          </cell>
          <cell r="Q388" t="str">
            <v>Internal Auditing</v>
          </cell>
          <cell r="R388" t="str">
            <v>Other</v>
          </cell>
          <cell r="S388">
            <v>199700</v>
          </cell>
          <cell r="T388">
            <v>199700</v>
          </cell>
          <cell r="U388">
            <v>0</v>
          </cell>
          <cell r="X388">
            <v>0</v>
          </cell>
          <cell r="Y388">
            <v>199700</v>
          </cell>
          <cell r="Z388">
            <v>0</v>
          </cell>
          <cell r="AA388">
            <v>0</v>
          </cell>
        </row>
        <row r="389">
          <cell r="A389" t="str">
            <v>Holdings Dedicated Finance</v>
          </cell>
          <cell r="C389" t="str">
            <v>Holdings Dedicated Finance</v>
          </cell>
          <cell r="O389" t="str">
            <v>Internal Auditing Total</v>
          </cell>
          <cell r="Q389" t="str">
            <v>Internal Auditing Total</v>
          </cell>
          <cell r="S389">
            <v>199700</v>
          </cell>
          <cell r="T389">
            <v>199700</v>
          </cell>
          <cell r="U389">
            <v>0</v>
          </cell>
          <cell r="X389">
            <v>0</v>
          </cell>
          <cell r="Y389">
            <v>199700</v>
          </cell>
          <cell r="Z389">
            <v>0</v>
          </cell>
          <cell r="AA389">
            <v>0</v>
          </cell>
        </row>
        <row r="390">
          <cell r="A390" t="str">
            <v>Holdings Dedicated FinanceDepreciation/Amortization</v>
          </cell>
          <cell r="C390" t="str">
            <v>Holdings Dedicated Finance</v>
          </cell>
          <cell r="D390" t="str">
            <v>Depreciation/Amortization</v>
          </cell>
          <cell r="G390">
            <v>2000</v>
          </cell>
          <cell r="J390">
            <v>2000</v>
          </cell>
          <cell r="K390">
            <v>0</v>
          </cell>
          <cell r="L390">
            <v>0</v>
          </cell>
          <cell r="M390">
            <v>0</v>
          </cell>
          <cell r="O390" t="str">
            <v>Internal Auditing Total</v>
          </cell>
          <cell r="Q390" t="str">
            <v>Internal Auditing Total</v>
          </cell>
        </row>
        <row r="391">
          <cell r="A391" t="str">
            <v>Holdings Dedicated FinanceLabor</v>
          </cell>
          <cell r="C391" t="str">
            <v>Holdings Dedicated Finance</v>
          </cell>
          <cell r="D391" t="str">
            <v>Labor</v>
          </cell>
          <cell r="G391">
            <v>1209937.98795</v>
          </cell>
          <cell r="I391">
            <v>6</v>
          </cell>
          <cell r="J391">
            <v>1479058</v>
          </cell>
          <cell r="K391">
            <v>0</v>
          </cell>
          <cell r="L391">
            <v>0</v>
          </cell>
          <cell r="M391">
            <v>8</v>
          </cell>
          <cell r="O391" t="str">
            <v>PSEG Executive Office</v>
          </cell>
          <cell r="Q391" t="str">
            <v>PSEG Executive Office</v>
          </cell>
        </row>
        <row r="392">
          <cell r="A392" t="str">
            <v>Holdings Dedicated FinanceMaterial</v>
          </cell>
          <cell r="C392" t="str">
            <v>Holdings Dedicated Finance</v>
          </cell>
          <cell r="D392" t="str">
            <v>Material</v>
          </cell>
          <cell r="G392">
            <v>10000</v>
          </cell>
          <cell r="J392">
            <v>10000</v>
          </cell>
          <cell r="K392">
            <v>0</v>
          </cell>
          <cell r="L392">
            <v>0</v>
          </cell>
          <cell r="M392">
            <v>0</v>
          </cell>
          <cell r="O392" t="str">
            <v>PSEG Executive OfficeLabor</v>
          </cell>
          <cell r="Q392" t="str">
            <v>PSEG Executive Office</v>
          </cell>
          <cell r="R392" t="str">
            <v>Labor</v>
          </cell>
          <cell r="S392">
            <v>625000</v>
          </cell>
          <cell r="T392">
            <v>493750</v>
          </cell>
          <cell r="U392">
            <v>650000</v>
          </cell>
          <cell r="V392">
            <v>2</v>
          </cell>
          <cell r="W392">
            <v>2</v>
          </cell>
          <cell r="X392">
            <v>625000</v>
          </cell>
          <cell r="Y392">
            <v>587500</v>
          </cell>
          <cell r="Z392">
            <v>2</v>
          </cell>
          <cell r="AA392">
            <v>2</v>
          </cell>
        </row>
        <row r="393">
          <cell r="A393" t="str">
            <v>Holdings Dedicated FinanceOther</v>
          </cell>
          <cell r="C393" t="str">
            <v>Holdings Dedicated Finance</v>
          </cell>
          <cell r="D393" t="str">
            <v>Other</v>
          </cell>
          <cell r="G393">
            <v>225000</v>
          </cell>
          <cell r="J393">
            <v>225000</v>
          </cell>
          <cell r="K393">
            <v>0</v>
          </cell>
          <cell r="L393">
            <v>0</v>
          </cell>
          <cell r="M393">
            <v>0</v>
          </cell>
          <cell r="O393" t="str">
            <v>PSEG Executive Office Total</v>
          </cell>
          <cell r="Q393" t="str">
            <v>PSEG Executive Office Total</v>
          </cell>
          <cell r="S393">
            <v>625000</v>
          </cell>
          <cell r="T393">
            <v>493750</v>
          </cell>
          <cell r="U393">
            <v>650000</v>
          </cell>
          <cell r="V393">
            <v>2</v>
          </cell>
          <cell r="W393">
            <v>2</v>
          </cell>
          <cell r="X393">
            <v>625000</v>
          </cell>
          <cell r="Y393">
            <v>587500</v>
          </cell>
          <cell r="Z393">
            <v>2</v>
          </cell>
          <cell r="AA393">
            <v>2</v>
          </cell>
        </row>
        <row r="394">
          <cell r="A394" t="str">
            <v>Holdings Dedicated FinanceOutside Services</v>
          </cell>
          <cell r="C394" t="str">
            <v>Holdings Dedicated Finance</v>
          </cell>
          <cell r="D394" t="str">
            <v>Outside Services</v>
          </cell>
          <cell r="G394">
            <v>50000</v>
          </cell>
          <cell r="J394">
            <v>50000</v>
          </cell>
          <cell r="K394">
            <v>0</v>
          </cell>
          <cell r="L394">
            <v>0</v>
          </cell>
          <cell r="M394">
            <v>0</v>
          </cell>
          <cell r="O394" t="str">
            <v>PSEG Executive Office Total</v>
          </cell>
          <cell r="Q394" t="str">
            <v>PSEG Executive Office Total</v>
          </cell>
        </row>
        <row r="395">
          <cell r="A395" t="str">
            <v>Holdings Dedicated FinanceSpace</v>
          </cell>
          <cell r="C395" t="str">
            <v>Holdings Dedicated Finance</v>
          </cell>
          <cell r="D395" t="str">
            <v>Space</v>
          </cell>
          <cell r="G395">
            <v>156685</v>
          </cell>
          <cell r="J395">
            <v>313370</v>
          </cell>
          <cell r="K395">
            <v>0</v>
          </cell>
          <cell r="L395">
            <v>0</v>
          </cell>
          <cell r="M395">
            <v>0</v>
          </cell>
          <cell r="O395" t="str">
            <v>Treasury holdings</v>
          </cell>
          <cell r="Q395" t="str">
            <v>Treasury holdings</v>
          </cell>
        </row>
        <row r="396">
          <cell r="A396" t="str">
            <v>Holdings Dedicated FinanceToolkit</v>
          </cell>
          <cell r="C396" t="str">
            <v>Holdings Dedicated Finance</v>
          </cell>
          <cell r="D396" t="str">
            <v>Toolkit</v>
          </cell>
          <cell r="G396">
            <v>22546</v>
          </cell>
          <cell r="J396">
            <v>30061</v>
          </cell>
          <cell r="K396">
            <v>0</v>
          </cell>
          <cell r="L396">
            <v>0</v>
          </cell>
          <cell r="M396">
            <v>0</v>
          </cell>
          <cell r="O396" t="str">
            <v>Treasury holdingsLabor</v>
          </cell>
          <cell r="Q396" t="str">
            <v>Treasury holdings</v>
          </cell>
          <cell r="R396" t="str">
            <v>Labor</v>
          </cell>
          <cell r="T396">
            <v>0</v>
          </cell>
          <cell r="U396">
            <v>366362</v>
          </cell>
          <cell r="W396">
            <v>0</v>
          </cell>
          <cell r="X396">
            <v>750575</v>
          </cell>
          <cell r="Y396">
            <v>0</v>
          </cell>
          <cell r="Z396">
            <v>0</v>
          </cell>
          <cell r="AA396">
            <v>4</v>
          </cell>
        </row>
        <row r="397">
          <cell r="A397" t="str">
            <v>Holdings Dedicated Finance Total</v>
          </cell>
          <cell r="C397" t="str">
            <v>Holdings Dedicated Finance Total</v>
          </cell>
          <cell r="G397">
            <v>1676168.98795</v>
          </cell>
          <cell r="I397">
            <v>6</v>
          </cell>
          <cell r="J397">
            <v>2109489</v>
          </cell>
          <cell r="K397">
            <v>0</v>
          </cell>
          <cell r="L397">
            <v>0</v>
          </cell>
          <cell r="M397">
            <v>8</v>
          </cell>
          <cell r="O397" t="str">
            <v>Treasury holdingsOther</v>
          </cell>
          <cell r="Q397" t="str">
            <v>Treasury holdings</v>
          </cell>
          <cell r="R397" t="str">
            <v>Other</v>
          </cell>
          <cell r="T397">
            <v>0</v>
          </cell>
          <cell r="U397">
            <v>25000</v>
          </cell>
          <cell r="W397">
            <v>0</v>
          </cell>
          <cell r="X397">
            <v>89304</v>
          </cell>
          <cell r="Y397">
            <v>0</v>
          </cell>
          <cell r="Z397">
            <v>0</v>
          </cell>
        </row>
        <row r="398">
          <cell r="A398" t="str">
            <v>Holdings Dedicated Finance Total</v>
          </cell>
          <cell r="C398" t="str">
            <v>Holdings Dedicated Finance Total</v>
          </cell>
          <cell r="O398" t="str">
            <v>Treasury holdingsOutside Services</v>
          </cell>
          <cell r="Q398" t="str">
            <v>Treasury holdings</v>
          </cell>
          <cell r="R398" t="str">
            <v>Outside Services</v>
          </cell>
          <cell r="T398">
            <v>0</v>
          </cell>
          <cell r="U398">
            <v>75000</v>
          </cell>
          <cell r="W398">
            <v>0</v>
          </cell>
          <cell r="X398">
            <v>92455</v>
          </cell>
          <cell r="Y398">
            <v>0</v>
          </cell>
          <cell r="Z398">
            <v>0</v>
          </cell>
        </row>
        <row r="399">
          <cell r="A399" t="str">
            <v>IT</v>
          </cell>
          <cell r="C399" t="str">
            <v>IT</v>
          </cell>
          <cell r="O399" t="str">
            <v>Treasury holdingsToolkit</v>
          </cell>
          <cell r="Q399" t="str">
            <v>Treasury holdings</v>
          </cell>
          <cell r="R399" t="str">
            <v>Toolkit</v>
          </cell>
          <cell r="U399">
            <v>14000</v>
          </cell>
          <cell r="X399">
            <v>113662</v>
          </cell>
          <cell r="Y399">
            <v>0</v>
          </cell>
          <cell r="Z399">
            <v>0</v>
          </cell>
        </row>
        <row r="400">
          <cell r="A400" t="str">
            <v>ITLabor</v>
          </cell>
          <cell r="C400" t="str">
            <v>IT</v>
          </cell>
          <cell r="D400" t="str">
            <v>Labor</v>
          </cell>
          <cell r="E400">
            <v>640000</v>
          </cell>
          <cell r="F400">
            <v>340000</v>
          </cell>
          <cell r="G400">
            <v>1200000</v>
          </cell>
          <cell r="H400">
            <v>5</v>
          </cell>
          <cell r="I400">
            <v>8</v>
          </cell>
          <cell r="J400">
            <v>1200000</v>
          </cell>
          <cell r="K400">
            <v>340000</v>
          </cell>
          <cell r="L400">
            <v>5</v>
          </cell>
          <cell r="M400">
            <v>8</v>
          </cell>
          <cell r="O400" t="str">
            <v>Treasury holdings Total</v>
          </cell>
          <cell r="Q400" t="str">
            <v>Treasury holdings Total</v>
          </cell>
          <cell r="T400">
            <v>0</v>
          </cell>
          <cell r="U400">
            <v>480362</v>
          </cell>
          <cell r="W400">
            <v>0</v>
          </cell>
          <cell r="X400">
            <v>1045996</v>
          </cell>
          <cell r="Y400">
            <v>0</v>
          </cell>
          <cell r="Z400">
            <v>0</v>
          </cell>
          <cell r="AA400">
            <v>4</v>
          </cell>
        </row>
        <row r="401">
          <cell r="A401" t="str">
            <v>ITOutside Services</v>
          </cell>
          <cell r="C401" t="str">
            <v>IT</v>
          </cell>
          <cell r="D401" t="str">
            <v>Outside Services</v>
          </cell>
          <cell r="E401">
            <v>0</v>
          </cell>
          <cell r="F401">
            <v>0</v>
          </cell>
          <cell r="G401">
            <v>300000</v>
          </cell>
          <cell r="J401">
            <v>300000</v>
          </cell>
          <cell r="K401">
            <v>0</v>
          </cell>
          <cell r="L401">
            <v>0</v>
          </cell>
          <cell r="M401">
            <v>0</v>
          </cell>
          <cell r="O401" t="str">
            <v>Treasury holdings Total</v>
          </cell>
          <cell r="Q401" t="str">
            <v>Treasury holdings Total</v>
          </cell>
        </row>
        <row r="402">
          <cell r="A402" t="str">
            <v>IT Total</v>
          </cell>
          <cell r="C402" t="str">
            <v>IT Total</v>
          </cell>
          <cell r="E402">
            <v>640000</v>
          </cell>
          <cell r="F402">
            <v>340000</v>
          </cell>
          <cell r="G402">
            <v>1500000</v>
          </cell>
          <cell r="H402">
            <v>5</v>
          </cell>
          <cell r="I402">
            <v>8</v>
          </cell>
          <cell r="J402">
            <v>1500000</v>
          </cell>
          <cell r="K402">
            <v>340000</v>
          </cell>
          <cell r="L402">
            <v>5</v>
          </cell>
          <cell r="M402">
            <v>8</v>
          </cell>
          <cell r="O402" t="str">
            <v>EH&amp;S</v>
          </cell>
          <cell r="Q402" t="str">
            <v>EH&amp;S</v>
          </cell>
        </row>
        <row r="403">
          <cell r="A403" t="str">
            <v>IT Total</v>
          </cell>
          <cell r="C403" t="str">
            <v>IT Total</v>
          </cell>
          <cell r="O403" t="str">
            <v>EH&amp;SLabor</v>
          </cell>
          <cell r="Q403" t="str">
            <v>EH&amp;S</v>
          </cell>
          <cell r="R403" t="str">
            <v>Labor</v>
          </cell>
          <cell r="W403">
            <v>1</v>
          </cell>
          <cell r="X403">
            <v>130000</v>
          </cell>
          <cell r="AA403">
            <v>1</v>
          </cell>
        </row>
        <row r="404">
          <cell r="A404" t="str">
            <v>Law</v>
          </cell>
          <cell r="C404" t="str">
            <v>Law</v>
          </cell>
          <cell r="O404" t="str">
            <v>EH&amp;S Total</v>
          </cell>
          <cell r="Q404" t="str">
            <v>EH&amp;S Total</v>
          </cell>
          <cell r="W404">
            <v>1</v>
          </cell>
          <cell r="X404">
            <v>130000</v>
          </cell>
          <cell r="AA404">
            <v>1</v>
          </cell>
        </row>
        <row r="405">
          <cell r="A405" t="str">
            <v>LawLabor</v>
          </cell>
          <cell r="C405" t="str">
            <v>Law</v>
          </cell>
          <cell r="D405" t="str">
            <v>Labor</v>
          </cell>
          <cell r="E405">
            <v>1857303</v>
          </cell>
          <cell r="F405">
            <v>1068952</v>
          </cell>
          <cell r="G405">
            <v>1429196</v>
          </cell>
          <cell r="H405">
            <v>8</v>
          </cell>
          <cell r="I405">
            <v>8</v>
          </cell>
          <cell r="J405">
            <v>1857303</v>
          </cell>
          <cell r="K405">
            <v>1322827</v>
          </cell>
          <cell r="L405">
            <v>10</v>
          </cell>
          <cell r="M405">
            <v>10</v>
          </cell>
          <cell r="O405" t="str">
            <v>EH&amp;S Total</v>
          </cell>
          <cell r="Q405" t="str">
            <v>EH&amp;S Total</v>
          </cell>
        </row>
        <row r="406">
          <cell r="A406" t="str">
            <v>LawOutside Services</v>
          </cell>
          <cell r="C406" t="str">
            <v>Law</v>
          </cell>
          <cell r="D406" t="str">
            <v>Outside Services</v>
          </cell>
          <cell r="E406">
            <v>282500</v>
          </cell>
          <cell r="F406">
            <v>282500</v>
          </cell>
          <cell r="G406">
            <v>6400000</v>
          </cell>
          <cell r="H406">
            <v>0</v>
          </cell>
          <cell r="I406">
            <v>0</v>
          </cell>
          <cell r="J406">
            <v>6282500</v>
          </cell>
          <cell r="K406">
            <v>282500</v>
          </cell>
          <cell r="L406">
            <v>0</v>
          </cell>
          <cell r="O406" t="str">
            <v>Treasury Services</v>
          </cell>
          <cell r="Q406" t="str">
            <v>Treasury Services</v>
          </cell>
        </row>
        <row r="407">
          <cell r="A407" t="str">
            <v>LawSpace</v>
          </cell>
          <cell r="C407" t="str">
            <v>Law</v>
          </cell>
          <cell r="D407" t="str">
            <v>Space</v>
          </cell>
          <cell r="G407">
            <v>237000</v>
          </cell>
          <cell r="J407">
            <v>237000</v>
          </cell>
        </row>
        <row r="408">
          <cell r="A408" t="str">
            <v>Law Total</v>
          </cell>
          <cell r="C408" t="str">
            <v>Law Total</v>
          </cell>
          <cell r="E408">
            <v>2139803</v>
          </cell>
          <cell r="F408">
            <v>1351452</v>
          </cell>
          <cell r="G408">
            <v>8066196</v>
          </cell>
          <cell r="H408">
            <v>8</v>
          </cell>
          <cell r="I408">
            <v>8</v>
          </cell>
          <cell r="J408">
            <v>8376803</v>
          </cell>
          <cell r="K408">
            <v>1605327</v>
          </cell>
          <cell r="L408">
            <v>10</v>
          </cell>
          <cell r="M408">
            <v>10</v>
          </cell>
        </row>
        <row r="409">
          <cell r="A409" t="str">
            <v>Law Total</v>
          </cell>
          <cell r="C409" t="str">
            <v>Law Total</v>
          </cell>
        </row>
        <row r="410">
          <cell r="A410" t="str">
            <v>Power Dedicated Finance</v>
          </cell>
          <cell r="C410" t="str">
            <v>Power Dedicated Finance</v>
          </cell>
        </row>
        <row r="411">
          <cell r="A411" t="str">
            <v>Power Dedicated FinanceDepreciation/Amortization</v>
          </cell>
          <cell r="C411" t="str">
            <v>Power Dedicated Finance</v>
          </cell>
          <cell r="D411" t="str">
            <v>Depreciation/Amortization</v>
          </cell>
          <cell r="G411">
            <v>48916</v>
          </cell>
          <cell r="J411">
            <v>48916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Power Dedicated FinanceLabor</v>
          </cell>
          <cell r="C412" t="str">
            <v>Power Dedicated Finance</v>
          </cell>
          <cell r="D412" t="str">
            <v>Labor</v>
          </cell>
          <cell r="E412">
            <v>1417395</v>
          </cell>
          <cell r="F412">
            <v>944930</v>
          </cell>
          <cell r="G412">
            <v>15206034</v>
          </cell>
          <cell r="H412">
            <v>10</v>
          </cell>
          <cell r="I412">
            <v>97</v>
          </cell>
          <cell r="J412">
            <v>15206034</v>
          </cell>
          <cell r="K412">
            <v>944930</v>
          </cell>
          <cell r="L412">
            <v>10</v>
          </cell>
          <cell r="M412">
            <v>97</v>
          </cell>
        </row>
        <row r="413">
          <cell r="A413" t="str">
            <v>Power Dedicated FinanceMaterial</v>
          </cell>
          <cell r="C413" t="str">
            <v>Power Dedicated Finance</v>
          </cell>
          <cell r="D413" t="str">
            <v>Material</v>
          </cell>
          <cell r="G413">
            <v>142000</v>
          </cell>
          <cell r="I413">
            <v>0</v>
          </cell>
          <cell r="J413">
            <v>142000</v>
          </cell>
          <cell r="K413">
            <v>0</v>
          </cell>
          <cell r="L413">
            <v>0</v>
          </cell>
          <cell r="M413">
            <v>0</v>
          </cell>
        </row>
        <row r="414">
          <cell r="A414" t="str">
            <v>Power Dedicated FinanceOther</v>
          </cell>
          <cell r="C414" t="str">
            <v>Power Dedicated Finance</v>
          </cell>
          <cell r="D414" t="str">
            <v>Other</v>
          </cell>
          <cell r="G414">
            <v>1049183</v>
          </cell>
          <cell r="J414">
            <v>1049183</v>
          </cell>
          <cell r="K414">
            <v>0</v>
          </cell>
          <cell r="L414">
            <v>0</v>
          </cell>
          <cell r="M414">
            <v>0</v>
          </cell>
        </row>
        <row r="415">
          <cell r="A415" t="str">
            <v>Power Dedicated FinanceOutside Services</v>
          </cell>
          <cell r="C415" t="str">
            <v>Power Dedicated Finance</v>
          </cell>
          <cell r="D415" t="str">
            <v>Outside Services</v>
          </cell>
          <cell r="G415">
            <v>850000</v>
          </cell>
          <cell r="J415">
            <v>850000</v>
          </cell>
          <cell r="K415">
            <v>0</v>
          </cell>
          <cell r="L415">
            <v>0</v>
          </cell>
          <cell r="M415">
            <v>0</v>
          </cell>
        </row>
        <row r="416">
          <cell r="A416" t="str">
            <v>Power Dedicated FinanceSpace</v>
          </cell>
          <cell r="C416" t="str">
            <v>Power Dedicated Finance</v>
          </cell>
          <cell r="D416" t="str">
            <v>Space</v>
          </cell>
          <cell r="G416">
            <v>656827</v>
          </cell>
          <cell r="J416">
            <v>656827</v>
          </cell>
          <cell r="K416">
            <v>0</v>
          </cell>
          <cell r="L416">
            <v>0</v>
          </cell>
          <cell r="M416">
            <v>0</v>
          </cell>
        </row>
        <row r="417">
          <cell r="A417" t="str">
            <v>Power Dedicated FinanceToolkit</v>
          </cell>
          <cell r="C417" t="str">
            <v>Power Dedicated Finance</v>
          </cell>
          <cell r="D417" t="str">
            <v>Toolkit</v>
          </cell>
          <cell r="G417">
            <v>360737</v>
          </cell>
          <cell r="J417">
            <v>360737</v>
          </cell>
          <cell r="K417">
            <v>0</v>
          </cell>
          <cell r="L417">
            <v>0</v>
          </cell>
          <cell r="M417">
            <v>0</v>
          </cell>
        </row>
        <row r="418">
          <cell r="A418" t="str">
            <v>Power Dedicated Finance Total</v>
          </cell>
          <cell r="C418" t="str">
            <v>Power Dedicated Finance Total</v>
          </cell>
          <cell r="E418">
            <v>1417395</v>
          </cell>
          <cell r="F418">
            <v>944930</v>
          </cell>
          <cell r="G418">
            <v>18313697</v>
          </cell>
          <cell r="H418">
            <v>10</v>
          </cell>
          <cell r="I418">
            <v>97</v>
          </cell>
          <cell r="J418">
            <v>18313697</v>
          </cell>
          <cell r="K418">
            <v>944930</v>
          </cell>
          <cell r="L418">
            <v>10</v>
          </cell>
          <cell r="M418">
            <v>97</v>
          </cell>
        </row>
        <row r="419">
          <cell r="A419" t="str">
            <v>Power Dedicated Finance Total</v>
          </cell>
          <cell r="C419" t="str">
            <v>Power Dedicated Finance Total</v>
          </cell>
        </row>
        <row r="420">
          <cell r="A420" t="str">
            <v>PSE&amp;G Dedicated Finance</v>
          </cell>
          <cell r="C420" t="str">
            <v>PSE&amp;G Dedicated Finance</v>
          </cell>
        </row>
        <row r="421">
          <cell r="A421" t="str">
            <v>PSE&amp;G Dedicated FinanceClient Invest</v>
          </cell>
          <cell r="C421" t="str">
            <v>PSE&amp;G Dedicated Finance</v>
          </cell>
          <cell r="D421" t="str">
            <v>Client Invest</v>
          </cell>
          <cell r="G421">
            <v>200000</v>
          </cell>
          <cell r="J421">
            <v>200000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 t="str">
            <v>PSE&amp;G Dedicated FinanceDepreciation/Amortization</v>
          </cell>
          <cell r="C422" t="str">
            <v>PSE&amp;G Dedicated Finance</v>
          </cell>
          <cell r="D422" t="str">
            <v>Depreciation/Amortization</v>
          </cell>
          <cell r="G422">
            <v>54000</v>
          </cell>
          <cell r="J422">
            <v>54000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 t="str">
            <v>PSE&amp;G Dedicated FinanceLabor</v>
          </cell>
          <cell r="C423" t="str">
            <v>PSE&amp;G Dedicated Finance</v>
          </cell>
          <cell r="D423" t="str">
            <v>Labor</v>
          </cell>
          <cell r="G423">
            <v>5747086</v>
          </cell>
          <cell r="I423">
            <v>38</v>
          </cell>
          <cell r="J423">
            <v>5747086</v>
          </cell>
          <cell r="K423">
            <v>0</v>
          </cell>
          <cell r="L423">
            <v>0</v>
          </cell>
          <cell r="M423">
            <v>38</v>
          </cell>
        </row>
        <row r="424">
          <cell r="A424" t="str">
            <v>PSE&amp;G Dedicated FinanceMaterial</v>
          </cell>
          <cell r="C424" t="str">
            <v>PSE&amp;G Dedicated Finance</v>
          </cell>
          <cell r="D424" t="str">
            <v>Material</v>
          </cell>
          <cell r="G424">
            <v>24000</v>
          </cell>
          <cell r="J424">
            <v>24000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 t="str">
            <v>PSE&amp;G Dedicated FinanceOther</v>
          </cell>
          <cell r="C425" t="str">
            <v>PSE&amp;G Dedicated Finance</v>
          </cell>
          <cell r="D425" t="str">
            <v>Other</v>
          </cell>
          <cell r="G425">
            <v>1188000</v>
          </cell>
          <cell r="J425">
            <v>1188000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PSE&amp;G Dedicated FinanceOutside Services</v>
          </cell>
          <cell r="C426" t="str">
            <v>PSE&amp;G Dedicated Finance</v>
          </cell>
          <cell r="D426" t="str">
            <v>Outside Services</v>
          </cell>
          <cell r="G426">
            <v>330000</v>
          </cell>
          <cell r="J426">
            <v>330000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 t="str">
            <v>PSE&amp;G Dedicated FinanceSpace</v>
          </cell>
          <cell r="C427" t="str">
            <v>PSE&amp;G Dedicated Finance</v>
          </cell>
          <cell r="D427" t="str">
            <v>Space</v>
          </cell>
          <cell r="G427">
            <v>610689</v>
          </cell>
          <cell r="J427">
            <v>610689</v>
          </cell>
          <cell r="K427">
            <v>0</v>
          </cell>
          <cell r="L427">
            <v>0</v>
          </cell>
          <cell r="M427">
            <v>0</v>
          </cell>
        </row>
        <row r="428">
          <cell r="A428" t="str">
            <v>PSE&amp;G Dedicated FinanceToolkit</v>
          </cell>
          <cell r="C428" t="str">
            <v>PSE&amp;G Dedicated Finance</v>
          </cell>
          <cell r="D428" t="str">
            <v>Toolkit</v>
          </cell>
          <cell r="G428">
            <v>197088</v>
          </cell>
          <cell r="J428">
            <v>197088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PSE&amp;G Dedicated Finance Total</v>
          </cell>
          <cell r="C429" t="str">
            <v>PSE&amp;G Dedicated Finance Total</v>
          </cell>
          <cell r="G429">
            <v>8350863</v>
          </cell>
          <cell r="I429">
            <v>38</v>
          </cell>
          <cell r="J429">
            <v>8350863</v>
          </cell>
          <cell r="K429">
            <v>0</v>
          </cell>
          <cell r="L429">
            <v>0</v>
          </cell>
          <cell r="M429">
            <v>38</v>
          </cell>
        </row>
        <row r="430">
          <cell r="A430" t="str">
            <v>PSE&amp;G Dedicated Finance Total</v>
          </cell>
          <cell r="C430" t="str">
            <v>PSE&amp;G Dedicated Finance Total</v>
          </cell>
        </row>
        <row r="431">
          <cell r="A431" t="str">
            <v>PSEG Executive Office</v>
          </cell>
          <cell r="C431" t="str">
            <v>PSEG Executive Office</v>
          </cell>
        </row>
        <row r="432">
          <cell r="A432" t="str">
            <v>PSEG Executive OfficeLabor</v>
          </cell>
          <cell r="C432" t="str">
            <v>PSEG Executive Office</v>
          </cell>
          <cell r="D432" t="str">
            <v>Labor</v>
          </cell>
          <cell r="E432">
            <v>175000</v>
          </cell>
          <cell r="F432">
            <v>175000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175000</v>
          </cell>
          <cell r="L432">
            <v>0</v>
          </cell>
          <cell r="M432">
            <v>0</v>
          </cell>
        </row>
        <row r="433">
          <cell r="A433" t="str">
            <v>PSEG Executive OfficeOther</v>
          </cell>
          <cell r="C433" t="str">
            <v>PSEG Executive Office</v>
          </cell>
          <cell r="D433" t="str">
            <v>Other</v>
          </cell>
          <cell r="E433">
            <v>199700</v>
          </cell>
          <cell r="F433">
            <v>199700</v>
          </cell>
          <cell r="G433">
            <v>0</v>
          </cell>
          <cell r="J433">
            <v>0</v>
          </cell>
          <cell r="K433">
            <v>199700</v>
          </cell>
          <cell r="L433">
            <v>0</v>
          </cell>
          <cell r="M433">
            <v>0</v>
          </cell>
        </row>
        <row r="434">
          <cell r="A434" t="str">
            <v>PSEG Executive OfficeOutside Services</v>
          </cell>
          <cell r="C434" t="str">
            <v>PSEG Executive Office</v>
          </cell>
          <cell r="D434" t="str">
            <v>Outside Services</v>
          </cell>
          <cell r="E434">
            <v>480000</v>
          </cell>
          <cell r="F434">
            <v>480000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480000</v>
          </cell>
          <cell r="L434">
            <v>0</v>
          </cell>
          <cell r="M434">
            <v>0</v>
          </cell>
        </row>
        <row r="435">
          <cell r="A435" t="str">
            <v>PSEG Executive Office Total</v>
          </cell>
          <cell r="C435" t="str">
            <v>PSEG Executive Office Total</v>
          </cell>
          <cell r="E435">
            <v>854700</v>
          </cell>
          <cell r="F435">
            <v>854700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854700</v>
          </cell>
          <cell r="L435">
            <v>0</v>
          </cell>
          <cell r="M435">
            <v>0</v>
          </cell>
        </row>
        <row r="436">
          <cell r="A436" t="str">
            <v>PSEG Executive Office Total</v>
          </cell>
          <cell r="C436" t="str">
            <v>PSEG Executive Office Total</v>
          </cell>
        </row>
        <row r="437">
          <cell r="A437" t="str">
            <v>Records Management &amp; Library services</v>
          </cell>
          <cell r="C437" t="str">
            <v>Records Management &amp; Library services</v>
          </cell>
        </row>
        <row r="438">
          <cell r="A438" t="str">
            <v>Records Management &amp; Library servicesClient Invest</v>
          </cell>
          <cell r="C438" t="str">
            <v>Records Management &amp; Library services</v>
          </cell>
          <cell r="D438" t="str">
            <v>Client Invest</v>
          </cell>
          <cell r="G438">
            <v>150000</v>
          </cell>
          <cell r="J438">
            <v>76875</v>
          </cell>
          <cell r="L438">
            <v>0</v>
          </cell>
        </row>
        <row r="439">
          <cell r="A439" t="str">
            <v>Records Management &amp; Library servicesDAS</v>
          </cell>
          <cell r="C439" t="str">
            <v>Records Management &amp; Library services</v>
          </cell>
          <cell r="D439" t="str">
            <v>DAS</v>
          </cell>
          <cell r="G439">
            <v>157433</v>
          </cell>
          <cell r="J439">
            <v>157433</v>
          </cell>
          <cell r="L439">
            <v>0</v>
          </cell>
        </row>
        <row r="440">
          <cell r="A440" t="str">
            <v>Records Management &amp; Library servicesLabor</v>
          </cell>
          <cell r="C440" t="str">
            <v>Records Management &amp; Library services</v>
          </cell>
          <cell r="D440" t="str">
            <v>Labor</v>
          </cell>
          <cell r="E440">
            <v>620739</v>
          </cell>
          <cell r="F440">
            <v>498666</v>
          </cell>
          <cell r="G440">
            <v>620739</v>
          </cell>
          <cell r="H440">
            <v>7</v>
          </cell>
          <cell r="I440">
            <v>7</v>
          </cell>
          <cell r="J440">
            <v>636257.47499999998</v>
          </cell>
          <cell r="K440">
            <v>498666</v>
          </cell>
          <cell r="L440">
            <v>7</v>
          </cell>
          <cell r="M440">
            <v>7</v>
          </cell>
        </row>
        <row r="441">
          <cell r="A441" t="str">
            <v>Records Management &amp; Library servicesOther</v>
          </cell>
          <cell r="C441" t="str">
            <v>Records Management &amp; Library services</v>
          </cell>
          <cell r="D441" t="str">
            <v>Other</v>
          </cell>
          <cell r="E441">
            <v>1655450</v>
          </cell>
          <cell r="F441">
            <v>892327</v>
          </cell>
          <cell r="G441">
            <v>1690000</v>
          </cell>
          <cell r="J441">
            <v>1696836.25</v>
          </cell>
          <cell r="K441">
            <v>892327</v>
          </cell>
          <cell r="L441">
            <v>0</v>
          </cell>
        </row>
        <row r="442">
          <cell r="A442" t="str">
            <v>Records Management &amp; Library servicesOutside Services</v>
          </cell>
          <cell r="C442" t="str">
            <v>Records Management &amp; Library services</v>
          </cell>
          <cell r="D442" t="str">
            <v>Outside Services</v>
          </cell>
          <cell r="E442">
            <v>102000</v>
          </cell>
          <cell r="F442">
            <v>76978</v>
          </cell>
          <cell r="G442">
            <v>102000</v>
          </cell>
          <cell r="J442">
            <v>104550</v>
          </cell>
          <cell r="K442">
            <v>76978</v>
          </cell>
          <cell r="L442">
            <v>0</v>
          </cell>
        </row>
        <row r="443">
          <cell r="A443" t="str">
            <v>Records Management &amp; Library servicesSpace</v>
          </cell>
          <cell r="C443" t="str">
            <v>Records Management &amp; Library services</v>
          </cell>
          <cell r="D443" t="str">
            <v>Space</v>
          </cell>
          <cell r="G443">
            <v>153463</v>
          </cell>
          <cell r="J443">
            <v>153463</v>
          </cell>
          <cell r="L443">
            <v>0</v>
          </cell>
        </row>
        <row r="444">
          <cell r="A444" t="str">
            <v>Records Management &amp; Library servicesToolkit</v>
          </cell>
          <cell r="C444" t="str">
            <v>Records Management &amp; Library services</v>
          </cell>
          <cell r="D444" t="str">
            <v>Toolkit</v>
          </cell>
          <cell r="G444">
            <v>43250</v>
          </cell>
          <cell r="J444">
            <v>43250</v>
          </cell>
          <cell r="L444">
            <v>0</v>
          </cell>
        </row>
        <row r="445">
          <cell r="A445" t="str">
            <v>Records Management &amp; Library services Total</v>
          </cell>
          <cell r="C445" t="str">
            <v>Records Management &amp; Library services Total</v>
          </cell>
          <cell r="E445">
            <v>2378189</v>
          </cell>
          <cell r="F445">
            <v>1467971</v>
          </cell>
          <cell r="G445">
            <v>2916885</v>
          </cell>
          <cell r="H445">
            <v>7</v>
          </cell>
          <cell r="I445">
            <v>7</v>
          </cell>
          <cell r="J445">
            <v>2868664.7250000001</v>
          </cell>
          <cell r="K445">
            <v>1467971</v>
          </cell>
          <cell r="L445">
            <v>7</v>
          </cell>
          <cell r="M445">
            <v>7</v>
          </cell>
        </row>
        <row r="446">
          <cell r="A446" t="str">
            <v>Records Management &amp; Library services Total</v>
          </cell>
          <cell r="C446" t="str">
            <v>Records Management &amp; Library services Total</v>
          </cell>
        </row>
        <row r="447">
          <cell r="A447" t="str">
            <v>State Government Affairs</v>
          </cell>
          <cell r="C447" t="str">
            <v>State Government Affairs</v>
          </cell>
        </row>
        <row r="448">
          <cell r="A448" t="str">
            <v>State Government AffairsLabor</v>
          </cell>
          <cell r="C448" t="str">
            <v>State Government Affairs</v>
          </cell>
          <cell r="D448" t="str">
            <v>Labor</v>
          </cell>
          <cell r="E448">
            <v>2586253</v>
          </cell>
          <cell r="F448">
            <v>1730169</v>
          </cell>
          <cell r="G448">
            <v>2471073.3681834145</v>
          </cell>
          <cell r="H448">
            <v>11</v>
          </cell>
          <cell r="I448">
            <v>14</v>
          </cell>
          <cell r="J448">
            <v>2469030.8381834147</v>
          </cell>
          <cell r="K448">
            <v>1687169</v>
          </cell>
          <cell r="L448">
            <v>17</v>
          </cell>
          <cell r="M448">
            <v>16</v>
          </cell>
        </row>
        <row r="449">
          <cell r="A449" t="str">
            <v>State Government AffairsMaterial</v>
          </cell>
          <cell r="C449" t="str">
            <v>State Government Affairs</v>
          </cell>
          <cell r="D449" t="str">
            <v>Material</v>
          </cell>
          <cell r="E449">
            <v>43000</v>
          </cell>
          <cell r="F449">
            <v>23000</v>
          </cell>
          <cell r="J449">
            <v>0</v>
          </cell>
          <cell r="K449">
            <v>28000</v>
          </cell>
          <cell r="L449">
            <v>0</v>
          </cell>
          <cell r="M449">
            <v>0</v>
          </cell>
        </row>
        <row r="450">
          <cell r="A450" t="str">
            <v>State Government AffairsOther</v>
          </cell>
          <cell r="C450" t="str">
            <v>State Government Affairs</v>
          </cell>
          <cell r="D450" t="str">
            <v>Other</v>
          </cell>
          <cell r="E450">
            <v>554000</v>
          </cell>
          <cell r="F450">
            <v>267000</v>
          </cell>
          <cell r="G450">
            <v>36000</v>
          </cell>
          <cell r="J450">
            <v>36900</v>
          </cell>
          <cell r="K450">
            <v>369000</v>
          </cell>
          <cell r="L450">
            <v>0</v>
          </cell>
          <cell r="M450">
            <v>0</v>
          </cell>
        </row>
        <row r="451">
          <cell r="A451" t="str">
            <v>State Government AffairsOutside Services</v>
          </cell>
          <cell r="C451" t="str">
            <v>State Government Affairs</v>
          </cell>
          <cell r="D451" t="str">
            <v>Outside Services</v>
          </cell>
          <cell r="E451">
            <v>748000</v>
          </cell>
          <cell r="F451">
            <v>640667</v>
          </cell>
          <cell r="G451">
            <v>1375305</v>
          </cell>
          <cell r="J451">
            <v>1371805</v>
          </cell>
          <cell r="K451">
            <v>498667</v>
          </cell>
          <cell r="L451">
            <v>0</v>
          </cell>
          <cell r="M451">
            <v>0</v>
          </cell>
        </row>
        <row r="452">
          <cell r="A452" t="str">
            <v>State Government Affairs Total</v>
          </cell>
          <cell r="C452" t="str">
            <v>State Government Affairs Total</v>
          </cell>
          <cell r="E452">
            <v>3931253</v>
          </cell>
          <cell r="F452">
            <v>2660836</v>
          </cell>
          <cell r="G452">
            <v>3882378.3681834145</v>
          </cell>
          <cell r="H452">
            <v>11</v>
          </cell>
          <cell r="I452">
            <v>14</v>
          </cell>
          <cell r="J452">
            <v>3877735.8381834147</v>
          </cell>
          <cell r="K452">
            <v>2582836</v>
          </cell>
          <cell r="L452">
            <v>17</v>
          </cell>
          <cell r="M452">
            <v>16</v>
          </cell>
        </row>
        <row r="453">
          <cell r="A453" t="str">
            <v>State Government Affairs Total</v>
          </cell>
          <cell r="C453" t="str">
            <v>State Government Affairs Total</v>
          </cell>
        </row>
        <row r="454">
          <cell r="A454" t="str">
            <v>Supply Chain Mngmt</v>
          </cell>
          <cell r="C454" t="str">
            <v>Supply Chain Mngmt</v>
          </cell>
        </row>
        <row r="455">
          <cell r="A455" t="str">
            <v>Supply Chain MngmtLabor</v>
          </cell>
          <cell r="C455" t="str">
            <v>Supply Chain Mngmt</v>
          </cell>
          <cell r="D455" t="str">
            <v>Labor</v>
          </cell>
          <cell r="G455">
            <v>1918209</v>
          </cell>
          <cell r="I455">
            <v>11</v>
          </cell>
          <cell r="J455">
            <v>2297844</v>
          </cell>
          <cell r="K455">
            <v>0</v>
          </cell>
          <cell r="L455">
            <v>0</v>
          </cell>
          <cell r="M455">
            <v>14</v>
          </cell>
        </row>
        <row r="456">
          <cell r="A456" t="str">
            <v>Supply Chain MngmtOutside Services</v>
          </cell>
          <cell r="C456" t="str">
            <v>Supply Chain Mngmt</v>
          </cell>
          <cell r="D456" t="str">
            <v>Outside Services</v>
          </cell>
          <cell r="G456">
            <v>300000</v>
          </cell>
          <cell r="J456">
            <v>300000</v>
          </cell>
          <cell r="K456">
            <v>0</v>
          </cell>
          <cell r="L456">
            <v>0</v>
          </cell>
        </row>
        <row r="457">
          <cell r="A457" t="str">
            <v>Supply Chain Mngmt Total</v>
          </cell>
          <cell r="C457" t="str">
            <v>Supply Chain Mngmt Total</v>
          </cell>
          <cell r="G457">
            <v>2218209</v>
          </cell>
          <cell r="I457">
            <v>11</v>
          </cell>
          <cell r="J457">
            <v>2597844</v>
          </cell>
          <cell r="K457">
            <v>0</v>
          </cell>
          <cell r="L457">
            <v>0</v>
          </cell>
          <cell r="M457">
            <v>14</v>
          </cell>
        </row>
        <row r="458">
          <cell r="A458" t="str">
            <v>Supply Chain Mngmt Total</v>
          </cell>
          <cell r="C458" t="str">
            <v>Supply Chain Mngmt Total</v>
          </cell>
        </row>
        <row r="459">
          <cell r="A459" t="str">
            <v>Treasury Services</v>
          </cell>
          <cell r="C459" t="str">
            <v>Treasury Services</v>
          </cell>
        </row>
        <row r="460">
          <cell r="A460" t="str">
            <v>Treasury ServicesLabor</v>
          </cell>
          <cell r="C460" t="str">
            <v>Treasury Services</v>
          </cell>
          <cell r="D460" t="str">
            <v>Labor</v>
          </cell>
          <cell r="F460">
            <v>0</v>
          </cell>
          <cell r="G460">
            <v>606362</v>
          </cell>
          <cell r="I460">
            <v>2</v>
          </cell>
          <cell r="J460">
            <v>2075320</v>
          </cell>
          <cell r="K460">
            <v>0</v>
          </cell>
          <cell r="L460">
            <v>0</v>
          </cell>
          <cell r="M460">
            <v>16</v>
          </cell>
        </row>
        <row r="461">
          <cell r="A461" t="str">
            <v>Treasury ServicesOther</v>
          </cell>
          <cell r="C461" t="str">
            <v>Treasury Services</v>
          </cell>
          <cell r="D461" t="str">
            <v>Other</v>
          </cell>
          <cell r="F461">
            <v>0</v>
          </cell>
          <cell r="G461">
            <v>45000</v>
          </cell>
          <cell r="I461">
            <v>0</v>
          </cell>
          <cell r="J461">
            <v>105829</v>
          </cell>
          <cell r="K461">
            <v>0</v>
          </cell>
          <cell r="L461">
            <v>0</v>
          </cell>
        </row>
        <row r="462">
          <cell r="A462" t="str">
            <v>Treasury ServicesOutside Services</v>
          </cell>
          <cell r="C462" t="str">
            <v>Treasury Services</v>
          </cell>
          <cell r="D462" t="str">
            <v>Outside Services</v>
          </cell>
          <cell r="F462">
            <v>0</v>
          </cell>
          <cell r="G462">
            <v>1250000</v>
          </cell>
          <cell r="I462">
            <v>0</v>
          </cell>
          <cell r="J462">
            <v>1418868</v>
          </cell>
          <cell r="K462">
            <v>0</v>
          </cell>
          <cell r="L462">
            <v>0</v>
          </cell>
        </row>
        <row r="463">
          <cell r="A463" t="str">
            <v>Treasury ServicesToolkit</v>
          </cell>
          <cell r="C463" t="str">
            <v>Treasury Services</v>
          </cell>
          <cell r="D463" t="str">
            <v>Toolkit</v>
          </cell>
          <cell r="G463">
            <v>14000</v>
          </cell>
          <cell r="J463">
            <v>113662</v>
          </cell>
          <cell r="K463">
            <v>0</v>
          </cell>
          <cell r="L463">
            <v>0</v>
          </cell>
        </row>
        <row r="464">
          <cell r="A464" t="str">
            <v>Treasury Services Total</v>
          </cell>
          <cell r="C464" t="str">
            <v>Treasury Services Total</v>
          </cell>
          <cell r="F464">
            <v>0</v>
          </cell>
          <cell r="G464">
            <v>1915362</v>
          </cell>
          <cell r="I464">
            <v>2</v>
          </cell>
          <cell r="J464">
            <v>3713679</v>
          </cell>
          <cell r="K464">
            <v>0</v>
          </cell>
          <cell r="L464">
            <v>0</v>
          </cell>
          <cell r="M464">
            <v>16</v>
          </cell>
        </row>
        <row r="465">
          <cell r="A465">
            <v>0</v>
          </cell>
        </row>
        <row r="466">
          <cell r="B466" t="str">
            <v>Service Company Total</v>
          </cell>
          <cell r="E466">
            <v>17744135</v>
          </cell>
          <cell r="F466">
            <v>11762390</v>
          </cell>
          <cell r="G466">
            <v>56870346.324707173</v>
          </cell>
          <cell r="H466">
            <v>65</v>
          </cell>
          <cell r="I466">
            <v>218</v>
          </cell>
          <cell r="J466">
            <v>58632181.735456146</v>
          </cell>
          <cell r="K466">
            <v>12032015</v>
          </cell>
          <cell r="L466">
            <v>73</v>
          </cell>
          <cell r="M466">
            <v>241</v>
          </cell>
        </row>
        <row r="468">
          <cell r="B468" t="str">
            <v>Grand Total</v>
          </cell>
          <cell r="E468">
            <v>17744135</v>
          </cell>
          <cell r="F468">
            <v>11762390</v>
          </cell>
          <cell r="G468">
            <v>56870346.324707173</v>
          </cell>
          <cell r="H468">
            <v>65</v>
          </cell>
          <cell r="I468">
            <v>218</v>
          </cell>
          <cell r="J468">
            <v>58632181.735456146</v>
          </cell>
          <cell r="K468">
            <v>12032015</v>
          </cell>
          <cell r="L468">
            <v>73</v>
          </cell>
          <cell r="M468">
            <v>241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m1"/>
      <sheetName val="Presup"/>
      <sheetName val="Tortas"/>
      <sheetName val="Chequos"/>
      <sheetName val="Portadas"/>
      <sheetName val="Hoja2"/>
      <sheetName val="Hoja3"/>
      <sheetName val="IRD_Chile_OCT2002"/>
      <sheetName val="Base USGAAP"/>
      <sheetName val="Income Statement Parral"/>
      <sheetName val="BALANCE{1}"/>
      <sheetName val="PROJ MAPPING"/>
      <sheetName val="INDEL1200"/>
    </sheetNames>
    <sheetDataSet>
      <sheetData sheetId="0" refreshError="1"/>
      <sheetData sheetId="1" refreshError="1">
        <row r="1">
          <cell r="AO1">
            <v>600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aCognos {July EOG vs. BP}"/>
      <sheetName val="October EOG Recon"/>
      <sheetName val="O&amp;M Prior Format"/>
      <sheetName val="O&amp;M from July EOG"/>
      <sheetName val="O&amp;M from BP Recast"/>
      <sheetName val="Earnings Build"/>
      <sheetName val="Cognos {JulyEOG}"/>
      <sheetName val="Cognos {BPRecast}"/>
      <sheetName val="Sheet5"/>
      <sheetName val="Sheet4"/>
      <sheetName val="Sheet3"/>
      <sheetName val="ASB Update in Aug-2011"/>
      <sheetName val="Adjustments"/>
    </sheetNames>
    <sheetDataSet>
      <sheetData sheetId="0"/>
      <sheetData sheetId="1"/>
      <sheetData sheetId="2"/>
      <sheetData sheetId="3">
        <row r="2">
          <cell r="I2">
            <v>0.02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Month"/>
      <sheetName val="IS Analytics - YTD"/>
      <sheetName val="PSE&amp;G BS"/>
      <sheetName val="BS Analytics"/>
      <sheetName val="Gas Revenue MONTH"/>
      <sheetName val="Gas Revenue YTD"/>
      <sheetName val="Gas Fuel MONTH"/>
      <sheetName val="Gas Fuel YTD"/>
      <sheetName val="Price Vol Month"/>
      <sheetName val="Price Vol Yr"/>
      <sheetName val="Energy Cost Month"/>
      <sheetName val="Energy Cost YTD"/>
      <sheetName val="YTD Summary"/>
      <sheetName val="MTD Summary"/>
      <sheetName val="OID yr to Yr"/>
      <sheetName val="PP&amp;E"/>
      <sheetName val="RegAsset_Mar2004"/>
      <sheetName val="033104TableFormat"/>
      <sheetName val="Sheet1"/>
      <sheetName val="RE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hanges"/>
      <sheetName val="Summary Page"/>
      <sheetName val="Inputs"/>
      <sheetName val="Series Inputs"/>
      <sheetName val="Revenues"/>
      <sheetName val="RGE Brazilian GAAP"/>
      <sheetName val="RGE US GAAP"/>
      <sheetName val="IPE Brazil"/>
      <sheetName val="IPE Brazil2"/>
      <sheetName val="IPE US GAAP"/>
      <sheetName val="Impairment2"/>
      <sheetName val="Sesitivity Analysis"/>
      <sheetName val="Book Income"/>
      <sheetName val="Valuation"/>
      <sheetName val="US Tax"/>
      <sheetName val="Valuation Minority Acquisition"/>
      <sheetName val="Datos"/>
      <sheetName val="43"/>
      <sheetName val="CEEMES"/>
      <sheetName val="Energ_Indiv_Balance_sheet"/>
      <sheetName val="Balance Sheet Inversiones"/>
      <sheetName val="Balance Sheet Analysis"/>
      <sheetName val="Monthly Cash Flow Budget"/>
      <sheetName val="Covenants"/>
      <sheetName val="Excess Cash Flow"/>
      <sheetName val="Income Statement Analysis"/>
      <sheetName val="Income Statement Inversiones"/>
      <sheetName val="Monthly Budget"/>
      <sheetName val="Budget vs Outlook Analysis"/>
      <sheetName val="Energ_Outlook_Anal"/>
      <sheetName val="Working Capital (Actual)"/>
      <sheetName val="Working Capital (Budget)"/>
      <sheetName val="Income Statement Parral"/>
      <sheetName val="PSE&amp;G Income Stmt"/>
      <sheetName val="RE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 Month"/>
      <sheetName val="IS Analytics - Year"/>
      <sheetName val="PSE&amp;G BS"/>
      <sheetName val="BS Analytics"/>
      <sheetName val="PSE&amp;G_SCFbb"/>
      <sheetName val="2_28_2005 TableForma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cial System Inputs"/>
      <sheetName val="CQ7-8"/>
      <sheetName val="2012"/>
      <sheetName val="2013"/>
      <sheetName val="2014"/>
      <sheetName val="2015"/>
      <sheetName val="2016"/>
      <sheetName val="SREC Forecast"/>
      <sheetName val="EXHIBIT F"/>
      <sheetName val="Solve for 15-yr loan amt"/>
    </sheetNames>
    <sheetDataSet>
      <sheetData sheetId="0" refreshError="1">
        <row r="33">
          <cell r="A33" t="str">
            <v xml:space="preserve"> "Month"</v>
          </cell>
          <cell r="B33" t="str">
            <v>AC Energy from 1 kW system (kWh)</v>
          </cell>
          <cell r="C33" t="str">
            <v>AC Energy (kWh)</v>
          </cell>
        </row>
        <row r="34">
          <cell r="A34">
            <v>1</v>
          </cell>
          <cell r="B34">
            <v>75</v>
          </cell>
          <cell r="C34">
            <v>337500</v>
          </cell>
        </row>
        <row r="35">
          <cell r="A35">
            <v>2</v>
          </cell>
          <cell r="B35">
            <v>84</v>
          </cell>
          <cell r="C35">
            <v>378000</v>
          </cell>
        </row>
        <row r="36">
          <cell r="A36">
            <v>3</v>
          </cell>
          <cell r="B36">
            <v>107</v>
          </cell>
          <cell r="C36">
            <v>481500</v>
          </cell>
        </row>
        <row r="37">
          <cell r="A37">
            <v>4</v>
          </cell>
          <cell r="B37">
            <v>109</v>
          </cell>
          <cell r="C37">
            <v>490500</v>
          </cell>
        </row>
        <row r="38">
          <cell r="A38">
            <v>5</v>
          </cell>
          <cell r="B38">
            <v>124</v>
          </cell>
          <cell r="C38">
            <v>558000</v>
          </cell>
        </row>
        <row r="39">
          <cell r="A39">
            <v>6</v>
          </cell>
          <cell r="B39">
            <v>119</v>
          </cell>
          <cell r="C39">
            <v>535500</v>
          </cell>
        </row>
        <row r="40">
          <cell r="A40">
            <v>7</v>
          </cell>
          <cell r="B40">
            <v>119</v>
          </cell>
          <cell r="C40">
            <v>535500</v>
          </cell>
        </row>
        <row r="41">
          <cell r="A41">
            <v>8</v>
          </cell>
          <cell r="B41">
            <v>115</v>
          </cell>
          <cell r="C41">
            <v>517500</v>
          </cell>
        </row>
        <row r="42">
          <cell r="A42">
            <v>9</v>
          </cell>
          <cell r="B42">
            <v>106</v>
          </cell>
          <cell r="C42">
            <v>477000</v>
          </cell>
        </row>
        <row r="43">
          <cell r="A43">
            <v>10</v>
          </cell>
          <cell r="B43">
            <v>96</v>
          </cell>
          <cell r="C43">
            <v>432000</v>
          </cell>
        </row>
        <row r="44">
          <cell r="A44">
            <v>11</v>
          </cell>
          <cell r="B44">
            <v>66</v>
          </cell>
          <cell r="C44">
            <v>297000</v>
          </cell>
        </row>
        <row r="45">
          <cell r="A45">
            <v>12</v>
          </cell>
          <cell r="B45">
            <v>63</v>
          </cell>
          <cell r="C45">
            <v>283500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CapSum"/>
      <sheetName val="New Project"/>
      <sheetName val="NucProdSpend"/>
      <sheetName val="NucGPESpend"/>
      <sheetName val="NucProdProj"/>
      <sheetName val="NucGPEProj"/>
      <sheetName val="NucProdPer0"/>
      <sheetName val="NucGPEPer0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101"/>
      <sheetName val="SAP107"/>
      <sheetName val="SAP105"/>
      <sheetName val="121"/>
      <sheetName val="120"/>
      <sheetName val="FILL IN"/>
      <sheetName val="101"/>
      <sheetName val="NUC"/>
      <sheetName val="107"/>
      <sheetName val="121non"/>
      <sheetName val="1070010"/>
      <sheetName val="1070030"/>
      <sheetName val="1070021"/>
      <sheetName val="1070013"/>
      <sheetName val="1070020"/>
      <sheetName val="1070014"/>
      <sheetName val="PP Query - CWIP BALANCE"/>
      <sheetName val="PP - WO Data"/>
      <sheetName val="GL "/>
      <sheetName val="PP8503"/>
      <sheetName val="depn true-up"/>
      <sheetName val="GP rates"/>
      <sheetName val="sent out to PCs"/>
      <sheetName val="new projects"/>
      <sheetName val="Sheet1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>
        <row r="6">
          <cell r="A6" t="str">
            <v>C.00676.1</v>
          </cell>
        </row>
      </sheetData>
      <sheetData sheetId="17">
        <row r="2">
          <cell r="A2" t="str">
            <v>C.81122.1.A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Income Stmt"/>
      <sheetName val="IS Analytics - Month"/>
      <sheetName val="IS Analytics - Year"/>
      <sheetName val="PSE&amp;G BS"/>
      <sheetName val="BS Analytics"/>
      <sheetName val="PSE&amp;G_SCFbb"/>
      <sheetName val="2_28_2005 TableFormat"/>
      <sheetName val="CONTRIB_12_121998"/>
      <sheetName val="PP - WO Data"/>
      <sheetName val="PP Query - CWIP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itle Page"/>
      <sheetName val="Input"/>
      <sheetName val="Presentation"/>
      <sheetName val="Checks"/>
      <sheetName val="Calculation Monthly"/>
      <sheetName val="Calculation Annual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E5" t="str">
            <v>PSE&amp;G Project Economic Evaluation Model (PEEM) v10.02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"/>
      <sheetName val="ST"/>
      <sheetName val="data"/>
      <sheetName val="Netting1"/>
      <sheetName val="hedge"/>
      <sheetName val="etc"/>
      <sheetName val="Control Summary"/>
      <sheetName val="Sheet1"/>
      <sheetName val="Mont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"/>
      <sheetName val="Goldman Sachs - PSEG"/>
      <sheetName val="WestLB - Transition Fund"/>
      <sheetName val="Dresdner-Elcho(USD) Hedge"/>
      <sheetName val="Dresdner-Elcho(PLN) Hedge"/>
      <sheetName val="Salalah - BNP Paribas - Dhofar"/>
      <sheetName val="Salalah - West LB - Dhofar"/>
      <sheetName val="ING Barings - Kalaeloa"/>
      <sheetName val="ING Barings - Odessa Swap"/>
      <sheetName val="Scotia - Odessa Cap"/>
      <sheetName val="ING Barings - Guadalupe"/>
      <sheetName val="ING Barings - Guadalupe Cap"/>
      <sheetName val="UBOC-GWF Cap"/>
      <sheetName val="CITIC - MPC Collar"/>
      <sheetName val="UBOC-Holdings Swap FV hedge"/>
      <sheetName val="BankOne-Holdings Swap FV hedge"/>
      <sheetName val="MS - Chilquinta USD_CLP Swap"/>
      <sheetName val="Deutsche - Chilquinta"/>
      <sheetName val="MS - Chilquinta II"/>
      <sheetName val="Deutsche Bank"/>
      <sheetName val="MPC KRW Embedded Derivatives"/>
      <sheetName val="MPC Yulchon KRW Forwards"/>
      <sheetName val="Fleet - LIBOR Reset Hedge"/>
      <sheetName val="Dresdner-Elcho(PLN)"/>
      <sheetName val="Dresdner-Elcho(USD)"/>
      <sheetName val="Dresdner-Elcho(USD) Hypo"/>
      <sheetName val="Dresdner-Elcho(USD) Speculative"/>
      <sheetName val="Dresdner-Elcho(PLN) Hypo"/>
      <sheetName val="Dresdner-Elcho(PLN) Speculative"/>
      <sheetName val="CITIC - MPC Collar Hypo"/>
      <sheetName val="BNP Paribas - Dhofar Hypo"/>
      <sheetName val="West LB - Dhofar Hypo "/>
      <sheetName val="KRW BNP Paribas MPC MTM"/>
      <sheetName val="Reset Dates All"/>
      <sheetName val="CLP Rates"/>
      <sheetName val="KRW BNP Paribas Rates"/>
      <sheetName val="KRW MPC Rates"/>
      <sheetName val="KRW MPC Yuchon Rates "/>
      <sheetName val="USD_CLP Discount Curve"/>
      <sheetName val="USD_KRW BNP Pari Discount Curve"/>
      <sheetName val="USD_KRW MPC Discount Rates"/>
      <sheetName val="USD_KRW MPC Yuch Discount Rates"/>
      <sheetName val="Reset Rates"/>
      <sheetName val="UBOC-Holdings Swap to Flt"/>
      <sheetName val="BankOne-Holdings Swap to Flt"/>
      <sheetName val="ING Barings - Odessa"/>
      <sheetName val="BNP Paribas - Dhofar"/>
      <sheetName val="West LB - Dhofar"/>
      <sheetName val="KRW BNP Paribas"/>
      <sheetName val="Valuation"/>
      <sheetName val="Diario"/>
      <sheetName val="Enerquinta CL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+1"/>
      <sheetName val="CURR m+1"/>
      <sheetName val="RECONC m+1"/>
      <sheetName val="Newco "/>
      <sheetName val="PSEG"/>
      <sheetName val="Saesa"/>
      <sheetName val="Frontel"/>
      <sheetName val="STS"/>
      <sheetName val="Edel"/>
      <sheetName val="LOso"/>
      <sheetName val="SGA"/>
      <sheetName val="Generacion"/>
      <sheetName val="2nd qtr 2000"/>
      <sheetName val="Inputs"/>
      <sheetName val="CEEMES"/>
      <sheetName val="Presup"/>
      <sheetName val="Netting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ewco "/>
      <sheetName val="Netting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_Indiv_Cash_Flow"/>
      <sheetName val="CONSOLIDADO"/>
      <sheetName val="FX"/>
      <sheetName val="HOJA TRABAJO"/>
      <sheetName val="WORK CAPITAL"/>
      <sheetName val="EXPLICACION"/>
      <sheetName val="CE Monthly Cash Flow 2001"/>
      <sheetName val="CE Income Statement 2001-2006"/>
      <sheetName val="IRD_Chile_ABR2002"/>
      <sheetName val="Newco "/>
      <sheetName val="qe32"/>
      <sheetName val="Presup"/>
      <sheetName val="Sheet1"/>
      <sheetName val="Enerquinta CL$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 Inputs"/>
      <sheetName val="SS-EE17-2 WACC"/>
      <sheetName val="SS-EE17-3E RevReqE"/>
      <sheetName val="SS-EEE17-3G RevReqG"/>
      <sheetName val="SS-EEE17-4 RateCalc"/>
      <sheetName val="SS-EEE17-5E RateAnalE"/>
      <sheetName val="SS-EEE17-5G RateAnalG"/>
      <sheetName val="SS-EEE17-6E CumRateAnalE(1) "/>
      <sheetName val="SS-EEE17-6E CumRateAnalE(2)"/>
      <sheetName val="SS-EEE-3-6G CumRateAnalG (1) "/>
      <sheetName val="SS-EEE-3-6G CumRateAnalG (2)"/>
      <sheetName val="SS-EEE17-7E OverUnder E"/>
      <sheetName val="SS-EEE17-7G OverUnder G"/>
      <sheetName val="IS BS E"/>
      <sheetName val="IS BS G"/>
      <sheetName val="SS-EEE17-8E IS BS E"/>
      <sheetName val="SS-EEE17-8G IS BS G"/>
      <sheetName val="&lt;&lt;Schedules"/>
      <sheetName val="Input"/>
      <sheetName val="AmortE"/>
      <sheetName val="AmortG"/>
      <sheetName val="ITCap-E"/>
      <sheetName val="ITCap-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ProdSpend (2)"/>
      <sheetName val="Var"/>
      <sheetName val="CapSum"/>
      <sheetName val="New Project"/>
      <sheetName val="NucProdSpend"/>
      <sheetName val="NucGPESpend"/>
      <sheetName val="NucProdProj"/>
      <sheetName val="NucGPEProj"/>
      <sheetName val="NucProdPer0"/>
      <sheetName val="NucGPEPer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enance_without Hud 2"/>
      <sheetName val="Major Maintenance_with Hud 2"/>
      <sheetName val="Major Maintenance_summary_delta"/>
      <sheetName val="NucProdPer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Actuals"/>
      <sheetName val="YTD Plan"/>
      <sheetName val="Variance"/>
      <sheetName val="YTD MISC Acct"/>
    </sheetNames>
    <sheetDataSet>
      <sheetData sheetId="0" refreshError="1"/>
      <sheetData sheetId="1" refreshError="1"/>
      <sheetData sheetId="2" refreshError="1">
        <row r="18">
          <cell r="D18">
            <v>-1207565</v>
          </cell>
          <cell r="F18">
            <v>-484888</v>
          </cell>
        </row>
      </sheetData>
      <sheetData sheetId="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lan"/>
      <sheetName val="Annual FcastPlan Var"/>
      <sheetName val="SE_Piura_Oeste"/>
    </sheetNames>
    <sheetDataSet>
      <sheetData sheetId="0" refreshError="1">
        <row r="11">
          <cell r="I11">
            <v>0</v>
          </cell>
        </row>
      </sheetData>
      <sheetData sheetId="1"/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Plan lookup"/>
      <sheetName val="2010 Plan 2-1-10 320pm"/>
      <sheetName val="Instructions"/>
      <sheetName val="Impact Analysis"/>
      <sheetName val="2011 6-24-10"/>
      <sheetName val="2011 5-25-10"/>
      <sheetName val="Svc Master proof"/>
      <sheetName val="Plan Control Totals (Jim 12-16)"/>
      <sheetName val=" 12-20 refresh notes"/>
      <sheetName val="2011 labor &amp; fringe"/>
      <sheetName val="2011"/>
      <sheetName val="2012"/>
      <sheetName val="2013"/>
      <sheetName val="2014"/>
      <sheetName val="2015"/>
      <sheetName val="escalation %'s"/>
      <sheetName val="Look-Up"/>
      <sheetName val="Headcount"/>
      <sheetName val="2010-2014 O&amp;M"/>
      <sheetName val="2011 YE fringe update"/>
      <sheetName val="2011 YE incentive update"/>
      <sheetName val="2011 Exp SAP Plan"/>
      <sheetName val="2011 Billings SAP Plan"/>
      <sheetName val="2011-2015 O&amp;M"/>
      <sheetName val="2010 YE FTEs"/>
      <sheetName val="Financial Svcs"/>
      <sheetName val="Bus Ops"/>
      <sheetName val="SC Ops"/>
      <sheetName val="General Counsel"/>
      <sheetName val="Strat, Dev &amp; Pub Affrs"/>
      <sheetName val="HResources"/>
      <sheetName val="Exec"/>
      <sheetName val="Misc."/>
      <sheetName val="Summary_All"/>
      <sheetName val="ASD"/>
      <sheetName val="BAR"/>
      <sheetName val="Comm"/>
      <sheetName val="Corp Dev"/>
      <sheetName val="Corp Secre"/>
      <sheetName val="Corp Strat"/>
      <sheetName val="ESCD"/>
      <sheetName val="ERM"/>
      <sheetName val="Holdings"/>
      <sheetName val="HR"/>
      <sheetName val="IT"/>
      <sheetName val="IAC"/>
      <sheetName val="Inv Rel"/>
      <sheetName val="Law"/>
      <sheetName val="Pwr Fin"/>
      <sheetName val="Procurement"/>
      <sheetName val="PSEG Fin"/>
      <sheetName val="PSEG Exec Off"/>
      <sheetName val="Pub Affrs"/>
      <sheetName val="Rec Mgmt"/>
      <sheetName val="SCF"/>
      <sheetName val="Treas Mgmt"/>
      <sheetName val="Val and Plan"/>
      <sheetName val="Emp Fringe"/>
      <sheetName val="OH Pool"/>
      <sheetName val="SC Adj"/>
      <sheetName val="Misc Acctg"/>
      <sheetName val="spine insert"/>
      <sheetName val="Residual %s"/>
      <sheetName val="BPRs"/>
      <sheetName val="misc acct check 2011-14"/>
      <sheetName val="ExecAnalysis"/>
      <sheetName val="2011-2014 Roll-Up"/>
      <sheetName val="Int Cap"/>
      <sheetName val="2011-2014 summary"/>
      <sheetName val="Mike's summary"/>
      <sheetName val="PA lookups"/>
      <sheetName val="line checks"/>
      <sheetName val="tuition"/>
      <sheetName val="fleet"/>
      <sheetName val="escalation rates"/>
      <sheetName val="Summary Oct28"/>
      <sheetName val="10Fcst - Billing"/>
      <sheetName val="10Fcst - Exp"/>
      <sheetName val="EHS (old)"/>
      <sheetName val="Fed Affrs (old)"/>
      <sheetName val="St Govt (old)"/>
      <sheetName val="IA (old)"/>
      <sheetName val="Int Contr (old)"/>
      <sheetName val="Claims (old)"/>
      <sheetName val="Treas (old)"/>
      <sheetName val="Treas HQ (old)"/>
      <sheetName val="Dept Look-Ups"/>
      <sheetName val="10+2 comparisons"/>
      <sheetName val="Law NERC CIP transfer 10-11"/>
      <sheetName val="Procurement transfer 10-11"/>
      <sheetName val="PSEG Fin 10-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>
        <row r="10">
          <cell r="B10">
            <v>2.5000000000000001E-2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efine"/>
      <sheetName val="Title Page"/>
      <sheetName val="Assumptions"/>
      <sheetName val="Presentation"/>
      <sheetName val="ProForma"/>
      <sheetName val="Incremental Revenue"/>
      <sheetName val="Incremental Cost"/>
      <sheetName val="Capital"/>
      <sheetName val="Depreciation"/>
      <sheetName val="Charts"/>
      <sheetName val="NPV Profile"/>
      <sheetName val="Revenue Backup"/>
      <sheetName val="Cost Bac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"/>
      <sheetName val="June 05 TB"/>
    </sheetNames>
    <sheetDataSet>
      <sheetData sheetId="0"/>
      <sheetData sheetId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ervice 2015 to 2016"/>
      <sheetName val="Resources from 2015 to 2016"/>
      <sheetName val="global change 2015 to 2016"/>
      <sheetName val="Enterprise Change 2015 to 2016"/>
      <sheetName val="PSEG #2 2015 to 2016"/>
      <sheetName val="PSE&amp;G Change 2015 to 16"/>
      <sheetName val="Footnote detail - use"/>
      <sheetName val="Power Change 2015 to 2016"/>
      <sheetName val="Control"/>
      <sheetName val="Instrux"/>
      <sheetName val="fs-consol"/>
      <sheetName val="Footnote detail - old"/>
      <sheetName val="1. UTP by Company"/>
      <sheetName val="Footnote - 12 month turn"/>
      <sheetName val="Footnote - Interest"/>
      <sheetName val="1a. Balance Sheet Rec"/>
      <sheetName val="1b. Deferred Tax Rec"/>
      <sheetName val="12 month turn"/>
      <sheetName val="Utility Turn in 12 Months"/>
      <sheetName val="Power Turn in 12 Months"/>
      <sheetName val="Resources Turn in 12 Months"/>
      <sheetName val="Global Turn in 12 Months"/>
      <sheetName val="Utility Turn in 12 m"/>
      <sheetName val="Note 19 2014 Tabular"/>
      <sheetName val="Power tabular support"/>
      <sheetName val="Utility Tabular Support"/>
      <sheetName val="Holdings Tabular Support"/>
      <sheetName val="Enterpise Tabular Support"/>
      <sheetName val="Cash Flow"/>
      <sheetName val="Power IRS reclass"/>
      <sheetName val="2Q15 FIN 48 UTP  Summary"/>
      <sheetName val="TOTAL Sum by 5701 #to Bk by Co"/>
      <sheetName val="Inventory of FIn 48"/>
      <sheetName val="Sheet2"/>
      <sheetName val="REC"/>
      <sheetName val="Change in Reserve By Issue"/>
      <sheetName val="1. UTP by Company summary"/>
      <sheetName val="Footnote- Tabular Roll"/>
      <sheetName val="List of positions"/>
      <sheetName val="Total Inputs"/>
      <sheetName val="IRS Summary Worksheet"/>
      <sheetName val="IRS Adj 2014 compared to 2015"/>
      <sheetName val="Delaware 12 month turn"/>
      <sheetName val="opeb change"/>
      <sheetName val="Utility P&amp;L analytics"/>
      <sheetName val="Footnote detai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Q1" t="str">
            <v>12/31/2015</v>
          </cell>
        </row>
      </sheetData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ponsible Parties"/>
      <sheetName val="Customer Operations"/>
      <sheetName val="YTD PIP Status"/>
    </sheetNames>
    <sheetDataSet>
      <sheetData sheetId="0" refreshError="1"/>
      <sheetData sheetId="1" refreshError="1">
        <row r="9">
          <cell r="A9" t="str">
            <v>OSHA Days Away Rate (Severity)</v>
          </cell>
          <cell r="B9" t="str">
            <v>L</v>
          </cell>
          <cell r="C9">
            <v>0</v>
          </cell>
          <cell r="D9">
            <v>1.61</v>
          </cell>
          <cell r="E9" t="str">
            <v>é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 t="str">
            <v>OSHA Days Away Rate (Severity)</v>
          </cell>
          <cell r="Q9" t="str">
            <v>L</v>
          </cell>
          <cell r="R9">
            <v>0</v>
          </cell>
          <cell r="S9">
            <v>1.61</v>
          </cell>
          <cell r="T9" t="str">
            <v>+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>Motor Vehicle Accident Rate</v>
          </cell>
          <cell r="B10" t="str">
            <v>L</v>
          </cell>
          <cell r="C10">
            <v>4.12</v>
          </cell>
          <cell r="D10">
            <v>3.21</v>
          </cell>
          <cell r="E10" t="str">
            <v>é</v>
          </cell>
          <cell r="F10">
            <v>6.1</v>
          </cell>
          <cell r="G10">
            <v>0</v>
          </cell>
          <cell r="H10">
            <v>5.12</v>
          </cell>
          <cell r="I10">
            <v>0</v>
          </cell>
          <cell r="J10">
            <v>0</v>
          </cell>
          <cell r="K10">
            <v>175.7</v>
          </cell>
          <cell r="L10">
            <v>0</v>
          </cell>
          <cell r="M10">
            <v>0</v>
          </cell>
          <cell r="N10">
            <v>34.799999999999997</v>
          </cell>
          <cell r="P10" t="str">
            <v>Motor Vehicle Accident Rate</v>
          </cell>
          <cell r="Q10" t="str">
            <v>L</v>
          </cell>
          <cell r="R10">
            <v>4.09</v>
          </cell>
          <cell r="S10">
            <v>3.21</v>
          </cell>
          <cell r="T10" t="str">
            <v>-</v>
          </cell>
          <cell r="U10">
            <v>9.82</v>
          </cell>
          <cell r="V10">
            <v>0</v>
          </cell>
          <cell r="W10">
            <v>9.8000000000000007</v>
          </cell>
          <cell r="X10">
            <v>0</v>
          </cell>
          <cell r="Y10">
            <v>0</v>
          </cell>
          <cell r="Z10">
            <v>337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Availability - Illness</v>
          </cell>
          <cell r="B11" t="str">
            <v>H</v>
          </cell>
          <cell r="C11">
            <v>0.94599999999999995</v>
          </cell>
          <cell r="D11">
            <v>0.97299999999999998</v>
          </cell>
          <cell r="E11" t="str">
            <v>é</v>
          </cell>
          <cell r="F11">
            <v>0.95499999999999996</v>
          </cell>
          <cell r="G11">
            <v>0.94899999999999995</v>
          </cell>
          <cell r="H11">
            <v>0.95899999999999996</v>
          </cell>
          <cell r="I11">
            <v>0.95699999999999996</v>
          </cell>
          <cell r="J11">
            <v>0.93799999999999994</v>
          </cell>
          <cell r="K11">
            <v>0.95699999999999996</v>
          </cell>
          <cell r="L11">
            <v>0.997</v>
          </cell>
          <cell r="M11">
            <v>1</v>
          </cell>
          <cell r="N11">
            <v>0.99099999999999999</v>
          </cell>
          <cell r="P11" t="str">
            <v>Availability - Illness</v>
          </cell>
          <cell r="Q11" t="str">
            <v>H</v>
          </cell>
          <cell r="R11">
            <v>0.93899999999999995</v>
          </cell>
          <cell r="S11">
            <v>0.97299999999999998</v>
          </cell>
          <cell r="T11" t="str">
            <v>-</v>
          </cell>
          <cell r="U11">
            <v>0.95599999999999996</v>
          </cell>
          <cell r="V11">
            <v>0.94399999999999995</v>
          </cell>
          <cell r="W11">
            <v>0.96699999999999997</v>
          </cell>
          <cell r="X11">
            <v>0.95799999999999996</v>
          </cell>
          <cell r="Y11">
            <v>0.93799999999999994</v>
          </cell>
          <cell r="Z11">
            <v>0.96699999999999997</v>
          </cell>
          <cell r="AA11">
            <v>0.995</v>
          </cell>
          <cell r="AB11">
            <v>1</v>
          </cell>
          <cell r="AC11">
            <v>0.99199999999999999</v>
          </cell>
        </row>
        <row r="12">
          <cell r="A12" t="str">
            <v>Staffing Levels - Permanent</v>
          </cell>
          <cell r="B12" t="str">
            <v>L</v>
          </cell>
          <cell r="C12">
            <v>1525</v>
          </cell>
          <cell r="D12">
            <v>1489</v>
          </cell>
          <cell r="E12" t="str">
            <v>é</v>
          </cell>
          <cell r="F12">
            <v>1586</v>
          </cell>
          <cell r="G12">
            <v>485</v>
          </cell>
          <cell r="H12">
            <v>535</v>
          </cell>
          <cell r="I12">
            <v>221</v>
          </cell>
          <cell r="J12">
            <v>198</v>
          </cell>
          <cell r="K12">
            <v>44</v>
          </cell>
          <cell r="L12">
            <v>30</v>
          </cell>
          <cell r="M12">
            <v>10</v>
          </cell>
          <cell r="N12">
            <v>63</v>
          </cell>
          <cell r="P12" t="str">
            <v>Staffing Levels - Permanent</v>
          </cell>
          <cell r="Q12" t="str">
            <v>L</v>
          </cell>
          <cell r="R12">
            <v>1525</v>
          </cell>
          <cell r="S12">
            <v>1493</v>
          </cell>
          <cell r="T12" t="str">
            <v>-</v>
          </cell>
          <cell r="U12">
            <v>1586</v>
          </cell>
          <cell r="V12">
            <v>485</v>
          </cell>
          <cell r="W12">
            <v>535</v>
          </cell>
          <cell r="X12">
            <v>221</v>
          </cell>
          <cell r="Y12">
            <v>198</v>
          </cell>
          <cell r="Z12">
            <v>44</v>
          </cell>
          <cell r="AA12">
            <v>30</v>
          </cell>
          <cell r="AB12">
            <v>10</v>
          </cell>
          <cell r="AC12">
            <v>63</v>
          </cell>
        </row>
        <row r="13">
          <cell r="A13" t="str">
            <v>Employee Technical Trng - BU</v>
          </cell>
          <cell r="B13" t="str">
            <v>H</v>
          </cell>
          <cell r="C13" t="str">
            <v>Qtrly</v>
          </cell>
          <cell r="D13">
            <v>1</v>
          </cell>
          <cell r="E13" t="str">
            <v>é</v>
          </cell>
          <cell r="F13" t="str">
            <v>Qtrly</v>
          </cell>
          <cell r="G13">
            <v>0.20799999999999999</v>
          </cell>
          <cell r="H13">
            <v>5.8999999999999997E-2</v>
          </cell>
          <cell r="I13">
            <v>0.16500000000000001</v>
          </cell>
          <cell r="J13">
            <v>8.6999999999999994E-2</v>
          </cell>
          <cell r="K13">
            <v>5.0000000000000001E-3</v>
          </cell>
          <cell r="L13">
            <v>3.2000000000000001E-2</v>
          </cell>
          <cell r="M13">
            <v>0</v>
          </cell>
          <cell r="N13">
            <v>3.5999999999999997E-2</v>
          </cell>
          <cell r="P13" t="str">
            <v>Employee Technical Trng - BU</v>
          </cell>
          <cell r="Q13" t="str">
            <v>H</v>
          </cell>
          <cell r="R13" t="str">
            <v>Qtrly</v>
          </cell>
          <cell r="S13" t="str">
            <v>Qtrly</v>
          </cell>
          <cell r="T13" t="str">
            <v>+</v>
          </cell>
          <cell r="U13" t="str">
            <v>Qtrly</v>
          </cell>
          <cell r="V13">
            <v>0.13900000000000001</v>
          </cell>
          <cell r="W13">
            <v>5.8999999999999997E-2</v>
          </cell>
          <cell r="X13">
            <v>0.13800000000000001</v>
          </cell>
          <cell r="Y13">
            <v>5.8999999999999997E-2</v>
          </cell>
          <cell r="Z13">
            <v>6.0000000000000001E-3</v>
          </cell>
          <cell r="AA13">
            <v>2.8000000000000001E-2</v>
          </cell>
          <cell r="AB13">
            <v>0</v>
          </cell>
          <cell r="AC13">
            <v>8.9999999999999993E-3</v>
          </cell>
        </row>
        <row r="14">
          <cell r="A14" t="str">
            <v>Employee Development -MAST</v>
          </cell>
          <cell r="B14" t="str">
            <v>H</v>
          </cell>
          <cell r="C14" t="str">
            <v>Qtrly</v>
          </cell>
          <cell r="D14">
            <v>0.95</v>
          </cell>
          <cell r="E14" t="str">
            <v>é</v>
          </cell>
          <cell r="F14" t="str">
            <v>Qtrly</v>
          </cell>
          <cell r="P14" t="str">
            <v>Employee Development -MAST</v>
          </cell>
          <cell r="Q14" t="str">
            <v>H</v>
          </cell>
          <cell r="R14" t="str">
            <v>Qtrly</v>
          </cell>
          <cell r="S14" t="str">
            <v>Qtrly</v>
          </cell>
          <cell r="T14" t="str">
            <v>+</v>
          </cell>
          <cell r="U14" t="str">
            <v>Qtrly</v>
          </cell>
        </row>
        <row r="15">
          <cell r="A15" t="str">
            <v>Corporate Culture for Ethics and Compliance</v>
          </cell>
          <cell r="B15" t="str">
            <v>H</v>
          </cell>
          <cell r="C15" t="str">
            <v>Qtrly</v>
          </cell>
          <cell r="D15">
            <v>0.62</v>
          </cell>
          <cell r="E15" t="str">
            <v>é</v>
          </cell>
          <cell r="F15" t="str">
            <v>Qtrly</v>
          </cell>
          <cell r="G15">
            <v>0.99099999999999999</v>
          </cell>
          <cell r="H15">
            <v>0.998</v>
          </cell>
          <cell r="I15">
            <v>0.97299999999999998</v>
          </cell>
          <cell r="J15">
            <v>0.97599999999999998</v>
          </cell>
          <cell r="K15">
            <v>0.98</v>
          </cell>
          <cell r="L15">
            <v>1</v>
          </cell>
          <cell r="M15">
            <v>1</v>
          </cell>
          <cell r="N15">
            <v>0.96199999999999997</v>
          </cell>
          <cell r="P15" t="str">
            <v>Employee Standards of Conduct Results</v>
          </cell>
          <cell r="Q15" t="str">
            <v>H</v>
          </cell>
          <cell r="R15" t="str">
            <v>Qtrly</v>
          </cell>
          <cell r="S15" t="str">
            <v>Qtrly</v>
          </cell>
          <cell r="T15" t="str">
            <v>+</v>
          </cell>
          <cell r="U15" t="str">
            <v>Qtrly</v>
          </cell>
          <cell r="V15">
            <v>0.99099999999999999</v>
          </cell>
          <cell r="W15">
            <v>0.998</v>
          </cell>
          <cell r="X15">
            <v>0.97299999999999998</v>
          </cell>
          <cell r="Y15">
            <v>0.97599999999999998</v>
          </cell>
          <cell r="Z15">
            <v>0.98</v>
          </cell>
          <cell r="AA15">
            <v>1</v>
          </cell>
          <cell r="AB15">
            <v>1</v>
          </cell>
          <cell r="AC15">
            <v>0.96199999999999997</v>
          </cell>
        </row>
        <row r="16">
          <cell r="A16" t="str">
            <v>Employee Technical Trng - BU</v>
          </cell>
          <cell r="B16" t="str">
            <v>H</v>
          </cell>
          <cell r="C16">
            <v>0.51</v>
          </cell>
          <cell r="D16">
            <v>1</v>
          </cell>
          <cell r="E16" t="str">
            <v>é</v>
          </cell>
          <cell r="F16">
            <v>0.65</v>
          </cell>
          <cell r="P16" t="str">
            <v>Employee Technical Trng - BU</v>
          </cell>
          <cell r="Q16" t="str">
            <v>H</v>
          </cell>
          <cell r="R16">
            <v>0.51</v>
          </cell>
          <cell r="S16">
            <v>1</v>
          </cell>
          <cell r="T16" t="str">
            <v>-</v>
          </cell>
          <cell r="U16">
            <v>0.65</v>
          </cell>
        </row>
        <row r="17">
          <cell r="A17" t="str">
            <v>SAFE (reliable)</v>
          </cell>
          <cell r="B17" t="str">
            <v>Customer Operations</v>
          </cell>
          <cell r="D17">
            <v>0.49199999999999999</v>
          </cell>
          <cell r="E17" t="str">
            <v>é</v>
          </cell>
          <cell r="P17" t="str">
            <v>SAFE (reliable)</v>
          </cell>
          <cell r="Q17" t="str">
            <v>Customer Operations</v>
          </cell>
          <cell r="S17">
            <v>0.49199999999999999</v>
          </cell>
          <cell r="T17" t="str">
            <v>-</v>
          </cell>
        </row>
        <row r="18">
          <cell r="A18" t="str">
            <v>SAFE (reliable)</v>
          </cell>
          <cell r="B18" t="str">
            <v>L/H</v>
          </cell>
          <cell r="C18" t="str">
            <v>Feb 08 YTD</v>
          </cell>
          <cell r="D18" t="str">
            <v>2009 Target</v>
          </cell>
          <cell r="E18" t="str">
            <v>YE Forecast</v>
          </cell>
          <cell r="F18" t="str">
            <v>Cust Ops</v>
          </cell>
          <cell r="G18" t="str">
            <v>Cust Cont</v>
          </cell>
          <cell r="H18" t="str">
            <v>Dist Ops</v>
          </cell>
          <cell r="I18" t="str">
            <v>Billing &amp; Rev Ops</v>
          </cell>
          <cell r="J18" t="str">
            <v>Com Rel &amp; CSC</v>
          </cell>
          <cell r="K18" t="str">
            <v>LCS &amp; AD</v>
          </cell>
          <cell r="L18" t="str">
            <v>UM</v>
          </cell>
          <cell r="M18" t="str">
            <v>RPA</v>
          </cell>
          <cell r="N18" t="str">
            <v>VP &amp; Support</v>
          </cell>
          <cell r="P18" t="str">
            <v>SAFE (reliable)</v>
          </cell>
          <cell r="Q18" t="str">
            <v>L/H</v>
          </cell>
          <cell r="R18" t="str">
            <v xml:space="preserve">Feb 08 </v>
          </cell>
          <cell r="S18" t="str">
            <v>Feb 09 Target</v>
          </cell>
          <cell r="T18" t="str">
            <v>Monthly / Quarterly Status</v>
          </cell>
          <cell r="U18" t="str">
            <v>Cust Ops</v>
          </cell>
          <cell r="V18" t="str">
            <v>Cust Cont</v>
          </cell>
          <cell r="W18" t="str">
            <v>Dist Ops</v>
          </cell>
          <cell r="X18" t="str">
            <v>Billing &amp; Rev Ops</v>
          </cell>
          <cell r="Y18" t="str">
            <v>Com Rel &amp; CSC</v>
          </cell>
          <cell r="Z18" t="str">
            <v>LCS &amp; AD</v>
          </cell>
          <cell r="AA18" t="str">
            <v>UM</v>
          </cell>
          <cell r="AB18" t="str">
            <v>RPA</v>
          </cell>
          <cell r="AC18" t="str">
            <v>VP &amp; Support</v>
          </cell>
        </row>
      </sheetData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"/>
    </sheetNames>
    <sheetDataSet>
      <sheetData sheetId="0" refreshError="1">
        <row r="8">
          <cell r="A8" t="str">
            <v>OSHA Recordable Incidence Rate</v>
          </cell>
          <cell r="B8" t="str">
            <v>L</v>
          </cell>
          <cell r="C8">
            <v>1.7597365674358549</v>
          </cell>
          <cell r="D8">
            <v>1.39</v>
          </cell>
          <cell r="E8" t="str">
            <v>é</v>
          </cell>
          <cell r="F8">
            <v>1.9961961373604742</v>
          </cell>
          <cell r="G8">
            <v>3.8676739808679059</v>
          </cell>
          <cell r="H8">
            <v>3.5881519223523926</v>
          </cell>
          <cell r="I8">
            <v>0</v>
          </cell>
          <cell r="J8">
            <v>2.3933035367043014</v>
          </cell>
          <cell r="K8">
            <v>0</v>
          </cell>
          <cell r="L8">
            <v>1.5976993129892954</v>
          </cell>
          <cell r="M8">
            <v>0</v>
          </cell>
          <cell r="N8">
            <v>0</v>
          </cell>
          <cell r="P8" t="str">
            <v>OSHA Recordable Incidence Rate</v>
          </cell>
          <cell r="Q8" t="str">
            <v>L</v>
          </cell>
          <cell r="R8">
            <v>1.387094014920508</v>
          </cell>
          <cell r="S8">
            <v>1.39</v>
          </cell>
          <cell r="T8" t="str">
            <v>+</v>
          </cell>
          <cell r="U8">
            <v>1.8769825628319914</v>
          </cell>
          <cell r="V8">
            <v>8.031698436496038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3.4326513799258547</v>
          </cell>
          <cell r="AB8">
            <v>0</v>
          </cell>
          <cell r="AC8">
            <v>0</v>
          </cell>
        </row>
        <row r="9">
          <cell r="A9" t="str">
            <v>OSHA Days Away Rate (Severity)</v>
          </cell>
          <cell r="B9" t="str">
            <v>L</v>
          </cell>
          <cell r="C9">
            <v>5.2792097023075648</v>
          </cell>
          <cell r="D9">
            <v>6.96</v>
          </cell>
          <cell r="E9" t="str">
            <v>é</v>
          </cell>
          <cell r="F9">
            <v>9.9809806868023703</v>
          </cell>
          <cell r="G9">
            <v>16.759920583760927</v>
          </cell>
          <cell r="H9">
            <v>38.273620505092182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 t="str">
            <v>OSHA Days Away Rate (Severity)</v>
          </cell>
          <cell r="Q9" t="str">
            <v>L</v>
          </cell>
          <cell r="R9">
            <v>0.92472934328033862</v>
          </cell>
          <cell r="S9">
            <v>6.96</v>
          </cell>
          <cell r="T9" t="str">
            <v>+</v>
          </cell>
          <cell r="U9">
            <v>19.23907126902791</v>
          </cell>
          <cell r="V9">
            <v>34.804026558149495</v>
          </cell>
          <cell r="W9">
            <v>72.599987035716595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>Motor Vehicle Accident Rate</v>
          </cell>
          <cell r="B10" t="str">
            <v>L</v>
          </cell>
          <cell r="C10">
            <v>8.2090465834840405</v>
          </cell>
          <cell r="D10">
            <v>3.88</v>
          </cell>
          <cell r="E10" t="str">
            <v>é</v>
          </cell>
          <cell r="F10">
            <v>5.2058151558198089</v>
          </cell>
          <cell r="G10">
            <v>4.1961328439709966</v>
          </cell>
          <cell r="H10">
            <v>6.3046799639372306</v>
          </cell>
          <cell r="I10">
            <v>11.113580795732386</v>
          </cell>
          <cell r="J10">
            <v>3.0454054728981754</v>
          </cell>
          <cell r="K10">
            <v>0</v>
          </cell>
          <cell r="L10">
            <v>10.237300628570258</v>
          </cell>
          <cell r="M10">
            <v>0</v>
          </cell>
          <cell r="N10">
            <v>6.6074201328091444</v>
          </cell>
          <cell r="P10" t="str">
            <v>Motor Vehicle Accident Rate</v>
          </cell>
          <cell r="Q10" t="str">
            <v>L</v>
          </cell>
          <cell r="R10">
            <v>7.4125302894518956</v>
          </cell>
          <cell r="S10">
            <v>2.7534555867613855</v>
          </cell>
          <cell r="T10" t="str">
            <v>+</v>
          </cell>
          <cell r="U10">
            <v>5.2177973851008401</v>
          </cell>
          <cell r="V10">
            <v>0</v>
          </cell>
          <cell r="W10">
            <v>13.50329480393216</v>
          </cell>
          <cell r="X10">
            <v>7.9927745318232315</v>
          </cell>
          <cell r="Y10">
            <v>6.2524032675059473</v>
          </cell>
          <cell r="Z10">
            <v>0</v>
          </cell>
          <cell r="AA10">
            <v>10.005202705406811</v>
          </cell>
          <cell r="AB10">
            <v>0</v>
          </cell>
          <cell r="AC10">
            <v>0</v>
          </cell>
        </row>
        <row r="11">
          <cell r="A11" t="str">
            <v>Availability - Illness</v>
          </cell>
          <cell r="B11" t="str">
            <v>H</v>
          </cell>
          <cell r="C11">
            <v>0.96038512416568389</v>
          </cell>
          <cell r="D11">
            <v>0.97299999999999998</v>
          </cell>
          <cell r="E11" t="str">
            <v>é</v>
          </cell>
          <cell r="F11">
            <v>0.96104863526953177</v>
          </cell>
          <cell r="G11">
            <v>0.95759459024311711</v>
          </cell>
          <cell r="H11">
            <v>0.95925367627539759</v>
          </cell>
          <cell r="I11">
            <v>0.95618595694931574</v>
          </cell>
          <cell r="J11">
            <v>0.95912425560546055</v>
          </cell>
          <cell r="K11">
            <v>0.98849273721939257</v>
          </cell>
          <cell r="L11">
            <v>0.96478457546287644</v>
          </cell>
          <cell r="M11">
            <v>0.97386384376711077</v>
          </cell>
          <cell r="N11">
            <v>0.96172311631609619</v>
          </cell>
          <cell r="P11" t="str">
            <v>Availability - Illness</v>
          </cell>
          <cell r="Q11" t="str">
            <v>H</v>
          </cell>
          <cell r="R11">
            <v>0.95862018252789827</v>
          </cell>
          <cell r="S11">
            <v>0.97299999999999998</v>
          </cell>
          <cell r="T11" t="str">
            <v>+</v>
          </cell>
          <cell r="U11">
            <v>0.95992020081240836</v>
          </cell>
          <cell r="V11">
            <v>0.95850392155535857</v>
          </cell>
          <cell r="W11">
            <v>0.95665427004262404</v>
          </cell>
          <cell r="X11">
            <v>0.95738858483189992</v>
          </cell>
          <cell r="Y11">
            <v>0.95821434331154087</v>
          </cell>
          <cell r="Z11">
            <v>0.99512099921935993</v>
          </cell>
          <cell r="AA11">
            <v>0.96008455283554417</v>
          </cell>
          <cell r="AB11">
            <v>0.97048082775410838</v>
          </cell>
          <cell r="AC11">
            <v>0.95987557233231968</v>
          </cell>
        </row>
        <row r="12">
          <cell r="A12" t="str">
            <v>Staffing Levels - Permanent</v>
          </cell>
          <cell r="B12" t="str">
            <v>L</v>
          </cell>
          <cell r="C12">
            <v>2523</v>
          </cell>
          <cell r="D12">
            <v>2702</v>
          </cell>
          <cell r="E12" t="str">
            <v>é</v>
          </cell>
          <cell r="F12">
            <v>2659</v>
          </cell>
          <cell r="G12">
            <v>463</v>
          </cell>
          <cell r="H12">
            <v>444</v>
          </cell>
          <cell r="I12">
            <v>432</v>
          </cell>
          <cell r="J12">
            <v>505</v>
          </cell>
          <cell r="K12">
            <v>64</v>
          </cell>
          <cell r="L12">
            <v>403</v>
          </cell>
          <cell r="M12">
            <v>167</v>
          </cell>
          <cell r="N12">
            <v>181</v>
          </cell>
          <cell r="P12" t="str">
            <v>Staffing Levels - Permanent</v>
          </cell>
          <cell r="Q12" t="str">
            <v>L</v>
          </cell>
          <cell r="R12">
            <v>2523</v>
          </cell>
          <cell r="S12">
            <v>2702</v>
          </cell>
          <cell r="T12" t="str">
            <v>+</v>
          </cell>
          <cell r="U12">
            <v>2659</v>
          </cell>
          <cell r="V12">
            <v>463</v>
          </cell>
          <cell r="W12">
            <v>444</v>
          </cell>
          <cell r="X12">
            <v>432</v>
          </cell>
          <cell r="Y12">
            <v>505</v>
          </cell>
          <cell r="Z12">
            <v>64</v>
          </cell>
          <cell r="AA12">
            <v>403</v>
          </cell>
          <cell r="AB12">
            <v>167</v>
          </cell>
          <cell r="AC12">
            <v>181</v>
          </cell>
        </row>
        <row r="13">
          <cell r="A13" t="str">
            <v>Corporate Culture for Ethics and Compliance</v>
          </cell>
          <cell r="B13" t="str">
            <v>H</v>
          </cell>
          <cell r="C13" t="str">
            <v>Annual</v>
          </cell>
          <cell r="D13">
            <v>0.72</v>
          </cell>
          <cell r="E13" t="str">
            <v>é</v>
          </cell>
          <cell r="F13">
            <v>2716</v>
          </cell>
          <cell r="G13">
            <v>463</v>
          </cell>
          <cell r="H13">
            <v>441</v>
          </cell>
          <cell r="I13">
            <v>441</v>
          </cell>
          <cell r="J13">
            <v>506</v>
          </cell>
          <cell r="K13">
            <v>68</v>
          </cell>
          <cell r="L13">
            <v>401</v>
          </cell>
          <cell r="M13">
            <v>210</v>
          </cell>
          <cell r="N13">
            <v>186</v>
          </cell>
          <cell r="P13" t="str">
            <v>Corporate Culture for Ethics and Compliance</v>
          </cell>
          <cell r="Q13" t="str">
            <v>H</v>
          </cell>
          <cell r="R13">
            <v>2658</v>
          </cell>
          <cell r="S13">
            <v>0.72</v>
          </cell>
          <cell r="T13" t="str">
            <v>+</v>
          </cell>
          <cell r="U13">
            <v>2716</v>
          </cell>
          <cell r="V13">
            <v>463</v>
          </cell>
          <cell r="W13">
            <v>441</v>
          </cell>
          <cell r="X13">
            <v>441</v>
          </cell>
          <cell r="Y13">
            <v>506</v>
          </cell>
          <cell r="Z13">
            <v>68</v>
          </cell>
          <cell r="AA13">
            <v>401</v>
          </cell>
          <cell r="AB13">
            <v>210</v>
          </cell>
          <cell r="AC13">
            <v>186</v>
          </cell>
        </row>
        <row r="14">
          <cell r="A14" t="str">
            <v>Employee Development - MAST</v>
          </cell>
          <cell r="B14" t="str">
            <v>H</v>
          </cell>
          <cell r="C14" t="str">
            <v>Qtrly</v>
          </cell>
          <cell r="D14">
            <v>0.95</v>
          </cell>
          <cell r="E14" t="str">
            <v>é</v>
          </cell>
          <cell r="F14">
            <v>0.13450742450943215</v>
          </cell>
          <cell r="G14">
            <v>0.23405972558514931</v>
          </cell>
          <cell r="H14">
            <v>0.13882352941176471</v>
          </cell>
          <cell r="I14">
            <v>0.11278195488721804</v>
          </cell>
          <cell r="J14">
            <v>7.4626865671641784E-2</v>
          </cell>
          <cell r="K14">
            <v>0.16333938294010888</v>
          </cell>
          <cell r="L14">
            <v>9.7402597402597407E-2</v>
          </cell>
          <cell r="M14">
            <v>2.7777777777777776E-2</v>
          </cell>
          <cell r="N14">
            <v>0.21900505246793625</v>
          </cell>
          <cell r="P14" t="str">
            <v>Employee Development - MAST</v>
          </cell>
          <cell r="Q14" t="str">
            <v>H</v>
          </cell>
          <cell r="R14">
            <v>0.59</v>
          </cell>
          <cell r="S14">
            <v>0.23749999999999999</v>
          </cell>
          <cell r="T14" t="str">
            <v>+</v>
          </cell>
          <cell r="U14">
            <v>0.14895863540713972</v>
          </cell>
          <cell r="V14">
            <v>0.26526768899650255</v>
          </cell>
          <cell r="W14">
            <v>0.13882352941176471</v>
          </cell>
          <cell r="X14">
            <v>0.12030075187969924</v>
          </cell>
          <cell r="Y14">
            <v>7.4626865671641784E-2</v>
          </cell>
          <cell r="Z14">
            <v>0.16333938294010888</v>
          </cell>
          <cell r="AA14">
            <v>0.12337662337662338</v>
          </cell>
          <cell r="AB14">
            <v>2.7777777777777776E-2</v>
          </cell>
          <cell r="AC14">
            <v>0.24246987951807228</v>
          </cell>
        </row>
        <row r="15">
          <cell r="A15" t="str">
            <v>Employee Technical Trng - BU</v>
          </cell>
          <cell r="B15" t="str">
            <v>H</v>
          </cell>
          <cell r="C15" t="str">
            <v>Qtrly</v>
          </cell>
          <cell r="D15">
            <v>1</v>
          </cell>
          <cell r="E15" t="str">
            <v>é</v>
          </cell>
          <cell r="F15">
            <v>1.0077488256313487E-2</v>
          </cell>
          <cell r="G15">
            <v>2.0404377666481174E-3</v>
          </cell>
          <cell r="H15">
            <v>7.7339520494972935E-4</v>
          </cell>
          <cell r="I15">
            <v>7.7339520494972931E-3</v>
          </cell>
          <cell r="J15">
            <v>3.2992411745298581E-4</v>
          </cell>
          <cell r="K15">
            <v>2.9850746268656717E-3</v>
          </cell>
          <cell r="L15">
            <v>2.3809523809523808E-2</v>
          </cell>
          <cell r="M15">
            <v>0.25500910746812389</v>
          </cell>
          <cell r="N15">
            <v>0.98351449275362335</v>
          </cell>
          <cell r="P15" t="str">
            <v>Employee Technical Trng - BU</v>
          </cell>
          <cell r="Q15" t="str">
            <v>H</v>
          </cell>
          <cell r="S15">
            <v>0.25</v>
          </cell>
          <cell r="T15" t="str">
            <v>+</v>
          </cell>
          <cell r="U15">
            <v>0.32260007226884008</v>
          </cell>
          <cell r="V15">
            <v>0.3583750695603784</v>
          </cell>
          <cell r="W15">
            <v>0.32385924207269917</v>
          </cell>
          <cell r="X15">
            <v>0.20533642691415313</v>
          </cell>
          <cell r="Y15">
            <v>0.31788188716595184</v>
          </cell>
          <cell r="Z15">
            <v>0.10746268656716418</v>
          </cell>
          <cell r="AA15">
            <v>0.39622641509433965</v>
          </cell>
          <cell r="AB15">
            <v>0.94899817850637525</v>
          </cell>
        </row>
        <row r="16">
          <cell r="A16" t="str">
            <v>Hours To Work</v>
          </cell>
          <cell r="B16" t="str">
            <v>L</v>
          </cell>
          <cell r="C16">
            <v>1.0906035757494288</v>
          </cell>
          <cell r="D16" t="str">
            <v>NT</v>
          </cell>
          <cell r="E16" t="str">
            <v>é</v>
          </cell>
          <cell r="F16">
            <v>0.10290511975177491</v>
          </cell>
          <cell r="G16">
            <v>5.2625478292472036E-2</v>
          </cell>
          <cell r="H16">
            <v>0.11851284831522409</v>
          </cell>
          <cell r="I16">
            <v>0.18347440561121323</v>
          </cell>
          <cell r="J16">
            <v>7.1977874578675258E-2</v>
          </cell>
          <cell r="K16">
            <v>6.3576404525149247E-2</v>
          </cell>
          <cell r="L16">
            <v>0.98918918918918919</v>
          </cell>
          <cell r="M16">
            <v>1.7513661202185793</v>
          </cell>
          <cell r="P16" t="str">
            <v>Hours To Work</v>
          </cell>
          <cell r="Q16" t="str">
            <v>L</v>
          </cell>
          <cell r="T16" t="str">
            <v>+</v>
          </cell>
        </row>
        <row r="17">
          <cell r="A17" t="str">
            <v>Hours To Work</v>
          </cell>
          <cell r="B17" t="str">
            <v>L</v>
          </cell>
          <cell r="D17" t="str">
            <v>NT</v>
          </cell>
          <cell r="E17" t="str">
            <v>é</v>
          </cell>
          <cell r="F17">
            <v>3.1738001122913341E-2</v>
          </cell>
          <cell r="G17">
            <v>4.5582044243263752E-2</v>
          </cell>
          <cell r="H17">
            <v>3.2179458127554302E-2</v>
          </cell>
          <cell r="I17">
            <v>2.4860323221811777E-2</v>
          </cell>
          <cell r="J17">
            <v>1.6648718272135751E-2</v>
          </cell>
          <cell r="K17">
            <v>0.22059119468537494</v>
          </cell>
          <cell r="P17" t="str">
            <v>Hours To Work</v>
          </cell>
          <cell r="Q17" t="str">
            <v>L</v>
          </cell>
        </row>
      </sheetData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Gas Delivery"/>
      <sheetName val="Northern Div"/>
      <sheetName val="Central Div"/>
      <sheetName val="Southern Div"/>
      <sheetName val="GSOC M&amp;R"/>
      <sheetName val="DATA INPUT SHT"/>
    </sheetNames>
    <sheetDataSet>
      <sheetData sheetId="0" refreshError="1"/>
      <sheetData sheetId="1" refreshError="1">
        <row r="8">
          <cell r="A8" t="str">
            <v>OSHA Recordable Incidence Rate</v>
          </cell>
          <cell r="B8" t="str">
            <v>L</v>
          </cell>
          <cell r="C8">
            <v>3.11</v>
          </cell>
          <cell r="D8">
            <v>2.09</v>
          </cell>
          <cell r="E8" t="str">
            <v>é</v>
          </cell>
          <cell r="F8">
            <v>2.97</v>
          </cell>
          <cell r="G8">
            <v>1.79</v>
          </cell>
          <cell r="H8">
            <v>7.24</v>
          </cell>
          <cell r="I8">
            <v>1.66</v>
          </cell>
          <cell r="J8">
            <v>0</v>
          </cell>
          <cell r="K8">
            <v>0</v>
          </cell>
          <cell r="M8" t="str">
            <v>OSHA Recordable Incidence Rate</v>
          </cell>
          <cell r="N8" t="str">
            <v>L</v>
          </cell>
          <cell r="O8">
            <v>3.64</v>
          </cell>
          <cell r="P8">
            <v>2.09</v>
          </cell>
          <cell r="Q8" t="str">
            <v>+</v>
          </cell>
          <cell r="R8">
            <v>1.99</v>
          </cell>
          <cell r="S8">
            <v>2.0099999999999998</v>
          </cell>
          <cell r="T8">
            <v>2.71</v>
          </cell>
          <cell r="U8">
            <v>1.83</v>
          </cell>
          <cell r="V8">
            <v>0</v>
          </cell>
          <cell r="W8">
            <v>0</v>
          </cell>
        </row>
        <row r="9">
          <cell r="A9" t="str">
            <v>OSHA Days Away Rate (Severity)</v>
          </cell>
          <cell r="B9" t="str">
            <v>L</v>
          </cell>
          <cell r="C9">
            <v>0</v>
          </cell>
          <cell r="D9">
            <v>9.36</v>
          </cell>
          <cell r="E9" t="str">
            <v>é</v>
          </cell>
          <cell r="F9">
            <v>11.6</v>
          </cell>
          <cell r="G9">
            <v>0</v>
          </cell>
          <cell r="H9">
            <v>47.04</v>
          </cell>
          <cell r="I9">
            <v>0</v>
          </cell>
          <cell r="J9">
            <v>0</v>
          </cell>
          <cell r="K9">
            <v>0</v>
          </cell>
          <cell r="M9" t="str">
            <v>OSHA Days Away Rate (Severity)</v>
          </cell>
          <cell r="N9" t="str">
            <v>L</v>
          </cell>
          <cell r="O9">
            <v>0</v>
          </cell>
          <cell r="P9">
            <v>9.36</v>
          </cell>
          <cell r="Q9" t="str">
            <v>-</v>
          </cell>
          <cell r="R9">
            <v>18.54</v>
          </cell>
          <cell r="S9">
            <v>0</v>
          </cell>
          <cell r="T9">
            <v>75.849999999999994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Motor Vehicle Accident Rate</v>
          </cell>
          <cell r="B10" t="str">
            <v>L</v>
          </cell>
          <cell r="C10">
            <v>6.34</v>
          </cell>
          <cell r="D10">
            <v>2.98</v>
          </cell>
          <cell r="E10" t="str">
            <v>é</v>
          </cell>
          <cell r="F10">
            <v>2.5299999999999998</v>
          </cell>
          <cell r="G10">
            <v>1.6</v>
          </cell>
          <cell r="H10">
            <v>3.99</v>
          </cell>
          <cell r="I10">
            <v>2.65</v>
          </cell>
          <cell r="J10">
            <v>0</v>
          </cell>
          <cell r="K10">
            <v>0</v>
          </cell>
          <cell r="M10" t="str">
            <v>Motor Vehicle Accident Rate</v>
          </cell>
          <cell r="N10" t="str">
            <v>L</v>
          </cell>
          <cell r="O10">
            <v>7.04</v>
          </cell>
          <cell r="P10">
            <v>2.98</v>
          </cell>
          <cell r="Q10" t="str">
            <v>+</v>
          </cell>
          <cell r="R10">
            <v>1.04</v>
          </cell>
          <cell r="S10">
            <v>3.33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Staffing Levels - Permanent</v>
          </cell>
          <cell r="B11" t="str">
            <v>L</v>
          </cell>
          <cell r="C11">
            <v>2009</v>
          </cell>
          <cell r="D11">
            <v>2016</v>
          </cell>
          <cell r="E11" t="str">
            <v>é</v>
          </cell>
          <cell r="F11">
            <v>1988</v>
          </cell>
          <cell r="G11">
            <v>641</v>
          </cell>
          <cell r="H11">
            <v>475</v>
          </cell>
          <cell r="I11">
            <v>728</v>
          </cell>
          <cell r="J11">
            <v>67</v>
          </cell>
          <cell r="K11">
            <v>77</v>
          </cell>
          <cell r="M11" t="str">
            <v>Staffing Levels - Permanent</v>
          </cell>
          <cell r="N11" t="str">
            <v>H</v>
          </cell>
          <cell r="O11">
            <v>2009</v>
          </cell>
          <cell r="P11">
            <v>2016</v>
          </cell>
          <cell r="Q11" t="str">
            <v>+</v>
          </cell>
          <cell r="R11">
            <v>1988</v>
          </cell>
          <cell r="S11">
            <v>641</v>
          </cell>
          <cell r="T11">
            <v>475</v>
          </cell>
          <cell r="U11">
            <v>728</v>
          </cell>
          <cell r="V11">
            <v>67</v>
          </cell>
          <cell r="W11">
            <v>77</v>
          </cell>
        </row>
        <row r="12">
          <cell r="A12" t="str">
            <v>Availability - Illness</v>
          </cell>
          <cell r="B12" t="str">
            <v>H</v>
          </cell>
          <cell r="C12">
            <v>0.96599999999999997</v>
          </cell>
          <cell r="D12">
            <v>0.97299999999999998</v>
          </cell>
          <cell r="E12" t="str">
            <v>é</v>
          </cell>
          <cell r="F12">
            <v>0.96299999999999997</v>
          </cell>
          <cell r="G12">
            <v>0.97099100041519448</v>
          </cell>
          <cell r="H12">
            <v>0.95393422499614888</v>
          </cell>
          <cell r="I12">
            <v>0.96199999999999997</v>
          </cell>
          <cell r="J12">
            <v>0.95099999999999996</v>
          </cell>
          <cell r="K12">
            <v>0.98</v>
          </cell>
          <cell r="M12" t="str">
            <v>Availability - Illness</v>
          </cell>
          <cell r="N12" t="str">
            <v>L</v>
          </cell>
          <cell r="O12">
            <v>0.96199999999999997</v>
          </cell>
          <cell r="P12">
            <v>0.97299999999999998</v>
          </cell>
          <cell r="Q12" t="str">
            <v>-</v>
          </cell>
          <cell r="R12">
            <v>0.96399999999999997</v>
          </cell>
          <cell r="S12">
            <v>0.97083816408647616</v>
          </cell>
          <cell r="T12">
            <v>0.95366276042574727</v>
          </cell>
          <cell r="U12">
            <v>0.96199999999999997</v>
          </cell>
          <cell r="V12">
            <v>0.95299999999999996</v>
          </cell>
          <cell r="W12">
            <v>0.98599999999999999</v>
          </cell>
        </row>
        <row r="13">
          <cell r="A13" t="str">
            <v>Corporate Culture for Ethics &amp; Compliance</v>
          </cell>
          <cell r="B13" t="str">
            <v>H</v>
          </cell>
          <cell r="C13" t="str">
            <v>N/A</v>
          </cell>
          <cell r="D13">
            <v>0.68</v>
          </cell>
          <cell r="E13" t="str">
            <v>é</v>
          </cell>
          <cell r="F13" t="str">
            <v>Qtrly</v>
          </cell>
          <cell r="G13" t="str">
            <v>Qtrly</v>
          </cell>
          <cell r="H13" t="str">
            <v>Qtrly</v>
          </cell>
          <cell r="I13" t="str">
            <v>Qtrly</v>
          </cell>
          <cell r="J13" t="str">
            <v>Qtrly</v>
          </cell>
          <cell r="K13" t="str">
            <v>Qtrly</v>
          </cell>
          <cell r="M13" t="str">
            <v>Corporate Culture for Ethics &amp; Compliance</v>
          </cell>
          <cell r="N13" t="str">
            <v>H</v>
          </cell>
          <cell r="O13" t="str">
            <v>N/A</v>
          </cell>
          <cell r="P13">
            <v>0.7</v>
          </cell>
          <cell r="Q13" t="str">
            <v>+</v>
          </cell>
          <cell r="R13" t="str">
            <v>Qtrly</v>
          </cell>
          <cell r="S13" t="str">
            <v>Qtrly</v>
          </cell>
          <cell r="T13" t="str">
            <v>Qtrly</v>
          </cell>
          <cell r="U13" t="str">
            <v>Qtrly</v>
          </cell>
          <cell r="V13" t="str">
            <v>Qtrly</v>
          </cell>
          <cell r="W13" t="str">
            <v>Qtrly</v>
          </cell>
        </row>
        <row r="14">
          <cell r="A14" t="str">
            <v>Employee Development -MAST</v>
          </cell>
          <cell r="B14" t="str">
            <v>H</v>
          </cell>
          <cell r="C14" t="str">
            <v>Qtrly</v>
          </cell>
          <cell r="D14">
            <v>0.95</v>
          </cell>
          <cell r="E14" t="str">
            <v>é</v>
          </cell>
          <cell r="F14" t="str">
            <v>Qtrly</v>
          </cell>
          <cell r="G14" t="str">
            <v>Qtrly</v>
          </cell>
          <cell r="H14" t="str">
            <v>Qtrly</v>
          </cell>
          <cell r="I14" t="str">
            <v>Qtrly</v>
          </cell>
          <cell r="J14" t="str">
            <v>Qtrly</v>
          </cell>
          <cell r="K14" t="str">
            <v>Qtrly</v>
          </cell>
          <cell r="M14" t="str">
            <v>Employee Development -MAST</v>
          </cell>
          <cell r="N14" t="str">
            <v>H</v>
          </cell>
          <cell r="O14" t="str">
            <v>Qtrly</v>
          </cell>
          <cell r="P14">
            <v>0.95</v>
          </cell>
          <cell r="Q14" t="str">
            <v>+</v>
          </cell>
          <cell r="R14" t="str">
            <v>Qtrly</v>
          </cell>
          <cell r="S14" t="str">
            <v>Qtrly</v>
          </cell>
          <cell r="T14" t="str">
            <v>Qtrly</v>
          </cell>
          <cell r="U14" t="str">
            <v>Qtrly</v>
          </cell>
          <cell r="V14" t="str">
            <v>Qtrly</v>
          </cell>
          <cell r="W14" t="str">
            <v>Qtrly</v>
          </cell>
        </row>
        <row r="15">
          <cell r="A15" t="str">
            <v>Employee Technical Trng - BU</v>
          </cell>
          <cell r="B15" t="str">
            <v>H</v>
          </cell>
          <cell r="C15" t="str">
            <v>Qtrly</v>
          </cell>
          <cell r="D15">
            <v>1</v>
          </cell>
          <cell r="E15" t="str">
            <v>é</v>
          </cell>
          <cell r="F15" t="str">
            <v>Qtrly</v>
          </cell>
          <cell r="G15" t="str">
            <v>Qtrly</v>
          </cell>
          <cell r="H15" t="str">
            <v>Qtrly</v>
          </cell>
          <cell r="I15" t="str">
            <v>Qtrly</v>
          </cell>
          <cell r="J15" t="str">
            <v>Qtrly</v>
          </cell>
          <cell r="M15" t="str">
            <v>Employee Technical Trng - BU</v>
          </cell>
          <cell r="N15" t="str">
            <v>H</v>
          </cell>
          <cell r="O15" t="str">
            <v>Qtrly</v>
          </cell>
          <cell r="P15">
            <v>1</v>
          </cell>
          <cell r="R15" t="str">
            <v>Qtrly</v>
          </cell>
          <cell r="S15" t="str">
            <v>Qtrly</v>
          </cell>
          <cell r="T15" t="str">
            <v>Qtrly</v>
          </cell>
          <cell r="U15" t="str">
            <v>Qtrly</v>
          </cell>
          <cell r="V15" t="str">
            <v>Qtrly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PeopleSummary"/>
      <sheetName val="PeopleMenu"/>
      <sheetName val="Reporting_Period"/>
      <sheetName val="IndexPeopleMenu"/>
      <sheetName val="OSHA_Month"/>
      <sheetName val="OSHASeverity_Month"/>
      <sheetName val="MVARate_Month"/>
      <sheetName val="Availability_Month"/>
      <sheetName val="OT_Month"/>
      <sheetName val="StaffLvlPerm_Month"/>
      <sheetName val="MastDev_Month"/>
      <sheetName val="SuccessionPlan"/>
      <sheetName val="CultureEthics"/>
      <sheetName val="TrainingBU"/>
      <sheetName val="FringeRate"/>
      <sheetName val="Data_OSHA"/>
      <sheetName val="Data_OSHASeverity"/>
      <sheetName val="Data_MVARate"/>
      <sheetName val="Data_Availability"/>
      <sheetName val="Data_OT"/>
      <sheetName val="Data_StaffLvlPerm"/>
      <sheetName val="Data_MastDev"/>
      <sheetName val="Data_SuccessionPlan"/>
      <sheetName val="Data_CultureEthics"/>
      <sheetName val="Data_TrainingBU"/>
      <sheetName val="Data_FringeRate"/>
      <sheetName val="OSHA_Qtr_YTD"/>
      <sheetName val="OSHASeverity_Qtr_YTD"/>
      <sheetName val="MVARate_Qtr_YTD"/>
      <sheetName val="Availability_Qtr_YTD"/>
      <sheetName val="OT_Qtr_YTD"/>
      <sheetName val="StaffLvlPerm_Qtr_YTD"/>
      <sheetName val="MastDev_Qtr_YTD"/>
      <sheetName val="SuccessionPlan_Qtr_YTD"/>
      <sheetName val="CultureEthics_Qtr_YTD"/>
      <sheetName val="TrainingBU_Qtr_YTD"/>
      <sheetName val="FringeRate_Qtr_YTD"/>
      <sheetName val="People_Metrics_Master"/>
    </sheetNames>
    <sheetDataSet>
      <sheetData sheetId="0" refreshError="1">
        <row r="8">
          <cell r="A8" t="str">
            <v>OSHA Recordable Incidence Rate</v>
          </cell>
          <cell r="B8" t="str">
            <v>L</v>
          </cell>
          <cell r="C8">
            <v>2.02</v>
          </cell>
          <cell r="D8">
            <v>1.8</v>
          </cell>
          <cell r="E8" t="str">
            <v>é</v>
          </cell>
          <cell r="F8">
            <v>1.75</v>
          </cell>
          <cell r="G8">
            <v>1.21</v>
          </cell>
          <cell r="H8">
            <v>2.2000000000000002</v>
          </cell>
          <cell r="I8">
            <v>1.7716194643412808</v>
          </cell>
          <cell r="J8">
            <v>0</v>
          </cell>
          <cell r="L8" t="str">
            <v>OSHA Recordable Incidence Rate</v>
          </cell>
          <cell r="M8" t="str">
            <v>L</v>
          </cell>
          <cell r="N8">
            <v>1.4372491871842543</v>
          </cell>
          <cell r="O8">
            <v>1.8</v>
          </cell>
          <cell r="P8" t="str">
            <v>+</v>
          </cell>
          <cell r="Q8">
            <v>1.33</v>
          </cell>
          <cell r="R8">
            <v>0.79</v>
          </cell>
          <cell r="S8">
            <v>2.2400000000000002</v>
          </cell>
          <cell r="T8">
            <v>0.92271234523374668</v>
          </cell>
          <cell r="U8">
            <v>0</v>
          </cell>
          <cell r="V8" t="str">
            <v>M</v>
          </cell>
        </row>
        <row r="9">
          <cell r="A9" t="str">
            <v>OSHA Days Away Rate (Severity)</v>
          </cell>
          <cell r="B9" t="str">
            <v>L</v>
          </cell>
          <cell r="C9">
            <v>9.18</v>
          </cell>
          <cell r="D9">
            <v>7.94</v>
          </cell>
          <cell r="E9" t="str">
            <v>ê</v>
          </cell>
          <cell r="F9">
            <v>17.48</v>
          </cell>
          <cell r="G9">
            <v>20.25</v>
          </cell>
          <cell r="H9">
            <v>13.3</v>
          </cell>
          <cell r="I9">
            <v>19.487814107754087</v>
          </cell>
          <cell r="J9">
            <v>0</v>
          </cell>
          <cell r="L9" t="str">
            <v>OSHA Days Away Rate (Severity)</v>
          </cell>
          <cell r="M9" t="str">
            <v>L</v>
          </cell>
          <cell r="N9">
            <v>13.67</v>
          </cell>
          <cell r="O9">
            <v>7.94</v>
          </cell>
          <cell r="P9" t="str">
            <v>-</v>
          </cell>
          <cell r="Q9">
            <v>13.67</v>
          </cell>
          <cell r="R9">
            <v>11.84</v>
          </cell>
          <cell r="S9">
            <v>3.36</v>
          </cell>
          <cell r="T9">
            <v>23.529164803460542</v>
          </cell>
          <cell r="U9">
            <v>0</v>
          </cell>
          <cell r="V9" t="str">
            <v>M</v>
          </cell>
        </row>
        <row r="10">
          <cell r="A10" t="str">
            <v>Motor Vehicle Accident Rate</v>
          </cell>
          <cell r="B10" t="str">
            <v>L</v>
          </cell>
          <cell r="C10">
            <v>4.57</v>
          </cell>
          <cell r="D10">
            <v>3.42</v>
          </cell>
          <cell r="E10" t="str">
            <v>ê</v>
          </cell>
          <cell r="F10">
            <v>5.22</v>
          </cell>
          <cell r="G10">
            <v>5.44</v>
          </cell>
          <cell r="H10">
            <v>4.07</v>
          </cell>
          <cell r="I10">
            <v>6.571678915513381</v>
          </cell>
          <cell r="J10">
            <v>7.44</v>
          </cell>
          <cell r="L10" t="str">
            <v>Motor Vehicle Accident Rate</v>
          </cell>
          <cell r="M10" t="str">
            <v>L</v>
          </cell>
          <cell r="N10">
            <v>3.08</v>
          </cell>
          <cell r="O10">
            <v>3.42</v>
          </cell>
          <cell r="P10" t="str">
            <v>-</v>
          </cell>
          <cell r="Q10">
            <v>5.47</v>
          </cell>
          <cell r="R10">
            <v>10.02</v>
          </cell>
          <cell r="S10">
            <v>4.3433023382409433</v>
          </cell>
          <cell r="T10">
            <v>5.5327368581938794</v>
          </cell>
          <cell r="U10">
            <v>0</v>
          </cell>
          <cell r="V10" t="str">
            <v>M</v>
          </cell>
        </row>
        <row r="11">
          <cell r="A11" t="str">
            <v>Availability - Illness</v>
          </cell>
          <cell r="B11" t="str">
            <v>H</v>
          </cell>
          <cell r="C11">
            <v>0.96599999999999997</v>
          </cell>
          <cell r="D11">
            <v>0.97299999999999998</v>
          </cell>
          <cell r="E11" t="str">
            <v>ê</v>
          </cell>
          <cell r="F11">
            <v>0.96499999999999997</v>
          </cell>
          <cell r="G11">
            <v>0.95599999999999996</v>
          </cell>
          <cell r="H11">
            <v>0.96899999999999997</v>
          </cell>
          <cell r="I11">
            <v>0.96793335842588191</v>
          </cell>
          <cell r="J11">
            <v>0.97899999999999998</v>
          </cell>
          <cell r="L11" t="str">
            <v>Availability - Illness</v>
          </cell>
          <cell r="M11" t="str">
            <v>H</v>
          </cell>
          <cell r="N11">
            <v>0.97199999999999998</v>
          </cell>
          <cell r="O11">
            <v>0.97299999999999998</v>
          </cell>
          <cell r="P11" t="str">
            <v>-</v>
          </cell>
          <cell r="Q11">
            <v>0.96899999999999997</v>
          </cell>
          <cell r="R11">
            <v>0.95599999999999996</v>
          </cell>
          <cell r="S11">
            <v>0.97199999999999998</v>
          </cell>
          <cell r="T11">
            <v>0.97497910678755451</v>
          </cell>
          <cell r="U11">
            <v>0.96899999999999997</v>
          </cell>
          <cell r="V11" t="str">
            <v>M</v>
          </cell>
        </row>
        <row r="12">
          <cell r="A12" t="str">
            <v>Overtime</v>
          </cell>
          <cell r="B12" t="str">
            <v>L</v>
          </cell>
          <cell r="C12">
            <v>0.16900000000000001</v>
          </cell>
          <cell r="D12">
            <v>0.113</v>
          </cell>
          <cell r="E12" t="str">
            <v>ê</v>
          </cell>
          <cell r="F12">
            <v>0.16600000000000001</v>
          </cell>
          <cell r="G12">
            <v>0.121</v>
          </cell>
          <cell r="H12">
            <v>0.16039999999999999</v>
          </cell>
          <cell r="I12">
            <v>0.20263991287408198</v>
          </cell>
          <cell r="J12">
            <v>0</v>
          </cell>
          <cell r="L12" t="str">
            <v>Overtime</v>
          </cell>
          <cell r="M12" t="str">
            <v>L</v>
          </cell>
          <cell r="N12">
            <v>0.182</v>
          </cell>
          <cell r="O12">
            <v>0.113</v>
          </cell>
          <cell r="P12" t="str">
            <v>+</v>
          </cell>
          <cell r="Q12">
            <v>0.19700000000000001</v>
          </cell>
          <cell r="R12">
            <v>9.8000000000000004E-2</v>
          </cell>
          <cell r="S12">
            <v>0.25240000000000001</v>
          </cell>
          <cell r="T12">
            <v>0.21997347365814832</v>
          </cell>
          <cell r="V12" t="str">
            <v>M</v>
          </cell>
        </row>
        <row r="13">
          <cell r="A13" t="str">
            <v>Staffing Levels - Permanent</v>
          </cell>
          <cell r="B13" t="str">
            <v>L</v>
          </cell>
          <cell r="C13">
            <v>6318</v>
          </cell>
          <cell r="D13">
            <v>6502</v>
          </cell>
          <cell r="E13" t="str">
            <v>é</v>
          </cell>
          <cell r="F13">
            <v>6352</v>
          </cell>
          <cell r="G13">
            <v>1511</v>
          </cell>
          <cell r="H13">
            <v>2055</v>
          </cell>
          <cell r="I13">
            <v>2722</v>
          </cell>
          <cell r="J13">
            <v>64</v>
          </cell>
          <cell r="L13" t="str">
            <v>Staffing Levels - Permanent</v>
          </cell>
          <cell r="M13" t="str">
            <v>L</v>
          </cell>
          <cell r="O13" t="str">
            <v xml:space="preserve"> </v>
          </cell>
          <cell r="P13" t="str">
            <v xml:space="preserve"> </v>
          </cell>
          <cell r="V13" t="str">
            <v>M</v>
          </cell>
        </row>
        <row r="14">
          <cell r="A14" t="str">
            <v>Employee Development - MAST</v>
          </cell>
          <cell r="B14" t="str">
            <v>H</v>
          </cell>
          <cell r="C14">
            <v>0.72199999999999998</v>
          </cell>
          <cell r="D14">
            <v>0.95</v>
          </cell>
          <cell r="E14" t="str">
            <v>é</v>
          </cell>
          <cell r="F14">
            <v>0.76929999999999998</v>
          </cell>
          <cell r="G14">
            <v>0.78</v>
          </cell>
          <cell r="H14">
            <v>0.85899999999999999</v>
          </cell>
          <cell r="I14">
            <v>0.7411271062271062</v>
          </cell>
          <cell r="J14">
            <v>0.55900000000000005</v>
          </cell>
          <cell r="L14" t="str">
            <v>Employee Development - MAST</v>
          </cell>
          <cell r="M14" t="str">
            <v>H</v>
          </cell>
          <cell r="N14">
            <v>0</v>
          </cell>
          <cell r="O14" t="str">
            <v xml:space="preserve"> </v>
          </cell>
          <cell r="P14" t="str">
            <v>+</v>
          </cell>
          <cell r="Q14">
            <v>0</v>
          </cell>
          <cell r="R14">
            <v>0.78</v>
          </cell>
          <cell r="S14">
            <v>0</v>
          </cell>
          <cell r="T14">
            <v>0.7411271062271062</v>
          </cell>
          <cell r="U14">
            <v>0.05</v>
          </cell>
          <cell r="V14" t="str">
            <v>Q</v>
          </cell>
        </row>
        <row r="15">
          <cell r="A15" t="str">
            <v>Succession Planning</v>
          </cell>
          <cell r="B15" t="str">
            <v>H</v>
          </cell>
          <cell r="C15">
            <v>0.64615384615384619</v>
          </cell>
          <cell r="D15">
            <v>0.73799999999999999</v>
          </cell>
          <cell r="E15" t="str">
            <v>é</v>
          </cell>
          <cell r="F15">
            <v>0.73015873015873012</v>
          </cell>
          <cell r="L15" t="str">
            <v>Succession Planning</v>
          </cell>
          <cell r="M15" t="str">
            <v>H</v>
          </cell>
          <cell r="P15" t="str">
            <v>-</v>
          </cell>
          <cell r="Q15">
            <v>0.73807692307692307</v>
          </cell>
          <cell r="V15" t="str">
            <v>Q</v>
          </cell>
        </row>
        <row r="16">
          <cell r="A16" t="str">
            <v>Corporate Culture for Ethics and Compliance</v>
          </cell>
          <cell r="B16" t="str">
            <v>H</v>
          </cell>
          <cell r="D16">
            <v>0.66</v>
          </cell>
          <cell r="E16" t="str">
            <v>çè</v>
          </cell>
          <cell r="F16" t="str">
            <v>Annual</v>
          </cell>
          <cell r="G16" t="str">
            <v>Annual</v>
          </cell>
          <cell r="L16" t="str">
            <v>Corporate Culture for Ethics and Compliance</v>
          </cell>
          <cell r="M16" t="str">
            <v>H</v>
          </cell>
          <cell r="P16" t="str">
            <v>+</v>
          </cell>
          <cell r="Q16" t="str">
            <v>Annual</v>
          </cell>
          <cell r="V16" t="str">
            <v>Q</v>
          </cell>
        </row>
        <row r="17">
          <cell r="A17" t="str">
            <v>Employee Technical Training - BU</v>
          </cell>
          <cell r="B17" t="str">
            <v>H</v>
          </cell>
          <cell r="C17">
            <v>0.64300000000000002</v>
          </cell>
          <cell r="D17">
            <v>1</v>
          </cell>
          <cell r="E17" t="str">
            <v>é</v>
          </cell>
          <cell r="F17">
            <v>0.7833939799591938</v>
          </cell>
          <cell r="G17">
            <v>1.02</v>
          </cell>
          <cell r="H17">
            <v>0.96409999999999996</v>
          </cell>
          <cell r="I17">
            <v>0.82999940992506049</v>
          </cell>
          <cell r="L17" t="str">
            <v>Employee Technical Training - BU</v>
          </cell>
          <cell r="M17" t="str">
            <v>H</v>
          </cell>
          <cell r="N17">
            <v>0.2</v>
          </cell>
          <cell r="O17" t="str">
            <v xml:space="preserve"> </v>
          </cell>
          <cell r="P17" t="str">
            <v>-</v>
          </cell>
          <cell r="Q17">
            <v>0.7833939799591938</v>
          </cell>
          <cell r="R17" t="str">
            <v>Quarterly</v>
          </cell>
          <cell r="S17">
            <v>0</v>
          </cell>
          <cell r="T17">
            <v>0.31191361302885467</v>
          </cell>
          <cell r="V17" t="str">
            <v>Q</v>
          </cell>
        </row>
        <row r="18">
          <cell r="A18" t="str">
            <v>Fringe Benefit Rate</v>
          </cell>
          <cell r="B18" t="str">
            <v>L</v>
          </cell>
          <cell r="C18">
            <v>0.30941935511527424</v>
          </cell>
          <cell r="D18">
            <v>0.50449999999999995</v>
          </cell>
          <cell r="E18" t="str">
            <v>é</v>
          </cell>
          <cell r="F18">
            <v>0.48480434542471712</v>
          </cell>
          <cell r="L18" t="str">
            <v>Fringe Benefit Rate</v>
          </cell>
          <cell r="M18" t="str">
            <v>L</v>
          </cell>
          <cell r="N18">
            <v>0.30941935511527424</v>
          </cell>
          <cell r="Q18">
            <v>0.48480434542471712</v>
          </cell>
          <cell r="V18" t="str">
            <v>M</v>
          </cell>
        </row>
        <row r="20">
          <cell r="A20" t="str">
            <v>SAFE,  RELIABLE</v>
          </cell>
          <cell r="B20" t="str">
            <v>PSE&amp;G</v>
          </cell>
        </row>
        <row r="21">
          <cell r="B21" t="str">
            <v>L/H</v>
          </cell>
          <cell r="C21" t="str">
            <v>Nov 08 YTD</v>
          </cell>
          <cell r="D21" t="str">
            <v>2009 Target</v>
          </cell>
          <cell r="E21" t="str">
            <v>YE Forecast</v>
          </cell>
          <cell r="F21" t="str">
            <v>PSE&amp;G</v>
          </cell>
          <cell r="G21" t="str">
            <v>Cust Ops</v>
          </cell>
          <cell r="H21" t="str">
            <v>Gas</v>
          </cell>
          <cell r="I21" t="str">
            <v>Electric</v>
          </cell>
          <cell r="J21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"/>
      <sheetName val="Definitions"/>
      <sheetName val="Initiatives"/>
      <sheetName val="Sheet2"/>
      <sheetName val="Sheet1"/>
    </sheetNames>
    <sheetDataSet>
      <sheetData sheetId="0" refreshError="1">
        <row r="8">
          <cell r="A8" t="str">
            <v>OSHA Recordable Incidence Rate</v>
          </cell>
          <cell r="B8" t="str">
            <v>L</v>
          </cell>
          <cell r="D8" t="str">
            <v>L</v>
          </cell>
          <cell r="E8" t="str">
            <v>é</v>
          </cell>
          <cell r="F8">
            <v>0</v>
          </cell>
          <cell r="G8" t="str">
            <v>é</v>
          </cell>
          <cell r="H8">
            <v>0</v>
          </cell>
          <cell r="I8" t="str">
            <v>L</v>
          </cell>
          <cell r="J8" t="str">
            <v>OSHA Recordable Incidence Rate</v>
          </cell>
          <cell r="K8" t="str">
            <v>L</v>
          </cell>
          <cell r="L8" t="str">
            <v>¡</v>
          </cell>
          <cell r="M8">
            <v>0</v>
          </cell>
        </row>
        <row r="9">
          <cell r="A9" t="str">
            <v>OSHA Days Away Rate (Severity)</v>
          </cell>
          <cell r="B9" t="str">
            <v>L</v>
          </cell>
          <cell r="D9" t="str">
            <v>L</v>
          </cell>
          <cell r="E9" t="str">
            <v>é</v>
          </cell>
          <cell r="F9">
            <v>0</v>
          </cell>
          <cell r="G9" t="str">
            <v>é</v>
          </cell>
          <cell r="H9">
            <v>0</v>
          </cell>
          <cell r="I9" t="str">
            <v>L</v>
          </cell>
          <cell r="J9" t="str">
            <v>OSHA Days Away Rate (Severity)</v>
          </cell>
          <cell r="K9" t="str">
            <v>L</v>
          </cell>
          <cell r="L9" t="str">
            <v>¡</v>
          </cell>
          <cell r="M9">
            <v>0</v>
          </cell>
        </row>
        <row r="10">
          <cell r="A10" t="str">
            <v>Availability - Illness</v>
          </cell>
          <cell r="B10" t="str">
            <v>H</v>
          </cell>
          <cell r="C10" t="str">
            <v>*</v>
          </cell>
          <cell r="D10" t="str">
            <v>H</v>
          </cell>
          <cell r="E10" t="str">
            <v>é</v>
          </cell>
          <cell r="F10">
            <v>0.98399999999999999</v>
          </cell>
          <cell r="G10" t="str">
            <v>é</v>
          </cell>
          <cell r="H10">
            <v>0.99399999999999999</v>
          </cell>
          <cell r="I10" t="str">
            <v>H</v>
          </cell>
          <cell r="J10" t="str">
            <v>Availability - Illness</v>
          </cell>
          <cell r="K10" t="str">
            <v>H</v>
          </cell>
          <cell r="L10" t="str">
            <v>¡</v>
          </cell>
          <cell r="M10">
            <v>0.98399999999999999</v>
          </cell>
        </row>
        <row r="11">
          <cell r="A11" t="str">
            <v xml:space="preserve">Staffing Levels - Total </v>
          </cell>
          <cell r="B11" t="str">
            <v>*</v>
          </cell>
          <cell r="C11" t="str">
            <v>*</v>
          </cell>
          <cell r="D11" t="str">
            <v>L</v>
          </cell>
          <cell r="E11" t="str">
            <v>é</v>
          </cell>
          <cell r="F11">
            <v>17</v>
          </cell>
          <cell r="G11" t="str">
            <v>é</v>
          </cell>
          <cell r="H11">
            <v>17</v>
          </cell>
          <cell r="I11" t="str">
            <v>L</v>
          </cell>
          <cell r="J11" t="str">
            <v xml:space="preserve">Staffing Levels - Total </v>
          </cell>
          <cell r="K11" t="str">
            <v>L</v>
          </cell>
          <cell r="L11" t="str">
            <v>¡</v>
          </cell>
          <cell r="M11">
            <v>17</v>
          </cell>
        </row>
        <row r="12">
          <cell r="A12" t="str">
            <v>Corporate Culture for Ethics and Compliance</v>
          </cell>
          <cell r="B12" t="str">
            <v>*</v>
          </cell>
          <cell r="C12" t="str">
            <v>*</v>
          </cell>
          <cell r="D12" t="str">
            <v>H</v>
          </cell>
          <cell r="E12" t="str">
            <v>é</v>
          </cell>
          <cell r="F12">
            <v>0.7</v>
          </cell>
          <cell r="G12" t="str">
            <v>é</v>
          </cell>
          <cell r="H12" t="str">
            <v>QTRLY</v>
          </cell>
          <cell r="I12" t="str">
            <v>H</v>
          </cell>
          <cell r="J12" t="str">
            <v>Corporate Culture for Ethics and Compliance</v>
          </cell>
          <cell r="K12" t="str">
            <v>H</v>
          </cell>
          <cell r="L12" t="str">
            <v>¡</v>
          </cell>
          <cell r="M12" t="str">
            <v>Qtrly</v>
          </cell>
        </row>
        <row r="13">
          <cell r="A13" t="str">
            <v>Employee Development -MAST</v>
          </cell>
          <cell r="B13" t="str">
            <v>*</v>
          </cell>
          <cell r="C13" t="str">
            <v>*</v>
          </cell>
          <cell r="D13" t="str">
            <v>H</v>
          </cell>
          <cell r="E13" t="str">
            <v>é</v>
          </cell>
          <cell r="F13">
            <v>0.95</v>
          </cell>
          <cell r="G13" t="str">
            <v>é</v>
          </cell>
          <cell r="H13" t="str">
            <v>QTRLY</v>
          </cell>
          <cell r="I13" t="str">
            <v>H</v>
          </cell>
          <cell r="J13" t="str">
            <v>Employee Development -MAST</v>
          </cell>
          <cell r="K13" t="str">
            <v>H</v>
          </cell>
          <cell r="L13" t="str">
            <v>¡</v>
          </cell>
          <cell r="M13" t="str">
            <v>Qtrly</v>
          </cell>
        </row>
        <row r="17">
          <cell r="A17" t="str">
            <v>Solar Loan Program - Approved Capacity (DC MW) (NOT CLOSED)</v>
          </cell>
          <cell r="B17" t="str">
            <v>*</v>
          </cell>
          <cell r="D17" t="str">
            <v xml:space="preserve">H </v>
          </cell>
          <cell r="E17" t="str">
            <v>é</v>
          </cell>
          <cell r="F17">
            <v>19.170000000000002</v>
          </cell>
          <cell r="G17" t="str">
            <v>é</v>
          </cell>
          <cell r="H17">
            <v>9.6930229999999984</v>
          </cell>
          <cell r="I17" t="str">
            <v>L</v>
          </cell>
          <cell r="J17" t="str">
            <v>Solar Loan Program - Approved Capacity (DC MW) (NOT CLOSED)</v>
          </cell>
          <cell r="K17" t="str">
            <v xml:space="preserve">H </v>
          </cell>
          <cell r="L17" t="str">
            <v>+</v>
          </cell>
          <cell r="M17">
            <v>1.1981250000000001</v>
          </cell>
          <cell r="N17" t="str">
            <v>-</v>
          </cell>
          <cell r="O17">
            <v>0.52988000000000002</v>
          </cell>
          <cell r="R17" t="str">
            <v>Reported Monthly</v>
          </cell>
        </row>
        <row r="18">
          <cell r="A18" t="str">
            <v>Solar Loan Prog - Avg Time to Approve</v>
          </cell>
          <cell r="B18" t="str">
            <v>*</v>
          </cell>
          <cell r="D18" t="str">
            <v>L</v>
          </cell>
          <cell r="E18" t="str">
            <v>é</v>
          </cell>
          <cell r="F18">
            <v>56</v>
          </cell>
          <cell r="G18" t="str">
            <v>é</v>
          </cell>
          <cell r="H18">
            <v>63.963963963963963</v>
          </cell>
          <cell r="I18" t="str">
            <v>H</v>
          </cell>
          <cell r="J18" t="str">
            <v>Solar Loan Prog - Avg Time to Approve</v>
          </cell>
          <cell r="K18" t="str">
            <v>L</v>
          </cell>
          <cell r="L18" t="str">
            <v>+</v>
          </cell>
          <cell r="M18">
            <v>56</v>
          </cell>
          <cell r="N18" t="str">
            <v>¡</v>
          </cell>
          <cell r="O18">
            <v>41</v>
          </cell>
          <cell r="R18" t="str">
            <v>Reported Monthly</v>
          </cell>
        </row>
        <row r="19">
          <cell r="A19" t="str">
            <v>Standard Offer Invoice Average Turnaround Time (Days)</v>
          </cell>
          <cell r="B19" t="str">
            <v>*</v>
          </cell>
          <cell r="C19" t="str">
            <v>*</v>
          </cell>
          <cell r="D19" t="str">
            <v>L</v>
          </cell>
          <cell r="E19">
            <v>10.71</v>
          </cell>
          <cell r="F19">
            <v>15</v>
          </cell>
          <cell r="G19" t="str">
            <v>é</v>
          </cell>
          <cell r="H19">
            <v>10.4</v>
          </cell>
          <cell r="I19" t="str">
            <v>H</v>
          </cell>
          <cell r="J19" t="str">
            <v>Standard Offer Invoice Average Turnaround Time (Days)</v>
          </cell>
          <cell r="K19" t="str">
            <v>L</v>
          </cell>
          <cell r="L19">
            <v>12.38</v>
          </cell>
          <cell r="M19">
            <v>15</v>
          </cell>
          <cell r="N19" t="str">
            <v>¡</v>
          </cell>
          <cell r="O19">
            <v>9.82</v>
          </cell>
          <cell r="R19" t="str">
            <v>Reported Monthly</v>
          </cell>
        </row>
        <row r="20">
          <cell r="A20" t="str">
            <v>Comfort Partner Invoices - Payment Approval Time (Days)</v>
          </cell>
          <cell r="B20" t="str">
            <v>*</v>
          </cell>
          <cell r="C20" t="str">
            <v>*</v>
          </cell>
          <cell r="D20" t="str">
            <v>L</v>
          </cell>
          <cell r="E20">
            <v>2</v>
          </cell>
          <cell r="F20">
            <v>5</v>
          </cell>
          <cell r="G20" t="str">
            <v>é</v>
          </cell>
          <cell r="H20">
            <v>3</v>
          </cell>
          <cell r="I20" t="str">
            <v>H</v>
          </cell>
          <cell r="J20" t="str">
            <v>Comfort Partner Invoices - Payment Approval Time (Days)</v>
          </cell>
          <cell r="K20" t="str">
            <v>L</v>
          </cell>
          <cell r="L20">
            <v>1</v>
          </cell>
          <cell r="M20">
            <v>5</v>
          </cell>
          <cell r="N20" t="str">
            <v>¡</v>
          </cell>
          <cell r="O20">
            <v>4</v>
          </cell>
          <cell r="R20" t="str">
            <v>Reported Monthly</v>
          </cell>
        </row>
        <row r="21">
          <cell r="A21" t="str">
            <v xml:space="preserve">Standard Offer Maintenance Audits Completed </v>
          </cell>
          <cell r="B21" t="str">
            <v>*</v>
          </cell>
          <cell r="C21" t="str">
            <v>*</v>
          </cell>
          <cell r="D21" t="str">
            <v xml:space="preserve">H </v>
          </cell>
          <cell r="E21">
            <v>42</v>
          </cell>
          <cell r="F21">
            <v>77</v>
          </cell>
          <cell r="G21" t="str">
            <v>é</v>
          </cell>
          <cell r="H21">
            <v>47</v>
          </cell>
          <cell r="J21" t="str">
            <v xml:space="preserve">Standard Offer Maintenance Audits Completed </v>
          </cell>
          <cell r="K21" t="str">
            <v xml:space="preserve">H </v>
          </cell>
          <cell r="L21">
            <v>14</v>
          </cell>
          <cell r="M21">
            <v>77</v>
          </cell>
          <cell r="N21" t="str">
            <v>¡</v>
          </cell>
          <cell r="O21">
            <v>8</v>
          </cell>
          <cell r="R21" t="str">
            <v>Reported Monthly</v>
          </cell>
        </row>
        <row r="22">
          <cell r="A22" t="str">
            <v xml:space="preserve">Standard Offer Inspections Completed </v>
          </cell>
          <cell r="B22" t="str">
            <v>*</v>
          </cell>
          <cell r="D22" t="str">
            <v xml:space="preserve">H </v>
          </cell>
          <cell r="E22" t="str">
            <v>é</v>
          </cell>
          <cell r="F22">
            <v>308</v>
          </cell>
          <cell r="G22" t="str">
            <v>é</v>
          </cell>
          <cell r="H22">
            <v>158</v>
          </cell>
          <cell r="I22" t="str">
            <v>H</v>
          </cell>
          <cell r="J22" t="str">
            <v xml:space="preserve">Standard Offer Inspections Completed </v>
          </cell>
          <cell r="K22" t="str">
            <v xml:space="preserve">H </v>
          </cell>
          <cell r="L22" t="str">
            <v>+</v>
          </cell>
          <cell r="M22">
            <v>308</v>
          </cell>
          <cell r="N22" t="str">
            <v>¡</v>
          </cell>
          <cell r="O22">
            <v>39</v>
          </cell>
          <cell r="R22" t="str">
            <v>Reported Monthly</v>
          </cell>
        </row>
        <row r="24">
          <cell r="A24" t="str">
            <v>ECONOMIC</v>
          </cell>
          <cell r="H24" t="str">
            <v>ECONOMIC</v>
          </cell>
        </row>
        <row r="25">
          <cell r="B25" t="str">
            <v>MICP A</v>
          </cell>
          <cell r="C25" t="str">
            <v>MICP B</v>
          </cell>
          <cell r="D25" t="str">
            <v>L/H</v>
          </cell>
          <cell r="E25" t="str">
            <v>July 2008  YTD</v>
          </cell>
          <cell r="F25" t="str">
            <v>2009 Target</v>
          </cell>
          <cell r="G25" t="str">
            <v>YE Forecast</v>
          </cell>
          <cell r="H25" t="str">
            <v>July 2009 YTD</v>
          </cell>
          <cell r="I25" t="str">
            <v>L/H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98"/>
      <sheetName val="Config"/>
      <sheetName val="Documentation"/>
      <sheetName val="Run"/>
      <sheetName val="RESULTS DB"/>
      <sheetName val="Out"/>
      <sheetName val="1810000"/>
      <sheetName val="2211400"/>
      <sheetName val="2211000"/>
      <sheetName val="2211200"/>
      <sheetName val="1890000"/>
      <sheetName val="1890000 (2)"/>
      <sheetName val="IN_ISSUES"/>
      <sheetName val="IN_ADJUSTMENTS"/>
      <sheetName val="IN_INTEREST"/>
      <sheetName val="IN_SINKING_FUND"/>
      <sheetName val="IN_PART_REDEMP"/>
      <sheetName val="IN_CALLED_ISSUES"/>
      <sheetName val="Summary_sht"/>
      <sheetName val="RESULTS BUSMOD"/>
      <sheetName val="Temp_Results_1"/>
      <sheetName val="Temp_Results_2"/>
      <sheetName val="Temp_Results_3"/>
      <sheetName val="Run Macro"/>
      <sheetName val="BUSMOD_XFER_Mac"/>
      <sheetName val="Bad_SQL_Code"/>
      <sheetName val="BUSMOD MATCH"/>
      <sheetName val="FERC Tax Adjustments 3-31-12"/>
      <sheetName val="Summarybyissue-Temp-3-31-12"/>
      <sheetName val="Summarybyissue-Int-3-31-12"/>
      <sheetName val="State Tax re-class"/>
      <sheetName val="BS Reclass"/>
      <sheetName val="Summary of Changes 3-13-12"/>
      <sheetName val="Summarybyissue-Temp2-12-31-11Up"/>
      <sheetName val="Summarybyissue-Temp 12-31-11"/>
      <sheetName val="Summarybyissue-Int-12-31-11Upd2"/>
      <sheetName val="Summarybyissue-Int-12-31-11"/>
      <sheetName val="Big Idea-Int-12-31-11"/>
      <sheetName val="Solar Credits YTD 12-31-11"/>
      <sheetName val="Solar Credits YTD 2011"/>
      <sheetName val="Solar Credits Reclass YTD Dec"/>
      <sheetName val="PSE&amp;G-IS-MONTH"/>
      <sheetName val="Report 30"/>
      <sheetName val="Bonus Pivot Calc"/>
      <sheetName val="Bonus Analysis"/>
      <sheetName val="B.2) Nuclear CWIP Review-FINAL"/>
      <sheetName val="Nuc AT"/>
      <sheetName val="Nuc 8 v2"/>
      <sheetName val="Adds Pivot "/>
      <sheetName val="Simulation - PROD+GPE-2019"/>
      <sheetName val="Nuc 8"/>
      <sheetName val="Nuc Ad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People Menu"/>
      <sheetName val="Osha Cases"/>
      <sheetName val="Osha Index"/>
      <sheetName val="First Aid Incid"/>
      <sheetName val="Lost Time Rate"/>
      <sheetName val="MVA"/>
      <sheetName val="% Comp LHS"/>
      <sheetName val="% Comp EHS"/>
      <sheetName val="Avail 1-5"/>
      <sheetName val="Avail &gt;5"/>
      <sheetName val="Staffing Levels"/>
      <sheetName val="OT"/>
      <sheetName val="Customer Menu"/>
      <sheetName val="BPU"/>
      <sheetName val="BPU per prem visits STATE"/>
      <sheetName val="MOT"/>
      <sheetName val="NB Inq Resp Rate"/>
      <sheetName val="NB Serv Inst Rate"/>
      <sheetName val="Road Restoration"/>
      <sheetName val="Appt Kept One"/>
      <sheetName val="Net Change Contract"/>
      <sheetName val="Repeat Service State"/>
      <sheetName val="Operations Menu"/>
      <sheetName val="Avg Resp State"/>
      <sheetName val="State % of Non Prem"/>
      <sheetName val="North % of Non Prem"/>
      <sheetName val="Central % of Non Prem"/>
      <sheetName val="South % of Non Prem"/>
      <sheetName val="Dist Level OT Non Prem %"/>
      <sheetName val="Percent Visits CGI_NAP"/>
      <sheetName val="Gas Leaks Mile"/>
      <sheetName val="Open Leaks"/>
      <sheetName val="Completed Leaks"/>
      <sheetName val="Leak Repair Rate"/>
      <sheetName val="CI Breaks Mile"/>
      <sheetName val="Leak State Div Dist"/>
      <sheetName val="Damages 1000 MO"/>
      <sheetName val="PM(PM+CM)"/>
      <sheetName val="% Comp Rptd Progs"/>
      <sheetName val="Sel Assign Match %"/>
      <sheetName val="Damages Billed"/>
      <sheetName val="% Replacement Main"/>
      <sheetName val="# Open 1rst Level"/>
      <sheetName val="# Open 2nd Level"/>
      <sheetName val="New Serv $ Ft"/>
      <sheetName val="Repl Serv $ Ft"/>
      <sheetName val="M&amp;R Station Util"/>
      <sheetName val="Contract Cancellation"/>
      <sheetName val="Street Lea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Y Var (Plan-Fcst)"/>
      <sheetName val="Control Sheet"/>
      <sheetName val="Fringe Adjustment"/>
      <sheetName val="Residual Tie out"/>
      <sheetName val="O&amp;M Expense Check"/>
      <sheetName val="Query Input Guidance"/>
      <sheetName val="SERVCO Billings-Actual"/>
      <sheetName val="SERVCO Billings-Plan"/>
      <sheetName val="Billgs-CurRptg Per &amp; Prior Fcst"/>
      <sheetName val="Exp-CurRptg Per &amp; Prior Fcst"/>
      <sheetName val="SAP R3 Data"/>
      <sheetName val="Billing by Service"/>
      <sheetName val="Billing Pivot"/>
      <sheetName val="Pub Aff to State Gov6709853"/>
      <sheetName val="Utility Impact"/>
      <sheetName val="Power Impact"/>
      <sheetName val="Holdings Impact"/>
      <sheetName val="PSEG LI-Mgt Co"/>
      <sheetName val="PSEG LI-SERVCO"/>
      <sheetName val="Month"/>
      <sheetName val="Sheet1"/>
      <sheetName val="Sheet4"/>
      <sheetName val="An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8">
          <cell r="B48" t="str">
            <v>Practice Area</v>
          </cell>
          <cell r="C48" t="str">
            <v>O&amp;M / Capital</v>
          </cell>
          <cell r="D48" t="str">
            <v>Company</v>
          </cell>
          <cell r="E48" t="str">
            <v>Current Month
Plan Dollars</v>
          </cell>
          <cell r="F48" t="str">
            <v>Current Month 
Revised Forecast</v>
          </cell>
          <cell r="G48" t="str">
            <v>YTD
Plan Dollars</v>
          </cell>
          <cell r="H48" t="str">
            <v>Annual
Plan Dollars</v>
          </cell>
          <cell r="I48" t="str">
            <v>Forecast Dollars (BPR)</v>
          </cell>
        </row>
        <row r="49">
          <cell r="A49" t="str">
            <v>Payroll Services &amp; Accounts PayableBillingsO&amp;MPSEG Long Island - CTA</v>
          </cell>
          <cell r="B49" t="str">
            <v>Payroll Services &amp; Accounts Payable</v>
          </cell>
          <cell r="C49" t="str">
            <v>O&amp;M</v>
          </cell>
          <cell r="D49" t="str">
            <v>PSEG Long Island - CTA</v>
          </cell>
          <cell r="E49">
            <v>3077.75</v>
          </cell>
          <cell r="F49">
            <v>3077.75</v>
          </cell>
          <cell r="G49">
            <v>6155.5</v>
          </cell>
          <cell r="H49">
            <v>43667.12</v>
          </cell>
          <cell r="I49">
            <v>43667.12</v>
          </cell>
        </row>
        <row r="50">
          <cell r="A50" t="str">
            <v>Services Corporation FinanceBillingsO&amp;MPSEG Long Island - CTA</v>
          </cell>
          <cell r="B50" t="str">
            <v>Services Corporation Finance</v>
          </cell>
          <cell r="C50" t="str">
            <v>O&amp;M</v>
          </cell>
          <cell r="D50" t="str">
            <v>PSEG Long Island - CTA</v>
          </cell>
          <cell r="E50">
            <v>28389.61</v>
          </cell>
          <cell r="F50">
            <v>28389.61</v>
          </cell>
          <cell r="G50">
            <v>60040.369999999995</v>
          </cell>
          <cell r="H50">
            <v>371873.31</v>
          </cell>
          <cell r="I50">
            <v>371873.31</v>
          </cell>
        </row>
        <row r="51">
          <cell r="A51" t="str">
            <v>Payroll Services &amp; Accounts PayableBillingsO&amp;MPSEG Long Island - SERVCO</v>
          </cell>
          <cell r="B51" t="str">
            <v>Payroll Services &amp; Accounts Payable</v>
          </cell>
          <cell r="C51" t="str">
            <v>O&amp;M</v>
          </cell>
          <cell r="D51" t="str">
            <v>PSEG Long Island - SERVCO</v>
          </cell>
          <cell r="E51">
            <v>873.07</v>
          </cell>
          <cell r="F51">
            <v>873.07</v>
          </cell>
          <cell r="G51">
            <v>1763.22</v>
          </cell>
          <cell r="H51">
            <v>10585.89</v>
          </cell>
          <cell r="I51">
            <v>10585.89</v>
          </cell>
        </row>
        <row r="52">
          <cell r="A52" t="str">
            <v>Environmental Compliance &amp; OversightBillingsO&amp;MPSEG Long Island - SERVCO</v>
          </cell>
          <cell r="B52" t="str">
            <v>Environmental Compliance &amp; Oversight</v>
          </cell>
          <cell r="C52" t="str">
            <v>O&amp;M</v>
          </cell>
          <cell r="D52" t="str">
            <v>PSEG Long Island - SERVCO</v>
          </cell>
          <cell r="E52">
            <v>3076.37</v>
          </cell>
          <cell r="F52">
            <v>3076.37</v>
          </cell>
          <cell r="G52">
            <v>6432.41</v>
          </cell>
          <cell r="H52">
            <v>40552.15</v>
          </cell>
          <cell r="I52">
            <v>40552.15</v>
          </cell>
        </row>
        <row r="53">
          <cell r="A53" t="str">
            <v>Corporate ResponsibilityBillingsO&amp;MPSEG Long Island - SERVCO</v>
          </cell>
          <cell r="B53" t="str">
            <v>Corporate Responsibility</v>
          </cell>
          <cell r="C53" t="str">
            <v>O&amp;M</v>
          </cell>
          <cell r="D53" t="str">
            <v>PSEG Long Island - SERVCO</v>
          </cell>
          <cell r="E53">
            <v>3614.72</v>
          </cell>
          <cell r="F53">
            <v>3614.72</v>
          </cell>
          <cell r="G53">
            <v>7681.28</v>
          </cell>
          <cell r="H53">
            <v>47443.199999999997</v>
          </cell>
          <cell r="I53">
            <v>47443.199999999997</v>
          </cell>
        </row>
        <row r="54">
          <cell r="A54" t="str">
            <v>Internal Audit ServicesBillingsO&amp;MPSEG Long Island - SERVCO</v>
          </cell>
          <cell r="B54" t="str">
            <v>Internal Audit Services</v>
          </cell>
          <cell r="C54" t="str">
            <v>O&amp;M</v>
          </cell>
          <cell r="D54" t="str">
            <v>PSEG Long Island - SERVCO</v>
          </cell>
          <cell r="E54">
            <v>4460.29</v>
          </cell>
          <cell r="F54">
            <v>4460.29</v>
          </cell>
          <cell r="G54">
            <v>9707.6899999999987</v>
          </cell>
          <cell r="H54">
            <v>61599.23</v>
          </cell>
          <cell r="I54">
            <v>61599.23</v>
          </cell>
        </row>
        <row r="55">
          <cell r="A55" t="str">
            <v>Information TechnologyBillingsO&amp;MPSEG Long Island - SERVCO</v>
          </cell>
          <cell r="B55" t="str">
            <v>Information Technology</v>
          </cell>
          <cell r="C55" t="str">
            <v>O&amp;M</v>
          </cell>
          <cell r="D55" t="str">
            <v>PSEG Long Island - SERVCO</v>
          </cell>
          <cell r="E55">
            <v>8885</v>
          </cell>
          <cell r="F55">
            <v>8885</v>
          </cell>
          <cell r="G55">
            <v>17770</v>
          </cell>
          <cell r="H55">
            <v>106623.24</v>
          </cell>
          <cell r="I55">
            <v>106623.24</v>
          </cell>
        </row>
        <row r="56">
          <cell r="A56" t="str">
            <v>NERC ComplianceBillingsO&amp;MPSEG Long Island - SERVCO</v>
          </cell>
          <cell r="B56" t="str">
            <v>NERC Compliance</v>
          </cell>
          <cell r="C56" t="str">
            <v>O&amp;M</v>
          </cell>
          <cell r="D56" t="str">
            <v>PSEG Long Island - SERVCO</v>
          </cell>
          <cell r="E56">
            <v>8829.75</v>
          </cell>
          <cell r="F56">
            <v>8829.75</v>
          </cell>
          <cell r="G56">
            <v>18672.75</v>
          </cell>
          <cell r="H56">
            <v>115800</v>
          </cell>
          <cell r="I56">
            <v>115800</v>
          </cell>
        </row>
        <row r="57">
          <cell r="A57" t="str">
            <v>Treasury Management ServicesBillingsO&amp;MPSEG Long Island - SERVCO</v>
          </cell>
          <cell r="B57" t="str">
            <v>Treasury Management Services</v>
          </cell>
          <cell r="C57" t="str">
            <v>O&amp;M</v>
          </cell>
          <cell r="D57" t="str">
            <v>PSEG Long Island - SERVCO</v>
          </cell>
          <cell r="E57">
            <v>12466.46</v>
          </cell>
          <cell r="F57">
            <v>12466.46</v>
          </cell>
          <cell r="G57">
            <v>24932.92</v>
          </cell>
          <cell r="H57">
            <v>150053.60999999999</v>
          </cell>
          <cell r="I57">
            <v>150053.60999999999</v>
          </cell>
        </row>
        <row r="58">
          <cell r="A58" t="str">
            <v>Corporate CommunicationsBillingsO&amp;MPSEG Long Island - SERVCO</v>
          </cell>
          <cell r="B58" t="str">
            <v>Corporate Communications</v>
          </cell>
          <cell r="C58" t="str">
            <v>O&amp;M</v>
          </cell>
          <cell r="D58" t="str">
            <v>PSEG Long Island - SERVCO</v>
          </cell>
          <cell r="E58">
            <v>11641.54</v>
          </cell>
          <cell r="F58">
            <v>11641.54</v>
          </cell>
          <cell r="G58">
            <v>24671.84</v>
          </cell>
          <cell r="H58">
            <v>164310.24</v>
          </cell>
          <cell r="I58">
            <v>164310.24</v>
          </cell>
        </row>
        <row r="59">
          <cell r="A59" t="str">
            <v>ProcurementBillingsO&amp;MPSEG Long Island - SERVCO</v>
          </cell>
          <cell r="B59" t="str">
            <v>Procurement</v>
          </cell>
          <cell r="C59" t="str">
            <v>O&amp;M</v>
          </cell>
          <cell r="D59" t="str">
            <v>PSEG Long Island - SERVCO</v>
          </cell>
          <cell r="E59">
            <v>11907.75</v>
          </cell>
          <cell r="F59">
            <v>11907.75</v>
          </cell>
          <cell r="G59">
            <v>43463.199999999997</v>
          </cell>
          <cell r="H59">
            <v>177623.85</v>
          </cell>
          <cell r="I59">
            <v>177623.85</v>
          </cell>
        </row>
        <row r="60">
          <cell r="A60" t="str">
            <v>State Government AffairsBillingsO&amp;MPSEG Long Island - SERVCO</v>
          </cell>
          <cell r="B60" t="str">
            <v>State Government Affairs</v>
          </cell>
          <cell r="C60" t="str">
            <v>O&amp;M</v>
          </cell>
          <cell r="D60" t="str">
            <v>PSEG Long Island - SERVCO</v>
          </cell>
          <cell r="E60">
            <v>16018.97</v>
          </cell>
          <cell r="F60">
            <v>16018.97</v>
          </cell>
          <cell r="G60">
            <v>34283.589999999997</v>
          </cell>
          <cell r="H60">
            <v>211540.23</v>
          </cell>
          <cell r="I60">
            <v>211540.23</v>
          </cell>
        </row>
        <row r="61">
          <cell r="A61" t="str">
            <v>Business Assurance &amp; ResilienceBillingsO&amp;MPSEG Long Island - SERVCO</v>
          </cell>
          <cell r="B61" t="str">
            <v>Business Assurance &amp; Resilience</v>
          </cell>
          <cell r="C61" t="str">
            <v>O&amp;M</v>
          </cell>
          <cell r="D61" t="str">
            <v>PSEG Long Island - SERVCO</v>
          </cell>
          <cell r="E61">
            <v>24834.720000000001</v>
          </cell>
          <cell r="F61">
            <v>24834.720000000001</v>
          </cell>
          <cell r="G61">
            <v>53114.560000000005</v>
          </cell>
          <cell r="H61">
            <v>328104.71999999997</v>
          </cell>
          <cell r="I61">
            <v>328104.71999999997</v>
          </cell>
        </row>
        <row r="62">
          <cell r="A62" t="str">
            <v>Human ResourcesBillingsO&amp;MPSEG Long Island - SERVCO</v>
          </cell>
          <cell r="B62" t="str">
            <v>Human Resources</v>
          </cell>
          <cell r="C62" t="str">
            <v>O&amp;M</v>
          </cell>
          <cell r="D62" t="str">
            <v>PSEG Long Island - SERVCO</v>
          </cell>
          <cell r="E62">
            <v>39341.08</v>
          </cell>
          <cell r="F62">
            <v>39341.08</v>
          </cell>
          <cell r="G62">
            <v>83883.51999999999</v>
          </cell>
          <cell r="H62">
            <v>517916.55000000005</v>
          </cell>
          <cell r="I62">
            <v>517916.55000000005</v>
          </cell>
        </row>
        <row r="63">
          <cell r="A63" t="str">
            <v>PSEG LI Dedicated SupportBillingsO&amp;MPSEG Long Island - SERVCO</v>
          </cell>
          <cell r="B63" t="str">
            <v>PSEG LI Dedicated Support</v>
          </cell>
          <cell r="C63" t="str">
            <v>O&amp;M</v>
          </cell>
          <cell r="D63" t="str">
            <v>PSEG Long Island - SERVCO</v>
          </cell>
          <cell r="E63">
            <v>54625</v>
          </cell>
          <cell r="F63">
            <v>54625</v>
          </cell>
          <cell r="G63">
            <v>116614</v>
          </cell>
          <cell r="H63">
            <v>707571.97935097874</v>
          </cell>
          <cell r="I63">
            <v>707571.97935097874</v>
          </cell>
        </row>
        <row r="64">
          <cell r="A64" t="str">
            <v>LawBillingsO&amp;MPSEG Long Island - SERVCO</v>
          </cell>
          <cell r="B64" t="str">
            <v>Law</v>
          </cell>
          <cell r="C64" t="str">
            <v>O&amp;M</v>
          </cell>
          <cell r="D64" t="str">
            <v>PSEG Long Island - SERVCO</v>
          </cell>
          <cell r="E64">
            <v>64549.87</v>
          </cell>
          <cell r="F64">
            <v>64549.87</v>
          </cell>
          <cell r="G64">
            <v>137457.43999999997</v>
          </cell>
          <cell r="H64">
            <v>859173.94</v>
          </cell>
          <cell r="I64">
            <v>859173.94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MAPPING"/>
      <sheetName val="ACCT MAPPING"/>
      <sheetName val="DEPT MAPPING"/>
      <sheetName val="PROJ MAPPING"/>
      <sheetName val="CAP % MAPPING"/>
      <sheetName val="EMPLOYEE MAPPING"/>
      <sheetName val="QUERY"/>
      <sheetName val="FRECUENCY"/>
      <sheetName val="Account Listing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Hedge"/>
      <sheetName val="Summary"/>
      <sheetName val="Power-MTMs$Whole"/>
      <sheetName val="Power-OCI-$Whole"/>
      <sheetName val="MTM P&amp;L"/>
      <sheetName val="Unrealized Trading &amp; ABT P&amp;L"/>
      <sheetName val="ETC-MAP"/>
      <sheetName val="Derivatives-map"/>
      <sheetName val="Enerquinta CL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esa"/>
      <sheetName val="BalanceSaesa"/>
      <sheetName val="Edelaysen"/>
      <sheetName val="Balanceedel"/>
      <sheetName val="Sts"/>
      <sheetName val="BalanceSts"/>
      <sheetName val="Creo"/>
      <sheetName val="Balancecreo"/>
      <sheetName val="Frontel"/>
      <sheetName val="Balancefrontel"/>
      <sheetName val="SGA"/>
      <sheetName val="BalanceSGA"/>
      <sheetName val="Cuadratura"/>
      <sheetName val="Real USA 04"/>
      <sheetName val="PROJ MAPPING"/>
      <sheetName val="Account Listing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and Steps"/>
      <sheetName val="Table of Contents"/>
      <sheetName val="Check"/>
      <sheetName val="Consol'ng YTD"/>
      <sheetName val="Consol"/>
      <sheetName val="bus obj query"/>
      <sheetName val="14-Schedule II - Valuations"/>
      <sheetName val="ComEd"/>
      <sheetName val="ComEd Overrides"/>
      <sheetName val="PECO"/>
      <sheetName val="Genco"/>
      <sheetName val="Ent"/>
      <sheetName val="Ent other sign"/>
      <sheetName val="BSC"/>
      <sheetName val="HoldcoNTB"/>
      <sheetName val="Cedula - movimiento"/>
      <sheetName val="Balancefrontel"/>
      <sheetName val="PROJ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C101"/>
      <sheetName val="TC104"/>
      <sheetName val="101 BY MON"/>
      <sheetName val="TC105"/>
      <sheetName val="TC-105-BY MON"/>
      <sheetName val="TC121"/>
      <sheetName val="TC-121-BY MON"/>
      <sheetName val="TC10-107"/>
      <sheetName val="TC-107-BY MON"/>
      <sheetName val="Project Check list (2)"/>
      <sheetName val="Project Check list Dec 2010"/>
      <sheetName val="WBS detail"/>
    </sheetNames>
    <sheetDataSet>
      <sheetData sheetId="0"/>
      <sheetData sheetId="1"/>
      <sheetData sheetId="2"/>
      <sheetData sheetId="3">
        <row r="262">
          <cell r="B262" t="str">
            <v>C3903001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FORMA- RE1"/>
      <sheetName val="FORMA-RL1"/>
      <sheetName val="FORMA-SE2"/>
      <sheetName val="FORMA-LS1-LS2"/>
      <sheetName val="FORMA-LS3"/>
      <sheetName val="FORMA-ST1"/>
      <sheetName val="SETUP and Steps"/>
      <sheetName val="PROJ MAPPING"/>
      <sheetName val="TMA"/>
      <sheetName val="Balancefrontel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PeopleSummary"/>
      <sheetName val="PeopleMenu"/>
      <sheetName val="Reporting_Period"/>
      <sheetName val="IndexPeopleMenu"/>
      <sheetName val="OSHA_Month"/>
      <sheetName val="OSHASeverity_Month"/>
      <sheetName val="MVARate_Month"/>
      <sheetName val="StaffLvlPerm_Month"/>
      <sheetName val="Availability_Month"/>
      <sheetName val="OT_Month"/>
      <sheetName val="OT_Qtr_YTD"/>
      <sheetName val="Data_OT"/>
      <sheetName val="Data_OSHA"/>
      <sheetName val="Data_OSHASeverity"/>
      <sheetName val="Data_MVARate"/>
      <sheetName val="Data_StaffLvlPerm"/>
      <sheetName val="Data_Availability"/>
      <sheetName val="Data_SuccessionPlan"/>
      <sheetName val="Data_CultureEthics"/>
      <sheetName val="Data_MastDev"/>
      <sheetName val="Data_TrainingBU"/>
      <sheetName val="Data_FringeRate"/>
      <sheetName val="OSHA_Qtr_YTD"/>
      <sheetName val="OSHASeverity_Qtr_YTD"/>
      <sheetName val="MVARate_Qtr_YTD"/>
      <sheetName val="StaffLvlPerm_Qtr_YTD"/>
      <sheetName val="Availability_Qtr_YTD"/>
      <sheetName val="SuccessionPlan_Qtr_YTD"/>
      <sheetName val="CultureEthics_Qtr_YTD"/>
      <sheetName val="MastDev_Qtr_YTD"/>
      <sheetName val="TrainingBU_Qtr_YTD"/>
      <sheetName val="FringeRate_Qtr_YTD"/>
      <sheetName val="OSHA_Qtr_YTD (2)"/>
    </sheetNames>
    <sheetDataSet>
      <sheetData sheetId="0" refreshError="1"/>
      <sheetData sheetId="1" refreshError="1">
        <row r="2">
          <cell r="D2">
            <v>2009</v>
          </cell>
        </row>
        <row r="3">
          <cell r="D3" t="str">
            <v>Q1</v>
          </cell>
        </row>
        <row r="4">
          <cell r="D4" t="str">
            <v>February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_GreenEnergySummary"/>
      <sheetName val="GreenEnergyMenu"/>
      <sheetName val="IndexGreenEnergyMenu"/>
      <sheetName val="Reporting_Period"/>
      <sheetName val="FleetMPG_Month"/>
      <sheetName val="RenewEnergy_Month"/>
      <sheetName val="NonHazardWaste_Month"/>
      <sheetName val="EnergySavings_Month"/>
      <sheetName val="NewSolar"/>
      <sheetName val="PeakDemand"/>
      <sheetName val="HazardousWaste"/>
      <sheetName val="Data_FleetMPG"/>
      <sheetName val="Data_RenewEnergy"/>
      <sheetName val="Data_NonHazardWaste"/>
      <sheetName val="Data_EnergySavings"/>
      <sheetName val="Data_NewSolar"/>
      <sheetName val="Data_PeakDemand"/>
      <sheetName val="Data_HazardousWaste"/>
      <sheetName val="FleetMPG_Qtr_YTD"/>
      <sheetName val="RenewEnergy_Qtr_YTD"/>
      <sheetName val="NonHazardWaste_Qtr_YTD"/>
      <sheetName val="EnergySavings_Qtr_YTD"/>
      <sheetName val="NewSolar_Qtr_YTD"/>
      <sheetName val="PeakDemand_Qtr_YTD"/>
      <sheetName val="HazardousWaste_Qtr_YTD"/>
      <sheetName val="RenewEnergy"/>
      <sheetName val="NonHazardWaste"/>
      <sheetName val="GreenEnergy_Metrics_Master"/>
    </sheetNames>
    <sheetDataSet>
      <sheetData sheetId="0"/>
      <sheetData sheetId="1"/>
      <sheetData sheetId="2"/>
      <sheetData sheetId="3">
        <row r="3">
          <cell r="B3" t="str">
            <v>Q4</v>
          </cell>
        </row>
        <row r="4">
          <cell r="B4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PeopleSummary"/>
      <sheetName val="PeopleMenu"/>
      <sheetName val="Reporting_Period"/>
      <sheetName val="IndexPeopleMenu"/>
      <sheetName val="OSHA_Month"/>
      <sheetName val="OSHASeverity_Month"/>
      <sheetName val="MVARate_Month"/>
      <sheetName val="StaffLvlPerm_Month"/>
      <sheetName val="Availability_Month"/>
      <sheetName val="OT_Month"/>
      <sheetName val="OT_Qtr_YTD"/>
      <sheetName val="Data_OT"/>
      <sheetName val="Data_OSHA"/>
      <sheetName val="Data_OSHASeverity"/>
      <sheetName val="Data_MVARate"/>
      <sheetName val="Data_StaffLvlPerm"/>
      <sheetName val="Data_Availability"/>
      <sheetName val="Data_SuccessionPlan"/>
      <sheetName val="Data_CultureEthics"/>
      <sheetName val="Data_MastDev"/>
      <sheetName val="Data_TrainingBU"/>
      <sheetName val="Data_FringeRate"/>
      <sheetName val="OSHA_Qtr_YTD"/>
      <sheetName val="OSHASeverity_Qtr_YTD"/>
      <sheetName val="MVARate_Qtr_YTD"/>
      <sheetName val="StaffLvlPerm_Qtr_YTD"/>
      <sheetName val="Availability_Qtr_YTD"/>
      <sheetName val="SuccessionPlan_Qtr_YTD"/>
      <sheetName val="CultureEthics_Qtr_YTD"/>
      <sheetName val="MastDev_Qtr_YTD"/>
      <sheetName val="TrainingBU_Qtr_YTD"/>
      <sheetName val="FringeRate_Qtr_YTD"/>
      <sheetName val="OSHA_Qtr_YTD (2)"/>
    </sheetNames>
    <sheetDataSet>
      <sheetData sheetId="0" refreshError="1"/>
      <sheetData sheetId="1" refreshError="1">
        <row r="2">
          <cell r="D2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cons"/>
      <sheetName val="BALANCE{1}"/>
      <sheetName val="Balconsol"/>
      <sheetName val="PLconsol"/>
      <sheetName val="Asientos Consolidación{3}"/>
      <sheetName val="Utilidad no realizada{4}"/>
      <sheetName val="Anexo Util.no.reali."/>
      <sheetName val="Vtas Vinculadas"/>
      <sheetName val="Flujo US$"/>
      <sheetName val="Patrim.cons"/>
      <sheetName val="Tickmarks"/>
      <sheetName val="Lead"/>
      <sheetName val="Movto.11.00{PPC}"/>
      <sheetName val="FC switches"/>
      <sheetName val="Bridgewater"/>
      <sheetName val="SETUP and Step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imulus only"/>
      <sheetName val="Pivot"/>
      <sheetName val="Work Plan"/>
      <sheetName val="RTEP"/>
      <sheetName val="NewMonthProcedure"/>
      <sheetName val="Month"/>
      <sheetName val="YTD"/>
      <sheetName val="Budget"/>
      <sheetName val="units"/>
      <sheetName val="Plan"/>
      <sheetName val="Revised Plan"/>
      <sheetName val="Utility Cap Report"/>
      <sheetName val="ED Summary"/>
      <sheetName val="Proj removed from file"/>
    </sheetNames>
    <sheetDataSet>
      <sheetData sheetId="0" refreshError="1"/>
      <sheetData sheetId="1" refreshError="1"/>
      <sheetData sheetId="2" refreshError="1">
        <row r="303">
          <cell r="H303">
            <v>44777900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Presup"/>
      <sheetName val="Inversiones_Activo"/>
      <sheetName val="PSE&amp;G-IS-MONTH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Summary"/>
      <sheetName val="Capital"/>
      <sheetName val="Hedges"/>
      <sheetName val="Config"/>
      <sheetName val="PR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livery"/>
      <sheetName val="MainMenu"/>
      <sheetName val="Northern Div"/>
      <sheetName val="Central Div"/>
      <sheetName val="Southern Div"/>
      <sheetName val="GSOC M&amp;R"/>
      <sheetName val="DATA INPUT SHT"/>
    </sheetNames>
    <sheetDataSet>
      <sheetData sheetId="0" refreshError="1">
        <row r="8">
          <cell r="A8" t="str">
            <v>OSHA Days Away Rate (Severity)</v>
          </cell>
        </row>
        <row r="18">
          <cell r="A18" t="str">
            <v>SAFE and RELIABLE</v>
          </cell>
          <cell r="B18" t="str">
            <v>Gas Delivery</v>
          </cell>
          <cell r="C18">
            <v>0.998</v>
          </cell>
          <cell r="D18">
            <v>0.999</v>
          </cell>
          <cell r="E18" t="str">
            <v>é</v>
          </cell>
          <cell r="F18">
            <v>0.999</v>
          </cell>
          <cell r="G18">
            <v>0.999</v>
          </cell>
          <cell r="H18">
            <v>0.998</v>
          </cell>
          <cell r="I18">
            <v>0.999</v>
          </cell>
          <cell r="M18" t="str">
            <v>SAFE and RELIABLE</v>
          </cell>
          <cell r="N18" t="str">
            <v>Gas Delivery</v>
          </cell>
          <cell r="O18">
            <v>0.998</v>
          </cell>
          <cell r="P18">
            <v>0.999</v>
          </cell>
          <cell r="Q18" t="str">
            <v>-</v>
          </cell>
          <cell r="R18">
            <v>0.996</v>
          </cell>
          <cell r="S18">
            <v>0.99399999999999999</v>
          </cell>
          <cell r="T18">
            <v>0.99399999999999999</v>
          </cell>
          <cell r="U18">
            <v>0.998</v>
          </cell>
        </row>
        <row r="19">
          <cell r="A19" t="str">
            <v>Appointments Kept</v>
          </cell>
          <cell r="B19" t="str">
            <v>L/H</v>
          </cell>
          <cell r="C19" t="str">
            <v>Nov 08 YTD</v>
          </cell>
          <cell r="D19" t="str">
            <v>2009 Target</v>
          </cell>
          <cell r="E19" t="str">
            <v>YE Forecast</v>
          </cell>
          <cell r="F19" t="str">
            <v>Gas Delivery</v>
          </cell>
          <cell r="G19" t="str">
            <v>Northern</v>
          </cell>
          <cell r="H19" t="str">
            <v>Central</v>
          </cell>
          <cell r="I19" t="str">
            <v>Southern</v>
          </cell>
          <cell r="J19" t="str">
            <v>GSOC M&amp;R</v>
          </cell>
          <cell r="K19" t="str">
            <v>VP &amp; Support</v>
          </cell>
          <cell r="M19" t="str">
            <v>Appointment Kept</v>
          </cell>
          <cell r="N19" t="str">
            <v>L/H</v>
          </cell>
          <cell r="O19" t="str">
            <v>Nov 08</v>
          </cell>
          <cell r="P19" t="str">
            <v>2009 Target</v>
          </cell>
          <cell r="Q19" t="str">
            <v>Monthly Status</v>
          </cell>
          <cell r="R19" t="str">
            <v>Gas Delivery</v>
          </cell>
          <cell r="S19" t="str">
            <v>Northern</v>
          </cell>
          <cell r="T19" t="str">
            <v>Central</v>
          </cell>
          <cell r="U19" t="str">
            <v>Southern</v>
          </cell>
          <cell r="V19" t="str">
            <v>GSOC M&amp;R</v>
          </cell>
          <cell r="W19" t="str">
            <v>VP &amp; Support</v>
          </cell>
        </row>
        <row r="20">
          <cell r="A20" t="str">
            <v>Gas Leak Reports Per Mile</v>
          </cell>
          <cell r="B20" t="str">
            <v>L</v>
          </cell>
          <cell r="C20">
            <v>0.20899999999999999</v>
          </cell>
          <cell r="D20">
            <v>0.222</v>
          </cell>
          <cell r="E20" t="str">
            <v>é</v>
          </cell>
          <cell r="F20">
            <v>0.189</v>
          </cell>
          <cell r="G20">
            <v>0.247</v>
          </cell>
          <cell r="H20">
            <v>0.23599999999999999</v>
          </cell>
          <cell r="I20">
            <v>0.13</v>
          </cell>
          <cell r="M20" t="str">
            <v>Gas Leak Reports Per Mile</v>
          </cell>
          <cell r="N20" t="str">
            <v>L</v>
          </cell>
          <cell r="O20">
            <v>1.2E-2</v>
          </cell>
          <cell r="P20">
            <v>0.222</v>
          </cell>
          <cell r="Q20" t="str">
            <v>+</v>
          </cell>
          <cell r="R20">
            <v>1.2999999999999999E-2</v>
          </cell>
          <cell r="S20">
            <v>2.1000000000000001E-2</v>
          </cell>
          <cell r="T20">
            <v>1.4999999999999999E-2</v>
          </cell>
          <cell r="U20">
            <v>7.0000000000000001E-3</v>
          </cell>
        </row>
        <row r="21">
          <cell r="A21" t="str">
            <v>Leak Response Rate</v>
          </cell>
          <cell r="B21" t="str">
            <v>H</v>
          </cell>
          <cell r="C21">
            <v>0.999</v>
          </cell>
          <cell r="D21">
            <v>0.999</v>
          </cell>
          <cell r="E21" t="str">
            <v>é</v>
          </cell>
          <cell r="F21">
            <v>0.999</v>
          </cell>
          <cell r="G21" t="str">
            <v>99.9.%</v>
          </cell>
          <cell r="H21">
            <v>0.998</v>
          </cell>
          <cell r="I21">
            <v>0.998</v>
          </cell>
          <cell r="M21" t="str">
            <v>Leak Response Rate</v>
          </cell>
          <cell r="N21" t="str">
            <v>H</v>
          </cell>
          <cell r="O21">
            <v>0.999</v>
          </cell>
          <cell r="P21">
            <v>0.999</v>
          </cell>
          <cell r="Q21" t="str">
            <v>-</v>
          </cell>
          <cell r="R21">
            <v>0.998</v>
          </cell>
          <cell r="S21">
            <v>0.999</v>
          </cell>
          <cell r="T21">
            <v>0.996</v>
          </cell>
          <cell r="U21">
            <v>0.999</v>
          </cell>
        </row>
        <row r="22">
          <cell r="A22" t="str">
            <v>Appointment Kept</v>
          </cell>
          <cell r="B22" t="str">
            <v>H</v>
          </cell>
          <cell r="C22">
            <v>0.95099999999999996</v>
          </cell>
          <cell r="D22">
            <v>0.95099999999999996</v>
          </cell>
          <cell r="E22" t="str">
            <v>ê</v>
          </cell>
          <cell r="F22" t="str">
            <v>N/A</v>
          </cell>
          <cell r="G22" t="str">
            <v>N/A</v>
          </cell>
          <cell r="H22" t="str">
            <v>N/A</v>
          </cell>
          <cell r="I22" t="str">
            <v>N/A</v>
          </cell>
          <cell r="M22" t="str">
            <v>Appointment Kept</v>
          </cell>
          <cell r="N22" t="str">
            <v>H</v>
          </cell>
          <cell r="O22">
            <v>0.94699999999999995</v>
          </cell>
          <cell r="P22">
            <v>0.95099999999999996</v>
          </cell>
          <cell r="Q22" t="str">
            <v>+</v>
          </cell>
          <cell r="R22" t="str">
            <v>N/A</v>
          </cell>
          <cell r="S22" t="str">
            <v>N/A</v>
          </cell>
          <cell r="T22" t="str">
            <v>N/A</v>
          </cell>
          <cell r="U22" t="str">
            <v>N/A</v>
          </cell>
        </row>
        <row r="23">
          <cell r="A23" t="str">
            <v>BPU Inquiries - Non-Collection</v>
          </cell>
          <cell r="B23" t="str">
            <v>L</v>
          </cell>
          <cell r="C23">
            <v>97</v>
          </cell>
          <cell r="D23">
            <v>141</v>
          </cell>
          <cell r="E23" t="str">
            <v>ê</v>
          </cell>
          <cell r="F23">
            <v>172</v>
          </cell>
          <cell r="G23">
            <v>54</v>
          </cell>
          <cell r="H23">
            <v>63</v>
          </cell>
          <cell r="I23">
            <v>53</v>
          </cell>
          <cell r="M23" t="str">
            <v>BPU Inquiries - Non-Collection</v>
          </cell>
          <cell r="N23" t="str">
            <v>L</v>
          </cell>
          <cell r="O23">
            <v>13</v>
          </cell>
          <cell r="P23">
            <v>16</v>
          </cell>
          <cell r="Q23" t="str">
            <v>+</v>
          </cell>
          <cell r="R23">
            <v>3</v>
          </cell>
          <cell r="S23">
            <v>1</v>
          </cell>
          <cell r="T23">
            <v>1</v>
          </cell>
          <cell r="U23">
            <v>1</v>
          </cell>
        </row>
        <row r="24">
          <cell r="A24" t="str">
            <v>Perception Survey (Res/Sm Business)</v>
          </cell>
          <cell r="B24" t="str">
            <v>H</v>
          </cell>
          <cell r="C24">
            <v>75</v>
          </cell>
          <cell r="D24">
            <v>76</v>
          </cell>
          <cell r="E24" t="str">
            <v>ê</v>
          </cell>
          <cell r="F24">
            <v>74</v>
          </cell>
          <cell r="G24">
            <v>73</v>
          </cell>
          <cell r="H24">
            <v>74</v>
          </cell>
          <cell r="I24">
            <v>75</v>
          </cell>
          <cell r="M24" t="str">
            <v>Perception Survey (Res/Sm Business)</v>
          </cell>
          <cell r="N24" t="str">
            <v>H</v>
          </cell>
          <cell r="O24">
            <v>78</v>
          </cell>
          <cell r="P24">
            <v>76</v>
          </cell>
          <cell r="Q24" t="str">
            <v>-</v>
          </cell>
          <cell r="R24">
            <v>73</v>
          </cell>
          <cell r="S24">
            <v>2.62</v>
          </cell>
          <cell r="T24">
            <v>3.09</v>
          </cell>
          <cell r="U24">
            <v>2.9</v>
          </cell>
        </row>
        <row r="25">
          <cell r="A25" t="str">
            <v>Moment of Truth Survey</v>
          </cell>
          <cell r="B25" t="str">
            <v>H</v>
          </cell>
          <cell r="C25">
            <v>9.3000000000000007</v>
          </cell>
          <cell r="D25">
            <v>9.3000000000000007</v>
          </cell>
          <cell r="E25" t="str">
            <v>çè</v>
          </cell>
          <cell r="F25">
            <v>9.1</v>
          </cell>
          <cell r="G25">
            <v>9.1</v>
          </cell>
          <cell r="H25">
            <v>8.9</v>
          </cell>
          <cell r="I25">
            <v>9.3000000000000007</v>
          </cell>
          <cell r="M25" t="str">
            <v>Moment of Truth Survey</v>
          </cell>
          <cell r="N25" t="str">
            <v>H</v>
          </cell>
          <cell r="O25">
            <v>9.4</v>
          </cell>
          <cell r="P25">
            <v>9.3000000000000007</v>
          </cell>
          <cell r="Q25" t="str">
            <v>-</v>
          </cell>
          <cell r="R25">
            <v>9.1999999999999993</v>
          </cell>
        </row>
        <row r="26">
          <cell r="A26" t="str">
            <v>Damages Per 1,000 Locate Requests</v>
          </cell>
          <cell r="B26" t="str">
            <v>L</v>
          </cell>
          <cell r="C26">
            <v>1.83</v>
          </cell>
          <cell r="D26">
            <v>1.97</v>
          </cell>
          <cell r="E26" t="str">
            <v>é</v>
          </cell>
          <cell r="F26">
            <v>1.52</v>
          </cell>
          <cell r="G26">
            <v>1.42</v>
          </cell>
          <cell r="H26">
            <v>2.11</v>
          </cell>
          <cell r="I26">
            <v>1.41</v>
          </cell>
          <cell r="J26">
            <v>1</v>
          </cell>
          <cell r="M26" t="str">
            <v>Damages Per 1,000 Locate Requests</v>
          </cell>
          <cell r="N26" t="str">
            <v>L</v>
          </cell>
          <cell r="O26">
            <v>1.7</v>
          </cell>
          <cell r="P26">
            <v>1.97</v>
          </cell>
          <cell r="Q26" t="str">
            <v>+</v>
          </cell>
          <cell r="R26">
            <v>1.94</v>
          </cell>
          <cell r="S26">
            <v>1.55</v>
          </cell>
          <cell r="T26">
            <v>3.08</v>
          </cell>
          <cell r="U26">
            <v>1.88</v>
          </cell>
        </row>
        <row r="27">
          <cell r="A27" t="str">
            <v>Gas Damages Per 1,000 Locate Requests</v>
          </cell>
          <cell r="B27" t="str">
            <v>L</v>
          </cell>
          <cell r="C27">
            <v>2.81</v>
          </cell>
          <cell r="D27">
            <v>2.96</v>
          </cell>
          <cell r="E27" t="str">
            <v>é</v>
          </cell>
          <cell r="F27">
            <v>2.2799999999999998</v>
          </cell>
          <cell r="G27">
            <v>2.27</v>
          </cell>
          <cell r="H27">
            <v>2.77</v>
          </cell>
          <cell r="I27">
            <v>2.11</v>
          </cell>
          <cell r="M27" t="str">
            <v>Gas Damages Per 1,000 Locate Requests</v>
          </cell>
          <cell r="N27" t="str">
            <v>L</v>
          </cell>
          <cell r="O27">
            <v>2.82</v>
          </cell>
          <cell r="P27">
            <v>2.96</v>
          </cell>
          <cell r="Q27" t="str">
            <v>+</v>
          </cell>
          <cell r="R27">
            <v>2.61</v>
          </cell>
          <cell r="S27">
            <v>2.75</v>
          </cell>
          <cell r="T27">
            <v>3.52</v>
          </cell>
          <cell r="U27">
            <v>2.19</v>
          </cell>
        </row>
        <row r="28">
          <cell r="A28" t="str">
            <v>Elect. Damages Per 1,000 Locate Requests</v>
          </cell>
          <cell r="B28" t="str">
            <v>L</v>
          </cell>
          <cell r="C28">
            <v>0.8</v>
          </cell>
          <cell r="D28">
            <v>0.93</v>
          </cell>
          <cell r="E28" t="str">
            <v>é</v>
          </cell>
          <cell r="F28">
            <v>0.71</v>
          </cell>
          <cell r="G28" t="str">
            <v>Northern</v>
          </cell>
          <cell r="H28" t="str">
            <v>Central</v>
          </cell>
          <cell r="I28" t="str">
            <v>Southern</v>
          </cell>
          <cell r="J28" t="str">
            <v>GSOC M&amp;R</v>
          </cell>
          <cell r="K28" t="str">
            <v>VP &amp; Support</v>
          </cell>
          <cell r="M28" t="str">
            <v>Elect. Damages Per 1,000 Locate Requests</v>
          </cell>
          <cell r="N28" t="str">
            <v>L</v>
          </cell>
          <cell r="O28">
            <v>0.51</v>
          </cell>
          <cell r="P28">
            <v>0.93</v>
          </cell>
          <cell r="Q28" t="str">
            <v>-</v>
          </cell>
          <cell r="R28">
            <v>1.24</v>
          </cell>
          <cell r="S28" t="str">
            <v>Northern</v>
          </cell>
          <cell r="T28" t="str">
            <v>Central</v>
          </cell>
          <cell r="U28" t="str">
            <v>Southern</v>
          </cell>
          <cell r="V28" t="str">
            <v>GSOC M&amp;R</v>
          </cell>
          <cell r="W28" t="str">
            <v>VP &amp; Support</v>
          </cell>
        </row>
        <row r="29">
          <cell r="A29" t="str">
            <v>Workhrs/Unit Tariff</v>
          </cell>
          <cell r="B29" t="str">
            <v>L</v>
          </cell>
          <cell r="C29">
            <v>0.51</v>
          </cell>
          <cell r="D29">
            <v>0.51</v>
          </cell>
          <cell r="E29" t="str">
            <v>é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>
            <v>9.4025689999999997</v>
          </cell>
          <cell r="K29">
            <v>1.17</v>
          </cell>
          <cell r="M29" t="str">
            <v>Workhrs/Unit Tariff</v>
          </cell>
          <cell r="N29" t="str">
            <v>L</v>
          </cell>
          <cell r="O29">
            <v>0.52</v>
          </cell>
          <cell r="P29">
            <v>0.51</v>
          </cell>
          <cell r="Q29" t="str">
            <v>-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>
            <v>0.50339</v>
          </cell>
          <cell r="W29">
            <v>5.3696000000000001E-2</v>
          </cell>
        </row>
        <row r="30">
          <cell r="A30" t="str">
            <v>Workhrs/Unit Comp. Services</v>
          </cell>
          <cell r="B30" t="str">
            <v>L</v>
          </cell>
          <cell r="C30">
            <v>0.43</v>
          </cell>
          <cell r="D30">
            <v>0.43</v>
          </cell>
          <cell r="E30" t="str">
            <v>é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M30" t="str">
            <v>Workhrs/Unit Comp. Services</v>
          </cell>
          <cell r="N30" t="str">
            <v>L</v>
          </cell>
          <cell r="O30">
            <v>0.43</v>
          </cell>
          <cell r="P30">
            <v>0.43</v>
          </cell>
          <cell r="Q30" t="str">
            <v>-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</row>
        <row r="31">
          <cell r="A31" t="str">
            <v>Open Leaks</v>
          </cell>
          <cell r="B31" t="str">
            <v>L</v>
          </cell>
          <cell r="C31">
            <v>1948</v>
          </cell>
          <cell r="D31">
            <v>2400</v>
          </cell>
          <cell r="E31" t="str">
            <v>é</v>
          </cell>
          <cell r="F31">
            <v>2046</v>
          </cell>
          <cell r="G31">
            <v>1160</v>
          </cell>
          <cell r="H31">
            <v>349</v>
          </cell>
          <cell r="I31">
            <v>537</v>
          </cell>
          <cell r="M31" t="str">
            <v>Open Leaks</v>
          </cell>
          <cell r="N31" t="str">
            <v>L</v>
          </cell>
          <cell r="O31">
            <v>1948</v>
          </cell>
          <cell r="P31">
            <v>2400</v>
          </cell>
          <cell r="Q31" t="str">
            <v>+</v>
          </cell>
          <cell r="R31">
            <v>2046</v>
          </cell>
          <cell r="S31">
            <v>1160</v>
          </cell>
          <cell r="T31">
            <v>349</v>
          </cell>
          <cell r="U31">
            <v>537</v>
          </cell>
        </row>
        <row r="32">
          <cell r="A32" t="str">
            <v>Open Class 2 Leaks</v>
          </cell>
          <cell r="B32" t="str">
            <v>L</v>
          </cell>
          <cell r="C32">
            <v>930</v>
          </cell>
          <cell r="D32">
            <v>1300</v>
          </cell>
          <cell r="E32" t="str">
            <v>é</v>
          </cell>
          <cell r="F32">
            <v>981</v>
          </cell>
          <cell r="G32">
            <v>509</v>
          </cell>
          <cell r="H32">
            <v>148</v>
          </cell>
          <cell r="I32">
            <v>324</v>
          </cell>
          <cell r="M32" t="str">
            <v>Open Class 2 Leaks</v>
          </cell>
          <cell r="N32" t="str">
            <v>L</v>
          </cell>
          <cell r="O32">
            <v>930</v>
          </cell>
          <cell r="P32">
            <v>1300</v>
          </cell>
          <cell r="Q32" t="str">
            <v>+</v>
          </cell>
          <cell r="R32">
            <v>981</v>
          </cell>
          <cell r="S32">
            <v>509</v>
          </cell>
          <cell r="T32">
            <v>148</v>
          </cell>
          <cell r="U32">
            <v>324</v>
          </cell>
        </row>
        <row r="33">
          <cell r="A33" t="str">
            <v>New Business Construction Survey</v>
          </cell>
          <cell r="B33" t="str">
            <v>H</v>
          </cell>
          <cell r="C33">
            <v>8.6</v>
          </cell>
          <cell r="D33">
            <v>8.6999999999999993</v>
          </cell>
          <cell r="E33" t="str">
            <v>ê</v>
          </cell>
          <cell r="F33">
            <v>8.6</v>
          </cell>
          <cell r="G33">
            <v>8.5</v>
          </cell>
          <cell r="H33">
            <v>8.6</v>
          </cell>
          <cell r="I33">
            <v>8.6999999999999993</v>
          </cell>
          <cell r="J33">
            <v>9.7958769300000004</v>
          </cell>
          <cell r="K33">
            <v>37.722999999999999</v>
          </cell>
          <cell r="M33" t="str">
            <v>New Business Construction Survey</v>
          </cell>
          <cell r="N33" t="str">
            <v>H</v>
          </cell>
          <cell r="O33">
            <v>8.6</v>
          </cell>
          <cell r="P33">
            <v>8.6999999999999993</v>
          </cell>
          <cell r="Q33" t="str">
            <v>-</v>
          </cell>
          <cell r="R33">
            <v>8.6</v>
          </cell>
          <cell r="S33">
            <v>8.1</v>
          </cell>
          <cell r="T33">
            <v>8.8000000000000007</v>
          </cell>
          <cell r="U33">
            <v>8.6999999999999993</v>
          </cell>
          <cell r="V33">
            <v>0.47747115000000001</v>
          </cell>
          <cell r="W33">
            <v>3.1549999999999998</v>
          </cell>
        </row>
        <row r="34">
          <cell r="A34" t="str">
            <v>% Regulatory Compliance</v>
          </cell>
          <cell r="B34" t="str">
            <v>H</v>
          </cell>
          <cell r="C34">
            <v>1</v>
          </cell>
          <cell r="D34">
            <v>1</v>
          </cell>
          <cell r="E34" t="str">
            <v>çè</v>
          </cell>
          <cell r="F34">
            <v>0.91600000000000004</v>
          </cell>
          <cell r="G34">
            <v>0.82599999999999996</v>
          </cell>
          <cell r="H34">
            <v>0.92200000000000004</v>
          </cell>
          <cell r="I34">
            <v>0.95599999999999996</v>
          </cell>
          <cell r="J34">
            <v>1</v>
          </cell>
          <cell r="M34" t="str">
            <v>Gross Margin Competitive Serv. ($M)</v>
          </cell>
          <cell r="N34" t="str">
            <v>H</v>
          </cell>
          <cell r="O34">
            <v>5.2539999999999996</v>
          </cell>
          <cell r="P34">
            <v>5.1589999999999998</v>
          </cell>
          <cell r="Q34" t="str">
            <v>-</v>
          </cell>
          <cell r="R34">
            <v>5.099602840000002</v>
          </cell>
          <cell r="S34">
            <v>1.6284819500000003</v>
          </cell>
          <cell r="T34">
            <v>0.74829197000000025</v>
          </cell>
          <cell r="U34">
            <v>2.2546768700000008</v>
          </cell>
        </row>
        <row r="35">
          <cell r="A35" t="str">
            <v>Fully Loaded $/Unit - New Main</v>
          </cell>
          <cell r="B35" t="str">
            <v>L</v>
          </cell>
          <cell r="C35">
            <v>54.83</v>
          </cell>
          <cell r="D35">
            <v>51.37</v>
          </cell>
          <cell r="E35" t="str">
            <v>ê</v>
          </cell>
          <cell r="F35">
            <v>52.978086728573849</v>
          </cell>
          <cell r="G35">
            <v>52.070918306261724</v>
          </cell>
          <cell r="H35">
            <v>90.503983977010492</v>
          </cell>
          <cell r="I35">
            <v>46.149092181612509</v>
          </cell>
          <cell r="M35" t="str">
            <v>Fully Loaded $/Unit - New Main</v>
          </cell>
          <cell r="N35" t="str">
            <v>L</v>
          </cell>
          <cell r="O35">
            <v>57.76</v>
          </cell>
          <cell r="P35">
            <v>51.978541924959067</v>
          </cell>
          <cell r="Q35" t="str">
            <v>-</v>
          </cell>
          <cell r="R35">
            <v>53.396523250760538</v>
          </cell>
          <cell r="S35">
            <v>61.022919179734622</v>
          </cell>
          <cell r="T35">
            <v>65.603964098728497</v>
          </cell>
          <cell r="U35">
            <v>49.428015564202333</v>
          </cell>
        </row>
        <row r="36">
          <cell r="A36" t="str">
            <v>ECONOMIC</v>
          </cell>
          <cell r="B36" t="str">
            <v>Gas Delivery</v>
          </cell>
          <cell r="C36">
            <v>5337</v>
          </cell>
          <cell r="D36">
            <v>5210</v>
          </cell>
          <cell r="E36" t="str">
            <v>é</v>
          </cell>
          <cell r="F36">
            <v>4972.5000590680374</v>
          </cell>
          <cell r="G36">
            <v>5298.0572483841179</v>
          </cell>
          <cell r="H36">
            <v>6091.3319194061505</v>
          </cell>
          <cell r="I36">
            <v>4419.4010884086438</v>
          </cell>
        </row>
        <row r="37">
          <cell r="A37" t="str">
            <v>Fully Loaded $/Unit - Repl. Main</v>
          </cell>
          <cell r="B37" t="str">
            <v>L/H</v>
          </cell>
          <cell r="C37" t="str">
            <v>Nov 08 YTD</v>
          </cell>
          <cell r="D37" t="str">
            <v>2009 Target</v>
          </cell>
          <cell r="E37" t="str">
            <v>YE Forecast</v>
          </cell>
          <cell r="F37" t="str">
            <v>Gas Delivery</v>
          </cell>
          <cell r="G37" t="str">
            <v>Northern</v>
          </cell>
          <cell r="H37" t="str">
            <v>Central</v>
          </cell>
          <cell r="I37" t="str">
            <v>Southern</v>
          </cell>
          <cell r="J37" t="str">
            <v>GSOC M&amp;R</v>
          </cell>
          <cell r="K37" t="str">
            <v>VP &amp; Support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SafeReliableSummary"/>
      <sheetName val="SafeReliableMenu"/>
      <sheetName val="IndexSafeReliableMenu"/>
      <sheetName val="Reporting_Period"/>
      <sheetName val="Data_SAIFI"/>
      <sheetName val="Data_MAIFI"/>
      <sheetName val="Data_CAIDI"/>
      <sheetName val="Data_CEMI"/>
      <sheetName val="Data_GasLeaks"/>
      <sheetName val="Data_Damages"/>
      <sheetName val="Data_LeakRespRate"/>
      <sheetName val="Data_FixItRight"/>
      <sheetName val="Data_MeterReads"/>
      <sheetName val="Data_InqServLevel"/>
      <sheetName val="Data_FirstContact"/>
      <sheetName val="Data_Regulatory_InqRate"/>
      <sheetName val="Data_RegInqNonCollections"/>
      <sheetName val="Data_PerceptionSurvResSm"/>
      <sheetName val="Data_PerceptionSurveyLarge"/>
      <sheetName val="Data_MOT"/>
      <sheetName val="Data_NewBusiness"/>
      <sheetName val="SAIFI_Qtr_YTD"/>
      <sheetName val="MAIFI_Qtr_YTD"/>
      <sheetName val="CAIDI_Qtr_YTD"/>
      <sheetName val="CEMI_Qtr_YTD"/>
      <sheetName val="GasLeaks_Qtr_YTD"/>
      <sheetName val="Damages_Qtr_YTD"/>
      <sheetName val="LeakRespRate_Qtr_YTD"/>
      <sheetName val="FixItRight_Qtr_YTD"/>
      <sheetName val="MeterReads_Qtr_YTD"/>
      <sheetName val="InqServLevel_Qtr_YTD"/>
      <sheetName val="FirstContact_Qtr_YTD"/>
      <sheetName val="Regulatory_InqRate_Qtr_YTD"/>
      <sheetName val="Reg_InqNonCollections_Qtr_YTD"/>
      <sheetName val="PerceptionSurveyRes_Qtr_YTD"/>
      <sheetName val="PerceptionSurveySmall_Qtr_YTD"/>
      <sheetName val="PerceptionSurveyLarge_Qtr_YTD"/>
      <sheetName val="MOT_Qtr_YTD"/>
      <sheetName val="NewBusiness_Qtr_YTD"/>
    </sheetNames>
    <sheetDataSet>
      <sheetData sheetId="0" refreshError="1">
        <row r="21">
          <cell r="A21" t="str">
            <v>SAIFI</v>
          </cell>
          <cell r="B21" t="str">
            <v>L</v>
          </cell>
          <cell r="C21">
            <v>0.66</v>
          </cell>
          <cell r="D21">
            <v>0.72</v>
          </cell>
          <cell r="E21" t="str">
            <v>é</v>
          </cell>
          <cell r="F21">
            <v>0.64</v>
          </cell>
          <cell r="I21">
            <v>0.64</v>
          </cell>
          <cell r="L21" t="str">
            <v>SAIFI</v>
          </cell>
          <cell r="M21" t="str">
            <v>L</v>
          </cell>
          <cell r="N21">
            <v>0.04</v>
          </cell>
          <cell r="O21">
            <v>5.0996821272297967E-2</v>
          </cell>
          <cell r="P21" t="str">
            <v>+</v>
          </cell>
          <cell r="Q21">
            <v>0.04</v>
          </cell>
          <cell r="T21">
            <v>0.04</v>
          </cell>
          <cell r="V21" t="str">
            <v>M</v>
          </cell>
        </row>
        <row r="22">
          <cell r="A22" t="str">
            <v>MAIFI</v>
          </cell>
          <cell r="B22" t="str">
            <v>L</v>
          </cell>
          <cell r="C22">
            <v>1.24</v>
          </cell>
          <cell r="D22">
            <v>1.25</v>
          </cell>
          <cell r="E22" t="str">
            <v>é</v>
          </cell>
          <cell r="F22">
            <v>1.1399999999999999</v>
          </cell>
          <cell r="I22">
            <v>1.1399999999999999</v>
          </cell>
          <cell r="L22" t="str">
            <v>MAIFI</v>
          </cell>
          <cell r="M22" t="str">
            <v>L</v>
          </cell>
          <cell r="N22">
            <v>0.09</v>
          </cell>
          <cell r="O22">
            <v>0.11391304347826098</v>
          </cell>
          <cell r="P22" t="str">
            <v>+</v>
          </cell>
          <cell r="Q22">
            <v>0.08</v>
          </cell>
          <cell r="T22">
            <v>0.08</v>
          </cell>
          <cell r="V22" t="str">
            <v>M</v>
          </cell>
        </row>
        <row r="23">
          <cell r="A23" t="str">
            <v>CAIDI</v>
          </cell>
          <cell r="B23" t="str">
            <v>L</v>
          </cell>
          <cell r="C23">
            <v>65.400000000000006</v>
          </cell>
          <cell r="D23">
            <v>66.5</v>
          </cell>
          <cell r="E23" t="str">
            <v>é</v>
          </cell>
          <cell r="F23">
            <v>64.11</v>
          </cell>
          <cell r="I23">
            <v>64.11</v>
          </cell>
          <cell r="L23" t="str">
            <v>CAIDI</v>
          </cell>
          <cell r="M23" t="str">
            <v>L</v>
          </cell>
          <cell r="N23">
            <v>46.8</v>
          </cell>
          <cell r="O23">
            <v>58.344090663574896</v>
          </cell>
          <cell r="P23" t="str">
            <v>-</v>
          </cell>
          <cell r="Q23">
            <v>70.39</v>
          </cell>
          <cell r="T23">
            <v>70.39</v>
          </cell>
          <cell r="V23" t="str">
            <v>M</v>
          </cell>
        </row>
        <row r="24">
          <cell r="A24" t="str">
            <v>CEMI</v>
          </cell>
          <cell r="B24" t="str">
            <v>L</v>
          </cell>
          <cell r="C24">
            <v>0.02</v>
          </cell>
          <cell r="D24">
            <v>2.3E-2</v>
          </cell>
          <cell r="E24" t="str">
            <v>é</v>
          </cell>
          <cell r="F24">
            <v>1.0999999999999999E-2</v>
          </cell>
          <cell r="I24">
            <v>1.0999999999999999E-2</v>
          </cell>
          <cell r="L24" t="str">
            <v>CEMI</v>
          </cell>
          <cell r="M24" t="str">
            <v>L</v>
          </cell>
          <cell r="N24">
            <v>0</v>
          </cell>
          <cell r="O24">
            <v>0</v>
          </cell>
          <cell r="P24" t="str">
            <v>o</v>
          </cell>
          <cell r="Q24">
            <v>0</v>
          </cell>
          <cell r="T24">
            <v>0</v>
          </cell>
          <cell r="V24" t="str">
            <v>M</v>
          </cell>
        </row>
        <row r="25">
          <cell r="A25" t="str">
            <v>Gas Leak Reports per Mile</v>
          </cell>
          <cell r="B25" t="str">
            <v>L</v>
          </cell>
          <cell r="C25">
            <v>0.20899999999999999</v>
          </cell>
          <cell r="D25">
            <v>0.222</v>
          </cell>
          <cell r="E25" t="str">
            <v>é</v>
          </cell>
          <cell r="F25">
            <v>0.18906559222724459</v>
          </cell>
          <cell r="H25">
            <v>0.189</v>
          </cell>
          <cell r="L25" t="str">
            <v>Gas Leak Reports per Mile</v>
          </cell>
          <cell r="M25" t="str">
            <v>L</v>
          </cell>
          <cell r="N25">
            <v>1.2E-2</v>
          </cell>
          <cell r="O25">
            <v>1.4017627333333319E-2</v>
          </cell>
          <cell r="P25" t="str">
            <v>+</v>
          </cell>
          <cell r="Q25">
            <v>1.2821957549319916E-2</v>
          </cell>
          <cell r="S25">
            <v>1.2999999999999999E-2</v>
          </cell>
          <cell r="V25" t="str">
            <v>M</v>
          </cell>
        </row>
        <row r="26">
          <cell r="A26" t="str">
            <v>Damages per 1,000 Locate Requests</v>
          </cell>
          <cell r="B26" t="str">
            <v>L</v>
          </cell>
          <cell r="C26">
            <v>1.83</v>
          </cell>
          <cell r="D26">
            <v>1.97</v>
          </cell>
          <cell r="E26" t="str">
            <v>é</v>
          </cell>
          <cell r="F26">
            <v>1.52</v>
          </cell>
          <cell r="H26">
            <v>2.2799999999999998</v>
          </cell>
          <cell r="I26">
            <v>0.71</v>
          </cell>
          <cell r="L26" t="str">
            <v>Damages per 1,000 Locate Requests</v>
          </cell>
          <cell r="M26" t="str">
            <v>L</v>
          </cell>
          <cell r="N26">
            <v>1.7</v>
          </cell>
          <cell r="O26">
            <v>1.97</v>
          </cell>
          <cell r="P26" t="str">
            <v>+</v>
          </cell>
          <cell r="Q26">
            <v>1.94</v>
          </cell>
          <cell r="S26">
            <v>2.61</v>
          </cell>
          <cell r="T26">
            <v>1.24</v>
          </cell>
          <cell r="V26" t="str">
            <v>M</v>
          </cell>
        </row>
        <row r="27">
          <cell r="A27" t="str">
            <v>Leak Response Rate</v>
          </cell>
          <cell r="B27" t="str">
            <v>H</v>
          </cell>
          <cell r="C27">
            <v>0.99939999999999996</v>
          </cell>
          <cell r="D27">
            <v>0.99900000000000011</v>
          </cell>
          <cell r="E27" t="str">
            <v>é</v>
          </cell>
          <cell r="F27">
            <v>0.999</v>
          </cell>
          <cell r="H27">
            <v>0.999</v>
          </cell>
          <cell r="L27" t="str">
            <v>Leak Response Rate</v>
          </cell>
          <cell r="M27" t="str">
            <v>H</v>
          </cell>
          <cell r="N27">
            <v>0.99909999999999999</v>
          </cell>
          <cell r="O27">
            <v>0.99900000000000011</v>
          </cell>
          <cell r="P27" t="str">
            <v>-</v>
          </cell>
          <cell r="Q27">
            <v>0.998</v>
          </cell>
          <cell r="S27">
            <v>0.998</v>
          </cell>
          <cell r="V27" t="str">
            <v>M</v>
          </cell>
        </row>
        <row r="28">
          <cell r="A28" t="str">
            <v>Fix It Right</v>
          </cell>
          <cell r="B28" t="str">
            <v>H</v>
          </cell>
          <cell r="C28">
            <v>0.86467000000000005</v>
          </cell>
          <cell r="D28" t="str">
            <v>N/A</v>
          </cell>
          <cell r="E28" t="e">
            <v>#REF!</v>
          </cell>
          <cell r="F28">
            <v>0</v>
          </cell>
          <cell r="H28">
            <v>0</v>
          </cell>
          <cell r="L28" t="str">
            <v>Fix It Right</v>
          </cell>
          <cell r="M28" t="str">
            <v>H</v>
          </cell>
          <cell r="N28">
            <v>0.83869000000000005</v>
          </cell>
          <cell r="O28">
            <v>0</v>
          </cell>
          <cell r="P28" t="str">
            <v>o</v>
          </cell>
          <cell r="Q28">
            <v>0</v>
          </cell>
          <cell r="S28">
            <v>0</v>
          </cell>
          <cell r="V28" t="str">
            <v>M</v>
          </cell>
        </row>
        <row r="29">
          <cell r="A29" t="str">
            <v>Percent of Actual Meters Read</v>
          </cell>
          <cell r="B29" t="str">
            <v>H</v>
          </cell>
          <cell r="C29">
            <v>0.90100000000000002</v>
          </cell>
          <cell r="D29">
            <v>0.90100000000000002</v>
          </cell>
          <cell r="E29" t="str">
            <v>ê</v>
          </cell>
          <cell r="F29">
            <v>0.88400000000000001</v>
          </cell>
          <cell r="G29">
            <v>0.88400000000000001</v>
          </cell>
          <cell r="L29" t="str">
            <v>Percent of Actual Meters Read</v>
          </cell>
          <cell r="M29" t="str">
            <v>H</v>
          </cell>
          <cell r="N29">
            <v>0.90300000000000002</v>
          </cell>
          <cell r="O29">
            <v>0.90100000000000002</v>
          </cell>
          <cell r="P29" t="str">
            <v>-</v>
          </cell>
          <cell r="Q29">
            <v>0.89500000000000002</v>
          </cell>
          <cell r="R29">
            <v>0.89500000000000002</v>
          </cell>
          <cell r="V29" t="str">
            <v>M</v>
          </cell>
        </row>
        <row r="30">
          <cell r="A30" t="str">
            <v>Gen'l Inquiry Service Level (30 sec.)</v>
          </cell>
          <cell r="B30" t="str">
            <v>H</v>
          </cell>
          <cell r="C30">
            <v>0.76</v>
          </cell>
          <cell r="D30">
            <v>0.51</v>
          </cell>
          <cell r="E30" t="str">
            <v>é</v>
          </cell>
          <cell r="F30">
            <v>0.61399999999999999</v>
          </cell>
          <cell r="G30">
            <v>0.61399999999999999</v>
          </cell>
          <cell r="L30" t="str">
            <v>Gen'l Inquiry Service Level (30 sec.)</v>
          </cell>
          <cell r="M30" t="str">
            <v>H</v>
          </cell>
          <cell r="N30">
            <v>0.70199999999999996</v>
          </cell>
          <cell r="O30">
            <v>0.51</v>
          </cell>
          <cell r="P30" t="str">
            <v>+</v>
          </cell>
          <cell r="Q30">
            <v>0.69499999999999995</v>
          </cell>
          <cell r="R30">
            <v>0.69499999999999995</v>
          </cell>
          <cell r="V30" t="str">
            <v>M</v>
          </cell>
        </row>
        <row r="31">
          <cell r="A31" t="str">
            <v>First Contact Resolution</v>
          </cell>
          <cell r="B31" t="str">
            <v>H</v>
          </cell>
          <cell r="C31">
            <v>0.871</v>
          </cell>
          <cell r="D31" t="str">
            <v>N/A</v>
          </cell>
          <cell r="E31" t="e">
            <v>#REF!</v>
          </cell>
          <cell r="F31">
            <v>0</v>
          </cell>
          <cell r="G31">
            <v>0</v>
          </cell>
          <cell r="L31" t="str">
            <v>First Contact Resolution</v>
          </cell>
          <cell r="M31" t="str">
            <v>H</v>
          </cell>
          <cell r="N31">
            <v>0.86</v>
          </cell>
          <cell r="O31">
            <v>0</v>
          </cell>
          <cell r="P31" t="str">
            <v>o</v>
          </cell>
          <cell r="Q31">
            <v>0</v>
          </cell>
          <cell r="R31">
            <v>0</v>
          </cell>
          <cell r="V31" t="str">
            <v>M</v>
          </cell>
        </row>
        <row r="32">
          <cell r="A32" t="str">
            <v>BPU Inquiry Rate-Collection</v>
          </cell>
          <cell r="B32" t="str">
            <v>L</v>
          </cell>
          <cell r="C32">
            <v>1.27</v>
          </cell>
          <cell r="D32">
            <v>1.25</v>
          </cell>
          <cell r="E32" t="str">
            <v>ê</v>
          </cell>
          <cell r="F32">
            <v>1.84</v>
          </cell>
          <cell r="G32">
            <v>1.84</v>
          </cell>
          <cell r="L32" t="str">
            <v>BPU Inquiry Rate-Collection</v>
          </cell>
          <cell r="M32" t="str">
            <v>L</v>
          </cell>
          <cell r="N32">
            <v>1.43</v>
          </cell>
          <cell r="O32">
            <v>1.25</v>
          </cell>
          <cell r="P32" t="str">
            <v>+</v>
          </cell>
          <cell r="Q32">
            <v>0.99</v>
          </cell>
          <cell r="R32">
            <v>0.99</v>
          </cell>
          <cell r="V32" t="str">
            <v>M</v>
          </cell>
        </row>
        <row r="33">
          <cell r="A33" t="str">
            <v>BPU Inquiries - Non-Collection</v>
          </cell>
          <cell r="B33" t="str">
            <v>L</v>
          </cell>
          <cell r="C33">
            <v>1305</v>
          </cell>
          <cell r="D33">
            <v>1500</v>
          </cell>
          <cell r="E33" t="str">
            <v>ê</v>
          </cell>
          <cell r="F33">
            <v>2662</v>
          </cell>
          <cell r="G33">
            <v>2193</v>
          </cell>
          <cell r="H33">
            <v>172</v>
          </cell>
          <cell r="I33">
            <v>145</v>
          </cell>
          <cell r="J33">
            <v>152</v>
          </cell>
          <cell r="L33" t="str">
            <v>BPU Inquiries - Non-Collection</v>
          </cell>
          <cell r="M33" t="str">
            <v>L</v>
          </cell>
          <cell r="N33">
            <v>89</v>
          </cell>
          <cell r="O33">
            <v>121</v>
          </cell>
          <cell r="P33" t="str">
            <v>-</v>
          </cell>
          <cell r="Q33">
            <v>258</v>
          </cell>
          <cell r="R33">
            <v>233</v>
          </cell>
          <cell r="S33">
            <v>3</v>
          </cell>
          <cell r="T33">
            <v>18</v>
          </cell>
          <cell r="U33">
            <v>4</v>
          </cell>
          <cell r="V33" t="str">
            <v>M</v>
          </cell>
        </row>
        <row r="34">
          <cell r="A34" t="str">
            <v>Perception Survey (Residential)</v>
          </cell>
          <cell r="B34" t="str">
            <v>H</v>
          </cell>
          <cell r="C34">
            <v>75</v>
          </cell>
          <cell r="D34">
            <v>76</v>
          </cell>
          <cell r="E34" t="str">
            <v>ê</v>
          </cell>
          <cell r="F34">
            <v>74</v>
          </cell>
          <cell r="L34" t="str">
            <v>Perception Survey (Residential)</v>
          </cell>
          <cell r="M34" t="str">
            <v>H</v>
          </cell>
          <cell r="N34">
            <v>76</v>
          </cell>
          <cell r="O34">
            <v>76</v>
          </cell>
          <cell r="P34" t="str">
            <v>-</v>
          </cell>
          <cell r="Q34">
            <v>73</v>
          </cell>
          <cell r="V34" t="str">
            <v>M</v>
          </cell>
        </row>
        <row r="35">
          <cell r="A35" t="str">
            <v>Perception Survey (Small Business)</v>
          </cell>
          <cell r="B35" t="str">
            <v>H</v>
          </cell>
          <cell r="C35">
            <v>76</v>
          </cell>
          <cell r="D35">
            <v>77</v>
          </cell>
          <cell r="E35" t="str">
            <v>ê</v>
          </cell>
          <cell r="F35">
            <v>75</v>
          </cell>
          <cell r="L35" t="str">
            <v>Perception Survey (Small Business)</v>
          </cell>
          <cell r="M35" t="str">
            <v>H</v>
          </cell>
          <cell r="N35">
            <v>74</v>
          </cell>
          <cell r="O35">
            <v>77</v>
          </cell>
          <cell r="P35" t="str">
            <v>-</v>
          </cell>
          <cell r="Q35">
            <v>74</v>
          </cell>
          <cell r="V35" t="str">
            <v>M</v>
          </cell>
        </row>
        <row r="36">
          <cell r="A36" t="str">
            <v>Perception Survey (Large Business)</v>
          </cell>
          <cell r="B36" t="str">
            <v>H</v>
          </cell>
          <cell r="C36">
            <v>8.9</v>
          </cell>
          <cell r="D36">
            <v>77</v>
          </cell>
          <cell r="E36" t="str">
            <v>ê</v>
          </cell>
          <cell r="F36">
            <v>8.6999999999999993</v>
          </cell>
          <cell r="G36">
            <v>75</v>
          </cell>
          <cell r="H36">
            <v>0</v>
          </cell>
          <cell r="I36">
            <v>0</v>
          </cell>
          <cell r="L36" t="str">
            <v>Perception Survey (Large Business)</v>
          </cell>
          <cell r="M36" t="str">
            <v>H</v>
          </cell>
          <cell r="N36">
            <v>8.9</v>
          </cell>
          <cell r="O36">
            <v>77</v>
          </cell>
          <cell r="P36" t="str">
            <v>-</v>
          </cell>
          <cell r="Q36">
            <v>8.6999999999999993</v>
          </cell>
          <cell r="R36">
            <v>74</v>
          </cell>
          <cell r="S36">
            <v>0</v>
          </cell>
          <cell r="T36">
            <v>0</v>
          </cell>
          <cell r="V36" t="str">
            <v>Q</v>
          </cell>
        </row>
        <row r="37">
          <cell r="A37" t="str">
            <v>Moment of Truth Survey</v>
          </cell>
          <cell r="B37" t="str">
            <v>H</v>
          </cell>
          <cell r="C37">
            <v>8.5</v>
          </cell>
          <cell r="D37">
            <v>8.6</v>
          </cell>
          <cell r="E37" t="str">
            <v>ê</v>
          </cell>
          <cell r="F37">
            <v>8.4</v>
          </cell>
          <cell r="G37">
            <v>8.1</v>
          </cell>
          <cell r="H37">
            <v>9.1</v>
          </cell>
          <cell r="I37">
            <v>8.76</v>
          </cell>
          <cell r="L37" t="str">
            <v>Moment of Truth Survey</v>
          </cell>
          <cell r="M37" t="str">
            <v>H</v>
          </cell>
          <cell r="N37">
            <v>8.5</v>
          </cell>
          <cell r="O37">
            <v>8.6</v>
          </cell>
          <cell r="P37" t="str">
            <v>-</v>
          </cell>
          <cell r="Q37">
            <v>8.4</v>
          </cell>
          <cell r="R37" t="str">
            <v>Quarterly</v>
          </cell>
          <cell r="S37">
            <v>9.1999999999999993</v>
          </cell>
          <cell r="T37">
            <v>8.65</v>
          </cell>
          <cell r="V37" t="str">
            <v>Q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+M by PA"/>
      <sheetName val="2009 O&amp;M Billings by oc"/>
      <sheetName val="Impact 2009-13 v 03-08"/>
      <sheetName val="%'s"/>
      <sheetName val="BPRs"/>
      <sheetName val="2009-2013_O&amp;M"/>
      <sheetName val="2009 Plan - Current Rev"/>
      <sheetName val="Summary_Plus"/>
      <sheetName val="Summary_All"/>
      <sheetName val="O'Flynn"/>
      <sheetName val="Selover"/>
      <sheetName val="Simpson"/>
      <sheetName val="Misc_SvcPool_Other"/>
      <sheetName val="ASD"/>
      <sheetName val="Business Center "/>
      <sheetName val="Claims"/>
      <sheetName val="COG"/>
      <sheetName val="Communications"/>
      <sheetName val="Corp_Dev"/>
      <sheetName val="Corp_Plan"/>
      <sheetName val="Corp_Secretary"/>
      <sheetName val="Corp_Security"/>
      <sheetName val="EH&amp;S"/>
      <sheetName val="ERM"/>
      <sheetName val="PSEG Exec_Office"/>
      <sheetName val="FedAffrs&amp;Policy"/>
      <sheetName val="HoldingsFinance"/>
      <sheetName val="HR"/>
      <sheetName val="IT"/>
      <sheetName val="IA"/>
      <sheetName val="Investor Relations"/>
      <sheetName val="Law"/>
      <sheetName val="PowerFinance"/>
      <sheetName val="PSE&amp;GFinance"/>
      <sheetName val="Recrd&amp;LibrMmnt"/>
      <sheetName val="StateGovnmtAffairs"/>
      <sheetName val="SCM"/>
      <sheetName val="Treasury"/>
      <sheetName val="Employee_Fringe_Benefits"/>
      <sheetName val="OverHeadPool"/>
      <sheetName val="SC_Adjustment"/>
      <sheetName val="MiscAccounting"/>
      <sheetName val="spine insert"/>
      <sheetName val="billings forecast F04"/>
      <sheetName val="PA forecast billings"/>
      <sheetName val="PA forecast expense"/>
      <sheetName val="Misc acct check"/>
      <sheetName val="ExecAnalysis"/>
      <sheetName val="Billings2007Plan"/>
      <sheetName val="2007ExpensesPlan"/>
      <sheetName val="PA plan billings"/>
      <sheetName val="2009 Rev Plan"/>
      <sheetName val="07Forecast08PlanRevenue"/>
      <sheetName val="2009 plan pivots"/>
      <sheetName val="PA plan expense"/>
      <sheetName val="2009 Exp Plan"/>
      <sheetName val="escalation rates"/>
      <sheetName val="Control OM 2009-13"/>
      <sheetName val="line look-ups"/>
      <sheetName val="summary"/>
      <sheetName val="controllable data check"/>
      <sheetName val="impact data check"/>
      <sheetName val="line checks"/>
      <sheetName val="08Forecast - Billing"/>
      <sheetName val="08Forecast - Exp"/>
      <sheetName val="07Forecast08PlanExpenses"/>
      <sheetName val="AllocOfFrngByPA"/>
      <sheetName val="CPI_2007_2008_OM_forecast"/>
      <sheetName val="CPI 2008 O&amp;M forecas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2835">
          <cell r="P2835" t="str">
            <v>Business Center</v>
          </cell>
          <cell r="Q2835">
            <v>21252329.609999999</v>
          </cell>
          <cell r="S2835">
            <v>21252329.609999999</v>
          </cell>
        </row>
        <row r="2836">
          <cell r="P2836" t="str">
            <v>Information Technology</v>
          </cell>
          <cell r="Q2836">
            <v>7204724.8900000062</v>
          </cell>
          <cell r="R2836">
            <v>828561</v>
          </cell>
          <cell r="S2836">
            <v>8033285.8900000062</v>
          </cell>
        </row>
        <row r="2837">
          <cell r="P2837" t="str">
            <v>Law</v>
          </cell>
          <cell r="R2837">
            <v>83684</v>
          </cell>
          <cell r="S2837">
            <v>83684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FI use"/>
      <sheetName val="CAct v PrFc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Sales Statistics"/>
      <sheetName val="4th Q Sales Statistics"/>
      <sheetName val="Power Team Stats - old"/>
      <sheetName val="1 Q Sales Statistics"/>
      <sheetName val="Sheet1"/>
      <sheetName val="Sheet2"/>
      <sheetName val="Sheet3"/>
      <sheetName val="Exelon"/>
      <sheetName val="EED"/>
      <sheetName val="ComEd"/>
      <sheetName val="PECO"/>
      <sheetName val="Enterprises"/>
      <sheetName val="ExGen"/>
      <sheetName val="Synfuels"/>
      <sheetName val="ElimCo"/>
      <sheetName val="Taxes, Weather &amp; MTM"/>
      <sheetName val="Outage &amp; Storm Comp."/>
      <sheetName val="O&amp;M"/>
      <sheetName val="Inputs"/>
      <sheetName val="Database"/>
      <sheetName val="CONTRIB_12_121998"/>
      <sheetName val="JUN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WOs"/>
      <sheetName val="2001 T&amp;D WOs"/>
      <sheetName val="WOs to Investigate"/>
      <sheetName val="WO Totals-Pivot"/>
      <sheetName val="FERC Reconciliation"/>
      <sheetName val="MP Adds 2001"/>
      <sheetName val="WO Info"/>
      <sheetName val="Addt'l 1040 Exclu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Investment Variance"/>
      <sheetName val="Impact 2008-12 v prior"/>
      <sheetName val="2009 Orig v 2009 Cur by OC"/>
      <sheetName val="Escal Exp Detail 2009-13"/>
      <sheetName val="Total Expense 2009-13 "/>
      <sheetName val="Controllable O+M 2009-13 "/>
      <sheetName val="Impact 2009-13 v 03-08"/>
      <sheetName val="Summary_All_var_P08vsP09"/>
      <sheetName val="SumView2008varP08vsP09"/>
      <sheetName val="SumViewP08"/>
      <sheetName val="Summary_AllP08"/>
      <sheetName val="SumView2008 template"/>
      <sheetName val="SumView2008Plan"/>
      <sheetName val="Sheet2"/>
      <sheetName val="OC Earnings"/>
      <sheetName val="SumView2004Actual"/>
      <sheetName val="SumView2005actual"/>
      <sheetName val="SumView2006Actual"/>
      <sheetName val="SumView2007Planz"/>
      <sheetName val="SumView2007Actual"/>
      <sheetName val="SumView2007Plan"/>
      <sheetName val="Transfers"/>
      <sheetName val="SumView2008LessTranfers"/>
      <sheetName val="2008Planvs2007Act"/>
      <sheetName val="2008vs2007Plan (2)"/>
      <sheetName val="2008Planvs2007Plan"/>
      <sheetName val="View2008of07YRvs2008PmodelVAR"/>
      <sheetName val="View2008Planof2007YearWTransfrs"/>
      <sheetName val="View2008Planof2007Year"/>
      <sheetName val="Residual"/>
      <sheetName val="Depreciation"/>
      <sheetName val="Residual 2008-12 v prior"/>
      <sheetName val="ImpactByOC vs June"/>
      <sheetName val="ImpactWTransfrsByOC"/>
      <sheetName val="Impact to PY Sumbmission"/>
      <sheetName val="Outside Services 2008-12"/>
      <sheetName val="Impact 2008-12"/>
      <sheetName val="2009 Plan - Original"/>
      <sheetName val="Labor 2009-13 v prior"/>
      <sheetName val="2008 Key Statistics"/>
      <sheetName val="2009 Plan - Rev 03-20"/>
      <sheetName val="2009 Plan Compare Orig vs 3-20"/>
      <sheetName val="2009 Plan - Current Rev"/>
      <sheetName val="2009 Plan Compare Orig vs 5-23"/>
      <sheetName val="2009 Plan Compare 3-20 vs 5-23"/>
      <sheetName val="Overhead Pool v 2008-12"/>
      <sheetName val="OS 2009-13 v prior"/>
      <sheetName val="Labor + Fringe 2009-13 v 08-12"/>
      <sheetName val="Client Investment 2009-13"/>
      <sheetName val="Labor only 2009-13"/>
      <sheetName val="Data for Revised Targets"/>
      <sheetName val="Impact 2009-13 v 08-12 Utility"/>
      <sheetName val="Impact 2009-13 v 08-12 Power"/>
      <sheetName val="Impact 2009-13 v 08-12 Holdings"/>
      <sheetName val="Impact 2009-13 and 2.75% esc"/>
      <sheetName val="Impact 2009-13 v 08-12"/>
      <sheetName val="#REF"/>
      <sheetName val="2008Plan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A3" t="str">
            <v>Accounting Services Department</v>
          </cell>
          <cell r="B3">
            <v>32894274.879999999</v>
          </cell>
          <cell r="C3">
            <v>29104219.164303578</v>
          </cell>
          <cell r="D3">
            <v>28972392.66370105</v>
          </cell>
          <cell r="E3">
            <v>30124223.946952835</v>
          </cell>
          <cell r="F3">
            <v>30859572.879181538</v>
          </cell>
          <cell r="G3">
            <v>31613928.585389338</v>
          </cell>
        </row>
        <row r="4">
          <cell r="A4" t="str">
            <v>Business Center</v>
          </cell>
          <cell r="B4">
            <v>26417944.510000002</v>
          </cell>
          <cell r="C4">
            <v>21649215.509846527</v>
          </cell>
          <cell r="D4">
            <v>22212012.899558026</v>
          </cell>
          <cell r="E4">
            <v>22155102.537471369</v>
          </cell>
          <cell r="F4">
            <v>22528578.929179747</v>
          </cell>
          <cell r="G4">
            <v>22976435.657607235</v>
          </cell>
        </row>
        <row r="5">
          <cell r="A5" t="str">
            <v>Corporate Communications &amp; Federal Affairs</v>
          </cell>
          <cell r="B5">
            <v>14509624.089999998</v>
          </cell>
          <cell r="C5">
            <v>12644294.102791196</v>
          </cell>
          <cell r="D5">
            <v>14214800.564624159</v>
          </cell>
          <cell r="E5">
            <v>18576414.305151317</v>
          </cell>
          <cell r="F5">
            <v>19024440.18761798</v>
          </cell>
          <cell r="G5">
            <v>19483012.374564555</v>
          </cell>
        </row>
        <row r="6">
          <cell r="A6" t="str">
            <v>Corporate Development</v>
          </cell>
          <cell r="B6">
            <v>1505090.81</v>
          </cell>
          <cell r="C6">
            <v>4395907.4205198586</v>
          </cell>
          <cell r="D6">
            <v>3156014.2258268022</v>
          </cell>
          <cell r="E6">
            <v>3240774.5695370394</v>
          </cell>
          <cell r="F6">
            <v>3327032.8181493082</v>
          </cell>
          <cell r="G6">
            <v>3416635.2909719143</v>
          </cell>
        </row>
        <row r="7">
          <cell r="A7" t="str">
            <v>Claims</v>
          </cell>
          <cell r="B7">
            <v>3775364.8499999996</v>
          </cell>
          <cell r="C7">
            <v>3634079.5345367105</v>
          </cell>
          <cell r="D7">
            <v>4260535.8991670916</v>
          </cell>
          <cell r="E7">
            <v>4413520.1341691865</v>
          </cell>
          <cell r="F7">
            <v>4539834.771508839</v>
          </cell>
          <cell r="G7">
            <v>4649555.0014862083</v>
          </cell>
        </row>
        <row r="8">
          <cell r="A8" t="str">
            <v>Commercial Operations Group</v>
          </cell>
          <cell r="B8">
            <v>131789.36000000034</v>
          </cell>
          <cell r="C8">
            <v>465365.32894781325</v>
          </cell>
          <cell r="D8">
            <v>61522.874639664777</v>
          </cell>
          <cell r="E8">
            <v>551709.62369225489</v>
          </cell>
          <cell r="F8">
            <v>873136.57389379223</v>
          </cell>
          <cell r="G8">
            <v>858895.17681987223</v>
          </cell>
        </row>
        <row r="9">
          <cell r="A9" t="str">
            <v>Corporate Planning</v>
          </cell>
          <cell r="B9">
            <v>4729072.54</v>
          </cell>
          <cell r="C9">
            <v>6563349.876198221</v>
          </cell>
          <cell r="D9">
            <v>6155459.0156421876</v>
          </cell>
          <cell r="E9">
            <v>6332895.8787287707</v>
          </cell>
          <cell r="F9">
            <v>6518467.4505060995</v>
          </cell>
          <cell r="G9">
            <v>6716415.4250218291</v>
          </cell>
        </row>
        <row r="10">
          <cell r="A10" t="str">
            <v>Corporate Secretary</v>
          </cell>
          <cell r="B10">
            <v>1184885.6800000002</v>
          </cell>
          <cell r="C10">
            <v>1329255.712166182</v>
          </cell>
          <cell r="D10">
            <v>1376155.6088327584</v>
          </cell>
          <cell r="E10">
            <v>1410740.0680756595</v>
          </cell>
          <cell r="F10">
            <v>1446286.0227227402</v>
          </cell>
          <cell r="G10">
            <v>1482820.2561277405</v>
          </cell>
        </row>
        <row r="11">
          <cell r="A11" t="str">
            <v>Corporate Security Services</v>
          </cell>
          <cell r="B11">
            <v>8329469.1600000011</v>
          </cell>
          <cell r="C11">
            <v>9398812.2096774727</v>
          </cell>
          <cell r="D11">
            <v>7416312.4683503583</v>
          </cell>
          <cell r="E11">
            <v>7702841.6829549931</v>
          </cell>
          <cell r="F11">
            <v>8019302.0971257556</v>
          </cell>
          <cell r="G11">
            <v>8711180.785423791</v>
          </cell>
        </row>
        <row r="12">
          <cell r="A12" t="str">
            <v>Environmental, Health &amp; Safety</v>
          </cell>
          <cell r="B12">
            <v>37706374.020000011</v>
          </cell>
          <cell r="C12">
            <v>38013672.705851279</v>
          </cell>
          <cell r="D12">
            <v>19529421.915903322</v>
          </cell>
          <cell r="E12">
            <v>19292349.437384412</v>
          </cell>
          <cell r="F12">
            <v>19853110.619935479</v>
          </cell>
          <cell r="G12">
            <v>22217075.855120998</v>
          </cell>
        </row>
        <row r="13">
          <cell r="A13" t="str">
            <v>Enterprise Risk Management</v>
          </cell>
          <cell r="B13">
            <v>3272832.0399999996</v>
          </cell>
          <cell r="C13">
            <v>5802421.5265870765</v>
          </cell>
          <cell r="D13">
            <v>5044492.3108279807</v>
          </cell>
          <cell r="E13">
            <v>6063743.8368757498</v>
          </cell>
          <cell r="F13">
            <v>6358341.4682398327</v>
          </cell>
          <cell r="G13">
            <v>6171946.452314429</v>
          </cell>
        </row>
        <row r="14">
          <cell r="A14" t="str">
            <v>Federal Affairs &amp; Policy</v>
          </cell>
          <cell r="B14">
            <v>1812521.46</v>
          </cell>
          <cell r="C14">
            <v>3596232.939006024</v>
          </cell>
          <cell r="D14">
            <v>4160880.260840625</v>
          </cell>
          <cell r="E14">
            <v>4189214.5755137419</v>
          </cell>
          <cell r="F14">
            <v>4293685.9190903706</v>
          </cell>
          <cell r="G14">
            <v>4548314.0489986045</v>
          </cell>
        </row>
        <row r="15">
          <cell r="A15" t="str">
            <v>Holdings Dedicated Finance</v>
          </cell>
          <cell r="B15">
            <v>657000</v>
          </cell>
          <cell r="C15">
            <v>179230.86</v>
          </cell>
          <cell r="D15">
            <v>2382437.3166890629</v>
          </cell>
          <cell r="E15">
            <v>2659653.9478980121</v>
          </cell>
          <cell r="F15">
            <v>2732847.0014652074</v>
          </cell>
          <cell r="G15">
            <v>2808167.9824430002</v>
          </cell>
        </row>
        <row r="16">
          <cell r="A16" t="str">
            <v>Human Resources</v>
          </cell>
          <cell r="B16">
            <v>21110791.09</v>
          </cell>
          <cell r="C16">
            <v>23391771.766125955</v>
          </cell>
          <cell r="D16">
            <v>27621134.779396053</v>
          </cell>
          <cell r="E16">
            <v>28307465.058329437</v>
          </cell>
          <cell r="F16">
            <v>28456797.764068503</v>
          </cell>
          <cell r="G16">
            <v>29148035.076709569</v>
          </cell>
        </row>
        <row r="17">
          <cell r="A17" t="str">
            <v>Internal Audit</v>
          </cell>
          <cell r="B17">
            <v>6397294.1600000001</v>
          </cell>
          <cell r="C17">
            <v>5729292.3216118887</v>
          </cell>
          <cell r="D17">
            <v>4747712.088515575</v>
          </cell>
          <cell r="E17">
            <v>4875613.3259497527</v>
          </cell>
          <cell r="F17">
            <v>5006126.6557883713</v>
          </cell>
          <cell r="G17">
            <v>5135989.897388801</v>
          </cell>
        </row>
        <row r="18">
          <cell r="A18" t="str">
            <v>Information Technology</v>
          </cell>
          <cell r="B18">
            <v>99083055.74000001</v>
          </cell>
          <cell r="C18">
            <v>118386691.90937909</v>
          </cell>
          <cell r="D18">
            <v>123322120.22554706</v>
          </cell>
          <cell r="E18">
            <v>132600743.16207293</v>
          </cell>
          <cell r="F18">
            <v>142247715.23156193</v>
          </cell>
          <cell r="G18">
            <v>157872020.06239238</v>
          </cell>
        </row>
        <row r="19">
          <cell r="A19" t="str">
            <v>Law</v>
          </cell>
          <cell r="B19">
            <v>21916465.440000001</v>
          </cell>
          <cell r="C19">
            <v>28503746.251349334</v>
          </cell>
          <cell r="D19">
            <v>33049879.058897704</v>
          </cell>
          <cell r="E19">
            <v>34968100.99301739</v>
          </cell>
          <cell r="F19">
            <v>28009682.892825373</v>
          </cell>
          <cell r="G19">
            <v>28514956.246709321</v>
          </cell>
        </row>
        <row r="20">
          <cell r="A20" t="str">
            <v>Power Dedicated Finance</v>
          </cell>
          <cell r="B20">
            <v>947430</v>
          </cell>
          <cell r="C20">
            <v>17482728.081226554</v>
          </cell>
          <cell r="D20">
            <v>17452667.988363765</v>
          </cell>
          <cell r="E20">
            <v>18025497.125543769</v>
          </cell>
          <cell r="F20">
            <v>18687380.551871225</v>
          </cell>
          <cell r="G20">
            <v>19194091.018524684</v>
          </cell>
        </row>
        <row r="21">
          <cell r="A21" t="str">
            <v>PSE&amp;G Dedicated Finance</v>
          </cell>
          <cell r="B21">
            <v>480000</v>
          </cell>
          <cell r="C21">
            <v>7884702.3512022588</v>
          </cell>
          <cell r="D21">
            <v>8600568.8176688775</v>
          </cell>
          <cell r="E21">
            <v>8853765.1526547708</v>
          </cell>
          <cell r="F21">
            <v>9101328.6562277786</v>
          </cell>
          <cell r="G21">
            <v>9350481.0849261433</v>
          </cell>
        </row>
        <row r="22">
          <cell r="A22" t="str">
            <v>PSEG Executive Office</v>
          </cell>
          <cell r="B22">
            <v>24288107.459999997</v>
          </cell>
          <cell r="C22">
            <v>20729007.050115105</v>
          </cell>
          <cell r="D22">
            <v>30675509.783604138</v>
          </cell>
          <cell r="E22">
            <v>33586172.461403251</v>
          </cell>
          <cell r="F22">
            <v>35168386.728391841</v>
          </cell>
          <cell r="G22">
            <v>36259186.939915821</v>
          </cell>
        </row>
        <row r="23">
          <cell r="A23" t="str">
            <v>Records Management &amp; Library services</v>
          </cell>
          <cell r="B23">
            <v>1339007.69</v>
          </cell>
          <cell r="C23">
            <v>2446788.9753015223</v>
          </cell>
          <cell r="D23">
            <v>2644356.5198136722</v>
          </cell>
          <cell r="E23">
            <v>2800077.6475979597</v>
          </cell>
          <cell r="F23">
            <v>2966043.6206069035</v>
          </cell>
          <cell r="G23">
            <v>3143891.7275970941</v>
          </cell>
        </row>
        <row r="24">
          <cell r="A24" t="str">
            <v>State Government Affairs</v>
          </cell>
          <cell r="B24">
            <v>1987250</v>
          </cell>
          <cell r="C24">
            <v>4292940.419452724</v>
          </cell>
          <cell r="D24">
            <v>4636452.8861721549</v>
          </cell>
          <cell r="E24">
            <v>4754201.9730418893</v>
          </cell>
          <cell r="F24">
            <v>4875226.536363041</v>
          </cell>
          <cell r="G24">
            <v>4997114.1896893624</v>
          </cell>
        </row>
        <row r="25">
          <cell r="A25" t="str">
            <v>Supply Chain Management</v>
          </cell>
          <cell r="B25">
            <v>10650515.99</v>
          </cell>
          <cell r="C25">
            <v>10766254.295570379</v>
          </cell>
          <cell r="D25">
            <v>12634965.157855131</v>
          </cell>
          <cell r="E25">
            <v>13211821.849307846</v>
          </cell>
          <cell r="F25">
            <v>13809998.911203312</v>
          </cell>
          <cell r="G25">
            <v>14331567.095807089</v>
          </cell>
        </row>
        <row r="26">
          <cell r="A26" t="str">
            <v>Treasury - Holdings</v>
          </cell>
          <cell r="B26">
            <v>435983.68999999994</v>
          </cell>
          <cell r="C26">
            <v>0</v>
          </cell>
          <cell r="D26">
            <v>1602582.1768093749</v>
          </cell>
          <cell r="E26">
            <v>1643037.8216716328</v>
          </cell>
          <cell r="F26">
            <v>1684543.6592176026</v>
          </cell>
          <cell r="G26">
            <v>1727127.2863105866</v>
          </cell>
        </row>
        <row r="27">
          <cell r="A27" t="str">
            <v>Treasury Mgmt Svcs</v>
          </cell>
          <cell r="B27">
            <v>10577488.5</v>
          </cell>
          <cell r="C27">
            <v>12341100.568233222</v>
          </cell>
          <cell r="D27">
            <v>10772289.546223145</v>
          </cell>
          <cell r="E27">
            <v>11128356.247019283</v>
          </cell>
          <cell r="F27">
            <v>11391033.925724812</v>
          </cell>
          <cell r="G27">
            <v>11660495.424745332</v>
          </cell>
        </row>
        <row r="28">
          <cell r="A28" t="str">
            <v>Fringe Benefits</v>
          </cell>
          <cell r="B28">
            <v>-515000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Misc Acct</v>
          </cell>
          <cell r="B29">
            <v>2480702.8299999996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Misc Acct / Svc Co Overhead</v>
          </cell>
          <cell r="B30">
            <v>16464413</v>
          </cell>
          <cell r="C30">
            <v>27411587</v>
          </cell>
          <cell r="D30">
            <v>28288655</v>
          </cell>
          <cell r="E30">
            <v>30523317.200522218</v>
          </cell>
          <cell r="F30">
            <v>30959147.382805627</v>
          </cell>
          <cell r="G30">
            <v>31500434.148199104</v>
          </cell>
        </row>
        <row r="31">
          <cell r="A31" t="str">
            <v>Total Service Company</v>
          </cell>
          <cell r="B31">
            <v>354569748.99000001</v>
          </cell>
          <cell r="C31">
            <v>416142667.87999988</v>
          </cell>
          <cell r="D31">
            <v>424991332.05346978</v>
          </cell>
          <cell r="E31">
            <v>451991354.56253749</v>
          </cell>
          <cell r="F31">
            <v>462738049.25527304</v>
          </cell>
          <cell r="G31">
            <v>488489773.09120488</v>
          </cell>
        </row>
        <row r="35">
          <cell r="A35" t="str">
            <v>Accounting Services Department</v>
          </cell>
          <cell r="B35">
            <v>-155000</v>
          </cell>
          <cell r="C35">
            <v>400000</v>
          </cell>
          <cell r="D35">
            <v>409999.99999999994</v>
          </cell>
          <cell r="E35">
            <v>420249.99999999988</v>
          </cell>
          <cell r="F35">
            <v>430756.24999999983</v>
          </cell>
          <cell r="G35">
            <v>441525.15624999977</v>
          </cell>
        </row>
        <row r="36">
          <cell r="A36" t="str">
            <v>Business Center</v>
          </cell>
          <cell r="B36">
            <v>0</v>
          </cell>
          <cell r="C36">
            <v>-2407683</v>
          </cell>
          <cell r="D36">
            <v>-2467875.0749999997</v>
          </cell>
          <cell r="E36">
            <v>-2529571.9518749993</v>
          </cell>
          <cell r="F36">
            <v>-2592811.2506718743</v>
          </cell>
          <cell r="G36">
            <v>-2657631.5319386707</v>
          </cell>
        </row>
        <row r="37">
          <cell r="A37" t="str">
            <v>Corporate Communications &amp; Federal Affairs</v>
          </cell>
          <cell r="B37">
            <v>-4130448</v>
          </cell>
          <cell r="C37">
            <v>-6998669.5499999989</v>
          </cell>
          <cell r="D37">
            <v>-7173636.2887499984</v>
          </cell>
          <cell r="E37">
            <v>-7352977.1959687481</v>
          </cell>
          <cell r="F37">
            <v>-7536801.6258679666</v>
          </cell>
          <cell r="G37">
            <v>-7725221.6665146649</v>
          </cell>
        </row>
        <row r="38">
          <cell r="A38" t="str">
            <v>Corporate Development</v>
          </cell>
          <cell r="B38">
            <v>406000</v>
          </cell>
          <cell r="C38">
            <v>538543.62</v>
          </cell>
          <cell r="D38">
            <v>552007.21049999993</v>
          </cell>
          <cell r="E38">
            <v>565807.39076249988</v>
          </cell>
          <cell r="F38">
            <v>579952.57553156232</v>
          </cell>
          <cell r="G38">
            <v>594451.38991985132</v>
          </cell>
        </row>
        <row r="39">
          <cell r="A39" t="str">
            <v>Claims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Commercial Operations Group</v>
          </cell>
          <cell r="B40">
            <v>187500</v>
          </cell>
          <cell r="C40">
            <v>225000</v>
          </cell>
          <cell r="D40">
            <v>230624.99999999997</v>
          </cell>
          <cell r="E40">
            <v>236390.62499999994</v>
          </cell>
          <cell r="F40">
            <v>242300.39062499991</v>
          </cell>
          <cell r="G40">
            <v>248357.90039062488</v>
          </cell>
        </row>
        <row r="41">
          <cell r="A41" t="str">
            <v>Corporate Planning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Corporate Secretary</v>
          </cell>
          <cell r="B42">
            <v>65000</v>
          </cell>
          <cell r="C42">
            <v>96000</v>
          </cell>
          <cell r="D42">
            <v>98399.999999999985</v>
          </cell>
          <cell r="E42">
            <v>100859.99999999997</v>
          </cell>
          <cell r="F42">
            <v>103381.49999999996</v>
          </cell>
          <cell r="G42">
            <v>105966.03749999995</v>
          </cell>
        </row>
        <row r="43">
          <cell r="A43" t="str">
            <v>Corporate Security Services</v>
          </cell>
          <cell r="B43">
            <v>-80000</v>
          </cell>
          <cell r="C43">
            <v>-150000</v>
          </cell>
          <cell r="D43">
            <v>-153750</v>
          </cell>
          <cell r="E43">
            <v>-157593.75</v>
          </cell>
          <cell r="F43">
            <v>-161533.59375</v>
          </cell>
          <cell r="G43">
            <v>-165571.93359375</v>
          </cell>
        </row>
        <row r="44">
          <cell r="A44" t="str">
            <v>Environmental, Health &amp; Safety</v>
          </cell>
          <cell r="B44">
            <v>328048</v>
          </cell>
          <cell r="C44">
            <v>712610</v>
          </cell>
          <cell r="D44">
            <v>730425.24999999988</v>
          </cell>
          <cell r="E44">
            <v>748685.88124999986</v>
          </cell>
          <cell r="F44">
            <v>767403.0282812498</v>
          </cell>
          <cell r="G44">
            <v>786588.10398828099</v>
          </cell>
        </row>
        <row r="45">
          <cell r="A45" t="str">
            <v>Enterprise Risk Management</v>
          </cell>
          <cell r="B45">
            <v>752000</v>
          </cell>
          <cell r="C45">
            <v>1583750.7272727273</v>
          </cell>
          <cell r="D45">
            <v>1623344.4954545454</v>
          </cell>
          <cell r="E45">
            <v>1663928.1078409089</v>
          </cell>
          <cell r="F45">
            <v>1705526.3105369315</v>
          </cell>
          <cell r="G45">
            <v>1748164.4683003547</v>
          </cell>
        </row>
        <row r="46">
          <cell r="A46" t="str">
            <v>Federal Affairs &amp; Policy</v>
          </cell>
          <cell r="B46">
            <v>1871703</v>
          </cell>
          <cell r="C46">
            <v>2991065.8249999997</v>
          </cell>
          <cell r="D46">
            <v>3065842.4706249996</v>
          </cell>
          <cell r="E46">
            <v>3142488.5323906243</v>
          </cell>
          <cell r="F46">
            <v>3221050.7457003896</v>
          </cell>
          <cell r="G46">
            <v>3301577.014342899</v>
          </cell>
        </row>
        <row r="47">
          <cell r="A47" t="str">
            <v>Holdings Dedicated Finance</v>
          </cell>
          <cell r="B47">
            <v>0</v>
          </cell>
          <cell r="C47">
            <v>2109489</v>
          </cell>
          <cell r="D47">
            <v>2162226.2249999996</v>
          </cell>
          <cell r="E47">
            <v>2216281.8806249993</v>
          </cell>
          <cell r="F47">
            <v>2271688.9276406239</v>
          </cell>
          <cell r="G47">
            <v>2328481.1508316393</v>
          </cell>
        </row>
        <row r="48">
          <cell r="A48" t="str">
            <v>Human Resources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Internal Audit</v>
          </cell>
          <cell r="B49">
            <v>-199700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Information Technology</v>
          </cell>
          <cell r="B50">
            <v>340000</v>
          </cell>
          <cell r="C50">
            <v>1500000</v>
          </cell>
          <cell r="D50">
            <v>1537499.9999999998</v>
          </cell>
          <cell r="E50">
            <v>1575937.4999999995</v>
          </cell>
          <cell r="F50">
            <v>1615335.9374999993</v>
          </cell>
          <cell r="G50">
            <v>1655719.3359374991</v>
          </cell>
        </row>
        <row r="51">
          <cell r="A51" t="str">
            <v>Law</v>
          </cell>
          <cell r="B51">
            <v>1605327</v>
          </cell>
          <cell r="C51">
            <v>8376803</v>
          </cell>
          <cell r="D51">
            <v>8586223.0749999993</v>
          </cell>
          <cell r="E51">
            <v>8800878.6518749986</v>
          </cell>
          <cell r="F51">
            <v>9020900.6181718726</v>
          </cell>
          <cell r="G51">
            <v>9246423.1336261686</v>
          </cell>
        </row>
        <row r="52">
          <cell r="A52" t="str">
            <v>Power Dedicated Finance</v>
          </cell>
          <cell r="B52">
            <v>944930</v>
          </cell>
          <cell r="C52">
            <v>18313697</v>
          </cell>
          <cell r="D52">
            <v>18771539.424999997</v>
          </cell>
          <cell r="E52">
            <v>19240827.910624996</v>
          </cell>
          <cell r="F52">
            <v>19721848.608390618</v>
          </cell>
          <cell r="G52">
            <v>20214894.823600382</v>
          </cell>
        </row>
        <row r="53">
          <cell r="A53" t="str">
            <v>PSE&amp;G Dedicated Finance</v>
          </cell>
          <cell r="B53">
            <v>0</v>
          </cell>
          <cell r="C53">
            <v>8350863</v>
          </cell>
          <cell r="D53">
            <v>8559634.5749999993</v>
          </cell>
          <cell r="E53">
            <v>8773625.4393749982</v>
          </cell>
          <cell r="F53">
            <v>8992966.0753593724</v>
          </cell>
          <cell r="G53">
            <v>9217790.2272433564</v>
          </cell>
        </row>
        <row r="54">
          <cell r="A54" t="str">
            <v>PSEG Executive Office</v>
          </cell>
          <cell r="B54">
            <v>267200</v>
          </cell>
          <cell r="C54">
            <v>-625000</v>
          </cell>
          <cell r="D54">
            <v>-640625</v>
          </cell>
          <cell r="E54">
            <v>-656640.625</v>
          </cell>
          <cell r="F54">
            <v>-673056.64062499988</v>
          </cell>
          <cell r="G54">
            <v>-689883.05664062477</v>
          </cell>
        </row>
        <row r="55">
          <cell r="A55" t="str">
            <v>Records Management &amp; Library services</v>
          </cell>
          <cell r="B55">
            <v>1467971</v>
          </cell>
          <cell r="C55">
            <v>2868664.7250000001</v>
          </cell>
          <cell r="D55">
            <v>2940381.3431249997</v>
          </cell>
          <cell r="E55">
            <v>3013890.8767031245</v>
          </cell>
          <cell r="F55">
            <v>3089238.1486207023</v>
          </cell>
          <cell r="G55">
            <v>3166469.1023362195</v>
          </cell>
        </row>
        <row r="56">
          <cell r="A56" t="str">
            <v>State Government Affairs</v>
          </cell>
          <cell r="B56">
            <v>2582836</v>
          </cell>
          <cell r="C56">
            <v>3877735.8381834142</v>
          </cell>
          <cell r="D56">
            <v>3974679.2341379994</v>
          </cell>
          <cell r="E56">
            <v>4074046.2149914489</v>
          </cell>
          <cell r="F56">
            <v>4175897.3703662348</v>
          </cell>
          <cell r="G56">
            <v>4280294.8046253901</v>
          </cell>
        </row>
        <row r="57">
          <cell r="A57" t="str">
            <v>Supply Chain Management</v>
          </cell>
          <cell r="B57">
            <v>0</v>
          </cell>
          <cell r="C57">
            <v>2597844</v>
          </cell>
          <cell r="D57">
            <v>2662790.0999999996</v>
          </cell>
          <cell r="E57">
            <v>2729359.8524999996</v>
          </cell>
          <cell r="F57">
            <v>2797593.8488124995</v>
          </cell>
          <cell r="G57">
            <v>2867533.6950328117</v>
          </cell>
        </row>
        <row r="58">
          <cell r="A58" t="str">
            <v>Treasury - Holdings</v>
          </cell>
          <cell r="B58">
            <v>0</v>
          </cell>
          <cell r="C58">
            <v>-1045996</v>
          </cell>
          <cell r="D58">
            <v>-1072145.8999999999</v>
          </cell>
          <cell r="E58">
            <v>-1098949.5474999999</v>
          </cell>
          <cell r="F58">
            <v>-1126423.2861874998</v>
          </cell>
          <cell r="G58">
            <v>-1154583.8683421873</v>
          </cell>
        </row>
        <row r="59">
          <cell r="A59" t="str">
            <v>Treasury Mgmt Svcs</v>
          </cell>
          <cell r="B59">
            <v>0</v>
          </cell>
          <cell r="C59">
            <v>3513679</v>
          </cell>
          <cell r="D59">
            <v>3601520.9749999996</v>
          </cell>
          <cell r="E59">
            <v>3691558.9993749992</v>
          </cell>
          <cell r="F59">
            <v>3783847.974359374</v>
          </cell>
          <cell r="G59">
            <v>3878444.1737183579</v>
          </cell>
        </row>
        <row r="60">
          <cell r="A60" t="str">
            <v>Fringe Benefits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Misc Acct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Svc Co Overhead</v>
          </cell>
        </row>
        <row r="63">
          <cell r="A63" t="str">
            <v>Total Service Company</v>
          </cell>
          <cell r="B63">
            <v>6253367</v>
          </cell>
          <cell r="C63">
            <v>46828397.185456142</v>
          </cell>
          <cell r="D63">
            <v>47999107.115092538</v>
          </cell>
          <cell r="E63">
            <v>49199084.792969845</v>
          </cell>
          <cell r="F63">
            <v>50429061.912794091</v>
          </cell>
          <cell r="G63">
            <v>51689788.460613929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BALANCE{1}"/>
      <sheetName val="Dólares Chile 30.11.02"/>
      <sheetName val="FC switches"/>
      <sheetName val="Movto.11.00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old"/>
      <sheetName val="PSE&amp;G"/>
      <sheetName val="Definitions"/>
    </sheetNames>
    <sheetDataSet>
      <sheetData sheetId="0" refreshError="1"/>
      <sheetData sheetId="1" refreshError="1">
        <row r="8">
          <cell r="A8" t="str">
            <v>OSHA Recordable Incidence Rate</v>
          </cell>
          <cell r="B8" t="str">
            <v>L</v>
          </cell>
          <cell r="C8">
            <v>2.2718688677289545</v>
          </cell>
          <cell r="D8">
            <v>1.8</v>
          </cell>
          <cell r="E8" t="str">
            <v>çè</v>
          </cell>
          <cell r="F8">
            <v>1.9</v>
          </cell>
          <cell r="G8">
            <v>0.39</v>
          </cell>
          <cell r="H8">
            <v>2.97</v>
          </cell>
          <cell r="I8">
            <v>1.9961961373604742</v>
          </cell>
          <cell r="J8">
            <v>0</v>
          </cell>
          <cell r="L8" t="str">
            <v>OSHA Recordable Incidence Rate</v>
          </cell>
          <cell r="M8" t="str">
            <v>L</v>
          </cell>
          <cell r="N8">
            <v>2.4071057762514942</v>
          </cell>
          <cell r="O8">
            <v>1.8</v>
          </cell>
          <cell r="P8" t="str">
            <v>+</v>
          </cell>
          <cell r="Q8">
            <v>1.43</v>
          </cell>
          <cell r="R8">
            <v>0</v>
          </cell>
          <cell r="S8">
            <v>1.99</v>
          </cell>
          <cell r="T8">
            <v>1.8769825628319914</v>
          </cell>
          <cell r="U8">
            <v>0</v>
          </cell>
          <cell r="V8" t="str">
            <v>ê</v>
          </cell>
          <cell r="W8" t="str">
            <v>é</v>
          </cell>
          <cell r="Y8" t="str">
            <v>M</v>
          </cell>
          <cell r="Z8" t="str">
            <v>O</v>
          </cell>
        </row>
        <row r="9">
          <cell r="A9" t="str">
            <v>OSHA Days Away Rate (Severity)</v>
          </cell>
          <cell r="B9" t="str">
            <v>L</v>
          </cell>
          <cell r="C9">
            <v>2.2718688677289545</v>
          </cell>
          <cell r="D9">
            <v>7.94</v>
          </cell>
          <cell r="E9" t="str">
            <v>çè</v>
          </cell>
          <cell r="F9">
            <v>7.98</v>
          </cell>
          <cell r="G9">
            <v>0</v>
          </cell>
          <cell r="H9">
            <v>11.6</v>
          </cell>
          <cell r="I9">
            <v>9.9809806868023703</v>
          </cell>
          <cell r="J9">
            <v>0</v>
          </cell>
          <cell r="L9" t="str">
            <v>OSHA Days Away Rate (Severity)</v>
          </cell>
          <cell r="M9" t="str">
            <v>L</v>
          </cell>
          <cell r="N9">
            <v>0.40118429604191574</v>
          </cell>
          <cell r="O9">
            <v>7.94</v>
          </cell>
          <cell r="P9" t="str">
            <v>-</v>
          </cell>
          <cell r="Q9">
            <v>14.1</v>
          </cell>
          <cell r="R9">
            <v>0</v>
          </cell>
          <cell r="S9">
            <v>18.54</v>
          </cell>
          <cell r="T9">
            <v>19.23907126902791</v>
          </cell>
          <cell r="U9">
            <v>0</v>
          </cell>
          <cell r="V9" t="str">
            <v>ê</v>
          </cell>
          <cell r="W9" t="str">
            <v>ê</v>
          </cell>
          <cell r="Y9" t="str">
            <v>M</v>
          </cell>
          <cell r="Z9" t="str">
            <v>O</v>
          </cell>
        </row>
        <row r="10">
          <cell r="A10" t="str">
            <v>Motor Vehicle Accident Rate</v>
          </cell>
          <cell r="B10" t="str">
            <v>L</v>
          </cell>
          <cell r="C10">
            <v>6.7137858391834442</v>
          </cell>
          <cell r="D10">
            <v>3.42</v>
          </cell>
          <cell r="E10" t="str">
            <v>é</v>
          </cell>
          <cell r="F10">
            <v>3.99</v>
          </cell>
          <cell r="G10">
            <v>6.1</v>
          </cell>
          <cell r="H10">
            <v>2.5299999999999998</v>
          </cell>
          <cell r="I10">
            <v>5.2058151558198089</v>
          </cell>
          <cell r="J10">
            <v>0</v>
          </cell>
          <cell r="L10" t="str">
            <v>Motor Vehicle Accident Rate</v>
          </cell>
          <cell r="M10" t="str">
            <v>L</v>
          </cell>
          <cell r="N10">
            <v>6.7909528411083038</v>
          </cell>
          <cell r="O10">
            <v>3.42</v>
          </cell>
          <cell r="P10" t="str">
            <v>-</v>
          </cell>
          <cell r="Q10">
            <v>3.77</v>
          </cell>
          <cell r="R10">
            <v>9.82</v>
          </cell>
          <cell r="S10">
            <v>1.04</v>
          </cell>
          <cell r="T10">
            <v>5.2177973851008401</v>
          </cell>
          <cell r="U10">
            <v>0</v>
          </cell>
          <cell r="V10" t="str">
            <v>ê</v>
          </cell>
          <cell r="W10" t="str">
            <v>é</v>
          </cell>
          <cell r="Y10" t="str">
            <v>M</v>
          </cell>
          <cell r="Z10" t="str">
            <v>O</v>
          </cell>
        </row>
        <row r="11">
          <cell r="A11" t="str">
            <v>Staffing Levels - Permanent</v>
          </cell>
          <cell r="B11" t="str">
            <v>L</v>
          </cell>
          <cell r="C11">
            <v>6102</v>
          </cell>
          <cell r="D11">
            <v>6271</v>
          </cell>
          <cell r="E11" t="str">
            <v>é</v>
          </cell>
          <cell r="F11">
            <v>6297</v>
          </cell>
          <cell r="G11">
            <v>1586</v>
          </cell>
          <cell r="H11">
            <v>1988</v>
          </cell>
          <cell r="I11">
            <v>2659</v>
          </cell>
          <cell r="J11">
            <v>63</v>
          </cell>
          <cell r="L11" t="str">
            <v>Staffing Levels - Permanent</v>
          </cell>
          <cell r="M11" t="str">
            <v>L</v>
          </cell>
          <cell r="P11" t="str">
            <v xml:space="preserve"> </v>
          </cell>
          <cell r="V11" t="str">
            <v>ê</v>
          </cell>
          <cell r="W11" t="str">
            <v>ê</v>
          </cell>
          <cell r="Y11" t="str">
            <v>M</v>
          </cell>
          <cell r="Z11" t="str">
            <v>O</v>
          </cell>
        </row>
        <row r="12">
          <cell r="A12" t="str">
            <v>Availability - Illness</v>
          </cell>
          <cell r="B12" t="str">
            <v>H</v>
          </cell>
          <cell r="C12">
            <v>0.95840000000000003</v>
          </cell>
          <cell r="D12">
            <v>0.97299999999999998</v>
          </cell>
          <cell r="E12" t="str">
            <v>é</v>
          </cell>
          <cell r="F12">
            <v>0.96047586550000008</v>
          </cell>
          <cell r="G12">
            <v>0.95499999999999996</v>
          </cell>
          <cell r="H12">
            <v>0.96299999999999997</v>
          </cell>
          <cell r="I12">
            <v>0.96104863526953177</v>
          </cell>
          <cell r="J12">
            <v>0.98499999999999999</v>
          </cell>
          <cell r="L12" t="str">
            <v>Availability - Illness</v>
          </cell>
          <cell r="M12" t="str">
            <v>H</v>
          </cell>
          <cell r="N12">
            <v>0.95444600000000002</v>
          </cell>
          <cell r="O12">
            <v>0.97299999999999998</v>
          </cell>
          <cell r="P12" t="str">
            <v>-</v>
          </cell>
          <cell r="Q12">
            <v>0.96038567641000006</v>
          </cell>
          <cell r="R12">
            <v>0.95599999999999996</v>
          </cell>
          <cell r="S12">
            <v>0.96399999999999997</v>
          </cell>
          <cell r="T12">
            <v>0.95992020081240836</v>
          </cell>
          <cell r="U12">
            <v>0.98499999999999999</v>
          </cell>
          <cell r="V12" t="str">
            <v>ê</v>
          </cell>
          <cell r="W12" t="str">
            <v>é</v>
          </cell>
          <cell r="Y12" t="str">
            <v>M</v>
          </cell>
          <cell r="Z12" t="str">
            <v>O</v>
          </cell>
        </row>
        <row r="13">
          <cell r="A13" t="str">
            <v>Succession Planning</v>
          </cell>
          <cell r="B13" t="str">
            <v>H</v>
          </cell>
          <cell r="D13">
            <v>0.63</v>
          </cell>
          <cell r="E13" t="str">
            <v>é</v>
          </cell>
          <cell r="F13" t="str">
            <v>Qtrly</v>
          </cell>
          <cell r="L13" t="str">
            <v>Succession Planning</v>
          </cell>
          <cell r="M13" t="str">
            <v>H</v>
          </cell>
          <cell r="O13">
            <v>0.63</v>
          </cell>
          <cell r="P13" t="str">
            <v>o</v>
          </cell>
          <cell r="Q13" t="str">
            <v>Qtrly</v>
          </cell>
          <cell r="V13" t="str">
            <v/>
          </cell>
          <cell r="W13" t="str">
            <v/>
          </cell>
          <cell r="Y13" t="str">
            <v>Q</v>
          </cell>
          <cell r="Z13" t="str">
            <v>N</v>
          </cell>
        </row>
        <row r="14">
          <cell r="A14" t="str">
            <v>Corporate Culture for Ethics and Compliance</v>
          </cell>
          <cell r="B14" t="str">
            <v>H</v>
          </cell>
          <cell r="C14" t="str">
            <v>Qtrly</v>
          </cell>
          <cell r="D14">
            <v>0.66</v>
          </cell>
          <cell r="E14" t="str">
            <v>é</v>
          </cell>
          <cell r="F14" t="str">
            <v>Qtrly</v>
          </cell>
          <cell r="G14" t="str">
            <v>Qtrly</v>
          </cell>
          <cell r="H14" t="str">
            <v>Qtrly</v>
          </cell>
          <cell r="I14" t="str">
            <v>Qtrly</v>
          </cell>
          <cell r="J14" t="str">
            <v>Qtrly</v>
          </cell>
          <cell r="L14" t="str">
            <v>Corporate Culture for Ethics and Compliance</v>
          </cell>
          <cell r="M14" t="str">
            <v>H</v>
          </cell>
          <cell r="N14" t="str">
            <v>Qtrly</v>
          </cell>
          <cell r="O14">
            <v>0.66</v>
          </cell>
          <cell r="P14" t="str">
            <v>o</v>
          </cell>
          <cell r="Q14" t="str">
            <v>Qtrly</v>
          </cell>
          <cell r="V14" t="str">
            <v/>
          </cell>
          <cell r="W14" t="str">
            <v/>
          </cell>
          <cell r="Y14" t="str">
            <v>Q</v>
          </cell>
          <cell r="Z14" t="str">
            <v>O</v>
          </cell>
        </row>
        <row r="15">
          <cell r="A15" t="str">
            <v>Employee Development - MAST</v>
          </cell>
          <cell r="B15" t="str">
            <v>H</v>
          </cell>
          <cell r="C15" t="str">
            <v>Qtrly</v>
          </cell>
          <cell r="D15">
            <v>0.95</v>
          </cell>
          <cell r="E15" t="str">
            <v>é</v>
          </cell>
          <cell r="F15" t="str">
            <v>Qtrly</v>
          </cell>
          <cell r="G15" t="str">
            <v>Qtrly</v>
          </cell>
          <cell r="H15" t="str">
            <v>Qtrly</v>
          </cell>
          <cell r="I15" t="str">
            <v>Qtrly</v>
          </cell>
          <cell r="J15" t="str">
            <v>Qtrly</v>
          </cell>
          <cell r="L15" t="str">
            <v>Employee Development - MAST</v>
          </cell>
          <cell r="M15" t="str">
            <v>H</v>
          </cell>
          <cell r="N15" t="str">
            <v>Qtrly</v>
          </cell>
          <cell r="O15">
            <v>0.95</v>
          </cell>
          <cell r="P15" t="str">
            <v>o</v>
          </cell>
          <cell r="Q15" t="str">
            <v>Qtrly</v>
          </cell>
          <cell r="R15" t="str">
            <v>Qtrly</v>
          </cell>
          <cell r="S15" t="str">
            <v>Qtrly</v>
          </cell>
          <cell r="T15" t="str">
            <v>Qtrly</v>
          </cell>
          <cell r="U15" t="str">
            <v>Qtrly</v>
          </cell>
          <cell r="V15" t="str">
            <v/>
          </cell>
          <cell r="W15" t="str">
            <v/>
          </cell>
          <cell r="Y15" t="str">
            <v>Q</v>
          </cell>
          <cell r="Z15" t="str">
            <v>O</v>
          </cell>
        </row>
        <row r="16">
          <cell r="A16" t="str">
            <v>Employee Technical Training - BU</v>
          </cell>
          <cell r="B16" t="str">
            <v>H</v>
          </cell>
          <cell r="C16" t="str">
            <v>Qtrly</v>
          </cell>
          <cell r="D16">
            <v>1</v>
          </cell>
          <cell r="E16" t="str">
            <v>é</v>
          </cell>
          <cell r="F16" t="str">
            <v>Qtrly</v>
          </cell>
          <cell r="G16" t="str">
            <v>Qtrly</v>
          </cell>
          <cell r="H16" t="str">
            <v>Qtrly</v>
          </cell>
          <cell r="I16" t="str">
            <v>Qtrly</v>
          </cell>
          <cell r="J16" t="str">
            <v>Qtrly</v>
          </cell>
          <cell r="L16" t="str">
            <v>Employee Technical Training - BU</v>
          </cell>
          <cell r="M16" t="str">
            <v>H</v>
          </cell>
          <cell r="N16" t="str">
            <v>Qtrly</v>
          </cell>
          <cell r="O16">
            <v>1</v>
          </cell>
          <cell r="P16" t="str">
            <v>o</v>
          </cell>
          <cell r="Q16" t="str">
            <v>Qtrly</v>
          </cell>
          <cell r="R16" t="str">
            <v>Qtrly</v>
          </cell>
          <cell r="S16" t="str">
            <v>Qtrly</v>
          </cell>
          <cell r="T16" t="str">
            <v>Qtrly</v>
          </cell>
          <cell r="U16" t="str">
            <v>Qtrly</v>
          </cell>
          <cell r="V16" t="str">
            <v/>
          </cell>
          <cell r="W16" t="str">
            <v/>
          </cell>
          <cell r="Y16" t="str">
            <v>Q</v>
          </cell>
          <cell r="Z16" t="str">
            <v>O</v>
          </cell>
        </row>
        <row r="17">
          <cell r="A17" t="str">
            <v>Fringe Benefit Rate</v>
          </cell>
          <cell r="B17" t="str">
            <v>L</v>
          </cell>
          <cell r="C17" t="str">
            <v>Qtrly</v>
          </cell>
          <cell r="D17">
            <v>0.49199999999999999</v>
          </cell>
          <cell r="E17" t="str">
            <v>é</v>
          </cell>
          <cell r="F17" t="str">
            <v>Qtrly</v>
          </cell>
          <cell r="L17" t="str">
            <v>Fringe Benefit Rate</v>
          </cell>
          <cell r="M17" t="str">
            <v>L</v>
          </cell>
          <cell r="O17">
            <v>0.49199999999999999</v>
          </cell>
          <cell r="P17" t="str">
            <v>o</v>
          </cell>
          <cell r="Q17" t="str">
            <v>Qtrly</v>
          </cell>
          <cell r="V17" t="str">
            <v/>
          </cell>
          <cell r="W17" t="str">
            <v/>
          </cell>
          <cell r="Y17" t="str">
            <v>Q</v>
          </cell>
          <cell r="Z17" t="str">
            <v>O</v>
          </cell>
        </row>
        <row r="19">
          <cell r="A19" t="str">
            <v>SAFE, RELIABLE</v>
          </cell>
          <cell r="B19" t="str">
            <v>PSE&amp;G</v>
          </cell>
          <cell r="L19" t="str">
            <v>SAFE, RELIABLE</v>
          </cell>
          <cell r="M19" t="str">
            <v>PSE&amp;G</v>
          </cell>
        </row>
        <row r="20">
          <cell r="B20" t="str">
            <v>L/H</v>
          </cell>
          <cell r="C20" t="str">
            <v>Feb 08 YTD</v>
          </cell>
          <cell r="D20" t="str">
            <v>2009 Target</v>
          </cell>
          <cell r="E20" t="str">
            <v>YE Forecast</v>
          </cell>
          <cell r="F20" t="str">
            <v>PSE&amp;G</v>
          </cell>
          <cell r="G20" t="str">
            <v>Cust Ops</v>
          </cell>
          <cell r="H20" t="str">
            <v>Gas</v>
          </cell>
          <cell r="I20" t="str">
            <v>Electric</v>
          </cell>
          <cell r="J20" t="str">
            <v>Other</v>
          </cell>
          <cell r="M20" t="str">
            <v>L/H</v>
          </cell>
          <cell r="N20" t="str">
            <v>Feb 08</v>
          </cell>
          <cell r="O20" t="str">
            <v>2009 Target</v>
          </cell>
          <cell r="P20" t="str">
            <v>Monthly / Quarterly Status</v>
          </cell>
          <cell r="Q20" t="str">
            <v>PSE&amp;G</v>
          </cell>
          <cell r="R20" t="str">
            <v>Cust Ops</v>
          </cell>
          <cell r="S20" t="str">
            <v>Gas</v>
          </cell>
          <cell r="T20" t="str">
            <v>Electric</v>
          </cell>
          <cell r="U20" t="str">
            <v>Other</v>
          </cell>
        </row>
        <row r="21">
          <cell r="A21" t="str">
            <v>SAIFI</v>
          </cell>
          <cell r="B21" t="str">
            <v>L</v>
          </cell>
          <cell r="C21">
            <v>7.0000000000000007E-2</v>
          </cell>
          <cell r="D21">
            <v>0.72</v>
          </cell>
          <cell r="E21" t="str">
            <v>é</v>
          </cell>
          <cell r="F21">
            <v>0.1</v>
          </cell>
          <cell r="I21">
            <v>0.1</v>
          </cell>
          <cell r="L21" t="str">
            <v>SAIFI</v>
          </cell>
          <cell r="M21" t="str">
            <v>L</v>
          </cell>
          <cell r="N21">
            <v>0.04</v>
          </cell>
          <cell r="O21">
            <v>4.2691480792882201E-2</v>
          </cell>
          <cell r="P21" t="str">
            <v>+</v>
          </cell>
          <cell r="Q21">
            <v>0.06</v>
          </cell>
          <cell r="T21">
            <v>0.04</v>
          </cell>
          <cell r="V21" t="str">
            <v>é</v>
          </cell>
          <cell r="W21" t="str">
            <v>ê</v>
          </cell>
          <cell r="Y21" t="str">
            <v>M</v>
          </cell>
          <cell r="Z21" t="str">
            <v>O</v>
          </cell>
        </row>
        <row r="22">
          <cell r="A22" t="str">
            <v>MAIFI</v>
          </cell>
          <cell r="B22" t="str">
            <v>L</v>
          </cell>
          <cell r="C22">
            <v>0.12</v>
          </cell>
          <cell r="D22">
            <v>1.25</v>
          </cell>
          <cell r="E22" t="str">
            <v>é</v>
          </cell>
          <cell r="F22">
            <v>0.16</v>
          </cell>
          <cell r="I22">
            <v>0.16</v>
          </cell>
          <cell r="L22" t="str">
            <v>MAIFI</v>
          </cell>
          <cell r="M22" t="str">
            <v>L</v>
          </cell>
          <cell r="N22">
            <v>0.06</v>
          </cell>
          <cell r="O22">
            <v>6.6449275362318858E-2</v>
          </cell>
          <cell r="P22" t="str">
            <v>-</v>
          </cell>
          <cell r="Q22">
            <v>0.09</v>
          </cell>
          <cell r="T22">
            <v>7.0000000000000007E-2</v>
          </cell>
          <cell r="V22" t="str">
            <v>é</v>
          </cell>
          <cell r="W22" t="str">
            <v>ê</v>
          </cell>
          <cell r="Y22" t="str">
            <v>M</v>
          </cell>
          <cell r="Z22" t="str">
            <v>O</v>
          </cell>
        </row>
        <row r="23">
          <cell r="A23" t="str">
            <v>CAIDI</v>
          </cell>
          <cell r="B23" t="str">
            <v>L</v>
          </cell>
          <cell r="C23">
            <v>63.1</v>
          </cell>
          <cell r="D23">
            <v>66.5</v>
          </cell>
          <cell r="E23" t="str">
            <v>é</v>
          </cell>
          <cell r="F23">
            <v>65.400000000000006</v>
          </cell>
          <cell r="I23">
            <v>65.400000000000006</v>
          </cell>
          <cell r="L23" t="str">
            <v>CAIDI</v>
          </cell>
          <cell r="M23" t="str">
            <v>L</v>
          </cell>
          <cell r="N23">
            <v>66.599999999999994</v>
          </cell>
          <cell r="O23">
            <v>61.148717621805211</v>
          </cell>
          <cell r="P23" t="str">
            <v>-</v>
          </cell>
          <cell r="Q23">
            <v>75.7</v>
          </cell>
          <cell r="T23">
            <v>52.21</v>
          </cell>
          <cell r="V23" t="str">
            <v>é</v>
          </cell>
          <cell r="W23" t="str">
            <v>ê</v>
          </cell>
          <cell r="Y23" t="str">
            <v>M</v>
          </cell>
          <cell r="Z23" t="str">
            <v>O</v>
          </cell>
        </row>
        <row r="24">
          <cell r="A24" t="str">
            <v>CEMI</v>
          </cell>
          <cell r="B24" t="str">
            <v>L</v>
          </cell>
          <cell r="C24">
            <v>0</v>
          </cell>
          <cell r="D24">
            <v>2.3E-2</v>
          </cell>
          <cell r="E24" t="str">
            <v>é</v>
          </cell>
          <cell r="F24">
            <v>0</v>
          </cell>
          <cell r="I24">
            <v>0</v>
          </cell>
          <cell r="L24" t="str">
            <v>CEMI</v>
          </cell>
          <cell r="M24" t="str">
            <v>L</v>
          </cell>
          <cell r="N24">
            <v>0</v>
          </cell>
          <cell r="O24">
            <v>0</v>
          </cell>
          <cell r="P24" t="str">
            <v>+</v>
          </cell>
          <cell r="Q24">
            <v>0</v>
          </cell>
          <cell r="T24">
            <v>0</v>
          </cell>
          <cell r="V24" t="str">
            <v>é</v>
          </cell>
          <cell r="W24" t="str">
            <v>é</v>
          </cell>
          <cell r="Y24" t="str">
            <v>M</v>
          </cell>
          <cell r="Z24" t="str">
            <v>O</v>
          </cell>
        </row>
        <row r="25">
          <cell r="A25" t="str">
            <v>Gas Leak Reports per Mile</v>
          </cell>
          <cell r="B25" t="str">
            <v>L</v>
          </cell>
          <cell r="C25">
            <v>3.2000000000000001E-2</v>
          </cell>
          <cell r="D25">
            <v>0.222</v>
          </cell>
          <cell r="E25" t="str">
            <v>çè</v>
          </cell>
          <cell r="F25">
            <v>3.5000000000000003E-2</v>
          </cell>
          <cell r="H25">
            <v>3.4910693509284683E-2</v>
          </cell>
          <cell r="L25" t="str">
            <v>Gas Leak Reports per Mile</v>
          </cell>
          <cell r="M25" t="str">
            <v>L</v>
          </cell>
          <cell r="N25">
            <v>1.4999999999999999E-2</v>
          </cell>
          <cell r="O25">
            <v>1.7603531999999998E-2</v>
          </cell>
          <cell r="P25" t="str">
            <v>+</v>
          </cell>
          <cell r="Q25">
            <v>1.2999999999999999E-2</v>
          </cell>
          <cell r="S25">
            <v>1.340477380156173E-2</v>
          </cell>
          <cell r="V25" t="str">
            <v>é</v>
          </cell>
          <cell r="W25" t="str">
            <v>ê</v>
          </cell>
          <cell r="Y25" t="str">
            <v>M</v>
          </cell>
          <cell r="Z25" t="str">
            <v>O</v>
          </cell>
        </row>
        <row r="26">
          <cell r="A26" t="str">
            <v>Damages per 1,000 Locate Requests</v>
          </cell>
          <cell r="B26" t="str">
            <v>L</v>
          </cell>
          <cell r="C26">
            <v>1.97</v>
          </cell>
          <cell r="D26">
            <v>1.97</v>
          </cell>
          <cell r="E26" t="str">
            <v>é</v>
          </cell>
          <cell r="F26">
            <v>1.21</v>
          </cell>
          <cell r="H26">
            <v>1.2072757195604744</v>
          </cell>
          <cell r="L26" t="str">
            <v>Damages per 1,000 Locate Requests</v>
          </cell>
          <cell r="M26" t="str">
            <v>L</v>
          </cell>
          <cell r="N26">
            <v>1.94</v>
          </cell>
          <cell r="O26">
            <v>1.97</v>
          </cell>
          <cell r="P26" t="str">
            <v>+</v>
          </cell>
          <cell r="Q26">
            <v>1.04</v>
          </cell>
          <cell r="S26">
            <v>1.0389903870661283</v>
          </cell>
          <cell r="V26" t="str">
            <v>é</v>
          </cell>
          <cell r="W26" t="str">
            <v>é</v>
          </cell>
          <cell r="Y26" t="str">
            <v>M</v>
          </cell>
          <cell r="Z26" t="str">
            <v>O</v>
          </cell>
        </row>
        <row r="27">
          <cell r="A27" t="str">
            <v>Leak Response Rate</v>
          </cell>
          <cell r="B27" t="str">
            <v>H</v>
          </cell>
          <cell r="C27">
            <v>0.999</v>
          </cell>
          <cell r="D27">
            <v>0.99900000000000011</v>
          </cell>
          <cell r="E27" t="str">
            <v>é</v>
          </cell>
          <cell r="F27">
            <v>0.999</v>
          </cell>
          <cell r="H27">
            <v>0.999</v>
          </cell>
          <cell r="L27" t="str">
            <v>Leak Response Rate</v>
          </cell>
          <cell r="M27" t="str">
            <v>H</v>
          </cell>
          <cell r="N27">
            <v>0.999</v>
          </cell>
          <cell r="O27">
            <v>0.99900000000000011</v>
          </cell>
          <cell r="P27" t="str">
            <v>+</v>
          </cell>
          <cell r="Q27">
            <v>0.999</v>
          </cell>
          <cell r="S27">
            <v>0.999</v>
          </cell>
          <cell r="V27" t="str">
            <v>é</v>
          </cell>
          <cell r="W27" t="str">
            <v>é</v>
          </cell>
          <cell r="Y27" t="str">
            <v>M</v>
          </cell>
          <cell r="Z27" t="str">
            <v>O</v>
          </cell>
        </row>
        <row r="28">
          <cell r="A28" t="str">
            <v>Fix It Right</v>
          </cell>
          <cell r="B28" t="str">
            <v>H</v>
          </cell>
          <cell r="C28">
            <v>0.84299999999999997</v>
          </cell>
          <cell r="D28" t="str">
            <v>N/A</v>
          </cell>
          <cell r="E28" t="str">
            <v>N/A</v>
          </cell>
          <cell r="F28">
            <v>0.83082981275752354</v>
          </cell>
          <cell r="H28">
            <v>0.83099999999999996</v>
          </cell>
          <cell r="L28" t="str">
            <v>Fix It Right</v>
          </cell>
          <cell r="M28" t="str">
            <v>H</v>
          </cell>
          <cell r="N28">
            <v>0.84699999999999998</v>
          </cell>
          <cell r="O28" t="str">
            <v>N/A</v>
          </cell>
          <cell r="P28" t="str">
            <v>N/A</v>
          </cell>
          <cell r="Q28">
            <v>0.83671658815825611</v>
          </cell>
          <cell r="S28">
            <v>0.83699999999999997</v>
          </cell>
          <cell r="V28" t="str">
            <v/>
          </cell>
          <cell r="W28" t="str">
            <v>ê</v>
          </cell>
          <cell r="Y28" t="str">
            <v>M</v>
          </cell>
          <cell r="Z28" t="str">
            <v>O</v>
          </cell>
        </row>
        <row r="29">
          <cell r="A29" t="str">
            <v>Percent of Actual Meters Read</v>
          </cell>
          <cell r="B29" t="str">
            <v>H</v>
          </cell>
          <cell r="C29">
            <v>0.89900000000000002</v>
          </cell>
          <cell r="D29">
            <v>0.90100000000000002</v>
          </cell>
          <cell r="E29" t="str">
            <v>é</v>
          </cell>
          <cell r="F29">
            <v>0.879</v>
          </cell>
          <cell r="G29">
            <v>0.879</v>
          </cell>
          <cell r="L29" t="str">
            <v>Percent of Actual Meters Read</v>
          </cell>
          <cell r="M29" t="str">
            <v>H</v>
          </cell>
          <cell r="N29">
            <v>0.89200000000000002</v>
          </cell>
          <cell r="O29">
            <v>0.90100000000000002</v>
          </cell>
          <cell r="P29" t="str">
            <v>-</v>
          </cell>
          <cell r="Q29">
            <v>0.88300000000000001</v>
          </cell>
          <cell r="R29">
            <v>0.88300000000000001</v>
          </cell>
          <cell r="V29" t="str">
            <v>ê</v>
          </cell>
          <cell r="W29" t="str">
            <v>ê</v>
          </cell>
          <cell r="Y29" t="str">
            <v>M</v>
          </cell>
          <cell r="Z29" t="str">
            <v>O</v>
          </cell>
        </row>
        <row r="30">
          <cell r="A30" t="str">
            <v>Gen'l Inquiry Service Level (30 sec.)</v>
          </cell>
          <cell r="B30" t="str">
            <v>H</v>
          </cell>
          <cell r="C30">
            <v>0.76800000000000002</v>
          </cell>
          <cell r="D30">
            <v>0.51</v>
          </cell>
          <cell r="E30" t="str">
            <v>é</v>
          </cell>
          <cell r="F30">
            <v>0.66100000000000003</v>
          </cell>
          <cell r="G30">
            <v>0.66100000000000003</v>
          </cell>
          <cell r="L30" t="str">
            <v>Gen'l Inquiry Service Level (30 sec.)</v>
          </cell>
          <cell r="M30" t="str">
            <v>H</v>
          </cell>
          <cell r="N30">
            <v>0.748</v>
          </cell>
          <cell r="O30">
            <v>0.51</v>
          </cell>
          <cell r="P30" t="str">
            <v>+</v>
          </cell>
          <cell r="Q30">
            <v>0.627</v>
          </cell>
          <cell r="R30">
            <v>0.627</v>
          </cell>
          <cell r="V30" t="str">
            <v>é</v>
          </cell>
          <cell r="W30" t="str">
            <v>ê</v>
          </cell>
          <cell r="Y30" t="str">
            <v>M</v>
          </cell>
          <cell r="Z30" t="str">
            <v>O</v>
          </cell>
        </row>
        <row r="31">
          <cell r="A31" t="str">
            <v>First Contact Resolution</v>
          </cell>
          <cell r="B31" t="str">
            <v>H</v>
          </cell>
          <cell r="C31">
            <v>0.86599999999999999</v>
          </cell>
          <cell r="D31" t="str">
            <v>N/A</v>
          </cell>
          <cell r="E31" t="str">
            <v>é</v>
          </cell>
          <cell r="F31">
            <v>0.86299999999999999</v>
          </cell>
          <cell r="G31">
            <v>0.86299999999999999</v>
          </cell>
          <cell r="L31" t="str">
            <v>First Contact Resolution</v>
          </cell>
          <cell r="M31" t="str">
            <v>H</v>
          </cell>
          <cell r="N31">
            <v>0.86599999999999999</v>
          </cell>
          <cell r="O31" t="str">
            <v>N/A</v>
          </cell>
          <cell r="P31" t="str">
            <v>N/A</v>
          </cell>
          <cell r="Q31">
            <v>0.86599999999999999</v>
          </cell>
          <cell r="R31">
            <v>0.86599999999999999</v>
          </cell>
          <cell r="V31" t="str">
            <v/>
          </cell>
          <cell r="W31" t="str">
            <v>ê</v>
          </cell>
          <cell r="Y31" t="str">
            <v>M</v>
          </cell>
          <cell r="Z31" t="str">
            <v>O</v>
          </cell>
        </row>
        <row r="32">
          <cell r="A32" t="str">
            <v>BPU Inquiry Rate-Collection</v>
          </cell>
          <cell r="B32" t="str">
            <v>L</v>
          </cell>
          <cell r="C32">
            <v>0.81</v>
          </cell>
          <cell r="D32">
            <v>1.25</v>
          </cell>
          <cell r="E32" t="str">
            <v>é</v>
          </cell>
          <cell r="F32">
            <v>1.41</v>
          </cell>
          <cell r="G32">
            <v>1.41</v>
          </cell>
          <cell r="L32" t="str">
            <v>BPU Inquiry Rate-Collection</v>
          </cell>
          <cell r="M32" t="str">
            <v>L</v>
          </cell>
          <cell r="N32">
            <v>0.7</v>
          </cell>
          <cell r="O32">
            <v>1.25</v>
          </cell>
          <cell r="P32" t="str">
            <v>-</v>
          </cell>
          <cell r="Q32">
            <v>1.87</v>
          </cell>
          <cell r="R32">
            <v>1.87</v>
          </cell>
          <cell r="V32" t="str">
            <v>ê</v>
          </cell>
          <cell r="W32" t="str">
            <v>ê</v>
          </cell>
          <cell r="Y32" t="str">
            <v>M</v>
          </cell>
          <cell r="Z32" t="str">
            <v>C</v>
          </cell>
        </row>
        <row r="33">
          <cell r="A33" t="str">
            <v>BPU Inquiries - Non-Collection</v>
          </cell>
          <cell r="B33" t="str">
            <v>L</v>
          </cell>
          <cell r="C33">
            <v>223</v>
          </cell>
          <cell r="D33">
            <v>1500</v>
          </cell>
          <cell r="E33" t="str">
            <v>é</v>
          </cell>
          <cell r="F33">
            <v>448</v>
          </cell>
          <cell r="G33">
            <v>346</v>
          </cell>
          <cell r="H33">
            <v>48</v>
          </cell>
          <cell r="I33">
            <v>24</v>
          </cell>
          <cell r="J33">
            <v>30</v>
          </cell>
          <cell r="L33" t="str">
            <v>BPU Inquiries - Non-Collection</v>
          </cell>
          <cell r="M33" t="str">
            <v>L</v>
          </cell>
          <cell r="N33">
            <v>103</v>
          </cell>
          <cell r="O33" t="str">
            <v>N/A</v>
          </cell>
          <cell r="P33" t="str">
            <v>N/A</v>
          </cell>
          <cell r="Q33">
            <v>270</v>
          </cell>
          <cell r="R33">
            <v>210</v>
          </cell>
          <cell r="S33">
            <v>33</v>
          </cell>
          <cell r="T33">
            <v>11</v>
          </cell>
          <cell r="U33">
            <v>14</v>
          </cell>
          <cell r="V33" t="str">
            <v>é</v>
          </cell>
          <cell r="W33" t="str">
            <v>ê</v>
          </cell>
          <cell r="Y33" t="str">
            <v>M</v>
          </cell>
          <cell r="Z33" t="str">
            <v>O</v>
          </cell>
        </row>
        <row r="34">
          <cell r="A34" t="str">
            <v>Perception Survey (Res/Sm Business)</v>
          </cell>
          <cell r="B34" t="str">
            <v>H</v>
          </cell>
          <cell r="C34">
            <v>74</v>
          </cell>
          <cell r="D34">
            <v>76</v>
          </cell>
          <cell r="E34" t="str">
            <v>é</v>
          </cell>
          <cell r="F34">
            <v>75</v>
          </cell>
          <cell r="L34" t="str">
            <v>Perception Survey (Res/Sm Business)</v>
          </cell>
          <cell r="M34" t="str">
            <v>H</v>
          </cell>
          <cell r="N34">
            <v>74</v>
          </cell>
          <cell r="O34">
            <v>76</v>
          </cell>
          <cell r="P34" t="str">
            <v>-</v>
          </cell>
          <cell r="Q34">
            <v>75</v>
          </cell>
          <cell r="V34" t="str">
            <v>ê</v>
          </cell>
          <cell r="W34" t="str">
            <v>é</v>
          </cell>
          <cell r="Y34" t="str">
            <v>M</v>
          </cell>
          <cell r="Z34" t="str">
            <v>O</v>
          </cell>
        </row>
        <row r="35">
          <cell r="A35" t="str">
            <v>Perception Survey (Large Business)</v>
          </cell>
          <cell r="B35" t="str">
            <v>H</v>
          </cell>
          <cell r="C35">
            <v>76</v>
          </cell>
          <cell r="D35">
            <v>77</v>
          </cell>
          <cell r="E35" t="str">
            <v>é</v>
          </cell>
          <cell r="F35">
            <v>73</v>
          </cell>
          <cell r="L35" t="str">
            <v>Perception Survey (Large Business)</v>
          </cell>
          <cell r="M35" t="str">
            <v>H</v>
          </cell>
          <cell r="N35">
            <v>76</v>
          </cell>
          <cell r="O35">
            <v>77</v>
          </cell>
          <cell r="P35" t="str">
            <v>-</v>
          </cell>
          <cell r="Q35">
            <v>73</v>
          </cell>
          <cell r="V35" t="str">
            <v>ê</v>
          </cell>
          <cell r="W35" t="str">
            <v>ê</v>
          </cell>
          <cell r="Y35" t="str">
            <v>M</v>
          </cell>
          <cell r="Z35" t="str">
            <v>O</v>
          </cell>
        </row>
        <row r="36">
          <cell r="A36" t="str">
            <v>Moment of Truth Survey</v>
          </cell>
          <cell r="B36" t="str">
            <v>H</v>
          </cell>
          <cell r="C36" t="str">
            <v>Qtrly</v>
          </cell>
          <cell r="D36">
            <v>9</v>
          </cell>
          <cell r="E36" t="str">
            <v>é</v>
          </cell>
          <cell r="F36" t="str">
            <v>Qtrly</v>
          </cell>
          <cell r="G36" t="str">
            <v>Qtrly</v>
          </cell>
          <cell r="H36" t="str">
            <v>Qtrly</v>
          </cell>
          <cell r="I36" t="str">
            <v>Qtrly</v>
          </cell>
          <cell r="L36" t="str">
            <v>Moment of Truth Survey</v>
          </cell>
          <cell r="M36" t="str">
            <v>H</v>
          </cell>
          <cell r="N36" t="str">
            <v>Qtrly</v>
          </cell>
          <cell r="O36">
            <v>9</v>
          </cell>
          <cell r="P36" t="str">
            <v>o</v>
          </cell>
          <cell r="Q36" t="str">
            <v>Qtrly</v>
          </cell>
          <cell r="R36" t="str">
            <v>Qtrly</v>
          </cell>
          <cell r="S36" t="str">
            <v>Qtrly</v>
          </cell>
          <cell r="T36" t="str">
            <v>Qtrly</v>
          </cell>
          <cell r="V36" t="str">
            <v/>
          </cell>
          <cell r="W36" t="str">
            <v/>
          </cell>
          <cell r="Y36" t="str">
            <v>Q</v>
          </cell>
          <cell r="Z36" t="str">
            <v>O</v>
          </cell>
        </row>
        <row r="37">
          <cell r="A37" t="str">
            <v>New Business Construction Survey</v>
          </cell>
          <cell r="B37" t="str">
            <v>H</v>
          </cell>
          <cell r="C37" t="str">
            <v>Qtrly</v>
          </cell>
          <cell r="D37">
            <v>8.6</v>
          </cell>
          <cell r="E37" t="str">
            <v>é</v>
          </cell>
          <cell r="F37" t="str">
            <v>Qtrly</v>
          </cell>
          <cell r="G37" t="str">
            <v>Qtrly</v>
          </cell>
          <cell r="H37" t="str">
            <v>Qtrly</v>
          </cell>
          <cell r="I37" t="str">
            <v>Qtrly</v>
          </cell>
          <cell r="L37" t="str">
            <v>New Business Construction Survey</v>
          </cell>
          <cell r="M37" t="str">
            <v>H</v>
          </cell>
          <cell r="N37" t="str">
            <v>Qtrly</v>
          </cell>
          <cell r="O37">
            <v>8.6</v>
          </cell>
          <cell r="P37" t="str">
            <v>o</v>
          </cell>
          <cell r="Q37" t="str">
            <v>Qtrly</v>
          </cell>
          <cell r="R37" t="str">
            <v>Qtrly</v>
          </cell>
          <cell r="S37" t="str">
            <v>Qtrly</v>
          </cell>
          <cell r="T37" t="str">
            <v>Qtrly</v>
          </cell>
          <cell r="V37" t="str">
            <v/>
          </cell>
          <cell r="W37" t="str">
            <v/>
          </cell>
          <cell r="Y37" t="str">
            <v>Q</v>
          </cell>
          <cell r="Z37" t="str">
            <v>O</v>
          </cell>
        </row>
        <row r="39">
          <cell r="A39" t="str">
            <v>ECONOMIC</v>
          </cell>
          <cell r="B39" t="str">
            <v>PSE&amp;G</v>
          </cell>
          <cell r="L39" t="str">
            <v>ECONOMIC</v>
          </cell>
          <cell r="M39" t="str">
            <v>PSE&amp;G</v>
          </cell>
        </row>
        <row r="40">
          <cell r="B40" t="str">
            <v>L/H</v>
          </cell>
          <cell r="C40" t="str">
            <v>Feb 08 YTD</v>
          </cell>
          <cell r="D40" t="str">
            <v>2009 Target</v>
          </cell>
          <cell r="E40" t="str">
            <v>YE Forecast</v>
          </cell>
          <cell r="F40" t="str">
            <v>PSE&amp;G</v>
          </cell>
          <cell r="G40" t="str">
            <v>Cust Ops</v>
          </cell>
          <cell r="H40" t="str">
            <v>Gas</v>
          </cell>
          <cell r="I40" t="str">
            <v>Electric</v>
          </cell>
          <cell r="J40" t="str">
            <v>Other</v>
          </cell>
          <cell r="M40" t="str">
            <v>L/H</v>
          </cell>
          <cell r="N40" t="str">
            <v>Feb 08</v>
          </cell>
          <cell r="O40" t="str">
            <v>2009 Target</v>
          </cell>
          <cell r="P40" t="str">
            <v>Monthly / Quarterly Status</v>
          </cell>
          <cell r="Q40" t="str">
            <v>PSE&amp;G</v>
          </cell>
          <cell r="R40" t="str">
            <v>Cust Ops</v>
          </cell>
          <cell r="S40" t="str">
            <v>Gas</v>
          </cell>
          <cell r="T40" t="str">
            <v>Electric</v>
          </cell>
          <cell r="U40" t="str">
            <v>Other</v>
          </cell>
        </row>
        <row r="41">
          <cell r="A41" t="str">
            <v>Total CapEx ($M)</v>
          </cell>
          <cell r="B41" t="str">
            <v>L</v>
          </cell>
          <cell r="C41">
            <v>97.8</v>
          </cell>
          <cell r="D41">
            <v>775.6</v>
          </cell>
          <cell r="E41" t="str">
            <v>é</v>
          </cell>
          <cell r="F41">
            <v>130.6</v>
          </cell>
          <cell r="G41">
            <v>12.3</v>
          </cell>
          <cell r="H41">
            <v>23.566223469999997</v>
          </cell>
          <cell r="I41">
            <v>94.696738999999994</v>
          </cell>
          <cell r="J41">
            <v>0</v>
          </cell>
          <cell r="L41" t="str">
            <v>Total CapEx ($M)</v>
          </cell>
          <cell r="M41" t="str">
            <v>L</v>
          </cell>
          <cell r="N41">
            <v>52.4</v>
          </cell>
          <cell r="O41">
            <v>68</v>
          </cell>
          <cell r="P41" t="str">
            <v>+</v>
          </cell>
          <cell r="Q41">
            <v>70.117122129999998</v>
          </cell>
          <cell r="R41">
            <v>7.1</v>
          </cell>
          <cell r="S41">
            <v>11.289068289999999</v>
          </cell>
          <cell r="T41">
            <v>51.745144000000003</v>
          </cell>
          <cell r="U41">
            <v>0</v>
          </cell>
          <cell r="V41" t="str">
            <v>é</v>
          </cell>
          <cell r="W41" t="str">
            <v>ê</v>
          </cell>
          <cell r="Y41" t="str">
            <v>M</v>
          </cell>
          <cell r="Z41" t="str">
            <v>O</v>
          </cell>
        </row>
        <row r="42">
          <cell r="A42" t="str">
            <v>Accountability O&amp;M ($M)</v>
          </cell>
          <cell r="B42" t="str">
            <v>L</v>
          </cell>
          <cell r="C42">
            <v>124</v>
          </cell>
          <cell r="D42">
            <v>784.5</v>
          </cell>
          <cell r="E42" t="str">
            <v>é</v>
          </cell>
          <cell r="F42">
            <v>127.39</v>
          </cell>
          <cell r="G42">
            <v>27.665000000000003</v>
          </cell>
          <cell r="H42">
            <v>43.884999999999998</v>
          </cell>
          <cell r="I42">
            <v>51.056058596400753</v>
          </cell>
          <cell r="J42">
            <v>4.7</v>
          </cell>
          <cell r="L42" t="str">
            <v>Accountability O&amp;M ($M)</v>
          </cell>
          <cell r="M42" t="str">
            <v>L</v>
          </cell>
          <cell r="N42">
            <v>60.8</v>
          </cell>
          <cell r="O42">
            <v>60.57</v>
          </cell>
          <cell r="P42" t="str">
            <v>-</v>
          </cell>
          <cell r="Q42">
            <v>60.91</v>
          </cell>
          <cell r="R42">
            <v>13.532000000000002</v>
          </cell>
          <cell r="S42">
            <v>20.233000000000001</v>
          </cell>
          <cell r="T42">
            <v>24.601637179702145</v>
          </cell>
          <cell r="U42">
            <v>2.6000000000000005</v>
          </cell>
          <cell r="V42" t="str">
            <v>é</v>
          </cell>
          <cell r="W42" t="str">
            <v>ê</v>
          </cell>
          <cell r="Y42" t="str">
            <v>M</v>
          </cell>
          <cell r="Z42" t="str">
            <v>O</v>
          </cell>
        </row>
        <row r="43">
          <cell r="A43" t="str">
            <v>Controllable O&amp;M ($M)</v>
          </cell>
          <cell r="B43" t="str">
            <v>L</v>
          </cell>
          <cell r="C43">
            <v>77.5</v>
          </cell>
          <cell r="D43">
            <v>991.4</v>
          </cell>
          <cell r="E43" t="str">
            <v>é</v>
          </cell>
          <cell r="F43">
            <v>158.5</v>
          </cell>
          <cell r="L43" t="str">
            <v>Controllable O&amp;M ($M)</v>
          </cell>
          <cell r="M43" t="str">
            <v>L</v>
          </cell>
          <cell r="N43">
            <v>77.5</v>
          </cell>
          <cell r="O43">
            <v>76.400000000000006</v>
          </cell>
          <cell r="P43" t="str">
            <v>-</v>
          </cell>
          <cell r="Q43">
            <v>76.2</v>
          </cell>
          <cell r="V43" t="str">
            <v>é</v>
          </cell>
          <cell r="W43" t="str">
            <v>ê</v>
          </cell>
          <cell r="Y43" t="str">
            <v>M</v>
          </cell>
          <cell r="Z43" t="str">
            <v>N</v>
          </cell>
        </row>
        <row r="44">
          <cell r="A44" t="str">
            <v>Net Write-Off ($) /$100 billed</v>
          </cell>
          <cell r="B44" t="str">
            <v>L</v>
          </cell>
          <cell r="C44">
            <v>0.7</v>
          </cell>
          <cell r="D44">
            <v>0.82</v>
          </cell>
          <cell r="E44" t="str">
            <v>é</v>
          </cell>
          <cell r="F44">
            <v>0.71</v>
          </cell>
          <cell r="G44">
            <v>0.71</v>
          </cell>
          <cell r="L44" t="str">
            <v>Net Write-Off ($) /$100 billed</v>
          </cell>
          <cell r="M44" t="str">
            <v>L</v>
          </cell>
          <cell r="N44">
            <v>0.71</v>
          </cell>
          <cell r="O44">
            <v>0.82</v>
          </cell>
          <cell r="P44" t="str">
            <v>+</v>
          </cell>
          <cell r="Q44">
            <v>0.69</v>
          </cell>
          <cell r="R44">
            <v>0.69</v>
          </cell>
          <cell r="V44" t="str">
            <v>é</v>
          </cell>
          <cell r="W44" t="str">
            <v>ê</v>
          </cell>
          <cell r="Y44" t="str">
            <v>M</v>
          </cell>
          <cell r="Z44" t="str">
            <v>O</v>
          </cell>
        </row>
        <row r="45">
          <cell r="A45" t="str">
            <v>Days Sales Outstanding</v>
          </cell>
          <cell r="B45" t="str">
            <v>L</v>
          </cell>
          <cell r="C45">
            <v>36.4</v>
          </cell>
          <cell r="D45">
            <v>34.5</v>
          </cell>
          <cell r="E45" t="str">
            <v>é</v>
          </cell>
          <cell r="F45">
            <v>33.700000000000003</v>
          </cell>
          <cell r="G45">
            <v>33.700000000000003</v>
          </cell>
          <cell r="L45" t="str">
            <v>Days Sales Outstanding</v>
          </cell>
          <cell r="M45" t="str">
            <v>L</v>
          </cell>
          <cell r="N45">
            <v>35.1</v>
          </cell>
          <cell r="O45">
            <v>34.5</v>
          </cell>
          <cell r="P45" t="str">
            <v>-</v>
          </cell>
          <cell r="Q45">
            <v>26.6</v>
          </cell>
          <cell r="R45">
            <v>26.6</v>
          </cell>
          <cell r="V45" t="str">
            <v>é</v>
          </cell>
          <cell r="W45" t="str">
            <v>é</v>
          </cell>
          <cell r="Y45" t="str">
            <v>M</v>
          </cell>
          <cell r="Z45" t="str">
            <v>O</v>
          </cell>
        </row>
        <row r="46">
          <cell r="A46" t="str">
            <v>Funds from Operations/Debt</v>
          </cell>
          <cell r="B46" t="str">
            <v>H</v>
          </cell>
          <cell r="C46" t="str">
            <v>Qrtly</v>
          </cell>
          <cell r="D46">
            <v>0.19500000000000001</v>
          </cell>
          <cell r="E46" t="str">
            <v>é</v>
          </cell>
          <cell r="F46" t="str">
            <v>Qtrly</v>
          </cell>
          <cell r="L46" t="str">
            <v>Funds from Operations/Debt</v>
          </cell>
          <cell r="M46" t="str">
            <v>H</v>
          </cell>
          <cell r="P46" t="str">
            <v xml:space="preserve"> </v>
          </cell>
          <cell r="V46" t="str">
            <v/>
          </cell>
          <cell r="W46" t="str">
            <v/>
          </cell>
          <cell r="Y46" t="str">
            <v>Q</v>
          </cell>
          <cell r="Z46" t="str">
            <v>O</v>
          </cell>
        </row>
        <row r="47">
          <cell r="A47" t="str">
            <v>ROIC</v>
          </cell>
          <cell r="B47" t="str">
            <v>H</v>
          </cell>
          <cell r="C47">
            <v>7.22E-2</v>
          </cell>
          <cell r="D47">
            <v>6.2E-2</v>
          </cell>
          <cell r="E47" t="str">
            <v>é</v>
          </cell>
          <cell r="F47">
            <v>6.9400000000000003E-2</v>
          </cell>
          <cell r="L47" t="str">
            <v>ROIC</v>
          </cell>
          <cell r="M47" t="str">
            <v>H</v>
          </cell>
          <cell r="N47">
            <v>7.22E-2</v>
          </cell>
          <cell r="O47">
            <v>6.2E-2</v>
          </cell>
          <cell r="P47" t="str">
            <v>+</v>
          </cell>
          <cell r="Q47">
            <v>6.9400000000000003E-2</v>
          </cell>
          <cell r="V47" t="str">
            <v>é</v>
          </cell>
          <cell r="W47" t="str">
            <v>é</v>
          </cell>
          <cell r="Y47" t="str">
            <v>M</v>
          </cell>
          <cell r="Z47" t="str">
            <v>O</v>
          </cell>
        </row>
        <row r="48">
          <cell r="A48" t="str">
            <v>Administrative cost of PSE&amp;G Solar Loan Program</v>
          </cell>
          <cell r="B48" t="str">
            <v>H</v>
          </cell>
          <cell r="C48" t="str">
            <v>Qtrly</v>
          </cell>
          <cell r="D48">
            <v>1939</v>
          </cell>
          <cell r="E48" t="str">
            <v>é</v>
          </cell>
          <cell r="F48" t="str">
            <v>Qtrly</v>
          </cell>
          <cell r="J48" t="str">
            <v>Qtrly</v>
          </cell>
          <cell r="L48" t="str">
            <v>Administrative cost of PSE&amp;G Solar Loan Program</v>
          </cell>
          <cell r="M48" t="str">
            <v>H</v>
          </cell>
          <cell r="N48" t="str">
            <v>Qtrly</v>
          </cell>
          <cell r="O48" t="str">
            <v xml:space="preserve"> </v>
          </cell>
          <cell r="P48" t="str">
            <v>o</v>
          </cell>
          <cell r="Q48" t="str">
            <v>Qtrly</v>
          </cell>
          <cell r="U48" t="str">
            <v>Qtrly</v>
          </cell>
          <cell r="V48" t="str">
            <v/>
          </cell>
          <cell r="W48" t="str">
            <v/>
          </cell>
          <cell r="Y48" t="str">
            <v>Q</v>
          </cell>
          <cell r="Z48" t="str">
            <v>N</v>
          </cell>
        </row>
        <row r="49">
          <cell r="A49" t="str">
            <v>EE-Productivity Measure (carbon abatement)</v>
          </cell>
          <cell r="B49" t="str">
            <v>L</v>
          </cell>
          <cell r="C49" t="str">
            <v>Qtrly</v>
          </cell>
          <cell r="D49">
            <v>0.26</v>
          </cell>
          <cell r="E49" t="str">
            <v>é</v>
          </cell>
          <cell r="F49" t="str">
            <v>Qtrly</v>
          </cell>
          <cell r="J49" t="str">
            <v>Qtrly</v>
          </cell>
          <cell r="L49" t="str">
            <v>EE-Productivity Measure (carbon abatement)</v>
          </cell>
          <cell r="M49" t="str">
            <v>L</v>
          </cell>
          <cell r="N49" t="str">
            <v>Qtrly</v>
          </cell>
          <cell r="O49" t="str">
            <v xml:space="preserve"> </v>
          </cell>
          <cell r="P49" t="str">
            <v>o</v>
          </cell>
          <cell r="Q49" t="str">
            <v>Qtrly</v>
          </cell>
          <cell r="U49" t="str">
            <v>Qtrly</v>
          </cell>
          <cell r="V49" t="str">
            <v/>
          </cell>
          <cell r="W49" t="str">
            <v/>
          </cell>
          <cell r="Y49" t="str">
            <v>Q</v>
          </cell>
          <cell r="Z49" t="str">
            <v>N</v>
          </cell>
        </row>
        <row r="50">
          <cell r="A50" t="str">
            <v>Capital Projects' Results</v>
          </cell>
          <cell r="B50" t="str">
            <v>H</v>
          </cell>
          <cell r="C50" t="str">
            <v>Qtrly</v>
          </cell>
          <cell r="D50">
            <v>0.82899999999999996</v>
          </cell>
          <cell r="E50" t="str">
            <v>é</v>
          </cell>
          <cell r="F50" t="str">
            <v>Qtrly</v>
          </cell>
          <cell r="G50" t="str">
            <v>Qtrly</v>
          </cell>
          <cell r="H50" t="str">
            <v>Qtrly</v>
          </cell>
          <cell r="I50" t="str">
            <v>Qtrly</v>
          </cell>
          <cell r="L50" t="str">
            <v>Capital Projects' Results</v>
          </cell>
          <cell r="M50" t="str">
            <v>H</v>
          </cell>
          <cell r="P50" t="str">
            <v xml:space="preserve"> </v>
          </cell>
          <cell r="V50" t="str">
            <v/>
          </cell>
          <cell r="W50" t="str">
            <v/>
          </cell>
          <cell r="Y50" t="str">
            <v>Q</v>
          </cell>
          <cell r="Z50" t="str">
            <v>N</v>
          </cell>
        </row>
        <row r="51">
          <cell r="A51" t="str">
            <v>Current Capital Performance</v>
          </cell>
          <cell r="B51" t="str">
            <v>H</v>
          </cell>
          <cell r="D51">
            <v>1</v>
          </cell>
          <cell r="E51" t="str">
            <v>é</v>
          </cell>
          <cell r="F51">
            <v>0.92</v>
          </cell>
          <cell r="G51">
            <v>1.1000000000000001</v>
          </cell>
          <cell r="I51">
            <v>0.84256725850135439</v>
          </cell>
          <cell r="L51" t="str">
            <v>Current Capital Performance</v>
          </cell>
          <cell r="M51" t="str">
            <v>H</v>
          </cell>
          <cell r="O51">
            <v>1</v>
          </cell>
          <cell r="P51" t="str">
            <v>o</v>
          </cell>
          <cell r="Q51">
            <v>0.92</v>
          </cell>
          <cell r="R51">
            <v>1.1000000000000001</v>
          </cell>
          <cell r="T51">
            <v>0.84256725850135439</v>
          </cell>
          <cell r="V51" t="str">
            <v>ê</v>
          </cell>
          <cell r="W51" t="str">
            <v/>
          </cell>
          <cell r="Y51" t="str">
            <v>M</v>
          </cell>
          <cell r="Z51" t="str">
            <v>N</v>
          </cell>
        </row>
        <row r="53">
          <cell r="A53" t="str">
            <v>GREEN ENERGY</v>
          </cell>
          <cell r="B53" t="str">
            <v>PSE&amp;G</v>
          </cell>
          <cell r="L53" t="str">
            <v>GREEN ENERGY</v>
          </cell>
          <cell r="M53" t="str">
            <v>PSE&amp;G</v>
          </cell>
        </row>
        <row r="54">
          <cell r="B54" t="str">
            <v>L/H</v>
          </cell>
          <cell r="C54" t="str">
            <v>Feb 08 YTD</v>
          </cell>
          <cell r="D54" t="str">
            <v>2009 Target</v>
          </cell>
          <cell r="E54" t="str">
            <v>YE Forecast</v>
          </cell>
          <cell r="F54" t="str">
            <v>PSE&amp;G</v>
          </cell>
          <cell r="G54" t="str">
            <v>Cust Ops</v>
          </cell>
          <cell r="H54" t="str">
            <v>Gas</v>
          </cell>
          <cell r="I54" t="str">
            <v>Electric</v>
          </cell>
          <cell r="J54" t="str">
            <v>Other</v>
          </cell>
          <cell r="M54" t="str">
            <v>L/H</v>
          </cell>
          <cell r="N54" t="str">
            <v>Feb 08</v>
          </cell>
          <cell r="O54" t="str">
            <v>2009 Target</v>
          </cell>
          <cell r="P54" t="str">
            <v>Monthly / Quarterly Status</v>
          </cell>
          <cell r="Q54" t="str">
            <v>PSE&amp;G</v>
          </cell>
          <cell r="R54" t="str">
            <v>Cust Ops</v>
          </cell>
          <cell r="S54" t="str">
            <v>Gas</v>
          </cell>
          <cell r="T54" t="str">
            <v>Electric</v>
          </cell>
          <cell r="U54" t="str">
            <v>Other</v>
          </cell>
        </row>
        <row r="55">
          <cell r="A55" t="str">
            <v>Fleet MPG</v>
          </cell>
          <cell r="B55" t="str">
            <v>H</v>
          </cell>
          <cell r="C55" t="str">
            <v>N/A</v>
          </cell>
          <cell r="D55">
            <v>8.9</v>
          </cell>
          <cell r="E55" t="str">
            <v>é</v>
          </cell>
          <cell r="F55">
            <v>8.7899999999999991</v>
          </cell>
          <cell r="L55" t="str">
            <v>Fleet MPG</v>
          </cell>
          <cell r="M55" t="str">
            <v>H</v>
          </cell>
          <cell r="N55">
            <v>0</v>
          </cell>
          <cell r="O55" t="str">
            <v xml:space="preserve"> </v>
          </cell>
          <cell r="P55" t="str">
            <v>o</v>
          </cell>
          <cell r="Q55">
            <v>0</v>
          </cell>
          <cell r="V55" t="str">
            <v>ê</v>
          </cell>
          <cell r="W55" t="str">
            <v/>
          </cell>
          <cell r="Y55" t="str">
            <v>M</v>
          </cell>
          <cell r="Z55" t="str">
            <v>O</v>
          </cell>
        </row>
        <row r="56">
          <cell r="A56" t="str">
            <v>Peak Demand Reduction (MW)</v>
          </cell>
          <cell r="B56" t="str">
            <v>H</v>
          </cell>
          <cell r="D56">
            <v>61.8</v>
          </cell>
          <cell r="E56" t="str">
            <v>é</v>
          </cell>
          <cell r="F56" t="str">
            <v>Qtrly</v>
          </cell>
          <cell r="J56" t="str">
            <v>Qtrly</v>
          </cell>
          <cell r="L56" t="str">
            <v>Peak Demand Reduction (MW)</v>
          </cell>
          <cell r="M56" t="str">
            <v>H</v>
          </cell>
          <cell r="O56">
            <v>61.8</v>
          </cell>
          <cell r="P56" t="str">
            <v>o</v>
          </cell>
          <cell r="Q56" t="str">
            <v>Qtrly</v>
          </cell>
          <cell r="U56" t="str">
            <v>Qtrly</v>
          </cell>
          <cell r="V56" t="str">
            <v/>
          </cell>
          <cell r="W56" t="str">
            <v/>
          </cell>
          <cell r="Y56" t="str">
            <v>Q</v>
          </cell>
          <cell r="Z56" t="str">
            <v>N</v>
          </cell>
        </row>
        <row r="57">
          <cell r="A57" t="str">
            <v>Renewable Energy Generated (kWh)</v>
          </cell>
          <cell r="B57" t="str">
            <v>H</v>
          </cell>
          <cell r="D57">
            <v>8479000</v>
          </cell>
          <cell r="E57" t="str">
            <v>é</v>
          </cell>
          <cell r="F57" t="str">
            <v>Qtrly</v>
          </cell>
          <cell r="J57" t="str">
            <v>Qtrly</v>
          </cell>
          <cell r="L57" t="str">
            <v>Renewable Energy Generated (kWh)</v>
          </cell>
          <cell r="M57" t="str">
            <v>H</v>
          </cell>
          <cell r="O57">
            <v>8479000</v>
          </cell>
          <cell r="P57" t="str">
            <v>o</v>
          </cell>
          <cell r="Q57" t="str">
            <v>Qtrly</v>
          </cell>
          <cell r="U57" t="str">
            <v>Qtrly</v>
          </cell>
          <cell r="V57" t="str">
            <v/>
          </cell>
          <cell r="W57" t="str">
            <v/>
          </cell>
          <cell r="Y57" t="str">
            <v>Q</v>
          </cell>
          <cell r="Z57" t="str">
            <v>N</v>
          </cell>
        </row>
        <row r="58">
          <cell r="A58" t="str">
            <v>Net Number of New Solar Meters in UEZs</v>
          </cell>
          <cell r="B58" t="str">
            <v>H</v>
          </cell>
          <cell r="D58">
            <v>6</v>
          </cell>
          <cell r="E58" t="str">
            <v>é</v>
          </cell>
          <cell r="F58" t="str">
            <v>Qtrly</v>
          </cell>
          <cell r="J58" t="str">
            <v>Qtrly</v>
          </cell>
          <cell r="L58" t="str">
            <v>Net Number of New Solar Meters in UEZs</v>
          </cell>
          <cell r="M58" t="str">
            <v>H</v>
          </cell>
          <cell r="O58">
            <v>6</v>
          </cell>
          <cell r="P58" t="str">
            <v>o</v>
          </cell>
          <cell r="Q58" t="str">
            <v>Qtrly</v>
          </cell>
          <cell r="U58" t="str">
            <v>Qtrly</v>
          </cell>
          <cell r="V58" t="str">
            <v/>
          </cell>
          <cell r="W58" t="str">
            <v/>
          </cell>
          <cell r="Y58" t="str">
            <v>Q</v>
          </cell>
          <cell r="Z58" t="str">
            <v>N</v>
          </cell>
        </row>
        <row r="59">
          <cell r="A59" t="str">
            <v>Non-Hazardous Waste</v>
          </cell>
          <cell r="B59" t="str">
            <v>L</v>
          </cell>
          <cell r="C59" t="str">
            <v>Qtrly</v>
          </cell>
          <cell r="D59">
            <v>0.96899999999999997</v>
          </cell>
          <cell r="E59" t="str">
            <v>é</v>
          </cell>
          <cell r="F59" t="str">
            <v>Qtrly</v>
          </cell>
          <cell r="G59" t="str">
            <v>Qtrly</v>
          </cell>
          <cell r="H59" t="str">
            <v>Qtrly</v>
          </cell>
          <cell r="I59" t="str">
            <v>Qtrly</v>
          </cell>
          <cell r="L59" t="str">
            <v>Non-Hazardous Waste</v>
          </cell>
          <cell r="M59" t="str">
            <v>L</v>
          </cell>
          <cell r="O59">
            <v>0.96899999999999997</v>
          </cell>
          <cell r="P59" t="str">
            <v>o</v>
          </cell>
          <cell r="Q59" t="str">
            <v>Qtrly</v>
          </cell>
          <cell r="R59" t="str">
            <v>Qtrly</v>
          </cell>
          <cell r="S59" t="str">
            <v>Qtrly</v>
          </cell>
          <cell r="T59" t="str">
            <v>Qtrly</v>
          </cell>
          <cell r="V59" t="str">
            <v/>
          </cell>
          <cell r="W59" t="str">
            <v/>
          </cell>
          <cell r="Y59" t="str">
            <v>Q</v>
          </cell>
          <cell r="Z59" t="str">
            <v>N</v>
          </cell>
        </row>
        <row r="60">
          <cell r="A60" t="str">
            <v>Hazardous Waste</v>
          </cell>
          <cell r="B60" t="str">
            <v>L</v>
          </cell>
          <cell r="C60" t="str">
            <v>Qtrly</v>
          </cell>
          <cell r="D60">
            <v>3.59</v>
          </cell>
          <cell r="E60" t="str">
            <v>é</v>
          </cell>
          <cell r="F60" t="str">
            <v>Qtrly</v>
          </cell>
          <cell r="G60" t="str">
            <v xml:space="preserve"> </v>
          </cell>
          <cell r="H60" t="str">
            <v xml:space="preserve"> </v>
          </cell>
          <cell r="I60" t="str">
            <v xml:space="preserve"> </v>
          </cell>
          <cell r="L60" t="str">
            <v>Hazardous Waste</v>
          </cell>
          <cell r="M60" t="str">
            <v>L</v>
          </cell>
          <cell r="N60">
            <v>0</v>
          </cell>
          <cell r="O60">
            <v>3.59</v>
          </cell>
          <cell r="P60" t="str">
            <v>o</v>
          </cell>
          <cell r="Q60" t="str">
            <v>Qtrly</v>
          </cell>
          <cell r="R60" t="str">
            <v xml:space="preserve"> </v>
          </cell>
          <cell r="S60" t="str">
            <v xml:space="preserve"> </v>
          </cell>
          <cell r="T60" t="str">
            <v xml:space="preserve"> </v>
          </cell>
          <cell r="V60" t="str">
            <v/>
          </cell>
          <cell r="W60" t="str">
            <v/>
          </cell>
          <cell r="Y60" t="str">
            <v>Q</v>
          </cell>
          <cell r="Z60" t="str">
            <v>N</v>
          </cell>
        </row>
        <row r="61">
          <cell r="A61" t="str">
            <v>Carbon Abatement Energy Savings (kWh equivalent)</v>
          </cell>
          <cell r="B61" t="str">
            <v>H</v>
          </cell>
          <cell r="D61">
            <v>30373151</v>
          </cell>
          <cell r="E61" t="str">
            <v>é</v>
          </cell>
          <cell r="F61">
            <v>725149</v>
          </cell>
          <cell r="J61">
            <v>30373151</v>
          </cell>
          <cell r="L61" t="str">
            <v>Carbon Abatement Energy Savings (kWh equivalent)</v>
          </cell>
          <cell r="M61" t="str">
            <v>H</v>
          </cell>
          <cell r="P61" t="str">
            <v>N/A</v>
          </cell>
          <cell r="Q61">
            <v>438838</v>
          </cell>
          <cell r="U61">
            <v>438838</v>
          </cell>
          <cell r="V61" t="str">
            <v>ê</v>
          </cell>
          <cell r="W61" t="str">
            <v/>
          </cell>
        </row>
        <row r="62">
          <cell r="V62">
            <v>15</v>
          </cell>
          <cell r="W62">
            <v>9</v>
          </cell>
        </row>
        <row r="63">
          <cell r="A63" t="str">
            <v>Expected to meet or exceed goal   é    Achievement of goal not yet assured   çè    Not expected to meet goal   ê</v>
          </cell>
          <cell r="L63" t="str">
            <v xml:space="preserve">LEGEND:    Monthly Status:        +  = Better than Plan,        o  = On Plan,        -  = Worse than Plan,      </v>
          </cell>
          <cell r="V63">
            <v>0.55555555555555558</v>
          </cell>
          <cell r="W63">
            <v>0.34615384615384615</v>
          </cell>
          <cell r="Y63">
            <v>44</v>
          </cell>
          <cell r="Z63">
            <v>44</v>
          </cell>
        </row>
      </sheetData>
      <sheetData sheetId="2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Ops&amp;Income"/>
      <sheetName val="NPV"/>
      <sheetName val="Market"/>
      <sheetName val="presentation_table1"/>
      <sheetName val="Sensitivities"/>
    </sheetNames>
    <sheetDataSet>
      <sheetData sheetId="0" refreshError="1"/>
      <sheetData sheetId="1"/>
      <sheetData sheetId="2">
        <row r="2">
          <cell r="B2">
            <v>12.1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Assumption"/>
      <sheetName val="Budget CE  Analysis Op Chile"/>
      <sheetName val="Cash Flow CE  2002-2007"/>
      <sheetName val="Energ_Indiv_Balance_sheet"/>
      <sheetName val="Monthly energy sales"/>
      <sheetName val="Energy sales projection"/>
      <sheetName val="CE's Sales by Customers"/>
      <sheetName val="Services"/>
      <sheetName val="No-Oper"/>
      <sheetName val="Summary O&amp;M and Payroll Exp."/>
      <sheetName val="Payroll analysis"/>
      <sheetName val="O&amp;M Analysis"/>
      <sheetName val="Energas_Budget_Anal"/>
      <sheetName val="Energas Projections"/>
      <sheetName val="Energas Cash Flow Projections"/>
      <sheetName val="Energas Balance Sheet"/>
      <sheetName val="Energas Statistics"/>
      <sheetName val="Income Statement Litoral"/>
      <sheetName val="Income Statement Casablanca"/>
      <sheetName val="Income Statement Linares"/>
      <sheetName val="Income Statement Parral"/>
      <sheetName val="Op. Performance Related Comp."/>
      <sheetName val="INDEL1200"/>
      <sheetName val="IRD_Chile_OCT2002"/>
      <sheetName val="Base USGAAP"/>
      <sheetName val="Enerquinta CL$"/>
      <sheetName val="IARyP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conciliation"/>
      <sheetName val="RGE  0903"/>
      <sheetName val="R$ - US$ Thousand"/>
      <sheetName val="Equity"/>
      <sheetName val="DM"/>
      <sheetName val="B20005 11_02"/>
      <sheetName val="Invest 0903"/>
      <sheetName val="Equity Inv 1073"/>
      <sheetName val="Equity Purchases"/>
      <sheetName val="2000 Detail EIE"/>
      <sheetName val="CODE"/>
      <sheetName val="1999 Detail EIE "/>
      <sheetName val="YTD Detail EIE"/>
      <sheetName val="August CTA "/>
      <sheetName val="Dividends"/>
      <sheetName val="Interests Rece"/>
      <sheetName val="Writte Off"/>
      <sheetName val="IS USGAAP - In R$ 12_02"/>
      <sheetName val="BS USGAAP - In R$ 12_02"/>
      <sheetName val="IS USGAAP - In US$ 12_02"/>
      <sheetName val="BS USGAAP - In US$ 12_02"/>
      <sheetName val="RGE -reconciliation 2002 "/>
      <sheetName val="Balance Sheet 2001- In R$"/>
      <sheetName val="Balance Sheet 2000 - In R$"/>
      <sheetName val="Income statement 2001"/>
      <sheetName val="Final BS 1999 - In R$"/>
      <sheetName val="Balance Sheet 1998 - In R$"/>
      <sheetName val="Income statement 2000"/>
      <sheetName val="Income Statement 1999"/>
      <sheetName val="Final 1999 IS"/>
      <sheetName val="1998 IS Final"/>
      <sheetName val="1997 &amp; 1998 exchange rates"/>
      <sheetName val="F. Exchange rates - 1999"/>
      <sheetName val="BS USGAAP - In R$ 11_02"/>
      <sheetName val="RGE _11_02"/>
      <sheetName val="Ownership in RGE"/>
      <sheetName val="CTA 11_02"/>
      <sheetName val="CTA calculation"/>
      <sheetName val="98 97 Final IS"/>
      <sheetName val="98 97 Final BS"/>
      <sheetName val="2000 Ownership calculation"/>
      <sheetName val="2000 FX effect"/>
      <sheetName val="2001 Activity"/>
      <sheetName val="2000 Activity"/>
      <sheetName val="1999 Activity"/>
      <sheetName val="1998 Activity"/>
      <sheetName val="3_00"/>
      <sheetName val="Final Invest Rec  1998"/>
      <sheetName val=" Prior Merger1998+"/>
      <sheetName val="Invest Rec 1997"/>
      <sheetName val="Preferred Shares Reconciliation"/>
      <sheetName val="Total Payments"/>
      <sheetName val="IPE Energia"/>
      <sheetName val="s_h interest income"/>
      <sheetName val="SH Interest Income vs Payment"/>
      <sheetName val="Sheet1"/>
      <sheetName val="Goodwill"/>
      <sheetName val="Goodwill (2)"/>
      <sheetName val="opening balance sheet"/>
      <sheetName val="goodwill (3)"/>
      <sheetName val="BALANCE{1}"/>
      <sheetName val="Equity Investment Input"/>
      <sheetName val="Movto.11.00{PPC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 old"/>
      <sheetName val="Reporting_Period"/>
      <sheetName val="PSE&amp;G"/>
      <sheetName val="Definitions"/>
    </sheetNames>
    <sheetDataSet>
      <sheetData sheetId="0" refreshError="1"/>
      <sheetData sheetId="1" refreshError="1"/>
      <sheetData sheetId="2" refreshError="1">
        <row r="6">
          <cell r="A6" t="str">
            <v>PEOPLE providing</v>
          </cell>
          <cell r="B6" t="str">
            <v>PSE&amp;G</v>
          </cell>
          <cell r="L6" t="str">
            <v>PEOPLE providing</v>
          </cell>
          <cell r="M6" t="str">
            <v>PSE&amp;G</v>
          </cell>
          <cell r="Y6" t="str">
            <v>M</v>
          </cell>
        </row>
        <row r="7">
          <cell r="B7" t="str">
            <v>L/H</v>
          </cell>
          <cell r="C7" t="str">
            <v>Nov 09 YTD</v>
          </cell>
          <cell r="D7" t="str">
            <v>2009 Target</v>
          </cell>
          <cell r="E7" t="str">
            <v>YE Forecast</v>
          </cell>
          <cell r="F7" t="str">
            <v>PSE&amp;G</v>
          </cell>
          <cell r="G7" t="str">
            <v>Cust Ops</v>
          </cell>
          <cell r="H7" t="str">
            <v>Gas</v>
          </cell>
          <cell r="I7" t="str">
            <v>Electric</v>
          </cell>
          <cell r="J7" t="str">
            <v>Other</v>
          </cell>
          <cell r="M7" t="str">
            <v>L/H</v>
          </cell>
          <cell r="N7" t="str">
            <v>Nov 09</v>
          </cell>
          <cell r="O7" t="str">
            <v>2009 Target</v>
          </cell>
          <cell r="P7" t="str">
            <v>Monthly / Quarterly Status</v>
          </cell>
          <cell r="Q7" t="str">
            <v>PSE&amp;G</v>
          </cell>
          <cell r="R7" t="str">
            <v>Cust Ops</v>
          </cell>
          <cell r="S7" t="str">
            <v>Gas</v>
          </cell>
          <cell r="T7" t="str">
            <v>Electric</v>
          </cell>
          <cell r="U7" t="str">
            <v>Other</v>
          </cell>
          <cell r="Y7" t="str">
            <v>M</v>
          </cell>
        </row>
        <row r="8">
          <cell r="A8" t="str">
            <v>OSHA Recordable Incidence Rate</v>
          </cell>
          <cell r="B8" t="str">
            <v>L</v>
          </cell>
          <cell r="C8">
            <v>2.02</v>
          </cell>
          <cell r="D8">
            <v>1.8</v>
          </cell>
          <cell r="E8" t="str">
            <v>é</v>
          </cell>
          <cell r="F8">
            <v>1.75</v>
          </cell>
          <cell r="G8">
            <v>1.21</v>
          </cell>
          <cell r="H8">
            <v>2.2000000000000002</v>
          </cell>
          <cell r="I8">
            <v>1.7716194643412808</v>
          </cell>
          <cell r="L8" t="str">
            <v>OSHA Recordable Incidence Rate</v>
          </cell>
          <cell r="M8" t="str">
            <v>L</v>
          </cell>
          <cell r="N8">
            <v>1.4372491871842543</v>
          </cell>
          <cell r="O8">
            <v>1.8</v>
          </cell>
          <cell r="P8" t="str">
            <v>+</v>
          </cell>
          <cell r="Q8">
            <v>1.33</v>
          </cell>
          <cell r="R8">
            <v>0.79</v>
          </cell>
          <cell r="S8">
            <v>2.2400000000000002</v>
          </cell>
          <cell r="T8">
            <v>0.92271234523374668</v>
          </cell>
          <cell r="V8" t="str">
            <v>é</v>
          </cell>
          <cell r="W8" t="str">
            <v>é</v>
          </cell>
          <cell r="Y8" t="str">
            <v>M</v>
          </cell>
          <cell r="Z8" t="str">
            <v>O</v>
          </cell>
        </row>
        <row r="9">
          <cell r="A9" t="str">
            <v>OSHA Days Away Rate (Severity)</v>
          </cell>
          <cell r="B9" t="str">
            <v>L</v>
          </cell>
          <cell r="C9">
            <v>9.18</v>
          </cell>
          <cell r="D9">
            <v>7.94</v>
          </cell>
          <cell r="E9" t="str">
            <v>ê</v>
          </cell>
          <cell r="F9">
            <v>17.48</v>
          </cell>
          <cell r="G9">
            <v>20.25</v>
          </cell>
          <cell r="H9">
            <v>13.3</v>
          </cell>
          <cell r="I9">
            <v>19.487814107754087</v>
          </cell>
          <cell r="L9" t="str">
            <v>OSHA Days Away Rate (Severity)</v>
          </cell>
          <cell r="M9" t="str">
            <v>L</v>
          </cell>
          <cell r="N9">
            <v>13.67</v>
          </cell>
          <cell r="O9">
            <v>7.94</v>
          </cell>
          <cell r="P9" t="str">
            <v>-</v>
          </cell>
          <cell r="Q9">
            <v>13.67</v>
          </cell>
          <cell r="R9">
            <v>11.84</v>
          </cell>
          <cell r="S9">
            <v>3.36</v>
          </cell>
          <cell r="T9">
            <v>23.529164803460542</v>
          </cell>
          <cell r="V9" t="str">
            <v>ê</v>
          </cell>
          <cell r="W9" t="str">
            <v>ê</v>
          </cell>
          <cell r="Y9" t="str">
            <v>M</v>
          </cell>
          <cell r="Z9" t="str">
            <v>O</v>
          </cell>
        </row>
        <row r="10">
          <cell r="A10" t="str">
            <v>Motor Vehicle Accident Rate</v>
          </cell>
          <cell r="B10" t="str">
            <v>L</v>
          </cell>
          <cell r="C10">
            <v>4.57</v>
          </cell>
          <cell r="D10">
            <v>3.42</v>
          </cell>
          <cell r="E10" t="str">
            <v>ê</v>
          </cell>
          <cell r="F10">
            <v>5.22</v>
          </cell>
          <cell r="G10">
            <v>5.44</v>
          </cell>
          <cell r="H10">
            <v>4.07</v>
          </cell>
          <cell r="I10">
            <v>6.571678915513381</v>
          </cell>
          <cell r="J10">
            <v>7.44</v>
          </cell>
          <cell r="L10" t="str">
            <v>Motor Vehicle Accident Rate</v>
          </cell>
          <cell r="M10" t="str">
            <v>L</v>
          </cell>
          <cell r="N10">
            <v>3.08</v>
          </cell>
          <cell r="O10">
            <v>3.42</v>
          </cell>
          <cell r="P10" t="str">
            <v>-</v>
          </cell>
          <cell r="Q10">
            <v>5.47</v>
          </cell>
          <cell r="R10">
            <v>10.02</v>
          </cell>
          <cell r="S10">
            <v>4.3433023382409433</v>
          </cell>
          <cell r="T10">
            <v>5.5327368581938794</v>
          </cell>
          <cell r="U10">
            <v>0</v>
          </cell>
          <cell r="V10" t="str">
            <v>ê</v>
          </cell>
          <cell r="W10" t="str">
            <v>ê</v>
          </cell>
          <cell r="Y10" t="str">
            <v>M</v>
          </cell>
          <cell r="Z10" t="str">
            <v>O</v>
          </cell>
        </row>
        <row r="11">
          <cell r="A11" t="str">
            <v>Availability - Illness</v>
          </cell>
          <cell r="B11" t="str">
            <v>H</v>
          </cell>
          <cell r="C11">
            <v>0.96599999999999997</v>
          </cell>
          <cell r="D11">
            <v>0.97299999999999998</v>
          </cell>
          <cell r="E11" t="str">
            <v>ê</v>
          </cell>
          <cell r="F11">
            <v>0.96499999999999997</v>
          </cell>
          <cell r="G11">
            <v>0.95599999999999996</v>
          </cell>
          <cell r="H11">
            <v>0.96899999999999997</v>
          </cell>
          <cell r="I11">
            <v>0.96793335842588191</v>
          </cell>
          <cell r="J11">
            <v>0.97899999999999998</v>
          </cell>
          <cell r="L11" t="str">
            <v>Availability - Illness</v>
          </cell>
          <cell r="M11" t="str">
            <v>H</v>
          </cell>
          <cell r="N11">
            <v>0.97199999999999998</v>
          </cell>
          <cell r="O11">
            <v>0.97299999999999998</v>
          </cell>
          <cell r="P11" t="str">
            <v>-</v>
          </cell>
          <cell r="Q11">
            <v>0.96899999999999997</v>
          </cell>
          <cell r="R11">
            <v>0.95599999999999996</v>
          </cell>
          <cell r="S11">
            <v>0.97199999999999998</v>
          </cell>
          <cell r="T11">
            <v>0.97497910678755451</v>
          </cell>
          <cell r="U11">
            <v>0.96899999999999997</v>
          </cell>
          <cell r="V11" t="str">
            <v>ê</v>
          </cell>
          <cell r="W11" t="str">
            <v>ê</v>
          </cell>
          <cell r="Y11" t="str">
            <v>M</v>
          </cell>
          <cell r="Z11" t="str">
            <v>O</v>
          </cell>
        </row>
        <row r="12">
          <cell r="A12" t="str">
            <v>Overtime</v>
          </cell>
          <cell r="B12" t="str">
            <v>L</v>
          </cell>
          <cell r="C12">
            <v>0.16900000000000001</v>
          </cell>
          <cell r="D12">
            <v>0.113</v>
          </cell>
          <cell r="E12" t="str">
            <v>ê</v>
          </cell>
          <cell r="F12">
            <v>0.16600000000000001</v>
          </cell>
          <cell r="G12">
            <v>0.121</v>
          </cell>
          <cell r="H12">
            <v>0.16039999999999999</v>
          </cell>
          <cell r="I12">
            <v>0.20263991287408198</v>
          </cell>
          <cell r="L12" t="str">
            <v>Overtime</v>
          </cell>
          <cell r="M12" t="str">
            <v>L</v>
          </cell>
          <cell r="N12">
            <v>0.182</v>
          </cell>
          <cell r="O12">
            <v>0.113</v>
          </cell>
          <cell r="P12" t="str">
            <v>-</v>
          </cell>
          <cell r="Q12">
            <v>0.19700000000000001</v>
          </cell>
          <cell r="R12">
            <v>9.8000000000000004E-2</v>
          </cell>
          <cell r="S12">
            <v>0.25240000000000001</v>
          </cell>
          <cell r="T12">
            <v>0.21997347365814832</v>
          </cell>
          <cell r="Y12" t="str">
            <v>M</v>
          </cell>
          <cell r="Z12" t="str">
            <v>O</v>
          </cell>
        </row>
        <row r="13">
          <cell r="A13" t="str">
            <v>Staffing Levels - Permanent</v>
          </cell>
          <cell r="B13" t="str">
            <v>L</v>
          </cell>
          <cell r="C13">
            <v>6318</v>
          </cell>
          <cell r="D13">
            <v>6271</v>
          </cell>
          <cell r="E13" t="str">
            <v>é</v>
          </cell>
          <cell r="F13">
            <v>6352</v>
          </cell>
          <cell r="G13">
            <v>1511</v>
          </cell>
          <cell r="H13">
            <v>2055</v>
          </cell>
          <cell r="I13">
            <v>2722</v>
          </cell>
          <cell r="J13">
            <v>64</v>
          </cell>
          <cell r="V13" t="str">
            <v>ê</v>
          </cell>
          <cell r="W13" t="str">
            <v>ê</v>
          </cell>
          <cell r="Y13" t="str">
            <v>M</v>
          </cell>
          <cell r="Z13" t="str">
            <v>O</v>
          </cell>
        </row>
        <row r="14">
          <cell r="A14" t="str">
            <v>Employee Development - MAST</v>
          </cell>
          <cell r="B14" t="str">
            <v>H</v>
          </cell>
          <cell r="C14">
            <v>0.72199999999999998</v>
          </cell>
          <cell r="D14">
            <v>0.95</v>
          </cell>
          <cell r="E14" t="str">
            <v>é</v>
          </cell>
          <cell r="F14">
            <v>0.76929999999999998</v>
          </cell>
          <cell r="G14">
            <v>0.78</v>
          </cell>
          <cell r="H14">
            <v>0.85899999999999999</v>
          </cell>
          <cell r="I14">
            <v>0.7411271062271062</v>
          </cell>
          <cell r="J14">
            <v>0.55900000000000005</v>
          </cell>
          <cell r="V14" t="str">
            <v>ê</v>
          </cell>
          <cell r="W14" t="str">
            <v>é</v>
          </cell>
          <cell r="Y14" t="str">
            <v>M</v>
          </cell>
          <cell r="Z14" t="str">
            <v>O</v>
          </cell>
        </row>
        <row r="15">
          <cell r="A15" t="str">
            <v>Succession Planning</v>
          </cell>
          <cell r="B15" t="str">
            <v>H</v>
          </cell>
          <cell r="C15">
            <v>0.64615384615384619</v>
          </cell>
          <cell r="D15">
            <v>0.73799999999999999</v>
          </cell>
          <cell r="E15" t="str">
            <v>é</v>
          </cell>
          <cell r="F15">
            <v>0.73015873015873012</v>
          </cell>
          <cell r="V15" t="str">
            <v>ê</v>
          </cell>
          <cell r="W15" t="str">
            <v>é</v>
          </cell>
          <cell r="Y15" t="str">
            <v>Q</v>
          </cell>
          <cell r="Z15" t="str">
            <v>N</v>
          </cell>
        </row>
        <row r="16">
          <cell r="A16" t="str">
            <v>Corporate Culture for Ethics and Compliance</v>
          </cell>
          <cell r="B16" t="str">
            <v>H</v>
          </cell>
          <cell r="D16">
            <v>0.66</v>
          </cell>
          <cell r="E16" t="str">
            <v>ê</v>
          </cell>
          <cell r="F16">
            <v>0.64</v>
          </cell>
          <cell r="G16">
            <v>0.65</v>
          </cell>
          <cell r="H16">
            <v>0.62</v>
          </cell>
          <cell r="I16">
            <v>0.65</v>
          </cell>
          <cell r="V16" t="str">
            <v>ê</v>
          </cell>
          <cell r="W16" t="str">
            <v/>
          </cell>
          <cell r="Y16" t="str">
            <v>Q</v>
          </cell>
          <cell r="Z16" t="str">
            <v>O</v>
          </cell>
        </row>
        <row r="17">
          <cell r="A17" t="str">
            <v>Employee Technical Training - BU</v>
          </cell>
          <cell r="B17" t="str">
            <v>H</v>
          </cell>
          <cell r="C17">
            <v>0.64300000000000002</v>
          </cell>
          <cell r="D17">
            <v>1</v>
          </cell>
          <cell r="E17" t="str">
            <v>é</v>
          </cell>
          <cell r="F17">
            <v>0.7833939799591938</v>
          </cell>
          <cell r="G17">
            <v>1.02</v>
          </cell>
          <cell r="H17">
            <v>0</v>
          </cell>
          <cell r="I17">
            <v>0.82999940992506049</v>
          </cell>
          <cell r="V17" t="str">
            <v>ê</v>
          </cell>
          <cell r="W17" t="str">
            <v>é</v>
          </cell>
          <cell r="Y17" t="str">
            <v>Q</v>
          </cell>
          <cell r="Z17" t="str">
            <v>O</v>
          </cell>
        </row>
        <row r="18">
          <cell r="A18" t="str">
            <v>Fringe Benefit Rate</v>
          </cell>
          <cell r="B18" t="str">
            <v>L</v>
          </cell>
          <cell r="C18">
            <v>0.30941935511527424</v>
          </cell>
          <cell r="D18">
            <v>0.50449999999999995</v>
          </cell>
          <cell r="E18" t="str">
            <v>é</v>
          </cell>
          <cell r="F18">
            <v>0.48480434542471712</v>
          </cell>
          <cell r="V18" t="str">
            <v>é</v>
          </cell>
          <cell r="W18" t="str">
            <v>ê</v>
          </cell>
          <cell r="Y18" t="str">
            <v>Q</v>
          </cell>
          <cell r="Z18" t="str">
            <v>O</v>
          </cell>
        </row>
        <row r="19">
          <cell r="Y19" t="str">
            <v>M</v>
          </cell>
        </row>
        <row r="20">
          <cell r="A20" t="str">
            <v>SAFE, RELIABLE</v>
          </cell>
          <cell r="B20" t="str">
            <v>PSE&amp;G</v>
          </cell>
          <cell r="L20" t="str">
            <v>SAFE, RELIABLE</v>
          </cell>
          <cell r="M20" t="str">
            <v>PSE&amp;G</v>
          </cell>
          <cell r="Y20" t="str">
            <v>M</v>
          </cell>
        </row>
        <row r="21">
          <cell r="B21" t="str">
            <v>L/H</v>
          </cell>
          <cell r="C21" t="str">
            <v>Nov 09 YTD</v>
          </cell>
          <cell r="D21" t="str">
            <v>2009 Target</v>
          </cell>
          <cell r="E21" t="str">
            <v>YE Forecast</v>
          </cell>
          <cell r="F21" t="str">
            <v>PSE&amp;G</v>
          </cell>
          <cell r="G21" t="str">
            <v>Cust Ops</v>
          </cell>
          <cell r="H21" t="str">
            <v>Gas</v>
          </cell>
          <cell r="I21" t="str">
            <v>Electric</v>
          </cell>
          <cell r="J21" t="str">
            <v>Other</v>
          </cell>
          <cell r="M21" t="str">
            <v>L/H</v>
          </cell>
          <cell r="N21" t="str">
            <v>Nov 09</v>
          </cell>
          <cell r="O21" t="str">
            <v>2009 Target</v>
          </cell>
          <cell r="P21" t="str">
            <v>Monthly / Quarterly Status</v>
          </cell>
          <cell r="Q21" t="str">
            <v>PSE&amp;G</v>
          </cell>
          <cell r="R21" t="str">
            <v>Cust Ops</v>
          </cell>
          <cell r="S21" t="str">
            <v>Gas</v>
          </cell>
          <cell r="T21" t="str">
            <v>Electric</v>
          </cell>
          <cell r="U21" t="str">
            <v>Other</v>
          </cell>
          <cell r="Y21" t="str">
            <v>M</v>
          </cell>
        </row>
        <row r="22">
          <cell r="A22" t="str">
            <v>SAIFI</v>
          </cell>
          <cell r="B22" t="str">
            <v>L</v>
          </cell>
          <cell r="C22">
            <v>0.66</v>
          </cell>
          <cell r="D22">
            <v>0.72</v>
          </cell>
          <cell r="E22" t="str">
            <v>é</v>
          </cell>
          <cell r="F22">
            <v>0.64</v>
          </cell>
          <cell r="I22">
            <v>0.64</v>
          </cell>
          <cell r="L22" t="str">
            <v>SAIFI</v>
          </cell>
          <cell r="M22" t="str">
            <v>L</v>
          </cell>
          <cell r="N22">
            <v>0.04</v>
          </cell>
          <cell r="O22">
            <v>5.0996821272297967E-2</v>
          </cell>
          <cell r="P22" t="str">
            <v>+</v>
          </cell>
          <cell r="Q22">
            <v>0.04</v>
          </cell>
          <cell r="T22">
            <v>0.04</v>
          </cell>
          <cell r="V22" t="str">
            <v>é</v>
          </cell>
          <cell r="W22" t="str">
            <v>é</v>
          </cell>
          <cell r="Y22" t="str">
            <v>M</v>
          </cell>
          <cell r="Z22" t="str">
            <v>O</v>
          </cell>
        </row>
        <row r="23">
          <cell r="A23" t="str">
            <v>MAIFI</v>
          </cell>
          <cell r="B23" t="str">
            <v>L</v>
          </cell>
          <cell r="C23">
            <v>1.24</v>
          </cell>
          <cell r="D23">
            <v>1.25</v>
          </cell>
          <cell r="E23" t="str">
            <v>é</v>
          </cell>
          <cell r="F23">
            <v>1.1399999999999999</v>
          </cell>
          <cell r="I23">
            <v>1.1399999999999999</v>
          </cell>
          <cell r="L23" t="str">
            <v>MAIFI</v>
          </cell>
          <cell r="M23" t="str">
            <v>L</v>
          </cell>
          <cell r="N23">
            <v>0.09</v>
          </cell>
          <cell r="O23">
            <v>0.11391304347826098</v>
          </cell>
          <cell r="P23" t="str">
            <v>+</v>
          </cell>
          <cell r="Q23">
            <v>0.08</v>
          </cell>
          <cell r="T23">
            <v>0.08</v>
          </cell>
          <cell r="V23" t="str">
            <v>é</v>
          </cell>
          <cell r="W23" t="str">
            <v>é</v>
          </cell>
          <cell r="Y23" t="str">
            <v>M</v>
          </cell>
          <cell r="Z23" t="str">
            <v>O</v>
          </cell>
        </row>
        <row r="24">
          <cell r="A24" t="str">
            <v>CAIDI</v>
          </cell>
          <cell r="B24" t="str">
            <v>L</v>
          </cell>
          <cell r="C24">
            <v>65.400000000000006</v>
          </cell>
          <cell r="D24">
            <v>66.5</v>
          </cell>
          <cell r="E24" t="str">
            <v>é</v>
          </cell>
          <cell r="F24">
            <v>64.11</v>
          </cell>
          <cell r="I24">
            <v>64.11</v>
          </cell>
          <cell r="L24" t="str">
            <v>CAIDI</v>
          </cell>
          <cell r="M24" t="str">
            <v>L</v>
          </cell>
          <cell r="N24">
            <v>46.8</v>
          </cell>
          <cell r="O24">
            <v>58.344090663574896</v>
          </cell>
          <cell r="P24" t="str">
            <v>-</v>
          </cell>
          <cell r="Q24">
            <v>70.39</v>
          </cell>
          <cell r="T24">
            <v>70.39</v>
          </cell>
          <cell r="V24" t="str">
            <v>é</v>
          </cell>
          <cell r="W24" t="str">
            <v>é</v>
          </cell>
          <cell r="Y24" t="str">
            <v>M</v>
          </cell>
          <cell r="Z24" t="str">
            <v>O</v>
          </cell>
        </row>
        <row r="25">
          <cell r="A25" t="str">
            <v>CEMI</v>
          </cell>
          <cell r="B25" t="str">
            <v>L</v>
          </cell>
          <cell r="C25">
            <v>0.02</v>
          </cell>
          <cell r="D25">
            <v>2.3E-2</v>
          </cell>
          <cell r="E25" t="str">
            <v>é</v>
          </cell>
          <cell r="F25">
            <v>1.0999999999999999E-2</v>
          </cell>
          <cell r="I25">
            <v>1.0999999999999999E-2</v>
          </cell>
          <cell r="L25" t="str">
            <v>CEMI</v>
          </cell>
          <cell r="M25" t="str">
            <v>L</v>
          </cell>
          <cell r="N25">
            <v>0</v>
          </cell>
          <cell r="O25">
            <v>0</v>
          </cell>
          <cell r="P25" t="str">
            <v>o</v>
          </cell>
          <cell r="Q25">
            <v>0</v>
          </cell>
          <cell r="T25">
            <v>0</v>
          </cell>
          <cell r="V25" t="str">
            <v>é</v>
          </cell>
          <cell r="W25" t="str">
            <v>é</v>
          </cell>
          <cell r="Y25" t="str">
            <v>M</v>
          </cell>
          <cell r="Z25" t="str">
            <v>O</v>
          </cell>
        </row>
        <row r="26">
          <cell r="A26" t="str">
            <v>Gas Leak Reports per Mile</v>
          </cell>
          <cell r="B26" t="str">
            <v>L</v>
          </cell>
          <cell r="C26">
            <v>0.20899999999999999</v>
          </cell>
          <cell r="D26">
            <v>0.222</v>
          </cell>
          <cell r="E26" t="str">
            <v>é</v>
          </cell>
          <cell r="F26">
            <v>0.18906559222724459</v>
          </cell>
          <cell r="H26">
            <v>0.189</v>
          </cell>
          <cell r="L26" t="str">
            <v>Gas Leak Reports per Mile</v>
          </cell>
          <cell r="M26" t="str">
            <v>L</v>
          </cell>
          <cell r="N26">
            <v>1.2E-2</v>
          </cell>
          <cell r="O26">
            <v>1.4017627333333319E-2</v>
          </cell>
          <cell r="P26" t="str">
            <v>+</v>
          </cell>
          <cell r="Q26">
            <v>1.2821957549319916E-2</v>
          </cell>
          <cell r="S26">
            <v>1.2999999999999999E-2</v>
          </cell>
          <cell r="V26" t="str">
            <v>é</v>
          </cell>
          <cell r="W26" t="str">
            <v>é</v>
          </cell>
          <cell r="Y26" t="str">
            <v>M</v>
          </cell>
          <cell r="Z26" t="str">
            <v>O</v>
          </cell>
        </row>
        <row r="27">
          <cell r="A27" t="str">
            <v>Damages per 1,000 Locate Requests</v>
          </cell>
          <cell r="B27" t="str">
            <v>L</v>
          </cell>
          <cell r="C27">
            <v>1.83</v>
          </cell>
          <cell r="D27">
            <v>1.97</v>
          </cell>
          <cell r="E27" t="str">
            <v>é</v>
          </cell>
          <cell r="F27">
            <v>1.52</v>
          </cell>
          <cell r="H27">
            <v>2.2799999999999998</v>
          </cell>
          <cell r="I27">
            <v>0.71</v>
          </cell>
          <cell r="L27" t="str">
            <v>Damages per 1,000 Locate Requests</v>
          </cell>
          <cell r="M27" t="str">
            <v>L</v>
          </cell>
          <cell r="N27">
            <v>1.7</v>
          </cell>
          <cell r="O27">
            <v>1.97</v>
          </cell>
          <cell r="P27" t="str">
            <v>+</v>
          </cell>
          <cell r="Q27">
            <v>1.94</v>
          </cell>
          <cell r="S27">
            <v>2.61</v>
          </cell>
          <cell r="T27">
            <v>1.24</v>
          </cell>
          <cell r="V27" t="str">
            <v>é</v>
          </cell>
          <cell r="W27" t="str">
            <v>é</v>
          </cell>
          <cell r="Y27" t="str">
            <v>M</v>
          </cell>
          <cell r="Z27" t="str">
            <v>O</v>
          </cell>
        </row>
        <row r="28">
          <cell r="A28" t="str">
            <v>Leak Response Rate</v>
          </cell>
          <cell r="B28" t="str">
            <v>H</v>
          </cell>
          <cell r="C28">
            <v>0.999</v>
          </cell>
          <cell r="D28">
            <v>0.99900000000000011</v>
          </cell>
          <cell r="E28" t="str">
            <v>é</v>
          </cell>
          <cell r="F28">
            <v>0.999</v>
          </cell>
          <cell r="H28">
            <v>0.999</v>
          </cell>
          <cell r="L28" t="str">
            <v>Leak Response Rate</v>
          </cell>
          <cell r="M28" t="str">
            <v>H</v>
          </cell>
          <cell r="N28">
            <v>0.99909999999999999</v>
          </cell>
          <cell r="O28">
            <v>0.99900000000000011</v>
          </cell>
          <cell r="P28" t="str">
            <v>-</v>
          </cell>
          <cell r="Q28">
            <v>0.998</v>
          </cell>
          <cell r="S28">
            <v>0.998</v>
          </cell>
          <cell r="V28" t="str">
            <v>é</v>
          </cell>
          <cell r="W28" t="str">
            <v>é</v>
          </cell>
          <cell r="Y28" t="str">
            <v>M</v>
          </cell>
          <cell r="Z28" t="str">
            <v>O</v>
          </cell>
        </row>
        <row r="29">
          <cell r="A29" t="str">
            <v>Fix It Right</v>
          </cell>
          <cell r="B29" t="str">
            <v>H</v>
          </cell>
          <cell r="C29">
            <v>0.86467000000000005</v>
          </cell>
          <cell r="D29" t="str">
            <v>N/A</v>
          </cell>
          <cell r="F29">
            <v>0</v>
          </cell>
          <cell r="H29">
            <v>0.83599999999999997</v>
          </cell>
          <cell r="L29" t="str">
            <v>Fix It Right</v>
          </cell>
          <cell r="M29" t="str">
            <v>H</v>
          </cell>
          <cell r="N29">
            <v>0.83869000000000005</v>
          </cell>
          <cell r="O29" t="str">
            <v>N/A</v>
          </cell>
          <cell r="P29" t="str">
            <v>N/A</v>
          </cell>
          <cell r="Q29">
            <v>0</v>
          </cell>
          <cell r="S29">
            <v>0.84899999999999998</v>
          </cell>
          <cell r="V29" t="str">
            <v/>
          </cell>
          <cell r="W29" t="str">
            <v>ê</v>
          </cell>
          <cell r="Y29" t="str">
            <v>M</v>
          </cell>
          <cell r="Z29" t="str">
            <v>O</v>
          </cell>
        </row>
        <row r="30">
          <cell r="A30" t="str">
            <v>Percent of Actual Meters Read</v>
          </cell>
          <cell r="B30" t="str">
            <v>H</v>
          </cell>
          <cell r="C30">
            <v>0.90100000000000002</v>
          </cell>
          <cell r="D30">
            <v>0.90100000000000002</v>
          </cell>
          <cell r="E30" t="str">
            <v>ê</v>
          </cell>
          <cell r="F30">
            <v>0.88400000000000001</v>
          </cell>
          <cell r="G30">
            <v>0.88400000000000001</v>
          </cell>
          <cell r="L30" t="str">
            <v>Percent of Actual Meters Read</v>
          </cell>
          <cell r="M30" t="str">
            <v>H</v>
          </cell>
          <cell r="N30">
            <v>0.90300000000000002</v>
          </cell>
          <cell r="O30">
            <v>0.90100000000000002</v>
          </cell>
          <cell r="P30" t="str">
            <v>-</v>
          </cell>
          <cell r="Q30">
            <v>0.89500000000000002</v>
          </cell>
          <cell r="R30">
            <v>0.89500000000000002</v>
          </cell>
          <cell r="V30" t="str">
            <v>ê</v>
          </cell>
          <cell r="W30" t="str">
            <v>ê</v>
          </cell>
          <cell r="Y30" t="str">
            <v>M</v>
          </cell>
          <cell r="Z30" t="str">
            <v>O</v>
          </cell>
        </row>
        <row r="31">
          <cell r="A31" t="str">
            <v>Gen'l Inquiry Service Level (30 sec.)</v>
          </cell>
          <cell r="B31" t="str">
            <v>H</v>
          </cell>
          <cell r="C31">
            <v>0.76</v>
          </cell>
          <cell r="D31">
            <v>0.51</v>
          </cell>
          <cell r="E31" t="str">
            <v>é</v>
          </cell>
          <cell r="F31">
            <v>0.61399999999999999</v>
          </cell>
          <cell r="G31">
            <v>0.61399999999999999</v>
          </cell>
          <cell r="L31" t="str">
            <v>Gen'l Inquiry Service Level (30 sec.)</v>
          </cell>
          <cell r="M31" t="str">
            <v>H</v>
          </cell>
          <cell r="N31">
            <v>0.70199999999999996</v>
          </cell>
          <cell r="O31">
            <v>0.51</v>
          </cell>
          <cell r="P31" t="str">
            <v>+</v>
          </cell>
          <cell r="Q31">
            <v>0.69499999999999995</v>
          </cell>
          <cell r="R31">
            <v>0.69499999999999995</v>
          </cell>
          <cell r="V31" t="str">
            <v>é</v>
          </cell>
          <cell r="W31" t="str">
            <v>ê</v>
          </cell>
          <cell r="Y31" t="str">
            <v>M</v>
          </cell>
          <cell r="Z31" t="str">
            <v>O</v>
          </cell>
        </row>
        <row r="32">
          <cell r="A32" t="str">
            <v>First Contact Resolution</v>
          </cell>
          <cell r="B32" t="str">
            <v>H</v>
          </cell>
          <cell r="C32">
            <v>0.871</v>
          </cell>
          <cell r="D32" t="str">
            <v>N/A</v>
          </cell>
          <cell r="F32">
            <v>0</v>
          </cell>
          <cell r="G32">
            <v>0</v>
          </cell>
          <cell r="L32" t="str">
            <v>First Contact Resolution</v>
          </cell>
          <cell r="M32" t="str">
            <v>H</v>
          </cell>
          <cell r="N32">
            <v>0.86</v>
          </cell>
          <cell r="O32" t="str">
            <v>N/A</v>
          </cell>
          <cell r="P32" t="str">
            <v>N/A</v>
          </cell>
          <cell r="Q32">
            <v>0</v>
          </cell>
          <cell r="R32">
            <v>0</v>
          </cell>
          <cell r="V32" t="str">
            <v/>
          </cell>
          <cell r="W32" t="str">
            <v>ê</v>
          </cell>
          <cell r="Y32" t="str">
            <v>M</v>
          </cell>
          <cell r="Z32" t="str">
            <v>O</v>
          </cell>
        </row>
        <row r="33">
          <cell r="A33" t="str">
            <v>BPU Inquiry Rate-Collection</v>
          </cell>
          <cell r="B33" t="str">
            <v>L</v>
          </cell>
          <cell r="C33">
            <v>1.27</v>
          </cell>
          <cell r="D33">
            <v>1.25</v>
          </cell>
          <cell r="E33" t="str">
            <v>ê</v>
          </cell>
          <cell r="F33">
            <v>1.84</v>
          </cell>
          <cell r="G33">
            <v>1.84</v>
          </cell>
          <cell r="L33" t="str">
            <v>BPU Inquiry Rate-Collection</v>
          </cell>
          <cell r="M33" t="str">
            <v>L</v>
          </cell>
          <cell r="N33">
            <v>1.43</v>
          </cell>
          <cell r="O33">
            <v>1.25</v>
          </cell>
          <cell r="P33" t="str">
            <v>+</v>
          </cell>
          <cell r="Q33">
            <v>0.99</v>
          </cell>
          <cell r="R33">
            <v>0.99</v>
          </cell>
          <cell r="V33" t="str">
            <v>ê</v>
          </cell>
          <cell r="W33" t="str">
            <v>ê</v>
          </cell>
          <cell r="Y33" t="str">
            <v>M</v>
          </cell>
          <cell r="Z33" t="str">
            <v>C</v>
          </cell>
        </row>
        <row r="34">
          <cell r="A34" t="str">
            <v>BPU Inquiries - Non-Collection</v>
          </cell>
          <cell r="B34" t="str">
            <v>L</v>
          </cell>
          <cell r="C34">
            <v>1305</v>
          </cell>
          <cell r="D34">
            <v>1500</v>
          </cell>
          <cell r="E34" t="str">
            <v>ê</v>
          </cell>
          <cell r="F34">
            <v>2662</v>
          </cell>
          <cell r="G34">
            <v>2193</v>
          </cell>
          <cell r="H34">
            <v>172</v>
          </cell>
          <cell r="I34">
            <v>145</v>
          </cell>
          <cell r="J34">
            <v>152</v>
          </cell>
          <cell r="L34" t="str">
            <v>BPU Inquiries - Non-Collection</v>
          </cell>
          <cell r="M34" t="str">
            <v>L</v>
          </cell>
          <cell r="N34">
            <v>89</v>
          </cell>
          <cell r="O34">
            <v>121</v>
          </cell>
          <cell r="P34" t="str">
            <v>-</v>
          </cell>
          <cell r="Q34">
            <v>258</v>
          </cell>
          <cell r="R34">
            <v>233</v>
          </cell>
          <cell r="S34">
            <v>3</v>
          </cell>
          <cell r="T34">
            <v>18</v>
          </cell>
          <cell r="U34">
            <v>4</v>
          </cell>
          <cell r="V34" t="str">
            <v>ê</v>
          </cell>
          <cell r="W34" t="str">
            <v>ê</v>
          </cell>
          <cell r="Y34" t="str">
            <v>M</v>
          </cell>
          <cell r="Z34" t="str">
            <v>O</v>
          </cell>
        </row>
        <row r="35">
          <cell r="A35" t="str">
            <v>Perception Survey (Residential)</v>
          </cell>
          <cell r="B35" t="str">
            <v>H</v>
          </cell>
          <cell r="C35">
            <v>75</v>
          </cell>
          <cell r="D35">
            <v>76</v>
          </cell>
          <cell r="E35" t="str">
            <v>ê</v>
          </cell>
          <cell r="F35">
            <v>74</v>
          </cell>
          <cell r="L35" t="str">
            <v>Perception Survey (Residential)</v>
          </cell>
          <cell r="M35" t="str">
            <v>H</v>
          </cell>
          <cell r="N35">
            <v>76</v>
          </cell>
          <cell r="O35">
            <v>76</v>
          </cell>
          <cell r="P35" t="str">
            <v>-</v>
          </cell>
          <cell r="Q35">
            <v>73</v>
          </cell>
          <cell r="V35" t="str">
            <v>ê</v>
          </cell>
          <cell r="W35" t="str">
            <v>ê</v>
          </cell>
          <cell r="Y35" t="str">
            <v>M</v>
          </cell>
          <cell r="Z35" t="str">
            <v>O</v>
          </cell>
        </row>
        <row r="36">
          <cell r="A36" t="str">
            <v>Perception Survey (Small Business)</v>
          </cell>
          <cell r="B36" t="str">
            <v>H</v>
          </cell>
          <cell r="C36">
            <v>76</v>
          </cell>
          <cell r="D36">
            <v>77</v>
          </cell>
          <cell r="E36" t="str">
            <v>ê</v>
          </cell>
          <cell r="F36">
            <v>75</v>
          </cell>
          <cell r="L36" t="str">
            <v>Perception Survey (Small Business)</v>
          </cell>
          <cell r="M36" t="str">
            <v>H</v>
          </cell>
          <cell r="N36">
            <v>74</v>
          </cell>
          <cell r="O36">
            <v>77</v>
          </cell>
          <cell r="P36" t="str">
            <v>-</v>
          </cell>
          <cell r="Q36">
            <v>74</v>
          </cell>
          <cell r="V36" t="str">
            <v>ê</v>
          </cell>
          <cell r="W36" t="str">
            <v>ê</v>
          </cell>
          <cell r="Y36" t="str">
            <v>M</v>
          </cell>
          <cell r="Z36" t="str">
            <v>O</v>
          </cell>
        </row>
        <row r="37">
          <cell r="A37" t="str">
            <v>Perception Survey (Large Business)</v>
          </cell>
          <cell r="B37" t="str">
            <v>H</v>
          </cell>
          <cell r="C37">
            <v>8.9</v>
          </cell>
          <cell r="D37">
            <v>9</v>
          </cell>
          <cell r="E37" t="str">
            <v>ê</v>
          </cell>
          <cell r="F37">
            <v>8.6999999999999993</v>
          </cell>
          <cell r="G37">
            <v>75</v>
          </cell>
          <cell r="H37">
            <v>0</v>
          </cell>
          <cell r="I37">
            <v>0</v>
          </cell>
          <cell r="L37" t="str">
            <v>Perception Survey (Large Business)</v>
          </cell>
          <cell r="M37" t="str">
            <v>H</v>
          </cell>
          <cell r="N37">
            <v>8.9</v>
          </cell>
          <cell r="O37">
            <v>9</v>
          </cell>
          <cell r="P37" t="str">
            <v>-</v>
          </cell>
          <cell r="Q37">
            <v>8.6999999999999993</v>
          </cell>
          <cell r="R37">
            <v>74</v>
          </cell>
          <cell r="S37">
            <v>0</v>
          </cell>
          <cell r="T37">
            <v>0</v>
          </cell>
          <cell r="V37" t="str">
            <v>ê</v>
          </cell>
          <cell r="W37" t="str">
            <v>ê</v>
          </cell>
          <cell r="Y37" t="str">
            <v>Q</v>
          </cell>
          <cell r="Z37" t="str">
            <v>O</v>
          </cell>
        </row>
        <row r="38">
          <cell r="A38" t="str">
            <v>Moment of Truth Survey</v>
          </cell>
          <cell r="B38" t="str">
            <v>H</v>
          </cell>
          <cell r="C38">
            <v>8.5</v>
          </cell>
          <cell r="D38">
            <v>8.6</v>
          </cell>
          <cell r="E38" t="str">
            <v>ê</v>
          </cell>
          <cell r="F38">
            <v>8.4</v>
          </cell>
          <cell r="G38">
            <v>8.1</v>
          </cell>
          <cell r="H38">
            <v>9.1</v>
          </cell>
          <cell r="I38">
            <v>8.76</v>
          </cell>
          <cell r="L38" t="str">
            <v>New Business Construction Survey</v>
          </cell>
          <cell r="M38" t="str">
            <v>H</v>
          </cell>
          <cell r="N38">
            <v>8.5</v>
          </cell>
          <cell r="O38">
            <v>8.6</v>
          </cell>
          <cell r="P38" t="str">
            <v>-</v>
          </cell>
          <cell r="Q38">
            <v>8.4</v>
          </cell>
          <cell r="R38" t="str">
            <v>Quarterly</v>
          </cell>
          <cell r="S38">
            <v>9.1999999999999993</v>
          </cell>
          <cell r="T38">
            <v>8.65</v>
          </cell>
          <cell r="V38" t="str">
            <v>ê</v>
          </cell>
          <cell r="W38" t="str">
            <v>ê</v>
          </cell>
          <cell r="Y38" t="str">
            <v>Q</v>
          </cell>
          <cell r="Z38" t="str">
            <v>O</v>
          </cell>
        </row>
        <row r="39">
          <cell r="Y39" t="str">
            <v>M</v>
          </cell>
        </row>
        <row r="40">
          <cell r="A40" t="str">
            <v>ECONOMIC</v>
          </cell>
          <cell r="B40" t="str">
            <v>PSE&amp;G</v>
          </cell>
          <cell r="L40" t="str">
            <v>ECONOMIC</v>
          </cell>
          <cell r="M40" t="str">
            <v>PSE&amp;G</v>
          </cell>
          <cell r="Y40" t="str">
            <v>M</v>
          </cell>
        </row>
        <row r="41">
          <cell r="B41" t="str">
            <v>L/H</v>
          </cell>
          <cell r="C41" t="str">
            <v>Nov 09 YTD</v>
          </cell>
          <cell r="D41" t="str">
            <v>2009 Target</v>
          </cell>
          <cell r="E41" t="str">
            <v>YE Forecast</v>
          </cell>
          <cell r="F41" t="str">
            <v>PSE&amp;G</v>
          </cell>
          <cell r="G41" t="str">
            <v>Cust Ops</v>
          </cell>
          <cell r="H41" t="str">
            <v>Gas</v>
          </cell>
          <cell r="I41" t="str">
            <v>Electric</v>
          </cell>
          <cell r="J41" t="str">
            <v>Other</v>
          </cell>
          <cell r="M41" t="str">
            <v>L/H</v>
          </cell>
          <cell r="N41" t="str">
            <v>Nov 09</v>
          </cell>
          <cell r="O41" t="str">
            <v>2009 Target</v>
          </cell>
          <cell r="P41" t="str">
            <v>Monthly / Quarterly Status</v>
          </cell>
          <cell r="Q41" t="str">
            <v>PSE&amp;G</v>
          </cell>
          <cell r="R41" t="str">
            <v>Cust Ops</v>
          </cell>
          <cell r="S41" t="str">
            <v>Gas</v>
          </cell>
          <cell r="T41" t="str">
            <v>Electric</v>
          </cell>
          <cell r="U41" t="str">
            <v>Other</v>
          </cell>
          <cell r="Y41" t="str">
            <v>M</v>
          </cell>
        </row>
        <row r="42">
          <cell r="A42" t="str">
            <v>Total CapEx ($M)</v>
          </cell>
          <cell r="B42" t="str">
            <v>L</v>
          </cell>
          <cell r="C42">
            <v>726.39999999999986</v>
          </cell>
          <cell r="D42">
            <v>775.6</v>
          </cell>
          <cell r="E42" t="str">
            <v>ê</v>
          </cell>
          <cell r="F42">
            <v>813.31045500000005</v>
          </cell>
          <cell r="G42">
            <v>37.229999999999997</v>
          </cell>
          <cell r="H42">
            <v>210.72</v>
          </cell>
          <cell r="I42">
            <v>565.36101299999996</v>
          </cell>
          <cell r="J42">
            <v>0</v>
          </cell>
          <cell r="L42" t="str">
            <v>Total CapEx ($M)</v>
          </cell>
          <cell r="M42" t="str">
            <v>L</v>
          </cell>
          <cell r="N42">
            <v>63.3</v>
          </cell>
          <cell r="O42">
            <v>61.8</v>
          </cell>
          <cell r="P42" t="str">
            <v>-</v>
          </cell>
          <cell r="Q42">
            <v>97.597088000000014</v>
          </cell>
          <cell r="R42">
            <v>0.30300000000000005</v>
          </cell>
          <cell r="S42">
            <v>26.545999999999999</v>
          </cell>
          <cell r="T42">
            <v>70.747945999999999</v>
          </cell>
          <cell r="U42">
            <v>0</v>
          </cell>
          <cell r="V42" t="str">
            <v>ê</v>
          </cell>
          <cell r="W42" t="str">
            <v>ê</v>
          </cell>
          <cell r="Y42" t="str">
            <v>M</v>
          </cell>
          <cell r="Z42" t="str">
            <v>O</v>
          </cell>
        </row>
        <row r="43">
          <cell r="A43" t="str">
            <v>Accountability O&amp;M ($M)</v>
          </cell>
          <cell r="B43" t="str">
            <v>L</v>
          </cell>
          <cell r="C43">
            <v>644.5</v>
          </cell>
          <cell r="D43">
            <v>784.5</v>
          </cell>
          <cell r="E43" t="str">
            <v>é</v>
          </cell>
          <cell r="F43">
            <v>693.55122788999984</v>
          </cell>
          <cell r="G43">
            <v>162.80000000000001</v>
          </cell>
          <cell r="H43">
            <v>214.887</v>
          </cell>
          <cell r="I43">
            <v>287.13512888584472</v>
          </cell>
          <cell r="J43">
            <v>28.772066580000004</v>
          </cell>
          <cell r="L43" t="str">
            <v>Accountability O&amp;M ($M)</v>
          </cell>
          <cell r="M43" t="str">
            <v>L</v>
          </cell>
          <cell r="N43">
            <v>52.1</v>
          </cell>
          <cell r="O43">
            <v>65.400000000000006</v>
          </cell>
          <cell r="P43" t="str">
            <v>+</v>
          </cell>
          <cell r="Q43">
            <v>57.086735029999993</v>
          </cell>
          <cell r="R43">
            <v>15.112959</v>
          </cell>
          <cell r="S43">
            <v>16.765999999999998</v>
          </cell>
          <cell r="T43">
            <v>22.648526738759756</v>
          </cell>
          <cell r="U43">
            <v>2.5595132299999994</v>
          </cell>
          <cell r="V43" t="str">
            <v>ê</v>
          </cell>
          <cell r="W43" t="str">
            <v>ê</v>
          </cell>
          <cell r="Y43" t="str">
            <v>M</v>
          </cell>
          <cell r="Z43" t="str">
            <v>O</v>
          </cell>
        </row>
        <row r="44">
          <cell r="A44" t="str">
            <v>Controllable O&amp;M ($M)</v>
          </cell>
          <cell r="B44" t="str">
            <v>L</v>
          </cell>
          <cell r="C44">
            <v>831.30000000000007</v>
          </cell>
          <cell r="D44">
            <v>991.4</v>
          </cell>
          <cell r="E44" t="str">
            <v>é</v>
          </cell>
          <cell r="F44">
            <v>869.61329728999988</v>
          </cell>
          <cell r="L44" t="str">
            <v>Controllable O&amp;M ($M)</v>
          </cell>
          <cell r="M44" t="str">
            <v>L</v>
          </cell>
          <cell r="N44">
            <v>67.2</v>
          </cell>
          <cell r="O44">
            <v>83.100000000000009</v>
          </cell>
          <cell r="P44" t="str">
            <v>+</v>
          </cell>
          <cell r="Q44">
            <v>73.359008329999995</v>
          </cell>
          <cell r="V44" t="str">
            <v>ê</v>
          </cell>
          <cell r="W44" t="str">
            <v>ê</v>
          </cell>
          <cell r="Y44" t="str">
            <v>M</v>
          </cell>
          <cell r="Z44" t="str">
            <v>N</v>
          </cell>
        </row>
        <row r="45">
          <cell r="A45" t="str">
            <v>Net Write-Off ($) /$100 billed</v>
          </cell>
          <cell r="B45" t="str">
            <v>L</v>
          </cell>
          <cell r="C45">
            <v>0.86</v>
          </cell>
          <cell r="D45">
            <v>0.82</v>
          </cell>
          <cell r="E45" t="str">
            <v>ê</v>
          </cell>
          <cell r="F45">
            <v>1.1357327178496943</v>
          </cell>
          <cell r="G45">
            <v>1.1399999999999999</v>
          </cell>
          <cell r="L45" t="str">
            <v>Net Write-Off ($) /$100 billed</v>
          </cell>
          <cell r="M45" t="str">
            <v>L</v>
          </cell>
          <cell r="N45">
            <v>1.22</v>
          </cell>
          <cell r="O45">
            <v>0.82</v>
          </cell>
          <cell r="P45" t="str">
            <v>-</v>
          </cell>
          <cell r="Q45">
            <v>2.7234959560938128</v>
          </cell>
          <cell r="R45">
            <v>2.72</v>
          </cell>
          <cell r="V45" t="str">
            <v>ê</v>
          </cell>
          <cell r="W45" t="str">
            <v>ê</v>
          </cell>
          <cell r="Y45" t="str">
            <v>M</v>
          </cell>
          <cell r="Z45" t="str">
            <v>O</v>
          </cell>
        </row>
        <row r="46">
          <cell r="A46" t="str">
            <v>Days Sales Outstanding</v>
          </cell>
          <cell r="B46" t="str">
            <v>L</v>
          </cell>
          <cell r="C46">
            <v>35.799999999999997</v>
          </cell>
          <cell r="D46">
            <v>34.5</v>
          </cell>
          <cell r="E46" t="str">
            <v>ê</v>
          </cell>
          <cell r="F46">
            <v>36.40450719356631</v>
          </cell>
          <cell r="G46">
            <v>36.4</v>
          </cell>
          <cell r="L46" t="str">
            <v>Days Sales Outstanding</v>
          </cell>
          <cell r="M46" t="str">
            <v>L</v>
          </cell>
          <cell r="N46">
            <v>34.4</v>
          </cell>
          <cell r="O46">
            <v>34.5</v>
          </cell>
          <cell r="P46" t="str">
            <v>-</v>
          </cell>
          <cell r="Q46">
            <v>39.495607245370948</v>
          </cell>
          <cell r="R46">
            <v>39.5</v>
          </cell>
          <cell r="V46" t="str">
            <v>ê</v>
          </cell>
          <cell r="W46" t="str">
            <v>ê</v>
          </cell>
          <cell r="Y46" t="str">
            <v>M</v>
          </cell>
          <cell r="Z46" t="str">
            <v>O</v>
          </cell>
        </row>
        <row r="47">
          <cell r="A47" t="str">
            <v>Current Capital Performance</v>
          </cell>
          <cell r="B47" t="str">
            <v>H</v>
          </cell>
          <cell r="D47">
            <v>1</v>
          </cell>
          <cell r="E47" t="str">
            <v>é</v>
          </cell>
          <cell r="F47">
            <v>1.01</v>
          </cell>
          <cell r="G47">
            <v>0.9</v>
          </cell>
          <cell r="I47">
            <v>1.0474094141460659</v>
          </cell>
          <cell r="V47" t="str">
            <v>é</v>
          </cell>
          <cell r="W47" t="str">
            <v/>
          </cell>
          <cell r="Y47" t="str">
            <v>M</v>
          </cell>
          <cell r="Z47" t="str">
            <v>N</v>
          </cell>
        </row>
        <row r="48">
          <cell r="A48" t="str">
            <v>ROIC</v>
          </cell>
          <cell r="B48" t="str">
            <v>H</v>
          </cell>
          <cell r="C48">
            <v>7.1212209737292975E-2</v>
          </cell>
          <cell r="D48">
            <v>6.2E-2</v>
          </cell>
          <cell r="E48" t="str">
            <v>é</v>
          </cell>
          <cell r="F48">
            <v>5.8474977635110247E-2</v>
          </cell>
          <cell r="V48" t="str">
            <v>ê</v>
          </cell>
          <cell r="W48" t="str">
            <v>ê</v>
          </cell>
          <cell r="Y48" t="str">
            <v>M</v>
          </cell>
          <cell r="Z48" t="str">
            <v>O</v>
          </cell>
        </row>
        <row r="49">
          <cell r="A49" t="str">
            <v>Funds from Operations/Debt</v>
          </cell>
          <cell r="B49" t="str">
            <v>H</v>
          </cell>
          <cell r="C49">
            <v>0.21199999999999999</v>
          </cell>
          <cell r="D49">
            <v>0.19500000000000001</v>
          </cell>
          <cell r="E49" t="str">
            <v>é</v>
          </cell>
          <cell r="F49">
            <v>0.23899999999999999</v>
          </cell>
          <cell r="V49" t="str">
            <v>é</v>
          </cell>
          <cell r="W49" t="str">
            <v>é</v>
          </cell>
          <cell r="Y49" t="str">
            <v>Q</v>
          </cell>
          <cell r="Z49" t="str">
            <v>O</v>
          </cell>
        </row>
        <row r="50">
          <cell r="A50" t="str">
            <v>(Societal) Cost ($) of PSE&amp;G Solar Loan Program</v>
          </cell>
          <cell r="B50" t="str">
            <v>L</v>
          </cell>
          <cell r="D50">
            <v>1939</v>
          </cell>
          <cell r="E50" t="str">
            <v>é</v>
          </cell>
          <cell r="F50">
            <v>1529</v>
          </cell>
          <cell r="J50">
            <v>1529</v>
          </cell>
          <cell r="V50" t="str">
            <v>ê</v>
          </cell>
          <cell r="W50" t="str">
            <v/>
          </cell>
          <cell r="Y50" t="str">
            <v>Q</v>
          </cell>
          <cell r="Z50" t="str">
            <v>N</v>
          </cell>
        </row>
        <row r="51">
          <cell r="A51" t="str">
            <v>EE-Productivity Measure (carbon abatement)</v>
          </cell>
          <cell r="B51" t="str">
            <v>L</v>
          </cell>
          <cell r="D51">
            <v>0.26</v>
          </cell>
          <cell r="E51" t="str">
            <v>ê</v>
          </cell>
          <cell r="F51">
            <v>0.26</v>
          </cell>
          <cell r="J51">
            <v>0</v>
          </cell>
          <cell r="V51" t="str">
            <v>é</v>
          </cell>
          <cell r="W51" t="str">
            <v/>
          </cell>
          <cell r="Y51" t="str">
            <v>Q</v>
          </cell>
          <cell r="Z51" t="str">
            <v>N</v>
          </cell>
        </row>
        <row r="52">
          <cell r="A52" t="str">
            <v>Capital Projects' Results</v>
          </cell>
          <cell r="B52" t="str">
            <v>H</v>
          </cell>
          <cell r="C52">
            <v>0.70299999999999996</v>
          </cell>
          <cell r="D52">
            <v>0.82899999999999996</v>
          </cell>
          <cell r="E52" t="str">
            <v>ê</v>
          </cell>
          <cell r="F52">
            <v>0.65300000000000002</v>
          </cell>
          <cell r="G52">
            <v>0.89600000000000002</v>
          </cell>
          <cell r="H52">
            <v>0.65200000000000002</v>
          </cell>
          <cell r="I52">
            <v>0.45158641670101024</v>
          </cell>
          <cell r="V52" t="str">
            <v>ê</v>
          </cell>
          <cell r="W52" t="str">
            <v>ê</v>
          </cell>
          <cell r="Y52" t="str">
            <v>Q</v>
          </cell>
          <cell r="Z52" t="str">
            <v>N</v>
          </cell>
        </row>
        <row r="53">
          <cell r="Y53" t="str">
            <v>M</v>
          </cell>
        </row>
        <row r="54">
          <cell r="A54" t="str">
            <v>GREEN ENERGY</v>
          </cell>
          <cell r="B54" t="str">
            <v>PSE&amp;G</v>
          </cell>
          <cell r="L54" t="str">
            <v>GREEN ENERGY</v>
          </cell>
          <cell r="M54" t="str">
            <v>PSE&amp;G</v>
          </cell>
          <cell r="Y54" t="str">
            <v>M</v>
          </cell>
        </row>
        <row r="55">
          <cell r="B55" t="str">
            <v>L/H</v>
          </cell>
          <cell r="C55" t="str">
            <v>Nov 09 YTD</v>
          </cell>
          <cell r="D55" t="str">
            <v>2009 Target</v>
          </cell>
          <cell r="E55" t="str">
            <v>YE Forecast</v>
          </cell>
          <cell r="F55" t="str">
            <v>PSE&amp;G</v>
          </cell>
          <cell r="G55" t="str">
            <v>Cust Ops</v>
          </cell>
          <cell r="H55" t="str">
            <v>Gas</v>
          </cell>
          <cell r="I55" t="str">
            <v>Electric</v>
          </cell>
          <cell r="J55" t="str">
            <v>Other</v>
          </cell>
          <cell r="M55" t="str">
            <v>L/H</v>
          </cell>
          <cell r="N55" t="str">
            <v>Nov 09</v>
          </cell>
          <cell r="O55" t="str">
            <v>2009 Target</v>
          </cell>
          <cell r="P55" t="str">
            <v>Monthly / Quarterly Status</v>
          </cell>
          <cell r="Q55" t="str">
            <v>PSE&amp;G</v>
          </cell>
          <cell r="R55" t="str">
            <v>Cust Ops</v>
          </cell>
          <cell r="S55" t="str">
            <v>Gas</v>
          </cell>
          <cell r="T55" t="str">
            <v>Electric</v>
          </cell>
          <cell r="U55" t="str">
            <v>Other</v>
          </cell>
          <cell r="Y55" t="str">
            <v>M</v>
          </cell>
        </row>
        <row r="56">
          <cell r="A56" t="str">
            <v>Fleet MPG</v>
          </cell>
          <cell r="B56" t="str">
            <v>H</v>
          </cell>
          <cell r="C56">
            <v>8.9209439931870556</v>
          </cell>
          <cell r="D56">
            <v>8.9</v>
          </cell>
          <cell r="E56" t="str">
            <v>é</v>
          </cell>
          <cell r="F56">
            <v>8.9570602114278799</v>
          </cell>
          <cell r="L56" t="str">
            <v>Fleet MPG</v>
          </cell>
          <cell r="M56" t="str">
            <v>H</v>
          </cell>
          <cell r="N56">
            <v>9.137474058138265</v>
          </cell>
          <cell r="O56">
            <v>8.9</v>
          </cell>
          <cell r="P56" t="str">
            <v>+</v>
          </cell>
          <cell r="Q56">
            <v>9.017001719908647</v>
          </cell>
          <cell r="V56" t="str">
            <v>é</v>
          </cell>
          <cell r="W56" t="str">
            <v>é</v>
          </cell>
          <cell r="Y56" t="str">
            <v>M</v>
          </cell>
          <cell r="Z56" t="str">
            <v>O</v>
          </cell>
        </row>
        <row r="57">
          <cell r="A57" t="str">
            <v>Renewable Energy Generated (kWh)</v>
          </cell>
          <cell r="B57" t="str">
            <v>H</v>
          </cell>
          <cell r="D57">
            <v>8479000</v>
          </cell>
          <cell r="E57" t="str">
            <v>ê</v>
          </cell>
          <cell r="F57">
            <v>4224148.3118333332</v>
          </cell>
          <cell r="J57">
            <v>4224148.3118333332</v>
          </cell>
          <cell r="L57" t="str">
            <v>Renewable Energy Generated (kWh)</v>
          </cell>
          <cell r="M57" t="str">
            <v>H</v>
          </cell>
          <cell r="O57">
            <v>8479000</v>
          </cell>
          <cell r="P57" t="str">
            <v>o</v>
          </cell>
          <cell r="Q57">
            <v>321999.897</v>
          </cell>
          <cell r="U57">
            <v>321999.897</v>
          </cell>
          <cell r="V57" t="str">
            <v>ê</v>
          </cell>
          <cell r="W57" t="str">
            <v/>
          </cell>
          <cell r="Y57" t="str">
            <v>M</v>
          </cell>
          <cell r="Z57" t="str">
            <v>N</v>
          </cell>
        </row>
        <row r="58">
          <cell r="A58" t="str">
            <v>Non-Hazardous Waste</v>
          </cell>
          <cell r="B58" t="str">
            <v>H</v>
          </cell>
          <cell r="C58">
            <v>0.96889999999999998</v>
          </cell>
          <cell r="D58">
            <v>0.96899999999999997</v>
          </cell>
          <cell r="E58" t="str">
            <v>é</v>
          </cell>
          <cell r="F58">
            <v>0.97883845015190174</v>
          </cell>
          <cell r="G58">
            <v>0.72030000000000005</v>
          </cell>
          <cell r="H58">
            <v>0.99099999999999999</v>
          </cell>
          <cell r="I58">
            <v>0.96672648230640068</v>
          </cell>
          <cell r="L58" t="str">
            <v>Non-Hazardous Waste</v>
          </cell>
          <cell r="M58" t="str">
            <v>H</v>
          </cell>
          <cell r="N58">
            <v>0.97282346900471639</v>
          </cell>
          <cell r="O58">
            <v>0.96899999999999997</v>
          </cell>
          <cell r="P58" t="str">
            <v>-</v>
          </cell>
          <cell r="Q58">
            <v>0.96208330366992356</v>
          </cell>
          <cell r="R58">
            <v>0.62539999999999996</v>
          </cell>
          <cell r="S58">
            <v>0.98699999999999999</v>
          </cell>
          <cell r="T58">
            <v>0.93782407515859079</v>
          </cell>
          <cell r="V58" t="str">
            <v>ê</v>
          </cell>
          <cell r="W58" t="str">
            <v>ê</v>
          </cell>
          <cell r="Y58" t="str">
            <v>M</v>
          </cell>
          <cell r="Z58" t="str">
            <v>N</v>
          </cell>
        </row>
        <row r="59">
          <cell r="A59" t="str">
            <v>Energy Efficiency Energy Savings (kWh equivalent)</v>
          </cell>
          <cell r="B59" t="str">
            <v>H</v>
          </cell>
          <cell r="D59">
            <v>30373151</v>
          </cell>
          <cell r="E59" t="str">
            <v>é</v>
          </cell>
          <cell r="F59">
            <v>53534833.286763452</v>
          </cell>
          <cell r="J59">
            <v>53534833.286763459</v>
          </cell>
          <cell r="L59" t="str">
            <v>Energy Efficiency Energy Savings (kWh equivalent)</v>
          </cell>
          <cell r="M59" t="str">
            <v>H</v>
          </cell>
          <cell r="P59" t="str">
            <v>N/A</v>
          </cell>
          <cell r="Q59">
            <v>23377255.282350838</v>
          </cell>
          <cell r="U59">
            <v>23377255.282350834</v>
          </cell>
          <cell r="V59" t="str">
            <v>é</v>
          </cell>
          <cell r="W59" t="str">
            <v/>
          </cell>
          <cell r="Y59" t="str">
            <v>M</v>
          </cell>
          <cell r="Z59" t="str">
            <v>N</v>
          </cell>
        </row>
        <row r="60">
          <cell r="A60" t="str">
            <v>Net Number of New Solar Meters in UEZs</v>
          </cell>
          <cell r="B60" t="str">
            <v>H</v>
          </cell>
          <cell r="D60">
            <v>6</v>
          </cell>
          <cell r="E60" t="str">
            <v>é</v>
          </cell>
          <cell r="F60">
            <v>4</v>
          </cell>
          <cell r="J60">
            <v>4</v>
          </cell>
          <cell r="L60" t="str">
            <v>Net Number of New Solar Meters in UEZs</v>
          </cell>
          <cell r="M60" t="str">
            <v>H</v>
          </cell>
          <cell r="O60">
            <v>6</v>
          </cell>
          <cell r="P60" t="str">
            <v>o</v>
          </cell>
          <cell r="Q60">
            <v>2</v>
          </cell>
          <cell r="U60">
            <v>2</v>
          </cell>
          <cell r="V60" t="str">
            <v>ê</v>
          </cell>
          <cell r="W60" t="str">
            <v/>
          </cell>
          <cell r="Y60" t="str">
            <v>Q</v>
          </cell>
          <cell r="Z60" t="str">
            <v>N</v>
          </cell>
        </row>
        <row r="61">
          <cell r="A61" t="str">
            <v>Peak Demand Reduction (MW)</v>
          </cell>
          <cell r="B61" t="str">
            <v>H</v>
          </cell>
          <cell r="D61">
            <v>61.8</v>
          </cell>
          <cell r="E61" t="str">
            <v>é</v>
          </cell>
          <cell r="F61">
            <v>61.9</v>
          </cell>
          <cell r="J61">
            <v>61.9</v>
          </cell>
          <cell r="V61" t="str">
            <v>é</v>
          </cell>
          <cell r="W61" t="str">
            <v/>
          </cell>
          <cell r="Y61" t="str">
            <v>Q</v>
          </cell>
          <cell r="Z61" t="str">
            <v>N</v>
          </cell>
        </row>
        <row r="62">
          <cell r="A62" t="str">
            <v>Hazardous Waste</v>
          </cell>
          <cell r="B62" t="str">
            <v>L</v>
          </cell>
          <cell r="C62">
            <v>1.44</v>
          </cell>
          <cell r="D62">
            <v>3.59</v>
          </cell>
          <cell r="E62" t="str">
            <v>é</v>
          </cell>
          <cell r="F62">
            <v>2.16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V62" t="str">
            <v>é</v>
          </cell>
          <cell r="W62" t="str">
            <v>ê</v>
          </cell>
          <cell r="Y62" t="str">
            <v>Q</v>
          </cell>
          <cell r="Z62" t="str">
            <v>N</v>
          </cell>
        </row>
        <row r="63">
          <cell r="V63">
            <v>17</v>
          </cell>
          <cell r="W63">
            <v>13</v>
          </cell>
        </row>
        <row r="64">
          <cell r="A64" t="str">
            <v>On track to meet Target   é    Meeting Target at risk   çè    Not expected to meet Target   ê</v>
          </cell>
          <cell r="J64" t="str">
            <v>iPower</v>
          </cell>
          <cell r="L64" t="str">
            <v xml:space="preserve">LEGEND:    Monthly Status:        +  = Better than Plan,        o  = On Plan,        -  = Worse than Plan,      </v>
          </cell>
          <cell r="U64" t="str">
            <v>iPower</v>
          </cell>
          <cell r="V64">
            <v>0.39534883720930231</v>
          </cell>
          <cell r="W64">
            <v>0.35135135135135137</v>
          </cell>
          <cell r="Y64">
            <v>55</v>
          </cell>
          <cell r="Z64">
            <v>46</v>
          </cell>
        </row>
      </sheetData>
      <sheetData sheetId="3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m-vindo"/>
      <sheetName val="Menu Principal"/>
      <sheetName val="Info_Gerais"/>
      <sheetName val="Mapa"/>
      <sheetName val="Mercado"/>
      <sheetName val="Mercado1"/>
      <sheetName val="Mercado2"/>
      <sheetName val="Mercado3"/>
      <sheetName val="RH"/>
      <sheetName val="Veic_Imov"/>
      <sheetName val="Fatos_Relev"/>
      <sheetName val="Menu_Indic_Desemp"/>
      <sheetName val="Qualidade"/>
      <sheetName val="Produtividade"/>
      <sheetName val="Segurança"/>
      <sheetName val="Ind_Financ"/>
      <sheetName val="Menu_Result_Econ.Finan"/>
      <sheetName val="Fluxo_Caixa"/>
      <sheetName val="Not_Explic_F.C."/>
      <sheetName val="Balanço"/>
      <sheetName val="Demonstr_Resultados"/>
      <sheetName val="Not_Explic_D.R."/>
      <sheetName val="#Ger"/>
      <sheetName val="N° Empr"/>
      <sheetName val="Folha R$"/>
      <sheetName val="ConsumoAnualiz"/>
      <sheetName val="Clientes"/>
      <sheetName val="DEC"/>
      <sheetName val="FECtot"/>
      <sheetName val="TACu"/>
      <sheetName val="TACr"/>
      <sheetName val="EIG"/>
      <sheetName val="ISC"/>
      <sheetName val="NRP"/>
      <sheetName val="QF"/>
      <sheetName val="EVE"/>
      <sheetName val="CPE"/>
      <sheetName val="EVF"/>
      <sheetName val="CPF"/>
      <sheetName val="ROE"/>
      <sheetName val="ROF"/>
      <sheetName val="DPR"/>
      <sheetName val="NPE"/>
      <sheetName val="TG"/>
      <sheetName val="TF"/>
      <sheetName val="REC"/>
      <sheetName val="Inadimp"/>
      <sheetName val="SUP"/>
      <sheetName val="DOM"/>
      <sheetName val="RES"/>
      <sheetName val="ROI"/>
      <sheetName val="MGM"/>
      <sheetName val="Cedula - movimiento"/>
      <sheetName val="Empréstimos"/>
      <sheetName val="BB PCH's"/>
      <sheetName val="PROJ MAPPING"/>
      <sheetName val="Balancefrontel"/>
      <sheetName val="Equity Investment Input"/>
      <sheetName val="Equity"/>
      <sheetName val="BALANCE{1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x"/>
      <sheetName val="Def Assets"/>
      <sheetName val="Def Liabilities"/>
      <sheetName val="ITC-detail"/>
      <sheetName val="Date"/>
      <sheetName val="Equity Investment Input"/>
      <sheetName val="Equity"/>
    </sheetNames>
    <sheetDataSet>
      <sheetData sheetId="0"/>
      <sheetData sheetId="1">
        <row r="9">
          <cell r="G9">
            <v>40543</v>
          </cell>
        </row>
      </sheetData>
      <sheetData sheetId="2"/>
      <sheetData sheetId="3"/>
      <sheetData sheetId="4">
        <row r="1">
          <cell r="A1">
            <v>40543</v>
          </cell>
        </row>
      </sheetData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Global Deprec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Teste de Ad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PSE&amp;G-IS-MONTH"/>
      <sheetName val="Mvt Imobilizado"/>
      <sheetName val="PSE&amp;G Income Stm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OYA"/>
      <sheetName val="GOROYA"/>
      <sheetName val="JUNIN"/>
      <sheetName val="GJUNIN"/>
      <sheetName val="YAUPI"/>
      <sheetName val="GYAUPI"/>
      <sheetName val="vequi-ela"/>
      <sheetName val="Rep_Semanal"/>
      <sheetName val="Ger_Semanal "/>
      <sheetName val="DATREPSEM"/>
      <sheetName val="PROD"/>
      <sheetName val="HORA"/>
      <sheetName val="Empréstimos"/>
      <sheetName val="BB PCH's"/>
      <sheetName val="Masterdata"/>
      <sheetName val="Databas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rnado"/>
      <sheetName val="Data"/>
    </sheetNames>
    <sheetDataSet>
      <sheetData sheetId="0" refreshError="1"/>
      <sheetData sheetId="1" refreshError="1">
        <row r="18">
          <cell r="B18">
            <v>2006.02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Dates"/>
      <sheetName val="Time Phased Hours"/>
      <sheetName val="Time Phased Costs"/>
      <sheetName val="Checklist"/>
      <sheetName val="Bridges"/>
      <sheetName val="EAC Bridge"/>
      <sheetName val="Month left"/>
      <sheetName val="RAG Status"/>
      <sheetName val="Cost of sales"/>
      <sheetName val="Risk Register"/>
      <sheetName val="Risk Profile"/>
      <sheetName val="Sales_Profit trading plan"/>
      <sheetName val="Sales_Profit trading plan (2)"/>
      <sheetName val="Sales Margin Plan"/>
      <sheetName val="Sales Analysis 2006"/>
      <sheetName val="CSR Total"/>
      <sheetName val="Working Sheet"/>
      <sheetName val="single aisle (2)"/>
      <sheetName val="Twin aisle"/>
      <sheetName val="Tooling"/>
      <sheetName val="Spares"/>
      <sheetName val="Budget"/>
      <sheetName val="Subcon"/>
      <sheetName val="Manhours"/>
      <sheetName val="EAC"/>
      <sheetName val="Stock &amp; WIP"/>
      <sheetName val="TM01 06"/>
      <sheetName val="Debtors"/>
      <sheetName val="Manhour Risk Cal"/>
      <sheetName val="Sheet2"/>
      <sheetName val="Reconciliation Sheet"/>
      <sheetName val="Budget sales"/>
      <sheetName val="Accrual"/>
      <sheetName val="Brough Manufacturing"/>
    </sheetNames>
    <sheetDataSet>
      <sheetData sheetId="0"/>
      <sheetData sheetId="1">
        <row r="4">
          <cell r="E4">
            <v>2000</v>
          </cell>
          <cell r="R4">
            <v>2001</v>
          </cell>
          <cell r="AE4">
            <v>2002</v>
          </cell>
          <cell r="AR4" t="str">
            <v xml:space="preserve">CONTRACT </v>
          </cell>
        </row>
        <row r="5">
          <cell r="A5" t="str">
            <v>FUNCTION</v>
          </cell>
          <cell r="B5" t="str">
            <v>W.B.S</v>
          </cell>
          <cell r="C5" t="str">
            <v>SITE</v>
          </cell>
          <cell r="D5" t="str">
            <v>TOTAL</v>
          </cell>
          <cell r="E5" t="str">
            <v>Jan</v>
          </cell>
          <cell r="F5" t="str">
            <v>Feb</v>
          </cell>
          <cell r="G5" t="str">
            <v>Mar</v>
          </cell>
          <cell r="H5" t="str">
            <v>Apr</v>
          </cell>
          <cell r="I5" t="str">
            <v>May</v>
          </cell>
          <cell r="J5" t="str">
            <v>June</v>
          </cell>
          <cell r="K5" t="str">
            <v>July</v>
          </cell>
          <cell r="L5" t="str">
            <v>Aug</v>
          </cell>
          <cell r="M5" t="str">
            <v>Sept</v>
          </cell>
          <cell r="N5" t="str">
            <v>Oct</v>
          </cell>
          <cell r="O5" t="str">
            <v>Nov</v>
          </cell>
          <cell r="P5" t="str">
            <v>Dec</v>
          </cell>
          <cell r="Q5" t="str">
            <v>TOTAL</v>
          </cell>
          <cell r="R5" t="str">
            <v>Jan</v>
          </cell>
          <cell r="S5" t="str">
            <v>Feb</v>
          </cell>
          <cell r="T5" t="str">
            <v>Mar</v>
          </cell>
          <cell r="U5" t="str">
            <v>Apr</v>
          </cell>
          <cell r="V5" t="str">
            <v>May</v>
          </cell>
          <cell r="W5" t="str">
            <v>June</v>
          </cell>
          <cell r="X5" t="str">
            <v>July</v>
          </cell>
          <cell r="Y5" t="str">
            <v>Aug</v>
          </cell>
          <cell r="Z5" t="str">
            <v>Sept</v>
          </cell>
          <cell r="AA5" t="str">
            <v>Oct</v>
          </cell>
          <cell r="AB5" t="str">
            <v>Nov</v>
          </cell>
          <cell r="AC5" t="str">
            <v>Dec</v>
          </cell>
          <cell r="AD5" t="str">
            <v>TOTAL</v>
          </cell>
          <cell r="AE5" t="str">
            <v>Jan</v>
          </cell>
          <cell r="AF5" t="str">
            <v>Feb</v>
          </cell>
          <cell r="AG5" t="str">
            <v>Mar</v>
          </cell>
          <cell r="AH5" t="str">
            <v>Apr</v>
          </cell>
          <cell r="AI5" t="str">
            <v>May</v>
          </cell>
          <cell r="AJ5" t="str">
            <v>June</v>
          </cell>
          <cell r="AK5" t="str">
            <v>July</v>
          </cell>
          <cell r="AL5" t="str">
            <v>Aug</v>
          </cell>
          <cell r="AM5" t="str">
            <v>Sept</v>
          </cell>
          <cell r="AN5" t="str">
            <v>Oct</v>
          </cell>
          <cell r="AO5" t="str">
            <v>Nov</v>
          </cell>
          <cell r="AP5" t="str">
            <v>Dec</v>
          </cell>
          <cell r="AQ5" t="str">
            <v>TOTAL</v>
          </cell>
          <cell r="AR5" t="str">
            <v>TOTAL</v>
          </cell>
        </row>
        <row r="7">
          <cell r="A7" t="str">
            <v>TECHNICAL</v>
          </cell>
          <cell r="B7" t="str">
            <v>1180 (101/048)</v>
          </cell>
          <cell r="C7" t="str">
            <v>S</v>
          </cell>
        </row>
        <row r="8">
          <cell r="C8" t="str">
            <v>B</v>
          </cell>
        </row>
        <row r="9">
          <cell r="B9" t="str">
            <v>4110 (101/085)</v>
          </cell>
          <cell r="C9" t="str">
            <v>S</v>
          </cell>
        </row>
        <row r="10">
          <cell r="C10" t="str">
            <v>B</v>
          </cell>
        </row>
        <row r="11">
          <cell r="B11" t="str">
            <v>4310 (101/106)</v>
          </cell>
          <cell r="C11" t="str">
            <v>S</v>
          </cell>
        </row>
        <row r="12">
          <cell r="C12" t="str">
            <v>B</v>
          </cell>
        </row>
        <row r="13">
          <cell r="B13" t="str">
            <v>5120 (101/115)</v>
          </cell>
          <cell r="C13" t="str">
            <v>S</v>
          </cell>
        </row>
        <row r="14">
          <cell r="C14" t="str">
            <v>B</v>
          </cell>
        </row>
        <row r="16">
          <cell r="C16" t="str">
            <v>TOTAL</v>
          </cell>
        </row>
        <row r="18">
          <cell r="A18" t="str">
            <v>PROJECT MANAGEMENT</v>
          </cell>
          <cell r="B18" t="str">
            <v>4310 (801/106)</v>
          </cell>
          <cell r="C18" t="str">
            <v>S</v>
          </cell>
        </row>
        <row r="19">
          <cell r="B19" t="str">
            <v>1000.10 (801/003)</v>
          </cell>
          <cell r="C19" t="str">
            <v>B</v>
          </cell>
        </row>
        <row r="20">
          <cell r="B20" t="str">
            <v>4310 (801/106)</v>
          </cell>
          <cell r="C20" t="str">
            <v>B</v>
          </cell>
        </row>
        <row r="22">
          <cell r="C22" t="str">
            <v>TOTAL</v>
          </cell>
        </row>
        <row r="25">
          <cell r="A25" t="str">
            <v>ILS</v>
          </cell>
          <cell r="B25" t="str">
            <v>1000.10 (701/003)</v>
          </cell>
          <cell r="C25" t="str">
            <v>S</v>
          </cell>
        </row>
        <row r="26">
          <cell r="B26" t="str">
            <v>8160 (701/125)</v>
          </cell>
          <cell r="C26" t="str">
            <v>S</v>
          </cell>
        </row>
        <row r="27">
          <cell r="B27" t="str">
            <v>4110 (701/085)</v>
          </cell>
          <cell r="C27" t="str">
            <v>B</v>
          </cell>
        </row>
        <row r="29">
          <cell r="C29" t="str">
            <v>TOTAL</v>
          </cell>
        </row>
        <row r="32">
          <cell r="A32" t="str">
            <v>GROUP ONE ENGINEERS</v>
          </cell>
          <cell r="B32" t="str">
            <v>1000.10 (401/005)</v>
          </cell>
          <cell r="C32" t="str">
            <v>S</v>
          </cell>
        </row>
        <row r="33">
          <cell r="C33" t="str">
            <v>B</v>
          </cell>
        </row>
        <row r="35">
          <cell r="C35" t="str">
            <v>TOTAL</v>
          </cell>
        </row>
        <row r="38">
          <cell r="A38" t="str">
            <v>HAMBLE</v>
          </cell>
          <cell r="B38" t="str">
            <v>(402/006)</v>
          </cell>
        </row>
        <row r="39">
          <cell r="A39" t="str">
            <v>(Windscreen / Canopy)</v>
          </cell>
        </row>
        <row r="42">
          <cell r="A42" t="str">
            <v>TOOL MANUFACTURE</v>
          </cell>
          <cell r="B42" t="str">
            <v>1101.10 (303/005)</v>
          </cell>
          <cell r="C42" t="str">
            <v>S</v>
          </cell>
        </row>
        <row r="43">
          <cell r="C43" t="str">
            <v>B</v>
          </cell>
        </row>
        <row r="45">
          <cell r="C45" t="str">
            <v>TOTAL</v>
          </cell>
        </row>
        <row r="48">
          <cell r="A48" t="str">
            <v>TOOL DESIGN</v>
          </cell>
          <cell r="B48" t="str">
            <v>1101.10 (301/005)</v>
          </cell>
          <cell r="C48" t="str">
            <v>S</v>
          </cell>
        </row>
        <row r="49">
          <cell r="C49" t="str">
            <v>B</v>
          </cell>
        </row>
        <row r="51">
          <cell r="C51" t="str">
            <v>TOTAL</v>
          </cell>
        </row>
        <row r="53">
          <cell r="A53" t="str">
            <v>CRATING</v>
          </cell>
          <cell r="B53" t="str">
            <v>(602/125)</v>
          </cell>
        </row>
        <row r="56">
          <cell r="A56" t="str">
            <v>I&amp;SE</v>
          </cell>
        </row>
        <row r="57">
          <cell r="A57" t="str">
            <v>Bae Install</v>
          </cell>
          <cell r="B57" t="str">
            <v>(502/005)</v>
          </cell>
          <cell r="C57" t="str">
            <v>S</v>
          </cell>
        </row>
        <row r="59">
          <cell r="A59" t="str">
            <v>Bae Install</v>
          </cell>
          <cell r="B59" t="str">
            <v>(502/005)</v>
          </cell>
          <cell r="C59" t="str">
            <v>B</v>
          </cell>
        </row>
        <row r="60">
          <cell r="A60" t="str">
            <v>Boeing Install</v>
          </cell>
          <cell r="B60" t="str">
            <v>(501/005)</v>
          </cell>
          <cell r="C60" t="str">
            <v>B</v>
          </cell>
        </row>
        <row r="62">
          <cell r="C62" t="str">
            <v>TOTAL</v>
          </cell>
        </row>
        <row r="65">
          <cell r="A65" t="str">
            <v>TRAVEL &amp; SUBSISTENCE</v>
          </cell>
          <cell r="B65" t="str">
            <v>(802/106)</v>
          </cell>
          <cell r="C65" t="str">
            <v>S</v>
          </cell>
        </row>
        <row r="66">
          <cell r="A66" t="str">
            <v>(Inc. ODCs)</v>
          </cell>
        </row>
        <row r="69">
          <cell r="A69" t="str">
            <v>KB HARDWARE</v>
          </cell>
          <cell r="B69">
            <v>1110.25</v>
          </cell>
        </row>
        <row r="71">
          <cell r="A71" t="str">
            <v>Materials</v>
          </cell>
          <cell r="B71" t="str">
            <v>402/021</v>
          </cell>
          <cell r="C71" t="str">
            <v>S</v>
          </cell>
        </row>
        <row r="72">
          <cell r="A72" t="str">
            <v>Materials</v>
          </cell>
          <cell r="B72" t="str">
            <v>402/021</v>
          </cell>
          <cell r="C72" t="str">
            <v>B</v>
          </cell>
        </row>
        <row r="73">
          <cell r="A73" t="str">
            <v>Conv. Details</v>
          </cell>
          <cell r="B73" t="str">
            <v>403/021</v>
          </cell>
          <cell r="C73" t="str">
            <v>S</v>
          </cell>
        </row>
        <row r="74">
          <cell r="A74" t="str">
            <v>Conv. Details</v>
          </cell>
          <cell r="B74" t="str">
            <v>403/021</v>
          </cell>
          <cell r="C74" t="str">
            <v>B</v>
          </cell>
        </row>
        <row r="75">
          <cell r="A75" t="str">
            <v>Strategic Sub Contract</v>
          </cell>
          <cell r="B75" t="str">
            <v>403/021</v>
          </cell>
          <cell r="C75" t="str">
            <v>S</v>
          </cell>
        </row>
        <row r="76">
          <cell r="A76" t="str">
            <v>Strategic Sub Contract</v>
          </cell>
          <cell r="B76" t="str">
            <v>403/021</v>
          </cell>
          <cell r="C76" t="str">
            <v>B</v>
          </cell>
        </row>
        <row r="77">
          <cell r="A77" t="str">
            <v>N.C</v>
          </cell>
          <cell r="B77" t="str">
            <v>431/021</v>
          </cell>
          <cell r="C77" t="str">
            <v>S</v>
          </cell>
        </row>
        <row r="78">
          <cell r="A78" t="str">
            <v>N.C</v>
          </cell>
          <cell r="B78" t="str">
            <v>431/021</v>
          </cell>
          <cell r="C78" t="str">
            <v>B</v>
          </cell>
        </row>
        <row r="80">
          <cell r="B80" t="str">
            <v>TOTAL HOURS</v>
          </cell>
        </row>
        <row r="81">
          <cell r="B81" t="str">
            <v>TOTAL £</v>
          </cell>
        </row>
        <row r="84">
          <cell r="A84" t="str">
            <v>WING</v>
          </cell>
          <cell r="B84">
            <v>1140</v>
          </cell>
        </row>
        <row r="86">
          <cell r="A86" t="str">
            <v>Materials</v>
          </cell>
          <cell r="B86" t="str">
            <v>402/021</v>
          </cell>
          <cell r="C86" t="str">
            <v>S</v>
          </cell>
        </row>
        <row r="87">
          <cell r="A87" t="str">
            <v>Materials</v>
          </cell>
          <cell r="B87" t="str">
            <v>402/021</v>
          </cell>
          <cell r="C87" t="str">
            <v>B</v>
          </cell>
        </row>
        <row r="88">
          <cell r="A88" t="str">
            <v>Conv. Details</v>
          </cell>
          <cell r="B88" t="str">
            <v>403/021</v>
          </cell>
          <cell r="C88" t="str">
            <v>S</v>
          </cell>
        </row>
        <row r="89">
          <cell r="A89" t="str">
            <v>Conv. Details</v>
          </cell>
          <cell r="B89" t="str">
            <v>403/021</v>
          </cell>
          <cell r="C89" t="str">
            <v>B</v>
          </cell>
        </row>
        <row r="90">
          <cell r="A90" t="str">
            <v>Strategic Sub Contract</v>
          </cell>
          <cell r="B90" t="str">
            <v>403/021</v>
          </cell>
          <cell r="C90" t="str">
            <v>S</v>
          </cell>
        </row>
        <row r="91">
          <cell r="A91" t="str">
            <v>Strategic Sub Contract</v>
          </cell>
          <cell r="B91" t="str">
            <v>403/021</v>
          </cell>
          <cell r="C91" t="str">
            <v>B</v>
          </cell>
        </row>
        <row r="92">
          <cell r="A92" t="str">
            <v>N.C</v>
          </cell>
          <cell r="B92" t="str">
            <v>431/021</v>
          </cell>
          <cell r="C92" t="str">
            <v>S</v>
          </cell>
        </row>
        <row r="93">
          <cell r="A93" t="str">
            <v>N.C</v>
          </cell>
          <cell r="B93" t="str">
            <v>431/021</v>
          </cell>
          <cell r="C93" t="str">
            <v>B</v>
          </cell>
        </row>
        <row r="95">
          <cell r="B95" t="str">
            <v>TOTAL HOURS</v>
          </cell>
        </row>
        <row r="96">
          <cell r="B96" t="str">
            <v>TOTAL £</v>
          </cell>
        </row>
        <row r="98">
          <cell r="A98" t="str">
            <v>Assembly</v>
          </cell>
          <cell r="B98" t="str">
            <v>405/021</v>
          </cell>
        </row>
        <row r="100">
          <cell r="A100" t="str">
            <v>A139</v>
          </cell>
          <cell r="C100" t="str">
            <v>B</v>
          </cell>
        </row>
        <row r="101">
          <cell r="A101" t="str">
            <v>A140</v>
          </cell>
          <cell r="C101" t="str">
            <v>B</v>
          </cell>
        </row>
        <row r="102">
          <cell r="A102" t="str">
            <v>A141</v>
          </cell>
          <cell r="C102" t="str">
            <v>B</v>
          </cell>
        </row>
        <row r="103">
          <cell r="A103" t="str">
            <v>A142</v>
          </cell>
          <cell r="C103" t="str">
            <v>B</v>
          </cell>
        </row>
        <row r="104">
          <cell r="A104" t="str">
            <v>A143</v>
          </cell>
          <cell r="C104" t="str">
            <v>B</v>
          </cell>
        </row>
        <row r="105">
          <cell r="A105" t="str">
            <v>A144</v>
          </cell>
          <cell r="C105" t="str">
            <v>B</v>
          </cell>
        </row>
        <row r="106">
          <cell r="A106" t="str">
            <v>A145</v>
          </cell>
          <cell r="C106" t="str">
            <v>B</v>
          </cell>
        </row>
        <row r="107">
          <cell r="A107" t="str">
            <v>A146</v>
          </cell>
          <cell r="C107" t="str">
            <v>B</v>
          </cell>
        </row>
        <row r="108">
          <cell r="A108" t="str">
            <v>A147</v>
          </cell>
          <cell r="C108" t="str">
            <v>B</v>
          </cell>
        </row>
        <row r="109">
          <cell r="A109" t="str">
            <v>A148</v>
          </cell>
          <cell r="C109" t="str">
            <v>B</v>
          </cell>
        </row>
        <row r="110">
          <cell r="A110" t="str">
            <v>A149</v>
          </cell>
          <cell r="C110" t="str">
            <v>B</v>
          </cell>
        </row>
        <row r="111">
          <cell r="A111" t="str">
            <v>A150</v>
          </cell>
          <cell r="C111" t="str">
            <v>B</v>
          </cell>
        </row>
        <row r="112">
          <cell r="A112" t="str">
            <v>A151</v>
          </cell>
          <cell r="C112" t="str">
            <v>B</v>
          </cell>
        </row>
        <row r="113">
          <cell r="A113" t="str">
            <v>A152</v>
          </cell>
          <cell r="C113" t="str">
            <v>B</v>
          </cell>
        </row>
        <row r="114">
          <cell r="A114" t="str">
            <v>A153</v>
          </cell>
          <cell r="C114" t="str">
            <v>B</v>
          </cell>
        </row>
        <row r="116">
          <cell r="B116" t="str">
            <v>TOTAL HOURS</v>
          </cell>
        </row>
        <row r="119">
          <cell r="A119" t="str">
            <v>FIN</v>
          </cell>
          <cell r="B119">
            <v>1150</v>
          </cell>
        </row>
        <row r="121">
          <cell r="A121" t="str">
            <v>Materials</v>
          </cell>
          <cell r="B121" t="str">
            <v>402/027</v>
          </cell>
          <cell r="C121" t="str">
            <v>S</v>
          </cell>
        </row>
        <row r="122">
          <cell r="A122" t="str">
            <v>Materials</v>
          </cell>
          <cell r="B122" t="str">
            <v>402/027</v>
          </cell>
          <cell r="C122" t="str">
            <v>B</v>
          </cell>
        </row>
        <row r="123">
          <cell r="A123" t="str">
            <v>Conv. Details</v>
          </cell>
          <cell r="B123" t="str">
            <v>403/027</v>
          </cell>
          <cell r="C123" t="str">
            <v>S</v>
          </cell>
        </row>
        <row r="124">
          <cell r="A124" t="str">
            <v>Conv. Details</v>
          </cell>
          <cell r="B124" t="str">
            <v>403/027</v>
          </cell>
          <cell r="C124" t="str">
            <v>B</v>
          </cell>
        </row>
        <row r="125">
          <cell r="A125" t="str">
            <v>Strategic Sub Contract</v>
          </cell>
          <cell r="B125" t="str">
            <v>403/027</v>
          </cell>
          <cell r="C125" t="str">
            <v>S</v>
          </cell>
        </row>
        <row r="126">
          <cell r="A126" t="str">
            <v>Strategic Sub Contract</v>
          </cell>
          <cell r="B126" t="str">
            <v>403/027</v>
          </cell>
          <cell r="C126" t="str">
            <v>B</v>
          </cell>
        </row>
        <row r="127">
          <cell r="A127" t="str">
            <v>N.C</v>
          </cell>
          <cell r="B127" t="str">
            <v>431/027</v>
          </cell>
          <cell r="C127" t="str">
            <v>S</v>
          </cell>
        </row>
        <row r="128">
          <cell r="A128" t="str">
            <v>N.C</v>
          </cell>
          <cell r="B128" t="str">
            <v>431/027</v>
          </cell>
          <cell r="C128" t="str">
            <v>B</v>
          </cell>
        </row>
        <row r="130">
          <cell r="B130" t="str">
            <v>TOTAL HOURS</v>
          </cell>
        </row>
        <row r="131">
          <cell r="B131" t="str">
            <v>TOTAL £</v>
          </cell>
        </row>
        <row r="133">
          <cell r="A133" t="str">
            <v>Assembly</v>
          </cell>
          <cell r="B133" t="str">
            <v>405/027</v>
          </cell>
        </row>
        <row r="135">
          <cell r="A135" t="str">
            <v>A139</v>
          </cell>
          <cell r="C135" t="str">
            <v>B</v>
          </cell>
        </row>
        <row r="136">
          <cell r="A136" t="str">
            <v>A140</v>
          </cell>
          <cell r="C136" t="str">
            <v>B</v>
          </cell>
        </row>
        <row r="137">
          <cell r="A137" t="str">
            <v>A141</v>
          </cell>
          <cell r="C137" t="str">
            <v>B</v>
          </cell>
        </row>
        <row r="138">
          <cell r="A138" t="str">
            <v>A142</v>
          </cell>
          <cell r="C138" t="str">
            <v>B</v>
          </cell>
        </row>
        <row r="139">
          <cell r="A139" t="str">
            <v>A143</v>
          </cell>
          <cell r="C139" t="str">
            <v>B</v>
          </cell>
        </row>
        <row r="140">
          <cell r="A140" t="str">
            <v>A144</v>
          </cell>
          <cell r="C140" t="str">
            <v>B</v>
          </cell>
        </row>
        <row r="141">
          <cell r="A141" t="str">
            <v>A145</v>
          </cell>
          <cell r="C141" t="str">
            <v>B</v>
          </cell>
        </row>
        <row r="142">
          <cell r="A142" t="str">
            <v>A146</v>
          </cell>
          <cell r="C142" t="str">
            <v>B</v>
          </cell>
        </row>
        <row r="143">
          <cell r="A143" t="str">
            <v>A147</v>
          </cell>
          <cell r="C143" t="str">
            <v>B</v>
          </cell>
        </row>
        <row r="144">
          <cell r="A144" t="str">
            <v>A148</v>
          </cell>
          <cell r="C144" t="str">
            <v>B</v>
          </cell>
        </row>
        <row r="145">
          <cell r="A145" t="str">
            <v>A149</v>
          </cell>
          <cell r="C145" t="str">
            <v>B</v>
          </cell>
        </row>
        <row r="146">
          <cell r="A146" t="str">
            <v>A150</v>
          </cell>
          <cell r="C146" t="str">
            <v>B</v>
          </cell>
        </row>
        <row r="147">
          <cell r="A147" t="str">
            <v>A151</v>
          </cell>
          <cell r="C147" t="str">
            <v>B</v>
          </cell>
        </row>
        <row r="148">
          <cell r="A148" t="str">
            <v>A152</v>
          </cell>
          <cell r="C148" t="str">
            <v>B</v>
          </cell>
        </row>
        <row r="149">
          <cell r="A149" t="str">
            <v>A153</v>
          </cell>
          <cell r="C149" t="str">
            <v>B</v>
          </cell>
        </row>
        <row r="151">
          <cell r="C151" t="str">
            <v>TOTAL</v>
          </cell>
        </row>
        <row r="154">
          <cell r="A154" t="str">
            <v>RUDDER</v>
          </cell>
          <cell r="B154">
            <v>1150</v>
          </cell>
        </row>
        <row r="156">
          <cell r="A156" t="str">
            <v>Materials</v>
          </cell>
          <cell r="B156" t="str">
            <v>402/027</v>
          </cell>
          <cell r="C156" t="str">
            <v>S</v>
          </cell>
        </row>
        <row r="157">
          <cell r="A157" t="str">
            <v>Materials</v>
          </cell>
          <cell r="B157" t="str">
            <v>402/027</v>
          </cell>
          <cell r="C157" t="str">
            <v>B</v>
          </cell>
        </row>
        <row r="158">
          <cell r="A158" t="str">
            <v>Conv. Details</v>
          </cell>
          <cell r="B158" t="str">
            <v>403/027</v>
          </cell>
          <cell r="C158" t="str">
            <v>S</v>
          </cell>
        </row>
        <row r="159">
          <cell r="A159" t="str">
            <v>Conv. Details</v>
          </cell>
          <cell r="B159" t="str">
            <v>403/027</v>
          </cell>
          <cell r="C159" t="str">
            <v>B</v>
          </cell>
        </row>
        <row r="160">
          <cell r="A160" t="str">
            <v>Strategic Sub Contract</v>
          </cell>
          <cell r="B160" t="str">
            <v>403/027</v>
          </cell>
          <cell r="C160" t="str">
            <v>S</v>
          </cell>
        </row>
        <row r="161">
          <cell r="A161" t="str">
            <v>Strategic Sub Contract</v>
          </cell>
          <cell r="B161" t="str">
            <v>403/027</v>
          </cell>
          <cell r="C161" t="str">
            <v>B</v>
          </cell>
        </row>
        <row r="162">
          <cell r="A162" t="str">
            <v>N.C</v>
          </cell>
          <cell r="B162" t="str">
            <v>431/027</v>
          </cell>
          <cell r="C162" t="str">
            <v>S</v>
          </cell>
        </row>
        <row r="163">
          <cell r="A163" t="str">
            <v>N.C</v>
          </cell>
          <cell r="B163" t="str">
            <v>431/027</v>
          </cell>
          <cell r="C163" t="str">
            <v>B</v>
          </cell>
        </row>
        <row r="165">
          <cell r="B165" t="str">
            <v>TOTAL HOURS</v>
          </cell>
        </row>
        <row r="166">
          <cell r="B166" t="str">
            <v>TOTAL £</v>
          </cell>
        </row>
        <row r="168">
          <cell r="A168" t="str">
            <v>Assembly</v>
          </cell>
          <cell r="B168" t="str">
            <v>405/027</v>
          </cell>
        </row>
        <row r="170">
          <cell r="A170" t="str">
            <v>A139</v>
          </cell>
          <cell r="C170" t="str">
            <v>B</v>
          </cell>
        </row>
        <row r="171">
          <cell r="A171" t="str">
            <v>A140</v>
          </cell>
          <cell r="C171" t="str">
            <v>B</v>
          </cell>
        </row>
        <row r="172">
          <cell r="A172" t="str">
            <v>A141</v>
          </cell>
          <cell r="C172" t="str">
            <v>B</v>
          </cell>
        </row>
        <row r="173">
          <cell r="A173" t="str">
            <v>A142</v>
          </cell>
          <cell r="C173" t="str">
            <v>B</v>
          </cell>
        </row>
        <row r="174">
          <cell r="A174" t="str">
            <v>A143</v>
          </cell>
          <cell r="C174" t="str">
            <v>B</v>
          </cell>
        </row>
        <row r="175">
          <cell r="A175" t="str">
            <v>A144</v>
          </cell>
          <cell r="C175" t="str">
            <v>B</v>
          </cell>
        </row>
        <row r="176">
          <cell r="A176" t="str">
            <v>A145</v>
          </cell>
          <cell r="C176" t="str">
            <v>B</v>
          </cell>
        </row>
        <row r="177">
          <cell r="A177" t="str">
            <v>A146</v>
          </cell>
          <cell r="C177" t="str">
            <v>B</v>
          </cell>
        </row>
        <row r="178">
          <cell r="A178" t="str">
            <v>A147</v>
          </cell>
          <cell r="C178" t="str">
            <v>B</v>
          </cell>
        </row>
        <row r="179">
          <cell r="A179" t="str">
            <v>A148</v>
          </cell>
          <cell r="C179" t="str">
            <v>B</v>
          </cell>
        </row>
        <row r="180">
          <cell r="A180" t="str">
            <v>A149</v>
          </cell>
          <cell r="C180" t="str">
            <v>B</v>
          </cell>
        </row>
        <row r="181">
          <cell r="A181" t="str">
            <v>A150</v>
          </cell>
          <cell r="C181" t="str">
            <v>B</v>
          </cell>
        </row>
        <row r="182">
          <cell r="A182" t="str">
            <v>A151</v>
          </cell>
          <cell r="C182" t="str">
            <v>B</v>
          </cell>
        </row>
        <row r="183">
          <cell r="A183" t="str">
            <v>A152</v>
          </cell>
          <cell r="C183" t="str">
            <v>B</v>
          </cell>
        </row>
        <row r="184">
          <cell r="A184" t="str">
            <v>A153</v>
          </cell>
          <cell r="C184" t="str">
            <v>B</v>
          </cell>
        </row>
        <row r="186">
          <cell r="B186" t="str">
            <v>TOTAL HOURS</v>
          </cell>
        </row>
        <row r="189">
          <cell r="A189" t="str">
            <v>AIR INTAKES</v>
          </cell>
          <cell r="B189">
            <v>1120</v>
          </cell>
        </row>
        <row r="191">
          <cell r="A191" t="str">
            <v>Materials</v>
          </cell>
          <cell r="B191" t="str">
            <v>402/010</v>
          </cell>
          <cell r="C191" t="str">
            <v>S</v>
          </cell>
        </row>
        <row r="192">
          <cell r="A192" t="str">
            <v>Materials</v>
          </cell>
          <cell r="B192" t="str">
            <v>402/010</v>
          </cell>
          <cell r="C192" t="str">
            <v>B</v>
          </cell>
        </row>
        <row r="193">
          <cell r="A193" t="str">
            <v>Conv. Details</v>
          </cell>
          <cell r="B193" t="str">
            <v>403/010</v>
          </cell>
          <cell r="C193" t="str">
            <v>S</v>
          </cell>
        </row>
        <row r="194">
          <cell r="A194" t="str">
            <v>Conv. Details</v>
          </cell>
          <cell r="B194" t="str">
            <v>403/010</v>
          </cell>
          <cell r="C194" t="str">
            <v>B</v>
          </cell>
        </row>
        <row r="195">
          <cell r="A195" t="str">
            <v>Strategic Sub Contract</v>
          </cell>
          <cell r="B195" t="str">
            <v>403/010</v>
          </cell>
          <cell r="C195" t="str">
            <v>S</v>
          </cell>
        </row>
        <row r="196">
          <cell r="A196" t="str">
            <v>Strategic Sub Contract</v>
          </cell>
          <cell r="B196" t="str">
            <v>403/010</v>
          </cell>
          <cell r="C196" t="str">
            <v>B</v>
          </cell>
        </row>
        <row r="197">
          <cell r="A197" t="str">
            <v>N.C</v>
          </cell>
          <cell r="B197" t="str">
            <v>431/010</v>
          </cell>
          <cell r="C197" t="str">
            <v>S</v>
          </cell>
        </row>
        <row r="198">
          <cell r="A198" t="str">
            <v>N.C</v>
          </cell>
          <cell r="B198" t="str">
            <v>431/010</v>
          </cell>
          <cell r="C198" t="str">
            <v>B</v>
          </cell>
        </row>
        <row r="200">
          <cell r="B200" t="str">
            <v>TOTAL HOURS</v>
          </cell>
        </row>
        <row r="201">
          <cell r="B201" t="str">
            <v>TOTAL £</v>
          </cell>
        </row>
        <row r="203">
          <cell r="A203" t="str">
            <v>Assembly</v>
          </cell>
          <cell r="B203" t="str">
            <v>405/010</v>
          </cell>
        </row>
        <row r="205">
          <cell r="A205" t="str">
            <v>A139</v>
          </cell>
          <cell r="C205" t="str">
            <v>B</v>
          </cell>
        </row>
        <row r="206">
          <cell r="A206" t="str">
            <v>A140</v>
          </cell>
          <cell r="C206" t="str">
            <v>B</v>
          </cell>
        </row>
        <row r="207">
          <cell r="A207" t="str">
            <v>A141</v>
          </cell>
          <cell r="C207" t="str">
            <v>B</v>
          </cell>
        </row>
        <row r="208">
          <cell r="A208" t="str">
            <v>A142</v>
          </cell>
          <cell r="C208" t="str">
            <v>B</v>
          </cell>
        </row>
        <row r="209">
          <cell r="A209" t="str">
            <v>A143</v>
          </cell>
          <cell r="C209" t="str">
            <v>B</v>
          </cell>
        </row>
        <row r="210">
          <cell r="A210" t="str">
            <v>A144</v>
          </cell>
          <cell r="C210" t="str">
            <v>B</v>
          </cell>
        </row>
        <row r="211">
          <cell r="A211" t="str">
            <v>A145</v>
          </cell>
          <cell r="C211" t="str">
            <v>B</v>
          </cell>
        </row>
        <row r="212">
          <cell r="A212" t="str">
            <v>A146</v>
          </cell>
          <cell r="C212" t="str">
            <v>B</v>
          </cell>
        </row>
        <row r="213">
          <cell r="A213" t="str">
            <v>A147</v>
          </cell>
          <cell r="C213" t="str">
            <v>B</v>
          </cell>
        </row>
        <row r="214">
          <cell r="A214" t="str">
            <v>A148</v>
          </cell>
          <cell r="C214" t="str">
            <v>B</v>
          </cell>
        </row>
        <row r="215">
          <cell r="A215" t="str">
            <v>A149</v>
          </cell>
          <cell r="C215" t="str">
            <v>B</v>
          </cell>
        </row>
        <row r="216">
          <cell r="A216" t="str">
            <v>A150</v>
          </cell>
          <cell r="C216" t="str">
            <v>B</v>
          </cell>
        </row>
        <row r="217">
          <cell r="A217" t="str">
            <v>A151</v>
          </cell>
          <cell r="C217" t="str">
            <v>B</v>
          </cell>
        </row>
        <row r="218">
          <cell r="A218" t="str">
            <v>A152</v>
          </cell>
          <cell r="C218" t="str">
            <v>B</v>
          </cell>
        </row>
        <row r="219">
          <cell r="A219" t="str">
            <v>A153</v>
          </cell>
          <cell r="C219" t="str">
            <v>B</v>
          </cell>
        </row>
        <row r="221">
          <cell r="B221" t="str">
            <v>TOTAL HOURS</v>
          </cell>
        </row>
        <row r="224">
          <cell r="A224" t="str">
            <v>ECS PACK</v>
          </cell>
          <cell r="B224">
            <v>1120.2</v>
          </cell>
        </row>
        <row r="226">
          <cell r="A226" t="str">
            <v>Materials</v>
          </cell>
          <cell r="B226" t="str">
            <v>402/014</v>
          </cell>
          <cell r="C226" t="str">
            <v>S</v>
          </cell>
        </row>
        <row r="227">
          <cell r="A227" t="str">
            <v>Materials</v>
          </cell>
          <cell r="B227" t="str">
            <v>402/014</v>
          </cell>
          <cell r="C227" t="str">
            <v>B</v>
          </cell>
        </row>
        <row r="228">
          <cell r="A228" t="str">
            <v>Conv. Details</v>
          </cell>
          <cell r="B228" t="str">
            <v>403/014</v>
          </cell>
          <cell r="C228" t="str">
            <v>S</v>
          </cell>
        </row>
        <row r="229">
          <cell r="A229" t="str">
            <v>Conv. Details</v>
          </cell>
          <cell r="B229" t="str">
            <v>403/014</v>
          </cell>
          <cell r="C229" t="str">
            <v>B</v>
          </cell>
        </row>
        <row r="230">
          <cell r="A230" t="str">
            <v>Strategic Sub Contract</v>
          </cell>
          <cell r="B230" t="str">
            <v>403/014</v>
          </cell>
          <cell r="C230" t="str">
            <v>S</v>
          </cell>
        </row>
        <row r="231">
          <cell r="A231" t="str">
            <v>Strategic Sub Contract</v>
          </cell>
          <cell r="B231" t="str">
            <v>403/014</v>
          </cell>
          <cell r="C231" t="str">
            <v>B</v>
          </cell>
        </row>
        <row r="232">
          <cell r="A232" t="str">
            <v>N.C</v>
          </cell>
          <cell r="B232" t="str">
            <v>431/014</v>
          </cell>
          <cell r="C232" t="str">
            <v>S</v>
          </cell>
        </row>
        <row r="233">
          <cell r="A233" t="str">
            <v>N.C</v>
          </cell>
          <cell r="B233" t="str">
            <v>431/014</v>
          </cell>
          <cell r="C233" t="str">
            <v>B</v>
          </cell>
        </row>
        <row r="235">
          <cell r="B235" t="str">
            <v>TOTAL HOURS</v>
          </cell>
        </row>
        <row r="236">
          <cell r="B236" t="str">
            <v>TOTAL £</v>
          </cell>
        </row>
        <row r="238">
          <cell r="A238" t="str">
            <v>Assembly</v>
          </cell>
          <cell r="B238" t="str">
            <v>405/014</v>
          </cell>
        </row>
        <row r="240">
          <cell r="A240" t="str">
            <v>A139</v>
          </cell>
          <cell r="C240" t="str">
            <v>B</v>
          </cell>
        </row>
        <row r="241">
          <cell r="A241" t="str">
            <v>A140</v>
          </cell>
          <cell r="C241" t="str">
            <v>B</v>
          </cell>
        </row>
        <row r="242">
          <cell r="A242" t="str">
            <v>A141</v>
          </cell>
          <cell r="C242" t="str">
            <v>B</v>
          </cell>
        </row>
        <row r="243">
          <cell r="A243" t="str">
            <v>A142</v>
          </cell>
          <cell r="C243" t="str">
            <v>B</v>
          </cell>
        </row>
        <row r="244">
          <cell r="A244" t="str">
            <v>A143</v>
          </cell>
          <cell r="C244" t="str">
            <v>B</v>
          </cell>
        </row>
        <row r="245">
          <cell r="A245" t="str">
            <v>A144</v>
          </cell>
          <cell r="C245" t="str">
            <v>B</v>
          </cell>
        </row>
        <row r="246">
          <cell r="A246" t="str">
            <v>A145</v>
          </cell>
          <cell r="C246" t="str">
            <v>B</v>
          </cell>
        </row>
        <row r="247">
          <cell r="A247" t="str">
            <v>A146</v>
          </cell>
          <cell r="C247" t="str">
            <v>B</v>
          </cell>
        </row>
        <row r="248">
          <cell r="A248" t="str">
            <v>A147</v>
          </cell>
          <cell r="C248" t="str">
            <v>B</v>
          </cell>
        </row>
        <row r="249">
          <cell r="A249" t="str">
            <v>A148</v>
          </cell>
          <cell r="C249" t="str">
            <v>B</v>
          </cell>
        </row>
        <row r="250">
          <cell r="A250" t="str">
            <v>A149</v>
          </cell>
          <cell r="C250" t="str">
            <v>B</v>
          </cell>
        </row>
        <row r="251">
          <cell r="A251" t="str">
            <v>A150</v>
          </cell>
          <cell r="C251" t="str">
            <v>B</v>
          </cell>
        </row>
        <row r="252">
          <cell r="A252" t="str">
            <v>A151</v>
          </cell>
          <cell r="C252" t="str">
            <v>B</v>
          </cell>
        </row>
        <row r="253">
          <cell r="A253" t="str">
            <v>A152</v>
          </cell>
          <cell r="C253" t="str">
            <v>B</v>
          </cell>
        </row>
        <row r="254">
          <cell r="A254" t="str">
            <v>A153</v>
          </cell>
          <cell r="C254" t="str">
            <v>B</v>
          </cell>
        </row>
        <row r="256">
          <cell r="B256" t="str">
            <v>TOTAL HOURS</v>
          </cell>
        </row>
        <row r="259">
          <cell r="A259" t="str">
            <v>AFT FUSE</v>
          </cell>
          <cell r="B259">
            <v>1130</v>
          </cell>
        </row>
        <row r="261">
          <cell r="A261" t="str">
            <v>Materials</v>
          </cell>
          <cell r="B261" t="str">
            <v>402/015</v>
          </cell>
          <cell r="C261" t="str">
            <v>S</v>
          </cell>
        </row>
        <row r="262">
          <cell r="A262" t="str">
            <v>Materials</v>
          </cell>
          <cell r="B262" t="str">
            <v>402/015</v>
          </cell>
          <cell r="C262" t="str">
            <v>B</v>
          </cell>
        </row>
        <row r="263">
          <cell r="A263" t="str">
            <v>Conv. Details</v>
          </cell>
          <cell r="B263" t="str">
            <v>403/015</v>
          </cell>
          <cell r="C263" t="str">
            <v>S</v>
          </cell>
        </row>
        <row r="264">
          <cell r="A264" t="str">
            <v>Conv. Details</v>
          </cell>
          <cell r="B264" t="str">
            <v>403/015</v>
          </cell>
          <cell r="C264" t="str">
            <v>B</v>
          </cell>
        </row>
        <row r="265">
          <cell r="A265" t="str">
            <v>Strategic Sub Contract</v>
          </cell>
          <cell r="B265" t="str">
            <v>403/015</v>
          </cell>
          <cell r="C265" t="str">
            <v>S</v>
          </cell>
        </row>
        <row r="266">
          <cell r="A266" t="str">
            <v>Strategic Sub Contract</v>
          </cell>
          <cell r="B266" t="str">
            <v>403/015</v>
          </cell>
          <cell r="C266" t="str">
            <v>B</v>
          </cell>
        </row>
        <row r="267">
          <cell r="A267" t="str">
            <v>N.C</v>
          </cell>
          <cell r="B267" t="str">
            <v>431/015</v>
          </cell>
          <cell r="C267" t="str">
            <v>S</v>
          </cell>
        </row>
        <row r="268">
          <cell r="A268" t="str">
            <v>N.C</v>
          </cell>
          <cell r="B268" t="str">
            <v>431/015</v>
          </cell>
          <cell r="C268" t="str">
            <v>B</v>
          </cell>
        </row>
        <row r="270">
          <cell r="B270" t="str">
            <v>TOTAL HOURS</v>
          </cell>
        </row>
        <row r="271">
          <cell r="B271" t="str">
            <v>TOTAL £</v>
          </cell>
        </row>
        <row r="273">
          <cell r="A273" t="str">
            <v>Assembly</v>
          </cell>
          <cell r="B273" t="str">
            <v>405/015</v>
          </cell>
        </row>
        <row r="275">
          <cell r="A275" t="str">
            <v>A139</v>
          </cell>
          <cell r="C275" t="str">
            <v>S</v>
          </cell>
        </row>
        <row r="276">
          <cell r="A276" t="str">
            <v>A140</v>
          </cell>
          <cell r="C276" t="str">
            <v>S</v>
          </cell>
        </row>
        <row r="277">
          <cell r="A277" t="str">
            <v>A141</v>
          </cell>
          <cell r="C277" t="str">
            <v>S</v>
          </cell>
        </row>
        <row r="278">
          <cell r="A278" t="str">
            <v>A142</v>
          </cell>
          <cell r="C278" t="str">
            <v>S</v>
          </cell>
        </row>
        <row r="279">
          <cell r="A279" t="str">
            <v>A143</v>
          </cell>
          <cell r="C279" t="str">
            <v>S</v>
          </cell>
        </row>
        <row r="280">
          <cell r="A280" t="str">
            <v>A144</v>
          </cell>
          <cell r="C280" t="str">
            <v>S</v>
          </cell>
        </row>
        <row r="281">
          <cell r="A281" t="str">
            <v>A145</v>
          </cell>
          <cell r="C281" t="str">
            <v>S</v>
          </cell>
        </row>
        <row r="282">
          <cell r="A282" t="str">
            <v>A146</v>
          </cell>
          <cell r="C282" t="str">
            <v>S</v>
          </cell>
        </row>
        <row r="283">
          <cell r="A283" t="str">
            <v>A147</v>
          </cell>
          <cell r="C283" t="str">
            <v>S</v>
          </cell>
        </row>
        <row r="284">
          <cell r="A284" t="str">
            <v>A148</v>
          </cell>
          <cell r="C284" t="str">
            <v>S</v>
          </cell>
        </row>
        <row r="285">
          <cell r="A285" t="str">
            <v>A149</v>
          </cell>
          <cell r="C285" t="str">
            <v>S</v>
          </cell>
        </row>
        <row r="286">
          <cell r="A286" t="str">
            <v>A150</v>
          </cell>
          <cell r="C286" t="str">
            <v>S</v>
          </cell>
        </row>
        <row r="287">
          <cell r="A287" t="str">
            <v>A151</v>
          </cell>
          <cell r="C287" t="str">
            <v>S</v>
          </cell>
        </row>
        <row r="288">
          <cell r="A288" t="str">
            <v>A152</v>
          </cell>
          <cell r="C288" t="str">
            <v>S</v>
          </cell>
        </row>
        <row r="289">
          <cell r="A289" t="str">
            <v>A153</v>
          </cell>
          <cell r="C289" t="str">
            <v>S</v>
          </cell>
        </row>
        <row r="291">
          <cell r="B291" t="str">
            <v>TOTAL HOURS</v>
          </cell>
        </row>
        <row r="294">
          <cell r="A294" t="str">
            <v>CENTRE FUSE</v>
          </cell>
          <cell r="B294">
            <v>1120</v>
          </cell>
        </row>
        <row r="296">
          <cell r="A296" t="str">
            <v>Materials</v>
          </cell>
          <cell r="B296" t="str">
            <v>402/010</v>
          </cell>
          <cell r="C296" t="str">
            <v>S</v>
          </cell>
        </row>
        <row r="297">
          <cell r="A297" t="str">
            <v>Materials</v>
          </cell>
          <cell r="B297" t="str">
            <v>402/010</v>
          </cell>
          <cell r="C297" t="str">
            <v>B</v>
          </cell>
        </row>
        <row r="298">
          <cell r="A298" t="str">
            <v>Conv. Details</v>
          </cell>
          <cell r="B298" t="str">
            <v>403/010</v>
          </cell>
          <cell r="C298" t="str">
            <v>S</v>
          </cell>
        </row>
        <row r="299">
          <cell r="A299" t="str">
            <v>Conv. Details</v>
          </cell>
          <cell r="B299" t="str">
            <v>403/010</v>
          </cell>
          <cell r="C299" t="str">
            <v>B</v>
          </cell>
        </row>
        <row r="300">
          <cell r="A300" t="str">
            <v>Strategic Sub Contract</v>
          </cell>
          <cell r="B300" t="str">
            <v>403/010</v>
          </cell>
          <cell r="C300" t="str">
            <v>S</v>
          </cell>
        </row>
        <row r="301">
          <cell r="A301" t="str">
            <v>Strategic Sub Contract</v>
          </cell>
          <cell r="B301" t="str">
            <v>403/010</v>
          </cell>
          <cell r="C301" t="str">
            <v>B</v>
          </cell>
        </row>
        <row r="302">
          <cell r="A302" t="str">
            <v>N.C</v>
          </cell>
          <cell r="B302" t="str">
            <v>431/010</v>
          </cell>
          <cell r="C302" t="str">
            <v>S</v>
          </cell>
        </row>
        <row r="303">
          <cell r="A303" t="str">
            <v>N.C</v>
          </cell>
          <cell r="B303" t="str">
            <v>431/010</v>
          </cell>
          <cell r="C303" t="str">
            <v>B</v>
          </cell>
        </row>
        <row r="305">
          <cell r="B305" t="str">
            <v>TOTAL HOURS</v>
          </cell>
        </row>
        <row r="306">
          <cell r="B306" t="str">
            <v>TOTAL £</v>
          </cell>
        </row>
        <row r="308">
          <cell r="A308" t="str">
            <v>Assembly</v>
          </cell>
          <cell r="B308" t="str">
            <v>405/010</v>
          </cell>
        </row>
        <row r="310">
          <cell r="A310" t="str">
            <v>A139</v>
          </cell>
          <cell r="C310" t="str">
            <v>S</v>
          </cell>
        </row>
        <row r="311">
          <cell r="A311" t="str">
            <v>A140</v>
          </cell>
          <cell r="C311" t="str">
            <v>S</v>
          </cell>
        </row>
        <row r="312">
          <cell r="A312" t="str">
            <v>A141</v>
          </cell>
          <cell r="C312" t="str">
            <v>S</v>
          </cell>
        </row>
        <row r="313">
          <cell r="A313" t="str">
            <v>A142</v>
          </cell>
          <cell r="C313" t="str">
            <v>S</v>
          </cell>
        </row>
        <row r="314">
          <cell r="A314" t="str">
            <v>A143</v>
          </cell>
          <cell r="C314" t="str">
            <v>S</v>
          </cell>
        </row>
        <row r="315">
          <cell r="A315" t="str">
            <v>A144</v>
          </cell>
          <cell r="C315" t="str">
            <v>S</v>
          </cell>
        </row>
        <row r="316">
          <cell r="A316" t="str">
            <v>A145</v>
          </cell>
          <cell r="C316" t="str">
            <v>S</v>
          </cell>
        </row>
        <row r="317">
          <cell r="A317" t="str">
            <v>A146</v>
          </cell>
          <cell r="C317" t="str">
            <v>S</v>
          </cell>
        </row>
        <row r="318">
          <cell r="A318" t="str">
            <v>A147</v>
          </cell>
          <cell r="C318" t="str">
            <v>S</v>
          </cell>
        </row>
        <row r="319">
          <cell r="A319" t="str">
            <v>A148</v>
          </cell>
          <cell r="C319" t="str">
            <v>S</v>
          </cell>
        </row>
        <row r="320">
          <cell r="A320" t="str">
            <v>A149</v>
          </cell>
          <cell r="C320" t="str">
            <v>S</v>
          </cell>
        </row>
        <row r="321">
          <cell r="A321" t="str">
            <v>A150</v>
          </cell>
          <cell r="C321" t="str">
            <v>S</v>
          </cell>
        </row>
        <row r="322">
          <cell r="A322" t="str">
            <v>A151</v>
          </cell>
          <cell r="C322" t="str">
            <v>S</v>
          </cell>
        </row>
        <row r="323">
          <cell r="A323" t="str">
            <v>A152</v>
          </cell>
          <cell r="C323" t="str">
            <v>S</v>
          </cell>
        </row>
        <row r="324">
          <cell r="A324" t="str">
            <v>A153</v>
          </cell>
          <cell r="C324" t="str">
            <v>S</v>
          </cell>
        </row>
        <row r="326">
          <cell r="B326" t="str">
            <v>TOTAL HOURS</v>
          </cell>
        </row>
        <row r="329">
          <cell r="A329" t="str">
            <v>TAILCONE</v>
          </cell>
          <cell r="B329" t="str">
            <v>1130.05.10</v>
          </cell>
        </row>
        <row r="331">
          <cell r="A331" t="str">
            <v>Materials</v>
          </cell>
          <cell r="B331" t="str">
            <v>402/017</v>
          </cell>
          <cell r="C331" t="str">
            <v>S</v>
          </cell>
        </row>
        <row r="332">
          <cell r="A332" t="str">
            <v>Materials</v>
          </cell>
          <cell r="B332" t="str">
            <v>402/017</v>
          </cell>
          <cell r="C332" t="str">
            <v>B</v>
          </cell>
        </row>
        <row r="333">
          <cell r="A333" t="str">
            <v>Conv. Details</v>
          </cell>
          <cell r="B333" t="str">
            <v>403/017</v>
          </cell>
          <cell r="C333" t="str">
            <v>S</v>
          </cell>
        </row>
        <row r="334">
          <cell r="A334" t="str">
            <v>Conv. Details</v>
          </cell>
          <cell r="B334" t="str">
            <v>403/017</v>
          </cell>
          <cell r="C334" t="str">
            <v>B</v>
          </cell>
        </row>
        <row r="335">
          <cell r="A335" t="str">
            <v>Strategic Sub Contract</v>
          </cell>
          <cell r="B335" t="str">
            <v>403/017</v>
          </cell>
          <cell r="C335" t="str">
            <v>S</v>
          </cell>
        </row>
        <row r="336">
          <cell r="A336" t="str">
            <v>Strategic Sub Contract</v>
          </cell>
          <cell r="B336" t="str">
            <v>403/017</v>
          </cell>
          <cell r="C336" t="str">
            <v>B</v>
          </cell>
        </row>
        <row r="337">
          <cell r="A337" t="str">
            <v>N.C</v>
          </cell>
          <cell r="B337" t="str">
            <v>431/017</v>
          </cell>
          <cell r="C337" t="str">
            <v>S</v>
          </cell>
        </row>
        <row r="338">
          <cell r="A338" t="str">
            <v>N.C</v>
          </cell>
          <cell r="B338" t="str">
            <v>431/017</v>
          </cell>
          <cell r="C338" t="str">
            <v>B</v>
          </cell>
        </row>
        <row r="340">
          <cell r="B340" t="str">
            <v>TOTAL HOURS</v>
          </cell>
        </row>
        <row r="341">
          <cell r="B341" t="str">
            <v>TOTAL £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ISM Samlesbury Airbus Fixed Price Contract</v>
          </cell>
        </row>
        <row r="3">
          <cell r="A3" t="str">
            <v>Risk Profile</v>
          </cell>
          <cell r="D3" t="str">
            <v>ADM/R2</v>
          </cell>
          <cell r="E3" t="str">
            <v>ADM/R3</v>
          </cell>
          <cell r="F3" t="str">
            <v>ADM/R4</v>
          </cell>
          <cell r="G3" t="str">
            <v>ADM/R7</v>
          </cell>
          <cell r="H3" t="str">
            <v>ADM/R9</v>
          </cell>
          <cell r="I3" t="str">
            <v>ADM/R10</v>
          </cell>
          <cell r="L3" t="str">
            <v>ADM/R12</v>
          </cell>
        </row>
        <row r="4">
          <cell r="D4" t="str">
            <v>Charging</v>
          </cell>
          <cell r="E4" t="str">
            <v>Current Performance</v>
          </cell>
          <cell r="F4" t="str">
            <v xml:space="preserve">Tooling </v>
          </cell>
          <cell r="G4" t="str">
            <v>4 Engineers</v>
          </cell>
          <cell r="H4" t="str">
            <v>Plant Risk</v>
          </cell>
          <cell r="I4" t="str">
            <v>End of Line</v>
          </cell>
          <cell r="J4" t="str">
            <v>Liquidated</v>
          </cell>
          <cell r="K4" t="str">
            <v>Warranty</v>
          </cell>
          <cell r="L4" t="str">
            <v xml:space="preserve">TRF of Title </v>
          </cell>
        </row>
        <row r="5">
          <cell r="D5" t="str">
            <v>Rates</v>
          </cell>
          <cell r="F5" t="str">
            <v>Repair</v>
          </cell>
          <cell r="H5" t="str">
            <v>VT3A</v>
          </cell>
          <cell r="I5" t="str">
            <v>Effect</v>
          </cell>
          <cell r="J5" t="str">
            <v>Damages</v>
          </cell>
          <cell r="K5">
            <v>0.01</v>
          </cell>
          <cell r="S5" t="str">
            <v>Total</v>
          </cell>
        </row>
        <row r="6">
          <cell r="H6" t="str">
            <v xml:space="preserve"> </v>
          </cell>
          <cell r="J6" t="str">
            <v xml:space="preserve"> </v>
          </cell>
          <cell r="K6" t="str">
            <v xml:space="preserve"> </v>
          </cell>
          <cell r="S6" t="str">
            <v>Risk</v>
          </cell>
          <cell r="T6" t="str">
            <v>Reconciliation</v>
          </cell>
          <cell r="U6" t="str">
            <v>Remaning Risk</v>
          </cell>
          <cell r="X6" t="str">
            <v>Sales</v>
          </cell>
          <cell r="Y6" t="str">
            <v>Working Sheet</v>
          </cell>
          <cell r="AA6" t="str">
            <v>Spares</v>
          </cell>
        </row>
        <row r="7">
          <cell r="D7" t="str">
            <v>Total</v>
          </cell>
          <cell r="E7" t="str">
            <v>Total</v>
          </cell>
          <cell r="F7" t="str">
            <v>Total</v>
          </cell>
          <cell r="G7" t="str">
            <v>Total</v>
          </cell>
          <cell r="H7" t="str">
            <v>Total</v>
          </cell>
          <cell r="I7" t="str">
            <v>Total</v>
          </cell>
          <cell r="J7" t="str">
            <v>Total</v>
          </cell>
          <cell r="K7" t="str">
            <v>Total</v>
          </cell>
          <cell r="L7" t="str">
            <v>Total</v>
          </cell>
          <cell r="X7" t="str">
            <v>All-up</v>
          </cell>
          <cell r="Y7" t="str">
            <v>SA</v>
          </cell>
        </row>
        <row r="8">
          <cell r="C8" t="str">
            <v>Risk amount (£)</v>
          </cell>
          <cell r="D8">
            <v>937948</v>
          </cell>
          <cell r="E8">
            <v>378838</v>
          </cell>
          <cell r="F8">
            <v>18557</v>
          </cell>
          <cell r="G8">
            <v>238220</v>
          </cell>
          <cell r="H8">
            <v>13500</v>
          </cell>
          <cell r="I8">
            <v>375000</v>
          </cell>
          <cell r="J8">
            <v>67717</v>
          </cell>
          <cell r="K8">
            <v>309693</v>
          </cell>
          <cell r="L8">
            <v>184838</v>
          </cell>
          <cell r="S8">
            <v>2524311</v>
          </cell>
        </row>
        <row r="10">
          <cell r="C10" t="str">
            <v>Month</v>
          </cell>
        </row>
        <row r="11">
          <cell r="C11">
            <v>38718</v>
          </cell>
          <cell r="D11">
            <v>15632.466666666667</v>
          </cell>
          <cell r="E11">
            <v>6313.9666666666662</v>
          </cell>
          <cell r="F11">
            <v>309.28333333333336</v>
          </cell>
          <cell r="G11">
            <v>3970.3333333333335</v>
          </cell>
          <cell r="H11">
            <v>642.85714285714289</v>
          </cell>
          <cell r="J11">
            <v>1128.6166666666666</v>
          </cell>
          <cell r="L11">
            <v>2981.2580645161293</v>
          </cell>
          <cell r="S11">
            <v>30978.781874039934</v>
          </cell>
          <cell r="W11">
            <v>38718</v>
          </cell>
          <cell r="X11">
            <v>458355</v>
          </cell>
          <cell r="Y11">
            <v>458355</v>
          </cell>
          <cell r="AA11">
            <v>0</v>
          </cell>
        </row>
        <row r="12">
          <cell r="C12">
            <v>38749</v>
          </cell>
          <cell r="D12">
            <v>15632.466666666667</v>
          </cell>
          <cell r="E12">
            <v>6313.9666666666662</v>
          </cell>
          <cell r="F12">
            <v>309.28333333333336</v>
          </cell>
          <cell r="G12">
            <v>3970.3333333333335</v>
          </cell>
          <cell r="H12">
            <v>642.85714285714289</v>
          </cell>
          <cell r="J12">
            <v>1128.6166666666666</v>
          </cell>
          <cell r="L12">
            <v>2981.2580645161293</v>
          </cell>
          <cell r="S12">
            <v>30978.781874039934</v>
          </cell>
          <cell r="W12">
            <v>38749</v>
          </cell>
          <cell r="X12">
            <v>1237370</v>
          </cell>
          <cell r="Y12">
            <v>1237370</v>
          </cell>
          <cell r="AA12">
            <v>0</v>
          </cell>
        </row>
        <row r="13">
          <cell r="C13">
            <v>38777</v>
          </cell>
          <cell r="D13">
            <v>15632.466666666667</v>
          </cell>
          <cell r="E13">
            <v>6313.9666666666662</v>
          </cell>
          <cell r="F13">
            <v>309.28333333333336</v>
          </cell>
          <cell r="G13">
            <v>3970.3333333333335</v>
          </cell>
          <cell r="H13">
            <v>642.85714285714289</v>
          </cell>
          <cell r="J13">
            <v>1128.6166666666666</v>
          </cell>
          <cell r="L13">
            <v>2981.2580645161293</v>
          </cell>
          <cell r="S13">
            <v>30978.781874039934</v>
          </cell>
          <cell r="W13">
            <v>38777</v>
          </cell>
          <cell r="X13">
            <v>1578596</v>
          </cell>
          <cell r="Y13">
            <v>1578596</v>
          </cell>
          <cell r="AA13">
            <v>0</v>
          </cell>
        </row>
        <row r="14">
          <cell r="C14">
            <v>38808</v>
          </cell>
          <cell r="D14">
            <v>15632.466666666667</v>
          </cell>
          <cell r="E14">
            <v>6313.9666666666662</v>
          </cell>
          <cell r="F14">
            <v>309.28333333333336</v>
          </cell>
          <cell r="G14">
            <v>3970.3333333333335</v>
          </cell>
          <cell r="H14">
            <v>642.85714285714289</v>
          </cell>
          <cell r="J14">
            <v>1128.6166666666666</v>
          </cell>
          <cell r="L14">
            <v>2981.2580645161293</v>
          </cell>
          <cell r="S14">
            <v>30978.781874039934</v>
          </cell>
          <cell r="W14">
            <v>38808</v>
          </cell>
          <cell r="X14">
            <v>1065403.9999999995</v>
          </cell>
          <cell r="Y14">
            <v>1065403.9999999995</v>
          </cell>
        </row>
        <row r="15">
          <cell r="C15">
            <v>38838</v>
          </cell>
          <cell r="D15">
            <v>15632.466666666667</v>
          </cell>
          <cell r="E15">
            <v>6313.9666666666662</v>
          </cell>
          <cell r="F15">
            <v>309.28333333333336</v>
          </cell>
          <cell r="G15">
            <v>3970.3333333333335</v>
          </cell>
          <cell r="H15">
            <v>642.85714285714289</v>
          </cell>
          <cell r="J15">
            <v>1128.6166666666666</v>
          </cell>
          <cell r="K15">
            <v>5161.55</v>
          </cell>
          <cell r="L15">
            <v>2981.2580645161293</v>
          </cell>
          <cell r="S15">
            <v>36140.331874039934</v>
          </cell>
          <cell r="W15">
            <v>38838</v>
          </cell>
          <cell r="X15">
            <v>1229000</v>
          </cell>
          <cell r="Y15">
            <v>1229000</v>
          </cell>
        </row>
        <row r="16">
          <cell r="C16">
            <v>38869</v>
          </cell>
          <cell r="D16">
            <v>15632.466666666667</v>
          </cell>
          <cell r="E16">
            <v>6313.9666666666662</v>
          </cell>
          <cell r="F16">
            <v>309.28333333333336</v>
          </cell>
          <cell r="G16">
            <v>3970.3333333333335</v>
          </cell>
          <cell r="H16">
            <v>642.85714285714289</v>
          </cell>
          <cell r="J16">
            <v>1128.6166666666666</v>
          </cell>
          <cell r="K16">
            <v>5161.55</v>
          </cell>
          <cell r="L16">
            <v>2981.2580645161293</v>
          </cell>
          <cell r="S16">
            <v>36140.331874039934</v>
          </cell>
          <cell r="W16">
            <v>38869</v>
          </cell>
          <cell r="X16">
            <v>1347000</v>
          </cell>
          <cell r="Y16">
            <v>1347000</v>
          </cell>
          <cell r="AA16">
            <v>0</v>
          </cell>
        </row>
        <row r="17">
          <cell r="C17">
            <v>38899</v>
          </cell>
          <cell r="D17">
            <v>15632.466666666667</v>
          </cell>
          <cell r="E17">
            <v>6313.9666666666662</v>
          </cell>
          <cell r="F17">
            <v>309.28333333333336</v>
          </cell>
          <cell r="G17">
            <v>3970.3333333333335</v>
          </cell>
          <cell r="H17">
            <v>642.85714285714289</v>
          </cell>
          <cell r="J17">
            <v>1128.6166666666666</v>
          </cell>
          <cell r="K17">
            <v>5161.55</v>
          </cell>
          <cell r="L17">
            <v>2981.2580645161293</v>
          </cell>
          <cell r="S17">
            <v>36140.331874039934</v>
          </cell>
          <cell r="W17">
            <v>38899</v>
          </cell>
          <cell r="X17">
            <v>1028342.6666666666</v>
          </cell>
          <cell r="Y17">
            <v>1028342.6666666666</v>
          </cell>
          <cell r="AA17">
            <v>0</v>
          </cell>
        </row>
        <row r="18">
          <cell r="C18">
            <v>38930</v>
          </cell>
          <cell r="D18">
            <v>15632.466666666667</v>
          </cell>
          <cell r="E18">
            <v>6313.9666666666662</v>
          </cell>
          <cell r="F18">
            <v>309.28333333333336</v>
          </cell>
          <cell r="G18">
            <v>3970.3333333333335</v>
          </cell>
          <cell r="H18">
            <v>642.85714285714289</v>
          </cell>
          <cell r="J18">
            <v>1128.6166666666666</v>
          </cell>
          <cell r="K18">
            <v>5161.55</v>
          </cell>
          <cell r="L18">
            <v>2981.2580645161293</v>
          </cell>
          <cell r="S18">
            <v>36140.331874039934</v>
          </cell>
          <cell r="W18">
            <v>38930</v>
          </cell>
          <cell r="X18">
            <v>993342.66666666663</v>
          </cell>
          <cell r="Y18">
            <v>993342.66666666663</v>
          </cell>
          <cell r="AA18">
            <v>0</v>
          </cell>
        </row>
        <row r="19">
          <cell r="C19">
            <v>38961</v>
          </cell>
          <cell r="D19">
            <v>15632.466666666667</v>
          </cell>
          <cell r="E19">
            <v>6313.9666666666662</v>
          </cell>
          <cell r="F19">
            <v>309.28333333333336</v>
          </cell>
          <cell r="G19">
            <v>3970.3333333333335</v>
          </cell>
          <cell r="H19">
            <v>642.85714285714289</v>
          </cell>
          <cell r="J19">
            <v>1128.6166666666666</v>
          </cell>
          <cell r="K19">
            <v>5161.55</v>
          </cell>
          <cell r="L19">
            <v>2981.2580645161293</v>
          </cell>
          <cell r="S19">
            <v>36140.331874039934</v>
          </cell>
          <cell r="W19">
            <v>38961</v>
          </cell>
          <cell r="X19">
            <v>1043342.6666666666</v>
          </cell>
          <cell r="Y19">
            <v>1043342.6666666666</v>
          </cell>
          <cell r="AA19">
            <v>0</v>
          </cell>
        </row>
        <row r="20">
          <cell r="C20">
            <v>38991</v>
          </cell>
          <cell r="D20">
            <v>15632.466666666667</v>
          </cell>
          <cell r="E20">
            <v>6313.9666666666662</v>
          </cell>
          <cell r="F20">
            <v>309.28333333333336</v>
          </cell>
          <cell r="G20">
            <v>3970.3333333333335</v>
          </cell>
          <cell r="H20">
            <v>642.85714285714289</v>
          </cell>
          <cell r="J20">
            <v>1128.6166666666666</v>
          </cell>
          <cell r="K20">
            <v>5161.55</v>
          </cell>
          <cell r="L20">
            <v>2981.2580645161293</v>
          </cell>
          <cell r="S20">
            <v>36140.331874039934</v>
          </cell>
          <cell r="W20">
            <v>38991</v>
          </cell>
          <cell r="X20">
            <v>986342.66666666663</v>
          </cell>
          <cell r="Y20">
            <v>986342.66666666663</v>
          </cell>
          <cell r="AA20">
            <v>0</v>
          </cell>
        </row>
        <row r="21">
          <cell r="C21">
            <v>39022</v>
          </cell>
          <cell r="D21">
            <v>15632.466666666667</v>
          </cell>
          <cell r="E21">
            <v>6313.9666666666662</v>
          </cell>
          <cell r="F21">
            <v>309.28333333333336</v>
          </cell>
          <cell r="G21">
            <v>3970.3333333333335</v>
          </cell>
          <cell r="H21">
            <v>642.85714285714289</v>
          </cell>
          <cell r="J21">
            <v>1128.6166666666666</v>
          </cell>
          <cell r="K21">
            <v>5161.55</v>
          </cell>
          <cell r="L21">
            <v>2981.2580645161293</v>
          </cell>
          <cell r="S21">
            <v>36140.331874039934</v>
          </cell>
          <cell r="W21">
            <v>39022</v>
          </cell>
          <cell r="X21">
            <v>968342.66666666663</v>
          </cell>
          <cell r="Y21">
            <v>968342.66666666663</v>
          </cell>
          <cell r="AA21">
            <v>0</v>
          </cell>
        </row>
        <row r="22">
          <cell r="C22">
            <v>39052</v>
          </cell>
          <cell r="D22">
            <v>15632.466666666667</v>
          </cell>
          <cell r="E22">
            <v>6313.9666666666662</v>
          </cell>
          <cell r="F22">
            <v>309.28333333333336</v>
          </cell>
          <cell r="G22">
            <v>3970.3333333333335</v>
          </cell>
          <cell r="H22">
            <v>642.85714285714289</v>
          </cell>
          <cell r="J22">
            <v>1128.6166666666666</v>
          </cell>
          <cell r="K22">
            <v>5161.55</v>
          </cell>
          <cell r="L22">
            <v>2981.2580645161293</v>
          </cell>
          <cell r="S22">
            <v>36140.331874039934</v>
          </cell>
          <cell r="W22">
            <v>39052</v>
          </cell>
          <cell r="X22">
            <v>978342.66666666663</v>
          </cell>
          <cell r="Y22">
            <v>978342.66666666663</v>
          </cell>
          <cell r="AA22">
            <v>0</v>
          </cell>
        </row>
        <row r="24">
          <cell r="C24">
            <v>39083</v>
          </cell>
          <cell r="D24">
            <v>15632.466666666667</v>
          </cell>
          <cell r="E24">
            <v>6313.9666666666662</v>
          </cell>
          <cell r="F24">
            <v>309.28333333333336</v>
          </cell>
          <cell r="G24">
            <v>3970.3333333333335</v>
          </cell>
          <cell r="H24">
            <v>642.85714285714289</v>
          </cell>
          <cell r="J24">
            <v>1128.6166666666666</v>
          </cell>
          <cell r="K24">
            <v>5161.55</v>
          </cell>
          <cell r="L24">
            <v>2981.2580645161293</v>
          </cell>
          <cell r="S24">
            <v>36140.331874039934</v>
          </cell>
          <cell r="W24">
            <v>39083</v>
          </cell>
          <cell r="X24">
            <v>796942.91666666663</v>
          </cell>
        </row>
        <row r="25">
          <cell r="C25">
            <v>39114</v>
          </cell>
          <cell r="D25">
            <v>15632.466666666667</v>
          </cell>
          <cell r="E25">
            <v>6313.9666666666662</v>
          </cell>
          <cell r="F25">
            <v>309.28333333333336</v>
          </cell>
          <cell r="G25">
            <v>3970.3333333333335</v>
          </cell>
          <cell r="H25">
            <v>642.85714285714289</v>
          </cell>
          <cell r="J25">
            <v>1128.6166666666666</v>
          </cell>
          <cell r="K25">
            <v>5161.55</v>
          </cell>
          <cell r="L25">
            <v>2981.2580645161293</v>
          </cell>
          <cell r="S25">
            <v>36140.331874039934</v>
          </cell>
          <cell r="W25">
            <v>39114</v>
          </cell>
          <cell r="X25">
            <v>796942.91666666663</v>
          </cell>
        </row>
        <row r="26">
          <cell r="C26">
            <v>39142</v>
          </cell>
          <cell r="D26">
            <v>15632.466666666667</v>
          </cell>
          <cell r="E26">
            <v>6313.9666666666662</v>
          </cell>
          <cell r="F26">
            <v>309.28333333333336</v>
          </cell>
          <cell r="G26">
            <v>3970.3333333333335</v>
          </cell>
          <cell r="H26">
            <v>642.85714285714289</v>
          </cell>
          <cell r="J26">
            <v>1128.6166666666666</v>
          </cell>
          <cell r="K26">
            <v>5161.55</v>
          </cell>
          <cell r="L26">
            <v>2981.2580645161293</v>
          </cell>
          <cell r="S26">
            <v>36140.331874039934</v>
          </cell>
          <cell r="W26">
            <v>39142</v>
          </cell>
          <cell r="X26">
            <v>796942.91666666663</v>
          </cell>
        </row>
        <row r="27">
          <cell r="C27">
            <v>39173</v>
          </cell>
          <cell r="D27">
            <v>15632.466666666667</v>
          </cell>
          <cell r="E27">
            <v>6313.9666666666662</v>
          </cell>
          <cell r="F27">
            <v>309.28333333333336</v>
          </cell>
          <cell r="G27">
            <v>3970.3333333333335</v>
          </cell>
          <cell r="H27">
            <v>642.85714285714289</v>
          </cell>
          <cell r="J27">
            <v>1128.6166666666666</v>
          </cell>
          <cell r="K27">
            <v>5161.55</v>
          </cell>
          <cell r="L27">
            <v>2981.2580645161293</v>
          </cell>
          <cell r="S27">
            <v>36140.331874039934</v>
          </cell>
          <cell r="W27">
            <v>39173</v>
          </cell>
          <cell r="X27">
            <v>796942.91666666663</v>
          </cell>
        </row>
        <row r="28">
          <cell r="C28">
            <v>39203</v>
          </cell>
          <cell r="D28">
            <v>15632.466666666667</v>
          </cell>
          <cell r="E28">
            <v>6313.9666666666662</v>
          </cell>
          <cell r="F28">
            <v>309.28333333333336</v>
          </cell>
          <cell r="G28">
            <v>3970.3333333333335</v>
          </cell>
          <cell r="H28">
            <v>642.85714285714289</v>
          </cell>
          <cell r="J28">
            <v>1128.6166666666666</v>
          </cell>
          <cell r="K28">
            <v>5161.55</v>
          </cell>
          <cell r="L28">
            <v>2981.2580645161293</v>
          </cell>
          <cell r="S28">
            <v>36140.331874039934</v>
          </cell>
          <cell r="W28">
            <v>39203</v>
          </cell>
          <cell r="X28">
            <v>796942.91666666663</v>
          </cell>
        </row>
        <row r="29">
          <cell r="C29">
            <v>39234</v>
          </cell>
          <cell r="D29">
            <v>15632.466666666667</v>
          </cell>
          <cell r="E29">
            <v>6313.9666666666662</v>
          </cell>
          <cell r="F29">
            <v>309.28333333333336</v>
          </cell>
          <cell r="G29">
            <v>3970.3333333333335</v>
          </cell>
          <cell r="H29">
            <v>642.85714285714289</v>
          </cell>
          <cell r="J29">
            <v>1128.6166666666666</v>
          </cell>
          <cell r="K29">
            <v>5161.55</v>
          </cell>
          <cell r="L29">
            <v>2981.2580645161293</v>
          </cell>
          <cell r="S29">
            <v>36140.331874039934</v>
          </cell>
          <cell r="W29">
            <v>39234</v>
          </cell>
          <cell r="X29">
            <v>796942.91666666663</v>
          </cell>
        </row>
        <row r="30">
          <cell r="C30">
            <v>39264</v>
          </cell>
          <cell r="D30">
            <v>15632.466666666667</v>
          </cell>
          <cell r="E30">
            <v>6313.9666666666662</v>
          </cell>
          <cell r="F30">
            <v>309.28333333333336</v>
          </cell>
          <cell r="G30">
            <v>3970.3333333333335</v>
          </cell>
          <cell r="H30">
            <v>642.85714285714289</v>
          </cell>
          <cell r="J30">
            <v>1128.6166666666666</v>
          </cell>
          <cell r="K30">
            <v>5161.55</v>
          </cell>
          <cell r="L30">
            <v>2981.2580645161293</v>
          </cell>
          <cell r="S30">
            <v>36140.331874039934</v>
          </cell>
          <cell r="W30">
            <v>39264</v>
          </cell>
          <cell r="X30">
            <v>796942.91666666663</v>
          </cell>
        </row>
        <row r="31">
          <cell r="C31">
            <v>39295</v>
          </cell>
          <cell r="D31">
            <v>15632.466666666667</v>
          </cell>
          <cell r="E31">
            <v>6313.9666666666662</v>
          </cell>
          <cell r="F31">
            <v>309.28333333333336</v>
          </cell>
          <cell r="G31">
            <v>3970.3333333333335</v>
          </cell>
          <cell r="H31">
            <v>642.85714285714289</v>
          </cell>
          <cell r="J31">
            <v>1128.6166666666666</v>
          </cell>
          <cell r="K31">
            <v>5161.55</v>
          </cell>
          <cell r="L31">
            <v>2981.2580645161293</v>
          </cell>
          <cell r="S31">
            <v>36140.331874039934</v>
          </cell>
          <cell r="W31">
            <v>39295</v>
          </cell>
          <cell r="X31">
            <v>796942.91666666663</v>
          </cell>
        </row>
        <row r="32">
          <cell r="C32">
            <v>39326</v>
          </cell>
          <cell r="D32">
            <v>15632.466666666667</v>
          </cell>
          <cell r="E32">
            <v>6313.9666666666662</v>
          </cell>
          <cell r="F32">
            <v>309.28333333333336</v>
          </cell>
          <cell r="G32">
            <v>3970.3333333333335</v>
          </cell>
          <cell r="H32">
            <v>642.85714285714289</v>
          </cell>
          <cell r="J32">
            <v>1128.6166666666666</v>
          </cell>
          <cell r="K32">
            <v>5161.55</v>
          </cell>
          <cell r="L32">
            <v>2981.2580645161293</v>
          </cell>
          <cell r="S32">
            <v>36140.331874039934</v>
          </cell>
          <cell r="W32">
            <v>39326</v>
          </cell>
          <cell r="X32">
            <v>796942.91666666663</v>
          </cell>
        </row>
        <row r="33">
          <cell r="C33">
            <v>39356</v>
          </cell>
          <cell r="D33">
            <v>15632.466666666667</v>
          </cell>
          <cell r="E33">
            <v>6313.9666666666662</v>
          </cell>
          <cell r="F33">
            <v>309.28333333333336</v>
          </cell>
          <cell r="G33">
            <v>3970.3333333333335</v>
          </cell>
          <cell r="J33">
            <v>1128.6166666666666</v>
          </cell>
          <cell r="K33">
            <v>5161.55</v>
          </cell>
          <cell r="L33">
            <v>2981.2580645161293</v>
          </cell>
          <cell r="S33">
            <v>35497.474731182796</v>
          </cell>
          <cell r="W33">
            <v>39356</v>
          </cell>
          <cell r="X33">
            <v>796942.91666666663</v>
          </cell>
        </row>
        <row r="34">
          <cell r="C34">
            <v>39387</v>
          </cell>
          <cell r="D34">
            <v>15632.466666666667</v>
          </cell>
          <cell r="E34">
            <v>6313.9666666666662</v>
          </cell>
          <cell r="F34">
            <v>309.28333333333336</v>
          </cell>
          <cell r="G34">
            <v>3970.3333333333335</v>
          </cell>
          <cell r="J34">
            <v>1128.6166666666666</v>
          </cell>
          <cell r="K34">
            <v>5161.55</v>
          </cell>
          <cell r="L34">
            <v>2981.2580645161293</v>
          </cell>
          <cell r="S34">
            <v>35497.474731182796</v>
          </cell>
          <cell r="W34">
            <v>39387</v>
          </cell>
          <cell r="X34">
            <v>796942.91666666663</v>
          </cell>
        </row>
        <row r="35">
          <cell r="C35">
            <v>39417</v>
          </cell>
          <cell r="D35">
            <v>15632.466666666667</v>
          </cell>
          <cell r="E35">
            <v>6313.9666666666662</v>
          </cell>
          <cell r="F35">
            <v>309.28333333333336</v>
          </cell>
          <cell r="G35">
            <v>3970.3333333333335</v>
          </cell>
          <cell r="J35">
            <v>1128.6166666666666</v>
          </cell>
          <cell r="K35">
            <v>5161.55</v>
          </cell>
          <cell r="L35">
            <v>2981.2580645161293</v>
          </cell>
          <cell r="S35">
            <v>35497.474731182796</v>
          </cell>
          <cell r="W35">
            <v>39417</v>
          </cell>
          <cell r="X35">
            <v>796942.91666666663</v>
          </cell>
        </row>
        <row r="36">
          <cell r="U36" t="str">
            <v>Total</v>
          </cell>
          <cell r="V36">
            <v>9563315</v>
          </cell>
          <cell r="X36">
            <v>9563315</v>
          </cell>
        </row>
        <row r="37">
          <cell r="C37">
            <v>39448</v>
          </cell>
          <cell r="D37">
            <v>15632.466666666667</v>
          </cell>
          <cell r="E37">
            <v>6313.9666666666662</v>
          </cell>
          <cell r="F37">
            <v>309.28333333333336</v>
          </cell>
          <cell r="G37">
            <v>3970.3333333333335</v>
          </cell>
          <cell r="J37">
            <v>1128.6166666666666</v>
          </cell>
          <cell r="K37">
            <v>5161.55</v>
          </cell>
          <cell r="L37">
            <v>2981.2580645161293</v>
          </cell>
          <cell r="S37">
            <v>35497.474731182796</v>
          </cell>
          <cell r="W37">
            <v>39448</v>
          </cell>
          <cell r="X37">
            <v>605459.08333333337</v>
          </cell>
        </row>
        <row r="38">
          <cell r="C38">
            <v>39479</v>
          </cell>
          <cell r="D38">
            <v>15632.466666666667</v>
          </cell>
          <cell r="E38">
            <v>6313.9666666666662</v>
          </cell>
          <cell r="F38">
            <v>309.28333333333336</v>
          </cell>
          <cell r="G38">
            <v>3970.3333333333335</v>
          </cell>
          <cell r="J38">
            <v>1128.6166666666666</v>
          </cell>
          <cell r="K38">
            <v>5161.55</v>
          </cell>
          <cell r="L38">
            <v>2981.2580645161293</v>
          </cell>
          <cell r="S38">
            <v>35497.474731182796</v>
          </cell>
          <cell r="W38">
            <v>39479</v>
          </cell>
          <cell r="X38">
            <v>605459.08333333337</v>
          </cell>
        </row>
        <row r="39">
          <cell r="C39">
            <v>39508</v>
          </cell>
          <cell r="D39">
            <v>15632.466666666667</v>
          </cell>
          <cell r="E39">
            <v>6313.9666666666662</v>
          </cell>
          <cell r="F39">
            <v>309.28333333333336</v>
          </cell>
          <cell r="G39">
            <v>3970.3333333333335</v>
          </cell>
          <cell r="J39">
            <v>1128.6166666666666</v>
          </cell>
          <cell r="K39">
            <v>5161.55</v>
          </cell>
          <cell r="L39">
            <v>2981.2580645161293</v>
          </cell>
          <cell r="S39">
            <v>35497.474731182796</v>
          </cell>
          <cell r="W39">
            <v>39508</v>
          </cell>
          <cell r="X39">
            <v>605459.08333333337</v>
          </cell>
        </row>
        <row r="40">
          <cell r="C40">
            <v>39539</v>
          </cell>
          <cell r="D40">
            <v>15632.466666666667</v>
          </cell>
          <cell r="E40">
            <v>6313.9666666666662</v>
          </cell>
          <cell r="F40">
            <v>309.28333333333336</v>
          </cell>
          <cell r="G40">
            <v>3970.3333333333335</v>
          </cell>
          <cell r="J40">
            <v>1128.6166666666666</v>
          </cell>
          <cell r="K40">
            <v>5161.55</v>
          </cell>
          <cell r="L40">
            <v>2981.2580645161293</v>
          </cell>
          <cell r="S40">
            <v>35497.474731182796</v>
          </cell>
          <cell r="W40">
            <v>39539</v>
          </cell>
          <cell r="X40">
            <v>605459.08333333337</v>
          </cell>
        </row>
        <row r="41">
          <cell r="C41">
            <v>39569</v>
          </cell>
          <cell r="D41">
            <v>15632.466666666667</v>
          </cell>
          <cell r="E41">
            <v>6313.9666666666662</v>
          </cell>
          <cell r="F41">
            <v>309.28333333333336</v>
          </cell>
          <cell r="G41">
            <v>3970.3333333333335</v>
          </cell>
          <cell r="J41">
            <v>1128.6166666666666</v>
          </cell>
          <cell r="K41">
            <v>5161.55</v>
          </cell>
          <cell r="L41">
            <v>2981.2580645161293</v>
          </cell>
          <cell r="S41">
            <v>35497.474731182796</v>
          </cell>
          <cell r="W41">
            <v>39569</v>
          </cell>
          <cell r="X41">
            <v>605459.08333333337</v>
          </cell>
        </row>
        <row r="42">
          <cell r="C42">
            <v>39600</v>
          </cell>
          <cell r="D42">
            <v>15632.466666666667</v>
          </cell>
          <cell r="E42">
            <v>6313.9666666666662</v>
          </cell>
          <cell r="F42">
            <v>309.28333333333336</v>
          </cell>
          <cell r="G42">
            <v>3970.3333333333335</v>
          </cell>
          <cell r="J42">
            <v>1128.6166666666666</v>
          </cell>
          <cell r="K42">
            <v>5161.55</v>
          </cell>
          <cell r="L42">
            <v>2981.2580645161293</v>
          </cell>
          <cell r="S42">
            <v>35497.474731182796</v>
          </cell>
          <cell r="W42">
            <v>39600</v>
          </cell>
          <cell r="X42">
            <v>605459.08333333337</v>
          </cell>
        </row>
        <row r="43">
          <cell r="C43">
            <v>39630</v>
          </cell>
          <cell r="D43">
            <v>15632.466666666667</v>
          </cell>
          <cell r="E43">
            <v>6313.9666666666662</v>
          </cell>
          <cell r="F43">
            <v>309.28333333333336</v>
          </cell>
          <cell r="G43">
            <v>3970.3333333333335</v>
          </cell>
          <cell r="J43">
            <v>1128.6166666666666</v>
          </cell>
          <cell r="K43">
            <v>5161.55</v>
          </cell>
          <cell r="L43">
            <v>2981.2580645161293</v>
          </cell>
          <cell r="S43">
            <v>35497.474731182796</v>
          </cell>
          <cell r="W43">
            <v>39630</v>
          </cell>
          <cell r="X43">
            <v>605459.08333333337</v>
          </cell>
        </row>
        <row r="44">
          <cell r="C44">
            <v>39661</v>
          </cell>
          <cell r="D44">
            <v>15632.466666666667</v>
          </cell>
          <cell r="E44">
            <v>6313.9666666666662</v>
          </cell>
          <cell r="F44">
            <v>309.28333333333336</v>
          </cell>
          <cell r="G44">
            <v>3970.3333333333335</v>
          </cell>
          <cell r="J44">
            <v>1128.6166666666666</v>
          </cell>
          <cell r="K44">
            <v>5161.55</v>
          </cell>
          <cell r="L44">
            <v>2981.2580645161293</v>
          </cell>
          <cell r="S44">
            <v>35497.474731182796</v>
          </cell>
          <cell r="W44">
            <v>39661</v>
          </cell>
          <cell r="X44">
            <v>605459.08333333337</v>
          </cell>
        </row>
        <row r="45">
          <cell r="C45">
            <v>39692</v>
          </cell>
          <cell r="D45">
            <v>15632.466666666667</v>
          </cell>
          <cell r="E45">
            <v>6313.9666666666662</v>
          </cell>
          <cell r="F45">
            <v>309.28333333333336</v>
          </cell>
          <cell r="G45">
            <v>3970.3333333333335</v>
          </cell>
          <cell r="J45">
            <v>1128.6166666666666</v>
          </cell>
          <cell r="K45">
            <v>5161.55</v>
          </cell>
          <cell r="L45">
            <v>2981.2580645161293</v>
          </cell>
          <cell r="S45">
            <v>35497.474731182796</v>
          </cell>
          <cell r="W45">
            <v>39692</v>
          </cell>
          <cell r="X45">
            <v>605459.08333333337</v>
          </cell>
        </row>
        <row r="46">
          <cell r="C46">
            <v>39722</v>
          </cell>
          <cell r="D46">
            <v>15632.466666666667</v>
          </cell>
          <cell r="E46">
            <v>6313.9666666666662</v>
          </cell>
          <cell r="F46">
            <v>309.28333333333336</v>
          </cell>
          <cell r="G46">
            <v>3970.3333333333335</v>
          </cell>
          <cell r="J46">
            <v>1128.6166666666666</v>
          </cell>
          <cell r="K46">
            <v>5161.55</v>
          </cell>
          <cell r="L46">
            <v>2981.2580645161293</v>
          </cell>
          <cell r="S46">
            <v>35497.474731182796</v>
          </cell>
          <cell r="W46">
            <v>39722</v>
          </cell>
          <cell r="X46">
            <v>605459.08333333337</v>
          </cell>
        </row>
        <row r="47">
          <cell r="C47">
            <v>39753</v>
          </cell>
          <cell r="D47">
            <v>15632.466666666667</v>
          </cell>
          <cell r="E47">
            <v>6313.9666666666662</v>
          </cell>
          <cell r="F47">
            <v>309.28333333333336</v>
          </cell>
          <cell r="G47">
            <v>3970.3333333333335</v>
          </cell>
          <cell r="J47">
            <v>1128.6166666666666</v>
          </cell>
          <cell r="K47">
            <v>5161.55</v>
          </cell>
          <cell r="L47">
            <v>2981.2580645161293</v>
          </cell>
          <cell r="S47">
            <v>35497.474731182796</v>
          </cell>
          <cell r="W47">
            <v>39753</v>
          </cell>
          <cell r="X47">
            <v>605459.08333333337</v>
          </cell>
        </row>
        <row r="48">
          <cell r="C48">
            <v>39783</v>
          </cell>
          <cell r="D48">
            <v>15632.466666666667</v>
          </cell>
          <cell r="E48">
            <v>6313.9666666666662</v>
          </cell>
          <cell r="F48">
            <v>309.28333333333336</v>
          </cell>
          <cell r="G48">
            <v>3970.3333333333335</v>
          </cell>
          <cell r="J48">
            <v>1128.6166666666666</v>
          </cell>
          <cell r="K48">
            <v>5161.55</v>
          </cell>
          <cell r="L48">
            <v>2981.2580645161293</v>
          </cell>
          <cell r="S48">
            <v>35497.474731182796</v>
          </cell>
          <cell r="W48">
            <v>39783</v>
          </cell>
          <cell r="X48">
            <v>605459.08333333337</v>
          </cell>
        </row>
        <row r="49">
          <cell r="U49" t="str">
            <v>Total</v>
          </cell>
          <cell r="V49">
            <v>7265509</v>
          </cell>
          <cell r="X49">
            <v>7265508.9999999991</v>
          </cell>
        </row>
        <row r="50">
          <cell r="C50">
            <v>39814</v>
          </cell>
          <cell r="D50">
            <v>15632.466666666667</v>
          </cell>
          <cell r="E50">
            <v>6313.9666666666662</v>
          </cell>
          <cell r="F50">
            <v>309.28333333333336</v>
          </cell>
          <cell r="G50">
            <v>3970.3333333333335</v>
          </cell>
          <cell r="J50">
            <v>1128.6166666666666</v>
          </cell>
          <cell r="K50">
            <v>5161.55</v>
          </cell>
          <cell r="L50">
            <v>2981.2580645161293</v>
          </cell>
          <cell r="S50">
            <v>35497.474731182796</v>
          </cell>
          <cell r="W50">
            <v>39814</v>
          </cell>
          <cell r="X50">
            <v>605459.08333333337</v>
          </cell>
        </row>
        <row r="51">
          <cell r="C51">
            <v>39845</v>
          </cell>
          <cell r="D51">
            <v>15632.466666666667</v>
          </cell>
          <cell r="E51">
            <v>6313.9666666666662</v>
          </cell>
          <cell r="F51">
            <v>309.28333333333336</v>
          </cell>
          <cell r="G51">
            <v>3970.3333333333335</v>
          </cell>
          <cell r="J51">
            <v>1128.6166666666666</v>
          </cell>
          <cell r="K51">
            <v>5161.55</v>
          </cell>
          <cell r="L51">
            <v>2981.2580645161293</v>
          </cell>
          <cell r="S51">
            <v>35497.474731182796</v>
          </cell>
          <cell r="W51">
            <v>39845</v>
          </cell>
          <cell r="X51">
            <v>605459.08333333337</v>
          </cell>
        </row>
        <row r="52">
          <cell r="C52">
            <v>39873</v>
          </cell>
          <cell r="D52">
            <v>15632.466666666667</v>
          </cell>
          <cell r="E52">
            <v>6313.9666666666662</v>
          </cell>
          <cell r="F52">
            <v>309.28333333333336</v>
          </cell>
          <cell r="G52">
            <v>3970.3333333333335</v>
          </cell>
          <cell r="J52">
            <v>1128.6166666666666</v>
          </cell>
          <cell r="K52">
            <v>5161.55</v>
          </cell>
          <cell r="L52">
            <v>2981.2580645161293</v>
          </cell>
          <cell r="S52">
            <v>35497.474731182796</v>
          </cell>
          <cell r="W52">
            <v>39873</v>
          </cell>
          <cell r="X52">
            <v>605459.08333333337</v>
          </cell>
        </row>
        <row r="53">
          <cell r="C53">
            <v>39904</v>
          </cell>
          <cell r="D53">
            <v>15632.466666666667</v>
          </cell>
          <cell r="E53">
            <v>6313.9666666666662</v>
          </cell>
          <cell r="F53">
            <v>309.28333333333336</v>
          </cell>
          <cell r="G53">
            <v>3970.3333333333335</v>
          </cell>
          <cell r="J53">
            <v>1128.6166666666666</v>
          </cell>
          <cell r="K53">
            <v>5161.55</v>
          </cell>
          <cell r="L53">
            <v>2981.2580645161293</v>
          </cell>
          <cell r="S53">
            <v>35497.474731182796</v>
          </cell>
          <cell r="W53">
            <v>39904</v>
          </cell>
          <cell r="X53">
            <v>605459.08333333337</v>
          </cell>
        </row>
        <row r="54">
          <cell r="C54">
            <v>39934</v>
          </cell>
          <cell r="D54">
            <v>15632.466666666667</v>
          </cell>
          <cell r="E54">
            <v>6313.9666666666662</v>
          </cell>
          <cell r="F54">
            <v>309.28333333333336</v>
          </cell>
          <cell r="G54">
            <v>3970.3333333333335</v>
          </cell>
          <cell r="J54">
            <v>1128.6166666666666</v>
          </cell>
          <cell r="K54">
            <v>5161.55</v>
          </cell>
          <cell r="L54">
            <v>2981.2580645161293</v>
          </cell>
          <cell r="S54">
            <v>35497.474731182796</v>
          </cell>
          <cell r="W54">
            <v>39934</v>
          </cell>
          <cell r="X54">
            <v>605459.08333333337</v>
          </cell>
        </row>
        <row r="55">
          <cell r="C55">
            <v>39965</v>
          </cell>
          <cell r="D55">
            <v>15632.466666666667</v>
          </cell>
          <cell r="E55">
            <v>6313.9666666666662</v>
          </cell>
          <cell r="F55">
            <v>309.28333333333336</v>
          </cell>
          <cell r="G55">
            <v>3970.3333333333335</v>
          </cell>
          <cell r="J55">
            <v>1128.6166666666666</v>
          </cell>
          <cell r="K55">
            <v>5161.55</v>
          </cell>
          <cell r="L55">
            <v>2981.2580645161293</v>
          </cell>
          <cell r="S55">
            <v>35497.474731182796</v>
          </cell>
          <cell r="W55">
            <v>39965</v>
          </cell>
          <cell r="X55">
            <v>605459.08333333337</v>
          </cell>
        </row>
        <row r="56">
          <cell r="C56">
            <v>39995</v>
          </cell>
          <cell r="D56">
            <v>15632.466666666667</v>
          </cell>
          <cell r="E56">
            <v>6313.9666666666662</v>
          </cell>
          <cell r="F56">
            <v>309.28333333333336</v>
          </cell>
          <cell r="G56">
            <v>3970.3333333333335</v>
          </cell>
          <cell r="J56">
            <v>1128.6166666666666</v>
          </cell>
          <cell r="K56">
            <v>5161.55</v>
          </cell>
          <cell r="L56">
            <v>2981.2580645161293</v>
          </cell>
          <cell r="S56">
            <v>35497.474731182796</v>
          </cell>
          <cell r="W56">
            <v>39995</v>
          </cell>
          <cell r="X56">
            <v>605459.08333333337</v>
          </cell>
        </row>
        <row r="57">
          <cell r="C57">
            <v>40026</v>
          </cell>
          <cell r="D57">
            <v>15632.466666666667</v>
          </cell>
          <cell r="E57">
            <v>6313.9666666666662</v>
          </cell>
          <cell r="F57">
            <v>309.28333333333336</v>
          </cell>
          <cell r="G57">
            <v>3970.3333333333335</v>
          </cell>
          <cell r="J57">
            <v>1128.6166666666666</v>
          </cell>
          <cell r="K57">
            <v>5161.55</v>
          </cell>
          <cell r="L57">
            <v>2981.2580645161293</v>
          </cell>
          <cell r="S57">
            <v>35497.474731182796</v>
          </cell>
          <cell r="W57">
            <v>40026</v>
          </cell>
          <cell r="X57">
            <v>605459.08333333337</v>
          </cell>
        </row>
        <row r="58">
          <cell r="C58">
            <v>40057</v>
          </cell>
          <cell r="D58">
            <v>15632.466666666667</v>
          </cell>
          <cell r="E58">
            <v>6313.9666666666662</v>
          </cell>
          <cell r="F58">
            <v>309.28333333333336</v>
          </cell>
          <cell r="G58">
            <v>3970.3333333333335</v>
          </cell>
          <cell r="J58">
            <v>1128.6166666666666</v>
          </cell>
          <cell r="K58">
            <v>5161.55</v>
          </cell>
          <cell r="L58">
            <v>2981.2580645161293</v>
          </cell>
          <cell r="S58">
            <v>35497.474731182796</v>
          </cell>
          <cell r="W58">
            <v>40057</v>
          </cell>
          <cell r="X58">
            <v>605459.08333333337</v>
          </cell>
        </row>
        <row r="59">
          <cell r="C59">
            <v>40087</v>
          </cell>
          <cell r="D59">
            <v>15632.466666666667</v>
          </cell>
          <cell r="E59">
            <v>6313.9666666666662</v>
          </cell>
          <cell r="F59">
            <v>309.28333333333336</v>
          </cell>
          <cell r="G59">
            <v>3970.3333333333335</v>
          </cell>
          <cell r="J59">
            <v>1128.6166666666666</v>
          </cell>
          <cell r="K59">
            <v>5161.55</v>
          </cell>
          <cell r="L59">
            <v>2981.2580645161293</v>
          </cell>
          <cell r="S59">
            <v>35497.474731182796</v>
          </cell>
          <cell r="W59">
            <v>40087</v>
          </cell>
          <cell r="X59">
            <v>605459.08333333337</v>
          </cell>
        </row>
        <row r="60">
          <cell r="C60">
            <v>40118</v>
          </cell>
          <cell r="D60">
            <v>15632.466666666667</v>
          </cell>
          <cell r="E60">
            <v>6313.9666666666662</v>
          </cell>
          <cell r="F60">
            <v>309.28333333333336</v>
          </cell>
          <cell r="G60">
            <v>3970.3333333333335</v>
          </cell>
          <cell r="J60">
            <v>1128.6166666666666</v>
          </cell>
          <cell r="K60">
            <v>5161.55</v>
          </cell>
          <cell r="L60">
            <v>2981.2580645161293</v>
          </cell>
          <cell r="S60">
            <v>35497.474731182796</v>
          </cell>
          <cell r="W60">
            <v>40118</v>
          </cell>
          <cell r="X60">
            <v>605459.08333333337</v>
          </cell>
        </row>
        <row r="61">
          <cell r="C61">
            <v>40148</v>
          </cell>
          <cell r="D61">
            <v>15632.466666666667</v>
          </cell>
          <cell r="E61">
            <v>6313.9666666666662</v>
          </cell>
          <cell r="F61">
            <v>309.28333333333336</v>
          </cell>
          <cell r="G61">
            <v>3970.3333333333335</v>
          </cell>
          <cell r="J61">
            <v>1128.6166666666666</v>
          </cell>
          <cell r="K61">
            <v>5161.55</v>
          </cell>
          <cell r="L61">
            <v>2981.2580645161293</v>
          </cell>
          <cell r="S61">
            <v>35497.474731182796</v>
          </cell>
          <cell r="W61">
            <v>40148</v>
          </cell>
          <cell r="X61">
            <v>605459.08333333337</v>
          </cell>
        </row>
        <row r="62">
          <cell r="U62" t="str">
            <v>Total</v>
          </cell>
          <cell r="V62">
            <v>7265509</v>
          </cell>
          <cell r="X62">
            <v>7265508.9999999991</v>
          </cell>
        </row>
        <row r="63">
          <cell r="C63">
            <v>40179</v>
          </cell>
          <cell r="D63">
            <v>15632.466666666667</v>
          </cell>
          <cell r="E63">
            <v>6313.9666666666662</v>
          </cell>
          <cell r="F63">
            <v>309.28333333333336</v>
          </cell>
          <cell r="G63">
            <v>3970.3333333333335</v>
          </cell>
          <cell r="J63">
            <v>1128.6166666666666</v>
          </cell>
          <cell r="K63">
            <v>5161.55</v>
          </cell>
          <cell r="L63">
            <v>2981.2580645161293</v>
          </cell>
          <cell r="S63">
            <v>35497.474731182796</v>
          </cell>
          <cell r="W63">
            <v>40179</v>
          </cell>
          <cell r="X63">
            <v>605459.08333333337</v>
          </cell>
        </row>
        <row r="64">
          <cell r="C64">
            <v>40210</v>
          </cell>
          <cell r="D64">
            <v>15632.466666666667</v>
          </cell>
          <cell r="E64">
            <v>6313.9666666666662</v>
          </cell>
          <cell r="F64">
            <v>309.28333333333336</v>
          </cell>
          <cell r="G64">
            <v>3970.3333333333335</v>
          </cell>
          <cell r="J64">
            <v>1128.6166666666666</v>
          </cell>
          <cell r="K64">
            <v>5161.55</v>
          </cell>
          <cell r="L64">
            <v>2981.2580645161293</v>
          </cell>
          <cell r="S64">
            <v>35497.474731182796</v>
          </cell>
          <cell r="W64">
            <v>40210</v>
          </cell>
          <cell r="X64">
            <v>605459.08333333337</v>
          </cell>
        </row>
        <row r="65">
          <cell r="C65">
            <v>40238</v>
          </cell>
          <cell r="D65">
            <v>15632.466666666667</v>
          </cell>
          <cell r="E65">
            <v>6313.9666666666662</v>
          </cell>
          <cell r="F65">
            <v>309.28333333333336</v>
          </cell>
          <cell r="G65">
            <v>3970.3333333333335</v>
          </cell>
          <cell r="J65">
            <v>1128.6166666666666</v>
          </cell>
          <cell r="K65">
            <v>5161.55</v>
          </cell>
          <cell r="L65">
            <v>2981.2580645161293</v>
          </cell>
          <cell r="S65">
            <v>35497.474731182796</v>
          </cell>
          <cell r="W65">
            <v>40238</v>
          </cell>
          <cell r="X65">
            <v>605459.08333333337</v>
          </cell>
        </row>
        <row r="66">
          <cell r="C66">
            <v>40269</v>
          </cell>
          <cell r="D66">
            <v>15632.466666666667</v>
          </cell>
          <cell r="E66">
            <v>6313.9666666666662</v>
          </cell>
          <cell r="F66">
            <v>309.28333333333336</v>
          </cell>
          <cell r="G66">
            <v>3970.3333333333335</v>
          </cell>
          <cell r="J66">
            <v>1128.6166666666666</v>
          </cell>
          <cell r="K66">
            <v>5161.55</v>
          </cell>
          <cell r="L66">
            <v>2981.2580645161293</v>
          </cell>
          <cell r="S66">
            <v>35497.474731182796</v>
          </cell>
          <cell r="W66">
            <v>40269</v>
          </cell>
          <cell r="X66">
            <v>605459.08333333337</v>
          </cell>
        </row>
        <row r="67">
          <cell r="C67">
            <v>40299</v>
          </cell>
          <cell r="D67">
            <v>15632.466666666667</v>
          </cell>
          <cell r="E67">
            <v>6313.9666666666662</v>
          </cell>
          <cell r="F67">
            <v>309.28333333333336</v>
          </cell>
          <cell r="G67">
            <v>3970.3333333333335</v>
          </cell>
          <cell r="J67">
            <v>1128.6166666666666</v>
          </cell>
          <cell r="K67">
            <v>5161.55</v>
          </cell>
          <cell r="L67">
            <v>2981.2580645161293</v>
          </cell>
          <cell r="S67">
            <v>35497.474731182796</v>
          </cell>
          <cell r="W67">
            <v>40299</v>
          </cell>
          <cell r="X67">
            <v>605459.08333333337</v>
          </cell>
        </row>
        <row r="68">
          <cell r="C68">
            <v>40330</v>
          </cell>
          <cell r="D68">
            <v>15632.466666666667</v>
          </cell>
          <cell r="E68">
            <v>6313.9666666666662</v>
          </cell>
          <cell r="F68">
            <v>309.28333333333336</v>
          </cell>
          <cell r="G68">
            <v>3970.3333333333335</v>
          </cell>
          <cell r="J68">
            <v>1128.6166666666666</v>
          </cell>
          <cell r="K68">
            <v>5161.55</v>
          </cell>
          <cell r="L68">
            <v>2981.2580645161293</v>
          </cell>
          <cell r="S68">
            <v>35497.474731182796</v>
          </cell>
          <cell r="W68">
            <v>40330</v>
          </cell>
          <cell r="X68">
            <v>605459.08333333337</v>
          </cell>
        </row>
        <row r="69">
          <cell r="C69">
            <v>40360</v>
          </cell>
          <cell r="D69">
            <v>15632.466666666667</v>
          </cell>
          <cell r="E69">
            <v>6313.9666666666662</v>
          </cell>
          <cell r="F69">
            <v>309.28333333333336</v>
          </cell>
          <cell r="G69">
            <v>3970.3333333333335</v>
          </cell>
          <cell r="J69">
            <v>1128.6166666666666</v>
          </cell>
          <cell r="K69">
            <v>5161.55</v>
          </cell>
          <cell r="L69">
            <v>2981.2580645161293</v>
          </cell>
          <cell r="S69">
            <v>35497.474731182796</v>
          </cell>
          <cell r="W69">
            <v>40360</v>
          </cell>
          <cell r="X69">
            <v>605459.08333333337</v>
          </cell>
        </row>
        <row r="70">
          <cell r="C70">
            <v>40391</v>
          </cell>
          <cell r="D70">
            <v>15632.466666666667</v>
          </cell>
          <cell r="E70">
            <v>6313.9666666666662</v>
          </cell>
          <cell r="F70">
            <v>309.28333333333336</v>
          </cell>
          <cell r="G70">
            <v>3970.3333333333335</v>
          </cell>
          <cell r="J70">
            <v>1128.6166666666666</v>
          </cell>
          <cell r="K70">
            <v>5161.55</v>
          </cell>
          <cell r="L70">
            <v>2981.2580645161293</v>
          </cell>
          <cell r="S70">
            <v>35497.474731182796</v>
          </cell>
          <cell r="W70">
            <v>40391</v>
          </cell>
          <cell r="X70">
            <v>605459.08333333337</v>
          </cell>
        </row>
        <row r="71">
          <cell r="C71">
            <v>40422</v>
          </cell>
          <cell r="D71">
            <v>15632.466666666667</v>
          </cell>
          <cell r="E71">
            <v>6313.9666666666662</v>
          </cell>
          <cell r="F71">
            <v>309.28333333333336</v>
          </cell>
          <cell r="G71">
            <v>3970.3333333333335</v>
          </cell>
          <cell r="J71">
            <v>1128.6166666666666</v>
          </cell>
          <cell r="K71">
            <v>5161.55</v>
          </cell>
          <cell r="L71">
            <v>2981.2580645161293</v>
          </cell>
          <cell r="S71">
            <v>35497.474731182796</v>
          </cell>
          <cell r="W71">
            <v>40422</v>
          </cell>
          <cell r="X71">
            <v>605459.08333333337</v>
          </cell>
        </row>
        <row r="72">
          <cell r="C72">
            <v>40452</v>
          </cell>
          <cell r="D72">
            <v>15632.466666666667</v>
          </cell>
          <cell r="E72">
            <v>6313.9666666666662</v>
          </cell>
          <cell r="F72">
            <v>309.28333333333336</v>
          </cell>
          <cell r="G72">
            <v>3970.3333333333335</v>
          </cell>
          <cell r="J72">
            <v>1128.6166666666666</v>
          </cell>
          <cell r="K72">
            <v>5161.55</v>
          </cell>
          <cell r="L72">
            <v>2981.2580645161293</v>
          </cell>
          <cell r="S72">
            <v>35497.474731182796</v>
          </cell>
          <cell r="W72">
            <v>40452</v>
          </cell>
          <cell r="X72">
            <v>605459.08333333337</v>
          </cell>
        </row>
        <row r="73">
          <cell r="C73">
            <v>40483</v>
          </cell>
          <cell r="D73">
            <v>15632.466666666667</v>
          </cell>
          <cell r="E73">
            <v>6313.9666666666662</v>
          </cell>
          <cell r="F73">
            <v>309.28333333333336</v>
          </cell>
          <cell r="G73">
            <v>3970.3333333333335</v>
          </cell>
          <cell r="J73">
            <v>1128.6166666666666</v>
          </cell>
          <cell r="K73">
            <v>5161.55</v>
          </cell>
          <cell r="L73">
            <v>2981.2580645161293</v>
          </cell>
          <cell r="S73">
            <v>35497.474731182796</v>
          </cell>
          <cell r="W73">
            <v>40483</v>
          </cell>
          <cell r="X73">
            <v>605459.08333333337</v>
          </cell>
        </row>
        <row r="74">
          <cell r="C74">
            <v>40513</v>
          </cell>
          <cell r="D74">
            <v>15632.466666666667</v>
          </cell>
          <cell r="E74">
            <v>6313.9666666666662</v>
          </cell>
          <cell r="F74">
            <v>309.28333333333336</v>
          </cell>
          <cell r="G74">
            <v>3970.3333333333335</v>
          </cell>
          <cell r="J74">
            <v>1128.6166666666666</v>
          </cell>
          <cell r="K74">
            <v>5161.55</v>
          </cell>
          <cell r="L74">
            <v>2981.2580645161293</v>
          </cell>
          <cell r="S74">
            <v>35497.474731182796</v>
          </cell>
          <cell r="W74">
            <v>40513</v>
          </cell>
          <cell r="X74">
            <v>605459.08333333337</v>
          </cell>
        </row>
        <row r="75">
          <cell r="U75" t="str">
            <v>Total</v>
          </cell>
          <cell r="V75">
            <v>7265509</v>
          </cell>
          <cell r="X75">
            <v>7265508.9999999991</v>
          </cell>
        </row>
        <row r="76">
          <cell r="C76">
            <v>40544</v>
          </cell>
          <cell r="K76">
            <v>5161.55</v>
          </cell>
          <cell r="L76">
            <v>2981.2580645161293</v>
          </cell>
          <cell r="S76">
            <v>8142.8080645161299</v>
          </cell>
        </row>
        <row r="77">
          <cell r="C77">
            <v>40575</v>
          </cell>
          <cell r="K77">
            <v>5161.55</v>
          </cell>
          <cell r="L77">
            <v>2981.2580645161293</v>
          </cell>
          <cell r="S77">
            <v>8142.8080645161299</v>
          </cell>
        </row>
        <row r="78">
          <cell r="C78">
            <v>40603</v>
          </cell>
          <cell r="I78">
            <v>375000</v>
          </cell>
          <cell r="K78">
            <v>5161.55</v>
          </cell>
          <cell r="S78">
            <v>380161.55</v>
          </cell>
        </row>
        <row r="79">
          <cell r="C79">
            <v>40634</v>
          </cell>
          <cell r="K79">
            <v>5161.55</v>
          </cell>
          <cell r="S79">
            <v>5161.55</v>
          </cell>
        </row>
        <row r="80">
          <cell r="C80">
            <v>40664</v>
          </cell>
          <cell r="S80">
            <v>0</v>
          </cell>
        </row>
        <row r="86">
          <cell r="C86" t="str">
            <v>Risk Total</v>
          </cell>
          <cell r="D86">
            <v>937948.00000000035</v>
          </cell>
          <cell r="E86">
            <v>378838.00000000023</v>
          </cell>
          <cell r="F86">
            <v>18556.999999999989</v>
          </cell>
          <cell r="G86">
            <v>238220.0000000002</v>
          </cell>
          <cell r="H86">
            <v>13500.000000000004</v>
          </cell>
          <cell r="I86">
            <v>375000</v>
          </cell>
          <cell r="J86">
            <v>67717.000000000029</v>
          </cell>
          <cell r="K86">
            <v>309692.99999999965</v>
          </cell>
          <cell r="L86">
            <v>184838.00000000003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2524310.9999999963</v>
          </cell>
          <cell r="T86">
            <v>0</v>
          </cell>
        </row>
        <row r="87">
          <cell r="Q87" t="str">
            <v>Balance to RISK REGISTER</v>
          </cell>
          <cell r="S87">
            <v>-3.7252902984619141E-9</v>
          </cell>
        </row>
        <row r="88">
          <cell r="C88" t="str">
            <v>Change the formula</v>
          </cell>
          <cell r="D88">
            <v>15632.466666666667</v>
          </cell>
          <cell r="E88">
            <v>6313.9666666666662</v>
          </cell>
          <cell r="F88">
            <v>309.28333333333336</v>
          </cell>
          <cell r="G88">
            <v>3970.3333333333335</v>
          </cell>
          <cell r="H88">
            <v>642.85714285714289</v>
          </cell>
          <cell r="J88">
            <v>1128.6166666666666</v>
          </cell>
          <cell r="K88">
            <v>5161.55</v>
          </cell>
          <cell r="L88">
            <v>2981.2580645161293</v>
          </cell>
        </row>
        <row r="94">
          <cell r="C94" t="str">
            <v>Factored Risk</v>
          </cell>
        </row>
        <row r="96">
          <cell r="D96" t="str">
            <v>column</v>
          </cell>
        </row>
        <row r="97">
          <cell r="C97" t="str">
            <v>Waterfall Chart</v>
          </cell>
          <cell r="D97">
            <v>1</v>
          </cell>
          <cell r="E97">
            <v>2</v>
          </cell>
          <cell r="F97">
            <v>3</v>
          </cell>
          <cell r="G97">
            <v>4</v>
          </cell>
          <cell r="H97">
            <v>5</v>
          </cell>
          <cell r="I97">
            <v>6</v>
          </cell>
          <cell r="J97">
            <v>7</v>
          </cell>
          <cell r="K97">
            <v>8</v>
          </cell>
          <cell r="L97">
            <v>9</v>
          </cell>
          <cell r="M97">
            <v>10</v>
          </cell>
          <cell r="N97">
            <v>11</v>
          </cell>
          <cell r="O97">
            <v>12</v>
          </cell>
          <cell r="P97">
            <v>13</v>
          </cell>
          <cell r="Q97">
            <v>14</v>
          </cell>
          <cell r="R97">
            <v>15</v>
          </cell>
          <cell r="S97">
            <v>16</v>
          </cell>
          <cell r="T97">
            <v>17</v>
          </cell>
          <cell r="U97">
            <v>18</v>
          </cell>
          <cell r="V97">
            <v>19</v>
          </cell>
          <cell r="W97">
            <v>20</v>
          </cell>
          <cell r="X97">
            <v>21</v>
          </cell>
          <cell r="Y97">
            <v>22</v>
          </cell>
          <cell r="Z97">
            <v>23</v>
          </cell>
          <cell r="AA97">
            <v>24</v>
          </cell>
        </row>
        <row r="98">
          <cell r="D98">
            <v>38718</v>
          </cell>
          <cell r="E98">
            <v>38749</v>
          </cell>
          <cell r="F98">
            <v>38777</v>
          </cell>
          <cell r="G98">
            <v>38808</v>
          </cell>
          <cell r="H98">
            <v>38838</v>
          </cell>
          <cell r="I98">
            <v>38869</v>
          </cell>
          <cell r="J98">
            <v>38899</v>
          </cell>
          <cell r="K98">
            <v>38930</v>
          </cell>
          <cell r="L98">
            <v>38961</v>
          </cell>
          <cell r="M98">
            <v>38991</v>
          </cell>
          <cell r="N98">
            <v>39022</v>
          </cell>
          <cell r="O98">
            <v>39052</v>
          </cell>
          <cell r="P98">
            <v>39083</v>
          </cell>
          <cell r="Q98">
            <v>39114</v>
          </cell>
          <cell r="R98">
            <v>39142</v>
          </cell>
          <cell r="S98">
            <v>39173</v>
          </cell>
          <cell r="T98">
            <v>39203</v>
          </cell>
          <cell r="U98">
            <v>39234</v>
          </cell>
          <cell r="V98">
            <v>39264</v>
          </cell>
          <cell r="W98">
            <v>39295</v>
          </cell>
          <cell r="X98">
            <v>39326</v>
          </cell>
          <cell r="Y98">
            <v>39356</v>
          </cell>
          <cell r="Z98">
            <v>39387</v>
          </cell>
          <cell r="AA98">
            <v>39417</v>
          </cell>
        </row>
        <row r="99">
          <cell r="B99">
            <v>1</v>
          </cell>
          <cell r="C99" t="str">
            <v>Charging Rates</v>
          </cell>
          <cell r="D99">
            <v>937948.00000000035</v>
          </cell>
          <cell r="E99">
            <v>922315.53333333367</v>
          </cell>
          <cell r="F99">
            <v>906683.066666667</v>
          </cell>
          <cell r="G99">
            <v>891050.60000000033</v>
          </cell>
          <cell r="H99">
            <v>875418.13333333365</v>
          </cell>
          <cell r="I99">
            <v>859785.66666666698</v>
          </cell>
          <cell r="J99">
            <v>844153.2000000003</v>
          </cell>
          <cell r="K99">
            <v>828520.73333333363</v>
          </cell>
          <cell r="L99">
            <v>812888.26666666695</v>
          </cell>
          <cell r="M99">
            <v>797255.80000000028</v>
          </cell>
          <cell r="N99">
            <v>781623.3333333336</v>
          </cell>
          <cell r="O99">
            <v>765990.86666666693</v>
          </cell>
          <cell r="P99">
            <v>750358.40000000026</v>
          </cell>
          <cell r="Q99">
            <v>750358.40000000026</v>
          </cell>
          <cell r="R99">
            <v>734725.93333333358</v>
          </cell>
          <cell r="S99">
            <v>719093.46666666691</v>
          </cell>
          <cell r="T99">
            <v>703461.00000000023</v>
          </cell>
          <cell r="U99">
            <v>687828.53333333356</v>
          </cell>
          <cell r="V99">
            <v>672196.06666666688</v>
          </cell>
          <cell r="W99">
            <v>656563.60000000021</v>
          </cell>
          <cell r="X99">
            <v>640931.13333333354</v>
          </cell>
          <cell r="Y99">
            <v>625298.66666666686</v>
          </cell>
          <cell r="Z99">
            <v>609666.20000000019</v>
          </cell>
          <cell r="AA99">
            <v>594033.73333333351</v>
          </cell>
        </row>
        <row r="100">
          <cell r="B100">
            <v>1</v>
          </cell>
          <cell r="C100" t="str">
            <v>Current Performance</v>
          </cell>
          <cell r="D100">
            <v>378838.00000000023</v>
          </cell>
          <cell r="E100">
            <v>372524.03333333356</v>
          </cell>
          <cell r="F100">
            <v>366210.06666666688</v>
          </cell>
          <cell r="G100">
            <v>359896.10000000021</v>
          </cell>
          <cell r="H100">
            <v>353582.13333333354</v>
          </cell>
          <cell r="I100">
            <v>347268.16666666686</v>
          </cell>
          <cell r="J100">
            <v>340954.20000000019</v>
          </cell>
          <cell r="K100">
            <v>334640.23333333351</v>
          </cell>
          <cell r="L100">
            <v>328326.26666666684</v>
          </cell>
          <cell r="M100">
            <v>322012.30000000016</v>
          </cell>
          <cell r="N100">
            <v>315698.33333333349</v>
          </cell>
          <cell r="O100">
            <v>309384.36666666681</v>
          </cell>
          <cell r="P100">
            <v>303070.40000000014</v>
          </cell>
          <cell r="Q100">
            <v>303070.40000000014</v>
          </cell>
          <cell r="R100">
            <v>296756.43333333347</v>
          </cell>
          <cell r="S100">
            <v>290442.46666666679</v>
          </cell>
          <cell r="T100">
            <v>284128.50000000012</v>
          </cell>
          <cell r="U100">
            <v>277814.53333333344</v>
          </cell>
          <cell r="V100">
            <v>271500.56666666677</v>
          </cell>
          <cell r="W100">
            <v>265186.60000000009</v>
          </cell>
          <cell r="X100">
            <v>258872.63333333342</v>
          </cell>
          <cell r="Y100">
            <v>252558.66666666674</v>
          </cell>
          <cell r="Z100">
            <v>246244.70000000007</v>
          </cell>
          <cell r="AA100">
            <v>239930.7333333334</v>
          </cell>
        </row>
        <row r="101">
          <cell r="B101">
            <v>1</v>
          </cell>
          <cell r="C101" t="str">
            <v>Tooling Repair</v>
          </cell>
          <cell r="D101">
            <v>18556.999999999989</v>
          </cell>
          <cell r="E101">
            <v>18247.716666666656</v>
          </cell>
          <cell r="F101">
            <v>17938.433333333323</v>
          </cell>
          <cell r="G101">
            <v>17629.149999999991</v>
          </cell>
          <cell r="H101">
            <v>17319.866666666658</v>
          </cell>
          <cell r="I101">
            <v>17010.583333333325</v>
          </cell>
          <cell r="J101">
            <v>16701.299999999992</v>
          </cell>
          <cell r="K101">
            <v>16392.016666666659</v>
          </cell>
          <cell r="L101">
            <v>16082.733333333326</v>
          </cell>
          <cell r="M101">
            <v>15773.449999999993</v>
          </cell>
          <cell r="N101">
            <v>15464.166666666661</v>
          </cell>
          <cell r="O101">
            <v>15154.883333333328</v>
          </cell>
          <cell r="P101">
            <v>14845.599999999995</v>
          </cell>
          <cell r="Q101">
            <v>14845.599999999995</v>
          </cell>
          <cell r="R101">
            <v>14536.316666666662</v>
          </cell>
          <cell r="S101">
            <v>14227.033333333329</v>
          </cell>
          <cell r="T101">
            <v>13917.749999999996</v>
          </cell>
          <cell r="U101">
            <v>13608.466666666664</v>
          </cell>
          <cell r="V101">
            <v>13299.183333333331</v>
          </cell>
          <cell r="W101">
            <v>12989.899999999998</v>
          </cell>
          <cell r="X101">
            <v>12680.616666666665</v>
          </cell>
          <cell r="Y101">
            <v>12371.333333333332</v>
          </cell>
          <cell r="Z101">
            <v>12062.05</v>
          </cell>
          <cell r="AA101">
            <v>11752.766666666666</v>
          </cell>
        </row>
        <row r="102">
          <cell r="B102">
            <v>1</v>
          </cell>
          <cell r="C102" t="str">
            <v>4 Engineers</v>
          </cell>
          <cell r="D102">
            <v>238220.0000000002</v>
          </cell>
          <cell r="E102">
            <v>234249.66666666686</v>
          </cell>
          <cell r="F102">
            <v>230279.33333333352</v>
          </cell>
          <cell r="G102">
            <v>226309.00000000017</v>
          </cell>
          <cell r="H102">
            <v>222338.66666666683</v>
          </cell>
          <cell r="I102">
            <v>218368.33333333349</v>
          </cell>
          <cell r="J102">
            <v>214398.00000000015</v>
          </cell>
          <cell r="K102">
            <v>210427.6666666668</v>
          </cell>
          <cell r="L102">
            <v>206457.33333333346</v>
          </cell>
          <cell r="M102">
            <v>202487.00000000012</v>
          </cell>
          <cell r="N102">
            <v>198516.66666666677</v>
          </cell>
          <cell r="O102">
            <v>194546.33333333343</v>
          </cell>
          <cell r="P102">
            <v>190576.00000000009</v>
          </cell>
          <cell r="Q102">
            <v>190576.00000000009</v>
          </cell>
          <cell r="R102">
            <v>186605.66666666674</v>
          </cell>
          <cell r="S102">
            <v>182635.3333333334</v>
          </cell>
          <cell r="T102">
            <v>178665.00000000006</v>
          </cell>
          <cell r="U102">
            <v>174694.66666666672</v>
          </cell>
          <cell r="V102">
            <v>170724.33333333337</v>
          </cell>
          <cell r="W102">
            <v>166754.00000000003</v>
          </cell>
          <cell r="X102">
            <v>162783.66666666669</v>
          </cell>
          <cell r="Y102">
            <v>158813.33333333334</v>
          </cell>
          <cell r="Z102">
            <v>154843</v>
          </cell>
          <cell r="AA102">
            <v>150872.66666666666</v>
          </cell>
        </row>
        <row r="103">
          <cell r="B103">
            <v>1</v>
          </cell>
          <cell r="C103" t="str">
            <v>Palnt risk VT3A</v>
          </cell>
          <cell r="D103">
            <v>13500.000000000004</v>
          </cell>
          <cell r="E103">
            <v>12857.142857142861</v>
          </cell>
          <cell r="F103">
            <v>12214.285714285717</v>
          </cell>
          <cell r="G103">
            <v>11571.428571428574</v>
          </cell>
          <cell r="H103">
            <v>10928.571428571431</v>
          </cell>
          <cell r="I103">
            <v>10285.714285714288</v>
          </cell>
          <cell r="J103">
            <v>9642.8571428571449</v>
          </cell>
          <cell r="K103">
            <v>9000.0000000000018</v>
          </cell>
          <cell r="L103">
            <v>8357.1428571428587</v>
          </cell>
          <cell r="M103">
            <v>7714.2857142857165</v>
          </cell>
          <cell r="N103">
            <v>7071.4285714285734</v>
          </cell>
          <cell r="O103">
            <v>6428.5714285714303</v>
          </cell>
          <cell r="P103">
            <v>5785.7142857142871</v>
          </cell>
          <cell r="Q103">
            <v>5785.7142857142871</v>
          </cell>
          <cell r="R103">
            <v>5142.857142857144</v>
          </cell>
          <cell r="S103">
            <v>4500.0000000000009</v>
          </cell>
          <cell r="T103">
            <v>3857.1428571428578</v>
          </cell>
          <cell r="U103">
            <v>3214.2857142857147</v>
          </cell>
          <cell r="V103">
            <v>2571.4285714285716</v>
          </cell>
          <cell r="W103">
            <v>1928.5714285714287</v>
          </cell>
          <cell r="X103">
            <v>1285.7142857142858</v>
          </cell>
        </row>
        <row r="104">
          <cell r="B104">
            <v>1</v>
          </cell>
          <cell r="C104" t="str">
            <v>Liquidated damage</v>
          </cell>
          <cell r="D104">
            <v>67717.000000000029</v>
          </cell>
          <cell r="E104">
            <v>66588.38333333336</v>
          </cell>
          <cell r="F104">
            <v>65459.766666666699</v>
          </cell>
          <cell r="G104">
            <v>64331.150000000031</v>
          </cell>
          <cell r="H104">
            <v>63202.533333333362</v>
          </cell>
          <cell r="I104">
            <v>62073.916666666693</v>
          </cell>
          <cell r="J104">
            <v>60945.300000000025</v>
          </cell>
          <cell r="K104">
            <v>59816.683333333356</v>
          </cell>
          <cell r="L104">
            <v>58688.066666666688</v>
          </cell>
          <cell r="M104">
            <v>57559.450000000019</v>
          </cell>
          <cell r="N104">
            <v>56430.83333333335</v>
          </cell>
          <cell r="O104">
            <v>55302.216666666682</v>
          </cell>
          <cell r="P104">
            <v>54173.600000000013</v>
          </cell>
          <cell r="Q104">
            <v>54173.600000000013</v>
          </cell>
          <cell r="R104">
            <v>53044.983333333344</v>
          </cell>
          <cell r="S104">
            <v>51916.366666666676</v>
          </cell>
          <cell r="T104">
            <v>50787.750000000007</v>
          </cell>
          <cell r="U104">
            <v>49659.133333333339</v>
          </cell>
          <cell r="V104">
            <v>48530.51666666667</v>
          </cell>
          <cell r="W104">
            <v>47401.9</v>
          </cell>
          <cell r="X104">
            <v>46273.283333333333</v>
          </cell>
          <cell r="Y104">
            <v>45144.666666666664</v>
          </cell>
          <cell r="Z104">
            <v>44016.049999999996</v>
          </cell>
          <cell r="AA104">
            <v>42887.433333333327</v>
          </cell>
        </row>
        <row r="105">
          <cell r="B105">
            <v>1</v>
          </cell>
          <cell r="C105" t="str">
            <v>Warranty</v>
          </cell>
          <cell r="D105">
            <v>309692.99999999965</v>
          </cell>
          <cell r="E105">
            <v>309692.99999999965</v>
          </cell>
          <cell r="F105">
            <v>309692.99999999965</v>
          </cell>
          <cell r="G105">
            <v>309692.99999999965</v>
          </cell>
          <cell r="H105">
            <v>309692.99999999965</v>
          </cell>
          <cell r="I105">
            <v>304531.44999999966</v>
          </cell>
          <cell r="J105">
            <v>299369.89999999967</v>
          </cell>
          <cell r="K105">
            <v>294208.34999999969</v>
          </cell>
          <cell r="L105">
            <v>289046.7999999997</v>
          </cell>
          <cell r="M105">
            <v>283885.24999999971</v>
          </cell>
          <cell r="N105">
            <v>278723.69999999972</v>
          </cell>
          <cell r="O105">
            <v>273562.14999999973</v>
          </cell>
          <cell r="P105">
            <v>268400.59999999974</v>
          </cell>
          <cell r="Q105">
            <v>268400.59999999974</v>
          </cell>
          <cell r="R105">
            <v>263239.04999999976</v>
          </cell>
          <cell r="S105">
            <v>258077.49999999977</v>
          </cell>
          <cell r="T105">
            <v>252915.94999999978</v>
          </cell>
          <cell r="U105">
            <v>247754.39999999979</v>
          </cell>
          <cell r="V105">
            <v>242592.8499999998</v>
          </cell>
          <cell r="W105">
            <v>237431.29999999981</v>
          </cell>
          <cell r="X105">
            <v>232269.74999999983</v>
          </cell>
          <cell r="Y105">
            <v>227108.19999999984</v>
          </cell>
          <cell r="Z105">
            <v>221946.64999999985</v>
          </cell>
          <cell r="AA105">
            <v>216785.09999999986</v>
          </cell>
        </row>
        <row r="106">
          <cell r="B106">
            <v>1</v>
          </cell>
          <cell r="C106" t="str">
            <v>TRF of Title</v>
          </cell>
          <cell r="D106">
            <v>184838.00000000003</v>
          </cell>
          <cell r="E106">
            <v>181856.74193548391</v>
          </cell>
          <cell r="F106">
            <v>178875.48387096779</v>
          </cell>
          <cell r="G106">
            <v>175894.22580645166</v>
          </cell>
          <cell r="H106">
            <v>172912.96774193554</v>
          </cell>
          <cell r="I106">
            <v>169931.70967741942</v>
          </cell>
          <cell r="J106">
            <v>166950.4516129033</v>
          </cell>
          <cell r="K106">
            <v>163969.19354838718</v>
          </cell>
          <cell r="L106">
            <v>160987.93548387106</v>
          </cell>
          <cell r="M106">
            <v>158006.67741935494</v>
          </cell>
          <cell r="N106">
            <v>155025.41935483881</v>
          </cell>
          <cell r="O106">
            <v>152044.16129032269</v>
          </cell>
          <cell r="P106">
            <v>149062.90322580657</v>
          </cell>
          <cell r="Q106">
            <v>149062.90322580657</v>
          </cell>
          <cell r="R106">
            <v>146081.64516129045</v>
          </cell>
          <cell r="S106">
            <v>143100.38709677433</v>
          </cell>
          <cell r="T106">
            <v>140119.12903225821</v>
          </cell>
          <cell r="U106">
            <v>137137.87096774208</v>
          </cell>
          <cell r="V106">
            <v>134156.61290322596</v>
          </cell>
          <cell r="W106">
            <v>131175.35483870984</v>
          </cell>
          <cell r="X106">
            <v>128194.09677419371</v>
          </cell>
          <cell r="Y106">
            <v>125212.83870967757</v>
          </cell>
          <cell r="Z106">
            <v>122231.58064516143</v>
          </cell>
          <cell r="AA106">
            <v>119250.3225806453</v>
          </cell>
        </row>
        <row r="107">
          <cell r="B107">
            <v>1</v>
          </cell>
          <cell r="C107" t="str">
            <v>End of Line</v>
          </cell>
          <cell r="D107">
            <v>375000</v>
          </cell>
          <cell r="E107">
            <v>375000</v>
          </cell>
          <cell r="F107">
            <v>375000</v>
          </cell>
          <cell r="G107">
            <v>375000</v>
          </cell>
          <cell r="H107">
            <v>375000</v>
          </cell>
          <cell r="I107">
            <v>375000</v>
          </cell>
          <cell r="J107">
            <v>375000</v>
          </cell>
          <cell r="K107">
            <v>375000</v>
          </cell>
          <cell r="L107">
            <v>375000</v>
          </cell>
          <cell r="M107">
            <v>375000</v>
          </cell>
          <cell r="N107">
            <v>375000</v>
          </cell>
          <cell r="O107">
            <v>375000</v>
          </cell>
          <cell r="P107">
            <v>375000</v>
          </cell>
          <cell r="Q107">
            <v>375000</v>
          </cell>
          <cell r="R107">
            <v>375000</v>
          </cell>
          <cell r="S107">
            <v>375000</v>
          </cell>
          <cell r="T107">
            <v>375000</v>
          </cell>
          <cell r="U107">
            <v>375000</v>
          </cell>
          <cell r="V107">
            <v>375000</v>
          </cell>
          <cell r="W107">
            <v>375000</v>
          </cell>
          <cell r="X107">
            <v>375000</v>
          </cell>
          <cell r="Y107">
            <v>375000</v>
          </cell>
          <cell r="Z107">
            <v>375000</v>
          </cell>
          <cell r="AA107">
            <v>375000</v>
          </cell>
        </row>
        <row r="111">
          <cell r="C111" t="str">
            <v>Total</v>
          </cell>
          <cell r="D111">
            <v>2524311.0000000005</v>
          </cell>
          <cell r="E111">
            <v>2493332.2181259608</v>
          </cell>
          <cell r="F111">
            <v>2462353.4362519202</v>
          </cell>
          <cell r="G111">
            <v>2431374.6543778805</v>
          </cell>
          <cell r="H111">
            <v>2400395.8725038404</v>
          </cell>
          <cell r="I111">
            <v>2364255.5406298009</v>
          </cell>
          <cell r="J111">
            <v>2328115.2087557605</v>
          </cell>
          <cell r="K111">
            <v>2291974.8768817205</v>
          </cell>
          <cell r="L111">
            <v>2255834.545007681</v>
          </cell>
          <cell r="M111">
            <v>2219694.2131336411</v>
          </cell>
          <cell r="N111">
            <v>2183553.8812596006</v>
          </cell>
          <cell r="O111">
            <v>2147413.5493855611</v>
          </cell>
          <cell r="P111">
            <v>2111273.2175115212</v>
          </cell>
          <cell r="Q111">
            <v>2111273.2175115212</v>
          </cell>
          <cell r="R111">
            <v>2075132.8856374812</v>
          </cell>
          <cell r="S111">
            <v>2038992.5537634413</v>
          </cell>
          <cell r="T111">
            <v>2002852.2218894013</v>
          </cell>
          <cell r="U111">
            <v>1966711.8900153614</v>
          </cell>
          <cell r="V111">
            <v>1930571.5581413214</v>
          </cell>
          <cell r="W111">
            <v>1894431.2262672812</v>
          </cell>
          <cell r="X111">
            <v>1858290.8943932415</v>
          </cell>
          <cell r="Y111">
            <v>1821507.7053763443</v>
          </cell>
          <cell r="Z111">
            <v>1786010.2306451616</v>
          </cell>
          <cell r="AA111">
            <v>1750512.7559139789</v>
          </cell>
        </row>
        <row r="112">
          <cell r="C112" t="str">
            <v>O/s Risk  Profile</v>
          </cell>
        </row>
        <row r="142">
          <cell r="C142" t="str">
            <v>Gross Risk</v>
          </cell>
        </row>
        <row r="144">
          <cell r="D144" t="str">
            <v>column</v>
          </cell>
        </row>
        <row r="145">
          <cell r="C145" t="str">
            <v>Waterfall Chart</v>
          </cell>
          <cell r="D145" t="str">
            <v>Row</v>
          </cell>
        </row>
        <row r="146">
          <cell r="C146" t="str">
            <v>Month</v>
          </cell>
          <cell r="D146">
            <v>38718</v>
          </cell>
          <cell r="E146">
            <v>38749</v>
          </cell>
          <cell r="F146">
            <v>38777</v>
          </cell>
          <cell r="G146">
            <v>38808</v>
          </cell>
          <cell r="H146">
            <v>38838</v>
          </cell>
          <cell r="I146">
            <v>38869</v>
          </cell>
          <cell r="J146">
            <v>38899</v>
          </cell>
          <cell r="K146">
            <v>38930</v>
          </cell>
          <cell r="L146">
            <v>38961</v>
          </cell>
          <cell r="M146">
            <v>38991</v>
          </cell>
          <cell r="N146">
            <v>39022</v>
          </cell>
          <cell r="O146">
            <v>39052</v>
          </cell>
          <cell r="P146">
            <v>39083</v>
          </cell>
          <cell r="Q146">
            <v>39114</v>
          </cell>
          <cell r="R146">
            <v>39142</v>
          </cell>
          <cell r="S146">
            <v>39173</v>
          </cell>
          <cell r="T146">
            <v>39203</v>
          </cell>
          <cell r="U146">
            <v>39234</v>
          </cell>
          <cell r="V146">
            <v>39264</v>
          </cell>
          <cell r="W146">
            <v>39295</v>
          </cell>
          <cell r="X146">
            <v>39326</v>
          </cell>
          <cell r="Y146">
            <v>39356</v>
          </cell>
          <cell r="Z146">
            <v>39387</v>
          </cell>
          <cell r="AA146">
            <v>39417</v>
          </cell>
        </row>
        <row r="147">
          <cell r="B147">
            <v>2</v>
          </cell>
          <cell r="C147" t="str">
            <v>Charging Rates</v>
          </cell>
          <cell r="D147">
            <v>1875896.0000000007</v>
          </cell>
          <cell r="E147">
            <v>1844631.0666666673</v>
          </cell>
          <cell r="F147">
            <v>1813366.133333334</v>
          </cell>
          <cell r="G147">
            <v>1782101.2000000007</v>
          </cell>
          <cell r="H147">
            <v>1750836.2666666673</v>
          </cell>
          <cell r="I147">
            <v>1719571.333333334</v>
          </cell>
          <cell r="J147">
            <v>1688306.4000000006</v>
          </cell>
          <cell r="K147">
            <v>1657041.4666666673</v>
          </cell>
          <cell r="L147">
            <v>1625776.5333333339</v>
          </cell>
          <cell r="M147">
            <v>1594511.6000000006</v>
          </cell>
          <cell r="N147">
            <v>1563246.6666666672</v>
          </cell>
          <cell r="O147">
            <v>1531981.7333333339</v>
          </cell>
          <cell r="P147">
            <v>1500716.8000000005</v>
          </cell>
          <cell r="Q147">
            <v>1500716.8000000005</v>
          </cell>
          <cell r="R147">
            <v>1469451.8666666672</v>
          </cell>
          <cell r="S147">
            <v>1438186.9333333338</v>
          </cell>
          <cell r="T147">
            <v>1406922.0000000005</v>
          </cell>
          <cell r="U147">
            <v>1375657.0666666671</v>
          </cell>
          <cell r="V147">
            <v>1344392.1333333338</v>
          </cell>
          <cell r="W147">
            <v>1313127.2000000004</v>
          </cell>
          <cell r="X147">
            <v>1281862.2666666671</v>
          </cell>
          <cell r="Y147">
            <v>1250597.3333333337</v>
          </cell>
          <cell r="Z147">
            <v>1219332.4000000004</v>
          </cell>
          <cell r="AA147">
            <v>1188067.466666667</v>
          </cell>
        </row>
        <row r="148">
          <cell r="B148">
            <v>2</v>
          </cell>
          <cell r="C148" t="str">
            <v>Current Performance</v>
          </cell>
          <cell r="D148">
            <v>757676.00000000047</v>
          </cell>
          <cell r="E148">
            <v>745048.06666666712</v>
          </cell>
          <cell r="F148">
            <v>732420.13333333377</v>
          </cell>
          <cell r="G148">
            <v>719792.20000000042</v>
          </cell>
          <cell r="H148">
            <v>707164.26666666707</v>
          </cell>
          <cell r="I148">
            <v>694536.33333333372</v>
          </cell>
          <cell r="J148">
            <v>681908.40000000037</v>
          </cell>
          <cell r="K148">
            <v>669280.46666666702</v>
          </cell>
          <cell r="L148">
            <v>656652.53333333367</v>
          </cell>
          <cell r="M148">
            <v>644024.60000000033</v>
          </cell>
          <cell r="N148">
            <v>631396.66666666698</v>
          </cell>
          <cell r="O148">
            <v>618768.73333333363</v>
          </cell>
          <cell r="P148">
            <v>606140.80000000028</v>
          </cell>
          <cell r="Q148">
            <v>606140.80000000028</v>
          </cell>
          <cell r="R148">
            <v>593512.86666666693</v>
          </cell>
          <cell r="S148">
            <v>580884.93333333358</v>
          </cell>
          <cell r="T148">
            <v>568257.00000000023</v>
          </cell>
          <cell r="U148">
            <v>555629.06666666688</v>
          </cell>
          <cell r="V148">
            <v>543001.13333333354</v>
          </cell>
          <cell r="W148">
            <v>530373.20000000019</v>
          </cell>
          <cell r="X148">
            <v>517745.26666666684</v>
          </cell>
          <cell r="Y148">
            <v>505117.33333333349</v>
          </cell>
          <cell r="Z148">
            <v>492489.40000000014</v>
          </cell>
          <cell r="AA148">
            <v>479861.46666666679</v>
          </cell>
        </row>
        <row r="149">
          <cell r="B149">
            <v>2</v>
          </cell>
          <cell r="C149" t="str">
            <v>Tooling Repair</v>
          </cell>
          <cell r="D149">
            <v>37113.999999999978</v>
          </cell>
          <cell r="E149">
            <v>36495.433333333312</v>
          </cell>
          <cell r="F149">
            <v>35876.866666666647</v>
          </cell>
          <cell r="G149">
            <v>35258.299999999981</v>
          </cell>
          <cell r="H149">
            <v>34639.733333333315</v>
          </cell>
          <cell r="I149">
            <v>34021.16666666665</v>
          </cell>
          <cell r="J149">
            <v>33402.599999999984</v>
          </cell>
          <cell r="K149">
            <v>32784.033333333318</v>
          </cell>
          <cell r="L149">
            <v>32165.466666666653</v>
          </cell>
          <cell r="M149">
            <v>31546.899999999987</v>
          </cell>
          <cell r="N149">
            <v>30928.333333333321</v>
          </cell>
          <cell r="O149">
            <v>30309.766666666656</v>
          </cell>
          <cell r="P149">
            <v>29691.19999999999</v>
          </cell>
          <cell r="Q149">
            <v>29691.19999999999</v>
          </cell>
          <cell r="R149">
            <v>29072.633333333324</v>
          </cell>
          <cell r="S149">
            <v>28454.066666666658</v>
          </cell>
          <cell r="T149">
            <v>27835.499999999993</v>
          </cell>
          <cell r="U149">
            <v>27216.933333333327</v>
          </cell>
          <cell r="V149">
            <v>26598.366666666661</v>
          </cell>
          <cell r="W149">
            <v>25979.799999999996</v>
          </cell>
          <cell r="X149">
            <v>25361.23333333333</v>
          </cell>
          <cell r="Y149">
            <v>24742.666666666664</v>
          </cell>
          <cell r="Z149">
            <v>24124.1</v>
          </cell>
          <cell r="AA149">
            <v>23505.533333333333</v>
          </cell>
        </row>
        <row r="150">
          <cell r="B150">
            <v>2</v>
          </cell>
          <cell r="C150" t="str">
            <v>4 Engineers</v>
          </cell>
          <cell r="D150">
            <v>476440.00000000041</v>
          </cell>
          <cell r="E150">
            <v>468499.33333333372</v>
          </cell>
          <cell r="F150">
            <v>460558.66666666704</v>
          </cell>
          <cell r="G150">
            <v>452618.00000000035</v>
          </cell>
          <cell r="H150">
            <v>444677.33333333366</v>
          </cell>
          <cell r="I150">
            <v>436736.66666666698</v>
          </cell>
          <cell r="J150">
            <v>428796.00000000029</v>
          </cell>
          <cell r="K150">
            <v>420855.3333333336</v>
          </cell>
          <cell r="L150">
            <v>412914.66666666692</v>
          </cell>
          <cell r="M150">
            <v>404974.00000000023</v>
          </cell>
          <cell r="N150">
            <v>397033.33333333355</v>
          </cell>
          <cell r="O150">
            <v>389092.66666666686</v>
          </cell>
          <cell r="P150">
            <v>381152.00000000017</v>
          </cell>
          <cell r="Q150">
            <v>381152.00000000017</v>
          </cell>
          <cell r="R150">
            <v>373211.33333333349</v>
          </cell>
          <cell r="S150">
            <v>365270.6666666668</v>
          </cell>
          <cell r="T150">
            <v>357330.00000000012</v>
          </cell>
          <cell r="U150">
            <v>349389.33333333343</v>
          </cell>
          <cell r="V150">
            <v>341448.66666666674</v>
          </cell>
          <cell r="W150">
            <v>333508.00000000006</v>
          </cell>
          <cell r="X150">
            <v>325567.33333333337</v>
          </cell>
          <cell r="Y150">
            <v>317626.66666666669</v>
          </cell>
          <cell r="Z150">
            <v>309686</v>
          </cell>
          <cell r="AA150">
            <v>301745.33333333331</v>
          </cell>
        </row>
        <row r="151">
          <cell r="B151">
            <v>10</v>
          </cell>
          <cell r="C151" t="str">
            <v>Palnt risk VT3A</v>
          </cell>
          <cell r="D151">
            <v>135000.00000000003</v>
          </cell>
          <cell r="E151">
            <v>128571.42857142861</v>
          </cell>
          <cell r="F151">
            <v>122142.85714285717</v>
          </cell>
          <cell r="G151">
            <v>115714.28571428574</v>
          </cell>
          <cell r="H151">
            <v>109285.71428571432</v>
          </cell>
          <cell r="I151">
            <v>102857.14285714288</v>
          </cell>
          <cell r="J151">
            <v>96428.571428571449</v>
          </cell>
          <cell r="K151">
            <v>90000.000000000015</v>
          </cell>
          <cell r="L151">
            <v>83571.42857142858</v>
          </cell>
          <cell r="M151">
            <v>77142.857142857159</v>
          </cell>
          <cell r="N151">
            <v>70714.285714285739</v>
          </cell>
          <cell r="O151">
            <v>64285.714285714304</v>
          </cell>
          <cell r="P151">
            <v>57857.14285714287</v>
          </cell>
          <cell r="Q151">
            <v>57857.14285714287</v>
          </cell>
          <cell r="R151">
            <v>51428.571428571442</v>
          </cell>
          <cell r="S151">
            <v>45000.000000000007</v>
          </cell>
          <cell r="T151">
            <v>38571.42857142858</v>
          </cell>
          <cell r="U151">
            <v>32142.857142857145</v>
          </cell>
          <cell r="V151">
            <v>25714.285714285717</v>
          </cell>
          <cell r="W151">
            <v>19285.714285714286</v>
          </cell>
          <cell r="X151">
            <v>12857.142857142859</v>
          </cell>
          <cell r="Y151">
            <v>0</v>
          </cell>
          <cell r="Z151">
            <v>0</v>
          </cell>
          <cell r="AA151">
            <v>0</v>
          </cell>
        </row>
        <row r="152">
          <cell r="B152">
            <v>2</v>
          </cell>
          <cell r="C152" t="str">
            <v>Liquidated damage</v>
          </cell>
          <cell r="D152">
            <v>135434.00000000006</v>
          </cell>
          <cell r="E152">
            <v>133176.76666666672</v>
          </cell>
          <cell r="F152">
            <v>130919.5333333334</v>
          </cell>
          <cell r="G152">
            <v>128662.30000000006</v>
          </cell>
          <cell r="H152">
            <v>126405.06666666672</v>
          </cell>
          <cell r="I152">
            <v>124147.83333333339</v>
          </cell>
          <cell r="J152">
            <v>121890.60000000005</v>
          </cell>
          <cell r="K152">
            <v>119633.36666666671</v>
          </cell>
          <cell r="L152">
            <v>117376.13333333338</v>
          </cell>
          <cell r="M152">
            <v>115118.90000000004</v>
          </cell>
          <cell r="N152">
            <v>112861.6666666667</v>
          </cell>
          <cell r="O152">
            <v>110604.43333333336</v>
          </cell>
          <cell r="P152">
            <v>108347.20000000003</v>
          </cell>
          <cell r="Q152">
            <v>108347.20000000003</v>
          </cell>
          <cell r="R152">
            <v>106089.96666666669</v>
          </cell>
          <cell r="S152">
            <v>103832.73333333335</v>
          </cell>
          <cell r="T152">
            <v>101575.50000000001</v>
          </cell>
          <cell r="U152">
            <v>99318.266666666677</v>
          </cell>
          <cell r="V152">
            <v>97061.03333333334</v>
          </cell>
          <cell r="W152">
            <v>94803.8</v>
          </cell>
          <cell r="X152">
            <v>92546.566666666666</v>
          </cell>
          <cell r="Y152">
            <v>90289.333333333328</v>
          </cell>
          <cell r="Z152">
            <v>88032.099999999991</v>
          </cell>
          <cell r="AA152">
            <v>85774.866666666654</v>
          </cell>
        </row>
        <row r="153">
          <cell r="B153">
            <v>1</v>
          </cell>
          <cell r="C153" t="str">
            <v>Warranty</v>
          </cell>
          <cell r="D153">
            <v>309692.99999999965</v>
          </cell>
          <cell r="E153">
            <v>309692.99999999965</v>
          </cell>
          <cell r="F153">
            <v>309692.99999999965</v>
          </cell>
          <cell r="G153">
            <v>309692.99999999965</v>
          </cell>
          <cell r="H153">
            <v>309692.99999999965</v>
          </cell>
          <cell r="I153">
            <v>304531.44999999966</v>
          </cell>
          <cell r="J153">
            <v>299369.89999999967</v>
          </cell>
          <cell r="K153">
            <v>294208.34999999969</v>
          </cell>
          <cell r="L153">
            <v>289046.7999999997</v>
          </cell>
          <cell r="M153">
            <v>283885.24999999971</v>
          </cell>
          <cell r="N153">
            <v>278723.69999999972</v>
          </cell>
          <cell r="O153">
            <v>273562.14999999973</v>
          </cell>
          <cell r="P153">
            <v>268400.59999999974</v>
          </cell>
          <cell r="Q153">
            <v>268400.59999999974</v>
          </cell>
          <cell r="R153">
            <v>263239.04999999976</v>
          </cell>
          <cell r="S153">
            <v>258077.49999999977</v>
          </cell>
          <cell r="T153">
            <v>252915.94999999978</v>
          </cell>
          <cell r="U153">
            <v>247754.39999999979</v>
          </cell>
          <cell r="V153">
            <v>242592.8499999998</v>
          </cell>
          <cell r="W153">
            <v>237431.29999999981</v>
          </cell>
          <cell r="X153">
            <v>232269.74999999983</v>
          </cell>
          <cell r="Y153">
            <v>227108.19999999984</v>
          </cell>
          <cell r="Z153">
            <v>221946.64999999985</v>
          </cell>
          <cell r="AA153">
            <v>216785.09999999986</v>
          </cell>
        </row>
        <row r="154">
          <cell r="B154">
            <v>10</v>
          </cell>
          <cell r="C154" t="str">
            <v>TRF of Title</v>
          </cell>
          <cell r="D154">
            <v>1848380.0000000002</v>
          </cell>
          <cell r="E154">
            <v>1818567.419354839</v>
          </cell>
          <cell r="F154">
            <v>1788754.8387096778</v>
          </cell>
          <cell r="G154">
            <v>1758942.2580645166</v>
          </cell>
          <cell r="H154">
            <v>1729129.6774193554</v>
          </cell>
          <cell r="I154">
            <v>1699317.0967741942</v>
          </cell>
          <cell r="J154">
            <v>1669504.5161290329</v>
          </cell>
          <cell r="K154">
            <v>1639691.9354838717</v>
          </cell>
          <cell r="L154">
            <v>1609879.3548387105</v>
          </cell>
          <cell r="M154">
            <v>1580066.7741935493</v>
          </cell>
          <cell r="N154">
            <v>1550254.1935483881</v>
          </cell>
          <cell r="O154">
            <v>1520441.6129032269</v>
          </cell>
          <cell r="P154">
            <v>1490629.0322580657</v>
          </cell>
          <cell r="Q154">
            <v>1490629.0322580657</v>
          </cell>
          <cell r="R154">
            <v>1460816.4516129044</v>
          </cell>
          <cell r="S154">
            <v>1431003.8709677432</v>
          </cell>
          <cell r="T154">
            <v>1401191.290322582</v>
          </cell>
          <cell r="U154">
            <v>1371378.7096774208</v>
          </cell>
          <cell r="V154">
            <v>1341566.1290322596</v>
          </cell>
          <cell r="W154">
            <v>1311753.5483870984</v>
          </cell>
          <cell r="X154">
            <v>1281940.9677419371</v>
          </cell>
          <cell r="Y154">
            <v>1252128.3870967757</v>
          </cell>
          <cell r="Z154">
            <v>1222315.8064516142</v>
          </cell>
          <cell r="AA154">
            <v>1192503.225806453</v>
          </cell>
        </row>
        <row r="155">
          <cell r="B155">
            <v>1.3333333333333333</v>
          </cell>
          <cell r="C155" t="str">
            <v>End of Line</v>
          </cell>
          <cell r="D155">
            <v>500000</v>
          </cell>
          <cell r="E155">
            <v>500000</v>
          </cell>
          <cell r="F155">
            <v>500000</v>
          </cell>
          <cell r="G155">
            <v>500000</v>
          </cell>
          <cell r="H155">
            <v>500000</v>
          </cell>
          <cell r="I155">
            <v>500000</v>
          </cell>
          <cell r="J155">
            <v>500000</v>
          </cell>
          <cell r="K155">
            <v>500000</v>
          </cell>
          <cell r="L155">
            <v>500000</v>
          </cell>
          <cell r="M155">
            <v>500000</v>
          </cell>
          <cell r="N155">
            <v>500000</v>
          </cell>
          <cell r="O155">
            <v>500000</v>
          </cell>
          <cell r="P155">
            <v>500000</v>
          </cell>
          <cell r="Q155">
            <v>500000</v>
          </cell>
          <cell r="R155">
            <v>500000</v>
          </cell>
          <cell r="S155">
            <v>500000</v>
          </cell>
          <cell r="T155">
            <v>500000</v>
          </cell>
          <cell r="U155">
            <v>500000</v>
          </cell>
          <cell r="V155">
            <v>500000</v>
          </cell>
          <cell r="W155">
            <v>500000</v>
          </cell>
          <cell r="X155">
            <v>500000</v>
          </cell>
          <cell r="Y155">
            <v>500000</v>
          </cell>
          <cell r="Z155">
            <v>500000</v>
          </cell>
          <cell r="AA155">
            <v>500000</v>
          </cell>
        </row>
        <row r="158">
          <cell r="D158">
            <v>6075633.0000000009</v>
          </cell>
          <cell r="E158">
            <v>5984682.5145929353</v>
          </cell>
          <cell r="F158">
            <v>5893732.0291858688</v>
          </cell>
          <cell r="G158">
            <v>5802781.5437788041</v>
          </cell>
          <cell r="H158">
            <v>5711831.0583717367</v>
          </cell>
          <cell r="I158">
            <v>5615719.0229646713</v>
          </cell>
          <cell r="J158">
            <v>5519606.9875576049</v>
          </cell>
          <cell r="K158">
            <v>5423494.9521505395</v>
          </cell>
          <cell r="L158">
            <v>5327382.9167434731</v>
          </cell>
          <cell r="M158">
            <v>5231270.8813364077</v>
          </cell>
          <cell r="N158">
            <v>5135158.8459293414</v>
          </cell>
          <cell r="O158">
            <v>5039046.810522276</v>
          </cell>
          <cell r="P158">
            <v>4942934.7751152087</v>
          </cell>
          <cell r="Q158">
            <v>4942934.7751152087</v>
          </cell>
          <cell r="R158">
            <v>4846822.7397081433</v>
          </cell>
          <cell r="S158">
            <v>4750710.7043010769</v>
          </cell>
          <cell r="T158">
            <v>4654598.6688940115</v>
          </cell>
          <cell r="U158">
            <v>4558486.6334869452</v>
          </cell>
          <cell r="V158">
            <v>4462374.5980798788</v>
          </cell>
          <cell r="W158">
            <v>4366262.5626728125</v>
          </cell>
          <cell r="X158">
            <v>4270150.5272657471</v>
          </cell>
          <cell r="Y158">
            <v>4167609.9204301094</v>
          </cell>
          <cell r="Z158">
            <v>4077926.4564516144</v>
          </cell>
          <cell r="AA158">
            <v>3988242.9924731199</v>
          </cell>
        </row>
        <row r="159">
          <cell r="D159">
            <v>3.0000000009313226</v>
          </cell>
        </row>
        <row r="161">
          <cell r="D161">
            <v>38718</v>
          </cell>
          <cell r="E161">
            <v>38749</v>
          </cell>
          <cell r="F161">
            <v>38777</v>
          </cell>
          <cell r="G161">
            <v>38808</v>
          </cell>
          <cell r="H161">
            <v>38838</v>
          </cell>
          <cell r="I161">
            <v>38869</v>
          </cell>
          <cell r="J161">
            <v>38899</v>
          </cell>
          <cell r="K161">
            <v>38930</v>
          </cell>
          <cell r="L161">
            <v>38961</v>
          </cell>
          <cell r="M161">
            <v>38991</v>
          </cell>
          <cell r="N161">
            <v>39022</v>
          </cell>
          <cell r="O161">
            <v>39052</v>
          </cell>
          <cell r="P161">
            <v>39083</v>
          </cell>
          <cell r="Q161">
            <v>39114</v>
          </cell>
          <cell r="R161">
            <v>39142</v>
          </cell>
          <cell r="S161">
            <v>39173</v>
          </cell>
          <cell r="T161">
            <v>39203</v>
          </cell>
          <cell r="U161">
            <v>39234</v>
          </cell>
          <cell r="V161">
            <v>39264</v>
          </cell>
          <cell r="W161">
            <v>39295</v>
          </cell>
          <cell r="X161">
            <v>39326</v>
          </cell>
          <cell r="Y161">
            <v>39356</v>
          </cell>
          <cell r="Z161">
            <v>39387</v>
          </cell>
          <cell r="AA161">
            <v>39417</v>
          </cell>
        </row>
        <row r="162">
          <cell r="C162" t="str">
            <v>Gross Risk</v>
          </cell>
          <cell r="D162">
            <v>6075633.0000000009</v>
          </cell>
          <cell r="E162">
            <v>5984682.5145929353</v>
          </cell>
          <cell r="F162">
            <v>5893732.0291858688</v>
          </cell>
          <cell r="G162">
            <v>5802781.5437788041</v>
          </cell>
          <cell r="H162">
            <v>5711831.0583717367</v>
          </cell>
          <cell r="I162">
            <v>5615719.0229646713</v>
          </cell>
          <cell r="J162">
            <v>5519606.9875576049</v>
          </cell>
          <cell r="K162">
            <v>5423494.9521505395</v>
          </cell>
          <cell r="L162">
            <v>5327382.9167434731</v>
          </cell>
          <cell r="M162">
            <v>5231270.8813364077</v>
          </cell>
          <cell r="N162">
            <v>5135158.8459293414</v>
          </cell>
          <cell r="O162">
            <v>5039046.810522276</v>
          </cell>
          <cell r="P162">
            <v>4942934.7751152087</v>
          </cell>
          <cell r="Q162">
            <v>4942934.7751152087</v>
          </cell>
          <cell r="R162">
            <v>4846822.7397081433</v>
          </cell>
          <cell r="S162">
            <v>4750710.7043010769</v>
          </cell>
          <cell r="T162">
            <v>4654598.6688940115</v>
          </cell>
          <cell r="U162">
            <v>4558486.6334869452</v>
          </cell>
          <cell r="V162">
            <v>4462374.5980798788</v>
          </cell>
          <cell r="W162">
            <v>4366262.5626728125</v>
          </cell>
          <cell r="X162">
            <v>4270150.5272657471</v>
          </cell>
          <cell r="Y162">
            <v>4167609.9204301094</v>
          </cell>
          <cell r="Z162">
            <v>4077926.4564516144</v>
          </cell>
          <cell r="AA162">
            <v>3988242.9924731199</v>
          </cell>
        </row>
        <row r="163">
          <cell r="C163" t="str">
            <v>Net Risk</v>
          </cell>
          <cell r="D163">
            <v>2524311.0000000005</v>
          </cell>
          <cell r="E163">
            <v>2493332.2181259608</v>
          </cell>
          <cell r="F163">
            <v>2462353.4362519202</v>
          </cell>
          <cell r="G163">
            <v>2431374.6543778805</v>
          </cell>
          <cell r="H163">
            <v>2400395.8725038404</v>
          </cell>
          <cell r="I163">
            <v>2364255.5406298009</v>
          </cell>
          <cell r="J163">
            <v>2328115.2087557605</v>
          </cell>
          <cell r="K163">
            <v>2291974.8768817205</v>
          </cell>
          <cell r="L163">
            <v>2255834.545007681</v>
          </cell>
          <cell r="M163">
            <v>2219694.2131336411</v>
          </cell>
          <cell r="N163">
            <v>2183553.8812596006</v>
          </cell>
          <cell r="O163">
            <v>2147413.5493855611</v>
          </cell>
          <cell r="P163">
            <v>2111273.2175115212</v>
          </cell>
          <cell r="Q163">
            <v>2111273.2175115212</v>
          </cell>
          <cell r="R163">
            <v>2075132.8856374812</v>
          </cell>
          <cell r="S163">
            <v>2038992.5537634413</v>
          </cell>
          <cell r="T163">
            <v>2002852.2218894013</v>
          </cell>
          <cell r="U163">
            <v>1966711.8900153614</v>
          </cell>
          <cell r="V163">
            <v>1930571.5581413214</v>
          </cell>
          <cell r="W163">
            <v>1894431.2262672812</v>
          </cell>
          <cell r="X163">
            <v>1858290.8943932415</v>
          </cell>
          <cell r="Y163">
            <v>1821507.7053763443</v>
          </cell>
          <cell r="Z163">
            <v>1786010.2306451616</v>
          </cell>
          <cell r="AA163">
            <v>1750512.7559139789</v>
          </cell>
        </row>
        <row r="164">
          <cell r="C164" t="str">
            <v>Risk retention</v>
          </cell>
          <cell r="D164">
            <v>3551322.0000000005</v>
          </cell>
          <cell r="E164">
            <v>3491350.2964669745</v>
          </cell>
          <cell r="F164">
            <v>3431378.5929339486</v>
          </cell>
          <cell r="G164">
            <v>3371406.8894009236</v>
          </cell>
          <cell r="H164">
            <v>3311435.1858678963</v>
          </cell>
          <cell r="I164">
            <v>3251463.4823348704</v>
          </cell>
          <cell r="J164">
            <v>3191491.7788018445</v>
          </cell>
          <cell r="K164">
            <v>3131520.075268819</v>
          </cell>
          <cell r="L164">
            <v>3071548.3717357921</v>
          </cell>
          <cell r="M164">
            <v>3011576.6682027667</v>
          </cell>
          <cell r="N164">
            <v>2951604.9646697408</v>
          </cell>
          <cell r="O164">
            <v>2891633.2611367148</v>
          </cell>
          <cell r="P164">
            <v>2831661.5576036875</v>
          </cell>
          <cell r="Q164">
            <v>2831661.5576036875</v>
          </cell>
          <cell r="R164">
            <v>2771689.8540706621</v>
          </cell>
          <cell r="S164">
            <v>2711718.1505376357</v>
          </cell>
          <cell r="T164">
            <v>2651746.4470046102</v>
          </cell>
          <cell r="U164">
            <v>2591774.7434715838</v>
          </cell>
          <cell r="V164">
            <v>2531803.0399385574</v>
          </cell>
          <cell r="W164">
            <v>2471831.3364055315</v>
          </cell>
          <cell r="X164">
            <v>2411859.6328725056</v>
          </cell>
          <cell r="Y164">
            <v>2346102.2150537651</v>
          </cell>
          <cell r="Z164">
            <v>2291916.2258064528</v>
          </cell>
          <cell r="AA164">
            <v>2237730.236559141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Title"/>
      <sheetName val="Contents"/>
      <sheetName val="DE Income"/>
      <sheetName val="EPS"/>
      <sheetName val="Revenues"/>
      <sheetName val="Sales"/>
      <sheetName val="Table"/>
      <sheetName val="1&amp;2"/>
      <sheetName val="3"/>
      <sheetName val="4"/>
      <sheetName val="5"/>
      <sheetName val="6"/>
      <sheetName val="7"/>
      <sheetName val="8"/>
      <sheetName val="9"/>
      <sheetName val="Construct Expend"/>
      <sheetName val="OMNucO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Cost Centers"/>
      <sheetName val="Cost Center List"/>
      <sheetName val="MS O&amp;M Contractors"/>
      <sheetName val="Pivot Table MS"/>
      <sheetName val="Construction O&amp;M"/>
      <sheetName val="Sheet1"/>
      <sheetName val="combined"/>
      <sheetName val="2000 contract over 50k"/>
      <sheetName val="Pivot Table (2)"/>
      <sheetName val="Pivot Table"/>
      <sheetName val="Sheet2"/>
      <sheetName val="2000 ms contractor"/>
      <sheetName val="2000 Combined"/>
      <sheetName val="Electric 2000"/>
      <sheetName val="Gas Deliver 2000"/>
      <sheetName val="Delshr 2000"/>
      <sheetName val="pivot ms over 50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data"/>
      <sheetName val="ChileanGaap"/>
      <sheetName val="Gastos"/>
      <sheetName val="Inversiones en Activo"/>
      <sheetName val="Inversiones en Empresas"/>
      <sheetName val="Otros_Prestamos"/>
      <sheetName val="Gastos_Personal"/>
      <sheetName val="Ingresos_Servicios"/>
      <sheetName val="USGaap_$"/>
      <sheetName val="USGaap_US$"/>
      <sheetName val="Venta"/>
      <sheetName val="PECO Capital Pivot DO NOT TOUCH"/>
      <sheetName val="PECO O&amp;M Pivot - DO NOT Touch"/>
      <sheetName val="2014 IS Actual"/>
      <sheetName val="Sheet1"/>
      <sheetName val="DROPDOWN Lists"/>
      <sheetName val="Input - Drop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010 Recalc at 6-15-2011"/>
      <sheetName val="2ND QTR"/>
      <sheetName val="2010 Recalc at 9-15-2011 "/>
      <sheetName val="2010 Recalc at 9-20-2011"/>
      <sheetName val="3RD QTR"/>
      <sheetName val="3Q 2011 reflects actual 2010"/>
      <sheetName val="2011 at 11-21-11"/>
      <sheetName val="4Q 2011"/>
      <sheetName val="2011 Extension at 3-1-12"/>
      <sheetName val="2011 Forecast at 3-19-2012"/>
      <sheetName val="2011 EXT"/>
      <sheetName val="4TH QTR"/>
      <sheetName val="2011 at 9-20-11"/>
      <sheetName val="PA FRA CALC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pense"/>
      <sheetName val="Results"/>
      <sheetName val="BalSheet"/>
      <sheetName val="Notes"/>
      <sheetName val="Cost Center List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OYA"/>
      <sheetName val="GOROYA"/>
      <sheetName val="JUNIN"/>
      <sheetName val="GJUNIN"/>
      <sheetName val="YAUPI"/>
      <sheetName val="GYAUPI"/>
      <sheetName val="vequi-ela"/>
      <sheetName val="Rep_Semanal"/>
      <sheetName val="Ger_Semanal "/>
      <sheetName val="DATREPS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BalSheet"/>
      <sheetName val="Results"/>
      <sheetName val="Expens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Edelap &amp; HOLDCO"/>
      <sheetName val="eden+edes &amp; HOLDCO"/>
      <sheetName val="P&amp;L Eden"/>
      <sheetName val="P&amp;L Edes"/>
      <sheetName val="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2 (2)"/>
      <sheetName val="BlceComprob"/>
      <sheetName val="Hoja2"/>
      <sheetName val="Mayor"/>
      <sheetName val="Diario"/>
      <sheetName val="Newco "/>
      <sheetName val="Enerquinta CL$"/>
      <sheetName val="Tabla FRONTE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Consolidated"/>
      <sheetName val="790MAINT"/>
      <sheetName val="790DTAIL"/>
      <sheetName val="735DTAIL"/>
      <sheetName val="940DTAIL"/>
      <sheetName val="743DTAIL"/>
      <sheetName val="745DTAIL"/>
      <sheetName val="744DTAIL"/>
      <sheetName val="723DTAIL"/>
      <sheetName val="756DTAIL"/>
      <sheetName val="701DTAIL"/>
      <sheetName val="General Assume"/>
      <sheetName val="SAP-Consolidated"/>
      <sheetName val="Corp. Mdl."/>
      <sheetName val="HWINVEN.XLS"/>
      <sheetName val="SWINVEN.XLS"/>
      <sheetName val="TELCO98.XLS"/>
      <sheetName val="REV98CONS"/>
      <sheetName val="97-98 DELTA"/>
      <sheetName val="Module1"/>
    </sheetNames>
    <sheetDataSet>
      <sheetData sheetId="0" refreshError="1">
        <row r="40">
          <cell r="L40">
            <v>31500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Presup"/>
      <sheetName val="PSE&amp;G-IS-MONTH "/>
      <sheetName val="Inversiones_Activ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Title"/>
      <sheetName val="Contents"/>
      <sheetName val="DE Income"/>
      <sheetName val="EPS"/>
      <sheetName val="Revenues"/>
      <sheetName val="Sales"/>
      <sheetName val="Table"/>
      <sheetName val="1&amp;2"/>
      <sheetName val="3"/>
      <sheetName val="4"/>
      <sheetName val="5"/>
      <sheetName val="6"/>
      <sheetName val="7"/>
      <sheetName val="8"/>
      <sheetName val="9"/>
      <sheetName val="Construct Expend"/>
      <sheetName val="OMNucO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Database"/>
      <sheetName val="Accum"/>
      <sheetName val="C"/>
      <sheetName val="Quarter"/>
      <sheetName val="Page 131"/>
      <sheetName val="NEW 3"/>
      <sheetName val="NEW 9"/>
      <sheetName val="12 Mths Ended Check"/>
      <sheetName val="Checking"/>
      <sheetName val="Page 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enu"/>
      <sheetName val="Macro Tables"/>
      <sheetName val="Print"/>
      <sheetName val="Exec Summ Grph"/>
      <sheetName val="Model"/>
      <sheetName val="AIRC"/>
      <sheetName val="Gross_Rec"/>
      <sheetName val="Total CA QREs"/>
      <sheetName val="CA Wages"/>
      <sheetName val="QRE's"/>
      <sheetName val="QRE Charts"/>
      <sheetName val="Comparison"/>
      <sheetName val="Sens_Model"/>
      <sheetName val="Sens_G_R"/>
      <sheetName val="Sen_GR_Factor"/>
      <sheetName val="Sens_QRE's"/>
      <sheetName val="Sens_QRE_Factor"/>
      <sheetName val="ORIGINAL CLAIM"/>
      <sheetName val="PHASE II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>
        <row r="1">
          <cell r="Q1">
            <v>36599.437053703703</v>
          </cell>
        </row>
        <row r="99">
          <cell r="D99">
            <v>11087</v>
          </cell>
          <cell r="E99">
            <v>50015</v>
          </cell>
          <cell r="F99">
            <v>323590</v>
          </cell>
          <cell r="G99">
            <v>899647</v>
          </cell>
          <cell r="H99">
            <v>2067727</v>
          </cell>
          <cell r="I99">
            <v>2741619</v>
          </cell>
          <cell r="J99">
            <v>2299558.0019999999</v>
          </cell>
          <cell r="K99">
            <v>3542463.7879999997</v>
          </cell>
          <cell r="L99">
            <v>5126210.5599999996</v>
          </cell>
          <cell r="M99">
            <v>7134127.5369999995</v>
          </cell>
          <cell r="N99">
            <v>9257454.4570000004</v>
          </cell>
          <cell r="O99">
            <v>17917881</v>
          </cell>
          <cell r="P99">
            <v>29938649</v>
          </cell>
          <cell r="Q99">
            <v>50930323</v>
          </cell>
          <cell r="R99">
            <v>49405882</v>
          </cell>
        </row>
        <row r="100">
          <cell r="D100">
            <v>5472</v>
          </cell>
          <cell r="E100">
            <v>12863</v>
          </cell>
          <cell r="F100">
            <v>125054</v>
          </cell>
          <cell r="G100">
            <v>256771</v>
          </cell>
          <cell r="H100">
            <v>535563</v>
          </cell>
          <cell r="I100">
            <v>808521</v>
          </cell>
          <cell r="J100">
            <v>710184</v>
          </cell>
          <cell r="K100">
            <v>1384519</v>
          </cell>
          <cell r="L100">
            <v>1667156</v>
          </cell>
          <cell r="M100">
            <v>2705568</v>
          </cell>
          <cell r="N100">
            <v>7703244</v>
          </cell>
          <cell r="O100">
            <v>13677482.189999999</v>
          </cell>
          <cell r="P100">
            <v>2205524.4</v>
          </cell>
          <cell r="Q100">
            <v>6259486.3000000007</v>
          </cell>
          <cell r="R100">
            <v>7163698.8000000007</v>
          </cell>
        </row>
        <row r="101">
          <cell r="D101">
            <v>3568</v>
          </cell>
          <cell r="E101">
            <v>260</v>
          </cell>
          <cell r="F101">
            <v>51757</v>
          </cell>
          <cell r="G101">
            <v>172998</v>
          </cell>
          <cell r="H101">
            <v>770702</v>
          </cell>
          <cell r="I101">
            <v>331819</v>
          </cell>
          <cell r="J101">
            <v>444501.85</v>
          </cell>
          <cell r="K101">
            <v>642759</v>
          </cell>
          <cell r="L101">
            <v>1134479.4500000002</v>
          </cell>
          <cell r="M101">
            <v>1773835.05</v>
          </cell>
          <cell r="N101">
            <v>2746436.55</v>
          </cell>
          <cell r="O101">
            <v>4339757.7677999996</v>
          </cell>
          <cell r="P101">
            <v>-6665215.1612052238</v>
          </cell>
          <cell r="Q101">
            <v>967538.2274999998</v>
          </cell>
          <cell r="R101">
            <v>-120871.49749999781</v>
          </cell>
        </row>
      </sheetData>
      <sheetData sheetId="11" refreshError="1">
        <row r="216">
          <cell r="D216">
            <v>1984</v>
          </cell>
        </row>
        <row r="222">
          <cell r="D222">
            <v>1984</v>
          </cell>
          <cell r="E222">
            <v>1985</v>
          </cell>
          <cell r="F222">
            <v>1986</v>
          </cell>
          <cell r="G222">
            <v>1987</v>
          </cell>
          <cell r="H222">
            <v>1988</v>
          </cell>
          <cell r="I222">
            <v>1989</v>
          </cell>
          <cell r="J222">
            <v>1990</v>
          </cell>
          <cell r="K222">
            <v>1991</v>
          </cell>
          <cell r="L222">
            <v>1992</v>
          </cell>
          <cell r="M222">
            <v>1993</v>
          </cell>
          <cell r="N222">
            <v>1994</v>
          </cell>
          <cell r="O222">
            <v>1995</v>
          </cell>
          <cell r="P222">
            <v>1996</v>
          </cell>
          <cell r="Q222">
            <v>1997</v>
          </cell>
          <cell r="R222">
            <v>1998</v>
          </cell>
        </row>
        <row r="223">
          <cell r="D223">
            <v>11.087</v>
          </cell>
          <cell r="E223">
            <v>50.015000000000001</v>
          </cell>
          <cell r="F223">
            <v>323.58999999999997</v>
          </cell>
          <cell r="G223">
            <v>899.64700000000005</v>
          </cell>
          <cell r="H223">
            <v>2067.7269999999999</v>
          </cell>
          <cell r="I223">
            <v>2741.6190000000001</v>
          </cell>
          <cell r="J223">
            <v>2299.5580019999998</v>
          </cell>
          <cell r="K223">
            <v>3542.4637879999996</v>
          </cell>
          <cell r="L223">
            <v>5126.2105599999995</v>
          </cell>
          <cell r="M223">
            <v>7134.1275369999994</v>
          </cell>
          <cell r="N223">
            <v>9257.4544569999998</v>
          </cell>
          <cell r="O223">
            <v>17917.881000000001</v>
          </cell>
          <cell r="P223">
            <v>29938.649000000001</v>
          </cell>
          <cell r="Q223">
            <v>50930.322999999997</v>
          </cell>
          <cell r="R223">
            <v>49405.881999999998</v>
          </cell>
        </row>
        <row r="224"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49">
          <cell r="D249">
            <v>5.4720000000000004</v>
          </cell>
          <cell r="E249">
            <v>12.863</v>
          </cell>
          <cell r="F249">
            <v>125.054</v>
          </cell>
          <cell r="G249">
            <v>256.77100000000002</v>
          </cell>
          <cell r="H249">
            <v>535.56299999999999</v>
          </cell>
          <cell r="I249">
            <v>808.52099999999996</v>
          </cell>
          <cell r="J249">
            <v>710.18399999999997</v>
          </cell>
          <cell r="K249">
            <v>1384.519</v>
          </cell>
          <cell r="L249">
            <v>1667.1559999999999</v>
          </cell>
          <cell r="M249">
            <v>2705.5680000000002</v>
          </cell>
          <cell r="N249">
            <v>7703.2439999999997</v>
          </cell>
          <cell r="O249">
            <v>13677.482189999999</v>
          </cell>
          <cell r="P249">
            <v>2205.5243999999998</v>
          </cell>
          <cell r="Q249">
            <v>6259.4863000000005</v>
          </cell>
        </row>
        <row r="250"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75">
          <cell r="D275">
            <v>3.5680000000000001</v>
          </cell>
          <cell r="E275">
            <v>0.26</v>
          </cell>
          <cell r="F275">
            <v>51.756999999999998</v>
          </cell>
          <cell r="G275">
            <v>172.99799999999999</v>
          </cell>
          <cell r="H275">
            <v>770.702</v>
          </cell>
          <cell r="I275">
            <v>331.81900000000002</v>
          </cell>
          <cell r="J275">
            <v>444.50184999999999</v>
          </cell>
          <cell r="K275">
            <v>642.75900000000001</v>
          </cell>
          <cell r="L275">
            <v>1134.4794500000003</v>
          </cell>
          <cell r="M275">
            <v>1773.8350500000001</v>
          </cell>
          <cell r="N275">
            <v>2746.4365499999999</v>
          </cell>
          <cell r="O275">
            <v>4339.7577677999998</v>
          </cell>
          <cell r="P275">
            <v>-6665.2151612052239</v>
          </cell>
          <cell r="Q275">
            <v>967.53822749999983</v>
          </cell>
        </row>
        <row r="276"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301">
          <cell r="D301">
            <v>20.127000000000002</v>
          </cell>
          <cell r="E301">
            <v>63.137999999999998</v>
          </cell>
          <cell r="F301">
            <v>500.40100000000001</v>
          </cell>
          <cell r="G301">
            <v>1329.4160000000002</v>
          </cell>
          <cell r="H301">
            <v>3373.9920000000002</v>
          </cell>
          <cell r="I301">
            <v>3881.9590000000003</v>
          </cell>
          <cell r="J301">
            <v>3454.2438520000001</v>
          </cell>
          <cell r="K301">
            <v>5569.7417879999994</v>
          </cell>
          <cell r="L301">
            <v>7927.8460099999993</v>
          </cell>
          <cell r="M301">
            <v>11613.530586999999</v>
          </cell>
          <cell r="N301">
            <v>19707.135006999997</v>
          </cell>
          <cell r="O301">
            <v>35935.120957799998</v>
          </cell>
          <cell r="P301">
            <v>25478.958238794774</v>
          </cell>
          <cell r="Q301">
            <v>58157.347527499995</v>
          </cell>
          <cell r="R301">
            <v>56448.709302499999</v>
          </cell>
        </row>
        <row r="302">
          <cell r="D302" t="e">
            <v>#REF!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32">
          <cell r="C332" t="str">
            <v>1991</v>
          </cell>
          <cell r="D332">
            <v>222.78967152000001</v>
          </cell>
          <cell r="E332">
            <v>202.07023206864</v>
          </cell>
        </row>
        <row r="333">
          <cell r="C333" t="str">
            <v>1992</v>
          </cell>
          <cell r="D333">
            <v>317.11384039999996</v>
          </cell>
          <cell r="E333">
            <v>287.62225324280001</v>
          </cell>
        </row>
        <row r="334">
          <cell r="C334" t="str">
            <v>1993</v>
          </cell>
          <cell r="D334">
            <v>464.54122348000004</v>
          </cell>
          <cell r="E334">
            <v>421.33888969636007</v>
          </cell>
        </row>
        <row r="335">
          <cell r="C335" t="str">
            <v>1994</v>
          </cell>
          <cell r="D335">
            <v>788.2854002800002</v>
          </cell>
          <cell r="E335">
            <v>714.97485805396013</v>
          </cell>
        </row>
        <row r="336">
          <cell r="C336" t="str">
            <v>1995</v>
          </cell>
          <cell r="D336">
            <v>1437.404838312</v>
          </cell>
          <cell r="E336">
            <v>1303.7261883489841</v>
          </cell>
        </row>
        <row r="337">
          <cell r="C337" t="str">
            <v>1996</v>
          </cell>
          <cell r="D337">
            <v>1019.158329551791</v>
          </cell>
          <cell r="E337">
            <v>924.37660490347446</v>
          </cell>
        </row>
        <row r="338">
          <cell r="C338" t="str">
            <v>1997</v>
          </cell>
          <cell r="D338">
            <v>3198.6541140125</v>
          </cell>
          <cell r="E338">
            <v>2915.8930903337946</v>
          </cell>
        </row>
        <row r="339">
          <cell r="C339" t="str">
            <v>1998</v>
          </cell>
          <cell r="D339">
            <v>3104.6790116375</v>
          </cell>
          <cell r="E339">
            <v>2830.2253870087447</v>
          </cell>
        </row>
        <row r="340">
          <cell r="C340">
            <v>0</v>
          </cell>
          <cell r="D340">
            <v>0</v>
          </cell>
          <cell r="E340">
            <v>0</v>
          </cell>
        </row>
        <row r="341">
          <cell r="C341" t="str">
            <v xml:space="preserve">     Total</v>
          </cell>
          <cell r="D341">
            <v>10690.796183273791</v>
          </cell>
          <cell r="E341">
            <v>9725.5474706073182</v>
          </cell>
        </row>
        <row r="342">
          <cell r="C342">
            <v>0</v>
          </cell>
          <cell r="D342">
            <v>0</v>
          </cell>
          <cell r="E342">
            <v>0</v>
          </cell>
        </row>
        <row r="365">
          <cell r="E365">
            <v>11922041.689999999</v>
          </cell>
          <cell r="F365">
            <v>12694779.039999999</v>
          </cell>
          <cell r="G365">
            <v>13456633.050000001</v>
          </cell>
          <cell r="H365">
            <v>14229370.390000001</v>
          </cell>
          <cell r="I365">
            <v>14996093.039999999</v>
          </cell>
          <cell r="J365">
            <v>15763961.75</v>
          </cell>
          <cell r="K365">
            <v>16653546.26</v>
          </cell>
          <cell r="L365">
            <v>18240241.77</v>
          </cell>
          <cell r="M365">
            <v>19826937.280000001</v>
          </cell>
          <cell r="N365">
            <v>21376616.960000001</v>
          </cell>
          <cell r="O365">
            <v>22870053.800000001</v>
          </cell>
        </row>
        <row r="366">
          <cell r="E366">
            <v>19227246.629999999</v>
          </cell>
          <cell r="F366">
            <v>18774650.579999998</v>
          </cell>
          <cell r="G366">
            <v>18140893.010000002</v>
          </cell>
          <cell r="H366">
            <v>17402761.41</v>
          </cell>
          <cell r="I366">
            <v>16582788.550000001</v>
          </cell>
          <cell r="J366">
            <v>15763961.75</v>
          </cell>
          <cell r="K366">
            <v>15066850.75</v>
          </cell>
          <cell r="L366">
            <v>15066850.75</v>
          </cell>
          <cell r="M366">
            <v>15066850.75</v>
          </cell>
          <cell r="N366">
            <v>15066850.75</v>
          </cell>
          <cell r="O366">
            <v>15066850.75</v>
          </cell>
        </row>
        <row r="367">
          <cell r="E367">
            <v>7727806.9100000001</v>
          </cell>
          <cell r="F367">
            <v>9417179.7200000007</v>
          </cell>
          <cell r="G367">
            <v>11003875.23</v>
          </cell>
          <cell r="H367">
            <v>12590570.74</v>
          </cell>
          <cell r="I367">
            <v>14177266.25</v>
          </cell>
          <cell r="J367">
            <v>15763961.75</v>
          </cell>
          <cell r="K367">
            <v>17350657.260000002</v>
          </cell>
          <cell r="L367">
            <v>18937352.77</v>
          </cell>
          <cell r="M367">
            <v>20478366.350000001</v>
          </cell>
          <cell r="N367">
            <v>21960539.43</v>
          </cell>
          <cell r="O367">
            <v>23371872.800000001</v>
          </cell>
        </row>
      </sheetData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enu"/>
      <sheetName val="Macro Tables"/>
      <sheetName val="Print"/>
      <sheetName val="Exec Summ Grph"/>
      <sheetName val="Model"/>
      <sheetName val="AIRC"/>
      <sheetName val="Gross_Rec"/>
      <sheetName val="Total CA QREs"/>
      <sheetName val="CA Wages"/>
      <sheetName val="QRE's"/>
      <sheetName val="QRE Charts"/>
      <sheetName val="Comparison"/>
      <sheetName val="Sens_Model"/>
      <sheetName val="Sens_G_R"/>
      <sheetName val="Sen_GR_Factor"/>
      <sheetName val="Sens_QRE's"/>
      <sheetName val="Sens_QRE_Factor"/>
      <sheetName val="ORIGINAL CLAIM"/>
      <sheetName val="PHASE II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>
        <row r="1">
          <cell r="Q1">
            <v>36599.437053703703</v>
          </cell>
        </row>
        <row r="99">
          <cell r="D99">
            <v>11087</v>
          </cell>
          <cell r="E99">
            <v>50015</v>
          </cell>
          <cell r="F99">
            <v>323590</v>
          </cell>
          <cell r="G99">
            <v>899647</v>
          </cell>
          <cell r="H99">
            <v>2067727</v>
          </cell>
          <cell r="I99">
            <v>2741619</v>
          </cell>
          <cell r="J99">
            <v>2299558.0019999999</v>
          </cell>
          <cell r="K99">
            <v>3542463.7879999997</v>
          </cell>
          <cell r="L99">
            <v>5126210.5599999996</v>
          </cell>
          <cell r="M99">
            <v>7134127.5369999995</v>
          </cell>
          <cell r="N99">
            <v>9257454.4570000004</v>
          </cell>
          <cell r="O99">
            <v>17917881</v>
          </cell>
          <cell r="P99">
            <v>29938649</v>
          </cell>
          <cell r="Q99">
            <v>50930323</v>
          </cell>
          <cell r="R99">
            <v>49405882</v>
          </cell>
        </row>
        <row r="100">
          <cell r="D100">
            <v>5472</v>
          </cell>
          <cell r="E100">
            <v>12863</v>
          </cell>
          <cell r="F100">
            <v>125054</v>
          </cell>
          <cell r="G100">
            <v>256771</v>
          </cell>
          <cell r="H100">
            <v>535563</v>
          </cell>
          <cell r="I100">
            <v>808521</v>
          </cell>
          <cell r="J100">
            <v>710184</v>
          </cell>
          <cell r="K100">
            <v>1384519</v>
          </cell>
          <cell r="L100">
            <v>1667156</v>
          </cell>
          <cell r="M100">
            <v>2705568</v>
          </cell>
          <cell r="N100">
            <v>7703244</v>
          </cell>
          <cell r="O100">
            <v>13677482.189999999</v>
          </cell>
          <cell r="P100">
            <v>2205524.4</v>
          </cell>
          <cell r="Q100">
            <v>6259486.3000000007</v>
          </cell>
          <cell r="R100">
            <v>7163698.8000000007</v>
          </cell>
        </row>
        <row r="101">
          <cell r="D101">
            <v>3568</v>
          </cell>
          <cell r="E101">
            <v>260</v>
          </cell>
          <cell r="F101">
            <v>51757</v>
          </cell>
          <cell r="G101">
            <v>172998</v>
          </cell>
          <cell r="H101">
            <v>770702</v>
          </cell>
          <cell r="I101">
            <v>331819</v>
          </cell>
          <cell r="J101">
            <v>444501.85</v>
          </cell>
          <cell r="K101">
            <v>642759</v>
          </cell>
          <cell r="L101">
            <v>1134479.4500000002</v>
          </cell>
          <cell r="M101">
            <v>1773835.05</v>
          </cell>
          <cell r="N101">
            <v>2746436.55</v>
          </cell>
          <cell r="O101">
            <v>4339757.7677999996</v>
          </cell>
          <cell r="P101">
            <v>-6665215.1612052238</v>
          </cell>
          <cell r="Q101">
            <v>967538.2274999998</v>
          </cell>
          <cell r="R101">
            <v>-120871.49749999781</v>
          </cell>
        </row>
      </sheetData>
      <sheetData sheetId="11" refreshError="1">
        <row r="216">
          <cell r="D216">
            <v>1984</v>
          </cell>
        </row>
        <row r="222">
          <cell r="D222">
            <v>1984</v>
          </cell>
          <cell r="E222">
            <v>1985</v>
          </cell>
          <cell r="F222">
            <v>1986</v>
          </cell>
          <cell r="G222">
            <v>1987</v>
          </cell>
          <cell r="H222">
            <v>1988</v>
          </cell>
          <cell r="I222">
            <v>1989</v>
          </cell>
          <cell r="J222">
            <v>1990</v>
          </cell>
          <cell r="K222">
            <v>1991</v>
          </cell>
          <cell r="L222">
            <v>1992</v>
          </cell>
          <cell r="M222">
            <v>1993</v>
          </cell>
          <cell r="N222">
            <v>1994</v>
          </cell>
          <cell r="O222">
            <v>1995</v>
          </cell>
          <cell r="P222">
            <v>1996</v>
          </cell>
          <cell r="Q222">
            <v>1997</v>
          </cell>
          <cell r="R222">
            <v>1998</v>
          </cell>
        </row>
        <row r="223">
          <cell r="D223">
            <v>11.087</v>
          </cell>
          <cell r="E223">
            <v>50.015000000000001</v>
          </cell>
          <cell r="F223">
            <v>323.58999999999997</v>
          </cell>
          <cell r="G223">
            <v>899.64700000000005</v>
          </cell>
          <cell r="H223">
            <v>2067.7269999999999</v>
          </cell>
          <cell r="I223">
            <v>2741.6190000000001</v>
          </cell>
          <cell r="J223">
            <v>2299.5580019999998</v>
          </cell>
          <cell r="K223">
            <v>3542.4637879999996</v>
          </cell>
          <cell r="L223">
            <v>5126.2105599999995</v>
          </cell>
          <cell r="M223">
            <v>7134.1275369999994</v>
          </cell>
          <cell r="N223">
            <v>9257.4544569999998</v>
          </cell>
          <cell r="O223">
            <v>17917.881000000001</v>
          </cell>
          <cell r="P223">
            <v>29938.649000000001</v>
          </cell>
          <cell r="Q223">
            <v>50930.322999999997</v>
          </cell>
          <cell r="R223">
            <v>49405.881999999998</v>
          </cell>
        </row>
        <row r="224"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49">
          <cell r="D249">
            <v>5.4720000000000004</v>
          </cell>
          <cell r="E249">
            <v>12.863</v>
          </cell>
          <cell r="F249">
            <v>125.054</v>
          </cell>
          <cell r="G249">
            <v>256.77100000000002</v>
          </cell>
          <cell r="H249">
            <v>535.56299999999999</v>
          </cell>
          <cell r="I249">
            <v>808.52099999999996</v>
          </cell>
          <cell r="J249">
            <v>710.18399999999997</v>
          </cell>
          <cell r="K249">
            <v>1384.519</v>
          </cell>
          <cell r="L249">
            <v>1667.1559999999999</v>
          </cell>
          <cell r="M249">
            <v>2705.5680000000002</v>
          </cell>
          <cell r="N249">
            <v>7703.2439999999997</v>
          </cell>
          <cell r="O249">
            <v>13677.482189999999</v>
          </cell>
          <cell r="P249">
            <v>2205.5243999999998</v>
          </cell>
          <cell r="Q249">
            <v>6259.4863000000005</v>
          </cell>
        </row>
        <row r="250"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75">
          <cell r="D275">
            <v>3.5680000000000001</v>
          </cell>
          <cell r="E275">
            <v>0.26</v>
          </cell>
          <cell r="F275">
            <v>51.756999999999998</v>
          </cell>
          <cell r="G275">
            <v>172.99799999999999</v>
          </cell>
          <cell r="H275">
            <v>770.702</v>
          </cell>
          <cell r="I275">
            <v>331.81900000000002</v>
          </cell>
          <cell r="J275">
            <v>444.50184999999999</v>
          </cell>
          <cell r="K275">
            <v>642.75900000000001</v>
          </cell>
          <cell r="L275">
            <v>1134.4794500000003</v>
          </cell>
          <cell r="M275">
            <v>1773.8350500000001</v>
          </cell>
          <cell r="N275">
            <v>2746.4365499999999</v>
          </cell>
          <cell r="O275">
            <v>4339.7577677999998</v>
          </cell>
          <cell r="P275">
            <v>-6665.2151612052239</v>
          </cell>
          <cell r="Q275">
            <v>967.53822749999983</v>
          </cell>
        </row>
        <row r="276"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301">
          <cell r="D301">
            <v>20.127000000000002</v>
          </cell>
          <cell r="E301">
            <v>63.137999999999998</v>
          </cell>
          <cell r="F301">
            <v>500.40100000000001</v>
          </cell>
          <cell r="G301">
            <v>1329.4160000000002</v>
          </cell>
          <cell r="H301">
            <v>3373.9920000000002</v>
          </cell>
          <cell r="I301">
            <v>3881.9590000000003</v>
          </cell>
          <cell r="J301">
            <v>3454.2438520000001</v>
          </cell>
          <cell r="K301">
            <v>5569.7417879999994</v>
          </cell>
          <cell r="L301">
            <v>7927.8460099999993</v>
          </cell>
          <cell r="M301">
            <v>11613.530586999999</v>
          </cell>
          <cell r="N301">
            <v>19707.135006999997</v>
          </cell>
          <cell r="O301">
            <v>35935.120957799998</v>
          </cell>
          <cell r="P301">
            <v>25478.958238794774</v>
          </cell>
          <cell r="Q301">
            <v>58157.347527499995</v>
          </cell>
          <cell r="R301">
            <v>56448.709302499999</v>
          </cell>
        </row>
        <row r="302">
          <cell r="D302" t="e">
            <v>#REF!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32">
          <cell r="C332" t="str">
            <v>1991</v>
          </cell>
          <cell r="D332">
            <v>222.78967152000001</v>
          </cell>
          <cell r="E332">
            <v>202.07023206864</v>
          </cell>
        </row>
        <row r="333">
          <cell r="C333" t="str">
            <v>1992</v>
          </cell>
          <cell r="D333">
            <v>317.11384039999996</v>
          </cell>
          <cell r="E333">
            <v>287.62225324280001</v>
          </cell>
        </row>
        <row r="334">
          <cell r="C334" t="str">
            <v>1993</v>
          </cell>
          <cell r="D334">
            <v>464.54122348000004</v>
          </cell>
          <cell r="E334">
            <v>421.33888969636007</v>
          </cell>
        </row>
        <row r="335">
          <cell r="C335" t="str">
            <v>1994</v>
          </cell>
          <cell r="D335">
            <v>788.2854002800002</v>
          </cell>
          <cell r="E335">
            <v>714.97485805396013</v>
          </cell>
        </row>
        <row r="336">
          <cell r="C336" t="str">
            <v>1995</v>
          </cell>
          <cell r="D336">
            <v>1437.404838312</v>
          </cell>
          <cell r="E336">
            <v>1303.7261883489841</v>
          </cell>
        </row>
        <row r="337">
          <cell r="C337" t="str">
            <v>1996</v>
          </cell>
          <cell r="D337">
            <v>1019.158329551791</v>
          </cell>
          <cell r="E337">
            <v>924.37660490347446</v>
          </cell>
        </row>
        <row r="338">
          <cell r="C338" t="str">
            <v>1997</v>
          </cell>
          <cell r="D338">
            <v>3198.6541140125</v>
          </cell>
          <cell r="E338">
            <v>2915.8930903337946</v>
          </cell>
        </row>
        <row r="339">
          <cell r="C339" t="str">
            <v>1998</v>
          </cell>
          <cell r="D339">
            <v>3104.6790116375</v>
          </cell>
          <cell r="E339">
            <v>2830.2253870087447</v>
          </cell>
        </row>
        <row r="340">
          <cell r="C340">
            <v>0</v>
          </cell>
          <cell r="D340">
            <v>0</v>
          </cell>
          <cell r="E340">
            <v>0</v>
          </cell>
        </row>
        <row r="341">
          <cell r="C341" t="str">
            <v xml:space="preserve">     Total</v>
          </cell>
          <cell r="D341">
            <v>10690.796183273791</v>
          </cell>
          <cell r="E341">
            <v>9725.5474706073182</v>
          </cell>
        </row>
        <row r="342">
          <cell r="C342">
            <v>0</v>
          </cell>
          <cell r="D342">
            <v>0</v>
          </cell>
          <cell r="E342">
            <v>0</v>
          </cell>
        </row>
        <row r="365">
          <cell r="E365">
            <v>11922041.689999999</v>
          </cell>
          <cell r="F365">
            <v>12694779.039999999</v>
          </cell>
          <cell r="G365">
            <v>13456633.050000001</v>
          </cell>
          <cell r="H365">
            <v>14229370.390000001</v>
          </cell>
          <cell r="I365">
            <v>14996093.039999999</v>
          </cell>
          <cell r="J365">
            <v>15763961.75</v>
          </cell>
          <cell r="K365">
            <v>16653546.26</v>
          </cell>
          <cell r="L365">
            <v>18240241.77</v>
          </cell>
          <cell r="M365">
            <v>19826937.280000001</v>
          </cell>
          <cell r="N365">
            <v>21376616.960000001</v>
          </cell>
          <cell r="O365">
            <v>22870053.800000001</v>
          </cell>
        </row>
        <row r="366">
          <cell r="E366">
            <v>19227246.629999999</v>
          </cell>
          <cell r="F366">
            <v>18774650.579999998</v>
          </cell>
          <cell r="G366">
            <v>18140893.010000002</v>
          </cell>
          <cell r="H366">
            <v>17402761.41</v>
          </cell>
          <cell r="I366">
            <v>16582788.550000001</v>
          </cell>
          <cell r="J366">
            <v>15763961.75</v>
          </cell>
          <cell r="K366">
            <v>15066850.75</v>
          </cell>
          <cell r="L366">
            <v>15066850.75</v>
          </cell>
          <cell r="M366">
            <v>15066850.75</v>
          </cell>
          <cell r="N366">
            <v>15066850.75</v>
          </cell>
          <cell r="O366">
            <v>15066850.75</v>
          </cell>
        </row>
        <row r="367">
          <cell r="E367">
            <v>7727806.9100000001</v>
          </cell>
          <cell r="F367">
            <v>9417179.7200000007</v>
          </cell>
          <cell r="G367">
            <v>11003875.23</v>
          </cell>
          <cell r="H367">
            <v>12590570.74</v>
          </cell>
          <cell r="I367">
            <v>14177266.25</v>
          </cell>
          <cell r="J367">
            <v>15763961.75</v>
          </cell>
          <cell r="K367">
            <v>17350657.260000002</v>
          </cell>
          <cell r="L367">
            <v>18937352.77</v>
          </cell>
          <cell r="M367">
            <v>20478366.350000001</v>
          </cell>
          <cell r="N367">
            <v>21960539.43</v>
          </cell>
          <cell r="O367">
            <v>23371872.800000001</v>
          </cell>
        </row>
      </sheetData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enu"/>
      <sheetName val="Macro Tables"/>
      <sheetName val="Print"/>
      <sheetName val="Exec Summ Grph"/>
      <sheetName val="Model"/>
      <sheetName val="AIRC"/>
      <sheetName val="Gross_Rec"/>
      <sheetName val="Total CA QREs"/>
      <sheetName val="CA Wages"/>
      <sheetName val="QRE's"/>
      <sheetName val="QRE Charts"/>
      <sheetName val="Comparison"/>
      <sheetName val="Sens_Model"/>
      <sheetName val="Sens_G_R"/>
      <sheetName val="Sen_GR_Factor"/>
      <sheetName val="Sens_QRE's"/>
      <sheetName val="Sens_QRE_Factor"/>
      <sheetName val="ORIGINAL CLAIM"/>
      <sheetName val="PHASE II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</sheetNames>
    <sheetDataSet>
      <sheetData sheetId="0"/>
      <sheetData sheetId="1">
        <row r="11">
          <cell r="I11" t="str">
            <v>Agouron Pharmaceuticals, Inc.</v>
          </cell>
        </row>
      </sheetData>
      <sheetData sheetId="2">
        <row r="5">
          <cell r="B5" t="str">
            <v>&amp;Model</v>
          </cell>
        </row>
      </sheetData>
      <sheetData sheetId="3">
        <row r="8">
          <cell r="A8">
            <v>1998</v>
          </cell>
        </row>
      </sheetData>
      <sheetData sheetId="4"/>
      <sheetData sheetId="5">
        <row r="1">
          <cell r="P1">
            <v>36599.437053703703</v>
          </cell>
        </row>
      </sheetData>
      <sheetData sheetId="6">
        <row r="15">
          <cell r="B15" t="str">
            <v>Qualifying Research</v>
          </cell>
        </row>
      </sheetData>
      <sheetData sheetId="7">
        <row r="2">
          <cell r="B2" t="str">
            <v>Agouron Pharmaceuticals, Inc.</v>
          </cell>
        </row>
      </sheetData>
      <sheetData sheetId="8"/>
      <sheetData sheetId="9"/>
      <sheetData sheetId="10">
        <row r="1">
          <cell r="Q1">
            <v>36599.437053703703</v>
          </cell>
        </row>
        <row r="100">
          <cell r="D100">
            <v>5472</v>
          </cell>
          <cell r="E100">
            <v>12863</v>
          </cell>
          <cell r="F100">
            <v>125054</v>
          </cell>
          <cell r="G100">
            <v>256771</v>
          </cell>
          <cell r="H100">
            <v>535563</v>
          </cell>
          <cell r="I100">
            <v>808521</v>
          </cell>
          <cell r="J100">
            <v>710184</v>
          </cell>
          <cell r="K100">
            <v>1384519</v>
          </cell>
          <cell r="L100">
            <v>1667156</v>
          </cell>
          <cell r="M100">
            <v>2705568</v>
          </cell>
          <cell r="N100">
            <v>7703244</v>
          </cell>
          <cell r="O100">
            <v>13677482.189999999</v>
          </cell>
          <cell r="P100">
            <v>2205524.4</v>
          </cell>
          <cell r="Q100">
            <v>6259486.3000000007</v>
          </cell>
          <cell r="R100">
            <v>7163698.8000000007</v>
          </cell>
        </row>
        <row r="101">
          <cell r="D101">
            <v>3568</v>
          </cell>
          <cell r="E101">
            <v>260</v>
          </cell>
          <cell r="F101">
            <v>51757</v>
          </cell>
          <cell r="G101">
            <v>172998</v>
          </cell>
          <cell r="H101">
            <v>770702</v>
          </cell>
          <cell r="I101">
            <v>331819</v>
          </cell>
          <cell r="J101">
            <v>444501.85</v>
          </cell>
          <cell r="K101">
            <v>642759</v>
          </cell>
          <cell r="L101">
            <v>1134479.4500000002</v>
          </cell>
          <cell r="M101">
            <v>1773835.05</v>
          </cell>
          <cell r="N101">
            <v>2746436.55</v>
          </cell>
          <cell r="O101">
            <v>4339757.7677999996</v>
          </cell>
          <cell r="P101">
            <v>-6665215.1612052238</v>
          </cell>
          <cell r="Q101">
            <v>967538.2274999998</v>
          </cell>
          <cell r="R101">
            <v>-120871.49749999781</v>
          </cell>
        </row>
      </sheetData>
      <sheetData sheetId="11">
        <row r="216">
          <cell r="D216">
            <v>1984</v>
          </cell>
        </row>
        <row r="222">
          <cell r="D222">
            <v>1984</v>
          </cell>
          <cell r="E222">
            <v>1985</v>
          </cell>
          <cell r="F222">
            <v>1986</v>
          </cell>
          <cell r="G222">
            <v>1987</v>
          </cell>
          <cell r="H222">
            <v>1988</v>
          </cell>
          <cell r="I222">
            <v>1989</v>
          </cell>
          <cell r="J222">
            <v>1990</v>
          </cell>
          <cell r="K222">
            <v>1991</v>
          </cell>
          <cell r="L222">
            <v>1992</v>
          </cell>
          <cell r="M222">
            <v>1993</v>
          </cell>
          <cell r="N222">
            <v>1994</v>
          </cell>
          <cell r="O222">
            <v>1995</v>
          </cell>
          <cell r="P222">
            <v>1996</v>
          </cell>
          <cell r="Q222">
            <v>1997</v>
          </cell>
          <cell r="R222">
            <v>1998</v>
          </cell>
        </row>
        <row r="223">
          <cell r="D223">
            <v>11.087</v>
          </cell>
          <cell r="E223">
            <v>50.015000000000001</v>
          </cell>
          <cell r="F223">
            <v>323.58999999999997</v>
          </cell>
          <cell r="G223">
            <v>899.64700000000005</v>
          </cell>
          <cell r="H223">
            <v>2067.7269999999999</v>
          </cell>
          <cell r="I223">
            <v>2741.6190000000001</v>
          </cell>
          <cell r="J223">
            <v>2299.5580019999998</v>
          </cell>
          <cell r="K223">
            <v>3542.4637879999996</v>
          </cell>
          <cell r="L223">
            <v>5126.2105599999995</v>
          </cell>
          <cell r="M223">
            <v>7134.1275369999994</v>
          </cell>
          <cell r="N223">
            <v>9257.4544569999998</v>
          </cell>
          <cell r="O223">
            <v>17917.881000000001</v>
          </cell>
          <cell r="P223">
            <v>29938.649000000001</v>
          </cell>
          <cell r="Q223">
            <v>50930.322999999997</v>
          </cell>
          <cell r="R223">
            <v>49405.881999999998</v>
          </cell>
        </row>
        <row r="224"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49">
          <cell r="D249">
            <v>5.4720000000000004</v>
          </cell>
          <cell r="E249">
            <v>12.863</v>
          </cell>
          <cell r="F249">
            <v>125.054</v>
          </cell>
          <cell r="G249">
            <v>256.77100000000002</v>
          </cell>
          <cell r="H249">
            <v>535.56299999999999</v>
          </cell>
          <cell r="I249">
            <v>808.52099999999996</v>
          </cell>
          <cell r="J249">
            <v>710.18399999999997</v>
          </cell>
          <cell r="K249">
            <v>1384.519</v>
          </cell>
          <cell r="L249">
            <v>1667.1559999999999</v>
          </cell>
          <cell r="M249">
            <v>2705.5680000000002</v>
          </cell>
          <cell r="N249">
            <v>7703.2439999999997</v>
          </cell>
          <cell r="O249">
            <v>13677.482189999999</v>
          </cell>
          <cell r="P249">
            <v>2205.5243999999998</v>
          </cell>
          <cell r="Q249">
            <v>6259.4863000000005</v>
          </cell>
        </row>
        <row r="250"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75">
          <cell r="D275">
            <v>3.5680000000000001</v>
          </cell>
          <cell r="E275">
            <v>0.26</v>
          </cell>
          <cell r="F275">
            <v>51.756999999999998</v>
          </cell>
          <cell r="G275">
            <v>172.99799999999999</v>
          </cell>
          <cell r="H275">
            <v>770.702</v>
          </cell>
          <cell r="I275">
            <v>331.81900000000002</v>
          </cell>
          <cell r="J275">
            <v>444.50184999999999</v>
          </cell>
          <cell r="K275">
            <v>642.75900000000001</v>
          </cell>
          <cell r="L275">
            <v>1134.4794500000003</v>
          </cell>
          <cell r="M275">
            <v>1773.8350500000001</v>
          </cell>
          <cell r="N275">
            <v>2746.4365499999999</v>
          </cell>
          <cell r="O275">
            <v>4339.7577677999998</v>
          </cell>
          <cell r="P275">
            <v>-6665.2151612052239</v>
          </cell>
          <cell r="Q275">
            <v>967.53822749999983</v>
          </cell>
        </row>
        <row r="276"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301">
          <cell r="D301">
            <v>20.127000000000002</v>
          </cell>
          <cell r="E301">
            <v>63.137999999999998</v>
          </cell>
          <cell r="F301">
            <v>500.40100000000001</v>
          </cell>
          <cell r="G301">
            <v>1329.4160000000002</v>
          </cell>
          <cell r="H301">
            <v>3373.9920000000002</v>
          </cell>
          <cell r="I301">
            <v>3881.9590000000003</v>
          </cell>
          <cell r="J301">
            <v>3454.2438520000001</v>
          </cell>
          <cell r="K301">
            <v>5569.7417879999994</v>
          </cell>
          <cell r="L301">
            <v>7927.8460099999993</v>
          </cell>
          <cell r="M301">
            <v>11613.530586999999</v>
          </cell>
          <cell r="N301">
            <v>19707.135006999997</v>
          </cell>
          <cell r="O301">
            <v>35935.120957799998</v>
          </cell>
          <cell r="P301">
            <v>25478.958238794774</v>
          </cell>
          <cell r="Q301">
            <v>58157.347527499995</v>
          </cell>
          <cell r="R301">
            <v>56448.709302499999</v>
          </cell>
        </row>
        <row r="302">
          <cell r="D302" t="e">
            <v>#REF!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32">
          <cell r="C332" t="str">
            <v>1991</v>
          </cell>
          <cell r="D332">
            <v>222.78967152000001</v>
          </cell>
          <cell r="E332">
            <v>202.07023206864</v>
          </cell>
        </row>
        <row r="333">
          <cell r="C333" t="str">
            <v>1992</v>
          </cell>
          <cell r="D333">
            <v>317.11384039999996</v>
          </cell>
          <cell r="E333">
            <v>287.62225324280001</v>
          </cell>
        </row>
        <row r="334">
          <cell r="C334" t="str">
            <v>1993</v>
          </cell>
          <cell r="D334">
            <v>464.54122348000004</v>
          </cell>
          <cell r="E334">
            <v>421.33888969636007</v>
          </cell>
        </row>
        <row r="335">
          <cell r="C335" t="str">
            <v>1994</v>
          </cell>
          <cell r="D335">
            <v>788.2854002800002</v>
          </cell>
          <cell r="E335">
            <v>714.97485805396013</v>
          </cell>
        </row>
        <row r="336">
          <cell r="C336" t="str">
            <v>1995</v>
          </cell>
          <cell r="D336">
            <v>1437.404838312</v>
          </cell>
          <cell r="E336">
            <v>1303.7261883489841</v>
          </cell>
        </row>
        <row r="337">
          <cell r="C337" t="str">
            <v>1996</v>
          </cell>
          <cell r="D337">
            <v>1019.158329551791</v>
          </cell>
          <cell r="E337">
            <v>924.37660490347446</v>
          </cell>
        </row>
        <row r="338">
          <cell r="C338" t="str">
            <v>1997</v>
          </cell>
          <cell r="D338">
            <v>3198.6541140125</v>
          </cell>
          <cell r="E338">
            <v>2915.8930903337946</v>
          </cell>
        </row>
        <row r="339">
          <cell r="C339" t="str">
            <v>1998</v>
          </cell>
          <cell r="D339">
            <v>3104.6790116375</v>
          </cell>
          <cell r="E339">
            <v>2830.2253870087447</v>
          </cell>
        </row>
        <row r="340">
          <cell r="C340">
            <v>0</v>
          </cell>
          <cell r="D340">
            <v>0</v>
          </cell>
          <cell r="E340">
            <v>0</v>
          </cell>
        </row>
        <row r="341">
          <cell r="C341" t="str">
            <v xml:space="preserve">     Total</v>
          </cell>
          <cell r="D341">
            <v>10690.796183273791</v>
          </cell>
          <cell r="E341">
            <v>9725.5474706073182</v>
          </cell>
        </row>
        <row r="342">
          <cell r="C342">
            <v>0</v>
          </cell>
          <cell r="D342">
            <v>0</v>
          </cell>
          <cell r="E342">
            <v>0</v>
          </cell>
        </row>
        <row r="365">
          <cell r="E365">
            <v>11922041.689999999</v>
          </cell>
          <cell r="F365">
            <v>12694779.039999999</v>
          </cell>
          <cell r="G365">
            <v>13456633.050000001</v>
          </cell>
          <cell r="H365">
            <v>14229370.390000001</v>
          </cell>
          <cell r="I365">
            <v>14996093.039999999</v>
          </cell>
          <cell r="J365">
            <v>15763961.75</v>
          </cell>
          <cell r="K365">
            <v>16653546.26</v>
          </cell>
          <cell r="L365">
            <v>18240241.77</v>
          </cell>
          <cell r="M365">
            <v>19826937.280000001</v>
          </cell>
          <cell r="N365">
            <v>21376616.960000001</v>
          </cell>
          <cell r="O365">
            <v>22870053.800000001</v>
          </cell>
        </row>
        <row r="366">
          <cell r="E366">
            <v>19227246.629999999</v>
          </cell>
          <cell r="F366">
            <v>18774650.579999998</v>
          </cell>
          <cell r="G366">
            <v>18140893.010000002</v>
          </cell>
          <cell r="H366">
            <v>17402761.41</v>
          </cell>
          <cell r="I366">
            <v>16582788.550000001</v>
          </cell>
          <cell r="J366">
            <v>15763961.75</v>
          </cell>
          <cell r="K366">
            <v>15066850.75</v>
          </cell>
          <cell r="L366">
            <v>15066850.75</v>
          </cell>
          <cell r="M366">
            <v>15066850.75</v>
          </cell>
          <cell r="N366">
            <v>15066850.75</v>
          </cell>
          <cell r="O366">
            <v>15066850.75</v>
          </cell>
        </row>
        <row r="367">
          <cell r="E367">
            <v>7727806.9100000001</v>
          </cell>
          <cell r="F367">
            <v>9417179.7200000007</v>
          </cell>
          <cell r="G367">
            <v>11003875.23</v>
          </cell>
          <cell r="H367">
            <v>12590570.74</v>
          </cell>
          <cell r="I367">
            <v>14177266.25</v>
          </cell>
          <cell r="J367">
            <v>15763961.75</v>
          </cell>
          <cell r="K367">
            <v>17350657.260000002</v>
          </cell>
          <cell r="L367">
            <v>18937352.77</v>
          </cell>
          <cell r="M367">
            <v>20478366.350000001</v>
          </cell>
          <cell r="N367">
            <v>21960539.43</v>
          </cell>
          <cell r="O367">
            <v>23371872.800000001</v>
          </cell>
        </row>
      </sheetData>
      <sheetData sheetId="12">
        <row r="8">
          <cell r="B8">
            <v>0</v>
          </cell>
        </row>
      </sheetData>
      <sheetData sheetId="13">
        <row r="193">
          <cell r="E193" t="e">
            <v>#REF!</v>
          </cell>
        </row>
      </sheetData>
      <sheetData sheetId="14"/>
      <sheetData sheetId="15"/>
      <sheetData sheetId="16">
        <row r="118">
          <cell r="D118">
            <v>1984</v>
          </cell>
        </row>
      </sheetData>
      <sheetData sheetId="17">
        <row r="8">
          <cell r="D8">
            <v>1</v>
          </cell>
        </row>
      </sheetData>
      <sheetData sheetId="18">
        <row r="95">
          <cell r="C95">
            <v>0</v>
          </cell>
        </row>
      </sheetData>
      <sheetData sheetId="19">
        <row r="95">
          <cell r="C95">
            <v>0</v>
          </cell>
        </row>
      </sheetData>
      <sheetData sheetId="20">
        <row r="95">
          <cell r="C95">
            <v>0</v>
          </cell>
        </row>
      </sheetData>
      <sheetData sheetId="21">
        <row r="95">
          <cell r="O95">
            <v>0</v>
          </cell>
        </row>
      </sheetData>
      <sheetData sheetId="22">
        <row r="95">
          <cell r="O95">
            <v>0</v>
          </cell>
        </row>
      </sheetData>
      <sheetData sheetId="23">
        <row r="94">
          <cell r="P94">
            <v>0</v>
          </cell>
        </row>
      </sheetData>
      <sheetData sheetId="24">
        <row r="95">
          <cell r="O95">
            <v>0</v>
          </cell>
        </row>
      </sheetData>
      <sheetData sheetId="25">
        <row r="94">
          <cell r="C94">
            <v>0</v>
          </cell>
        </row>
      </sheetData>
      <sheetData sheetId="26">
        <row r="95">
          <cell r="P95">
            <v>0</v>
          </cell>
        </row>
      </sheetData>
      <sheetData sheetId="27">
        <row r="103">
          <cell r="C103">
            <v>0</v>
          </cell>
        </row>
      </sheetData>
      <sheetData sheetId="28">
        <row r="103">
          <cell r="C103">
            <v>0</v>
          </cell>
        </row>
      </sheetData>
      <sheetData sheetId="29">
        <row r="103">
          <cell r="C103">
            <v>0</v>
          </cell>
        </row>
      </sheetData>
      <sheetData sheetId="30">
        <row r="103">
          <cell r="C103">
            <v>0</v>
          </cell>
        </row>
      </sheetData>
      <sheetData sheetId="31">
        <row r="103">
          <cell r="C103">
            <v>0</v>
          </cell>
        </row>
      </sheetData>
      <sheetData sheetId="32">
        <row r="103">
          <cell r="C103">
            <v>0</v>
          </cell>
        </row>
      </sheetData>
      <sheetData sheetId="33">
        <row r="103">
          <cell r="C103">
            <v>0</v>
          </cell>
        </row>
      </sheetData>
      <sheetData sheetId="34">
        <row r="103">
          <cell r="C103">
            <v>0</v>
          </cell>
        </row>
      </sheetData>
      <sheetData sheetId="35">
        <row r="103">
          <cell r="C103">
            <v>0</v>
          </cell>
        </row>
      </sheetData>
      <sheetData sheetId="36">
        <row r="103">
          <cell r="C103">
            <v>0</v>
          </cell>
        </row>
      </sheetData>
      <sheetData sheetId="37">
        <row r="103">
          <cell r="C103">
            <v>0</v>
          </cell>
        </row>
      </sheetData>
      <sheetData sheetId="38">
        <row r="103">
          <cell r="C103">
            <v>0</v>
          </cell>
        </row>
      </sheetData>
      <sheetData sheetId="39">
        <row r="103">
          <cell r="C103">
            <v>0</v>
          </cell>
        </row>
      </sheetData>
      <sheetData sheetId="40">
        <row r="103">
          <cell r="C103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enu"/>
      <sheetName val="Macro Tables"/>
      <sheetName val="Print"/>
      <sheetName val="Exec Summ Grph"/>
      <sheetName val="Model"/>
      <sheetName val="AIRC"/>
      <sheetName val="Gross_Rec"/>
      <sheetName val="Total CA QREs"/>
      <sheetName val="CA Wages"/>
      <sheetName val="QRE's"/>
      <sheetName val="QRE Charts"/>
      <sheetName val="Comparison"/>
      <sheetName val="Sens_Model"/>
      <sheetName val="Sens_G_R"/>
      <sheetName val="Sen_GR_Factor"/>
      <sheetName val="Sens_QRE's"/>
      <sheetName val="Sens_QRE_Factor"/>
      <sheetName val="ORIGINAL CLAIM"/>
      <sheetName val="PHASE II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Q1">
            <v>36599.437053703703</v>
          </cell>
        </row>
        <row r="99">
          <cell r="D99">
            <v>11087</v>
          </cell>
          <cell r="E99">
            <v>50015</v>
          </cell>
          <cell r="F99">
            <v>323590</v>
          </cell>
          <cell r="G99">
            <v>899647</v>
          </cell>
          <cell r="H99">
            <v>2067727</v>
          </cell>
          <cell r="I99">
            <v>2741619</v>
          </cell>
          <cell r="J99">
            <v>2299558.0019999999</v>
          </cell>
          <cell r="K99">
            <v>3542463.7879999997</v>
          </cell>
          <cell r="L99">
            <v>5126210.5599999996</v>
          </cell>
          <cell r="M99">
            <v>7134127.5369999995</v>
          </cell>
          <cell r="N99">
            <v>9257454.4570000004</v>
          </cell>
          <cell r="O99">
            <v>17917881</v>
          </cell>
          <cell r="P99">
            <v>29938649</v>
          </cell>
          <cell r="Q99">
            <v>50930323</v>
          </cell>
          <cell r="R99">
            <v>49405882</v>
          </cell>
        </row>
        <row r="100">
          <cell r="D100">
            <v>5472</v>
          </cell>
          <cell r="E100">
            <v>12863</v>
          </cell>
          <cell r="F100">
            <v>125054</v>
          </cell>
          <cell r="G100">
            <v>256771</v>
          </cell>
          <cell r="H100">
            <v>535563</v>
          </cell>
          <cell r="I100">
            <v>808521</v>
          </cell>
          <cell r="J100">
            <v>710184</v>
          </cell>
          <cell r="K100">
            <v>1384519</v>
          </cell>
          <cell r="L100">
            <v>1667156</v>
          </cell>
          <cell r="M100">
            <v>2705568</v>
          </cell>
          <cell r="N100">
            <v>7703244</v>
          </cell>
          <cell r="O100">
            <v>13677482.189999999</v>
          </cell>
          <cell r="P100">
            <v>2205524.4</v>
          </cell>
          <cell r="Q100">
            <v>6259486.3000000007</v>
          </cell>
          <cell r="R100">
            <v>7163698.8000000007</v>
          </cell>
        </row>
        <row r="101">
          <cell r="D101">
            <v>3568</v>
          </cell>
          <cell r="E101">
            <v>260</v>
          </cell>
          <cell r="F101">
            <v>51757</v>
          </cell>
          <cell r="G101">
            <v>172998</v>
          </cell>
          <cell r="H101">
            <v>770702</v>
          </cell>
          <cell r="I101">
            <v>331819</v>
          </cell>
          <cell r="J101">
            <v>444501.85</v>
          </cell>
          <cell r="K101">
            <v>642759</v>
          </cell>
          <cell r="L101">
            <v>1134479.4500000002</v>
          </cell>
          <cell r="M101">
            <v>1773835.05</v>
          </cell>
          <cell r="N101">
            <v>2746436.55</v>
          </cell>
          <cell r="O101">
            <v>4339757.7677999996</v>
          </cell>
          <cell r="P101">
            <v>-6665215.1612052238</v>
          </cell>
          <cell r="Q101">
            <v>967538.2274999998</v>
          </cell>
          <cell r="R101">
            <v>-120871.49749999781</v>
          </cell>
        </row>
      </sheetData>
      <sheetData sheetId="11" refreshError="1">
        <row r="216">
          <cell r="D216">
            <v>1984</v>
          </cell>
        </row>
        <row r="222">
          <cell r="D222">
            <v>1984</v>
          </cell>
          <cell r="E222">
            <v>1985</v>
          </cell>
          <cell r="F222">
            <v>1986</v>
          </cell>
          <cell r="G222">
            <v>1987</v>
          </cell>
          <cell r="H222">
            <v>1988</v>
          </cell>
          <cell r="I222">
            <v>1989</v>
          </cell>
          <cell r="J222">
            <v>1990</v>
          </cell>
          <cell r="K222">
            <v>1991</v>
          </cell>
          <cell r="L222">
            <v>1992</v>
          </cell>
          <cell r="M222">
            <v>1993</v>
          </cell>
          <cell r="N222">
            <v>1994</v>
          </cell>
          <cell r="O222">
            <v>1995</v>
          </cell>
          <cell r="P222">
            <v>1996</v>
          </cell>
          <cell r="Q222">
            <v>1997</v>
          </cell>
          <cell r="R222">
            <v>1998</v>
          </cell>
        </row>
        <row r="223">
          <cell r="D223">
            <v>11.087</v>
          </cell>
          <cell r="E223">
            <v>50.015000000000001</v>
          </cell>
          <cell r="F223">
            <v>323.58999999999997</v>
          </cell>
          <cell r="G223">
            <v>899.64700000000005</v>
          </cell>
          <cell r="H223">
            <v>2067.7269999999999</v>
          </cell>
          <cell r="I223">
            <v>2741.6190000000001</v>
          </cell>
          <cell r="J223">
            <v>2299.5580019999998</v>
          </cell>
          <cell r="K223">
            <v>3542.4637879999996</v>
          </cell>
          <cell r="L223">
            <v>5126.2105599999995</v>
          </cell>
          <cell r="M223">
            <v>7134.1275369999994</v>
          </cell>
          <cell r="N223">
            <v>9257.4544569999998</v>
          </cell>
          <cell r="O223">
            <v>17917.881000000001</v>
          </cell>
          <cell r="P223">
            <v>29938.649000000001</v>
          </cell>
          <cell r="Q223">
            <v>50930.322999999997</v>
          </cell>
          <cell r="R223">
            <v>49405.881999999998</v>
          </cell>
        </row>
        <row r="224"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49">
          <cell r="D249">
            <v>5.4720000000000004</v>
          </cell>
          <cell r="E249">
            <v>12.863</v>
          </cell>
          <cell r="F249">
            <v>125.054</v>
          </cell>
          <cell r="G249">
            <v>256.77100000000002</v>
          </cell>
          <cell r="H249">
            <v>535.56299999999999</v>
          </cell>
          <cell r="I249">
            <v>808.52099999999996</v>
          </cell>
          <cell r="J249">
            <v>710.18399999999997</v>
          </cell>
          <cell r="K249">
            <v>1384.519</v>
          </cell>
          <cell r="L249">
            <v>1667.1559999999999</v>
          </cell>
          <cell r="M249">
            <v>2705.5680000000002</v>
          </cell>
          <cell r="N249">
            <v>7703.2439999999997</v>
          </cell>
          <cell r="O249">
            <v>13677.482189999999</v>
          </cell>
          <cell r="P249">
            <v>2205.5243999999998</v>
          </cell>
          <cell r="Q249">
            <v>6259.4863000000005</v>
          </cell>
        </row>
        <row r="250"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75">
          <cell r="D275">
            <v>3.5680000000000001</v>
          </cell>
          <cell r="E275">
            <v>0.26</v>
          </cell>
          <cell r="F275">
            <v>51.756999999999998</v>
          </cell>
          <cell r="G275">
            <v>172.99799999999999</v>
          </cell>
          <cell r="H275">
            <v>770.702</v>
          </cell>
          <cell r="I275">
            <v>331.81900000000002</v>
          </cell>
          <cell r="J275">
            <v>444.50184999999999</v>
          </cell>
          <cell r="K275">
            <v>642.75900000000001</v>
          </cell>
          <cell r="L275">
            <v>1134.4794500000003</v>
          </cell>
          <cell r="M275">
            <v>1773.8350500000001</v>
          </cell>
          <cell r="N275">
            <v>2746.4365499999999</v>
          </cell>
          <cell r="O275">
            <v>4339.7577677999998</v>
          </cell>
          <cell r="P275">
            <v>-6665.2151612052239</v>
          </cell>
          <cell r="Q275">
            <v>967.53822749999983</v>
          </cell>
        </row>
        <row r="276"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301">
          <cell r="D301">
            <v>20.127000000000002</v>
          </cell>
          <cell r="E301">
            <v>63.137999999999998</v>
          </cell>
          <cell r="F301">
            <v>500.40100000000001</v>
          </cell>
          <cell r="G301">
            <v>1329.4160000000002</v>
          </cell>
          <cell r="H301">
            <v>3373.9920000000002</v>
          </cell>
          <cell r="I301">
            <v>3881.9590000000003</v>
          </cell>
          <cell r="J301">
            <v>3454.2438520000001</v>
          </cell>
          <cell r="K301">
            <v>5569.7417879999994</v>
          </cell>
          <cell r="L301">
            <v>7927.8460099999993</v>
          </cell>
          <cell r="M301">
            <v>11613.530586999999</v>
          </cell>
          <cell r="N301">
            <v>19707.135006999997</v>
          </cell>
          <cell r="O301">
            <v>35935.120957799998</v>
          </cell>
          <cell r="P301">
            <v>25478.958238794774</v>
          </cell>
          <cell r="Q301">
            <v>58157.347527499995</v>
          </cell>
          <cell r="R301">
            <v>56448.709302499999</v>
          </cell>
        </row>
        <row r="302">
          <cell r="D302" t="e">
            <v>#REF!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32">
          <cell r="C332" t="str">
            <v>1991</v>
          </cell>
          <cell r="D332">
            <v>222.78967152000001</v>
          </cell>
          <cell r="E332">
            <v>202.07023206864</v>
          </cell>
        </row>
        <row r="333">
          <cell r="C333" t="str">
            <v>1992</v>
          </cell>
          <cell r="D333">
            <v>317.11384039999996</v>
          </cell>
          <cell r="E333">
            <v>287.62225324280001</v>
          </cell>
        </row>
        <row r="334">
          <cell r="C334" t="str">
            <v>1993</v>
          </cell>
          <cell r="D334">
            <v>464.54122348000004</v>
          </cell>
          <cell r="E334">
            <v>421.33888969636007</v>
          </cell>
        </row>
        <row r="335">
          <cell r="C335" t="str">
            <v>1994</v>
          </cell>
          <cell r="D335">
            <v>788.2854002800002</v>
          </cell>
          <cell r="E335">
            <v>714.97485805396013</v>
          </cell>
        </row>
        <row r="336">
          <cell r="C336" t="str">
            <v>1995</v>
          </cell>
          <cell r="D336">
            <v>1437.404838312</v>
          </cell>
          <cell r="E336">
            <v>1303.7261883489841</v>
          </cell>
        </row>
        <row r="337">
          <cell r="C337" t="str">
            <v>1996</v>
          </cell>
          <cell r="D337">
            <v>1019.158329551791</v>
          </cell>
          <cell r="E337">
            <v>924.37660490347446</v>
          </cell>
        </row>
        <row r="338">
          <cell r="C338" t="str">
            <v>1997</v>
          </cell>
          <cell r="D338">
            <v>3198.6541140125</v>
          </cell>
          <cell r="E338">
            <v>2915.8930903337946</v>
          </cell>
        </row>
        <row r="339">
          <cell r="C339" t="str">
            <v>1998</v>
          </cell>
          <cell r="D339">
            <v>3104.6790116375</v>
          </cell>
          <cell r="E339">
            <v>2830.2253870087447</v>
          </cell>
        </row>
        <row r="340">
          <cell r="C340">
            <v>0</v>
          </cell>
          <cell r="D340">
            <v>0</v>
          </cell>
          <cell r="E340">
            <v>0</v>
          </cell>
        </row>
        <row r="341">
          <cell r="C341" t="str">
            <v xml:space="preserve">     Total</v>
          </cell>
          <cell r="D341">
            <v>10690.796183273791</v>
          </cell>
          <cell r="E341">
            <v>9725.5474706073182</v>
          </cell>
        </row>
        <row r="342">
          <cell r="C342">
            <v>0</v>
          </cell>
          <cell r="D342">
            <v>0</v>
          </cell>
          <cell r="E342">
            <v>0</v>
          </cell>
        </row>
        <row r="365">
          <cell r="E365">
            <v>11922041.689999999</v>
          </cell>
          <cell r="F365">
            <v>12694779.039999999</v>
          </cell>
          <cell r="G365">
            <v>13456633.050000001</v>
          </cell>
          <cell r="H365">
            <v>14229370.390000001</v>
          </cell>
          <cell r="I365">
            <v>14996093.039999999</v>
          </cell>
          <cell r="J365">
            <v>15763961.75</v>
          </cell>
          <cell r="K365">
            <v>16653546.26</v>
          </cell>
          <cell r="L365">
            <v>18240241.77</v>
          </cell>
          <cell r="M365">
            <v>19826937.280000001</v>
          </cell>
          <cell r="N365">
            <v>21376616.960000001</v>
          </cell>
          <cell r="O365">
            <v>22870053.800000001</v>
          </cell>
        </row>
        <row r="366">
          <cell r="E366">
            <v>19227246.629999999</v>
          </cell>
          <cell r="F366">
            <v>18774650.579999998</v>
          </cell>
          <cell r="G366">
            <v>18140893.010000002</v>
          </cell>
          <cell r="H366">
            <v>17402761.41</v>
          </cell>
          <cell r="I366">
            <v>16582788.550000001</v>
          </cell>
          <cell r="J366">
            <v>15763961.75</v>
          </cell>
          <cell r="K366">
            <v>15066850.75</v>
          </cell>
          <cell r="L366">
            <v>15066850.75</v>
          </cell>
          <cell r="M366">
            <v>15066850.75</v>
          </cell>
          <cell r="N366">
            <v>15066850.75</v>
          </cell>
          <cell r="O366">
            <v>15066850.75</v>
          </cell>
        </row>
        <row r="367">
          <cell r="E367">
            <v>7727806.9100000001</v>
          </cell>
          <cell r="F367">
            <v>9417179.7200000007</v>
          </cell>
          <cell r="G367">
            <v>11003875.23</v>
          </cell>
          <cell r="H367">
            <v>12590570.74</v>
          </cell>
          <cell r="I367">
            <v>14177266.25</v>
          </cell>
          <cell r="J367">
            <v>15763961.75</v>
          </cell>
          <cell r="K367">
            <v>17350657.260000002</v>
          </cell>
          <cell r="L367">
            <v>18937352.77</v>
          </cell>
          <cell r="M367">
            <v>20478366.350000001</v>
          </cell>
          <cell r="N367">
            <v>21960539.43</v>
          </cell>
          <cell r="O367">
            <v>23371872.800000001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Title"/>
      <sheetName val="Contents"/>
      <sheetName val="DE Income"/>
      <sheetName val="EPS"/>
      <sheetName val="Revenues"/>
      <sheetName val="Sales"/>
      <sheetName val="Table"/>
      <sheetName val="1&amp;2"/>
      <sheetName val="3"/>
      <sheetName val="4"/>
      <sheetName val="5"/>
      <sheetName val="6"/>
      <sheetName val="7"/>
      <sheetName val="8"/>
      <sheetName val="9"/>
      <sheetName val="Construct Exp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I use"/>
      <sheetName val="FERC Stmts"/>
      <sheetName val="UCM Share Repurchase"/>
      <sheetName val="Goodwill"/>
      <sheetName val="available fossil proceeds"/>
      <sheetName val="Div Declared"/>
      <sheetName val="Sheet1"/>
      <sheetName val="SETUP - Review"/>
      <sheetName val="Table of Contents"/>
      <sheetName val="1-IncStmt-MTH"/>
      <sheetName val="1a-IncStmt-MTD Adj"/>
      <sheetName val="2-IncStmt-QTR"/>
      <sheetName val="2b-IncStmt-QTD Adj"/>
      <sheetName val="3-IncStmt-YTD"/>
      <sheetName val="3a-IncStmt-YTD Adj"/>
      <sheetName val="4-Capital Structure"/>
      <sheetName val="5-Balance Sheet"/>
      <sheetName val="5b - Detail of BS Close Entries"/>
      <sheetName val="6-5% Test"/>
      <sheetName val="6a-5% Test Detail"/>
      <sheetName val="7 - Cash Flows Consolidated"/>
      <sheetName val="7a - Cash Flow Summary"/>
      <sheetName val="7b - Cash Flows - ComEd"/>
      <sheetName val="7c - Cash Flows - PECO"/>
      <sheetName val="7d - Cash Flows - Genco"/>
      <sheetName val="7e - Cash Flows - Enterprises"/>
      <sheetName val="7f - Corp BSC"/>
      <sheetName val="8 - PPE"/>
      <sheetName val="9 - Investments"/>
      <sheetName val="10-LTD"/>
      <sheetName val="11-GW Amort and Other Assets"/>
      <sheetName val="12-Equity Rollforward"/>
      <sheetName val="12a- OCI Qtr"/>
      <sheetName val="12b - OCI ytd"/>
      <sheetName val="13 - Footnote disclosures "/>
      <sheetName val="14-Schedule II - Valuations"/>
      <sheetName val="15-Statistics -QTR"/>
      <sheetName val="16-Statistics - YTD"/>
      <sheetName val="17-Add'l Info"/>
      <sheetName val="21-Revised 12.04 BS"/>
      <sheetName val="22 - Revised PY BS"/>
      <sheetName val="23-QTD 2005 DO Summary"/>
      <sheetName val="23a-QTD 2005 DO Detail"/>
      <sheetName val="24-YTD 2005 DO Summary"/>
      <sheetName val="24a-YTD 2005 DO Detail"/>
      <sheetName val="25-QTD 2004 DO Summary"/>
      <sheetName val="25a-QTD 2004 DO Detail"/>
      <sheetName val="26-YTD 2004 DO Summary"/>
      <sheetName val="26a-YTD 2004 DO Detail"/>
      <sheetName val="Masterdata"/>
      <sheetName val="Inputs"/>
      <sheetName val="Sec dem. max ss-ee"/>
      <sheetName val="PETT 1999 A-2 3-1-03"/>
      <sheetName val="PETT 2000 C-1 3-1-10"/>
      <sheetName val="PETT 1999 A-3 3-1-04 Libor"/>
      <sheetName val="PETT 1999 A-4 3-1-05"/>
      <sheetName val="PETT 1999 A-5 9-1-07 Libor"/>
      <sheetName val="PETT 1999 A-6 3-1-07"/>
      <sheetName val="PETT 1999 A-7  9-1-08"/>
      <sheetName val="PETT 2000 B-2 9-1-02"/>
      <sheetName val="PETT 2000 B-3 3-1-09"/>
      <sheetName val="PETT 2000 B-4 9-1-09"/>
      <sheetName val="Wolf Hollow"/>
      <sheetName val="Major Maintenance_without Hud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REC status 063010 &amp; 093010"/>
      <sheetName val="2009restated"/>
      <sheetName val="texas09"/>
      <sheetName val="2009"/>
      <sheetName val="2008"/>
      <sheetName val="2007"/>
      <sheetName val="TRACY"/>
      <sheetName val="TEXAS"/>
      <sheetName val="kalaleloa"/>
      <sheetName val="restated 2005"/>
      <sheetName val="usa"/>
      <sheetName val="cta"/>
      <sheetName val="INTINCCONSL"/>
      <sheetName val="cliffquestion"/>
      <sheetName val="foreigndevcost"/>
      <sheetName val="A"/>
      <sheetName val="410 diff"/>
      <sheetName val="tax note"/>
      <sheetName val="REC status 063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 - Rev Alloc &amp; Other"/>
      <sheetName val="INPUT - Gas Determinants"/>
      <sheetName val="INPUT - supply rates"/>
      <sheetName val="INPUT - delivery rates"/>
      <sheetName val="cac"/>
      <sheetName val="INPUT - 2017 Deciles"/>
      <sheetName val="SCHEDULE 2"/>
      <sheetName val="rsg decile"/>
      <sheetName val="gsg decile"/>
      <sheetName val="lvg decile"/>
      <sheetName val="porsum"/>
      <sheetName val="srvchg"/>
      <sheetName val="rsg"/>
      <sheetName val="gsg"/>
      <sheetName val="lvg"/>
      <sheetName val="gsglvgtypbills"/>
      <sheetName val="cig"/>
      <sheetName val="slg"/>
      <sheetName val="tsgf"/>
      <sheetName val="tsgnf"/>
      <sheetName val="csg"/>
      <sheetName val="bgsscontrib"/>
      <sheetName val="wnc"/>
      <sheetName val="misc"/>
      <sheetName val="net"/>
      <sheetName val="interrevalloc"/>
      <sheetName val="marginadj"/>
      <sheetName val="tariff"/>
      <sheetName val="compsum"/>
      <sheetName val="glance"/>
      <sheetName val="rsgtypbill"/>
      <sheetName val="wnupc"/>
      <sheetName val="lvgtypbill"/>
      <sheetName val="gsgtypbill"/>
      <sheetName val="tsgnf deci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 t="str">
            <v>DELIVERY RATES (x GPRC)</v>
          </cell>
        </row>
        <row r="6">
          <cell r="C6" t="str">
            <v>Feed to Rate Schedule Tabs</v>
          </cell>
        </row>
        <row r="7">
          <cell r="C7" t="str">
            <v>Present</v>
          </cell>
          <cell r="D7" t="str">
            <v>"3 and 9" Months Ended June 30, 2018</v>
          </cell>
        </row>
        <row r="8">
          <cell r="C8" t="str">
            <v>Rates wo SUT</v>
          </cell>
        </row>
        <row r="12">
          <cell r="B12" t="str">
            <v>Delivery</v>
          </cell>
          <cell r="D12" t="str">
            <v>RSG</v>
          </cell>
          <cell r="E12" t="str">
            <v>GSG</v>
          </cell>
          <cell r="F12" t="str">
            <v>LVG</v>
          </cell>
          <cell r="G12" t="str">
            <v>SLG</v>
          </cell>
          <cell r="H12" t="str">
            <v>TSG-F</v>
          </cell>
          <cell r="I12" t="str">
            <v>TSG-NF</v>
          </cell>
          <cell r="J12" t="str">
            <v>CIG</v>
          </cell>
          <cell r="K12" t="str">
            <v>CSG</v>
          </cell>
        </row>
        <row r="13">
          <cell r="B13" t="str">
            <v>Service Charge</v>
          </cell>
          <cell r="C13">
            <v>42979</v>
          </cell>
          <cell r="D13">
            <v>5.46</v>
          </cell>
          <cell r="E13">
            <v>11.64</v>
          </cell>
          <cell r="F13">
            <v>100.12</v>
          </cell>
          <cell r="G13">
            <v>0</v>
          </cell>
          <cell r="H13">
            <v>552.58000000000004</v>
          </cell>
          <cell r="I13">
            <v>552.58000000000004</v>
          </cell>
          <cell r="J13">
            <v>142.52000000000001</v>
          </cell>
          <cell r="K13">
            <v>552.58000000000004</v>
          </cell>
        </row>
        <row r="14">
          <cell r="B14" t="str">
            <v>Demand Charge</v>
          </cell>
          <cell r="C14">
            <v>42979</v>
          </cell>
          <cell r="D14">
            <v>0</v>
          </cell>
          <cell r="E14">
            <v>0</v>
          </cell>
          <cell r="F14">
            <v>3.8439000000000001</v>
          </cell>
          <cell r="G14">
            <v>0</v>
          </cell>
          <cell r="H14">
            <v>1.8934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Distribution Charge</v>
          </cell>
          <cell r="C15">
            <v>42979</v>
          </cell>
          <cell r="D15">
            <v>0.30896899999999999</v>
          </cell>
          <cell r="E15">
            <v>0</v>
          </cell>
          <cell r="F15">
            <v>0</v>
          </cell>
          <cell r="G15">
            <v>0</v>
          </cell>
          <cell r="H15">
            <v>7.2372000000000006E-2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Off-Peak Dist</v>
          </cell>
          <cell r="C16">
            <v>42979</v>
          </cell>
          <cell r="D16">
            <v>0.15448500000000001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 t="str">
            <v>Distribution Charge - Pre 7/14/97</v>
          </cell>
          <cell r="C17">
            <v>42979</v>
          </cell>
          <cell r="D17">
            <v>0</v>
          </cell>
          <cell r="E17">
            <v>0.25248799999999999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Distribution Charge - All Others</v>
          </cell>
          <cell r="C18">
            <v>42979</v>
          </cell>
          <cell r="D18">
            <v>0</v>
          </cell>
          <cell r="E18">
            <v>0.25248799999999999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Off-Peak Dist Charge - Pre 7/14/97</v>
          </cell>
          <cell r="C19">
            <v>42979</v>
          </cell>
          <cell r="D19">
            <v>0</v>
          </cell>
          <cell r="E19">
            <v>0.126244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 t="str">
            <v>Off-Peak Dist Charge - All Others</v>
          </cell>
          <cell r="C20">
            <v>42979</v>
          </cell>
          <cell r="D20">
            <v>0</v>
          </cell>
          <cell r="E20">
            <v>0.126244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Distribution Charge 0-1,000 pre 7/14/97</v>
          </cell>
          <cell r="C21">
            <v>42979</v>
          </cell>
          <cell r="D21">
            <v>0</v>
          </cell>
          <cell r="E21">
            <v>0</v>
          </cell>
          <cell r="F21">
            <v>4.4229999999999998E-2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Distribution Charge over 1,000 pre 7/14/97</v>
          </cell>
          <cell r="C22">
            <v>42979</v>
          </cell>
          <cell r="D22">
            <v>0</v>
          </cell>
          <cell r="E22">
            <v>0</v>
          </cell>
          <cell r="F22">
            <v>3.9979000000000001E-2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Distribution Charge 0-1,000 post 7/14/97</v>
          </cell>
          <cell r="C23">
            <v>42979</v>
          </cell>
          <cell r="D23">
            <v>0</v>
          </cell>
          <cell r="E23">
            <v>0</v>
          </cell>
          <cell r="F23">
            <v>4.4229999999999998E-2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Distribution Charge over 1,000 post 7/14/97</v>
          </cell>
          <cell r="C24">
            <v>42979</v>
          </cell>
          <cell r="D24">
            <v>0</v>
          </cell>
          <cell r="E24">
            <v>0</v>
          </cell>
          <cell r="F24">
            <v>3.9979000000000001E-2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 xml:space="preserve">Single </v>
          </cell>
          <cell r="C25">
            <v>42736</v>
          </cell>
          <cell r="D25">
            <v>0</v>
          </cell>
          <cell r="E25">
            <v>0</v>
          </cell>
          <cell r="F25">
            <v>0</v>
          </cell>
          <cell r="G25">
            <v>9.6316000000000006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Double Inverted</v>
          </cell>
          <cell r="C26">
            <v>42736</v>
          </cell>
          <cell r="D26">
            <v>0</v>
          </cell>
          <cell r="E26">
            <v>0</v>
          </cell>
          <cell r="F26">
            <v>0</v>
          </cell>
          <cell r="G26">
            <v>9.4855999999999998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Double Upright</v>
          </cell>
          <cell r="C27">
            <v>42736</v>
          </cell>
          <cell r="D27">
            <v>0</v>
          </cell>
          <cell r="E27">
            <v>0</v>
          </cell>
          <cell r="F27">
            <v>0</v>
          </cell>
          <cell r="G27">
            <v>8.3905999999999992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Triple prior to 1/1/93</v>
          </cell>
          <cell r="C28">
            <v>42736</v>
          </cell>
          <cell r="D28">
            <v>0</v>
          </cell>
          <cell r="E28">
            <v>0</v>
          </cell>
          <cell r="F28">
            <v>0</v>
          </cell>
          <cell r="G28">
            <v>9.4855999999999998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Triple on and after 1/1/93</v>
          </cell>
          <cell r="C29">
            <v>42736</v>
          </cell>
          <cell r="D29">
            <v>0</v>
          </cell>
          <cell r="E29">
            <v>0</v>
          </cell>
          <cell r="F29">
            <v>0</v>
          </cell>
          <cell r="G29">
            <v>61.995800000000003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Distribution Therm Charge</v>
          </cell>
          <cell r="C30">
            <v>42979</v>
          </cell>
          <cell r="D30">
            <v>0</v>
          </cell>
          <cell r="E30">
            <v>0</v>
          </cell>
          <cell r="F30">
            <v>0</v>
          </cell>
          <cell r="G30">
            <v>9.6424999999999997E-2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 t="str">
            <v>Dist Charge 0-50,000</v>
          </cell>
          <cell r="C31">
            <v>42979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7.2139999999999996E-2</v>
          </cell>
          <cell r="J31">
            <v>0</v>
          </cell>
          <cell r="K31">
            <v>7.2139999999999996E-2</v>
          </cell>
        </row>
        <row r="32">
          <cell r="B32" t="str">
            <v>Dist Charge over 50,000</v>
          </cell>
          <cell r="C32">
            <v>42979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7.2139999999999996E-2</v>
          </cell>
          <cell r="J32">
            <v>0</v>
          </cell>
          <cell r="K32">
            <v>7.2139999999999996E-2</v>
          </cell>
        </row>
        <row r="33">
          <cell r="B33" t="str">
            <v>Margin 0-600,000</v>
          </cell>
          <cell r="C33">
            <v>42736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6.4550999999999997E-2</v>
          </cell>
          <cell r="K33">
            <v>0</v>
          </cell>
        </row>
        <row r="34">
          <cell r="B34" t="str">
            <v>Margin  over 600,000</v>
          </cell>
          <cell r="C34">
            <v>42736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0.52968000000000004</v>
          </cell>
          <cell r="K34">
            <v>0</v>
          </cell>
        </row>
        <row r="35">
          <cell r="B35" t="str">
            <v>Extended Gas Service</v>
          </cell>
          <cell r="C35">
            <v>40368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0.15</v>
          </cell>
          <cell r="K35">
            <v>0</v>
          </cell>
        </row>
        <row r="37">
          <cell r="B37" t="str">
            <v>Balancing Charge</v>
          </cell>
          <cell r="C37">
            <v>42856</v>
          </cell>
          <cell r="D37">
            <v>8.4457000000000004E-2</v>
          </cell>
          <cell r="E37">
            <v>8.4457000000000004E-2</v>
          </cell>
          <cell r="F37">
            <v>8.4457000000000004E-2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 xml:space="preserve">SBC </v>
          </cell>
          <cell r="C38">
            <v>43009</v>
          </cell>
          <cell r="D38">
            <v>4.1994999999999998E-2</v>
          </cell>
          <cell r="E38">
            <v>4.1994999999999998E-2</v>
          </cell>
          <cell r="F38">
            <v>4.1994999999999998E-2</v>
          </cell>
          <cell r="G38">
            <v>4.1994999999999998E-2</v>
          </cell>
          <cell r="H38">
            <v>4.1994999999999998E-2</v>
          </cell>
          <cell r="I38">
            <v>4.1994999999999998E-2</v>
          </cell>
          <cell r="J38">
            <v>4.1994999999999998E-2</v>
          </cell>
          <cell r="K38">
            <v>4.1994999999999998E-2</v>
          </cell>
        </row>
        <row r="40">
          <cell r="B40" t="str">
            <v>Margin Adjustment</v>
          </cell>
          <cell r="C40">
            <v>42856</v>
          </cell>
          <cell r="D40">
            <v>-6.3379999999999999E-3</v>
          </cell>
          <cell r="E40">
            <v>-6.3379999999999999E-3</v>
          </cell>
          <cell r="F40">
            <v>-6.3379999999999999E-3</v>
          </cell>
          <cell r="G40">
            <v>-6.3379999999999999E-3</v>
          </cell>
          <cell r="H40">
            <v>-6.3379999999999999E-3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Weather Normalization</v>
          </cell>
          <cell r="C41">
            <v>43009</v>
          </cell>
          <cell r="D41">
            <v>2.1647E-2</v>
          </cell>
          <cell r="E41">
            <v>2.1647E-2</v>
          </cell>
          <cell r="F41">
            <v>2.1647E-2</v>
          </cell>
        </row>
        <row r="42">
          <cell r="B42" t="str">
            <v>GPRC</v>
          </cell>
          <cell r="C42">
            <v>42979</v>
          </cell>
          <cell r="D42">
            <v>5.5630000000000002E-3</v>
          </cell>
          <cell r="E42">
            <v>5.5630000000000002E-3</v>
          </cell>
          <cell r="F42">
            <v>5.5630000000000002E-3</v>
          </cell>
          <cell r="G42">
            <v>5.5630000000000002E-3</v>
          </cell>
          <cell r="H42">
            <v>5.5630000000000002E-3</v>
          </cell>
          <cell r="I42">
            <v>5.5630000000000002E-3</v>
          </cell>
          <cell r="J42">
            <v>5.5630000000000002E-3</v>
          </cell>
          <cell r="K42">
            <v>5.5630000000000002E-3</v>
          </cell>
        </row>
        <row r="43">
          <cell r="B43" t="str">
            <v>Tax Adjustment Credit</v>
          </cell>
          <cell r="C43" t="str">
            <v>xxx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Green Enabling Mechanism</v>
          </cell>
          <cell r="C44" t="str">
            <v>xxx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7">
          <cell r="B47" t="str">
            <v>Delivery</v>
          </cell>
        </row>
        <row r="48">
          <cell r="B48" t="str">
            <v>History</v>
          </cell>
          <cell r="D48" t="str">
            <v>RSG</v>
          </cell>
          <cell r="E48" t="str">
            <v>GSG</v>
          </cell>
          <cell r="F48" t="str">
            <v>LVG</v>
          </cell>
          <cell r="G48" t="str">
            <v>SLG</v>
          </cell>
          <cell r="H48" t="str">
            <v>TSG-F</v>
          </cell>
          <cell r="I48" t="str">
            <v>TSG-NF</v>
          </cell>
          <cell r="J48" t="str">
            <v>CIG</v>
          </cell>
          <cell r="K48" t="str">
            <v>CSG</v>
          </cell>
        </row>
        <row r="49">
          <cell r="B49" t="str">
            <v xml:space="preserve">Service Charge </v>
          </cell>
          <cell r="C49" t="str">
            <v>11/09/06</v>
          </cell>
          <cell r="D49">
            <v>5.59</v>
          </cell>
          <cell r="E49">
            <v>9.41</v>
          </cell>
          <cell r="F49">
            <v>86.01</v>
          </cell>
          <cell r="H49">
            <v>441.14</v>
          </cell>
          <cell r="I49">
            <v>441.14</v>
          </cell>
          <cell r="J49">
            <v>122.62</v>
          </cell>
          <cell r="K49">
            <v>441.14</v>
          </cell>
        </row>
        <row r="50">
          <cell r="B50" t="str">
            <v>Service Charge</v>
          </cell>
          <cell r="C50" t="str">
            <v>11/09/07</v>
          </cell>
          <cell r="D50">
            <v>5.46</v>
          </cell>
          <cell r="E50">
            <v>9.2799999999999994</v>
          </cell>
          <cell r="F50">
            <v>85.88</v>
          </cell>
          <cell r="H50">
            <v>441.01</v>
          </cell>
          <cell r="I50">
            <v>441.01</v>
          </cell>
          <cell r="J50">
            <v>122.49</v>
          </cell>
          <cell r="K50">
            <v>441.01</v>
          </cell>
        </row>
        <row r="53">
          <cell r="B53" t="str">
            <v>Balancing Charge</v>
          </cell>
          <cell r="C53" t="str">
            <v>11/09/06</v>
          </cell>
          <cell r="D53">
            <v>8.1632999999999997E-2</v>
          </cell>
          <cell r="E53">
            <v>8.1632999999999997E-2</v>
          </cell>
          <cell r="F53">
            <v>8.1632999999999997E-2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Balancing Charge</v>
          </cell>
          <cell r="C54" t="str">
            <v>1/18/07</v>
          </cell>
          <cell r="D54">
            <v>8.9678999999999995E-2</v>
          </cell>
          <cell r="E54">
            <v>8.9678999999999995E-2</v>
          </cell>
          <cell r="F54">
            <v>8.9678999999999995E-2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7">
          <cell r="B57" t="str">
            <v>SBC</v>
          </cell>
          <cell r="C57" t="str">
            <v>11/09/06</v>
          </cell>
          <cell r="D57">
            <v>4.6788000000000003E-2</v>
          </cell>
          <cell r="E57">
            <v>4.6788000000000003E-2</v>
          </cell>
          <cell r="F57">
            <v>4.6788000000000003E-2</v>
          </cell>
          <cell r="G57">
            <v>4.6788000000000003E-2</v>
          </cell>
          <cell r="H57">
            <v>4.6788000000000003E-2</v>
          </cell>
          <cell r="I57">
            <v>4.6788000000000003E-2</v>
          </cell>
          <cell r="J57">
            <v>4.6788000000000003E-2</v>
          </cell>
          <cell r="K57">
            <v>4.6788000000000003E-2</v>
          </cell>
        </row>
        <row r="58">
          <cell r="B58" t="str">
            <v>SBC</v>
          </cell>
          <cell r="C58" t="str">
            <v>03/09/07</v>
          </cell>
          <cell r="D58">
            <v>5.0515999999999998E-2</v>
          </cell>
          <cell r="E58">
            <v>5.0515999999999998E-2</v>
          </cell>
          <cell r="F58">
            <v>5.0515999999999998E-2</v>
          </cell>
          <cell r="G58">
            <v>5.0515999999999998E-2</v>
          </cell>
          <cell r="H58">
            <v>5.0515999999999998E-2</v>
          </cell>
          <cell r="I58">
            <v>5.0515999999999998E-2</v>
          </cell>
          <cell r="J58">
            <v>5.0515999999999998E-2</v>
          </cell>
          <cell r="K58">
            <v>5.0515999999999998E-2</v>
          </cell>
        </row>
        <row r="59">
          <cell r="B59" t="str">
            <v>SBC</v>
          </cell>
          <cell r="C59" t="str">
            <v>10/04/07</v>
          </cell>
          <cell r="D59">
            <v>4.5615999999999997E-2</v>
          </cell>
          <cell r="E59">
            <v>4.5615999999999997E-2</v>
          </cell>
          <cell r="F59">
            <v>4.5615999999999997E-2</v>
          </cell>
          <cell r="G59">
            <v>4.5615999999999997E-2</v>
          </cell>
          <cell r="H59">
            <v>4.5615999999999997E-2</v>
          </cell>
          <cell r="I59">
            <v>4.5615999999999997E-2</v>
          </cell>
          <cell r="J59">
            <v>4.5615999999999997E-2</v>
          </cell>
          <cell r="K59">
            <v>4.5615999999999997E-2</v>
          </cell>
        </row>
        <row r="60">
          <cell r="B60" t="str">
            <v>SBC</v>
          </cell>
          <cell r="C60" t="str">
            <v>10/26/07</v>
          </cell>
          <cell r="D60">
            <v>4.3591999999999999E-2</v>
          </cell>
          <cell r="E60">
            <v>4.3591999999999999E-2</v>
          </cell>
          <cell r="F60">
            <v>4.3591999999999999E-2</v>
          </cell>
          <cell r="G60">
            <v>4.3591999999999999E-2</v>
          </cell>
          <cell r="H60">
            <v>4.3591999999999999E-2</v>
          </cell>
          <cell r="I60">
            <v>4.3591999999999999E-2</v>
          </cell>
          <cell r="J60">
            <v>4.3591999999999999E-2</v>
          </cell>
          <cell r="K60">
            <v>4.3591999999999999E-2</v>
          </cell>
        </row>
        <row r="61">
          <cell r="B61" t="str">
            <v>SBC RAC 15</v>
          </cell>
          <cell r="C61" t="str">
            <v>10/03/08</v>
          </cell>
          <cell r="D61">
            <v>4.3529999999999999E-2</v>
          </cell>
          <cell r="E61">
            <v>4.3529999999999999E-2</v>
          </cell>
          <cell r="F61">
            <v>4.3529999999999999E-2</v>
          </cell>
          <cell r="G61">
            <v>4.3529999999999999E-2</v>
          </cell>
          <cell r="H61">
            <v>4.3529999999999999E-2</v>
          </cell>
          <cell r="I61">
            <v>4.3529999999999999E-2</v>
          </cell>
          <cell r="J61">
            <v>4.3529999999999999E-2</v>
          </cell>
          <cell r="K61">
            <v>4.3529999999999999E-2</v>
          </cell>
        </row>
        <row r="62">
          <cell r="B62" t="str">
            <v>SBC USF</v>
          </cell>
          <cell r="C62" t="str">
            <v>10/24/08</v>
          </cell>
          <cell r="D62">
            <v>4.8329999999999998E-2</v>
          </cell>
          <cell r="E62">
            <v>4.8329999999999998E-2</v>
          </cell>
          <cell r="F62">
            <v>4.8329999999999998E-2</v>
          </cell>
          <cell r="G62">
            <v>4.8329999999999998E-2</v>
          </cell>
          <cell r="H62">
            <v>4.8329999999999998E-2</v>
          </cell>
          <cell r="I62">
            <v>4.8329999999999998E-2</v>
          </cell>
          <cell r="J62">
            <v>4.8329999999999998E-2</v>
          </cell>
          <cell r="K62">
            <v>4.8329999999999998E-2</v>
          </cell>
        </row>
        <row r="63">
          <cell r="B63" t="str">
            <v xml:space="preserve">SBC </v>
          </cell>
          <cell r="C63">
            <v>39791</v>
          </cell>
          <cell r="D63">
            <v>5.3170000000000002E-2</v>
          </cell>
          <cell r="E63">
            <v>5.3170000000000002E-2</v>
          </cell>
          <cell r="F63">
            <v>5.3170000000000002E-2</v>
          </cell>
          <cell r="G63">
            <v>5.3170000000000002E-2</v>
          </cell>
          <cell r="H63">
            <v>5.3170000000000002E-2</v>
          </cell>
          <cell r="I63">
            <v>5.3170000000000002E-2</v>
          </cell>
          <cell r="J63">
            <v>5.3170000000000002E-2</v>
          </cell>
          <cell r="K63">
            <v>5.3170000000000002E-2</v>
          </cell>
        </row>
        <row r="64">
          <cell r="B64" t="str">
            <v>SBC RAC 16</v>
          </cell>
          <cell r="C64">
            <v>40028</v>
          </cell>
          <cell r="D64">
            <v>5.6011999999999999E-2</v>
          </cell>
          <cell r="E64">
            <v>5.6011999999999999E-2</v>
          </cell>
          <cell r="F64">
            <v>5.6011999999999999E-2</v>
          </cell>
          <cell r="G64">
            <v>5.6011999999999999E-2</v>
          </cell>
          <cell r="H64">
            <v>5.6011999999999999E-2</v>
          </cell>
          <cell r="I64">
            <v>5.6011999999999999E-2</v>
          </cell>
          <cell r="J64">
            <v>5.6011999999999999E-2</v>
          </cell>
          <cell r="K64">
            <v>5.6011999999999999E-2</v>
          </cell>
        </row>
        <row r="65">
          <cell r="B65" t="str">
            <v>SBC USF</v>
          </cell>
          <cell r="C65">
            <v>40098</v>
          </cell>
          <cell r="D65">
            <v>4.8112000000000002E-2</v>
          </cell>
          <cell r="E65">
            <v>4.8112000000000002E-2</v>
          </cell>
          <cell r="F65">
            <v>4.8112000000000002E-2</v>
          </cell>
          <cell r="G65">
            <v>4.8112000000000002E-2</v>
          </cell>
          <cell r="H65">
            <v>4.8112000000000002E-2</v>
          </cell>
          <cell r="I65">
            <v>4.8112000000000002E-2</v>
          </cell>
          <cell r="J65">
            <v>4.8112000000000002E-2</v>
          </cell>
          <cell r="K65">
            <v>4.8112000000000002E-2</v>
          </cell>
        </row>
        <row r="66">
          <cell r="B66" t="str">
            <v xml:space="preserve">SBC </v>
          </cell>
          <cell r="C66">
            <v>40399</v>
          </cell>
          <cell r="D66">
            <v>5.6620999999999998E-2</v>
          </cell>
          <cell r="E66">
            <v>5.6620999999999998E-2</v>
          </cell>
          <cell r="F66">
            <v>5.6620999999999998E-2</v>
          </cell>
          <cell r="G66">
            <v>5.6620999999999998E-2</v>
          </cell>
          <cell r="H66">
            <v>5.6620999999999998E-2</v>
          </cell>
          <cell r="I66">
            <v>5.6620999999999998E-2</v>
          </cell>
          <cell r="J66">
            <v>5.6620999999999998E-2</v>
          </cell>
          <cell r="K66">
            <v>5.6620999999999998E-2</v>
          </cell>
        </row>
        <row r="67">
          <cell r="B67" t="str">
            <v>SBC USF</v>
          </cell>
          <cell r="C67">
            <v>40483</v>
          </cell>
          <cell r="D67">
            <v>5.6920999999999999E-2</v>
          </cell>
          <cell r="E67">
            <v>5.6920999999999999E-2</v>
          </cell>
          <cell r="F67">
            <v>5.6920999999999999E-2</v>
          </cell>
          <cell r="G67">
            <v>5.6920999999999999E-2</v>
          </cell>
          <cell r="H67">
            <v>5.6920999999999999E-2</v>
          </cell>
          <cell r="I67">
            <v>5.6920999999999999E-2</v>
          </cell>
          <cell r="J67">
            <v>5.6920999999999999E-2</v>
          </cell>
          <cell r="K67">
            <v>5.6920999999999999E-2</v>
          </cell>
        </row>
        <row r="68">
          <cell r="B68" t="str">
            <v>SBC</v>
          </cell>
          <cell r="C68">
            <v>40634</v>
          </cell>
          <cell r="D68">
            <v>5.1243999999999998E-2</v>
          </cell>
          <cell r="E68">
            <v>5.1243999999999998E-2</v>
          </cell>
          <cell r="F68">
            <v>5.1243999999999998E-2</v>
          </cell>
          <cell r="G68">
            <v>5.1243999999999998E-2</v>
          </cell>
          <cell r="H68">
            <v>5.1243999999999998E-2</v>
          </cell>
          <cell r="I68">
            <v>5.1243999999999998E-2</v>
          </cell>
          <cell r="J68">
            <v>5.1243999999999998E-2</v>
          </cell>
          <cell r="K68">
            <v>5.1243999999999998E-2</v>
          </cell>
        </row>
        <row r="69">
          <cell r="B69" t="str">
            <v>SBC RAC 18</v>
          </cell>
          <cell r="C69">
            <v>40725</v>
          </cell>
          <cell r="D69">
            <v>5.1540000000000002E-2</v>
          </cell>
          <cell r="E69">
            <v>5.1540000000000002E-2</v>
          </cell>
          <cell r="F69">
            <v>5.1540000000000002E-2</v>
          </cell>
          <cell r="G69">
            <v>5.1540000000000002E-2</v>
          </cell>
          <cell r="H69">
            <v>5.1540000000000002E-2</v>
          </cell>
          <cell r="I69">
            <v>5.1540000000000002E-2</v>
          </cell>
          <cell r="J69">
            <v>5.1540000000000002E-2</v>
          </cell>
          <cell r="K69">
            <v>5.1540000000000002E-2</v>
          </cell>
        </row>
        <row r="70">
          <cell r="B70" t="str">
            <v>SBC USF</v>
          </cell>
          <cell r="C70">
            <v>40848</v>
          </cell>
          <cell r="D70">
            <v>5.0639999999999998E-2</v>
          </cell>
          <cell r="E70">
            <v>5.0639999999999998E-2</v>
          </cell>
          <cell r="F70">
            <v>5.0639999999999998E-2</v>
          </cell>
          <cell r="G70">
            <v>5.0639999999999998E-2</v>
          </cell>
          <cell r="H70">
            <v>5.0639999999999998E-2</v>
          </cell>
          <cell r="I70">
            <v>5.0639999999999998E-2</v>
          </cell>
          <cell r="J70">
            <v>5.0639999999999998E-2</v>
          </cell>
          <cell r="K70">
            <v>5.0639999999999998E-2</v>
          </cell>
        </row>
        <row r="77">
          <cell r="B77" t="str">
            <v>Margin Adjustment</v>
          </cell>
          <cell r="C77" t="str">
            <v>11/09/06</v>
          </cell>
          <cell r="D77">
            <v>-7.3410000000000003E-3</v>
          </cell>
          <cell r="E77">
            <v>-7.3410000000000003E-3</v>
          </cell>
          <cell r="F77">
            <v>-7.3410000000000003E-3</v>
          </cell>
          <cell r="G77">
            <v>-7.3410000000000003E-3</v>
          </cell>
          <cell r="H77">
            <v>-7.3410000000000003E-3</v>
          </cell>
          <cell r="I77">
            <v>0</v>
          </cell>
          <cell r="J77">
            <v>0</v>
          </cell>
          <cell r="K77">
            <v>0</v>
          </cell>
        </row>
        <row r="78">
          <cell r="B78" t="str">
            <v>Margin Adjustment</v>
          </cell>
          <cell r="C78">
            <v>40368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81">
          <cell r="B81" t="str">
            <v>RRC</v>
          </cell>
          <cell r="C81" t="str">
            <v>01/01/09</v>
          </cell>
          <cell r="D81">
            <v>3.59E-4</v>
          </cell>
          <cell r="E81">
            <v>3.59E-4</v>
          </cell>
          <cell r="F81">
            <v>3.59E-4</v>
          </cell>
          <cell r="G81">
            <v>3.59E-4</v>
          </cell>
          <cell r="H81">
            <v>3.59E-4</v>
          </cell>
          <cell r="I81">
            <v>3.59E-4</v>
          </cell>
          <cell r="J81">
            <v>3.59E-4</v>
          </cell>
          <cell r="K81">
            <v>3.59E-4</v>
          </cell>
        </row>
        <row r="82">
          <cell r="B82" t="str">
            <v>RRC</v>
          </cell>
          <cell r="C82">
            <v>40026</v>
          </cell>
          <cell r="D82">
            <v>2.7490000000000001E-3</v>
          </cell>
          <cell r="E82">
            <v>2.7490000000000001E-3</v>
          </cell>
          <cell r="F82">
            <v>2.7490000000000001E-3</v>
          </cell>
          <cell r="G82">
            <v>2.7490000000000001E-3</v>
          </cell>
          <cell r="H82">
            <v>2.7490000000000001E-3</v>
          </cell>
          <cell r="I82">
            <v>2.7490000000000001E-3</v>
          </cell>
          <cell r="J82">
            <v>2.7490000000000001E-3</v>
          </cell>
          <cell r="K82">
            <v>2.7490000000000001E-3</v>
          </cell>
        </row>
        <row r="83">
          <cell r="B83" t="str">
            <v>RRC</v>
          </cell>
          <cell r="C83">
            <v>40179</v>
          </cell>
          <cell r="D83">
            <v>3.1210000000000001E-3</v>
          </cell>
          <cell r="E83">
            <v>3.1210000000000001E-3</v>
          </cell>
          <cell r="F83">
            <v>3.1210000000000001E-3</v>
          </cell>
          <cell r="G83">
            <v>3.1210000000000001E-3</v>
          </cell>
          <cell r="H83">
            <v>3.1210000000000001E-3</v>
          </cell>
          <cell r="I83">
            <v>3.1210000000000001E-3</v>
          </cell>
          <cell r="J83">
            <v>3.1210000000000001E-3</v>
          </cell>
          <cell r="K83">
            <v>3.1210000000000001E-3</v>
          </cell>
        </row>
        <row r="84">
          <cell r="B84" t="str">
            <v>RRC</v>
          </cell>
          <cell r="C84">
            <v>40748</v>
          </cell>
          <cell r="D84">
            <v>4.1840000000000002E-3</v>
          </cell>
          <cell r="E84">
            <v>4.1840000000000002E-3</v>
          </cell>
          <cell r="F84">
            <v>4.1840000000000002E-3</v>
          </cell>
          <cell r="G84">
            <v>4.1840000000000002E-3</v>
          </cell>
          <cell r="H84">
            <v>4.1840000000000002E-3</v>
          </cell>
          <cell r="I84">
            <v>4.1840000000000002E-3</v>
          </cell>
          <cell r="J84">
            <v>4.1840000000000002E-3</v>
          </cell>
          <cell r="K84">
            <v>4.1840000000000002E-3</v>
          </cell>
        </row>
        <row r="103">
          <cell r="B103" t="str">
            <v>WN Normalized Net Sales</v>
          </cell>
        </row>
        <row r="104">
          <cell r="B104">
            <v>0</v>
          </cell>
          <cell r="D104">
            <v>1396009</v>
          </cell>
          <cell r="G104">
            <v>682.34500000000003</v>
          </cell>
          <cell r="H104">
            <v>27772</v>
          </cell>
          <cell r="I104">
            <v>834903</v>
          </cell>
          <cell r="J104">
            <v>58143</v>
          </cell>
          <cell r="K104">
            <v>834903</v>
          </cell>
        </row>
        <row r="105">
          <cell r="B105">
            <v>0</v>
          </cell>
          <cell r="D105">
            <v>65</v>
          </cell>
        </row>
        <row r="106">
          <cell r="B106">
            <v>0</v>
          </cell>
          <cell r="E106">
            <v>2180</v>
          </cell>
          <cell r="F106">
            <v>151916</v>
          </cell>
        </row>
        <row r="107">
          <cell r="B107">
            <v>0</v>
          </cell>
          <cell r="E107">
            <v>258788</v>
          </cell>
          <cell r="F107">
            <v>493131</v>
          </cell>
        </row>
        <row r="108">
          <cell r="B108">
            <v>0</v>
          </cell>
          <cell r="E108">
            <v>0</v>
          </cell>
        </row>
        <row r="109">
          <cell r="B109">
            <v>0</v>
          </cell>
          <cell r="E109">
            <v>33</v>
          </cell>
        </row>
        <row r="110">
          <cell r="B110" t="str">
            <v>Total</v>
          </cell>
          <cell r="D110">
            <v>1396074</v>
          </cell>
          <cell r="E110">
            <v>261001</v>
          </cell>
          <cell r="F110">
            <v>645047</v>
          </cell>
          <cell r="G110">
            <v>682.34500000000003</v>
          </cell>
          <cell r="H110">
            <v>27772</v>
          </cell>
          <cell r="I110">
            <v>834903</v>
          </cell>
          <cell r="J110">
            <v>58143</v>
          </cell>
          <cell r="K110">
            <v>834903</v>
          </cell>
        </row>
        <row r="112">
          <cell r="B112" t="str">
            <v>Actual Units</v>
          </cell>
        </row>
        <row r="113">
          <cell r="B113">
            <v>0</v>
          </cell>
          <cell r="D113">
            <v>1478532</v>
          </cell>
          <cell r="G113">
            <v>560.15599999999995</v>
          </cell>
          <cell r="H113">
            <v>24150</v>
          </cell>
          <cell r="I113">
            <v>328307</v>
          </cell>
          <cell r="J113">
            <v>40676</v>
          </cell>
          <cell r="K113">
            <v>24375</v>
          </cell>
        </row>
        <row r="114">
          <cell r="B114">
            <v>0</v>
          </cell>
          <cell r="D114">
            <v>62</v>
          </cell>
        </row>
        <row r="115">
          <cell r="B115" t="str">
            <v>Delivery</v>
          </cell>
          <cell r="E115">
            <v>2069</v>
          </cell>
          <cell r="F115">
            <v>317633</v>
          </cell>
        </row>
        <row r="116">
          <cell r="B116" t="str">
            <v>Service Charge</v>
          </cell>
          <cell r="E116">
            <v>280326</v>
          </cell>
          <cell r="F116">
            <v>380452</v>
          </cell>
        </row>
        <row r="117">
          <cell r="B117" t="str">
            <v>Demand Charge</v>
          </cell>
          <cell r="E117">
            <v>0</v>
          </cell>
        </row>
        <row r="118">
          <cell r="B118" t="str">
            <v>Distribution Charge</v>
          </cell>
          <cell r="E118">
            <v>49</v>
          </cell>
        </row>
        <row r="119">
          <cell r="B119" t="str">
            <v>Off-Peak Dist</v>
          </cell>
          <cell r="D119">
            <v>1478594</v>
          </cell>
          <cell r="E119">
            <v>282444</v>
          </cell>
          <cell r="F119">
            <v>698085</v>
          </cell>
          <cell r="G119">
            <v>560.15599999999995</v>
          </cell>
          <cell r="H119">
            <v>24150</v>
          </cell>
          <cell r="I119">
            <v>328307</v>
          </cell>
          <cell r="J119">
            <v>40676</v>
          </cell>
          <cell r="K119">
            <v>24375</v>
          </cell>
        </row>
        <row r="121">
          <cell r="B121" t="str">
            <v>WN Units</v>
          </cell>
        </row>
        <row r="122">
          <cell r="B122" t="str">
            <v>Off-Peak Dist Charge - All Others</v>
          </cell>
          <cell r="D122">
            <v>1478532</v>
          </cell>
          <cell r="G122">
            <v>560.15599999999995</v>
          </cell>
          <cell r="H122">
            <v>24150</v>
          </cell>
          <cell r="I122">
            <v>328307</v>
          </cell>
          <cell r="J122">
            <v>40676</v>
          </cell>
          <cell r="K122">
            <v>24375</v>
          </cell>
        </row>
        <row r="123">
          <cell r="B123" t="str">
            <v>Distribution Charge 0-1,000 pre 7/14/97</v>
          </cell>
          <cell r="D123">
            <v>62</v>
          </cell>
        </row>
        <row r="124">
          <cell r="B124" t="str">
            <v>Distribution Charge over 1,000 pre 7/14/97</v>
          </cell>
          <cell r="E124">
            <v>2069</v>
          </cell>
          <cell r="F124">
            <v>317633</v>
          </cell>
        </row>
        <row r="125">
          <cell r="B125" t="str">
            <v>Distribution Charge 0-1,000 post 7/14/97</v>
          </cell>
          <cell r="E125">
            <v>280326</v>
          </cell>
          <cell r="F125">
            <v>380452</v>
          </cell>
        </row>
        <row r="126">
          <cell r="B126" t="str">
            <v>Distribution Charge over 1,000 post 7/14/97</v>
          </cell>
          <cell r="E126">
            <v>0</v>
          </cell>
        </row>
        <row r="127">
          <cell r="B127" t="str">
            <v xml:space="preserve">Single </v>
          </cell>
          <cell r="E127">
            <v>49</v>
          </cell>
        </row>
        <row r="128">
          <cell r="B128" t="str">
            <v>Double Inverted</v>
          </cell>
          <cell r="D128">
            <v>1478594</v>
          </cell>
          <cell r="E128">
            <v>282444</v>
          </cell>
          <cell r="F128">
            <v>698085</v>
          </cell>
          <cell r="G128">
            <v>560.15599999999995</v>
          </cell>
          <cell r="H128">
            <v>24150</v>
          </cell>
          <cell r="I128">
            <v>328307</v>
          </cell>
          <cell r="J128">
            <v>40676</v>
          </cell>
          <cell r="K128">
            <v>24375</v>
          </cell>
        </row>
        <row r="135">
          <cell r="C135" t="str">
            <v>DELIVERY RATES (x GPRC)</v>
          </cell>
        </row>
        <row r="136">
          <cell r="C136" t="str">
            <v>Feed to Rate Schedule Tabs</v>
          </cell>
        </row>
        <row r="137">
          <cell r="C137" t="str">
            <v>Proposed</v>
          </cell>
        </row>
        <row r="138">
          <cell r="C138" t="str">
            <v>Rates wo SUT</v>
          </cell>
        </row>
        <row r="142">
          <cell r="B142" t="str">
            <v>Delivery</v>
          </cell>
          <cell r="D142" t="str">
            <v>RSG</v>
          </cell>
          <cell r="E142" t="str">
            <v>GSG</v>
          </cell>
          <cell r="F142" t="str">
            <v>LVG</v>
          </cell>
          <cell r="G142" t="str">
            <v>SLG</v>
          </cell>
          <cell r="H142" t="str">
            <v>TSG-F</v>
          </cell>
          <cell r="I142" t="str">
            <v>TSG-NF</v>
          </cell>
          <cell r="J142" t="str">
            <v>CIG</v>
          </cell>
          <cell r="K142" t="str">
            <v>CSG</v>
          </cell>
        </row>
        <row r="143">
          <cell r="B143" t="str">
            <v>Service Charge</v>
          </cell>
          <cell r="C143">
            <v>42736</v>
          </cell>
          <cell r="D143">
            <v>5.46</v>
          </cell>
          <cell r="E143">
            <v>11.64</v>
          </cell>
          <cell r="F143">
            <v>100.12</v>
          </cell>
          <cell r="G143">
            <v>0</v>
          </cell>
          <cell r="H143">
            <v>552.58000000000004</v>
          </cell>
          <cell r="I143">
            <v>552.58000000000004</v>
          </cell>
          <cell r="J143">
            <v>142.52000000000001</v>
          </cell>
          <cell r="K143">
            <v>552.58000000000004</v>
          </cell>
        </row>
        <row r="144">
          <cell r="B144" t="str">
            <v>Demand Charge</v>
          </cell>
          <cell r="C144">
            <v>42736</v>
          </cell>
          <cell r="D144">
            <v>0</v>
          </cell>
          <cell r="E144">
            <v>0</v>
          </cell>
          <cell r="F144">
            <v>3.8439000000000001</v>
          </cell>
          <cell r="G144">
            <v>0</v>
          </cell>
          <cell r="H144">
            <v>1.8934</v>
          </cell>
          <cell r="I144">
            <v>0</v>
          </cell>
          <cell r="J144">
            <v>0</v>
          </cell>
          <cell r="K144">
            <v>0</v>
          </cell>
        </row>
        <row r="145">
          <cell r="B145" t="str">
            <v>Distribution Charge</v>
          </cell>
          <cell r="C145">
            <v>42856</v>
          </cell>
          <cell r="D145">
            <v>0.30896899999999999</v>
          </cell>
          <cell r="E145">
            <v>0</v>
          </cell>
          <cell r="F145">
            <v>0</v>
          </cell>
          <cell r="G145">
            <v>0</v>
          </cell>
          <cell r="H145">
            <v>7.2372000000000006E-2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Off-Peak Dist</v>
          </cell>
          <cell r="C146">
            <v>42856</v>
          </cell>
          <cell r="D146">
            <v>0.15448500000000001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Distribution Charge - Pre 7/14/97</v>
          </cell>
          <cell r="C147">
            <v>42736</v>
          </cell>
          <cell r="D147">
            <v>0</v>
          </cell>
          <cell r="E147">
            <v>0.25248799999999999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B148" t="str">
            <v>Distribution Charge - All Others</v>
          </cell>
          <cell r="C148">
            <v>42736</v>
          </cell>
          <cell r="D148">
            <v>0</v>
          </cell>
          <cell r="E148">
            <v>0.25248799999999999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B149" t="str">
            <v>Off-Peak Dist Charge - Pre 7/14/97</v>
          </cell>
          <cell r="C149">
            <v>42736</v>
          </cell>
          <cell r="D149">
            <v>0</v>
          </cell>
          <cell r="E149">
            <v>0.126244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B150" t="str">
            <v>Off-Peak Dist Charge - All Others</v>
          </cell>
          <cell r="C150">
            <v>42736</v>
          </cell>
          <cell r="D150">
            <v>0</v>
          </cell>
          <cell r="E150">
            <v>0.126244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_Indiv_Cash_Flow"/>
      <sheetName val="CONSOLIDADO"/>
      <sheetName val="FX"/>
      <sheetName val="HOJA TRABAJO"/>
      <sheetName val="WORK CAPITAL"/>
      <sheetName val="EXPLICACION"/>
      <sheetName val="qe32"/>
      <sheetName val="PETT 1999 A-2 3-1-03"/>
      <sheetName val="PETT 2000 C-1 3-1-10"/>
      <sheetName val="PETT 1999 A-3 3-1-04 Libor"/>
      <sheetName val="PETT 1999 A-4 3-1-05"/>
      <sheetName val="PETT 1999 A-5 9-1-07 Libor"/>
      <sheetName val="PETT 1999 A-6 3-1-07"/>
      <sheetName val="PETT 1999 A-7  9-1-08"/>
      <sheetName val="PETT 2000 B-2 9-1-02"/>
      <sheetName val="PETT 2000 B-3 3-1-09"/>
      <sheetName val="PETT 2000 B-4 9-1-09"/>
      <sheetName val="Newc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V"/>
      <sheetName val="CE Monthly Cash Flow 2001"/>
      <sheetName val="CE Income Statement 2001-200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</sheetNames>
    <sheetDataSet>
      <sheetData sheetId="0"/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Plan lookup"/>
      <sheetName val="2010 Plan 2-1-10 320pm"/>
      <sheetName val="Instructions"/>
      <sheetName val="Directions"/>
      <sheetName val="Fringe Comparison"/>
      <sheetName val="Impact Analysis"/>
      <sheetName val="2011 6-24-10"/>
      <sheetName val="2011 5-25-10"/>
      <sheetName val="Svc Master proof"/>
      <sheetName val="Plan Control Totals (Jim 12-16)"/>
      <sheetName val=" 12-20 refresh notes"/>
      <sheetName val="2011 labor &amp; fringe"/>
      <sheetName val="2011"/>
      <sheetName val="2012"/>
      <sheetName val="2013"/>
      <sheetName val="2014"/>
      <sheetName val="2015"/>
      <sheetName val="escalation %'s"/>
      <sheetName val="Look-Up"/>
      <sheetName val="Headcount"/>
      <sheetName val="2010-2014 O&amp;M"/>
      <sheetName val="2011 YE fringe update"/>
      <sheetName val="2011 YE incentive update"/>
      <sheetName val="2011 Exp SAP Plan"/>
      <sheetName val="2011 Billings SAP Plan"/>
      <sheetName val="2010 YE FTEs"/>
      <sheetName val="SAP Exp Plan 2-15-11"/>
      <sheetName val="May Upload Restate"/>
      <sheetName val="Summary_All"/>
      <sheetName val="Financial Svcs"/>
      <sheetName val="Bus Ops"/>
      <sheetName val="SC Ops"/>
      <sheetName val="General Counsel"/>
      <sheetName val="Strat, Dev &amp; Pub Affrs"/>
      <sheetName val="HResources"/>
      <sheetName val="Exec"/>
      <sheetName val="Misc."/>
      <sheetName val="ASD"/>
      <sheetName val="BAR"/>
      <sheetName val="Comm"/>
      <sheetName val="Corp Dev"/>
      <sheetName val="Corp Secre"/>
      <sheetName val="Corp Strat"/>
      <sheetName val="ESCD"/>
      <sheetName val="ERM"/>
      <sheetName val="Holdings"/>
      <sheetName val="HR"/>
      <sheetName val="IT"/>
      <sheetName val="IAC"/>
      <sheetName val="Inv Rel"/>
      <sheetName val="Law"/>
      <sheetName val="NERC"/>
      <sheetName val="Pwr Fin"/>
      <sheetName val="Procurement"/>
      <sheetName val="PSEG Fin"/>
      <sheetName val="PSEG Exec Off"/>
      <sheetName val="Pub Affrs"/>
      <sheetName val="Rec Mgmt"/>
      <sheetName val="SCF"/>
      <sheetName val="Treas Mgmt"/>
      <sheetName val="Val and Plan"/>
      <sheetName val="Emp Fringe"/>
      <sheetName val="OH Pool"/>
      <sheetName val="SC Adj"/>
      <sheetName val="Misc Acctg"/>
      <sheetName val="spine insert"/>
      <sheetName val="Residual %s"/>
      <sheetName val="BPRs"/>
      <sheetName val="misc acct check 2011-14"/>
      <sheetName val="ExecAnalysis"/>
      <sheetName val="2011-2014 Roll-Up"/>
      <sheetName val="Int Cap"/>
      <sheetName val="2011-2014 summary"/>
      <sheetName val="Mike's summary"/>
      <sheetName val="PA lookups"/>
      <sheetName val="line checks"/>
      <sheetName val="tuition"/>
      <sheetName val="fleet"/>
      <sheetName val="escalation rates"/>
      <sheetName val="Summary Oct28"/>
      <sheetName val="2011-2015 O&amp;M"/>
      <sheetName val="11Fcst - Billing"/>
      <sheetName val="11Fcst - Exp"/>
      <sheetName val="EHS (old)"/>
      <sheetName val="Fed Affrs (old)"/>
      <sheetName val="St Govt (old)"/>
      <sheetName val="IA (old)"/>
      <sheetName val="Int Contr (old)"/>
      <sheetName val="Claims (old)"/>
      <sheetName val="Treas (old)"/>
      <sheetName val="Treas HQ (old)"/>
      <sheetName val="10+2 comparisons"/>
      <sheetName val="Law NERC CIP transfer 10-11"/>
      <sheetName val="Procurement transfer 10-11"/>
      <sheetName val="PSEG Fin 10-12"/>
      <sheetName val="Dept Look-Ups"/>
      <sheetName val="O&amp;M"/>
      <sheetName val="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 t="str">
            <v>Acctg Svcs</v>
          </cell>
          <cell r="E5">
            <v>-717152.77052088827</v>
          </cell>
        </row>
        <row r="6">
          <cell r="D6" t="str">
            <v>BA&amp;R</v>
          </cell>
          <cell r="E6">
            <v>-243661.88078277721</v>
          </cell>
        </row>
        <row r="7">
          <cell r="D7" t="str">
            <v>Comm &amp; Adv</v>
          </cell>
          <cell r="E7">
            <v>-207821.20200242708</v>
          </cell>
        </row>
        <row r="8">
          <cell r="D8" t="str">
            <v>Corp Dev</v>
          </cell>
          <cell r="E8">
            <v>-36210.309085240035</v>
          </cell>
        </row>
        <row r="9">
          <cell r="D9" t="str">
            <v>Corp Secre</v>
          </cell>
          <cell r="E9">
            <v>-27925.868910601654</v>
          </cell>
        </row>
        <row r="10">
          <cell r="D10" t="str">
            <v>Corp Strat</v>
          </cell>
          <cell r="E10">
            <v>-92810.54851129523</v>
          </cell>
        </row>
        <row r="11">
          <cell r="D11" t="str">
            <v>ERM</v>
          </cell>
          <cell r="E11">
            <v>-141845.72781132732</v>
          </cell>
        </row>
        <row r="12">
          <cell r="D12" t="str">
            <v>Fringe</v>
          </cell>
          <cell r="E12">
            <v>125942.99858921766</v>
          </cell>
        </row>
        <row r="13">
          <cell r="D13" t="str">
            <v>Holdings</v>
          </cell>
          <cell r="E13">
            <v>-28217.344156348845</v>
          </cell>
        </row>
        <row r="14">
          <cell r="D14" t="str">
            <v>HR</v>
          </cell>
          <cell r="E14">
            <v>-737203.37980426941</v>
          </cell>
        </row>
        <row r="15">
          <cell r="D15" t="str">
            <v>IT</v>
          </cell>
          <cell r="E15">
            <v>-1695153.3106407858</v>
          </cell>
        </row>
        <row r="16">
          <cell r="D16" t="str">
            <v>IAC</v>
          </cell>
          <cell r="E16">
            <v>-218987.28556907782</v>
          </cell>
        </row>
        <row r="17">
          <cell r="D17" t="str">
            <v>Inv Rel</v>
          </cell>
          <cell r="E17">
            <v>-30942.452213890007</v>
          </cell>
        </row>
        <row r="18">
          <cell r="D18" t="str">
            <v>Law</v>
          </cell>
          <cell r="E18">
            <v>-614397.21193106659</v>
          </cell>
        </row>
        <row r="19">
          <cell r="D19" t="str">
            <v>PSAP</v>
          </cell>
          <cell r="E19">
            <v>-132356.18066344189</v>
          </cell>
        </row>
        <row r="20">
          <cell r="D20" t="str">
            <v>Power</v>
          </cell>
          <cell r="E20">
            <v>-536895.82670511771</v>
          </cell>
        </row>
        <row r="21">
          <cell r="D21" t="str">
            <v>Procurement</v>
          </cell>
          <cell r="E21">
            <v>-578817.71592572192</v>
          </cell>
        </row>
        <row r="22">
          <cell r="D22" t="str">
            <v>PSEG Fin</v>
          </cell>
          <cell r="E22">
            <v>-352610.45356223499</v>
          </cell>
        </row>
        <row r="23">
          <cell r="D23" t="str">
            <v>PSEG Exec Off</v>
          </cell>
          <cell r="E23">
            <v>85699.594759999774</v>
          </cell>
          <cell r="F23">
            <v>433000</v>
          </cell>
        </row>
        <row r="24">
          <cell r="D24" t="str">
            <v>Pub Affrs</v>
          </cell>
          <cell r="E24">
            <v>-404068.78178656707</v>
          </cell>
        </row>
        <row r="25">
          <cell r="D25" t="str">
            <v>Rec Mgmt</v>
          </cell>
          <cell r="E25">
            <v>-30610.899819829996</v>
          </cell>
        </row>
        <row r="26">
          <cell r="D26" t="str">
            <v>SC Adj</v>
          </cell>
        </row>
        <row r="27">
          <cell r="D27" t="str">
            <v>SCF</v>
          </cell>
          <cell r="E27">
            <v>-148351.90235588921</v>
          </cell>
        </row>
        <row r="28">
          <cell r="D28" t="str">
            <v>Treas</v>
          </cell>
          <cell r="E28">
            <v>-242762.18118745345</v>
          </cell>
        </row>
        <row r="29">
          <cell r="D29" t="str">
            <v>Treas HQ</v>
          </cell>
          <cell r="E29">
            <v>-76847.974745013111</v>
          </cell>
        </row>
        <row r="30">
          <cell r="D30" t="str">
            <v>Treas Mgmt Svcs</v>
          </cell>
          <cell r="E30">
            <v>-319610.22643883107</v>
          </cell>
        </row>
        <row r="31">
          <cell r="D31" t="str">
            <v>Val and Plan</v>
          </cell>
          <cell r="E31">
            <v>-117771.31415157893</v>
          </cell>
        </row>
        <row r="32">
          <cell r="D32" t="str">
            <v>Dept Sub-Total</v>
          </cell>
          <cell r="E32">
            <v>-7327722.9985892177</v>
          </cell>
          <cell r="F32">
            <v>433000</v>
          </cell>
        </row>
        <row r="33">
          <cell r="D33" t="str">
            <v>Misc Acctg</v>
          </cell>
          <cell r="E33">
            <v>-155220</v>
          </cell>
        </row>
        <row r="34">
          <cell r="D34" t="str">
            <v>Grand Total</v>
          </cell>
          <cell r="E34">
            <v>-7357000</v>
          </cell>
          <cell r="F34">
            <v>433000</v>
          </cell>
        </row>
      </sheetData>
      <sheetData sheetId="22" refreshError="1">
        <row r="5">
          <cell r="D5" t="str">
            <v>Acctg Svcs</v>
          </cell>
          <cell r="E5">
            <v>-160881.75963333328</v>
          </cell>
        </row>
        <row r="6">
          <cell r="D6" t="str">
            <v>BA&amp;R</v>
          </cell>
          <cell r="E6">
            <v>28442.83920000025</v>
          </cell>
        </row>
        <row r="7">
          <cell r="D7" t="str">
            <v>Comm &amp; Adv</v>
          </cell>
          <cell r="E7">
            <v>-3844.8555999999808</v>
          </cell>
        </row>
        <row r="8">
          <cell r="D8" t="str">
            <v>Corp Dev</v>
          </cell>
          <cell r="E8">
            <v>1536.8066666666564</v>
          </cell>
        </row>
        <row r="9">
          <cell r="D9" t="str">
            <v>Corp Secre</v>
          </cell>
          <cell r="E9">
            <v>19879.78</v>
          </cell>
        </row>
        <row r="10">
          <cell r="D10" t="str">
            <v>Corp Strat</v>
          </cell>
          <cell r="E10">
            <v>1275.5466666666616</v>
          </cell>
        </row>
        <row r="11">
          <cell r="D11" t="str">
            <v>ERM</v>
          </cell>
          <cell r="E11">
            <v>-7211.320000000007</v>
          </cell>
        </row>
        <row r="12">
          <cell r="D12" t="str">
            <v>Fringe</v>
          </cell>
        </row>
        <row r="13">
          <cell r="D13" t="str">
            <v>Holdings</v>
          </cell>
          <cell r="E13">
            <v>-59793.587466666795</v>
          </cell>
        </row>
        <row r="14">
          <cell r="D14" t="str">
            <v>HR</v>
          </cell>
          <cell r="E14">
            <v>195353.88121200056</v>
          </cell>
        </row>
        <row r="15">
          <cell r="D15" t="str">
            <v>IT</v>
          </cell>
          <cell r="E15">
            <v>248554.83</v>
          </cell>
        </row>
        <row r="16">
          <cell r="D16" t="str">
            <v>IAC</v>
          </cell>
          <cell r="E16">
            <v>39172.539486000009</v>
          </cell>
        </row>
        <row r="17">
          <cell r="D17" t="str">
            <v>Inv Rel</v>
          </cell>
          <cell r="E17">
            <v>-17203.2</v>
          </cell>
        </row>
        <row r="18">
          <cell r="D18" t="str">
            <v>Law</v>
          </cell>
          <cell r="E18">
            <v>258163.95590476156</v>
          </cell>
        </row>
        <row r="19">
          <cell r="D19" t="str">
            <v>PSAP</v>
          </cell>
          <cell r="E19">
            <v>-72848.025794666726</v>
          </cell>
        </row>
        <row r="20">
          <cell r="D20" t="str">
            <v>Power</v>
          </cell>
          <cell r="E20">
            <v>-66739.429833333328</v>
          </cell>
        </row>
        <row r="21">
          <cell r="D21" t="str">
            <v>Procurement</v>
          </cell>
          <cell r="E21">
            <v>76890.908998318948</v>
          </cell>
        </row>
        <row r="22">
          <cell r="D22" t="str">
            <v>PSEG Fin</v>
          </cell>
          <cell r="E22">
            <v>361400</v>
          </cell>
        </row>
        <row r="23">
          <cell r="D23" t="str">
            <v>PSEG Exec Off</v>
          </cell>
          <cell r="E23">
            <v>280476.83199999994</v>
          </cell>
        </row>
        <row r="24">
          <cell r="D24" t="str">
            <v>Pub Affrs</v>
          </cell>
          <cell r="E24">
            <v>-31125.675599999988</v>
          </cell>
        </row>
        <row r="25">
          <cell r="D25" t="str">
            <v>Rec Mgmt</v>
          </cell>
          <cell r="E25">
            <v>8722.44</v>
          </cell>
        </row>
        <row r="26">
          <cell r="D26" t="str">
            <v>SC Adj</v>
          </cell>
        </row>
        <row r="27">
          <cell r="D27" t="str">
            <v>SCF</v>
          </cell>
          <cell r="E27">
            <v>42946.986666666635</v>
          </cell>
        </row>
        <row r="28">
          <cell r="D28" t="str">
            <v>Treas</v>
          </cell>
        </row>
        <row r="29">
          <cell r="D29" t="str">
            <v>Treas HQ</v>
          </cell>
        </row>
        <row r="30">
          <cell r="D30" t="str">
            <v>Treas Mgmt Svcs</v>
          </cell>
          <cell r="E30">
            <v>197155.66765714285</v>
          </cell>
        </row>
        <row r="31">
          <cell r="D31" t="str">
            <v>Val and Plan</v>
          </cell>
          <cell r="E31">
            <v>60183.468466666585</v>
          </cell>
        </row>
        <row r="32">
          <cell r="D32" t="str">
            <v>Dept Sub-Total</v>
          </cell>
        </row>
        <row r="33">
          <cell r="D33" t="str">
            <v>Misc Acctg</v>
          </cell>
        </row>
        <row r="34">
          <cell r="D34" t="str">
            <v>Grand Total</v>
          </cell>
          <cell r="E34">
            <v>1400508.6289968905</v>
          </cell>
        </row>
      </sheetData>
      <sheetData sheetId="23" refreshError="1"/>
      <sheetData sheetId="24" refreshError="1"/>
      <sheetData sheetId="25" refreshError="1"/>
      <sheetData sheetId="26" refreshError="1">
        <row r="2">
          <cell r="A2" t="str">
            <v>Acctg SvcsApplied Labor</v>
          </cell>
          <cell r="B2" t="str">
            <v>Acctg Svcs</v>
          </cell>
          <cell r="C2" t="str">
            <v>SECONDARY EXPENSES</v>
          </cell>
          <cell r="D2" t="str">
            <v>Applied Labor</v>
          </cell>
          <cell r="E2" t="str">
            <v>Applied Labor</v>
          </cell>
          <cell r="F2" t="str">
            <v>ASD</v>
          </cell>
          <cell r="G2">
            <v>-1.9790604710578918E-9</v>
          </cell>
        </row>
        <row r="3">
          <cell r="A3" t="str">
            <v>BA&amp;RApplied Labor</v>
          </cell>
          <cell r="B3" t="str">
            <v>BA&amp;R</v>
          </cell>
          <cell r="C3" t="str">
            <v>SECONDARY EXPENSES</v>
          </cell>
          <cell r="D3" t="str">
            <v>Applied Labor</v>
          </cell>
          <cell r="E3" t="str">
            <v>Applied Labor</v>
          </cell>
          <cell r="F3" t="str">
            <v>BAR</v>
          </cell>
          <cell r="G3">
            <v>4.6566128730773926E-10</v>
          </cell>
        </row>
        <row r="4">
          <cell r="A4" t="str">
            <v>Comm &amp; AdvApplied Labor</v>
          </cell>
          <cell r="B4" t="str">
            <v>Comm &amp; Adv</v>
          </cell>
          <cell r="C4" t="str">
            <v>SECONDARY EXPENSES</v>
          </cell>
          <cell r="D4" t="str">
            <v>Applied Labor</v>
          </cell>
          <cell r="E4" t="str">
            <v>Applied Labor</v>
          </cell>
          <cell r="F4" t="str">
            <v>Comm Adv</v>
          </cell>
          <cell r="G4">
            <v>-4.6566128730773926E-10</v>
          </cell>
        </row>
        <row r="5">
          <cell r="A5" t="str">
            <v>Corp DevApplied Labor</v>
          </cell>
          <cell r="B5" t="str">
            <v>Corp Dev</v>
          </cell>
          <cell r="C5" t="str">
            <v>SECONDARY EXPENSES</v>
          </cell>
          <cell r="D5" t="str">
            <v>Applied Labor</v>
          </cell>
          <cell r="E5" t="str">
            <v>Applied Labor</v>
          </cell>
          <cell r="F5" t="str">
            <v>Corp Dev</v>
          </cell>
          <cell r="G5">
            <v>0</v>
          </cell>
        </row>
        <row r="6">
          <cell r="A6" t="str">
            <v>Corp SecreApplied Labor</v>
          </cell>
          <cell r="B6" t="str">
            <v>Corp Secre</v>
          </cell>
          <cell r="C6" t="str">
            <v>SECONDARY EXPENSES</v>
          </cell>
          <cell r="D6" t="str">
            <v>Applied Labor</v>
          </cell>
          <cell r="E6" t="str">
            <v>Applied Labor</v>
          </cell>
          <cell r="F6" t="str">
            <v>Corp Secr</v>
          </cell>
          <cell r="G6">
            <v>0</v>
          </cell>
        </row>
        <row r="7">
          <cell r="A7" t="str">
            <v>Corp StratApplied Labor</v>
          </cell>
          <cell r="B7" t="str">
            <v>Corp Strat</v>
          </cell>
          <cell r="C7" t="str">
            <v>SECONDARY EXPENSES</v>
          </cell>
          <cell r="D7" t="str">
            <v>Applied Labor</v>
          </cell>
          <cell r="E7" t="str">
            <v>Applied Labor</v>
          </cell>
          <cell r="F7" t="str">
            <v>Corp Strat</v>
          </cell>
          <cell r="G7">
            <v>3.4924596548080444E-10</v>
          </cell>
        </row>
        <row r="8">
          <cell r="A8" t="str">
            <v>ERMApplied Labor</v>
          </cell>
          <cell r="B8" t="str">
            <v>ERM</v>
          </cell>
          <cell r="C8" t="str">
            <v>SECONDARY EXPENSES</v>
          </cell>
          <cell r="D8" t="str">
            <v>Applied Labor</v>
          </cell>
          <cell r="E8" t="str">
            <v>Applied Labor</v>
          </cell>
          <cell r="F8" t="str">
            <v>ERM</v>
          </cell>
          <cell r="G8">
            <v>1.1641532182693481E-10</v>
          </cell>
        </row>
        <row r="9">
          <cell r="A9" t="str">
            <v>HoldingsApplied Labor</v>
          </cell>
          <cell r="B9" t="str">
            <v>Holdings</v>
          </cell>
          <cell r="C9" t="str">
            <v>SECONDARY EXPENSES</v>
          </cell>
          <cell r="D9" t="str">
            <v>Applied Labor</v>
          </cell>
          <cell r="E9" t="str">
            <v>Applied Labor</v>
          </cell>
          <cell r="F9" t="str">
            <v>Holdg Fin</v>
          </cell>
          <cell r="G9">
            <v>-5.8207660913467407E-11</v>
          </cell>
        </row>
        <row r="10">
          <cell r="A10" t="str">
            <v>HRApplied Labor</v>
          </cell>
          <cell r="B10" t="str">
            <v>HR</v>
          </cell>
          <cell r="C10" t="str">
            <v>SECONDARY EXPENSES</v>
          </cell>
          <cell r="D10" t="str">
            <v>Applied Labor</v>
          </cell>
          <cell r="E10" t="str">
            <v>Applied Labor</v>
          </cell>
          <cell r="F10" t="str">
            <v>HR</v>
          </cell>
          <cell r="G10">
            <v>0</v>
          </cell>
        </row>
        <row r="11">
          <cell r="A11" t="str">
            <v>IACApplied Labor</v>
          </cell>
          <cell r="B11" t="str">
            <v>IAC</v>
          </cell>
          <cell r="C11" t="str">
            <v>SECONDARY EXPENSES</v>
          </cell>
          <cell r="D11" t="str">
            <v>Applied Labor</v>
          </cell>
          <cell r="E11" t="str">
            <v>Applied Labor</v>
          </cell>
          <cell r="F11" t="str">
            <v>Audit/ Control</v>
          </cell>
          <cell r="G11">
            <v>0</v>
          </cell>
        </row>
        <row r="12">
          <cell r="A12" t="str">
            <v>Inv RelApplied Labor</v>
          </cell>
          <cell r="B12" t="str">
            <v>Inv Rel</v>
          </cell>
          <cell r="C12" t="str">
            <v>SECONDARY EXPENSES</v>
          </cell>
          <cell r="D12" t="str">
            <v>Applied Labor</v>
          </cell>
          <cell r="E12" t="str">
            <v>Applied Labor</v>
          </cell>
          <cell r="F12" t="str">
            <v>Inv Rel</v>
          </cell>
          <cell r="G12">
            <v>0</v>
          </cell>
        </row>
        <row r="13">
          <cell r="A13" t="str">
            <v>ITApplied Labor</v>
          </cell>
          <cell r="B13" t="str">
            <v>IT</v>
          </cell>
          <cell r="C13" t="str">
            <v>CAPITAL</v>
          </cell>
          <cell r="D13" t="str">
            <v>Applied Labor</v>
          </cell>
          <cell r="E13" t="str">
            <v>Applied Labor</v>
          </cell>
          <cell r="F13" t="str">
            <v>IT</v>
          </cell>
        </row>
        <row r="14">
          <cell r="A14" t="str">
            <v>ITApplied Labor</v>
          </cell>
          <cell r="B14" t="str">
            <v>IT</v>
          </cell>
          <cell r="C14" t="str">
            <v>SECONDARY EXPENSES</v>
          </cell>
          <cell r="D14" t="str">
            <v>Applied Labor</v>
          </cell>
          <cell r="E14" t="str">
            <v>Applied Labor</v>
          </cell>
          <cell r="F14" t="str">
            <v>IT</v>
          </cell>
          <cell r="G14">
            <v>-986291.32000002614</v>
          </cell>
        </row>
        <row r="15">
          <cell r="A15" t="str">
            <v>LawApplied Labor</v>
          </cell>
          <cell r="B15" t="str">
            <v>Law</v>
          </cell>
          <cell r="C15" t="str">
            <v>SECONDARY EXPENSES</v>
          </cell>
          <cell r="D15" t="str">
            <v>Applied Labor</v>
          </cell>
          <cell r="E15" t="str">
            <v>Applied Labor</v>
          </cell>
          <cell r="F15" t="str">
            <v>Law</v>
          </cell>
          <cell r="G15">
            <v>2.1391315385699272E-9</v>
          </cell>
        </row>
        <row r="16">
          <cell r="A16" t="str">
            <v>LawApplied Labor</v>
          </cell>
          <cell r="B16" t="str">
            <v>Law</v>
          </cell>
          <cell r="C16" t="str">
            <v>SECONDARY EXPENSES</v>
          </cell>
          <cell r="D16" t="str">
            <v>Applied Labor</v>
          </cell>
          <cell r="E16" t="str">
            <v>Applied Labor</v>
          </cell>
          <cell r="F16" t="str">
            <v>NERC</v>
          </cell>
          <cell r="G16">
            <v>5.8207660913467407E-11</v>
          </cell>
        </row>
        <row r="17">
          <cell r="A17" t="str">
            <v>ProcurementApplied Labor</v>
          </cell>
          <cell r="B17" t="str">
            <v>Procurement</v>
          </cell>
          <cell r="C17" t="str">
            <v>SECONDARY EXPENSES</v>
          </cell>
          <cell r="D17" t="str">
            <v>Applied Labor</v>
          </cell>
          <cell r="E17" t="str">
            <v>Applied Labor</v>
          </cell>
          <cell r="F17" t="str">
            <v>Procmt</v>
          </cell>
          <cell r="G17">
            <v>-3.4924596548080444E-10</v>
          </cell>
        </row>
        <row r="18">
          <cell r="A18" t="str">
            <v>PSAPApplied Labor</v>
          </cell>
          <cell r="B18" t="str">
            <v>PSAP</v>
          </cell>
          <cell r="C18" t="str">
            <v>SECONDARY EXPENSES</v>
          </cell>
          <cell r="D18" t="str">
            <v>Applied Labor</v>
          </cell>
          <cell r="E18" t="str">
            <v>Applied Labor</v>
          </cell>
          <cell r="F18" t="str">
            <v>Payroll AP</v>
          </cell>
          <cell r="G18">
            <v>0</v>
          </cell>
        </row>
        <row r="19">
          <cell r="A19" t="str">
            <v>PSEG Exec OffApplied Labor</v>
          </cell>
          <cell r="B19" t="str">
            <v>PSEG Exec Off</v>
          </cell>
          <cell r="C19" t="str">
            <v>SECONDARY EXPENSES</v>
          </cell>
          <cell r="D19" t="str">
            <v>Applied Labor</v>
          </cell>
          <cell r="E19" t="str">
            <v>Applied Labor</v>
          </cell>
          <cell r="F19" t="str">
            <v>Exec</v>
          </cell>
          <cell r="G19">
            <v>0</v>
          </cell>
        </row>
        <row r="20">
          <cell r="A20" t="str">
            <v>PSEG FinApplied Labor</v>
          </cell>
          <cell r="B20" t="str">
            <v>PSEG Fin</v>
          </cell>
          <cell r="C20" t="str">
            <v>SECONDARY EXPENSES</v>
          </cell>
          <cell r="D20" t="str">
            <v>Applied Labor</v>
          </cell>
          <cell r="E20" t="str">
            <v>Applied Labor</v>
          </cell>
          <cell r="F20" t="str">
            <v>PSE&amp;G Fin</v>
          </cell>
          <cell r="G20">
            <v>2.3283064365386963E-10</v>
          </cell>
        </row>
        <row r="21">
          <cell r="A21" t="str">
            <v>Pub AffrsApplied Labor</v>
          </cell>
          <cell r="B21" t="str">
            <v>Pub Affrs</v>
          </cell>
          <cell r="C21" t="str">
            <v>SECONDARY EXPENSES</v>
          </cell>
          <cell r="D21" t="str">
            <v>Applied Labor</v>
          </cell>
          <cell r="E21" t="str">
            <v>Applied Labor</v>
          </cell>
          <cell r="F21" t="str">
            <v>Pub Affr</v>
          </cell>
          <cell r="G21">
            <v>-4.6566128730773926E-10</v>
          </cell>
        </row>
        <row r="22">
          <cell r="A22" t="str">
            <v>PowerApplied Labor</v>
          </cell>
          <cell r="B22" t="str">
            <v>Power</v>
          </cell>
          <cell r="C22" t="str">
            <v>SECONDARY EXPENSES</v>
          </cell>
          <cell r="D22" t="str">
            <v>Applied Labor</v>
          </cell>
          <cell r="E22" t="str">
            <v>Applied Labor</v>
          </cell>
          <cell r="F22" t="str">
            <v>Pwr Fin</v>
          </cell>
          <cell r="G22">
            <v>-1.1350493878126144E-9</v>
          </cell>
        </row>
        <row r="23">
          <cell r="A23" t="str">
            <v>Rec MgmtApplied Labor</v>
          </cell>
          <cell r="B23" t="str">
            <v>Rec Mgmt</v>
          </cell>
          <cell r="C23" t="str">
            <v>SECONDARY EXPENSES</v>
          </cell>
          <cell r="D23" t="str">
            <v>Applied Labor</v>
          </cell>
          <cell r="E23" t="str">
            <v>Applied Labor</v>
          </cell>
          <cell r="F23" t="str">
            <v>Rec Mgmt</v>
          </cell>
          <cell r="G23">
            <v>-1.1641532182693481E-10</v>
          </cell>
        </row>
        <row r="24">
          <cell r="A24" t="str">
            <v>SCFApplied Labor</v>
          </cell>
          <cell r="B24" t="str">
            <v>SCF</v>
          </cell>
          <cell r="C24" t="str">
            <v>SECONDARY EXPENSES</v>
          </cell>
          <cell r="D24" t="str">
            <v>Applied Labor</v>
          </cell>
          <cell r="E24" t="str">
            <v>Applied Labor</v>
          </cell>
          <cell r="F24" t="str">
            <v>SC Fin</v>
          </cell>
          <cell r="G24">
            <v>-4.0745362639427185E-10</v>
          </cell>
        </row>
        <row r="25">
          <cell r="A25" t="str">
            <v>Treas Mgmt SvcsApplied Labor</v>
          </cell>
          <cell r="B25" t="str">
            <v>Treas Mgmt Svcs</v>
          </cell>
          <cell r="C25" t="str">
            <v>CAPITAL</v>
          </cell>
          <cell r="D25" t="str">
            <v>Applied Labor</v>
          </cell>
          <cell r="E25" t="str">
            <v>Applied Labor</v>
          </cell>
          <cell r="F25" t="str">
            <v>Treas</v>
          </cell>
        </row>
        <row r="26">
          <cell r="A26" t="str">
            <v>Treas Mgmt SvcsApplied Labor</v>
          </cell>
          <cell r="B26" t="str">
            <v>Treas Mgmt Svcs</v>
          </cell>
          <cell r="C26" t="str">
            <v>SECONDARY EXPENSES</v>
          </cell>
          <cell r="D26" t="str">
            <v>Applied Labor</v>
          </cell>
          <cell r="E26" t="str">
            <v>Applied Labor</v>
          </cell>
          <cell r="F26" t="str">
            <v>Treas</v>
          </cell>
          <cell r="G26">
            <v>-85404.240000000224</v>
          </cell>
        </row>
        <row r="27">
          <cell r="A27" t="str">
            <v>Val and PlanApplied Labor</v>
          </cell>
          <cell r="B27" t="str">
            <v>Val and Plan</v>
          </cell>
          <cell r="C27" t="str">
            <v>SECONDARY EXPENSES</v>
          </cell>
          <cell r="D27" t="str">
            <v>Applied Labor</v>
          </cell>
          <cell r="E27" t="str">
            <v>Applied Labor</v>
          </cell>
          <cell r="F27" t="str">
            <v>V&amp;P</v>
          </cell>
          <cell r="G27">
            <v>-1.1641532182693481E-10</v>
          </cell>
        </row>
        <row r="28">
          <cell r="A28" t="str">
            <v>PSEG Exec OffClient Invest</v>
          </cell>
          <cell r="B28" t="str">
            <v>PSEG Exec Off</v>
          </cell>
          <cell r="C28" t="str">
            <v>CAPITAL</v>
          </cell>
          <cell r="D28" t="str">
            <v>Client Investment</v>
          </cell>
          <cell r="E28" t="str">
            <v>Client Invest</v>
          </cell>
          <cell r="F28" t="str">
            <v>Exec</v>
          </cell>
        </row>
        <row r="29">
          <cell r="A29" t="str">
            <v>PSEG Exec OffClient Invest</v>
          </cell>
          <cell r="B29" t="str">
            <v>PSEG Exec Off</v>
          </cell>
          <cell r="C29" t="str">
            <v>SECONDARY EXPENSES</v>
          </cell>
          <cell r="D29" t="str">
            <v>Client Investment</v>
          </cell>
          <cell r="E29" t="str">
            <v>Client Invest</v>
          </cell>
          <cell r="F29" t="str">
            <v>Exec</v>
          </cell>
          <cell r="G29">
            <v>974765</v>
          </cell>
        </row>
        <row r="30">
          <cell r="A30" t="str">
            <v>Acctg SvcsDAS</v>
          </cell>
          <cell r="B30" t="str">
            <v>Acctg Svcs</v>
          </cell>
          <cell r="C30" t="str">
            <v>SECONDARY EXPENSES</v>
          </cell>
          <cell r="D30" t="str">
            <v>DAS</v>
          </cell>
          <cell r="E30" t="str">
            <v>DAS</v>
          </cell>
          <cell r="F30" t="str">
            <v>ASD</v>
          </cell>
          <cell r="G30">
            <v>128426</v>
          </cell>
        </row>
        <row r="31">
          <cell r="A31" t="str">
            <v>BA&amp;RDAS</v>
          </cell>
          <cell r="B31" t="str">
            <v>BA&amp;R</v>
          </cell>
          <cell r="C31" t="str">
            <v>SECONDARY EXPENSES</v>
          </cell>
          <cell r="D31" t="str">
            <v>DAS</v>
          </cell>
          <cell r="E31" t="str">
            <v>DAS</v>
          </cell>
          <cell r="F31" t="str">
            <v>BAR</v>
          </cell>
          <cell r="G31">
            <v>540597</v>
          </cell>
        </row>
        <row r="32">
          <cell r="A32" t="str">
            <v>Comm &amp; AdvDAS</v>
          </cell>
          <cell r="B32" t="str">
            <v>Comm &amp; Adv</v>
          </cell>
          <cell r="C32" t="str">
            <v>SECONDARY EXPENSES</v>
          </cell>
          <cell r="D32" t="str">
            <v>DAS</v>
          </cell>
          <cell r="E32" t="str">
            <v>DAS</v>
          </cell>
          <cell r="F32" t="str">
            <v>Comm Adv</v>
          </cell>
          <cell r="G32">
            <v>312078</v>
          </cell>
        </row>
        <row r="33">
          <cell r="A33" t="str">
            <v>Corp SecreDAS</v>
          </cell>
          <cell r="B33" t="str">
            <v>Corp Secre</v>
          </cell>
          <cell r="C33" t="str">
            <v>SECONDARY EXPENSES</v>
          </cell>
          <cell r="D33" t="str">
            <v>DAS</v>
          </cell>
          <cell r="E33" t="str">
            <v>DAS</v>
          </cell>
          <cell r="F33" t="str">
            <v>Corp Secr</v>
          </cell>
          <cell r="G33">
            <v>11663</v>
          </cell>
        </row>
        <row r="34">
          <cell r="A34" t="str">
            <v>ERMDAS</v>
          </cell>
          <cell r="B34" t="str">
            <v>ERM</v>
          </cell>
          <cell r="C34" t="str">
            <v>SECONDARY EXPENSES</v>
          </cell>
          <cell r="D34" t="str">
            <v>DAS</v>
          </cell>
          <cell r="E34" t="str">
            <v>DAS</v>
          </cell>
          <cell r="F34" t="str">
            <v>ERM</v>
          </cell>
          <cell r="G34">
            <v>113211</v>
          </cell>
        </row>
        <row r="35">
          <cell r="A35" t="str">
            <v>HRDAS</v>
          </cell>
          <cell r="B35" t="str">
            <v>HR</v>
          </cell>
          <cell r="C35" t="str">
            <v>SECONDARY EXPENSES</v>
          </cell>
          <cell r="D35" t="str">
            <v>DAS</v>
          </cell>
          <cell r="E35" t="str">
            <v>DAS</v>
          </cell>
          <cell r="F35" t="str">
            <v>HR</v>
          </cell>
          <cell r="G35">
            <v>311641</v>
          </cell>
        </row>
        <row r="36">
          <cell r="A36" t="str">
            <v>LawDAS</v>
          </cell>
          <cell r="B36" t="str">
            <v>Law</v>
          </cell>
          <cell r="C36" t="str">
            <v>SECONDARY EXPENSES</v>
          </cell>
          <cell r="D36" t="str">
            <v>DAS</v>
          </cell>
          <cell r="E36" t="str">
            <v>DAS</v>
          </cell>
          <cell r="F36" t="str">
            <v>Law</v>
          </cell>
          <cell r="G36">
            <v>148034</v>
          </cell>
        </row>
        <row r="37">
          <cell r="A37" t="str">
            <v>ProcurementDAS</v>
          </cell>
          <cell r="B37" t="str">
            <v>Procurement</v>
          </cell>
          <cell r="C37" t="str">
            <v>SECONDARY EXPENSES</v>
          </cell>
          <cell r="D37" t="str">
            <v>DAS</v>
          </cell>
          <cell r="E37" t="str">
            <v>DAS</v>
          </cell>
          <cell r="F37" t="str">
            <v>Procmt</v>
          </cell>
          <cell r="G37">
            <v>116621</v>
          </cell>
        </row>
        <row r="38">
          <cell r="A38" t="str">
            <v>PSAPDAS</v>
          </cell>
          <cell r="B38" t="str">
            <v>PSAP</v>
          </cell>
          <cell r="C38" t="str">
            <v>SECONDARY EXPENSES</v>
          </cell>
          <cell r="D38" t="str">
            <v>DAS</v>
          </cell>
          <cell r="E38" t="str">
            <v>DAS</v>
          </cell>
          <cell r="F38" t="str">
            <v>Payroll AP</v>
          </cell>
          <cell r="G38">
            <v>270034</v>
          </cell>
        </row>
        <row r="39">
          <cell r="A39" t="str">
            <v>Pub AffrsDAS</v>
          </cell>
          <cell r="B39" t="str">
            <v>Pub Affrs</v>
          </cell>
          <cell r="C39" t="str">
            <v>SECONDARY EXPENSES</v>
          </cell>
          <cell r="D39" t="str">
            <v>DAS</v>
          </cell>
          <cell r="E39" t="str">
            <v>DAS</v>
          </cell>
          <cell r="F39" t="str">
            <v>Pub Affr</v>
          </cell>
          <cell r="G39">
            <v>11873</v>
          </cell>
        </row>
        <row r="40">
          <cell r="A40" t="str">
            <v>Rec MgmtDAS</v>
          </cell>
          <cell r="B40" t="str">
            <v>Rec Mgmt</v>
          </cell>
          <cell r="C40" t="str">
            <v>SECONDARY EXPENSES</v>
          </cell>
          <cell r="D40" t="str">
            <v>DAS</v>
          </cell>
          <cell r="E40" t="str">
            <v>DAS</v>
          </cell>
          <cell r="F40" t="str">
            <v>Rec Mgmt</v>
          </cell>
          <cell r="G40">
            <v>76970</v>
          </cell>
        </row>
        <row r="41">
          <cell r="A41" t="str">
            <v>Treas Mgmt SvcsDAS</v>
          </cell>
          <cell r="B41" t="str">
            <v>Treas Mgmt Svcs</v>
          </cell>
          <cell r="C41" t="str">
            <v>SECONDARY EXPENSES</v>
          </cell>
          <cell r="D41" t="str">
            <v>DAS</v>
          </cell>
          <cell r="E41" t="str">
            <v>DAS</v>
          </cell>
          <cell r="F41" t="str">
            <v>Treas</v>
          </cell>
          <cell r="G41">
            <v>156586</v>
          </cell>
        </row>
        <row r="42">
          <cell r="A42" t="str">
            <v>Val and PlanDAS</v>
          </cell>
          <cell r="B42" t="str">
            <v>Val and Plan</v>
          </cell>
          <cell r="C42" t="str">
            <v>SECONDARY EXPENSES</v>
          </cell>
          <cell r="D42" t="str">
            <v>DAS</v>
          </cell>
          <cell r="E42" t="str">
            <v>DAS</v>
          </cell>
          <cell r="F42" t="str">
            <v>V&amp;P</v>
          </cell>
          <cell r="G42">
            <v>55859</v>
          </cell>
        </row>
        <row r="43">
          <cell r="A43" t="str">
            <v>Acctg SvcsDepreciation/Amortization</v>
          </cell>
          <cell r="B43" t="str">
            <v>Acctg Svcs</v>
          </cell>
          <cell r="C43" t="str">
            <v>INDIRECT EXPENSES</v>
          </cell>
          <cell r="D43" t="str">
            <v>Depreciation/Amortization</v>
          </cell>
          <cell r="E43" t="str">
            <v>Depreciation/Amortization</v>
          </cell>
          <cell r="F43" t="str">
            <v>ASD</v>
          </cell>
          <cell r="G43">
            <v>407180.04</v>
          </cell>
        </row>
        <row r="44">
          <cell r="A44" t="str">
            <v>BA&amp;RDepreciation/Amortization</v>
          </cell>
          <cell r="B44" t="str">
            <v>BA&amp;R</v>
          </cell>
          <cell r="C44" t="str">
            <v>INDIRECT EXPENSES</v>
          </cell>
          <cell r="D44" t="str">
            <v>Depreciation/Amortization</v>
          </cell>
          <cell r="E44" t="str">
            <v>Depreciation/Amortization</v>
          </cell>
          <cell r="F44" t="str">
            <v>BAR</v>
          </cell>
          <cell r="G44">
            <v>1124000.04</v>
          </cell>
        </row>
        <row r="45">
          <cell r="A45" t="str">
            <v>Comm &amp; AdvDepreciation/Amortization</v>
          </cell>
          <cell r="B45" t="str">
            <v>Comm &amp; Adv</v>
          </cell>
          <cell r="C45" t="str">
            <v>INDIRECT EXPENSES</v>
          </cell>
          <cell r="D45" t="str">
            <v>Depreciation/Amortization</v>
          </cell>
          <cell r="E45" t="str">
            <v>Depreciation/Amortization</v>
          </cell>
          <cell r="F45" t="str">
            <v>Comm Adv</v>
          </cell>
          <cell r="G45">
            <v>17000.3</v>
          </cell>
        </row>
        <row r="46">
          <cell r="A46" t="str">
            <v>Corp DevDepreciation/Amortization</v>
          </cell>
          <cell r="B46" t="str">
            <v>Corp Dev</v>
          </cell>
          <cell r="C46" t="str">
            <v>INDIRECT EXPENSES</v>
          </cell>
          <cell r="D46" t="str">
            <v>Depreciation/Amortization</v>
          </cell>
          <cell r="E46" t="str">
            <v>Depreciation/Amortization</v>
          </cell>
          <cell r="F46" t="str">
            <v>Corp Dev</v>
          </cell>
          <cell r="G46">
            <v>1680.96</v>
          </cell>
        </row>
        <row r="47">
          <cell r="A47" t="str">
            <v>Corp SecreDepreciation/Amortization</v>
          </cell>
          <cell r="B47" t="str">
            <v>Corp Secre</v>
          </cell>
          <cell r="C47" t="str">
            <v>INDIRECT EXPENSES</v>
          </cell>
          <cell r="D47" t="str">
            <v>Depreciation/Amortization</v>
          </cell>
          <cell r="E47" t="str">
            <v>Depreciation/Amortization</v>
          </cell>
          <cell r="F47" t="str">
            <v>Corp Secr</v>
          </cell>
          <cell r="G47">
            <v>1100.04</v>
          </cell>
        </row>
        <row r="48">
          <cell r="A48" t="str">
            <v>Corp StratDepreciation/Amortization</v>
          </cell>
          <cell r="B48" t="str">
            <v>Corp Strat</v>
          </cell>
          <cell r="C48" t="str">
            <v>INDIRECT EXPENSES</v>
          </cell>
          <cell r="D48" t="str">
            <v>Depreciation/Amortization</v>
          </cell>
          <cell r="E48" t="str">
            <v>Depreciation/Amortization</v>
          </cell>
          <cell r="F48" t="str">
            <v>Corp Strat</v>
          </cell>
          <cell r="G48">
            <v>11000.04</v>
          </cell>
        </row>
        <row r="49">
          <cell r="A49" t="str">
            <v>ERMDepreciation/Amortization</v>
          </cell>
          <cell r="B49" t="str">
            <v>ERM</v>
          </cell>
          <cell r="C49" t="str">
            <v>INDIRECT EXPENSES</v>
          </cell>
          <cell r="D49" t="str">
            <v>Depreciation/Amortization</v>
          </cell>
          <cell r="E49" t="str">
            <v>Depreciation/Amortization</v>
          </cell>
          <cell r="F49" t="str">
            <v>ERM</v>
          </cell>
          <cell r="G49">
            <v>3000.08</v>
          </cell>
        </row>
        <row r="50">
          <cell r="A50" t="str">
            <v>HoldingsDepreciation/Amortization</v>
          </cell>
          <cell r="B50" t="str">
            <v>Holdings</v>
          </cell>
          <cell r="C50" t="str">
            <v>INDIRECT EXPENSES</v>
          </cell>
          <cell r="D50" t="str">
            <v>Depreciation/Amortization</v>
          </cell>
          <cell r="E50" t="str">
            <v>Depreciation/Amortization</v>
          </cell>
          <cell r="F50" t="str">
            <v>Holdg Fin</v>
          </cell>
          <cell r="G50">
            <v>1000</v>
          </cell>
        </row>
        <row r="51">
          <cell r="A51" t="str">
            <v>HRDepreciation/Amortization</v>
          </cell>
          <cell r="B51" t="str">
            <v>HR</v>
          </cell>
          <cell r="C51" t="str">
            <v>INDIRECT EXPENSES</v>
          </cell>
          <cell r="D51" t="str">
            <v>Depreciation/Amortization</v>
          </cell>
          <cell r="E51" t="str">
            <v>Depreciation/Amortization</v>
          </cell>
          <cell r="F51" t="str">
            <v>HR</v>
          </cell>
          <cell r="G51">
            <v>28192</v>
          </cell>
        </row>
        <row r="52">
          <cell r="A52" t="str">
            <v>IACDepreciation/Amortization</v>
          </cell>
          <cell r="B52" t="str">
            <v>IAC</v>
          </cell>
          <cell r="C52" t="str">
            <v>INDIRECT EXPENSES</v>
          </cell>
          <cell r="D52" t="str">
            <v>Depreciation/Amortization</v>
          </cell>
          <cell r="E52" t="str">
            <v>Depreciation/Amortization</v>
          </cell>
          <cell r="F52" t="str">
            <v>Audit/ Control</v>
          </cell>
          <cell r="G52">
            <v>208904</v>
          </cell>
        </row>
        <row r="53">
          <cell r="A53" t="str">
            <v>ITDepreciation/Amortization</v>
          </cell>
          <cell r="B53" t="str">
            <v>IT</v>
          </cell>
          <cell r="C53" t="str">
            <v>INDIRECT EXPENSES</v>
          </cell>
          <cell r="D53" t="str">
            <v>Depreciation/Amortization</v>
          </cell>
          <cell r="E53" t="str">
            <v>Depreciation/Amortization</v>
          </cell>
          <cell r="F53" t="str">
            <v>IT</v>
          </cell>
          <cell r="G53">
            <v>13681088.909999998</v>
          </cell>
        </row>
        <row r="54">
          <cell r="A54" t="str">
            <v>LawDepreciation/Amortization</v>
          </cell>
          <cell r="B54" t="str">
            <v>Law</v>
          </cell>
          <cell r="C54" t="str">
            <v>INDIRECT EXPENSES</v>
          </cell>
          <cell r="D54" t="str">
            <v>Depreciation/Amortization</v>
          </cell>
          <cell r="E54" t="str">
            <v>Depreciation/Amortization</v>
          </cell>
          <cell r="F54" t="str">
            <v>Law</v>
          </cell>
          <cell r="G54">
            <v>274999.8</v>
          </cell>
        </row>
        <row r="55">
          <cell r="A55" t="str">
            <v>LawDepreciation/Amortization</v>
          </cell>
          <cell r="B55" t="str">
            <v>Law</v>
          </cell>
          <cell r="C55" t="str">
            <v>INDIRECT EXPENSES</v>
          </cell>
          <cell r="D55" t="str">
            <v>Depreciation/Amortization</v>
          </cell>
          <cell r="E55" t="str">
            <v>Depreciation/Amortization</v>
          </cell>
          <cell r="F55" t="str">
            <v>NERC</v>
          </cell>
          <cell r="G55">
            <v>3999.96</v>
          </cell>
        </row>
        <row r="56">
          <cell r="A56" t="str">
            <v>ProcurementDepreciation/Amortization</v>
          </cell>
          <cell r="B56" t="str">
            <v>Procurement</v>
          </cell>
          <cell r="C56" t="str">
            <v>INDIRECT EXPENSES</v>
          </cell>
          <cell r="D56" t="str">
            <v>Depreciation/Amortization</v>
          </cell>
          <cell r="E56" t="str">
            <v>Depreciation/Amortization</v>
          </cell>
          <cell r="F56" t="str">
            <v>Procmt</v>
          </cell>
          <cell r="G56">
            <v>31389</v>
          </cell>
        </row>
        <row r="57">
          <cell r="A57" t="str">
            <v>PSAPDepreciation/Amortization</v>
          </cell>
          <cell r="B57" t="str">
            <v>PSAP</v>
          </cell>
          <cell r="C57" t="str">
            <v>INDIRECT EXPENSES</v>
          </cell>
          <cell r="D57" t="str">
            <v>Depreciation/Amortization</v>
          </cell>
          <cell r="E57" t="str">
            <v>Depreciation/Amortization</v>
          </cell>
          <cell r="F57" t="str">
            <v>Payroll AP</v>
          </cell>
          <cell r="G57">
            <v>5579.63</v>
          </cell>
        </row>
        <row r="58">
          <cell r="A58" t="str">
            <v>PSEG Exec OffDepreciation/Amortization</v>
          </cell>
          <cell r="B58" t="str">
            <v>PSEG Exec Off</v>
          </cell>
          <cell r="C58" t="str">
            <v>INDIRECT EXPENSES</v>
          </cell>
          <cell r="D58" t="str">
            <v>Depreciation/Amortization</v>
          </cell>
          <cell r="E58" t="str">
            <v>Depreciation/Amortization</v>
          </cell>
          <cell r="F58" t="str">
            <v>Exec</v>
          </cell>
          <cell r="G58">
            <v>649559</v>
          </cell>
        </row>
        <row r="59">
          <cell r="A59" t="str">
            <v>PSEG FinDepreciation/Amortization</v>
          </cell>
          <cell r="B59" t="str">
            <v>PSEG Fin</v>
          </cell>
          <cell r="C59" t="str">
            <v>INDIRECT EXPENSES</v>
          </cell>
          <cell r="D59" t="str">
            <v>Depreciation/Amortization</v>
          </cell>
          <cell r="E59" t="str">
            <v>Depreciation/Amortization</v>
          </cell>
          <cell r="F59" t="str">
            <v>PSE&amp;G Fin</v>
          </cell>
          <cell r="G59">
            <v>24000</v>
          </cell>
        </row>
        <row r="60">
          <cell r="A60" t="str">
            <v>Pub AffrsDepreciation/Amortization</v>
          </cell>
          <cell r="B60" t="str">
            <v>Pub Affrs</v>
          </cell>
          <cell r="C60" t="str">
            <v>INDIRECT EXPENSES</v>
          </cell>
          <cell r="D60" t="str">
            <v>Depreciation/Amortization</v>
          </cell>
          <cell r="E60" t="str">
            <v>Depreciation/Amortization</v>
          </cell>
          <cell r="F60" t="str">
            <v>Pub Affr</v>
          </cell>
          <cell r="G60">
            <v>11999.4</v>
          </cell>
        </row>
        <row r="61">
          <cell r="A61" t="str">
            <v>PowerDepreciation/Amortization</v>
          </cell>
          <cell r="B61" t="str">
            <v>Power</v>
          </cell>
          <cell r="C61" t="str">
            <v>INDIRECT EXPENSES</v>
          </cell>
          <cell r="D61" t="str">
            <v>Depreciation/Amortization</v>
          </cell>
          <cell r="E61" t="str">
            <v>Depreciation/Amortization</v>
          </cell>
          <cell r="F61" t="str">
            <v>Pwr Fin</v>
          </cell>
          <cell r="G61">
            <v>27450.959999999999</v>
          </cell>
        </row>
        <row r="62">
          <cell r="A62" t="str">
            <v>Rec MgmtDepreciation/Amortization</v>
          </cell>
          <cell r="B62" t="str">
            <v>Rec Mgmt</v>
          </cell>
          <cell r="C62" t="str">
            <v>INDIRECT EXPENSES</v>
          </cell>
          <cell r="D62" t="str">
            <v>Depreciation/Amortization</v>
          </cell>
          <cell r="E62" t="str">
            <v>Depreciation/Amortization</v>
          </cell>
          <cell r="F62" t="str">
            <v>Rec Mgmt</v>
          </cell>
          <cell r="G62">
            <v>882</v>
          </cell>
        </row>
        <row r="63">
          <cell r="A63" t="str">
            <v>SCFDepreciation/Amortization</v>
          </cell>
          <cell r="B63" t="str">
            <v>SCF</v>
          </cell>
          <cell r="C63" t="str">
            <v>INDIRECT EXPENSES</v>
          </cell>
          <cell r="D63" t="str">
            <v>Depreciation/Amortization</v>
          </cell>
          <cell r="E63" t="str">
            <v>Depreciation/Amortization</v>
          </cell>
          <cell r="F63" t="str">
            <v>SC Fin</v>
          </cell>
          <cell r="G63">
            <v>6693.96</v>
          </cell>
        </row>
        <row r="64">
          <cell r="A64" t="str">
            <v>Treas Mgmt SvcsDepreciation/Amortization</v>
          </cell>
          <cell r="B64" t="str">
            <v>Treas Mgmt Svcs</v>
          </cell>
          <cell r="C64" t="str">
            <v>INDIRECT EXPENSES</v>
          </cell>
          <cell r="D64" t="str">
            <v>Depreciation/Amortization</v>
          </cell>
          <cell r="E64" t="str">
            <v>Depreciation/Amortization</v>
          </cell>
          <cell r="F64" t="str">
            <v>Treas</v>
          </cell>
          <cell r="G64">
            <v>3480739.9</v>
          </cell>
        </row>
        <row r="65">
          <cell r="A65" t="str">
            <v>Val and PlanDepreciation/Amortization</v>
          </cell>
          <cell r="B65" t="str">
            <v>Val and Plan</v>
          </cell>
          <cell r="C65" t="str">
            <v>INDIRECT EXPENSES</v>
          </cell>
          <cell r="D65" t="str">
            <v>Depreciation/Amortization</v>
          </cell>
          <cell r="E65" t="str">
            <v>Depreciation/Amortization</v>
          </cell>
          <cell r="F65" t="str">
            <v>V&amp;P</v>
          </cell>
          <cell r="G65">
            <v>7182</v>
          </cell>
        </row>
        <row r="66">
          <cell r="A66" t="str">
            <v>BA&amp;RFleet</v>
          </cell>
          <cell r="B66" t="str">
            <v>BA&amp;R</v>
          </cell>
          <cell r="C66" t="str">
            <v>OTHER COMPANY CHARGES</v>
          </cell>
          <cell r="D66" t="str">
            <v>Fleet Maintenance</v>
          </cell>
          <cell r="E66" t="str">
            <v>Fleet</v>
          </cell>
          <cell r="F66" t="str">
            <v>BAR</v>
          </cell>
          <cell r="G66">
            <v>48358.96</v>
          </cell>
        </row>
        <row r="67">
          <cell r="A67" t="str">
            <v>Comm &amp; AdvFleet</v>
          </cell>
          <cell r="B67" t="str">
            <v>Comm &amp; Adv</v>
          </cell>
          <cell r="C67" t="str">
            <v>OTHER COMPANY CHARGES</v>
          </cell>
          <cell r="D67" t="str">
            <v>Fleet Maintenance</v>
          </cell>
          <cell r="E67" t="str">
            <v>Fleet</v>
          </cell>
          <cell r="F67" t="str">
            <v>Comm Adv</v>
          </cell>
          <cell r="G67">
            <v>6937.27</v>
          </cell>
        </row>
        <row r="68">
          <cell r="A68" t="str">
            <v>Corp StratFleet</v>
          </cell>
          <cell r="B68" t="str">
            <v>Corp Strat</v>
          </cell>
          <cell r="C68" t="str">
            <v>OTHER COMPANY CHARGES</v>
          </cell>
          <cell r="D68" t="str">
            <v>Fleet Maintenance</v>
          </cell>
          <cell r="E68" t="str">
            <v>Fleet</v>
          </cell>
          <cell r="F68" t="str">
            <v>Corp Strat</v>
          </cell>
          <cell r="G68">
            <v>9448.18</v>
          </cell>
        </row>
        <row r="69">
          <cell r="A69" t="str">
            <v>HRFleet</v>
          </cell>
          <cell r="B69" t="str">
            <v>HR</v>
          </cell>
          <cell r="C69" t="str">
            <v>OTHER COMPANY CHARGES</v>
          </cell>
          <cell r="D69" t="str">
            <v>Fleet Maintenance</v>
          </cell>
          <cell r="E69" t="str">
            <v>Fleet</v>
          </cell>
          <cell r="F69" t="str">
            <v>HR</v>
          </cell>
          <cell r="G69">
            <v>27258.34</v>
          </cell>
        </row>
        <row r="70">
          <cell r="A70" t="str">
            <v>ITFleet</v>
          </cell>
          <cell r="B70" t="str">
            <v>IT</v>
          </cell>
          <cell r="C70" t="str">
            <v>OTHER COMPANY CHARGES</v>
          </cell>
          <cell r="D70" t="str">
            <v>Fleet Maintenance</v>
          </cell>
          <cell r="E70" t="str">
            <v>Fleet</v>
          </cell>
          <cell r="F70" t="str">
            <v>IT</v>
          </cell>
          <cell r="G70">
            <v>26193.39</v>
          </cell>
        </row>
        <row r="71">
          <cell r="A71" t="str">
            <v>ProcurementFleet</v>
          </cell>
          <cell r="B71" t="str">
            <v>Procurement</v>
          </cell>
          <cell r="C71" t="str">
            <v>OTHER COMPANY CHARGES</v>
          </cell>
          <cell r="D71" t="str">
            <v>Fleet Maintenance</v>
          </cell>
          <cell r="E71" t="str">
            <v>Fleet</v>
          </cell>
          <cell r="F71" t="str">
            <v>Procmt</v>
          </cell>
          <cell r="G71">
            <v>11526.6</v>
          </cell>
        </row>
        <row r="72">
          <cell r="A72" t="str">
            <v>PSEG Exec OffFleet</v>
          </cell>
          <cell r="B72" t="str">
            <v>PSEG Exec Off</v>
          </cell>
          <cell r="C72" t="str">
            <v>OTHER COMPANY CHARGES</v>
          </cell>
          <cell r="D72" t="str">
            <v>Fleet Maintenance</v>
          </cell>
          <cell r="E72" t="str">
            <v>Fleet</v>
          </cell>
          <cell r="F72" t="str">
            <v>Exec</v>
          </cell>
          <cell r="G72">
            <v>12701.08</v>
          </cell>
        </row>
        <row r="73">
          <cell r="A73" t="str">
            <v>Pub AffrsFleet</v>
          </cell>
          <cell r="B73" t="str">
            <v>Pub Affrs</v>
          </cell>
          <cell r="C73" t="str">
            <v>OTHER COMPANY CHARGES</v>
          </cell>
          <cell r="D73" t="str">
            <v>Fleet Maintenance</v>
          </cell>
          <cell r="E73" t="str">
            <v>Fleet</v>
          </cell>
          <cell r="F73" t="str">
            <v>Pub Affr</v>
          </cell>
          <cell r="G73">
            <v>17365.37</v>
          </cell>
        </row>
        <row r="74">
          <cell r="A74" t="str">
            <v>PowerFleet</v>
          </cell>
          <cell r="B74" t="str">
            <v>Power</v>
          </cell>
          <cell r="C74" t="str">
            <v>OTHER COMPANY CHARGES</v>
          </cell>
          <cell r="D74" t="str">
            <v>Fleet Maintenance</v>
          </cell>
          <cell r="E74" t="str">
            <v>Fleet</v>
          </cell>
          <cell r="F74" t="str">
            <v>Pwr Fin</v>
          </cell>
          <cell r="G74">
            <v>1039.2</v>
          </cell>
        </row>
        <row r="75">
          <cell r="A75" t="str">
            <v>Rec MgmtFleet</v>
          </cell>
          <cell r="B75" t="str">
            <v>Rec Mgmt</v>
          </cell>
          <cell r="C75" t="str">
            <v>OTHER COMPANY CHARGES</v>
          </cell>
          <cell r="D75" t="str">
            <v>Fleet Maintenance</v>
          </cell>
          <cell r="E75" t="str">
            <v>Fleet</v>
          </cell>
          <cell r="F75" t="str">
            <v>Rec Mgmt</v>
          </cell>
          <cell r="G75">
            <v>30092.07</v>
          </cell>
        </row>
        <row r="76">
          <cell r="A76" t="str">
            <v>Treas Mgmt SvcsFleet</v>
          </cell>
          <cell r="B76" t="str">
            <v>Treas Mgmt Svcs</v>
          </cell>
          <cell r="C76" t="str">
            <v>OTHER COMPANY CHARGES</v>
          </cell>
          <cell r="D76" t="str">
            <v>Fleet Maintenance</v>
          </cell>
          <cell r="E76" t="str">
            <v>Fleet</v>
          </cell>
          <cell r="F76" t="str">
            <v>Treas</v>
          </cell>
          <cell r="G76">
            <v>444604.24</v>
          </cell>
        </row>
        <row r="77">
          <cell r="A77" t="str">
            <v>Acctg SvcsFringe</v>
          </cell>
          <cell r="B77" t="str">
            <v>Acctg Svcs</v>
          </cell>
          <cell r="C77" t="str">
            <v>INCURRED EXPENSES</v>
          </cell>
          <cell r="D77" t="str">
            <v>Fringe Benefits &amp; Taxes</v>
          </cell>
          <cell r="E77" t="str">
            <v>Fringe</v>
          </cell>
          <cell r="F77" t="str">
            <v>ASD</v>
          </cell>
          <cell r="G77">
            <v>3540795.35</v>
          </cell>
        </row>
        <row r="78">
          <cell r="A78" t="str">
            <v>BA&amp;RFringe</v>
          </cell>
          <cell r="B78" t="str">
            <v>BA&amp;R</v>
          </cell>
          <cell r="C78" t="str">
            <v>INCURRED EXPENSES</v>
          </cell>
          <cell r="D78" t="str">
            <v>Fringe Benefits &amp; Taxes</v>
          </cell>
          <cell r="E78" t="str">
            <v>Fringe</v>
          </cell>
          <cell r="F78" t="str">
            <v>BAR</v>
          </cell>
          <cell r="G78">
            <v>1199637.52</v>
          </cell>
        </row>
        <row r="79">
          <cell r="A79" t="str">
            <v>Comm &amp; AdvFringe</v>
          </cell>
          <cell r="B79" t="str">
            <v>Comm &amp; Adv</v>
          </cell>
          <cell r="C79" t="str">
            <v>INCURRED EXPENSES</v>
          </cell>
          <cell r="D79" t="str">
            <v>Fringe Benefits &amp; Taxes</v>
          </cell>
          <cell r="E79" t="str">
            <v>Fringe</v>
          </cell>
          <cell r="F79" t="str">
            <v>Comm Adv</v>
          </cell>
          <cell r="G79">
            <v>1048672.1299999999</v>
          </cell>
        </row>
        <row r="80">
          <cell r="A80" t="str">
            <v>Corp DevFringe</v>
          </cell>
          <cell r="B80" t="str">
            <v>Corp Dev</v>
          </cell>
          <cell r="C80" t="str">
            <v>INCURRED EXPENSES</v>
          </cell>
          <cell r="D80" t="str">
            <v>Fringe Benefits &amp; Taxes</v>
          </cell>
          <cell r="E80" t="str">
            <v>Fringe</v>
          </cell>
          <cell r="F80" t="str">
            <v>Corp Dev</v>
          </cell>
          <cell r="G80">
            <v>208276.59</v>
          </cell>
        </row>
        <row r="81">
          <cell r="A81" t="str">
            <v>Corp SecreFringe</v>
          </cell>
          <cell r="B81" t="str">
            <v>Corp Secre</v>
          </cell>
          <cell r="C81" t="str">
            <v>INCURRED EXPENSES</v>
          </cell>
          <cell r="D81" t="str">
            <v>Fringe Benefits &amp; Taxes</v>
          </cell>
          <cell r="E81" t="str">
            <v>Fringe</v>
          </cell>
          <cell r="F81" t="str">
            <v>Corp Secr</v>
          </cell>
          <cell r="G81">
            <v>142993.13</v>
          </cell>
        </row>
        <row r="82">
          <cell r="A82" t="str">
            <v>Corp StratFringe</v>
          </cell>
          <cell r="B82" t="str">
            <v>Corp Strat</v>
          </cell>
          <cell r="C82" t="str">
            <v>INCURRED EXPENSES</v>
          </cell>
          <cell r="D82" t="str">
            <v>Fringe Benefits &amp; Taxes</v>
          </cell>
          <cell r="E82" t="str">
            <v>Fringe</v>
          </cell>
          <cell r="F82" t="str">
            <v>Corp Strat</v>
          </cell>
          <cell r="G82">
            <v>456935.87</v>
          </cell>
        </row>
        <row r="83">
          <cell r="A83" t="str">
            <v>ERMFringe</v>
          </cell>
          <cell r="B83" t="str">
            <v>ERM</v>
          </cell>
          <cell r="C83" t="str">
            <v>INCURRED EXPENSES</v>
          </cell>
          <cell r="D83" t="str">
            <v>Fringe Benefits &amp; Taxes</v>
          </cell>
          <cell r="E83" t="str">
            <v>Fringe</v>
          </cell>
          <cell r="F83" t="str">
            <v>ERM</v>
          </cell>
          <cell r="G83">
            <v>716352.01</v>
          </cell>
        </row>
        <row r="84">
          <cell r="A84" t="str">
            <v>FringeFringe</v>
          </cell>
          <cell r="B84" t="str">
            <v>Fringe</v>
          </cell>
          <cell r="C84" t="str">
            <v>INCURRED EXPENSES</v>
          </cell>
          <cell r="D84" t="str">
            <v>Fringe Benefits &amp; Taxes</v>
          </cell>
          <cell r="E84" t="str">
            <v>Fringe</v>
          </cell>
          <cell r="F84" t="str">
            <v>Fringe</v>
          </cell>
          <cell r="G84">
            <v>-294655.58000005002</v>
          </cell>
        </row>
        <row r="85">
          <cell r="A85" t="str">
            <v>HoldingsFringe</v>
          </cell>
          <cell r="B85" t="str">
            <v>Holdings</v>
          </cell>
          <cell r="C85" t="str">
            <v>INCURRED EXPENSES</v>
          </cell>
          <cell r="D85" t="str">
            <v>Fringe Benefits &amp; Taxes</v>
          </cell>
          <cell r="E85" t="str">
            <v>Fringe</v>
          </cell>
          <cell r="F85" t="str">
            <v>Holdg Fin</v>
          </cell>
          <cell r="G85">
            <v>138923.99</v>
          </cell>
        </row>
        <row r="86">
          <cell r="A86" t="str">
            <v>HRFringe</v>
          </cell>
          <cell r="B86" t="str">
            <v>HR</v>
          </cell>
          <cell r="C86" t="str">
            <v>INCURRED EXPENSES</v>
          </cell>
          <cell r="D86" t="str">
            <v>Fringe Benefits &amp; Taxes</v>
          </cell>
          <cell r="E86" t="str">
            <v>Fringe</v>
          </cell>
          <cell r="F86" t="str">
            <v>HR</v>
          </cell>
          <cell r="G86">
            <v>3629503.87</v>
          </cell>
        </row>
        <row r="87">
          <cell r="A87" t="str">
            <v>IACFringe</v>
          </cell>
          <cell r="B87" t="str">
            <v>IAC</v>
          </cell>
          <cell r="C87" t="str">
            <v>INCURRED EXPENSES</v>
          </cell>
          <cell r="D87" t="str">
            <v>Fringe Benefits &amp; Taxes</v>
          </cell>
          <cell r="E87" t="str">
            <v>Fringe</v>
          </cell>
          <cell r="F87" t="str">
            <v>Audit/ Control</v>
          </cell>
          <cell r="G87">
            <v>1088142.8400000001</v>
          </cell>
        </row>
        <row r="88">
          <cell r="A88" t="str">
            <v>Inv RelFringe</v>
          </cell>
          <cell r="B88" t="str">
            <v>Inv Rel</v>
          </cell>
          <cell r="C88" t="str">
            <v>INCURRED EXPENSES</v>
          </cell>
          <cell r="D88" t="str">
            <v>Fringe Benefits &amp; Taxes</v>
          </cell>
          <cell r="E88" t="str">
            <v>Fringe</v>
          </cell>
          <cell r="F88" t="str">
            <v>Inv Rel</v>
          </cell>
          <cell r="G88">
            <v>152342.62</v>
          </cell>
        </row>
        <row r="89">
          <cell r="A89" t="str">
            <v>ITFringe</v>
          </cell>
          <cell r="B89" t="str">
            <v>IT</v>
          </cell>
          <cell r="C89" t="str">
            <v>INCURRED EXPENSES</v>
          </cell>
          <cell r="D89" t="str">
            <v>Fringe Benefits &amp; Taxes</v>
          </cell>
          <cell r="E89" t="str">
            <v>Fringe</v>
          </cell>
          <cell r="F89" t="str">
            <v>IT</v>
          </cell>
          <cell r="G89">
            <v>8490764.25</v>
          </cell>
        </row>
        <row r="90">
          <cell r="A90" t="str">
            <v>LawFringe</v>
          </cell>
          <cell r="B90" t="str">
            <v>Law</v>
          </cell>
          <cell r="C90" t="str">
            <v>INCURRED EXPENSES</v>
          </cell>
          <cell r="D90" t="str">
            <v>Fringe Benefits &amp; Taxes</v>
          </cell>
          <cell r="E90" t="str">
            <v>Fringe</v>
          </cell>
          <cell r="F90" t="str">
            <v>Law</v>
          </cell>
          <cell r="G90">
            <v>2780556.87</v>
          </cell>
        </row>
        <row r="91">
          <cell r="A91" t="str">
            <v>Misc AcctgFringe</v>
          </cell>
          <cell r="B91" t="str">
            <v>Misc Acctg</v>
          </cell>
          <cell r="C91" t="str">
            <v>INCURRED EXPENSES</v>
          </cell>
          <cell r="D91" t="str">
            <v>Fringe Benefits &amp; Taxes</v>
          </cell>
          <cell r="E91" t="str">
            <v>Fringe</v>
          </cell>
          <cell r="F91" t="str">
            <v>Misc Acct</v>
          </cell>
          <cell r="G91">
            <v>791399.91</v>
          </cell>
        </row>
        <row r="92">
          <cell r="A92" t="str">
            <v>LawFringe</v>
          </cell>
          <cell r="B92" t="str">
            <v>Law</v>
          </cell>
          <cell r="C92" t="str">
            <v>INCURRED EXPENSES</v>
          </cell>
          <cell r="D92" t="str">
            <v>Fringe Benefits &amp; Taxes</v>
          </cell>
          <cell r="E92" t="str">
            <v>Fringe</v>
          </cell>
          <cell r="F92" t="str">
            <v>NERC</v>
          </cell>
          <cell r="G92">
            <v>434819.69</v>
          </cell>
        </row>
        <row r="93">
          <cell r="A93" t="str">
            <v>ProcurementFringe</v>
          </cell>
          <cell r="B93" t="str">
            <v>Procurement</v>
          </cell>
          <cell r="C93" t="str">
            <v>INCURRED EXPENSES</v>
          </cell>
          <cell r="D93" t="str">
            <v>Fringe Benefits &amp; Taxes</v>
          </cell>
          <cell r="E93" t="str">
            <v>Fringe</v>
          </cell>
          <cell r="F93" t="str">
            <v>Procmt</v>
          </cell>
          <cell r="G93">
            <v>2885721.49</v>
          </cell>
        </row>
        <row r="94">
          <cell r="A94" t="str">
            <v>PSAPFringe</v>
          </cell>
          <cell r="B94" t="str">
            <v>PSAP</v>
          </cell>
          <cell r="C94" t="str">
            <v>INCURRED EXPENSES</v>
          </cell>
          <cell r="D94" t="str">
            <v>Fringe Benefits &amp; Taxes</v>
          </cell>
          <cell r="E94" t="str">
            <v>Fringe</v>
          </cell>
          <cell r="F94" t="str">
            <v>Payroll AP</v>
          </cell>
          <cell r="G94">
            <v>656340.47</v>
          </cell>
        </row>
        <row r="95">
          <cell r="A95" t="str">
            <v>PSEG Exec OffFringe</v>
          </cell>
          <cell r="B95" t="str">
            <v>PSEG Exec Off</v>
          </cell>
          <cell r="C95" t="str">
            <v>INCURRED EXPENSES</v>
          </cell>
          <cell r="D95" t="str">
            <v>Fringe Benefits &amp; Taxes</v>
          </cell>
          <cell r="E95" t="str">
            <v>Fringe</v>
          </cell>
          <cell r="F95" t="str">
            <v>Exec</v>
          </cell>
          <cell r="G95">
            <v>14648888.140000001</v>
          </cell>
        </row>
        <row r="96">
          <cell r="A96" t="str">
            <v>PSEG FinFringe</v>
          </cell>
          <cell r="B96" t="str">
            <v>PSEG Fin</v>
          </cell>
          <cell r="C96" t="str">
            <v>INCURRED EXPENSES</v>
          </cell>
          <cell r="D96" t="str">
            <v>Fringe Benefits &amp; Taxes</v>
          </cell>
          <cell r="E96" t="str">
            <v>Fringe</v>
          </cell>
          <cell r="F96" t="str">
            <v>PSE&amp;G Fin</v>
          </cell>
          <cell r="G96">
            <v>1945017.82</v>
          </cell>
        </row>
        <row r="97">
          <cell r="A97" t="str">
            <v>Pub AffrsFringe</v>
          </cell>
          <cell r="B97" t="str">
            <v>Pub Affrs</v>
          </cell>
          <cell r="C97" t="str">
            <v>INCURRED EXPENSES</v>
          </cell>
          <cell r="D97" t="str">
            <v>Fringe Benefits &amp; Taxes</v>
          </cell>
          <cell r="E97" t="str">
            <v>Fringe</v>
          </cell>
          <cell r="F97" t="str">
            <v>Pub Affr</v>
          </cell>
          <cell r="G97">
            <v>2007372.02</v>
          </cell>
        </row>
        <row r="98">
          <cell r="A98" t="str">
            <v>PowerFringe</v>
          </cell>
          <cell r="B98" t="str">
            <v>Power</v>
          </cell>
          <cell r="C98" t="str">
            <v>INCURRED EXPENSES</v>
          </cell>
          <cell r="D98" t="str">
            <v>Fringe Benefits &amp; Taxes</v>
          </cell>
          <cell r="E98" t="str">
            <v>Fringe</v>
          </cell>
          <cell r="F98" t="str">
            <v>Pwr Fin</v>
          </cell>
          <cell r="G98">
            <v>3016320.28</v>
          </cell>
        </row>
        <row r="99">
          <cell r="A99" t="str">
            <v>Rec MgmtFringe</v>
          </cell>
          <cell r="B99" t="str">
            <v>Rec Mgmt</v>
          </cell>
          <cell r="C99" t="str">
            <v>INCURRED EXPENSES</v>
          </cell>
          <cell r="D99" t="str">
            <v>Fringe Benefits &amp; Taxes</v>
          </cell>
          <cell r="E99" t="str">
            <v>Fringe</v>
          </cell>
          <cell r="F99" t="str">
            <v>Rec Mgmt</v>
          </cell>
          <cell r="G99">
            <v>150705.68</v>
          </cell>
        </row>
        <row r="100">
          <cell r="A100" t="str">
            <v>SCFFringe</v>
          </cell>
          <cell r="B100" t="str">
            <v>SCF</v>
          </cell>
          <cell r="C100" t="str">
            <v>INCURRED EXPENSES</v>
          </cell>
          <cell r="D100" t="str">
            <v>Fringe Benefits &amp; Taxes</v>
          </cell>
          <cell r="E100" t="str">
            <v>Fringe</v>
          </cell>
          <cell r="F100" t="str">
            <v>SC Fin</v>
          </cell>
          <cell r="G100">
            <v>745387.69</v>
          </cell>
        </row>
        <row r="101">
          <cell r="A101" t="str">
            <v>SCFFringe</v>
          </cell>
          <cell r="B101" t="str">
            <v>SCF</v>
          </cell>
          <cell r="C101" t="str">
            <v>INCURRED EXPENSES</v>
          </cell>
          <cell r="D101" t="str">
            <v>Fringe Benefits &amp; Taxes</v>
          </cell>
          <cell r="E101" t="str">
            <v>Fringe</v>
          </cell>
          <cell r="F101" t="str">
            <v>SC OH</v>
          </cell>
          <cell r="G101">
            <v>0</v>
          </cell>
        </row>
        <row r="102">
          <cell r="A102" t="str">
            <v>Treas Mgmt SvcsFringe</v>
          </cell>
          <cell r="B102" t="str">
            <v>Treas Mgmt Svcs</v>
          </cell>
          <cell r="C102" t="str">
            <v>INCURRED EXPENSES</v>
          </cell>
          <cell r="D102" t="str">
            <v>Fringe Benefits &amp; Taxes</v>
          </cell>
          <cell r="E102" t="str">
            <v>Fringe</v>
          </cell>
          <cell r="F102" t="str">
            <v>Treas</v>
          </cell>
          <cell r="G102">
            <v>1573549.17</v>
          </cell>
        </row>
        <row r="103">
          <cell r="A103" t="str">
            <v>Val and PlanFringe</v>
          </cell>
          <cell r="B103" t="str">
            <v>Val and Plan</v>
          </cell>
          <cell r="C103" t="str">
            <v>INCURRED EXPENSES</v>
          </cell>
          <cell r="D103" t="str">
            <v>Fringe Benefits &amp; Taxes</v>
          </cell>
          <cell r="E103" t="str">
            <v>Fringe</v>
          </cell>
          <cell r="F103" t="str">
            <v>V&amp;P</v>
          </cell>
          <cell r="G103">
            <v>579829.39</v>
          </cell>
        </row>
        <row r="104">
          <cell r="A104" t="str">
            <v>Fringe</v>
          </cell>
          <cell r="C104" t="str">
            <v>INCURRED EXPENSES</v>
          </cell>
          <cell r="D104" t="str">
            <v>Fringe Benefits &amp; Taxes</v>
          </cell>
          <cell r="E104" t="str">
            <v>Fringe</v>
          </cell>
          <cell r="F104" t="str">
            <v>Pens OPEB</v>
          </cell>
          <cell r="G104">
            <v>9.3132257461547852E-10</v>
          </cell>
        </row>
        <row r="105">
          <cell r="A105" t="str">
            <v>Acctg SvcsHeadquarter Costs</v>
          </cell>
          <cell r="B105" t="str">
            <v>Acctg Svcs</v>
          </cell>
          <cell r="C105" t="str">
            <v>SECONDARY EXPENSES</v>
          </cell>
          <cell r="D105" t="str">
            <v>Space</v>
          </cell>
          <cell r="E105" t="str">
            <v>Headquarter Costs</v>
          </cell>
          <cell r="F105" t="str">
            <v>ASD</v>
          </cell>
          <cell r="G105">
            <v>1672414.2</v>
          </cell>
        </row>
        <row r="106">
          <cell r="A106" t="str">
            <v>BA&amp;RHeadquarter Costs</v>
          </cell>
          <cell r="B106" t="str">
            <v>BA&amp;R</v>
          </cell>
          <cell r="C106" t="str">
            <v>SECONDARY EXPENSES</v>
          </cell>
          <cell r="D106" t="str">
            <v>Space</v>
          </cell>
          <cell r="E106" t="str">
            <v>Headquarter Costs</v>
          </cell>
          <cell r="F106" t="str">
            <v>BAR</v>
          </cell>
          <cell r="G106">
            <v>593028</v>
          </cell>
        </row>
        <row r="107">
          <cell r="A107" t="str">
            <v>Comm &amp; AdvHeadquarter Costs</v>
          </cell>
          <cell r="B107" t="str">
            <v>Comm &amp; Adv</v>
          </cell>
          <cell r="C107" t="str">
            <v>SECONDARY EXPENSES</v>
          </cell>
          <cell r="D107" t="str">
            <v>Space</v>
          </cell>
          <cell r="E107" t="str">
            <v>Headquarter Costs</v>
          </cell>
          <cell r="F107" t="str">
            <v>Comm Adv</v>
          </cell>
          <cell r="G107">
            <v>647337.6</v>
          </cell>
        </row>
        <row r="108">
          <cell r="A108" t="str">
            <v>Corp DevHeadquarter Costs</v>
          </cell>
          <cell r="B108" t="str">
            <v>Corp Dev</v>
          </cell>
          <cell r="C108" t="str">
            <v>SECONDARY EXPENSES</v>
          </cell>
          <cell r="D108" t="str">
            <v>Space</v>
          </cell>
          <cell r="E108" t="str">
            <v>Headquarter Costs</v>
          </cell>
          <cell r="F108" t="str">
            <v>Corp Dev</v>
          </cell>
          <cell r="G108">
            <v>155952</v>
          </cell>
        </row>
        <row r="109">
          <cell r="A109" t="str">
            <v>Corp SecreHeadquarter Costs</v>
          </cell>
          <cell r="B109" t="str">
            <v>Corp Secre</v>
          </cell>
          <cell r="C109" t="str">
            <v>SECONDARY EXPENSES</v>
          </cell>
          <cell r="D109" t="str">
            <v>Space</v>
          </cell>
          <cell r="E109" t="str">
            <v>Headquarter Costs</v>
          </cell>
          <cell r="F109" t="str">
            <v>Corp Secr</v>
          </cell>
          <cell r="G109">
            <v>207730.8</v>
          </cell>
        </row>
        <row r="110">
          <cell r="A110" t="str">
            <v>Corp StratHeadquarter Costs</v>
          </cell>
          <cell r="B110" t="str">
            <v>Corp Strat</v>
          </cell>
          <cell r="C110" t="str">
            <v>SECONDARY EXPENSES</v>
          </cell>
          <cell r="D110" t="str">
            <v>Space</v>
          </cell>
          <cell r="E110" t="str">
            <v>Headquarter Costs</v>
          </cell>
          <cell r="F110" t="str">
            <v>Corp Strat</v>
          </cell>
          <cell r="G110">
            <v>260398.8</v>
          </cell>
        </row>
        <row r="111">
          <cell r="A111" t="str">
            <v>ERMHeadquarter Costs</v>
          </cell>
          <cell r="B111" t="str">
            <v>ERM</v>
          </cell>
          <cell r="C111" t="str">
            <v>SECONDARY EXPENSES</v>
          </cell>
          <cell r="D111" t="str">
            <v>Space</v>
          </cell>
          <cell r="E111" t="str">
            <v>Headquarter Costs</v>
          </cell>
          <cell r="F111" t="str">
            <v>ERM</v>
          </cell>
          <cell r="G111">
            <v>322779.59999999998</v>
          </cell>
        </row>
        <row r="112">
          <cell r="A112" t="str">
            <v>FringeHeadquarter Costs</v>
          </cell>
          <cell r="B112" t="str">
            <v>Fringe</v>
          </cell>
          <cell r="C112" t="str">
            <v>SECONDARY EXPENSES</v>
          </cell>
          <cell r="D112" t="str">
            <v>Space</v>
          </cell>
          <cell r="E112" t="str">
            <v>Headquarter Costs</v>
          </cell>
          <cell r="F112" t="str">
            <v>Fringe</v>
          </cell>
          <cell r="G112">
            <v>448738.2</v>
          </cell>
        </row>
        <row r="113">
          <cell r="A113" t="str">
            <v>HoldingsHeadquarter Costs</v>
          </cell>
          <cell r="B113" t="str">
            <v>Holdings</v>
          </cell>
          <cell r="C113" t="str">
            <v>SECONDARY EXPENSES</v>
          </cell>
          <cell r="D113" t="str">
            <v>Space</v>
          </cell>
          <cell r="E113" t="str">
            <v>Headquarter Costs</v>
          </cell>
          <cell r="F113" t="str">
            <v>Holdg Fin</v>
          </cell>
          <cell r="G113">
            <v>67579.199999999997</v>
          </cell>
        </row>
        <row r="114">
          <cell r="A114" t="str">
            <v>HRHeadquarter Costs</v>
          </cell>
          <cell r="B114" t="str">
            <v>HR</v>
          </cell>
          <cell r="C114" t="str">
            <v>SECONDARY EXPENSES</v>
          </cell>
          <cell r="D114" t="str">
            <v>Space</v>
          </cell>
          <cell r="E114" t="str">
            <v>Headquarter Costs</v>
          </cell>
          <cell r="F114" t="str">
            <v>HR</v>
          </cell>
          <cell r="G114">
            <v>1813352.4</v>
          </cell>
        </row>
        <row r="115">
          <cell r="A115" t="str">
            <v>IACHeadquarter Costs</v>
          </cell>
          <cell r="B115" t="str">
            <v>IAC</v>
          </cell>
          <cell r="C115" t="str">
            <v>SECONDARY EXPENSES</v>
          </cell>
          <cell r="D115" t="str">
            <v>Space</v>
          </cell>
          <cell r="E115" t="str">
            <v>Headquarter Costs</v>
          </cell>
          <cell r="F115" t="str">
            <v>Audit/ Control</v>
          </cell>
          <cell r="G115">
            <v>481672.8</v>
          </cell>
        </row>
        <row r="116">
          <cell r="A116" t="str">
            <v>Inv RelHeadquarter Costs</v>
          </cell>
          <cell r="B116" t="str">
            <v>Inv Rel</v>
          </cell>
          <cell r="C116" t="str">
            <v>SECONDARY EXPENSES</v>
          </cell>
          <cell r="D116" t="str">
            <v>Space</v>
          </cell>
          <cell r="E116" t="str">
            <v>Headquarter Costs</v>
          </cell>
          <cell r="F116" t="str">
            <v>Inv Rel</v>
          </cell>
          <cell r="G116">
            <v>96409.8</v>
          </cell>
        </row>
        <row r="117">
          <cell r="A117" t="str">
            <v>ITHeadquarter Costs</v>
          </cell>
          <cell r="B117" t="str">
            <v>IT</v>
          </cell>
          <cell r="C117" t="str">
            <v>SECONDARY EXPENSES</v>
          </cell>
          <cell r="D117" t="str">
            <v>Space</v>
          </cell>
          <cell r="E117" t="str">
            <v>Headquarter Costs</v>
          </cell>
          <cell r="F117" t="str">
            <v>IT</v>
          </cell>
          <cell r="G117">
            <v>5711400</v>
          </cell>
        </row>
        <row r="118">
          <cell r="A118" t="str">
            <v>LawHeadquarter Costs</v>
          </cell>
          <cell r="B118" t="str">
            <v>Law</v>
          </cell>
          <cell r="C118" t="str">
            <v>SECONDARY EXPENSES</v>
          </cell>
          <cell r="D118" t="str">
            <v>Space</v>
          </cell>
          <cell r="E118" t="str">
            <v>Headquarter Costs</v>
          </cell>
          <cell r="F118" t="str">
            <v>Law</v>
          </cell>
          <cell r="G118">
            <v>1506715.2</v>
          </cell>
        </row>
        <row r="119">
          <cell r="A119" t="str">
            <v>ProcurementHeadquarter Costs</v>
          </cell>
          <cell r="B119" t="str">
            <v>Procurement</v>
          </cell>
          <cell r="C119" t="str">
            <v>SECONDARY EXPENSES</v>
          </cell>
          <cell r="D119" t="str">
            <v>Space</v>
          </cell>
          <cell r="E119" t="str">
            <v>Headquarter Costs</v>
          </cell>
          <cell r="F119" t="str">
            <v>Procmt</v>
          </cell>
          <cell r="G119">
            <v>1134858.6000000001</v>
          </cell>
        </row>
        <row r="120">
          <cell r="A120" t="str">
            <v>PSAPHeadquarter Costs</v>
          </cell>
          <cell r="B120" t="str">
            <v>PSAP</v>
          </cell>
          <cell r="C120" t="str">
            <v>SECONDARY EXPENSES</v>
          </cell>
          <cell r="D120" t="str">
            <v>Space</v>
          </cell>
          <cell r="E120" t="str">
            <v>Headquarter Costs</v>
          </cell>
          <cell r="F120" t="str">
            <v>Payroll AP</v>
          </cell>
          <cell r="G120">
            <v>609341.4</v>
          </cell>
        </row>
        <row r="121">
          <cell r="A121" t="str">
            <v>PSEG Exec OffHeadquarter Costs</v>
          </cell>
          <cell r="B121" t="str">
            <v>PSEG Exec Off</v>
          </cell>
          <cell r="C121" t="str">
            <v>SECONDARY EXPENSES</v>
          </cell>
          <cell r="D121" t="str">
            <v>Space</v>
          </cell>
          <cell r="E121" t="str">
            <v>Headquarter Costs</v>
          </cell>
          <cell r="F121" t="str">
            <v>Exec</v>
          </cell>
          <cell r="G121">
            <v>375242.4</v>
          </cell>
        </row>
        <row r="122">
          <cell r="A122" t="str">
            <v>PSEG FinHeadquarter Costs</v>
          </cell>
          <cell r="B122" t="str">
            <v>PSEG Fin</v>
          </cell>
          <cell r="C122" t="str">
            <v>SECONDARY EXPENSES</v>
          </cell>
          <cell r="D122" t="str">
            <v>Space</v>
          </cell>
          <cell r="E122" t="str">
            <v>Headquarter Costs</v>
          </cell>
          <cell r="F122" t="str">
            <v>PSE&amp;G Fin</v>
          </cell>
          <cell r="G122">
            <v>1371693.6</v>
          </cell>
        </row>
        <row r="123">
          <cell r="A123" t="str">
            <v>Pub AffrsHeadquarter Costs</v>
          </cell>
          <cell r="B123" t="str">
            <v>Pub Affrs</v>
          </cell>
          <cell r="C123" t="str">
            <v>SECONDARY EXPENSES</v>
          </cell>
          <cell r="D123" t="str">
            <v>Space</v>
          </cell>
          <cell r="E123" t="str">
            <v>Headquarter Costs</v>
          </cell>
          <cell r="F123" t="str">
            <v>Pub Affr</v>
          </cell>
          <cell r="G123">
            <v>992655</v>
          </cell>
        </row>
        <row r="124">
          <cell r="A124" t="str">
            <v>PowerHeadquarter Costs</v>
          </cell>
          <cell r="B124" t="str">
            <v>Power</v>
          </cell>
          <cell r="C124" t="str">
            <v>SECONDARY EXPENSES</v>
          </cell>
          <cell r="D124" t="str">
            <v>Space</v>
          </cell>
          <cell r="E124" t="str">
            <v>Headquarter Costs</v>
          </cell>
          <cell r="F124" t="str">
            <v>Pwr Fin</v>
          </cell>
          <cell r="G124">
            <v>735813</v>
          </cell>
        </row>
        <row r="125">
          <cell r="A125" t="str">
            <v>Rec MgmtHeadquarter Costs</v>
          </cell>
          <cell r="B125" t="str">
            <v>Rec Mgmt</v>
          </cell>
          <cell r="C125" t="str">
            <v>SECONDARY EXPENSES</v>
          </cell>
          <cell r="D125" t="str">
            <v>Space</v>
          </cell>
          <cell r="E125" t="str">
            <v>Headquarter Costs</v>
          </cell>
          <cell r="F125" t="str">
            <v>Rec Mgmt</v>
          </cell>
          <cell r="G125">
            <v>165391.20000000001</v>
          </cell>
        </row>
        <row r="126">
          <cell r="A126" t="str">
            <v>SCFHeadquarter Costs</v>
          </cell>
          <cell r="B126" t="str">
            <v>SCF</v>
          </cell>
          <cell r="C126" t="str">
            <v>SECONDARY EXPENSES</v>
          </cell>
          <cell r="D126" t="str">
            <v>Space</v>
          </cell>
          <cell r="E126" t="str">
            <v>Headquarter Costs</v>
          </cell>
          <cell r="F126" t="str">
            <v>SC Fin</v>
          </cell>
          <cell r="G126">
            <v>461700</v>
          </cell>
        </row>
        <row r="127">
          <cell r="A127" t="str">
            <v>Treas Mgmt SvcsHeadquarter Costs</v>
          </cell>
          <cell r="B127" t="str">
            <v>Treas Mgmt Svcs</v>
          </cell>
          <cell r="C127" t="str">
            <v>SECONDARY EXPENSES</v>
          </cell>
          <cell r="D127" t="str">
            <v>Space</v>
          </cell>
          <cell r="E127" t="str">
            <v>Headquarter Costs</v>
          </cell>
          <cell r="F127" t="str">
            <v>Treas</v>
          </cell>
          <cell r="G127">
            <v>1826416.8</v>
          </cell>
        </row>
        <row r="128">
          <cell r="A128" t="str">
            <v>Val and PlanHeadquarter Costs</v>
          </cell>
          <cell r="B128" t="str">
            <v>Val and Plan</v>
          </cell>
          <cell r="C128" t="str">
            <v>SECONDARY EXPENSES</v>
          </cell>
          <cell r="D128" t="str">
            <v>Space</v>
          </cell>
          <cell r="E128" t="str">
            <v>Headquarter Costs</v>
          </cell>
          <cell r="F128" t="str">
            <v>V&amp;P</v>
          </cell>
          <cell r="G128">
            <v>287314.2</v>
          </cell>
        </row>
        <row r="129">
          <cell r="A129" t="str">
            <v>Misc AcctgIncome Tax</v>
          </cell>
          <cell r="B129" t="str">
            <v>Misc Acctg</v>
          </cell>
          <cell r="C129" t="str">
            <v>INDIRECT EXPENSES</v>
          </cell>
          <cell r="D129" t="str">
            <v>Taxes</v>
          </cell>
          <cell r="E129" t="str">
            <v>Income Tax</v>
          </cell>
          <cell r="F129" t="str">
            <v>Misc Acct</v>
          </cell>
          <cell r="G129">
            <v>871912</v>
          </cell>
        </row>
        <row r="130">
          <cell r="A130" t="str">
            <v>ITInterest</v>
          </cell>
          <cell r="B130" t="str">
            <v>IT</v>
          </cell>
          <cell r="C130" t="str">
            <v>INDIRECT EXPENSES</v>
          </cell>
          <cell r="D130" t="str">
            <v>Interest</v>
          </cell>
          <cell r="E130" t="str">
            <v>Interest</v>
          </cell>
          <cell r="F130" t="str">
            <v>IT</v>
          </cell>
          <cell r="G130">
            <v>5706099.0000000009</v>
          </cell>
        </row>
        <row r="131">
          <cell r="A131" t="str">
            <v>Misc AcctgInterest</v>
          </cell>
          <cell r="B131" t="str">
            <v>Misc Acctg</v>
          </cell>
          <cell r="C131" t="str">
            <v>INDIRECT EXPENSES</v>
          </cell>
          <cell r="D131" t="str">
            <v>Interest</v>
          </cell>
          <cell r="E131" t="str">
            <v>Interest</v>
          </cell>
          <cell r="F131" t="str">
            <v>Misc Acct</v>
          </cell>
          <cell r="G131">
            <v>8857135.1099999994</v>
          </cell>
        </row>
        <row r="132">
          <cell r="A132" t="str">
            <v>Misc AcctgInterest</v>
          </cell>
          <cell r="B132" t="str">
            <v>Misc Acctg</v>
          </cell>
          <cell r="C132" t="str">
            <v>INDIRECT EXPENSES</v>
          </cell>
          <cell r="D132" t="str">
            <v>Other Income &amp; Deductions</v>
          </cell>
          <cell r="E132" t="str">
            <v>Interest</v>
          </cell>
          <cell r="F132" t="str">
            <v>Misc Acct</v>
          </cell>
          <cell r="G132">
            <v>-1300000</v>
          </cell>
        </row>
        <row r="133">
          <cell r="A133" t="str">
            <v>Treas Mgmt SvcsInterest</v>
          </cell>
          <cell r="B133" t="str">
            <v>Treas Mgmt Svcs</v>
          </cell>
          <cell r="C133" t="str">
            <v>INDIRECT EXPENSES</v>
          </cell>
          <cell r="D133" t="str">
            <v>Interest</v>
          </cell>
          <cell r="E133" t="str">
            <v>Interest</v>
          </cell>
          <cell r="F133" t="str">
            <v>Treas</v>
          </cell>
          <cell r="G133">
            <v>2201000.04</v>
          </cell>
        </row>
        <row r="134">
          <cell r="A134" t="str">
            <v>Acctg SvcsLabor</v>
          </cell>
          <cell r="B134" t="str">
            <v>Acctg Svcs</v>
          </cell>
          <cell r="C134" t="str">
            <v>INCURRED EXPENSES</v>
          </cell>
          <cell r="D134" t="str">
            <v>Incurred Labor</v>
          </cell>
          <cell r="E134" t="str">
            <v>Labor</v>
          </cell>
          <cell r="F134" t="str">
            <v>ASD</v>
          </cell>
          <cell r="G134">
            <v>12217285</v>
          </cell>
        </row>
        <row r="135">
          <cell r="A135" t="str">
            <v>BA&amp;RLabor</v>
          </cell>
          <cell r="B135" t="str">
            <v>BA&amp;R</v>
          </cell>
          <cell r="C135" t="str">
            <v>INCURRED EXPENSES</v>
          </cell>
          <cell r="D135" t="str">
            <v>Incurred Labor</v>
          </cell>
          <cell r="E135" t="str">
            <v>Labor</v>
          </cell>
          <cell r="F135" t="str">
            <v>BAR</v>
          </cell>
          <cell r="G135">
            <v>4150995</v>
          </cell>
        </row>
        <row r="136">
          <cell r="A136" t="str">
            <v>Comm &amp; AdvLabor</v>
          </cell>
          <cell r="B136" t="str">
            <v>Comm &amp; Adv</v>
          </cell>
          <cell r="C136" t="str">
            <v>INCURRED EXPENSES</v>
          </cell>
          <cell r="D136" t="str">
            <v>Incurred Labor</v>
          </cell>
          <cell r="E136" t="str">
            <v>Labor</v>
          </cell>
          <cell r="F136" t="str">
            <v>Comm Adv</v>
          </cell>
          <cell r="G136">
            <v>3540388</v>
          </cell>
        </row>
        <row r="137">
          <cell r="A137" t="str">
            <v>Corp DevLabor</v>
          </cell>
          <cell r="B137" t="str">
            <v>Corp Dev</v>
          </cell>
          <cell r="C137" t="str">
            <v>INCURRED EXPENSES</v>
          </cell>
          <cell r="D137" t="str">
            <v>Incurred Labor</v>
          </cell>
          <cell r="E137" t="str">
            <v>Labor</v>
          </cell>
          <cell r="F137" t="str">
            <v>Corp Dev</v>
          </cell>
          <cell r="G137">
            <v>616874</v>
          </cell>
        </row>
        <row r="138">
          <cell r="A138" t="str">
            <v>Corp SecreLabor</v>
          </cell>
          <cell r="B138" t="str">
            <v>Corp Secre</v>
          </cell>
          <cell r="C138" t="str">
            <v>INCURRED EXPENSES</v>
          </cell>
          <cell r="D138" t="str">
            <v>Incurred Labor</v>
          </cell>
          <cell r="E138" t="str">
            <v>Labor</v>
          </cell>
          <cell r="F138" t="str">
            <v>Corp Secr</v>
          </cell>
          <cell r="G138">
            <v>475755</v>
          </cell>
        </row>
        <row r="139">
          <cell r="A139" t="str">
            <v>Corp StratLabor</v>
          </cell>
          <cell r="B139" t="str">
            <v>Corp Strat</v>
          </cell>
          <cell r="C139" t="str">
            <v>INCURRED EXPENSES</v>
          </cell>
          <cell r="D139" t="str">
            <v>Incurred Labor</v>
          </cell>
          <cell r="E139" t="str">
            <v>Labor</v>
          </cell>
          <cell r="F139" t="str">
            <v>Corp Strat</v>
          </cell>
          <cell r="G139">
            <v>1581093</v>
          </cell>
        </row>
        <row r="140">
          <cell r="A140" t="str">
            <v>ERMLabor</v>
          </cell>
          <cell r="B140" t="str">
            <v>ERM</v>
          </cell>
          <cell r="C140" t="str">
            <v>INCURRED EXPENSES</v>
          </cell>
          <cell r="D140" t="str">
            <v>Incurred Labor</v>
          </cell>
          <cell r="E140" t="str">
            <v>Labor</v>
          </cell>
          <cell r="F140" t="str">
            <v>ERM</v>
          </cell>
          <cell r="G140">
            <v>2416443</v>
          </cell>
        </row>
        <row r="141">
          <cell r="A141" t="str">
            <v>HoldingsLabor</v>
          </cell>
          <cell r="B141" t="str">
            <v>Holdings</v>
          </cell>
          <cell r="C141" t="str">
            <v>INCURRED EXPENSES</v>
          </cell>
          <cell r="D141" t="str">
            <v>Incurred Labor</v>
          </cell>
          <cell r="E141" t="str">
            <v>Labor</v>
          </cell>
          <cell r="F141" t="str">
            <v>Holdg Fin</v>
          </cell>
          <cell r="G141">
            <v>480706</v>
          </cell>
        </row>
        <row r="142">
          <cell r="A142" t="str">
            <v>HRLabor</v>
          </cell>
          <cell r="B142" t="str">
            <v>HR</v>
          </cell>
          <cell r="C142" t="str">
            <v>INCURRED EXPENSES</v>
          </cell>
          <cell r="D142" t="str">
            <v>Incurred Labor</v>
          </cell>
          <cell r="E142" t="str">
            <v>Labor</v>
          </cell>
          <cell r="F142" t="str">
            <v>HR</v>
          </cell>
          <cell r="G142">
            <v>12558837</v>
          </cell>
        </row>
        <row r="143">
          <cell r="A143" t="str">
            <v>IACLabor</v>
          </cell>
          <cell r="B143" t="str">
            <v>IAC</v>
          </cell>
          <cell r="C143" t="str">
            <v>INCURRED EXPENSES</v>
          </cell>
          <cell r="D143" t="str">
            <v>Incurred Labor</v>
          </cell>
          <cell r="E143" t="str">
            <v>Labor</v>
          </cell>
          <cell r="F143" t="str">
            <v>Audit/ Control</v>
          </cell>
          <cell r="G143">
            <v>3730598</v>
          </cell>
        </row>
        <row r="144">
          <cell r="A144" t="str">
            <v>Inv RelLabor</v>
          </cell>
          <cell r="B144" t="str">
            <v>Inv Rel</v>
          </cell>
          <cell r="C144" t="str">
            <v>INCURRED EXPENSES</v>
          </cell>
          <cell r="D144" t="str">
            <v>Incurred Labor</v>
          </cell>
          <cell r="E144" t="str">
            <v>Labor</v>
          </cell>
          <cell r="F144" t="str">
            <v>Inv Rel</v>
          </cell>
          <cell r="G144">
            <v>527137</v>
          </cell>
        </row>
        <row r="145">
          <cell r="A145" t="str">
            <v>ITLabor</v>
          </cell>
          <cell r="B145" t="str">
            <v>IT</v>
          </cell>
          <cell r="C145" t="str">
            <v>INCURRED EXPENSES</v>
          </cell>
          <cell r="D145" t="str">
            <v>Incurred Labor</v>
          </cell>
          <cell r="E145" t="str">
            <v>Labor</v>
          </cell>
          <cell r="F145" t="str">
            <v>IT</v>
          </cell>
          <cell r="G145">
            <v>28878250</v>
          </cell>
        </row>
        <row r="146">
          <cell r="A146" t="str">
            <v>LawLabor</v>
          </cell>
          <cell r="B146" t="str">
            <v>Law</v>
          </cell>
          <cell r="C146" t="str">
            <v>INCURRED EXPENSES</v>
          </cell>
          <cell r="D146" t="str">
            <v>Incurred Labor</v>
          </cell>
          <cell r="E146" t="str">
            <v>Labor</v>
          </cell>
          <cell r="F146" t="str">
            <v>Law</v>
          </cell>
          <cell r="G146">
            <v>9602273</v>
          </cell>
        </row>
        <row r="147">
          <cell r="A147" t="str">
            <v>Misc AcctgLabor</v>
          </cell>
          <cell r="B147" t="str">
            <v>Misc Acctg</v>
          </cell>
          <cell r="C147" t="str">
            <v>INCURRED EXPENSES</v>
          </cell>
          <cell r="D147" t="str">
            <v>Incurred Labor</v>
          </cell>
          <cell r="E147" t="str">
            <v>Labor</v>
          </cell>
          <cell r="F147" t="str">
            <v>Misc Acct</v>
          </cell>
          <cell r="G147">
            <v>900000</v>
          </cell>
        </row>
        <row r="148">
          <cell r="A148" t="str">
            <v>LawLabor</v>
          </cell>
          <cell r="B148" t="str">
            <v>Law</v>
          </cell>
          <cell r="C148" t="str">
            <v>INCURRED EXPENSES</v>
          </cell>
          <cell r="D148" t="str">
            <v>Incurred Labor</v>
          </cell>
          <cell r="E148" t="str">
            <v>Labor</v>
          </cell>
          <cell r="F148" t="str">
            <v>NERC</v>
          </cell>
          <cell r="G148">
            <v>864428</v>
          </cell>
        </row>
        <row r="149">
          <cell r="A149" t="str">
            <v>ProcurementLabor</v>
          </cell>
          <cell r="B149" t="str">
            <v>Procurement</v>
          </cell>
          <cell r="C149" t="str">
            <v>INCURRED EXPENSES</v>
          </cell>
          <cell r="D149" t="str">
            <v>Incurred Labor</v>
          </cell>
          <cell r="E149" t="str">
            <v>Labor</v>
          </cell>
          <cell r="F149" t="str">
            <v>Procmt</v>
          </cell>
          <cell r="G149">
            <v>9860628</v>
          </cell>
        </row>
        <row r="150">
          <cell r="A150" t="str">
            <v>PSAPLabor</v>
          </cell>
          <cell r="B150" t="str">
            <v>PSAP</v>
          </cell>
          <cell r="C150" t="str">
            <v>INCURRED EXPENSES</v>
          </cell>
          <cell r="D150" t="str">
            <v>Incurred Labor</v>
          </cell>
          <cell r="E150" t="str">
            <v>Labor</v>
          </cell>
          <cell r="F150" t="str">
            <v>Payroll AP</v>
          </cell>
          <cell r="G150">
            <v>2317235</v>
          </cell>
        </row>
        <row r="151">
          <cell r="A151" t="str">
            <v>PSEG Exec OffLabor</v>
          </cell>
          <cell r="B151" t="str">
            <v>PSEG Exec Off</v>
          </cell>
          <cell r="C151" t="str">
            <v>INCURRED EXPENSES</v>
          </cell>
          <cell r="D151" t="str">
            <v>Incurred Labor</v>
          </cell>
          <cell r="E151" t="str">
            <v>Labor</v>
          </cell>
          <cell r="F151" t="str">
            <v>Exec</v>
          </cell>
          <cell r="G151">
            <v>5899495</v>
          </cell>
        </row>
        <row r="152">
          <cell r="A152" t="str">
            <v>PSEG FinLabor</v>
          </cell>
          <cell r="B152" t="str">
            <v>PSEG Fin</v>
          </cell>
          <cell r="C152" t="str">
            <v>INCURRED EXPENSES</v>
          </cell>
          <cell r="D152" t="str">
            <v>Incurred Labor</v>
          </cell>
          <cell r="E152" t="str">
            <v>Labor</v>
          </cell>
          <cell r="F152" t="str">
            <v>PSE&amp;G Fin</v>
          </cell>
          <cell r="G152">
            <v>6006982</v>
          </cell>
        </row>
        <row r="153">
          <cell r="A153" t="str">
            <v>Pub AffrsLabor</v>
          </cell>
          <cell r="B153" t="str">
            <v>Pub Affrs</v>
          </cell>
          <cell r="C153" t="str">
            <v>INCURRED EXPENSES</v>
          </cell>
          <cell r="D153" t="str">
            <v>Incurred Labor</v>
          </cell>
          <cell r="E153" t="str">
            <v>Labor</v>
          </cell>
          <cell r="F153" t="str">
            <v>Pub Affr</v>
          </cell>
          <cell r="G153">
            <v>6883640</v>
          </cell>
        </row>
        <row r="154">
          <cell r="A154" t="str">
            <v>PowerLabor</v>
          </cell>
          <cell r="B154" t="str">
            <v>Power</v>
          </cell>
          <cell r="C154" t="str">
            <v>INCURRED EXPENSES</v>
          </cell>
          <cell r="D154" t="str">
            <v>Incurred Labor</v>
          </cell>
          <cell r="E154" t="str">
            <v>Labor</v>
          </cell>
          <cell r="F154" t="str">
            <v>Pwr Fin</v>
          </cell>
          <cell r="G154">
            <v>9146437</v>
          </cell>
        </row>
        <row r="155">
          <cell r="A155" t="str">
            <v>Rec MgmtLabor</v>
          </cell>
          <cell r="B155" t="str">
            <v>Rec Mgmt</v>
          </cell>
          <cell r="C155" t="str">
            <v>INCURRED EXPENSES</v>
          </cell>
          <cell r="D155" t="str">
            <v>Incurred Labor</v>
          </cell>
          <cell r="E155" t="str">
            <v>Labor</v>
          </cell>
          <cell r="F155" t="str">
            <v>Rec Mgmt</v>
          </cell>
          <cell r="G155">
            <v>521473</v>
          </cell>
        </row>
        <row r="156">
          <cell r="A156" t="str">
            <v>SCFLabor</v>
          </cell>
          <cell r="B156" t="str">
            <v>SCF</v>
          </cell>
          <cell r="C156" t="str">
            <v>INCURRED EXPENSES</v>
          </cell>
          <cell r="D156" t="str">
            <v>Incurred Labor</v>
          </cell>
          <cell r="E156" t="str">
            <v>Labor</v>
          </cell>
          <cell r="F156" t="str">
            <v>SC Fin</v>
          </cell>
          <cell r="G156">
            <v>2527293</v>
          </cell>
        </row>
        <row r="157">
          <cell r="A157" t="str">
            <v>Treas Mgmt SvcsLabor</v>
          </cell>
          <cell r="B157" t="str">
            <v>Treas Mgmt Svcs</v>
          </cell>
          <cell r="C157" t="str">
            <v>INCURRED EXPENSES</v>
          </cell>
          <cell r="D157" t="str">
            <v>Incurred Labor</v>
          </cell>
          <cell r="E157" t="str">
            <v>Labor</v>
          </cell>
          <cell r="F157" t="str">
            <v>Treas</v>
          </cell>
          <cell r="G157">
            <v>5649807</v>
          </cell>
        </row>
        <row r="158">
          <cell r="A158" t="str">
            <v>Val and PlanLabor</v>
          </cell>
          <cell r="B158" t="str">
            <v>Val and Plan</v>
          </cell>
          <cell r="C158" t="str">
            <v>INCURRED EXPENSES</v>
          </cell>
          <cell r="D158" t="str">
            <v>Incurred Labor</v>
          </cell>
          <cell r="E158" t="str">
            <v>Labor</v>
          </cell>
          <cell r="F158" t="str">
            <v>V&amp;P</v>
          </cell>
          <cell r="G158">
            <v>2006330</v>
          </cell>
        </row>
        <row r="159">
          <cell r="A159" t="str">
            <v>Acctg SvcsMaterial</v>
          </cell>
          <cell r="B159" t="str">
            <v>Acctg Svcs</v>
          </cell>
          <cell r="C159" t="str">
            <v>CAPITAL</v>
          </cell>
          <cell r="D159" t="str">
            <v>Material</v>
          </cell>
          <cell r="E159" t="str">
            <v>Material</v>
          </cell>
          <cell r="F159" t="str">
            <v>ASD</v>
          </cell>
        </row>
        <row r="160">
          <cell r="A160" t="str">
            <v>Acctg SvcsMaterial</v>
          </cell>
          <cell r="B160" t="str">
            <v>Acctg Svcs</v>
          </cell>
          <cell r="C160" t="str">
            <v>INCURRED EXPENSES</v>
          </cell>
          <cell r="D160" t="str">
            <v>Material</v>
          </cell>
          <cell r="E160" t="str">
            <v>Material</v>
          </cell>
          <cell r="F160" t="str">
            <v>ASD</v>
          </cell>
          <cell r="G160">
            <v>15000</v>
          </cell>
        </row>
        <row r="161">
          <cell r="A161" t="str">
            <v>BA&amp;RMaterial</v>
          </cell>
          <cell r="B161" t="str">
            <v>BA&amp;R</v>
          </cell>
          <cell r="C161" t="str">
            <v>INCURRED EXPENSES</v>
          </cell>
          <cell r="D161" t="str">
            <v>Material</v>
          </cell>
          <cell r="E161" t="str">
            <v>Material</v>
          </cell>
          <cell r="F161" t="str">
            <v>BAR</v>
          </cell>
          <cell r="G161">
            <v>51000.12</v>
          </cell>
        </row>
        <row r="162">
          <cell r="A162" t="str">
            <v>Corp DevMaterial</v>
          </cell>
          <cell r="B162" t="str">
            <v>Corp Dev</v>
          </cell>
          <cell r="C162" t="str">
            <v>INCURRED EXPENSES</v>
          </cell>
          <cell r="D162" t="str">
            <v>Material</v>
          </cell>
          <cell r="E162" t="str">
            <v>Material</v>
          </cell>
          <cell r="F162" t="str">
            <v>Corp Dev</v>
          </cell>
          <cell r="G162">
            <v>25000.080000000002</v>
          </cell>
        </row>
        <row r="163">
          <cell r="A163" t="str">
            <v>Corp SecreMaterial</v>
          </cell>
          <cell r="B163" t="str">
            <v>Corp Secre</v>
          </cell>
          <cell r="C163" t="str">
            <v>INCURRED EXPENSES</v>
          </cell>
          <cell r="D163" t="str">
            <v>Material</v>
          </cell>
          <cell r="E163" t="str">
            <v>Material</v>
          </cell>
          <cell r="F163" t="str">
            <v>Corp Secr</v>
          </cell>
          <cell r="G163">
            <v>999.96</v>
          </cell>
        </row>
        <row r="164">
          <cell r="A164" t="str">
            <v>Corp StratMaterial</v>
          </cell>
          <cell r="B164" t="str">
            <v>Corp Strat</v>
          </cell>
          <cell r="C164" t="str">
            <v>INCURRED EXPENSES</v>
          </cell>
          <cell r="D164" t="str">
            <v>Material</v>
          </cell>
          <cell r="E164" t="str">
            <v>Material</v>
          </cell>
          <cell r="F164" t="str">
            <v>Corp Strat</v>
          </cell>
          <cell r="G164">
            <v>3944.28</v>
          </cell>
        </row>
        <row r="165">
          <cell r="A165" t="str">
            <v>HRMaterial</v>
          </cell>
          <cell r="B165" t="str">
            <v>HR</v>
          </cell>
          <cell r="C165" t="str">
            <v>INCURRED EXPENSES</v>
          </cell>
          <cell r="D165" t="str">
            <v>Material</v>
          </cell>
          <cell r="E165" t="str">
            <v>Material</v>
          </cell>
          <cell r="F165" t="str">
            <v>HR</v>
          </cell>
          <cell r="G165">
            <v>246000</v>
          </cell>
        </row>
        <row r="166">
          <cell r="A166" t="str">
            <v>IACMaterial</v>
          </cell>
          <cell r="B166" t="str">
            <v>IAC</v>
          </cell>
          <cell r="C166" t="str">
            <v>INCURRED EXPENSES</v>
          </cell>
          <cell r="D166" t="str">
            <v>Material</v>
          </cell>
          <cell r="E166" t="str">
            <v>Material</v>
          </cell>
          <cell r="F166" t="str">
            <v>Audit/ Control</v>
          </cell>
          <cell r="G166">
            <v>13265.01</v>
          </cell>
        </row>
        <row r="167">
          <cell r="A167" t="str">
            <v>Inv RelMaterial</v>
          </cell>
          <cell r="B167" t="str">
            <v>Inv Rel</v>
          </cell>
          <cell r="C167" t="str">
            <v>INCURRED EXPENSES</v>
          </cell>
          <cell r="D167" t="str">
            <v>Material</v>
          </cell>
          <cell r="E167" t="str">
            <v>Material</v>
          </cell>
          <cell r="F167" t="str">
            <v>Inv Rel</v>
          </cell>
          <cell r="G167">
            <v>26000</v>
          </cell>
        </row>
        <row r="168">
          <cell r="A168" t="str">
            <v>ITMaterial</v>
          </cell>
          <cell r="B168" t="str">
            <v>IT</v>
          </cell>
          <cell r="C168" t="str">
            <v>CAPITAL</v>
          </cell>
          <cell r="D168" t="str">
            <v>Material</v>
          </cell>
          <cell r="E168" t="str">
            <v>Material</v>
          </cell>
          <cell r="F168" t="str">
            <v>IT</v>
          </cell>
        </row>
        <row r="169">
          <cell r="A169" t="str">
            <v>ITMaterial</v>
          </cell>
          <cell r="B169" t="str">
            <v>IT</v>
          </cell>
          <cell r="C169" t="str">
            <v>INCURRED EXPENSES</v>
          </cell>
          <cell r="D169" t="str">
            <v>Material</v>
          </cell>
          <cell r="E169" t="str">
            <v>Material</v>
          </cell>
          <cell r="F169" t="str">
            <v>IT</v>
          </cell>
          <cell r="G169">
            <v>9360167.5199999996</v>
          </cell>
        </row>
        <row r="170">
          <cell r="A170" t="str">
            <v>LawMaterial</v>
          </cell>
          <cell r="B170" t="str">
            <v>Law</v>
          </cell>
          <cell r="C170" t="str">
            <v>INCURRED EXPENSES</v>
          </cell>
          <cell r="D170" t="str">
            <v>Material</v>
          </cell>
          <cell r="E170" t="str">
            <v>Material</v>
          </cell>
          <cell r="F170" t="str">
            <v>Law</v>
          </cell>
          <cell r="G170">
            <v>15500.04</v>
          </cell>
        </row>
        <row r="171">
          <cell r="A171" t="str">
            <v>LawMaterial</v>
          </cell>
          <cell r="B171" t="str">
            <v>Law</v>
          </cell>
          <cell r="C171" t="str">
            <v>INCURRED EXPENSES</v>
          </cell>
          <cell r="D171" t="str">
            <v>Material</v>
          </cell>
          <cell r="E171" t="str">
            <v>Material</v>
          </cell>
          <cell r="F171" t="str">
            <v>NERC</v>
          </cell>
          <cell r="G171">
            <v>1500</v>
          </cell>
        </row>
        <row r="172">
          <cell r="A172" t="str">
            <v>ProcurementMaterial</v>
          </cell>
          <cell r="B172" t="str">
            <v>Procurement</v>
          </cell>
          <cell r="C172" t="str">
            <v>INCURRED EXPENSES</v>
          </cell>
          <cell r="D172" t="str">
            <v>Material</v>
          </cell>
          <cell r="E172" t="str">
            <v>Material</v>
          </cell>
          <cell r="F172" t="str">
            <v>Procmt</v>
          </cell>
          <cell r="G172">
            <v>13135.01</v>
          </cell>
        </row>
        <row r="173">
          <cell r="A173" t="str">
            <v>PSAPMaterial</v>
          </cell>
          <cell r="B173" t="str">
            <v>PSAP</v>
          </cell>
          <cell r="C173" t="str">
            <v>CAPITAL</v>
          </cell>
          <cell r="D173" t="str">
            <v>Material</v>
          </cell>
          <cell r="E173" t="str">
            <v>Material</v>
          </cell>
          <cell r="F173" t="str">
            <v>Payroll AP</v>
          </cell>
        </row>
        <row r="174">
          <cell r="A174" t="str">
            <v>PSEG Exec OffMaterial</v>
          </cell>
          <cell r="B174" t="str">
            <v>PSEG Exec Off</v>
          </cell>
          <cell r="C174" t="str">
            <v>CAPITAL</v>
          </cell>
          <cell r="D174" t="str">
            <v>Material</v>
          </cell>
          <cell r="E174" t="str">
            <v>Material</v>
          </cell>
          <cell r="F174" t="str">
            <v>Exec</v>
          </cell>
        </row>
        <row r="175">
          <cell r="A175" t="str">
            <v>PSEG Exec OffMaterial</v>
          </cell>
          <cell r="B175" t="str">
            <v>PSEG Exec Off</v>
          </cell>
          <cell r="C175" t="str">
            <v>INCURRED EXPENSES</v>
          </cell>
          <cell r="D175" t="str">
            <v>Material</v>
          </cell>
          <cell r="E175" t="str">
            <v>Material</v>
          </cell>
          <cell r="F175" t="str">
            <v>Exec</v>
          </cell>
          <cell r="G175">
            <v>8000</v>
          </cell>
        </row>
        <row r="176">
          <cell r="A176" t="str">
            <v>PSEG FinMaterial</v>
          </cell>
          <cell r="B176" t="str">
            <v>PSEG Fin</v>
          </cell>
          <cell r="C176" t="str">
            <v>INCURRED EXPENSES</v>
          </cell>
          <cell r="D176" t="str">
            <v>Material</v>
          </cell>
          <cell r="E176" t="str">
            <v>Material</v>
          </cell>
          <cell r="F176" t="str">
            <v>PSE&amp;G Fin</v>
          </cell>
          <cell r="G176">
            <v>6000</v>
          </cell>
        </row>
        <row r="177">
          <cell r="A177" t="str">
            <v>PowerMaterial</v>
          </cell>
          <cell r="B177" t="str">
            <v>Power</v>
          </cell>
          <cell r="C177" t="str">
            <v>INCURRED EXPENSES</v>
          </cell>
          <cell r="D177" t="str">
            <v>Material</v>
          </cell>
          <cell r="E177" t="str">
            <v>Material</v>
          </cell>
          <cell r="F177" t="str">
            <v>Pwr Fin</v>
          </cell>
          <cell r="G177">
            <v>9999.9599999999991</v>
          </cell>
        </row>
        <row r="178">
          <cell r="A178" t="str">
            <v>Rec MgmtMaterial</v>
          </cell>
          <cell r="B178" t="str">
            <v>Rec Mgmt</v>
          </cell>
          <cell r="C178" t="str">
            <v>INCURRED EXPENSES</v>
          </cell>
          <cell r="D178" t="str">
            <v>Material</v>
          </cell>
          <cell r="E178" t="str">
            <v>Material</v>
          </cell>
          <cell r="F178" t="str">
            <v>Rec Mgmt</v>
          </cell>
          <cell r="G178">
            <v>5000.04</v>
          </cell>
        </row>
        <row r="179">
          <cell r="A179" t="str">
            <v>SCFMaterial</v>
          </cell>
          <cell r="B179" t="str">
            <v>SCF</v>
          </cell>
          <cell r="C179" t="str">
            <v>CAPITAL</v>
          </cell>
          <cell r="D179" t="str">
            <v>Material</v>
          </cell>
          <cell r="E179" t="str">
            <v>Material</v>
          </cell>
          <cell r="F179" t="str">
            <v>SC Fin</v>
          </cell>
        </row>
        <row r="180">
          <cell r="A180" t="str">
            <v>SCFMaterial</v>
          </cell>
          <cell r="B180" t="str">
            <v>SCF</v>
          </cell>
          <cell r="C180" t="str">
            <v>INCURRED EXPENSES</v>
          </cell>
          <cell r="D180" t="str">
            <v>Material</v>
          </cell>
          <cell r="E180" t="str">
            <v>Material</v>
          </cell>
          <cell r="F180" t="str">
            <v>SC Fin</v>
          </cell>
          <cell r="G180">
            <v>3600</v>
          </cell>
        </row>
        <row r="181">
          <cell r="A181" t="str">
            <v>Treas Mgmt SvcsMaterial</v>
          </cell>
          <cell r="B181" t="str">
            <v>Treas Mgmt Svcs</v>
          </cell>
          <cell r="C181" t="str">
            <v>CAPITAL</v>
          </cell>
          <cell r="D181" t="str">
            <v>Material</v>
          </cell>
          <cell r="E181" t="str">
            <v>Material</v>
          </cell>
          <cell r="F181" t="str">
            <v>Treas</v>
          </cell>
        </row>
        <row r="182">
          <cell r="A182" t="str">
            <v>Treas Mgmt SvcsMaterial</v>
          </cell>
          <cell r="B182" t="str">
            <v>Treas Mgmt Svcs</v>
          </cell>
          <cell r="C182" t="str">
            <v>INCURRED EXPENSES</v>
          </cell>
          <cell r="D182" t="str">
            <v>Material</v>
          </cell>
          <cell r="E182" t="str">
            <v>Material</v>
          </cell>
          <cell r="F182" t="str">
            <v>Treas</v>
          </cell>
          <cell r="G182">
            <v>413499.88</v>
          </cell>
        </row>
        <row r="183">
          <cell r="A183" t="str">
            <v>Val and PlanMaterial</v>
          </cell>
          <cell r="B183" t="str">
            <v>Val and Plan</v>
          </cell>
          <cell r="C183" t="str">
            <v>INCURRED EXPENSES</v>
          </cell>
          <cell r="D183" t="str">
            <v>Material</v>
          </cell>
          <cell r="E183" t="str">
            <v>Material</v>
          </cell>
          <cell r="F183" t="str">
            <v>V&amp;P</v>
          </cell>
          <cell r="G183">
            <v>9774</v>
          </cell>
        </row>
        <row r="184">
          <cell r="A184" t="str">
            <v>Acctg SvcsMulberry/VP Office/Servco</v>
          </cell>
          <cell r="B184" t="str">
            <v>Acctg Svcs</v>
          </cell>
          <cell r="C184" t="str">
            <v>CAPITAL</v>
          </cell>
          <cell r="D184" t="str">
            <v>Internal Settlements</v>
          </cell>
          <cell r="E184" t="str">
            <v>Mulberry/VP Office/Servco</v>
          </cell>
          <cell r="F184" t="str">
            <v>ASD</v>
          </cell>
        </row>
        <row r="185">
          <cell r="A185" t="str">
            <v>Acctg SvcsMulberry/VP Office/Servco</v>
          </cell>
          <cell r="B185" t="str">
            <v>Acctg Svcs</v>
          </cell>
          <cell r="C185" t="str">
            <v>INDIRECT EXPENSES</v>
          </cell>
          <cell r="D185" t="str">
            <v>Internal Settlements</v>
          </cell>
          <cell r="E185" t="str">
            <v>Mulberry/VP Office/Servco</v>
          </cell>
          <cell r="F185" t="str">
            <v>ASD</v>
          </cell>
          <cell r="G185">
            <v>2.5029294192790985E-9</v>
          </cell>
        </row>
        <row r="186">
          <cell r="A186" t="str">
            <v>BA&amp;RMulberry/VP Office/Servco</v>
          </cell>
          <cell r="B186" t="str">
            <v>BA&amp;R</v>
          </cell>
          <cell r="C186" t="str">
            <v>INDIRECT EXPENSES</v>
          </cell>
          <cell r="D186" t="str">
            <v>Internal Settlements</v>
          </cell>
          <cell r="E186" t="str">
            <v>Mulberry/VP Office/Servco</v>
          </cell>
          <cell r="F186" t="str">
            <v>BAR</v>
          </cell>
          <cell r="G186">
            <v>-1.9572325982153416E-9</v>
          </cell>
        </row>
        <row r="187">
          <cell r="A187" t="str">
            <v>Comm &amp; AdvMulberry/VP Office/Servco</v>
          </cell>
          <cell r="B187" t="str">
            <v>Comm &amp; Adv</v>
          </cell>
          <cell r="C187" t="str">
            <v>INDIRECT EXPENSES</v>
          </cell>
          <cell r="D187" t="str">
            <v>Internal Settlements</v>
          </cell>
          <cell r="E187" t="str">
            <v>Mulberry/VP Office/Servco</v>
          </cell>
          <cell r="F187" t="str">
            <v>Comm Adv</v>
          </cell>
          <cell r="G187">
            <v>-1.7462298274040222E-10</v>
          </cell>
        </row>
        <row r="188">
          <cell r="A188" t="str">
            <v>Corp DevMulberry/VP Office/Servco</v>
          </cell>
          <cell r="B188" t="str">
            <v>Corp Dev</v>
          </cell>
          <cell r="C188" t="str">
            <v>INDIRECT EXPENSES</v>
          </cell>
          <cell r="D188" t="str">
            <v>Internal Settlements</v>
          </cell>
          <cell r="E188" t="str">
            <v>Mulberry/VP Office/Servco</v>
          </cell>
          <cell r="F188" t="str">
            <v>Corp Dev</v>
          </cell>
          <cell r="G188">
            <v>-1.3096723705530167E-10</v>
          </cell>
        </row>
        <row r="189">
          <cell r="A189" t="str">
            <v>Corp SecreMulberry/VP Office/Servco</v>
          </cell>
          <cell r="B189" t="str">
            <v>Corp Secre</v>
          </cell>
          <cell r="C189" t="str">
            <v>INDIRECT EXPENSES</v>
          </cell>
          <cell r="D189" t="str">
            <v>Internal Settlements</v>
          </cell>
          <cell r="E189" t="str">
            <v>Mulberry/VP Office/Servco</v>
          </cell>
          <cell r="F189" t="str">
            <v>Corp Secr</v>
          </cell>
          <cell r="G189">
            <v>5.8207660913467407E-11</v>
          </cell>
        </row>
        <row r="190">
          <cell r="A190" t="str">
            <v>Corp StratMulberry/VP Office/Servco</v>
          </cell>
          <cell r="B190" t="str">
            <v>Corp Strat</v>
          </cell>
          <cell r="C190" t="str">
            <v>INDIRECT EXPENSES</v>
          </cell>
          <cell r="D190" t="str">
            <v>Internal Settlements</v>
          </cell>
          <cell r="E190" t="str">
            <v>Mulberry/VP Office/Servco</v>
          </cell>
          <cell r="F190" t="str">
            <v>Corp Strat</v>
          </cell>
          <cell r="G190">
            <v>9.9134922493249178E-11</v>
          </cell>
        </row>
        <row r="191">
          <cell r="A191" t="str">
            <v>ERMMulberry/VP Office/Servco</v>
          </cell>
          <cell r="B191" t="str">
            <v>ERM</v>
          </cell>
          <cell r="C191" t="str">
            <v>INDIRECT EXPENSES</v>
          </cell>
          <cell r="D191" t="str">
            <v>Internal Settlements</v>
          </cell>
          <cell r="E191" t="str">
            <v>Mulberry/VP Office/Servco</v>
          </cell>
          <cell r="F191" t="str">
            <v>ERM</v>
          </cell>
          <cell r="G191">
            <v>4.2382453102618456E-10</v>
          </cell>
        </row>
        <row r="192">
          <cell r="A192" t="str">
            <v>FringeMulberry/VP Office/Servco</v>
          </cell>
          <cell r="B192" t="str">
            <v>Fringe</v>
          </cell>
          <cell r="C192" t="str">
            <v>INDIRECT EXPENSES</v>
          </cell>
          <cell r="D192" t="str">
            <v>Internal Settlements</v>
          </cell>
          <cell r="E192" t="str">
            <v>Mulberry/VP Office/Servco</v>
          </cell>
          <cell r="F192" t="str">
            <v>Fringe</v>
          </cell>
          <cell r="G192">
            <v>-1.1641532182693481E-10</v>
          </cell>
        </row>
        <row r="193">
          <cell r="A193" t="str">
            <v>HoldingsMulberry/VP Office/Servco</v>
          </cell>
          <cell r="B193" t="str">
            <v>Holdings</v>
          </cell>
          <cell r="C193" t="str">
            <v>INDIRECT EXPENSES</v>
          </cell>
          <cell r="D193" t="str">
            <v>Internal Settlements</v>
          </cell>
          <cell r="E193" t="str">
            <v>Mulberry/VP Office/Servco</v>
          </cell>
          <cell r="F193" t="str">
            <v>Holdg Fin</v>
          </cell>
          <cell r="G193">
            <v>-4.3655745685100555E-11</v>
          </cell>
        </row>
        <row r="194">
          <cell r="A194" t="str">
            <v>HRMulberry/VP Office/Servco</v>
          </cell>
          <cell r="B194" t="str">
            <v>HR</v>
          </cell>
          <cell r="C194" t="str">
            <v>CAPITAL</v>
          </cell>
          <cell r="D194" t="str">
            <v>Internal Settlements</v>
          </cell>
          <cell r="E194" t="str">
            <v>Mulberry/VP Office/Servco</v>
          </cell>
          <cell r="F194" t="str">
            <v>HR</v>
          </cell>
        </row>
        <row r="195">
          <cell r="A195" t="str">
            <v>HRMulberry/VP Office/Servco</v>
          </cell>
          <cell r="B195" t="str">
            <v>HR</v>
          </cell>
          <cell r="C195" t="str">
            <v>INDIRECT EXPENSES</v>
          </cell>
          <cell r="D195" t="str">
            <v>Internal Settlements</v>
          </cell>
          <cell r="E195" t="str">
            <v>Mulberry/VP Office/Servco</v>
          </cell>
          <cell r="F195" t="str">
            <v>HR</v>
          </cell>
          <cell r="G195">
            <v>8.5337887867353857E-9</v>
          </cell>
        </row>
        <row r="196">
          <cell r="A196" t="str">
            <v>IACMulberry/VP Office/Servco</v>
          </cell>
          <cell r="B196" t="str">
            <v>IAC</v>
          </cell>
          <cell r="C196" t="str">
            <v>INDIRECT EXPENSES</v>
          </cell>
          <cell r="D196" t="str">
            <v>Internal Settlements</v>
          </cell>
          <cell r="E196" t="str">
            <v>Mulberry/VP Office/Servco</v>
          </cell>
          <cell r="F196" t="str">
            <v>Audit/ Control</v>
          </cell>
          <cell r="G196">
            <v>1.4972556527936831E-10</v>
          </cell>
        </row>
        <row r="197">
          <cell r="A197" t="str">
            <v>Inv RelMulberry/VP Office/Servco</v>
          </cell>
          <cell r="B197" t="str">
            <v>Inv Rel</v>
          </cell>
          <cell r="C197" t="str">
            <v>INDIRECT EXPENSES</v>
          </cell>
          <cell r="D197" t="str">
            <v>Internal Settlements</v>
          </cell>
          <cell r="E197" t="str">
            <v>Mulberry/VP Office/Servco</v>
          </cell>
          <cell r="F197" t="str">
            <v>Inv Rel</v>
          </cell>
          <cell r="G197">
            <v>1.0186340659856796E-10</v>
          </cell>
        </row>
        <row r="198">
          <cell r="A198" t="str">
            <v>ITMulberry/VP Office/Servco</v>
          </cell>
          <cell r="B198" t="str">
            <v>IT</v>
          </cell>
          <cell r="C198" t="str">
            <v>CAPITAL</v>
          </cell>
          <cell r="D198" t="str">
            <v>Internal Settlements</v>
          </cell>
          <cell r="E198" t="str">
            <v>Mulberry/VP Office/Servco</v>
          </cell>
          <cell r="F198" t="str">
            <v>IT</v>
          </cell>
        </row>
        <row r="199">
          <cell r="A199" t="str">
            <v>ITMulberry/VP Office/Servco</v>
          </cell>
          <cell r="B199" t="str">
            <v>IT</v>
          </cell>
          <cell r="C199" t="str">
            <v>INDIRECT EXPENSES</v>
          </cell>
          <cell r="D199" t="str">
            <v>Internal Settlements</v>
          </cell>
          <cell r="E199" t="str">
            <v>Mulberry/VP Office/Servco</v>
          </cell>
          <cell r="F199" t="str">
            <v>IT</v>
          </cell>
          <cell r="G199">
            <v>-1.4450051821768284E-7</v>
          </cell>
        </row>
        <row r="200">
          <cell r="A200" t="str">
            <v>LawMulberry/VP Office/Servco</v>
          </cell>
          <cell r="B200" t="str">
            <v>Law</v>
          </cell>
          <cell r="C200" t="str">
            <v>INDIRECT EXPENSES</v>
          </cell>
          <cell r="D200" t="str">
            <v>Internal Settlements</v>
          </cell>
          <cell r="E200" t="str">
            <v>Mulberry/VP Office/Servco</v>
          </cell>
          <cell r="F200" t="str">
            <v>Law</v>
          </cell>
          <cell r="G200">
            <v>-3.4924596548080444E-9</v>
          </cell>
        </row>
        <row r="201">
          <cell r="A201" t="str">
            <v>Misc AcctgMulberry/VP Office/Servco</v>
          </cell>
          <cell r="B201" t="str">
            <v>Misc Acctg</v>
          </cell>
          <cell r="C201" t="str">
            <v>INDIRECT EXPENSES</v>
          </cell>
          <cell r="D201" t="str">
            <v>Internal Settlements</v>
          </cell>
          <cell r="E201" t="str">
            <v>Mulberry/VP Office/Servco</v>
          </cell>
          <cell r="F201" t="str">
            <v>Misc Acct</v>
          </cell>
          <cell r="G201">
            <v>0</v>
          </cell>
        </row>
        <row r="202">
          <cell r="A202" t="str">
            <v>LawMulberry/VP Office/Servco</v>
          </cell>
          <cell r="B202" t="str">
            <v>Law</v>
          </cell>
          <cell r="C202" t="str">
            <v>INDIRECT EXPENSES</v>
          </cell>
          <cell r="D202" t="str">
            <v>Internal Settlements</v>
          </cell>
          <cell r="E202" t="str">
            <v>Mulberry/VP Office/Servco</v>
          </cell>
          <cell r="F202" t="str">
            <v>NERC</v>
          </cell>
          <cell r="G202">
            <v>5.8207660913467407E-11</v>
          </cell>
        </row>
        <row r="203">
          <cell r="A203" t="str">
            <v>ProcurementMulberry/VP Office/Servco</v>
          </cell>
          <cell r="B203" t="str">
            <v>Procurement</v>
          </cell>
          <cell r="C203" t="str">
            <v>INDIRECT EXPENSES</v>
          </cell>
          <cell r="D203" t="str">
            <v>Internal Settlements</v>
          </cell>
          <cell r="E203" t="str">
            <v>Mulberry/VP Office/Servco</v>
          </cell>
          <cell r="F203" t="str">
            <v>Procmt</v>
          </cell>
          <cell r="G203">
            <v>1.862645149230957E-9</v>
          </cell>
        </row>
        <row r="204">
          <cell r="A204" t="str">
            <v>PSAPMulberry/VP Office/Servco</v>
          </cell>
          <cell r="B204" t="str">
            <v>PSAP</v>
          </cell>
          <cell r="C204" t="str">
            <v>CAPITAL</v>
          </cell>
          <cell r="D204" t="str">
            <v>Internal Settlements</v>
          </cell>
          <cell r="E204" t="str">
            <v>Mulberry/VP Office/Servco</v>
          </cell>
          <cell r="F204" t="str">
            <v>Payroll AP</v>
          </cell>
        </row>
        <row r="205">
          <cell r="A205" t="str">
            <v>PSAPMulberry/VP Office/Servco</v>
          </cell>
          <cell r="B205" t="str">
            <v>PSAP</v>
          </cell>
          <cell r="C205" t="str">
            <v>INDIRECT EXPENSES</v>
          </cell>
          <cell r="D205" t="str">
            <v>Internal Settlements</v>
          </cell>
          <cell r="E205" t="str">
            <v>Mulberry/VP Office/Servco</v>
          </cell>
          <cell r="F205" t="str">
            <v>Payroll AP</v>
          </cell>
          <cell r="G205">
            <v>8.3673512563109398E-10</v>
          </cell>
        </row>
        <row r="206">
          <cell r="A206" t="str">
            <v>PSEG Exec OffMulberry/VP Office/Servco</v>
          </cell>
          <cell r="B206" t="str">
            <v>PSEG Exec Off</v>
          </cell>
          <cell r="C206" t="str">
            <v>CAPITAL</v>
          </cell>
          <cell r="D206" t="str">
            <v>Internal Settlements</v>
          </cell>
          <cell r="E206" t="str">
            <v>Mulberry/VP Office/Servco</v>
          </cell>
          <cell r="F206" t="str">
            <v>Exec</v>
          </cell>
        </row>
        <row r="207">
          <cell r="A207" t="str">
            <v>PSEG Exec OffMulberry/VP Office/Servco</v>
          </cell>
          <cell r="B207" t="str">
            <v>PSEG Exec Off</v>
          </cell>
          <cell r="C207" t="str">
            <v>INDIRECT EXPENSES</v>
          </cell>
          <cell r="D207" t="str">
            <v>Internal Settlements</v>
          </cell>
          <cell r="E207" t="str">
            <v>Mulberry/VP Office/Servco</v>
          </cell>
          <cell r="F207" t="str">
            <v>Exec</v>
          </cell>
          <cell r="G207">
            <v>8.5128704085946083E-10</v>
          </cell>
        </row>
        <row r="208">
          <cell r="A208" t="str">
            <v>PSEG FinMulberry/VP Office/Servco</v>
          </cell>
          <cell r="B208" t="str">
            <v>PSEG Fin</v>
          </cell>
          <cell r="C208" t="str">
            <v>INDIRECT EXPENSES</v>
          </cell>
          <cell r="D208" t="str">
            <v>Internal Settlements</v>
          </cell>
          <cell r="E208" t="str">
            <v>Mulberry/VP Office/Servco</v>
          </cell>
          <cell r="F208" t="str">
            <v>PSE&amp;G Fin</v>
          </cell>
          <cell r="G208">
            <v>-3.0267983675003052E-9</v>
          </cell>
        </row>
        <row r="209">
          <cell r="A209" t="str">
            <v>Pub AffrsMulberry/VP Office/Servco</v>
          </cell>
          <cell r="B209" t="str">
            <v>Pub Affrs</v>
          </cell>
          <cell r="C209" t="str">
            <v>CAPITAL</v>
          </cell>
          <cell r="D209" t="str">
            <v>Internal Settlements</v>
          </cell>
          <cell r="E209" t="str">
            <v>Mulberry/VP Office/Servco</v>
          </cell>
          <cell r="F209" t="str">
            <v>Pub Affr</v>
          </cell>
        </row>
        <row r="210">
          <cell r="A210" t="str">
            <v>Pub AffrsMulberry/VP Office/Servco</v>
          </cell>
          <cell r="B210" t="str">
            <v>Pub Affrs</v>
          </cell>
          <cell r="C210" t="str">
            <v>INDIRECT EXPENSES</v>
          </cell>
          <cell r="D210" t="str">
            <v>Internal Settlements</v>
          </cell>
          <cell r="E210" t="str">
            <v>Mulberry/VP Office/Servco</v>
          </cell>
          <cell r="F210" t="str">
            <v>Pub Affr</v>
          </cell>
          <cell r="G210">
            <v>-1.5852492651902139E-9</v>
          </cell>
        </row>
        <row r="211">
          <cell r="A211" t="str">
            <v>PowerMulberry/VP Office/Servco</v>
          </cell>
          <cell r="B211" t="str">
            <v>Power</v>
          </cell>
          <cell r="C211" t="str">
            <v>INDIRECT EXPENSES</v>
          </cell>
          <cell r="D211" t="str">
            <v>Internal Settlements</v>
          </cell>
          <cell r="E211" t="str">
            <v>Mulberry/VP Office/Servco</v>
          </cell>
          <cell r="F211" t="str">
            <v>Pwr Fin</v>
          </cell>
          <cell r="G211">
            <v>1.5133991837501526E-9</v>
          </cell>
        </row>
        <row r="212">
          <cell r="A212" t="str">
            <v>Rec MgmtMulberry/VP Office/Servco</v>
          </cell>
          <cell r="B212" t="str">
            <v>Rec Mgmt</v>
          </cell>
          <cell r="C212" t="str">
            <v>INDIRECT EXPENSES</v>
          </cell>
          <cell r="D212" t="str">
            <v>Internal Settlements</v>
          </cell>
          <cell r="E212" t="str">
            <v>Mulberry/VP Office/Servco</v>
          </cell>
          <cell r="F212" t="str">
            <v>Rec Mgmt</v>
          </cell>
          <cell r="G212">
            <v>-1.4551915228366852E-11</v>
          </cell>
        </row>
        <row r="213">
          <cell r="A213" t="str">
            <v>SCFMulberry/VP Office/Servco</v>
          </cell>
          <cell r="B213" t="str">
            <v>SCF</v>
          </cell>
          <cell r="C213" t="str">
            <v>CAPITAL</v>
          </cell>
          <cell r="D213" t="str">
            <v>Internal Settlements</v>
          </cell>
          <cell r="E213" t="str">
            <v>Mulberry/VP Office/Servco</v>
          </cell>
          <cell r="F213" t="str">
            <v>SC Fin</v>
          </cell>
        </row>
        <row r="214">
          <cell r="A214" t="str">
            <v>SCFMulberry/VP Office/Servco</v>
          </cell>
          <cell r="B214" t="str">
            <v>SCF</v>
          </cell>
          <cell r="C214" t="str">
            <v>INDIRECT EXPENSES</v>
          </cell>
          <cell r="D214" t="str">
            <v>Internal Settlements</v>
          </cell>
          <cell r="E214" t="str">
            <v>Mulberry/VP Office/Servco</v>
          </cell>
          <cell r="F214" t="str">
            <v>SC Fin</v>
          </cell>
          <cell r="G214">
            <v>-3.4924596548080444E-10</v>
          </cell>
        </row>
        <row r="215">
          <cell r="A215" t="str">
            <v>Treas Mgmt SvcsMulberry/VP Office/Servco</v>
          </cell>
          <cell r="B215" t="str">
            <v>Treas Mgmt Svcs</v>
          </cell>
          <cell r="C215" t="str">
            <v>CAPITAL</v>
          </cell>
          <cell r="D215" t="str">
            <v>Internal Settlements</v>
          </cell>
          <cell r="E215" t="str">
            <v>Mulberry/VP Office/Servco</v>
          </cell>
          <cell r="F215" t="str">
            <v>Treas</v>
          </cell>
        </row>
        <row r="216">
          <cell r="A216" t="str">
            <v>Treas Mgmt SvcsMulberry/VP Office/Servco</v>
          </cell>
          <cell r="B216" t="str">
            <v>Treas Mgmt Svcs</v>
          </cell>
          <cell r="C216" t="str">
            <v>INDIRECT EXPENSES</v>
          </cell>
          <cell r="D216" t="str">
            <v>Internal Settlements</v>
          </cell>
          <cell r="E216" t="str">
            <v>Mulberry/VP Office/Servco</v>
          </cell>
          <cell r="F216" t="str">
            <v>Treas</v>
          </cell>
          <cell r="G216">
            <v>3.2775460567791015E-8</v>
          </cell>
        </row>
        <row r="217">
          <cell r="A217" t="str">
            <v>Treas Mgmt SvcsMulberry/VP Office/Servco</v>
          </cell>
          <cell r="B217" t="str">
            <v>Treas Mgmt Svcs</v>
          </cell>
          <cell r="C217" t="str">
            <v>INDIRECT EXPENSES</v>
          </cell>
          <cell r="D217" t="str">
            <v>VP Office Assessments</v>
          </cell>
          <cell r="E217" t="str">
            <v>Mulberry/VP Office/Servco</v>
          </cell>
          <cell r="F217" t="str">
            <v>Treas</v>
          </cell>
          <cell r="G217">
            <v>0</v>
          </cell>
        </row>
        <row r="218">
          <cell r="A218" t="str">
            <v>Val and PlanMulberry/VP Office/Servco</v>
          </cell>
          <cell r="B218" t="str">
            <v>Val and Plan</v>
          </cell>
          <cell r="C218" t="str">
            <v>CAPITAL</v>
          </cell>
          <cell r="D218" t="str">
            <v>Internal Settlements</v>
          </cell>
          <cell r="E218" t="str">
            <v>Mulberry/VP Office/Servco</v>
          </cell>
          <cell r="F218" t="str">
            <v>V&amp;P</v>
          </cell>
        </row>
        <row r="219">
          <cell r="A219" t="str">
            <v>Val and PlanMulberry/VP Office/Servco</v>
          </cell>
          <cell r="B219" t="str">
            <v>Val and Plan</v>
          </cell>
          <cell r="C219" t="str">
            <v>INDIRECT EXPENSES</v>
          </cell>
          <cell r="D219" t="str">
            <v>Internal Settlements</v>
          </cell>
          <cell r="E219" t="str">
            <v>Mulberry/VP Office/Servco</v>
          </cell>
          <cell r="F219" t="str">
            <v>V&amp;P</v>
          </cell>
          <cell r="G219">
            <v>-1.7485035641584545E-10</v>
          </cell>
        </row>
        <row r="220">
          <cell r="A220" t="str">
            <v>Acctg SvcsOther</v>
          </cell>
          <cell r="B220" t="str">
            <v>Acctg Svcs</v>
          </cell>
          <cell r="C220" t="str">
            <v>INCURRED EXPENSES</v>
          </cell>
          <cell r="D220" t="str">
            <v>Other Primary Expenses</v>
          </cell>
          <cell r="E220" t="str">
            <v>Other</v>
          </cell>
          <cell r="F220" t="str">
            <v>ASD</v>
          </cell>
          <cell r="G220">
            <v>357799</v>
          </cell>
        </row>
        <row r="221">
          <cell r="A221" t="str">
            <v>BA&amp;ROther</v>
          </cell>
          <cell r="B221" t="str">
            <v>BA&amp;R</v>
          </cell>
          <cell r="C221" t="str">
            <v>INCURRED EXPENSES</v>
          </cell>
          <cell r="D221" t="str">
            <v>Other Primary Expenses</v>
          </cell>
          <cell r="E221" t="str">
            <v>Other</v>
          </cell>
          <cell r="F221" t="str">
            <v>BAR</v>
          </cell>
          <cell r="G221">
            <v>204999.96</v>
          </cell>
        </row>
        <row r="222">
          <cell r="A222" t="str">
            <v>Comm &amp; AdvOther</v>
          </cell>
          <cell r="B222" t="str">
            <v>Comm &amp; Adv</v>
          </cell>
          <cell r="C222" t="str">
            <v>INCURRED EXPENSES</v>
          </cell>
          <cell r="D222" t="str">
            <v>Other Primary Expenses</v>
          </cell>
          <cell r="E222" t="str">
            <v>Other</v>
          </cell>
          <cell r="F222" t="str">
            <v>Comm Adv</v>
          </cell>
          <cell r="G222">
            <v>189549.9</v>
          </cell>
        </row>
        <row r="223">
          <cell r="A223" t="str">
            <v>Corp DevOther</v>
          </cell>
          <cell r="B223" t="str">
            <v>Corp Dev</v>
          </cell>
          <cell r="C223" t="str">
            <v>INCURRED EXPENSES</v>
          </cell>
          <cell r="D223" t="str">
            <v>Other Primary Expenses</v>
          </cell>
          <cell r="E223" t="str">
            <v>Other</v>
          </cell>
          <cell r="F223" t="str">
            <v>Corp Dev</v>
          </cell>
          <cell r="G223">
            <v>75000.12</v>
          </cell>
        </row>
        <row r="224">
          <cell r="A224" t="str">
            <v>Corp SecreOther</v>
          </cell>
          <cell r="B224" t="str">
            <v>Corp Secre</v>
          </cell>
          <cell r="C224" t="str">
            <v>INCURRED EXPENSES</v>
          </cell>
          <cell r="D224" t="str">
            <v>Other Primary Expenses</v>
          </cell>
          <cell r="E224" t="str">
            <v>Other</v>
          </cell>
          <cell r="F224" t="str">
            <v>Corp Secr</v>
          </cell>
          <cell r="G224">
            <v>34999.919999999998</v>
          </cell>
        </row>
        <row r="225">
          <cell r="A225" t="str">
            <v>Corp StratOther</v>
          </cell>
          <cell r="B225" t="str">
            <v>Corp Strat</v>
          </cell>
          <cell r="C225" t="str">
            <v>INCURRED EXPENSES</v>
          </cell>
          <cell r="D225" t="str">
            <v>Other Primary Expenses</v>
          </cell>
          <cell r="E225" t="str">
            <v>Other</v>
          </cell>
          <cell r="F225" t="str">
            <v>Corp Strat</v>
          </cell>
          <cell r="G225">
            <v>241983.28</v>
          </cell>
        </row>
        <row r="226">
          <cell r="A226" t="str">
            <v>ERMOther</v>
          </cell>
          <cell r="B226" t="str">
            <v>ERM</v>
          </cell>
          <cell r="C226" t="str">
            <v>INCURRED EXPENSES</v>
          </cell>
          <cell r="D226" t="str">
            <v>Other Primary Expenses</v>
          </cell>
          <cell r="E226" t="str">
            <v>Other</v>
          </cell>
          <cell r="F226" t="str">
            <v>ERM</v>
          </cell>
          <cell r="G226">
            <v>25998</v>
          </cell>
        </row>
        <row r="227">
          <cell r="A227" t="str">
            <v>HoldingsOther</v>
          </cell>
          <cell r="B227" t="str">
            <v>Holdings</v>
          </cell>
          <cell r="C227" t="str">
            <v>INCURRED EXPENSES</v>
          </cell>
          <cell r="D227" t="str">
            <v>Other Primary Expenses</v>
          </cell>
          <cell r="E227" t="str">
            <v>Other</v>
          </cell>
          <cell r="F227" t="str">
            <v>Holdg Fin</v>
          </cell>
          <cell r="G227">
            <v>8000</v>
          </cell>
        </row>
        <row r="228">
          <cell r="A228" t="str">
            <v>HROther</v>
          </cell>
          <cell r="B228" t="str">
            <v>HR</v>
          </cell>
          <cell r="C228" t="str">
            <v>INCURRED EXPENSES</v>
          </cell>
          <cell r="D228" t="str">
            <v>Other Primary Expenses</v>
          </cell>
          <cell r="E228" t="str">
            <v>Other</v>
          </cell>
          <cell r="F228" t="str">
            <v>HR</v>
          </cell>
          <cell r="G228">
            <v>1430494.72</v>
          </cell>
        </row>
        <row r="229">
          <cell r="A229" t="str">
            <v>IACOther</v>
          </cell>
          <cell r="B229" t="str">
            <v>IAC</v>
          </cell>
          <cell r="C229" t="str">
            <v>INCURRED EXPENSES</v>
          </cell>
          <cell r="D229" t="str">
            <v>Other Primary Expenses</v>
          </cell>
          <cell r="E229" t="str">
            <v>Other</v>
          </cell>
          <cell r="F229" t="str">
            <v>Audit/ Control</v>
          </cell>
          <cell r="G229">
            <v>82762.02</v>
          </cell>
        </row>
        <row r="230">
          <cell r="A230" t="str">
            <v>Inv RelOther</v>
          </cell>
          <cell r="B230" t="str">
            <v>Inv Rel</v>
          </cell>
          <cell r="C230" t="str">
            <v>INCURRED EXPENSES</v>
          </cell>
          <cell r="D230" t="str">
            <v>Other Primary Expenses</v>
          </cell>
          <cell r="E230" t="str">
            <v>Other</v>
          </cell>
          <cell r="F230" t="str">
            <v>Inv Rel</v>
          </cell>
          <cell r="G230">
            <v>164800</v>
          </cell>
        </row>
        <row r="231">
          <cell r="A231" t="str">
            <v>ITOther</v>
          </cell>
          <cell r="B231" t="str">
            <v>IT</v>
          </cell>
          <cell r="C231" t="str">
            <v>CAPITAL</v>
          </cell>
          <cell r="D231" t="str">
            <v>Other Primary Expenses</v>
          </cell>
          <cell r="E231" t="str">
            <v>Other</v>
          </cell>
          <cell r="F231" t="str">
            <v>IT</v>
          </cell>
        </row>
        <row r="232">
          <cell r="A232" t="str">
            <v>ITOther</v>
          </cell>
          <cell r="B232" t="str">
            <v>IT</v>
          </cell>
          <cell r="C232" t="str">
            <v>INCURRED EXPENSES</v>
          </cell>
          <cell r="D232" t="str">
            <v>Other Primary Expenses</v>
          </cell>
          <cell r="E232" t="str">
            <v>Other</v>
          </cell>
          <cell r="F232" t="str">
            <v>IT</v>
          </cell>
          <cell r="G232">
            <v>35895248.549999997</v>
          </cell>
        </row>
        <row r="233">
          <cell r="A233" t="str">
            <v>LawOther</v>
          </cell>
          <cell r="B233" t="str">
            <v>Law</v>
          </cell>
          <cell r="C233" t="str">
            <v>INCURRED EXPENSES</v>
          </cell>
          <cell r="D233" t="str">
            <v>Other Primary Expenses</v>
          </cell>
          <cell r="E233" t="str">
            <v>Other</v>
          </cell>
          <cell r="F233" t="str">
            <v>Law</v>
          </cell>
          <cell r="G233">
            <v>532000.43999999994</v>
          </cell>
        </row>
        <row r="234">
          <cell r="A234" t="str">
            <v>LawOther</v>
          </cell>
          <cell r="B234" t="str">
            <v>Law</v>
          </cell>
          <cell r="C234" t="str">
            <v>INCURRED EXPENSES</v>
          </cell>
          <cell r="D234" t="str">
            <v>Other Primary Expenses</v>
          </cell>
          <cell r="E234" t="str">
            <v>Other</v>
          </cell>
          <cell r="F234" t="str">
            <v>NERC</v>
          </cell>
          <cell r="G234">
            <v>119000.04</v>
          </cell>
        </row>
        <row r="235">
          <cell r="A235" t="str">
            <v>ProcurementOther</v>
          </cell>
          <cell r="B235" t="str">
            <v>Procurement</v>
          </cell>
          <cell r="C235" t="str">
            <v>INCURRED EXPENSES</v>
          </cell>
          <cell r="D235" t="str">
            <v>Other Primary Expenses</v>
          </cell>
          <cell r="E235" t="str">
            <v>Other</v>
          </cell>
          <cell r="F235" t="str">
            <v>Procmt</v>
          </cell>
          <cell r="G235">
            <v>294663.94</v>
          </cell>
        </row>
        <row r="236">
          <cell r="A236" t="str">
            <v>PSAPOther</v>
          </cell>
          <cell r="B236" t="str">
            <v>PSAP</v>
          </cell>
          <cell r="C236" t="str">
            <v>INCURRED EXPENSES</v>
          </cell>
          <cell r="D236" t="str">
            <v>Other Primary Expenses</v>
          </cell>
          <cell r="E236" t="str">
            <v>Other</v>
          </cell>
          <cell r="F236" t="str">
            <v>Payroll AP</v>
          </cell>
          <cell r="G236">
            <v>50695.040000000001</v>
          </cell>
        </row>
        <row r="237">
          <cell r="A237" t="str">
            <v>PSEG Exec OffOther</v>
          </cell>
          <cell r="B237" t="str">
            <v>PSEG Exec Off</v>
          </cell>
          <cell r="C237" t="str">
            <v>INCURRED EXPENSES</v>
          </cell>
          <cell r="D237" t="str">
            <v>Other Primary Expenses</v>
          </cell>
          <cell r="E237" t="str">
            <v>Other</v>
          </cell>
          <cell r="F237" t="str">
            <v>Exec</v>
          </cell>
          <cell r="G237">
            <v>963000</v>
          </cell>
        </row>
        <row r="238">
          <cell r="A238" t="str">
            <v>PSEG FinOther</v>
          </cell>
          <cell r="B238" t="str">
            <v>PSEG Fin</v>
          </cell>
          <cell r="C238" t="str">
            <v>INCURRED EXPENSES</v>
          </cell>
          <cell r="D238" t="str">
            <v>Other Primary Expenses</v>
          </cell>
          <cell r="E238" t="str">
            <v>Other</v>
          </cell>
          <cell r="F238" t="str">
            <v>PSE&amp;G Fin</v>
          </cell>
          <cell r="G238">
            <v>106000</v>
          </cell>
        </row>
        <row r="239">
          <cell r="A239" t="str">
            <v>Pub AffrsOther</v>
          </cell>
          <cell r="B239" t="str">
            <v>Pub Affrs</v>
          </cell>
          <cell r="C239" t="str">
            <v>INCURRED EXPENSES</v>
          </cell>
          <cell r="D239" t="str">
            <v>Other Primary Expenses</v>
          </cell>
          <cell r="E239" t="str">
            <v>Other</v>
          </cell>
          <cell r="F239" t="str">
            <v>Pub Affr</v>
          </cell>
          <cell r="G239">
            <v>1381674.84</v>
          </cell>
        </row>
        <row r="240">
          <cell r="A240" t="str">
            <v>PowerOther</v>
          </cell>
          <cell r="B240" t="str">
            <v>Power</v>
          </cell>
          <cell r="C240" t="str">
            <v>INCURRED EXPENSES</v>
          </cell>
          <cell r="D240" t="str">
            <v>Other Primary Expenses</v>
          </cell>
          <cell r="E240" t="str">
            <v>Other</v>
          </cell>
          <cell r="F240" t="str">
            <v>Pwr Fin</v>
          </cell>
          <cell r="G240">
            <v>255000</v>
          </cell>
        </row>
        <row r="241">
          <cell r="A241" t="str">
            <v>Rec MgmtOther</v>
          </cell>
          <cell r="B241" t="str">
            <v>Rec Mgmt</v>
          </cell>
          <cell r="C241" t="str">
            <v>INCURRED EXPENSES</v>
          </cell>
          <cell r="D241" t="str">
            <v>Other Primary Expenses</v>
          </cell>
          <cell r="E241" t="str">
            <v>Other</v>
          </cell>
          <cell r="F241" t="str">
            <v>Rec Mgmt</v>
          </cell>
          <cell r="G241">
            <v>22400</v>
          </cell>
        </row>
        <row r="242">
          <cell r="A242" t="str">
            <v>SCFOther</v>
          </cell>
          <cell r="B242" t="str">
            <v>SCF</v>
          </cell>
          <cell r="C242" t="str">
            <v>INCURRED EXPENSES</v>
          </cell>
          <cell r="D242" t="str">
            <v>Other Primary Expenses</v>
          </cell>
          <cell r="E242" t="str">
            <v>Other</v>
          </cell>
          <cell r="F242" t="str">
            <v>SC Fin</v>
          </cell>
          <cell r="G242">
            <v>21000</v>
          </cell>
        </row>
        <row r="243">
          <cell r="A243" t="str">
            <v>Treas Mgmt SvcsOther</v>
          </cell>
          <cell r="B243" t="str">
            <v>Treas Mgmt Svcs</v>
          </cell>
          <cell r="C243" t="str">
            <v>INCURRED EXPENSES</v>
          </cell>
          <cell r="D243" t="str">
            <v>Other Primary Expenses</v>
          </cell>
          <cell r="E243" t="str">
            <v>Other</v>
          </cell>
          <cell r="F243" t="str">
            <v>Treas</v>
          </cell>
          <cell r="G243">
            <v>25564945.290000003</v>
          </cell>
        </row>
        <row r="244">
          <cell r="A244" t="str">
            <v>Val and PlanOther</v>
          </cell>
          <cell r="B244" t="str">
            <v>Val and Plan</v>
          </cell>
          <cell r="C244" t="str">
            <v>INCURRED EXPENSES</v>
          </cell>
          <cell r="D244" t="str">
            <v>Other Primary Expenses</v>
          </cell>
          <cell r="E244" t="str">
            <v>Other</v>
          </cell>
          <cell r="F244" t="str">
            <v>V&amp;P</v>
          </cell>
          <cell r="G244">
            <v>36403.68</v>
          </cell>
        </row>
        <row r="245">
          <cell r="A245" t="str">
            <v>Acctg SvcsOther Secondaries</v>
          </cell>
          <cell r="B245" t="str">
            <v>Acctg Svcs</v>
          </cell>
          <cell r="C245" t="str">
            <v>SECONDARY EXPENSES</v>
          </cell>
          <cell r="D245" t="str">
            <v>Other Secondary Costs</v>
          </cell>
          <cell r="E245" t="str">
            <v>Other Secondaries</v>
          </cell>
          <cell r="F245" t="str">
            <v>ASD</v>
          </cell>
          <cell r="G245">
            <v>43788.959999999999</v>
          </cell>
        </row>
        <row r="246">
          <cell r="A246" t="str">
            <v>BA&amp;ROther Secondaries</v>
          </cell>
          <cell r="B246" t="str">
            <v>BA&amp;R</v>
          </cell>
          <cell r="C246" t="str">
            <v>SECONDARY EXPENSES</v>
          </cell>
          <cell r="D246" t="str">
            <v>Other Secondary Costs</v>
          </cell>
          <cell r="E246" t="str">
            <v>Other Secondaries</v>
          </cell>
          <cell r="F246" t="str">
            <v>BAR</v>
          </cell>
          <cell r="G246">
            <v>41981.46</v>
          </cell>
        </row>
        <row r="247">
          <cell r="A247" t="str">
            <v>Comm &amp; AdvOther Secondaries</v>
          </cell>
          <cell r="B247" t="str">
            <v>Comm &amp; Adv</v>
          </cell>
          <cell r="C247" t="str">
            <v>SECONDARY EXPENSES</v>
          </cell>
          <cell r="D247" t="str">
            <v>Other Secondary Costs</v>
          </cell>
          <cell r="E247" t="str">
            <v>Other Secondaries</v>
          </cell>
          <cell r="F247" t="str">
            <v>Comm Adv</v>
          </cell>
          <cell r="G247">
            <v>23308.76</v>
          </cell>
        </row>
        <row r="248">
          <cell r="A248" t="str">
            <v>Corp DevOther Secondaries</v>
          </cell>
          <cell r="B248" t="str">
            <v>Corp Dev</v>
          </cell>
          <cell r="C248" t="str">
            <v>SECONDARY EXPENSES</v>
          </cell>
          <cell r="D248" t="str">
            <v>Other Secondary Costs</v>
          </cell>
          <cell r="E248" t="str">
            <v>Other Secondaries</v>
          </cell>
          <cell r="F248" t="str">
            <v>Corp Dev</v>
          </cell>
          <cell r="G248">
            <v>2124.66</v>
          </cell>
        </row>
        <row r="249">
          <cell r="A249" t="str">
            <v>Corp SecreOther Secondaries</v>
          </cell>
          <cell r="B249" t="str">
            <v>Corp Secre</v>
          </cell>
          <cell r="C249" t="str">
            <v>SECONDARY EXPENSES</v>
          </cell>
          <cell r="D249" t="str">
            <v>Other Secondary Costs</v>
          </cell>
          <cell r="E249" t="str">
            <v>Other Secondaries</v>
          </cell>
          <cell r="F249" t="str">
            <v>Corp Secr</v>
          </cell>
          <cell r="G249">
            <v>5334.32</v>
          </cell>
        </row>
        <row r="250">
          <cell r="A250" t="str">
            <v>Corp StratOther Secondaries</v>
          </cell>
          <cell r="B250" t="str">
            <v>Corp Strat</v>
          </cell>
          <cell r="C250" t="str">
            <v>SECONDARY EXPENSES</v>
          </cell>
          <cell r="D250" t="str">
            <v>Other Secondary Costs</v>
          </cell>
          <cell r="E250" t="str">
            <v>Other Secondaries</v>
          </cell>
          <cell r="F250" t="str">
            <v>Corp Strat</v>
          </cell>
          <cell r="G250">
            <v>4772.7</v>
          </cell>
        </row>
        <row r="251">
          <cell r="A251" t="str">
            <v>ERMOther Secondaries</v>
          </cell>
          <cell r="B251" t="str">
            <v>ERM</v>
          </cell>
          <cell r="C251" t="str">
            <v>SECONDARY EXPENSES</v>
          </cell>
          <cell r="D251" t="str">
            <v>Other Secondary Costs</v>
          </cell>
          <cell r="E251" t="str">
            <v>Other Secondaries</v>
          </cell>
          <cell r="F251" t="str">
            <v>ERM</v>
          </cell>
          <cell r="G251">
            <v>6166.72</v>
          </cell>
        </row>
        <row r="252">
          <cell r="A252" t="str">
            <v>HoldingsOther Secondaries</v>
          </cell>
          <cell r="B252" t="str">
            <v>Holdings</v>
          </cell>
          <cell r="C252" t="str">
            <v>SECONDARY EXPENSES</v>
          </cell>
          <cell r="D252" t="str">
            <v>Other Secondary Costs</v>
          </cell>
          <cell r="E252" t="str">
            <v>Other Secondaries</v>
          </cell>
          <cell r="F252" t="str">
            <v>Holdg Fin</v>
          </cell>
          <cell r="G252">
            <v>1118.6600000000001</v>
          </cell>
        </row>
        <row r="253">
          <cell r="A253" t="str">
            <v>HROther Secondaries</v>
          </cell>
          <cell r="B253" t="str">
            <v>HR</v>
          </cell>
          <cell r="C253" t="str">
            <v>SECONDARY EXPENSES</v>
          </cell>
          <cell r="D253" t="str">
            <v>Other Secondary Costs</v>
          </cell>
          <cell r="E253" t="str">
            <v>Other Secondaries</v>
          </cell>
          <cell r="F253" t="str">
            <v>HR</v>
          </cell>
          <cell r="G253">
            <v>67265.98</v>
          </cell>
        </row>
        <row r="254">
          <cell r="A254" t="str">
            <v>IACOther Secondaries</v>
          </cell>
          <cell r="B254" t="str">
            <v>IAC</v>
          </cell>
          <cell r="C254" t="str">
            <v>SECONDARY EXPENSES</v>
          </cell>
          <cell r="D254" t="str">
            <v>Other Secondary Costs</v>
          </cell>
          <cell r="E254" t="str">
            <v>Other Secondaries</v>
          </cell>
          <cell r="F254" t="str">
            <v>Audit/ Control</v>
          </cell>
          <cell r="G254">
            <v>9468.7000000000007</v>
          </cell>
        </row>
        <row r="255">
          <cell r="A255" t="str">
            <v>Inv RelOther Secondaries</v>
          </cell>
          <cell r="B255" t="str">
            <v>Inv Rel</v>
          </cell>
          <cell r="C255" t="str">
            <v>SECONDARY EXPENSES</v>
          </cell>
          <cell r="D255" t="str">
            <v>Other Secondary Costs</v>
          </cell>
          <cell r="E255" t="str">
            <v>Other Secondaries</v>
          </cell>
          <cell r="F255" t="str">
            <v>Inv Rel</v>
          </cell>
          <cell r="G255">
            <v>1300.6600000000001</v>
          </cell>
        </row>
        <row r="256">
          <cell r="A256" t="str">
            <v>ITOther Secondaries</v>
          </cell>
          <cell r="B256" t="str">
            <v>IT</v>
          </cell>
          <cell r="C256" t="str">
            <v>SECONDARY EXPENSES</v>
          </cell>
          <cell r="D256" t="str">
            <v>Other Secondary Costs</v>
          </cell>
          <cell r="E256" t="str">
            <v>Other Secondaries</v>
          </cell>
          <cell r="F256" t="str">
            <v>IT</v>
          </cell>
          <cell r="G256">
            <v>303099.62</v>
          </cell>
        </row>
        <row r="257">
          <cell r="A257" t="str">
            <v>LawOther Secondaries</v>
          </cell>
          <cell r="B257" t="str">
            <v>Law</v>
          </cell>
          <cell r="C257" t="str">
            <v>SECONDARY EXPENSES</v>
          </cell>
          <cell r="D257" t="str">
            <v>Other Secondary Costs</v>
          </cell>
          <cell r="E257" t="str">
            <v>Other Secondaries</v>
          </cell>
          <cell r="F257" t="str">
            <v>Law</v>
          </cell>
          <cell r="G257">
            <v>39908.36</v>
          </cell>
        </row>
        <row r="258">
          <cell r="A258" t="str">
            <v>ProcurementOther Secondaries</v>
          </cell>
          <cell r="B258" t="str">
            <v>Procurement</v>
          </cell>
          <cell r="C258" t="str">
            <v>SECONDARY EXPENSES</v>
          </cell>
          <cell r="D258" t="str">
            <v>Other Secondary Costs</v>
          </cell>
          <cell r="E258" t="str">
            <v>Other Secondaries</v>
          </cell>
          <cell r="F258" t="str">
            <v>Procmt</v>
          </cell>
          <cell r="G258">
            <v>38659.879999999997</v>
          </cell>
        </row>
        <row r="259">
          <cell r="A259" t="str">
            <v>PSAPOther Secondaries</v>
          </cell>
          <cell r="B259" t="str">
            <v>PSAP</v>
          </cell>
          <cell r="C259" t="str">
            <v>SECONDARY EXPENSES</v>
          </cell>
          <cell r="D259" t="str">
            <v>Other Secondary Costs</v>
          </cell>
          <cell r="E259" t="str">
            <v>Other Secondaries</v>
          </cell>
          <cell r="F259" t="str">
            <v>Payroll AP</v>
          </cell>
          <cell r="G259">
            <v>11963.42</v>
          </cell>
        </row>
        <row r="260">
          <cell r="A260" t="str">
            <v>PSEG Exec OffOther Secondaries</v>
          </cell>
          <cell r="B260" t="str">
            <v>PSEG Exec Off</v>
          </cell>
          <cell r="C260" t="str">
            <v>CAPITAL</v>
          </cell>
          <cell r="D260" t="str">
            <v>Other Secondary Costs</v>
          </cell>
          <cell r="E260" t="str">
            <v>Other Secondaries</v>
          </cell>
          <cell r="F260" t="str">
            <v>Exec</v>
          </cell>
        </row>
        <row r="261">
          <cell r="A261" t="str">
            <v>PSEG Exec OffOther Secondaries</v>
          </cell>
          <cell r="B261" t="str">
            <v>PSEG Exec Off</v>
          </cell>
          <cell r="C261" t="str">
            <v>SECONDARY EXPENSES</v>
          </cell>
          <cell r="D261" t="str">
            <v>Other Secondary Costs</v>
          </cell>
          <cell r="E261" t="str">
            <v>Other Secondaries</v>
          </cell>
          <cell r="F261" t="str">
            <v>Exec</v>
          </cell>
          <cell r="G261">
            <v>53490.36</v>
          </cell>
        </row>
        <row r="262">
          <cell r="A262" t="str">
            <v>PSEG FinOther Secondaries</v>
          </cell>
          <cell r="B262" t="str">
            <v>PSEG Fin</v>
          </cell>
          <cell r="C262" t="str">
            <v>SECONDARY EXPENSES</v>
          </cell>
          <cell r="D262" t="str">
            <v>Other Secondary Costs</v>
          </cell>
          <cell r="E262" t="str">
            <v>Other Secondaries</v>
          </cell>
          <cell r="F262" t="str">
            <v>PSE&amp;G Fin</v>
          </cell>
          <cell r="G262">
            <v>33873.480000000003</v>
          </cell>
        </row>
        <row r="263">
          <cell r="A263" t="str">
            <v>Pub AffrsOther Secondaries</v>
          </cell>
          <cell r="B263" t="str">
            <v>Pub Affrs</v>
          </cell>
          <cell r="C263" t="str">
            <v>SECONDARY EXPENSES</v>
          </cell>
          <cell r="D263" t="str">
            <v>Other Secondary Costs</v>
          </cell>
          <cell r="E263" t="str">
            <v>Other Secondaries</v>
          </cell>
          <cell r="F263" t="str">
            <v>Pub Affr</v>
          </cell>
          <cell r="G263">
            <v>36705.14</v>
          </cell>
        </row>
        <row r="264">
          <cell r="A264" t="str">
            <v>PowerOther Secondaries</v>
          </cell>
          <cell r="B264" t="str">
            <v>Power</v>
          </cell>
          <cell r="C264" t="str">
            <v>SECONDARY EXPENSES</v>
          </cell>
          <cell r="D264" t="str">
            <v>Other Secondary Costs</v>
          </cell>
          <cell r="E264" t="str">
            <v>Other Secondaries</v>
          </cell>
          <cell r="F264" t="str">
            <v>Pwr Fin</v>
          </cell>
          <cell r="G264">
            <v>29792.560000000001</v>
          </cell>
        </row>
        <row r="265">
          <cell r="A265" t="str">
            <v>Rec MgmtOther Secondaries</v>
          </cell>
          <cell r="B265" t="str">
            <v>Rec Mgmt</v>
          </cell>
          <cell r="C265" t="str">
            <v>SECONDARY EXPENSES</v>
          </cell>
          <cell r="D265" t="str">
            <v>Other Secondary Costs</v>
          </cell>
          <cell r="E265" t="str">
            <v>Other Secondaries</v>
          </cell>
          <cell r="F265" t="str">
            <v>Rec Mgmt</v>
          </cell>
          <cell r="G265">
            <v>2378.6999999999998</v>
          </cell>
        </row>
        <row r="266">
          <cell r="A266" t="str">
            <v>SCFOther Secondaries</v>
          </cell>
          <cell r="B266" t="str">
            <v>SCF</v>
          </cell>
          <cell r="C266" t="str">
            <v>CAPITAL</v>
          </cell>
          <cell r="D266" t="str">
            <v>Other Secondary Costs</v>
          </cell>
          <cell r="E266" t="str">
            <v>Other Secondaries</v>
          </cell>
          <cell r="F266" t="str">
            <v>SC Fin</v>
          </cell>
        </row>
        <row r="267">
          <cell r="A267" t="str">
            <v>SCFOther Secondaries</v>
          </cell>
          <cell r="B267" t="str">
            <v>SCF</v>
          </cell>
          <cell r="C267" t="str">
            <v>SECONDARY EXPENSES</v>
          </cell>
          <cell r="D267" t="str">
            <v>Other Secondary Costs</v>
          </cell>
          <cell r="E267" t="str">
            <v>Other Secondaries</v>
          </cell>
          <cell r="F267" t="str">
            <v>SC Fin</v>
          </cell>
          <cell r="G267">
            <v>8789.4</v>
          </cell>
        </row>
        <row r="268">
          <cell r="A268" t="str">
            <v>Treas Mgmt SvcsOther Secondaries</v>
          </cell>
          <cell r="B268" t="str">
            <v>Treas Mgmt Svcs</v>
          </cell>
          <cell r="C268" t="str">
            <v>SECONDARY EXPENSES</v>
          </cell>
          <cell r="D268" t="str">
            <v>Other Secondary Costs</v>
          </cell>
          <cell r="E268" t="str">
            <v>Other Secondaries</v>
          </cell>
          <cell r="F268" t="str">
            <v>Treas</v>
          </cell>
          <cell r="G268">
            <v>2540738.48</v>
          </cell>
        </row>
        <row r="269">
          <cell r="A269" t="str">
            <v>Val and PlanOther Secondaries</v>
          </cell>
          <cell r="B269" t="str">
            <v>Val and Plan</v>
          </cell>
          <cell r="C269" t="str">
            <v>SECONDARY EXPENSES</v>
          </cell>
          <cell r="D269" t="str">
            <v>Other Secondary Costs</v>
          </cell>
          <cell r="E269" t="str">
            <v>Other Secondaries</v>
          </cell>
          <cell r="F269" t="str">
            <v>V&amp;P</v>
          </cell>
          <cell r="G269">
            <v>4142.38</v>
          </cell>
        </row>
        <row r="270">
          <cell r="A270" t="str">
            <v>Acctg SvcsOutside Services</v>
          </cell>
          <cell r="B270" t="str">
            <v>Acctg Svcs</v>
          </cell>
          <cell r="C270" t="str">
            <v>INCURRED EXPENSES</v>
          </cell>
          <cell r="D270" t="str">
            <v>Outside Services</v>
          </cell>
          <cell r="E270" t="str">
            <v>Outside Services</v>
          </cell>
          <cell r="F270" t="str">
            <v>ASD</v>
          </cell>
          <cell r="G270">
            <v>7245000.0199999996</v>
          </cell>
        </row>
        <row r="271">
          <cell r="A271" t="str">
            <v>BA&amp;ROutside Services</v>
          </cell>
          <cell r="B271" t="str">
            <v>BA&amp;R</v>
          </cell>
          <cell r="C271" t="str">
            <v>INCURRED EXPENSES</v>
          </cell>
          <cell r="D271" t="str">
            <v>Outside Services</v>
          </cell>
          <cell r="E271" t="str">
            <v>Outside Services</v>
          </cell>
          <cell r="F271" t="str">
            <v>BAR</v>
          </cell>
          <cell r="G271">
            <v>3685609.92</v>
          </cell>
        </row>
        <row r="272">
          <cell r="A272" t="str">
            <v>Comm &amp; AdvOutside Services</v>
          </cell>
          <cell r="B272" t="str">
            <v>Comm &amp; Adv</v>
          </cell>
          <cell r="C272" t="str">
            <v>INCURRED EXPENSES</v>
          </cell>
          <cell r="D272" t="str">
            <v>Outside Services</v>
          </cell>
          <cell r="E272" t="str">
            <v>Outside Services</v>
          </cell>
          <cell r="F272" t="str">
            <v>Comm Adv</v>
          </cell>
          <cell r="G272">
            <v>488431.7</v>
          </cell>
        </row>
        <row r="273">
          <cell r="A273" t="str">
            <v>Corp DevOutside Services</v>
          </cell>
          <cell r="B273" t="str">
            <v>Corp Dev</v>
          </cell>
          <cell r="C273" t="str">
            <v>INCURRED EXPENSES</v>
          </cell>
          <cell r="D273" t="str">
            <v>Outside Services</v>
          </cell>
          <cell r="E273" t="str">
            <v>Outside Services</v>
          </cell>
          <cell r="F273" t="str">
            <v>Corp Dev</v>
          </cell>
          <cell r="G273">
            <v>134999.79999999999</v>
          </cell>
        </row>
        <row r="274">
          <cell r="A274" t="str">
            <v>Corp SecreOutside Services</v>
          </cell>
          <cell r="B274" t="str">
            <v>Corp Secre</v>
          </cell>
          <cell r="C274" t="str">
            <v>INCURRED EXPENSES</v>
          </cell>
          <cell r="D274" t="str">
            <v>Outside Services</v>
          </cell>
          <cell r="E274" t="str">
            <v>Outside Services</v>
          </cell>
          <cell r="F274" t="str">
            <v>Corp Secr</v>
          </cell>
          <cell r="G274">
            <v>65000</v>
          </cell>
        </row>
        <row r="275">
          <cell r="A275" t="str">
            <v>Corp StratOutside Services</v>
          </cell>
          <cell r="B275" t="str">
            <v>Corp Strat</v>
          </cell>
          <cell r="C275" t="str">
            <v>INCURRED EXPENSES</v>
          </cell>
          <cell r="D275" t="str">
            <v>Outside Services</v>
          </cell>
          <cell r="E275" t="str">
            <v>Outside Services</v>
          </cell>
          <cell r="F275" t="str">
            <v>Corp Strat</v>
          </cell>
          <cell r="G275">
            <v>347999.96</v>
          </cell>
        </row>
        <row r="276">
          <cell r="A276" t="str">
            <v>ERMOutside Services</v>
          </cell>
          <cell r="B276" t="str">
            <v>ERM</v>
          </cell>
          <cell r="C276" t="str">
            <v>INCURRED EXPENSES</v>
          </cell>
          <cell r="D276" t="str">
            <v>Outside Services</v>
          </cell>
          <cell r="E276" t="str">
            <v>Outside Services</v>
          </cell>
          <cell r="F276" t="str">
            <v>ERM</v>
          </cell>
          <cell r="G276">
            <v>565750</v>
          </cell>
        </row>
        <row r="277">
          <cell r="A277" t="str">
            <v>HoldingsOutside Services</v>
          </cell>
          <cell r="B277" t="str">
            <v>Holdings</v>
          </cell>
          <cell r="C277" t="str">
            <v>INCURRED EXPENSES</v>
          </cell>
          <cell r="D277" t="str">
            <v>Outside Services</v>
          </cell>
          <cell r="E277" t="str">
            <v>Outside Services</v>
          </cell>
          <cell r="F277" t="str">
            <v>Holdg Fin</v>
          </cell>
          <cell r="G277">
            <v>35000</v>
          </cell>
        </row>
        <row r="278">
          <cell r="A278" t="str">
            <v>HROutside Services</v>
          </cell>
          <cell r="B278" t="str">
            <v>HR</v>
          </cell>
          <cell r="C278" t="str">
            <v>CAPITAL</v>
          </cell>
          <cell r="D278" t="str">
            <v>Outside Services</v>
          </cell>
          <cell r="E278" t="str">
            <v>Outside Services</v>
          </cell>
          <cell r="F278" t="str">
            <v>HR</v>
          </cell>
        </row>
        <row r="279">
          <cell r="A279" t="str">
            <v>HROutside Services</v>
          </cell>
          <cell r="B279" t="str">
            <v>HR</v>
          </cell>
          <cell r="C279" t="str">
            <v>INCURRED EXPENSES</v>
          </cell>
          <cell r="D279" t="str">
            <v>Outside Services</v>
          </cell>
          <cell r="E279" t="str">
            <v>Outside Services</v>
          </cell>
          <cell r="F279" t="str">
            <v>HR</v>
          </cell>
          <cell r="G279">
            <v>2467950</v>
          </cell>
        </row>
        <row r="280">
          <cell r="A280" t="str">
            <v>IACOutside Services</v>
          </cell>
          <cell r="B280" t="str">
            <v>IAC</v>
          </cell>
          <cell r="C280" t="str">
            <v>INCURRED EXPENSES</v>
          </cell>
          <cell r="D280" t="str">
            <v>Outside Services</v>
          </cell>
          <cell r="E280" t="str">
            <v>Outside Services</v>
          </cell>
          <cell r="F280" t="str">
            <v>Audit/ Control</v>
          </cell>
          <cell r="G280">
            <v>254801</v>
          </cell>
        </row>
        <row r="281">
          <cell r="A281" t="str">
            <v>Inv RelOutside Services</v>
          </cell>
          <cell r="B281" t="str">
            <v>Inv Rel</v>
          </cell>
          <cell r="C281" t="str">
            <v>INCURRED EXPENSES</v>
          </cell>
          <cell r="D281" t="str">
            <v>Outside Services</v>
          </cell>
          <cell r="E281" t="str">
            <v>Outside Services</v>
          </cell>
          <cell r="F281" t="str">
            <v>Inv Rel</v>
          </cell>
          <cell r="G281">
            <v>160000</v>
          </cell>
        </row>
        <row r="282">
          <cell r="A282" t="str">
            <v>ITOutside Services</v>
          </cell>
          <cell r="B282" t="str">
            <v>IT</v>
          </cell>
          <cell r="C282" t="str">
            <v>CAPITAL</v>
          </cell>
          <cell r="D282" t="str">
            <v>Outside Services</v>
          </cell>
          <cell r="E282" t="str">
            <v>Outside Services</v>
          </cell>
          <cell r="F282" t="str">
            <v>IT</v>
          </cell>
        </row>
        <row r="283">
          <cell r="A283" t="str">
            <v>ITOutside Services</v>
          </cell>
          <cell r="B283" t="str">
            <v>IT</v>
          </cell>
          <cell r="C283" t="str">
            <v>INCURRED EXPENSES</v>
          </cell>
          <cell r="D283" t="str">
            <v>Outside Services</v>
          </cell>
          <cell r="E283" t="str">
            <v>Outside Services</v>
          </cell>
          <cell r="F283" t="str">
            <v>IT</v>
          </cell>
          <cell r="G283">
            <v>40604033.270000011</v>
          </cell>
        </row>
        <row r="284">
          <cell r="A284" t="str">
            <v>LawOutside Services</v>
          </cell>
          <cell r="B284" t="str">
            <v>Law</v>
          </cell>
          <cell r="C284" t="str">
            <v>INCURRED EXPENSES</v>
          </cell>
          <cell r="D284" t="str">
            <v>Outside Services</v>
          </cell>
          <cell r="E284" t="str">
            <v>Outside Services</v>
          </cell>
          <cell r="F284" t="str">
            <v>Law</v>
          </cell>
          <cell r="G284">
            <v>14352000.1</v>
          </cell>
        </row>
        <row r="285">
          <cell r="A285" t="str">
            <v>Misc AcctgOutside Services</v>
          </cell>
          <cell r="B285" t="str">
            <v>Misc Acctg</v>
          </cell>
          <cell r="C285" t="str">
            <v>INCURRED EXPENSES</v>
          </cell>
          <cell r="D285" t="str">
            <v>Outside Services</v>
          </cell>
          <cell r="E285" t="str">
            <v>Outside Services</v>
          </cell>
          <cell r="F285" t="str">
            <v>Misc Acct</v>
          </cell>
          <cell r="G285">
            <v>-23000</v>
          </cell>
        </row>
        <row r="286">
          <cell r="A286" t="str">
            <v>LawOutside Services</v>
          </cell>
          <cell r="B286" t="str">
            <v>Law</v>
          </cell>
          <cell r="C286" t="str">
            <v>INCURRED EXPENSES</v>
          </cell>
          <cell r="D286" t="str">
            <v>Outside Services</v>
          </cell>
          <cell r="E286" t="str">
            <v>Outside Services</v>
          </cell>
          <cell r="F286" t="str">
            <v>NERC</v>
          </cell>
          <cell r="G286">
            <v>0</v>
          </cell>
        </row>
        <row r="287">
          <cell r="A287" t="str">
            <v>ProcurementOutside Services</v>
          </cell>
          <cell r="B287" t="str">
            <v>Procurement</v>
          </cell>
          <cell r="C287" t="str">
            <v>INCURRED EXPENSES</v>
          </cell>
          <cell r="D287" t="str">
            <v>Outside Services</v>
          </cell>
          <cell r="E287" t="str">
            <v>Outside Services</v>
          </cell>
          <cell r="F287" t="str">
            <v>Procmt</v>
          </cell>
          <cell r="G287">
            <v>1134675</v>
          </cell>
        </row>
        <row r="288">
          <cell r="A288" t="str">
            <v>PSAPOutside Services</v>
          </cell>
          <cell r="B288" t="str">
            <v>PSAP</v>
          </cell>
          <cell r="C288" t="str">
            <v>CAPITAL</v>
          </cell>
          <cell r="D288" t="str">
            <v>Outside Services</v>
          </cell>
          <cell r="E288" t="str">
            <v>Outside Services</v>
          </cell>
          <cell r="F288" t="str">
            <v>Payroll AP</v>
          </cell>
        </row>
        <row r="289">
          <cell r="A289" t="str">
            <v>PSAPOutside Services</v>
          </cell>
          <cell r="B289" t="str">
            <v>PSAP</v>
          </cell>
          <cell r="C289" t="str">
            <v>INCURRED EXPENSES</v>
          </cell>
          <cell r="D289" t="str">
            <v>Outside Services</v>
          </cell>
          <cell r="E289" t="str">
            <v>Outside Services</v>
          </cell>
          <cell r="F289" t="str">
            <v>Payroll AP</v>
          </cell>
          <cell r="G289">
            <v>-59199.92</v>
          </cell>
        </row>
        <row r="290">
          <cell r="A290" t="str">
            <v>PSEG Exec OffOutside Services</v>
          </cell>
          <cell r="B290" t="str">
            <v>PSEG Exec Off</v>
          </cell>
          <cell r="C290" t="str">
            <v>CAPITAL</v>
          </cell>
          <cell r="D290" t="str">
            <v>Outside Services</v>
          </cell>
          <cell r="E290" t="str">
            <v>Outside Services</v>
          </cell>
          <cell r="F290" t="str">
            <v>Exec</v>
          </cell>
        </row>
        <row r="291">
          <cell r="A291" t="str">
            <v>PSEG Exec OffOutside Services</v>
          </cell>
          <cell r="B291" t="str">
            <v>PSEG Exec Off</v>
          </cell>
          <cell r="C291" t="str">
            <v>INCURRED EXPENSES</v>
          </cell>
          <cell r="D291" t="str">
            <v>Outside Services</v>
          </cell>
          <cell r="E291" t="str">
            <v>Outside Services</v>
          </cell>
          <cell r="F291" t="str">
            <v>Exec</v>
          </cell>
          <cell r="G291">
            <v>1060000</v>
          </cell>
        </row>
        <row r="292">
          <cell r="A292" t="str">
            <v>PSEG FinOutside Services</v>
          </cell>
          <cell r="B292" t="str">
            <v>PSEG Fin</v>
          </cell>
          <cell r="C292" t="str">
            <v>INCURRED EXPENSES</v>
          </cell>
          <cell r="D292" t="str">
            <v>Outside Services</v>
          </cell>
          <cell r="E292" t="str">
            <v>Outside Services</v>
          </cell>
          <cell r="F292" t="str">
            <v>PSE&amp;G Fin</v>
          </cell>
          <cell r="G292">
            <v>386758</v>
          </cell>
        </row>
        <row r="293">
          <cell r="A293" t="str">
            <v>Pub AffrsOutside Services</v>
          </cell>
          <cell r="B293" t="str">
            <v>Pub Affrs</v>
          </cell>
          <cell r="C293" t="str">
            <v>CAPITAL</v>
          </cell>
          <cell r="D293" t="str">
            <v>Outside Services</v>
          </cell>
          <cell r="E293" t="str">
            <v>Outside Services</v>
          </cell>
          <cell r="F293" t="str">
            <v>Pub Affr</v>
          </cell>
        </row>
        <row r="294">
          <cell r="A294" t="str">
            <v>Pub AffrsOutside Services</v>
          </cell>
          <cell r="B294" t="str">
            <v>Pub Affrs</v>
          </cell>
          <cell r="C294" t="str">
            <v>INCURRED EXPENSES</v>
          </cell>
          <cell r="D294" t="str">
            <v>Outside Services</v>
          </cell>
          <cell r="E294" t="str">
            <v>Outside Services</v>
          </cell>
          <cell r="F294" t="str">
            <v>Pub Affr</v>
          </cell>
          <cell r="G294">
            <v>2553377.91</v>
          </cell>
        </row>
        <row r="295">
          <cell r="A295" t="str">
            <v>Rec MgmtOutside Services</v>
          </cell>
          <cell r="B295" t="str">
            <v>Rec Mgmt</v>
          </cell>
          <cell r="C295" t="str">
            <v>INCURRED EXPENSES</v>
          </cell>
          <cell r="D295" t="str">
            <v>Outside Services</v>
          </cell>
          <cell r="E295" t="str">
            <v>Outside Services</v>
          </cell>
          <cell r="F295" t="str">
            <v>Rec Mgmt</v>
          </cell>
          <cell r="G295">
            <v>1294878.42</v>
          </cell>
        </row>
        <row r="296">
          <cell r="A296" t="str">
            <v>SCFOutside Services</v>
          </cell>
          <cell r="B296" t="str">
            <v>SCF</v>
          </cell>
          <cell r="C296" t="str">
            <v>INCURRED EXPENSES</v>
          </cell>
          <cell r="D296" t="str">
            <v>Outside Services</v>
          </cell>
          <cell r="E296" t="str">
            <v>Outside Services</v>
          </cell>
          <cell r="F296" t="str">
            <v>SC Fin</v>
          </cell>
          <cell r="G296">
            <v>62000</v>
          </cell>
        </row>
        <row r="297">
          <cell r="A297" t="str">
            <v>Treas Mgmt SvcsOutside Services</v>
          </cell>
          <cell r="B297" t="str">
            <v>Treas Mgmt Svcs</v>
          </cell>
          <cell r="C297" t="str">
            <v>CAPITAL</v>
          </cell>
          <cell r="D297" t="str">
            <v>Outside Services</v>
          </cell>
          <cell r="E297" t="str">
            <v>Outside Services</v>
          </cell>
          <cell r="F297" t="str">
            <v>Treas</v>
          </cell>
        </row>
        <row r="298">
          <cell r="A298" t="str">
            <v>Treas Mgmt SvcsOutside Services</v>
          </cell>
          <cell r="B298" t="str">
            <v>Treas Mgmt Svcs</v>
          </cell>
          <cell r="C298" t="str">
            <v>INCURRED EXPENSES</v>
          </cell>
          <cell r="D298" t="str">
            <v>Outside Services</v>
          </cell>
          <cell r="E298" t="str">
            <v>Outside Services</v>
          </cell>
          <cell r="F298" t="str">
            <v>Treas</v>
          </cell>
          <cell r="G298">
            <v>5100859.83</v>
          </cell>
        </row>
        <row r="299">
          <cell r="A299" t="str">
            <v>Val and PlanOutside Services</v>
          </cell>
          <cell r="B299" t="str">
            <v>Val and Plan</v>
          </cell>
          <cell r="C299" t="str">
            <v>CAPITAL</v>
          </cell>
          <cell r="D299" t="str">
            <v>Outside Services</v>
          </cell>
          <cell r="E299" t="str">
            <v>Outside Services</v>
          </cell>
          <cell r="F299" t="str">
            <v>V&amp;P</v>
          </cell>
        </row>
        <row r="300">
          <cell r="A300" t="str">
            <v>Val and PlanOutside Services</v>
          </cell>
          <cell r="B300" t="str">
            <v>Val and Plan</v>
          </cell>
          <cell r="C300" t="str">
            <v>INCURRED EXPENSES</v>
          </cell>
          <cell r="D300" t="str">
            <v>Outside Services</v>
          </cell>
          <cell r="E300" t="str">
            <v>Outside Services</v>
          </cell>
          <cell r="F300" t="str">
            <v>V&amp;P</v>
          </cell>
          <cell r="G300">
            <v>89553</v>
          </cell>
        </row>
        <row r="301">
          <cell r="A301" t="str">
            <v>Treas Mgmt SvcsReal Estate Tax</v>
          </cell>
          <cell r="B301" t="str">
            <v>Treas Mgmt Svcs</v>
          </cell>
          <cell r="C301" t="str">
            <v>INDIRECT EXPENSES</v>
          </cell>
          <cell r="D301" t="str">
            <v>Taxes</v>
          </cell>
          <cell r="E301" t="str">
            <v>Real Estate Tax</v>
          </cell>
          <cell r="F301" t="str">
            <v>Treas</v>
          </cell>
          <cell r="G301">
            <v>159999.96</v>
          </cell>
        </row>
        <row r="302">
          <cell r="A302" t="str">
            <v>Acctg SvcsToolkit</v>
          </cell>
          <cell r="B302" t="str">
            <v>Acctg Svcs</v>
          </cell>
          <cell r="C302" t="str">
            <v>SECONDARY EXPENSES</v>
          </cell>
          <cell r="D302" t="str">
            <v>IT Toolkit</v>
          </cell>
          <cell r="E302" t="str">
            <v>Toolkit</v>
          </cell>
          <cell r="F302" t="str">
            <v>ASD</v>
          </cell>
          <cell r="G302">
            <v>34532.68</v>
          </cell>
        </row>
        <row r="303">
          <cell r="A303" t="str">
            <v>BA&amp;RToolkit</v>
          </cell>
          <cell r="B303" t="str">
            <v>BA&amp;R</v>
          </cell>
          <cell r="C303" t="str">
            <v>SECONDARY EXPENSES</v>
          </cell>
          <cell r="D303" t="str">
            <v>IT Toolkit</v>
          </cell>
          <cell r="E303" t="str">
            <v>Toolkit</v>
          </cell>
          <cell r="F303" t="str">
            <v>BAR</v>
          </cell>
          <cell r="G303">
            <v>38176.480000000003</v>
          </cell>
        </row>
        <row r="304">
          <cell r="A304" t="str">
            <v>Comm &amp; AdvToolkit</v>
          </cell>
          <cell r="B304" t="str">
            <v>Comm &amp; Adv</v>
          </cell>
          <cell r="C304" t="str">
            <v>SECONDARY EXPENSES</v>
          </cell>
          <cell r="D304" t="str">
            <v>IT Toolkit</v>
          </cell>
          <cell r="E304" t="str">
            <v>Toolkit</v>
          </cell>
          <cell r="F304" t="str">
            <v>Comm Adv</v>
          </cell>
          <cell r="G304">
            <v>22741.24</v>
          </cell>
        </row>
        <row r="305">
          <cell r="A305" t="str">
            <v>Corp DevToolkit</v>
          </cell>
          <cell r="B305" t="str">
            <v>Corp Dev</v>
          </cell>
          <cell r="C305" t="str">
            <v>SECONDARY EXPENSES</v>
          </cell>
          <cell r="D305" t="str">
            <v>IT Toolkit</v>
          </cell>
          <cell r="E305" t="str">
            <v>Toolkit</v>
          </cell>
          <cell r="F305" t="str">
            <v>Corp Dev</v>
          </cell>
          <cell r="G305">
            <v>3810.52</v>
          </cell>
        </row>
        <row r="306">
          <cell r="A306" t="str">
            <v>Corp SecreToolkit</v>
          </cell>
          <cell r="B306" t="str">
            <v>Corp Secre</v>
          </cell>
          <cell r="C306" t="str">
            <v>SECONDARY EXPENSES</v>
          </cell>
          <cell r="D306" t="str">
            <v>IT Toolkit</v>
          </cell>
          <cell r="E306" t="str">
            <v>Toolkit</v>
          </cell>
          <cell r="F306" t="str">
            <v>Corp Secr</v>
          </cell>
          <cell r="G306">
            <v>2263.04</v>
          </cell>
        </row>
        <row r="307">
          <cell r="A307" t="str">
            <v>Corp StratToolkit</v>
          </cell>
          <cell r="B307" t="str">
            <v>Corp Strat</v>
          </cell>
          <cell r="C307" t="str">
            <v>SECONDARY EXPENSES</v>
          </cell>
          <cell r="D307" t="str">
            <v>IT Toolkit</v>
          </cell>
          <cell r="E307" t="str">
            <v>Toolkit</v>
          </cell>
          <cell r="F307" t="str">
            <v>Corp Strat</v>
          </cell>
          <cell r="G307">
            <v>5454.96</v>
          </cell>
        </row>
        <row r="308">
          <cell r="A308" t="str">
            <v>ERMToolkit</v>
          </cell>
          <cell r="B308" t="str">
            <v>ERM</v>
          </cell>
          <cell r="C308" t="str">
            <v>SECONDARY EXPENSES</v>
          </cell>
          <cell r="D308" t="str">
            <v>IT Toolkit</v>
          </cell>
          <cell r="E308" t="str">
            <v>Toolkit</v>
          </cell>
          <cell r="F308" t="str">
            <v>ERM</v>
          </cell>
          <cell r="G308">
            <v>11812.12</v>
          </cell>
        </row>
        <row r="309">
          <cell r="A309" t="str">
            <v>HoldingsToolkit</v>
          </cell>
          <cell r="B309" t="str">
            <v>Holdings</v>
          </cell>
          <cell r="C309" t="str">
            <v>SECONDARY EXPENSES</v>
          </cell>
          <cell r="D309" t="str">
            <v>IT Toolkit</v>
          </cell>
          <cell r="E309" t="str">
            <v>Toolkit</v>
          </cell>
          <cell r="F309" t="str">
            <v>Holdg Fin</v>
          </cell>
          <cell r="G309">
            <v>1033.4000000000001</v>
          </cell>
        </row>
        <row r="310">
          <cell r="A310" t="str">
            <v>HRToolkit</v>
          </cell>
          <cell r="B310" t="str">
            <v>HR</v>
          </cell>
          <cell r="C310" t="str">
            <v>SECONDARY EXPENSES</v>
          </cell>
          <cell r="D310" t="str">
            <v>IT Toolkit</v>
          </cell>
          <cell r="E310" t="str">
            <v>Toolkit</v>
          </cell>
          <cell r="F310" t="str">
            <v>HR</v>
          </cell>
          <cell r="G310">
            <v>67638.960000000006</v>
          </cell>
        </row>
        <row r="311">
          <cell r="A311" t="str">
            <v>IACToolkit</v>
          </cell>
          <cell r="B311" t="str">
            <v>IAC</v>
          </cell>
          <cell r="C311" t="str">
            <v>SECONDARY EXPENSES</v>
          </cell>
          <cell r="D311" t="str">
            <v>IT Toolkit</v>
          </cell>
          <cell r="E311" t="str">
            <v>Toolkit</v>
          </cell>
          <cell r="F311" t="str">
            <v>Audit/ Control</v>
          </cell>
          <cell r="G311">
            <v>9230.7999999999993</v>
          </cell>
        </row>
        <row r="312">
          <cell r="A312" t="str">
            <v>Inv RelToolkit</v>
          </cell>
          <cell r="B312" t="str">
            <v>Inv Rel</v>
          </cell>
          <cell r="C312" t="str">
            <v>SECONDARY EXPENSES</v>
          </cell>
          <cell r="D312" t="str">
            <v>IT Toolkit</v>
          </cell>
          <cell r="E312" t="str">
            <v>Toolkit</v>
          </cell>
          <cell r="F312" t="str">
            <v>Inv Rel</v>
          </cell>
          <cell r="G312">
            <v>7116.4</v>
          </cell>
        </row>
        <row r="313">
          <cell r="A313" t="str">
            <v>ITToolkit</v>
          </cell>
          <cell r="B313" t="str">
            <v>IT</v>
          </cell>
          <cell r="C313" t="str">
            <v>SECONDARY EXPENSES</v>
          </cell>
          <cell r="D313" t="str">
            <v>IT Toolkit</v>
          </cell>
          <cell r="E313" t="str">
            <v>Toolkit</v>
          </cell>
          <cell r="F313" t="str">
            <v>IT</v>
          </cell>
          <cell r="G313">
            <v>171056.16</v>
          </cell>
        </row>
        <row r="314">
          <cell r="A314" t="str">
            <v>LawToolkit</v>
          </cell>
          <cell r="B314" t="str">
            <v>Law</v>
          </cell>
          <cell r="C314" t="str">
            <v>SECONDARY EXPENSES</v>
          </cell>
          <cell r="D314" t="str">
            <v>IT Toolkit</v>
          </cell>
          <cell r="E314" t="str">
            <v>Toolkit</v>
          </cell>
          <cell r="F314" t="str">
            <v>Law</v>
          </cell>
          <cell r="G314">
            <v>56885.68</v>
          </cell>
        </row>
        <row r="315">
          <cell r="A315" t="str">
            <v>ProcurementToolkit</v>
          </cell>
          <cell r="B315" t="str">
            <v>Procurement</v>
          </cell>
          <cell r="C315" t="str">
            <v>SECONDARY EXPENSES</v>
          </cell>
          <cell r="D315" t="str">
            <v>IT Toolkit</v>
          </cell>
          <cell r="E315" t="str">
            <v>Toolkit</v>
          </cell>
          <cell r="F315" t="str">
            <v>Procmt</v>
          </cell>
          <cell r="G315">
            <v>66397.289999999994</v>
          </cell>
        </row>
        <row r="316">
          <cell r="A316" t="str">
            <v>PSAPToolkit</v>
          </cell>
          <cell r="B316" t="str">
            <v>PSAP</v>
          </cell>
          <cell r="C316" t="str">
            <v>SECONDARY EXPENSES</v>
          </cell>
          <cell r="D316" t="str">
            <v>IT Toolkit</v>
          </cell>
          <cell r="E316" t="str">
            <v>Toolkit</v>
          </cell>
          <cell r="F316" t="str">
            <v>Payroll AP</v>
          </cell>
          <cell r="G316">
            <v>8184.96</v>
          </cell>
        </row>
        <row r="317">
          <cell r="A317" t="str">
            <v>PSEG Exec OffToolkit</v>
          </cell>
          <cell r="B317" t="str">
            <v>PSEG Exec Off</v>
          </cell>
          <cell r="C317" t="str">
            <v>SECONDARY EXPENSES</v>
          </cell>
          <cell r="D317" t="str">
            <v>IT Toolkit</v>
          </cell>
          <cell r="E317" t="str">
            <v>Toolkit</v>
          </cell>
          <cell r="F317" t="str">
            <v>Exec</v>
          </cell>
          <cell r="G317">
            <v>9854.7199999999993</v>
          </cell>
        </row>
        <row r="318">
          <cell r="A318" t="str">
            <v>PSEG FinToolkit</v>
          </cell>
          <cell r="B318" t="str">
            <v>PSEG Fin</v>
          </cell>
          <cell r="C318" t="str">
            <v>SECONDARY EXPENSES</v>
          </cell>
          <cell r="D318" t="str">
            <v>IT Toolkit</v>
          </cell>
          <cell r="E318" t="str">
            <v>Toolkit</v>
          </cell>
          <cell r="F318" t="str">
            <v>PSE&amp;G Fin</v>
          </cell>
          <cell r="G318">
            <v>23334.78</v>
          </cell>
        </row>
        <row r="319">
          <cell r="A319" t="str">
            <v>Pub AffrsToolkit</v>
          </cell>
          <cell r="B319" t="str">
            <v>Pub Affrs</v>
          </cell>
          <cell r="C319" t="str">
            <v>SECONDARY EXPENSES</v>
          </cell>
          <cell r="D319" t="str">
            <v>IT Toolkit</v>
          </cell>
          <cell r="E319" t="str">
            <v>Toolkit</v>
          </cell>
          <cell r="F319" t="str">
            <v>Pub Affr</v>
          </cell>
          <cell r="G319">
            <v>34200.6</v>
          </cell>
        </row>
        <row r="320">
          <cell r="A320" t="str">
            <v>PowerToolkit</v>
          </cell>
          <cell r="B320" t="str">
            <v>Power</v>
          </cell>
          <cell r="C320" t="str">
            <v>SECONDARY EXPENSES</v>
          </cell>
          <cell r="D320" t="str">
            <v>IT Toolkit</v>
          </cell>
          <cell r="E320" t="str">
            <v>Toolkit</v>
          </cell>
          <cell r="F320" t="str">
            <v>Pwr Fin</v>
          </cell>
          <cell r="G320">
            <v>37016.120000000003</v>
          </cell>
        </row>
        <row r="321">
          <cell r="A321" t="str">
            <v>Rec MgmtToolkit</v>
          </cell>
          <cell r="B321" t="str">
            <v>Rec Mgmt</v>
          </cell>
          <cell r="C321" t="str">
            <v>SECONDARY EXPENSES</v>
          </cell>
          <cell r="D321" t="str">
            <v>IT Toolkit</v>
          </cell>
          <cell r="E321" t="str">
            <v>Toolkit</v>
          </cell>
          <cell r="F321" t="str">
            <v>Rec Mgmt</v>
          </cell>
          <cell r="G321">
            <v>2094.8000000000002</v>
          </cell>
        </row>
        <row r="322">
          <cell r="A322" t="str">
            <v>SCFToolkit</v>
          </cell>
          <cell r="B322" t="str">
            <v>SCF</v>
          </cell>
          <cell r="C322" t="str">
            <v>SECONDARY EXPENSES</v>
          </cell>
          <cell r="D322" t="str">
            <v>IT Toolkit</v>
          </cell>
          <cell r="E322" t="str">
            <v>Toolkit</v>
          </cell>
          <cell r="F322" t="str">
            <v>SC Fin</v>
          </cell>
          <cell r="G322">
            <v>8096.52</v>
          </cell>
        </row>
        <row r="323">
          <cell r="A323" t="str">
            <v>Treas Mgmt SvcsToolkit</v>
          </cell>
          <cell r="B323" t="str">
            <v>Treas Mgmt Svcs</v>
          </cell>
          <cell r="C323" t="str">
            <v>SECONDARY EXPENSES</v>
          </cell>
          <cell r="D323" t="str">
            <v>IT Toolkit</v>
          </cell>
          <cell r="E323" t="str">
            <v>Toolkit</v>
          </cell>
          <cell r="F323" t="str">
            <v>Treas</v>
          </cell>
          <cell r="G323">
            <v>34179.72</v>
          </cell>
        </row>
        <row r="324">
          <cell r="A324" t="str">
            <v>Val and PlanToolkit</v>
          </cell>
          <cell r="B324" t="str">
            <v>Val and Plan</v>
          </cell>
          <cell r="C324" t="str">
            <v>SECONDARY EXPENSES</v>
          </cell>
          <cell r="D324" t="str">
            <v>IT Toolkit</v>
          </cell>
          <cell r="E324" t="str">
            <v>Toolkit</v>
          </cell>
          <cell r="F324" t="str">
            <v>V&amp;P</v>
          </cell>
          <cell r="G324">
            <v>7080.08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2">
          <cell r="B2">
            <v>0.56999999999999995</v>
          </cell>
          <cell r="F2">
            <v>0.56999999999999995</v>
          </cell>
        </row>
        <row r="3">
          <cell r="B3">
            <v>0.4</v>
          </cell>
          <cell r="F3">
            <v>0.4</v>
          </cell>
        </row>
        <row r="4">
          <cell r="B4">
            <v>0.03</v>
          </cell>
          <cell r="F4">
            <v>0.03</v>
          </cell>
        </row>
        <row r="9">
          <cell r="F9">
            <v>0.56999999999999995</v>
          </cell>
        </row>
        <row r="10">
          <cell r="F10">
            <v>0.4</v>
          </cell>
        </row>
        <row r="11">
          <cell r="F11">
            <v>0.03</v>
          </cell>
        </row>
        <row r="16">
          <cell r="F16">
            <v>0.56999999999999995</v>
          </cell>
        </row>
        <row r="17">
          <cell r="F17">
            <v>0.4</v>
          </cell>
        </row>
        <row r="18">
          <cell r="F18">
            <v>0.03</v>
          </cell>
        </row>
        <row r="23">
          <cell r="F23">
            <v>0.56999999999999995</v>
          </cell>
        </row>
        <row r="24">
          <cell r="F24">
            <v>0.4</v>
          </cell>
        </row>
        <row r="25">
          <cell r="F25">
            <v>0.03</v>
          </cell>
        </row>
        <row r="30">
          <cell r="F30">
            <v>0.56999999999999995</v>
          </cell>
        </row>
        <row r="31">
          <cell r="F31">
            <v>0.4</v>
          </cell>
        </row>
        <row r="32">
          <cell r="F32">
            <v>0.03</v>
          </cell>
        </row>
      </sheetData>
      <sheetData sheetId="67" refreshError="1">
        <row r="279">
          <cell r="A279">
            <v>1.085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>
        <row r="6">
          <cell r="B6">
            <v>2.1000000000000001E-2</v>
          </cell>
        </row>
        <row r="8">
          <cell r="B8">
            <v>2.1000000000000001E-2</v>
          </cell>
        </row>
        <row r="12">
          <cell r="B12">
            <v>2.75E-2</v>
          </cell>
        </row>
        <row r="14">
          <cell r="B14">
            <v>0</v>
          </cell>
        </row>
        <row r="16">
          <cell r="B16">
            <v>0.03</v>
          </cell>
        </row>
        <row r="24">
          <cell r="B24">
            <v>0.36649999999999999</v>
          </cell>
        </row>
        <row r="25">
          <cell r="B25">
            <v>0.34560000000000002</v>
          </cell>
        </row>
        <row r="26">
          <cell r="B26">
            <v>0.32600000000000001</v>
          </cell>
        </row>
        <row r="27">
          <cell r="B27">
            <v>0.31290000000000001</v>
          </cell>
        </row>
      </sheetData>
      <sheetData sheetId="79" refreshError="1"/>
      <sheetData sheetId="80" refreshError="1"/>
      <sheetData sheetId="81" refreshError="1"/>
      <sheetData sheetId="82" refreshError="1">
        <row r="1">
          <cell r="Q1" t="str">
            <v>Applied Labor</v>
          </cell>
        </row>
        <row r="11">
          <cell r="B11" t="str">
            <v>Combo</v>
          </cell>
          <cell r="C11" t="str">
            <v>Match</v>
          </cell>
          <cell r="D11" t="str">
            <v>Department</v>
          </cell>
          <cell r="E11" t="str">
            <v>Cost Element Group</v>
          </cell>
          <cell r="F11" t="str">
            <v>YTD Plan Dollars</v>
          </cell>
          <cell r="G11" t="str">
            <v>YTD Actual Dollars</v>
          </cell>
          <cell r="H11" t="str">
            <v>YTD Variance Dollars</v>
          </cell>
          <cell r="I11" t="str">
            <v>Annual Plan Dollars</v>
          </cell>
          <cell r="J11" t="str">
            <v>F00 Forecast</v>
          </cell>
        </row>
        <row r="12">
          <cell r="B12" t="str">
            <v>Accounting Services DepartmentApplied Labor</v>
          </cell>
          <cell r="C12" t="str">
            <v>Applied Labor</v>
          </cell>
          <cell r="D12" t="str">
            <v>Accounting Services Department</v>
          </cell>
          <cell r="E12" t="str">
            <v>Applied Labor</v>
          </cell>
          <cell r="F12">
            <v>0</v>
          </cell>
          <cell r="G12">
            <v>-3461.57</v>
          </cell>
          <cell r="H12">
            <v>3461.57</v>
          </cell>
          <cell r="I12">
            <v>0</v>
          </cell>
        </row>
        <row r="13">
          <cell r="B13" t="str">
            <v>Accounting Services DepartmentClient Invest</v>
          </cell>
          <cell r="C13" t="str">
            <v>Client Invest</v>
          </cell>
          <cell r="D13" t="str">
            <v>Accounting Services Department</v>
          </cell>
          <cell r="E13" t="str">
            <v>Client Investment</v>
          </cell>
          <cell r="G13">
            <v>27773</v>
          </cell>
          <cell r="H13">
            <v>-27773</v>
          </cell>
          <cell r="J13">
            <v>27773</v>
          </cell>
        </row>
        <row r="14">
          <cell r="B14" t="str">
            <v>Accounting Services DepartmentDAS</v>
          </cell>
          <cell r="C14" t="str">
            <v>DAS</v>
          </cell>
          <cell r="D14" t="str">
            <v>Accounting Services Department</v>
          </cell>
          <cell r="E14" t="str">
            <v>DAS</v>
          </cell>
          <cell r="F14">
            <v>42808</v>
          </cell>
          <cell r="G14">
            <v>42808</v>
          </cell>
          <cell r="H14">
            <v>0</v>
          </cell>
          <cell r="I14">
            <v>128426</v>
          </cell>
          <cell r="J14">
            <v>128426</v>
          </cell>
        </row>
        <row r="15">
          <cell r="B15" t="str">
            <v>Accounting Services DepartmentDepreciation/Amortization</v>
          </cell>
          <cell r="C15" t="str">
            <v>Depreciation/Amortization</v>
          </cell>
          <cell r="D15" t="str">
            <v>Accounting Services Department</v>
          </cell>
          <cell r="E15" t="str">
            <v>Depreciation/Amortization</v>
          </cell>
          <cell r="F15">
            <v>135726.68</v>
          </cell>
          <cell r="G15">
            <v>76598</v>
          </cell>
          <cell r="H15">
            <v>59128.68</v>
          </cell>
          <cell r="I15">
            <v>407180.04</v>
          </cell>
          <cell r="J15">
            <v>348051.36</v>
          </cell>
        </row>
        <row r="16">
          <cell r="B16" t="str">
            <v>Accounting Services DepartmentFringe</v>
          </cell>
          <cell r="C16" t="str">
            <v>Fringe</v>
          </cell>
          <cell r="D16" t="str">
            <v>Accounting Services Department</v>
          </cell>
          <cell r="E16" t="str">
            <v>Fringe Benefits &amp; Taxes</v>
          </cell>
          <cell r="F16">
            <v>1126092.1299999999</v>
          </cell>
          <cell r="G16">
            <v>1184152.22</v>
          </cell>
          <cell r="H16">
            <v>-58060.09</v>
          </cell>
          <cell r="I16">
            <v>3540795.35</v>
          </cell>
          <cell r="J16">
            <v>3576674.22</v>
          </cell>
        </row>
        <row r="17">
          <cell r="B17" t="str">
            <v>Accounting Services DepartmentLabor</v>
          </cell>
          <cell r="C17" t="str">
            <v>Labor</v>
          </cell>
          <cell r="D17" t="str">
            <v>Accounting Services Department</v>
          </cell>
          <cell r="E17" t="str">
            <v>Incurred Labor</v>
          </cell>
          <cell r="F17">
            <v>3887862</v>
          </cell>
          <cell r="G17">
            <v>3839328.67</v>
          </cell>
          <cell r="H17">
            <v>48533.33</v>
          </cell>
          <cell r="I17">
            <v>12217285</v>
          </cell>
          <cell r="J17">
            <v>11993232.67</v>
          </cell>
        </row>
        <row r="18">
          <cell r="B18" t="str">
            <v>Accounting Services DepartmentToolkit</v>
          </cell>
          <cell r="C18" t="str">
            <v>Toolkit</v>
          </cell>
          <cell r="D18" t="str">
            <v>Accounting Services Department</v>
          </cell>
          <cell r="E18" t="str">
            <v>IT Toolkit</v>
          </cell>
          <cell r="F18">
            <v>11513.56</v>
          </cell>
          <cell r="G18">
            <v>10943.12</v>
          </cell>
          <cell r="H18">
            <v>570.44000000000005</v>
          </cell>
          <cell r="I18">
            <v>34532.68</v>
          </cell>
          <cell r="J18">
            <v>33962.239999999998</v>
          </cell>
        </row>
        <row r="19">
          <cell r="B19" t="str">
            <v>Accounting Services DepartmentMaterial</v>
          </cell>
          <cell r="C19" t="str">
            <v>Material</v>
          </cell>
          <cell r="D19" t="str">
            <v>Accounting Services Department</v>
          </cell>
          <cell r="E19" t="str">
            <v>Material</v>
          </cell>
          <cell r="F19">
            <v>3900</v>
          </cell>
          <cell r="G19">
            <v>1182.67</v>
          </cell>
          <cell r="H19">
            <v>2717.33</v>
          </cell>
          <cell r="I19">
            <v>15000</v>
          </cell>
          <cell r="J19">
            <v>8623.67</v>
          </cell>
        </row>
        <row r="20">
          <cell r="B20" t="str">
            <v>Accounting Services DepartmentOther Secondaries</v>
          </cell>
          <cell r="C20" t="str">
            <v>Other Secondaries</v>
          </cell>
          <cell r="D20" t="str">
            <v>Accounting Services Department</v>
          </cell>
          <cell r="E20" t="str">
            <v>Other Secondary Costs</v>
          </cell>
          <cell r="F20">
            <v>14598.4</v>
          </cell>
          <cell r="G20">
            <v>11706.7</v>
          </cell>
          <cell r="H20">
            <v>2891.7</v>
          </cell>
          <cell r="I20">
            <v>43788.959999999999</v>
          </cell>
          <cell r="J20">
            <v>40897.26</v>
          </cell>
        </row>
        <row r="21">
          <cell r="B21" t="str">
            <v>Accounting Services DepartmentOutside Services</v>
          </cell>
          <cell r="C21" t="str">
            <v>Outside Services</v>
          </cell>
          <cell r="D21" t="str">
            <v>Accounting Services Department</v>
          </cell>
          <cell r="E21" t="str">
            <v>Outside Services</v>
          </cell>
          <cell r="F21">
            <v>2320413.34</v>
          </cell>
          <cell r="G21">
            <v>2578121.11</v>
          </cell>
          <cell r="H21">
            <v>-257707.77</v>
          </cell>
          <cell r="I21">
            <v>7245000.0199999996</v>
          </cell>
          <cell r="J21">
            <v>7425733.1100000003</v>
          </cell>
        </row>
        <row r="22">
          <cell r="B22" t="str">
            <v>Accounting Services DepartmentOther</v>
          </cell>
          <cell r="C22" t="str">
            <v>Other</v>
          </cell>
          <cell r="D22" t="str">
            <v>Accounting Services Department</v>
          </cell>
          <cell r="E22" t="str">
            <v>Other Primary Expenses</v>
          </cell>
          <cell r="F22">
            <v>79050</v>
          </cell>
          <cell r="G22">
            <v>194531.69</v>
          </cell>
          <cell r="H22">
            <v>-115481.69</v>
          </cell>
          <cell r="I22">
            <v>357799</v>
          </cell>
          <cell r="J22">
            <v>371349.69</v>
          </cell>
        </row>
        <row r="23">
          <cell r="B23" t="str">
            <v>Accounting Services DepartmentMulberry/VP Office/Servco</v>
          </cell>
          <cell r="C23" t="str">
            <v>Mulberry/VP Office/Servco</v>
          </cell>
          <cell r="D23" t="str">
            <v>Accounting Services Department</v>
          </cell>
          <cell r="E23" t="str">
            <v>Internal Settlements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-3461.57</v>
          </cell>
        </row>
        <row r="24">
          <cell r="B24" t="str">
            <v>Accounting Services DepartmentHeadquarter Costs</v>
          </cell>
          <cell r="C24" t="str">
            <v>Headquarter Costs</v>
          </cell>
          <cell r="D24" t="str">
            <v>Accounting Services Department</v>
          </cell>
          <cell r="E24" t="str">
            <v>Space</v>
          </cell>
          <cell r="F24">
            <v>557471.4</v>
          </cell>
          <cell r="G24">
            <v>559759.94999999995</v>
          </cell>
          <cell r="H24">
            <v>-2288.5500000000002</v>
          </cell>
          <cell r="I24">
            <v>1672414.2</v>
          </cell>
          <cell r="J24">
            <v>1681063.95</v>
          </cell>
        </row>
        <row r="25">
          <cell r="B25" t="str">
            <v>Payroll Services and Accounts PayableApplied Labor</v>
          </cell>
          <cell r="C25" t="str">
            <v>Applied Labor</v>
          </cell>
          <cell r="D25" t="str">
            <v>Payroll Services and Accounts Payable</v>
          </cell>
          <cell r="E25" t="str">
            <v>Applied Labor</v>
          </cell>
          <cell r="F25">
            <v>0</v>
          </cell>
          <cell r="G25">
            <v>-1427.57</v>
          </cell>
          <cell r="H25">
            <v>1427.57</v>
          </cell>
          <cell r="I25">
            <v>0</v>
          </cell>
        </row>
        <row r="26">
          <cell r="B26" t="str">
            <v>Payroll Services and Accounts PayableClient Invest</v>
          </cell>
          <cell r="C26" t="str">
            <v>Client Invest</v>
          </cell>
          <cell r="D26" t="str">
            <v>Payroll Services and Accounts Payable</v>
          </cell>
          <cell r="E26" t="str">
            <v>Client Investment</v>
          </cell>
          <cell r="G26">
            <v>24910</v>
          </cell>
          <cell r="H26">
            <v>-24910</v>
          </cell>
          <cell r="J26">
            <v>24910</v>
          </cell>
        </row>
        <row r="27">
          <cell r="B27" t="str">
            <v>Payroll Services and Accounts PayableDAS</v>
          </cell>
          <cell r="C27" t="str">
            <v>DAS</v>
          </cell>
          <cell r="D27" t="str">
            <v>Payroll Services and Accounts Payable</v>
          </cell>
          <cell r="E27" t="str">
            <v>DAS</v>
          </cell>
          <cell r="F27">
            <v>90012</v>
          </cell>
          <cell r="G27">
            <v>90012</v>
          </cell>
          <cell r="H27">
            <v>0</v>
          </cell>
          <cell r="I27">
            <v>270034</v>
          </cell>
          <cell r="J27">
            <v>270034</v>
          </cell>
        </row>
        <row r="28">
          <cell r="B28" t="str">
            <v>Payroll Services and Accounts PayableDepreciation/Amortization</v>
          </cell>
          <cell r="C28" t="str">
            <v>Depreciation/Amortization</v>
          </cell>
          <cell r="D28" t="str">
            <v>Payroll Services and Accounts Payable</v>
          </cell>
          <cell r="E28" t="str">
            <v>Depreciation/Amortization</v>
          </cell>
          <cell r="F28">
            <v>1859.32</v>
          </cell>
          <cell r="G28">
            <v>5580</v>
          </cell>
          <cell r="H28">
            <v>-3720.68</v>
          </cell>
          <cell r="I28">
            <v>5579.63</v>
          </cell>
          <cell r="J28">
            <v>9300.31</v>
          </cell>
        </row>
        <row r="29">
          <cell r="B29" t="str">
            <v>Payroll Services and Accounts PayableFringe</v>
          </cell>
          <cell r="C29" t="str">
            <v>Fringe</v>
          </cell>
          <cell r="D29" t="str">
            <v>Payroll Services and Accounts Payable</v>
          </cell>
          <cell r="E29" t="str">
            <v>Fringe Benefits &amp; Taxes</v>
          </cell>
          <cell r="F29">
            <v>222990.09</v>
          </cell>
          <cell r="G29">
            <v>263257.73</v>
          </cell>
          <cell r="H29">
            <v>-40267.64</v>
          </cell>
          <cell r="I29">
            <v>656340.47</v>
          </cell>
          <cell r="J29">
            <v>659695.73</v>
          </cell>
        </row>
        <row r="30">
          <cell r="B30" t="str">
            <v>Payroll Services and Accounts PayableLabor</v>
          </cell>
          <cell r="C30" t="str">
            <v>Labor</v>
          </cell>
          <cell r="D30" t="str">
            <v>Payroll Services and Accounts Payable</v>
          </cell>
          <cell r="E30" t="str">
            <v>Incurred Labor</v>
          </cell>
          <cell r="F30">
            <v>787275</v>
          </cell>
          <cell r="G30">
            <v>813452.27</v>
          </cell>
          <cell r="H30">
            <v>-26177.27</v>
          </cell>
          <cell r="I30">
            <v>2317235</v>
          </cell>
          <cell r="J30">
            <v>2346412.27</v>
          </cell>
        </row>
        <row r="31">
          <cell r="B31" t="str">
            <v>Payroll Services and Accounts PayableToolkit</v>
          </cell>
          <cell r="C31" t="str">
            <v>Toolkit</v>
          </cell>
          <cell r="D31" t="str">
            <v>Payroll Services and Accounts Payable</v>
          </cell>
          <cell r="E31" t="str">
            <v>IT Toolkit</v>
          </cell>
          <cell r="F31">
            <v>2728.32</v>
          </cell>
          <cell r="G31">
            <v>2400.0100000000002</v>
          </cell>
          <cell r="H31">
            <v>328.31</v>
          </cell>
          <cell r="I31">
            <v>8184.96</v>
          </cell>
          <cell r="J31">
            <v>7856.65</v>
          </cell>
        </row>
        <row r="32">
          <cell r="B32" t="str">
            <v>Payroll Services and Accounts PayableOther Secondaries</v>
          </cell>
          <cell r="C32" t="str">
            <v>Other Secondaries</v>
          </cell>
          <cell r="D32" t="str">
            <v>Payroll Services and Accounts Payable</v>
          </cell>
          <cell r="E32" t="str">
            <v>Other Secondary Costs</v>
          </cell>
          <cell r="F32">
            <v>3987.2</v>
          </cell>
          <cell r="G32">
            <v>5182.3</v>
          </cell>
          <cell r="H32">
            <v>-1195.0999999999999</v>
          </cell>
          <cell r="I32">
            <v>11963.42</v>
          </cell>
          <cell r="J32">
            <v>13158.52</v>
          </cell>
        </row>
        <row r="33">
          <cell r="B33" t="str">
            <v>Payroll Services and Accounts PayableOutside Services</v>
          </cell>
          <cell r="C33" t="str">
            <v>Outside Services</v>
          </cell>
          <cell r="D33" t="str">
            <v>Payroll Services and Accounts Payable</v>
          </cell>
          <cell r="E33" t="str">
            <v>Outside Services</v>
          </cell>
          <cell r="F33">
            <v>10094.35</v>
          </cell>
          <cell r="G33">
            <v>-5995.91</v>
          </cell>
          <cell r="H33">
            <v>16090.26</v>
          </cell>
          <cell r="I33">
            <v>-59199.92</v>
          </cell>
          <cell r="J33">
            <v>-88183.91</v>
          </cell>
        </row>
        <row r="34">
          <cell r="B34" t="str">
            <v>Payroll Services and Accounts PayableOther</v>
          </cell>
          <cell r="C34" t="str">
            <v>Other</v>
          </cell>
          <cell r="D34" t="str">
            <v>Payroll Services and Accounts Payable</v>
          </cell>
          <cell r="E34" t="str">
            <v>Other Primary Expenses</v>
          </cell>
          <cell r="F34">
            <v>18636.68</v>
          </cell>
          <cell r="G34">
            <v>6379.26</v>
          </cell>
          <cell r="H34">
            <v>12257.42</v>
          </cell>
          <cell r="I34">
            <v>50695.040000000001</v>
          </cell>
          <cell r="J34">
            <v>41919.26</v>
          </cell>
        </row>
        <row r="35">
          <cell r="B35" t="str">
            <v>Payroll Services and Accounts PayableMulberry/VP Office/Servco</v>
          </cell>
          <cell r="C35" t="str">
            <v>Mulberry/VP Office/Servco</v>
          </cell>
          <cell r="D35" t="str">
            <v>Payroll Services and Accounts Payable</v>
          </cell>
          <cell r="E35" t="str">
            <v>Internal Settlements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-1427.57</v>
          </cell>
        </row>
        <row r="36">
          <cell r="B36" t="str">
            <v>Payroll Services and Accounts PayableHeadquarter Costs</v>
          </cell>
          <cell r="C36" t="str">
            <v>Headquarter Costs</v>
          </cell>
          <cell r="D36" t="str">
            <v>Payroll Services and Accounts Payable</v>
          </cell>
          <cell r="E36" t="str">
            <v>Space</v>
          </cell>
          <cell r="F36">
            <v>203113.8</v>
          </cell>
          <cell r="G36">
            <v>204008.7</v>
          </cell>
          <cell r="H36">
            <v>-894.9</v>
          </cell>
          <cell r="I36">
            <v>609341.4</v>
          </cell>
          <cell r="J36">
            <v>610236.30000000005</v>
          </cell>
        </row>
        <row r="37">
          <cell r="B37" t="str">
            <v>Communications and AdvertisingApplied Labor</v>
          </cell>
          <cell r="C37" t="str">
            <v>Applied Labor</v>
          </cell>
          <cell r="D37" t="str">
            <v>Communications and Advertising</v>
          </cell>
          <cell r="E37" t="str">
            <v>Applied Labor</v>
          </cell>
          <cell r="F37">
            <v>293.27</v>
          </cell>
          <cell r="G37">
            <v>-5109.91</v>
          </cell>
          <cell r="H37">
            <v>5403.18</v>
          </cell>
          <cell r="I37">
            <v>884.68</v>
          </cell>
        </row>
        <row r="38">
          <cell r="B38" t="str">
            <v>Communications and AdvertisingDAS</v>
          </cell>
          <cell r="C38" t="str">
            <v>DAS</v>
          </cell>
          <cell r="D38" t="str">
            <v>Communications and Advertising</v>
          </cell>
          <cell r="E38" t="str">
            <v>DAS</v>
          </cell>
          <cell r="F38">
            <v>104028</v>
          </cell>
          <cell r="G38">
            <v>104028</v>
          </cell>
          <cell r="H38">
            <v>0</v>
          </cell>
          <cell r="I38">
            <v>312078</v>
          </cell>
          <cell r="J38">
            <v>312078</v>
          </cell>
        </row>
        <row r="39">
          <cell r="B39" t="str">
            <v>Communications and AdvertisingDepreciation/Amortization</v>
          </cell>
          <cell r="C39" t="str">
            <v>Depreciation/Amortization</v>
          </cell>
          <cell r="D39" t="str">
            <v>Communications and Advertising</v>
          </cell>
          <cell r="E39" t="str">
            <v>Depreciation/Amortization</v>
          </cell>
          <cell r="F39">
            <v>5664</v>
          </cell>
          <cell r="G39">
            <v>7878</v>
          </cell>
          <cell r="H39">
            <v>-2214</v>
          </cell>
          <cell r="I39">
            <v>17000.3</v>
          </cell>
          <cell r="J39">
            <v>19214.3</v>
          </cell>
        </row>
        <row r="40">
          <cell r="B40" t="str">
            <v>Communications and AdvertisingFleet</v>
          </cell>
          <cell r="C40" t="str">
            <v>Fleet</v>
          </cell>
          <cell r="D40" t="str">
            <v>Communications and Advertising</v>
          </cell>
          <cell r="E40" t="str">
            <v>Fleet/Other CO Charges</v>
          </cell>
          <cell r="F40">
            <v>2001.27</v>
          </cell>
          <cell r="G40">
            <v>26293.5</v>
          </cell>
          <cell r="H40">
            <v>-24292.23</v>
          </cell>
          <cell r="I40">
            <v>6052.59</v>
          </cell>
          <cell r="J40">
            <v>-0.5</v>
          </cell>
        </row>
        <row r="41">
          <cell r="B41" t="str">
            <v>Communications and AdvertisingFringe</v>
          </cell>
          <cell r="C41" t="str">
            <v>Fringe</v>
          </cell>
          <cell r="D41" t="str">
            <v>Communications and Advertising</v>
          </cell>
          <cell r="E41" t="str">
            <v>Fringe Benefits &amp; Taxes</v>
          </cell>
          <cell r="F41">
            <v>338895.22</v>
          </cell>
          <cell r="G41">
            <v>369529.8</v>
          </cell>
          <cell r="H41">
            <v>-30634.58</v>
          </cell>
          <cell r="I41">
            <v>1048672.1299999999</v>
          </cell>
          <cell r="J41">
            <v>1049306.27</v>
          </cell>
        </row>
        <row r="42">
          <cell r="B42" t="str">
            <v>Communications and AdvertisingLabor</v>
          </cell>
          <cell r="C42" t="str">
            <v>Labor</v>
          </cell>
          <cell r="D42" t="str">
            <v>Communications and Advertising</v>
          </cell>
          <cell r="E42" t="str">
            <v>Incurred Labor</v>
          </cell>
          <cell r="F42">
            <v>1150589</v>
          </cell>
          <cell r="G42">
            <v>1188506.94</v>
          </cell>
          <cell r="H42">
            <v>-37917.94</v>
          </cell>
          <cell r="I42">
            <v>3540388</v>
          </cell>
          <cell r="J42">
            <v>3540305.94</v>
          </cell>
        </row>
        <row r="43">
          <cell r="B43" t="str">
            <v>Communications and AdvertisingToolkit</v>
          </cell>
          <cell r="C43" t="str">
            <v>Toolkit</v>
          </cell>
          <cell r="D43" t="str">
            <v>Communications and Advertising</v>
          </cell>
          <cell r="E43" t="str">
            <v>IT Toolkit</v>
          </cell>
          <cell r="F43">
            <v>7584.08</v>
          </cell>
          <cell r="G43">
            <v>6789.85</v>
          </cell>
          <cell r="H43">
            <v>794.23</v>
          </cell>
          <cell r="I43">
            <v>22741.24</v>
          </cell>
          <cell r="J43">
            <v>21947.01</v>
          </cell>
        </row>
        <row r="44">
          <cell r="B44" t="str">
            <v>Communications and AdvertisingMaterial</v>
          </cell>
          <cell r="C44" t="str">
            <v>Material</v>
          </cell>
          <cell r="D44" t="str">
            <v>Communications and Advertising</v>
          </cell>
          <cell r="E44" t="str">
            <v>Material</v>
          </cell>
          <cell r="G44">
            <v>2861.17</v>
          </cell>
          <cell r="H44">
            <v>-2861.17</v>
          </cell>
          <cell r="J44">
            <v>2861.17</v>
          </cell>
        </row>
        <row r="45">
          <cell r="B45" t="str">
            <v>Communications and AdvertisingOther Secondaries</v>
          </cell>
          <cell r="C45" t="str">
            <v>Other Secondaries</v>
          </cell>
          <cell r="D45" t="str">
            <v>Communications and Advertising</v>
          </cell>
          <cell r="E45" t="str">
            <v>Other Secondary Costs</v>
          </cell>
          <cell r="F45">
            <v>7769.92</v>
          </cell>
          <cell r="G45">
            <v>5239.0200000000004</v>
          </cell>
          <cell r="H45">
            <v>2530.9</v>
          </cell>
          <cell r="I45">
            <v>23308.76</v>
          </cell>
          <cell r="J45">
            <v>20777.86</v>
          </cell>
        </row>
        <row r="46">
          <cell r="B46" t="str">
            <v>Communications and AdvertisingOutside Services</v>
          </cell>
          <cell r="C46" t="str">
            <v>Outside Services</v>
          </cell>
          <cell r="D46" t="str">
            <v>Communications and Advertising</v>
          </cell>
          <cell r="E46" t="str">
            <v>Outside Services</v>
          </cell>
          <cell r="F46">
            <v>189679.54</v>
          </cell>
          <cell r="G46">
            <v>139941.26999999999</v>
          </cell>
          <cell r="H46">
            <v>49738.27</v>
          </cell>
          <cell r="I46">
            <v>488431.7</v>
          </cell>
          <cell r="J46">
            <v>489310.75</v>
          </cell>
        </row>
        <row r="47">
          <cell r="B47" t="str">
            <v>Communications and AdvertisingOther</v>
          </cell>
          <cell r="C47" t="str">
            <v>Other</v>
          </cell>
          <cell r="D47" t="str">
            <v>Communications and Advertising</v>
          </cell>
          <cell r="E47" t="str">
            <v>Other Primary Expenses</v>
          </cell>
          <cell r="F47">
            <v>78311.64</v>
          </cell>
          <cell r="G47">
            <v>50915.24</v>
          </cell>
          <cell r="H47">
            <v>27396.400000000001</v>
          </cell>
          <cell r="I47">
            <v>189549.9</v>
          </cell>
          <cell r="J47">
            <v>190003.06</v>
          </cell>
        </row>
        <row r="48">
          <cell r="B48" t="str">
            <v>Communications and AdvertisingMulberry/VP Office/Servco</v>
          </cell>
          <cell r="C48" t="str">
            <v>Mulberry/VP Office/Servco</v>
          </cell>
          <cell r="D48" t="str">
            <v>Communications and Advertising</v>
          </cell>
          <cell r="E48" t="str">
            <v>Internal Settlements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-4518.5</v>
          </cell>
        </row>
        <row r="49">
          <cell r="B49" t="str">
            <v>Communications and AdvertisingHeadquarter Costs</v>
          </cell>
          <cell r="C49" t="str">
            <v>Headquarter Costs</v>
          </cell>
          <cell r="D49" t="str">
            <v>Communications and Advertising</v>
          </cell>
          <cell r="E49" t="str">
            <v>Space</v>
          </cell>
          <cell r="F49">
            <v>215779.20000000001</v>
          </cell>
          <cell r="G49">
            <v>181787.25</v>
          </cell>
          <cell r="H49">
            <v>33991.949999999997</v>
          </cell>
          <cell r="I49">
            <v>647337.6</v>
          </cell>
          <cell r="J49">
            <v>545971.25</v>
          </cell>
        </row>
        <row r="50">
          <cell r="B50" t="str">
            <v>Corporate DevelopmentApplied Labor</v>
          </cell>
          <cell r="C50" t="str">
            <v>Applied Labor</v>
          </cell>
          <cell r="D50" t="str">
            <v>Corporate Development</v>
          </cell>
          <cell r="E50" t="str">
            <v>Applied Labor</v>
          </cell>
          <cell r="F50">
            <v>0</v>
          </cell>
          <cell r="G50">
            <v>-7626.08</v>
          </cell>
          <cell r="H50">
            <v>7626.08</v>
          </cell>
          <cell r="I50">
            <v>0</v>
          </cell>
        </row>
        <row r="51">
          <cell r="B51" t="str">
            <v>Corporate DevelopmentDepreciation/Amortization</v>
          </cell>
          <cell r="C51" t="str">
            <v>Depreciation/Amortization</v>
          </cell>
          <cell r="D51" t="str">
            <v>Corporate Development</v>
          </cell>
          <cell r="E51" t="str">
            <v>Depreciation/Amortization</v>
          </cell>
          <cell r="F51">
            <v>560.32000000000005</v>
          </cell>
          <cell r="G51">
            <v>1205</v>
          </cell>
          <cell r="H51">
            <v>-644.67999999999995</v>
          </cell>
          <cell r="I51">
            <v>1680.96</v>
          </cell>
          <cell r="J51">
            <v>3605</v>
          </cell>
        </row>
        <row r="52">
          <cell r="B52" t="str">
            <v>Corporate DevelopmentFringe</v>
          </cell>
          <cell r="C52" t="str">
            <v>Fringe</v>
          </cell>
          <cell r="D52" t="str">
            <v>Corporate Development</v>
          </cell>
          <cell r="E52" t="str">
            <v>Fringe Benefits &amp; Taxes</v>
          </cell>
          <cell r="F52">
            <v>58087.86</v>
          </cell>
          <cell r="G52">
            <v>90114.59</v>
          </cell>
          <cell r="H52">
            <v>-32026.73</v>
          </cell>
          <cell r="I52">
            <v>208276.59</v>
          </cell>
          <cell r="J52">
            <v>208941.92</v>
          </cell>
        </row>
        <row r="53">
          <cell r="B53" t="str">
            <v>Corporate DevelopmentLabor</v>
          </cell>
          <cell r="C53" t="str">
            <v>Labor</v>
          </cell>
          <cell r="D53" t="str">
            <v>Corporate Development</v>
          </cell>
          <cell r="E53" t="str">
            <v>Incurred Labor</v>
          </cell>
          <cell r="F53">
            <v>200996</v>
          </cell>
          <cell r="G53">
            <v>258056.73</v>
          </cell>
          <cell r="H53">
            <v>-57060.73</v>
          </cell>
          <cell r="I53">
            <v>616874</v>
          </cell>
          <cell r="J53">
            <v>619137.73</v>
          </cell>
        </row>
        <row r="54">
          <cell r="B54" t="str">
            <v>Corporate DevelopmentToolkit</v>
          </cell>
          <cell r="C54" t="str">
            <v>Toolkit</v>
          </cell>
          <cell r="D54" t="str">
            <v>Corporate Development</v>
          </cell>
          <cell r="E54" t="str">
            <v>IT Toolkit</v>
          </cell>
          <cell r="F54">
            <v>1273.8399999999999</v>
          </cell>
          <cell r="G54">
            <v>1691.35</v>
          </cell>
          <cell r="H54">
            <v>-417.51</v>
          </cell>
          <cell r="I54">
            <v>3810.52</v>
          </cell>
          <cell r="J54">
            <v>4228.03</v>
          </cell>
        </row>
        <row r="55">
          <cell r="B55" t="str">
            <v>Corporate DevelopmentMaterial</v>
          </cell>
          <cell r="C55" t="str">
            <v>Material</v>
          </cell>
          <cell r="D55" t="str">
            <v>Corporate Development</v>
          </cell>
          <cell r="E55" t="str">
            <v>Material</v>
          </cell>
          <cell r="F55">
            <v>8333.36</v>
          </cell>
          <cell r="G55">
            <v>4.2</v>
          </cell>
          <cell r="H55">
            <v>8329.16</v>
          </cell>
          <cell r="I55">
            <v>25000.080000000002</v>
          </cell>
          <cell r="J55">
            <v>27092.2</v>
          </cell>
        </row>
        <row r="56">
          <cell r="B56" t="str">
            <v>Corporate DevelopmentOther Secondaries</v>
          </cell>
          <cell r="C56" t="str">
            <v>Other Secondaries</v>
          </cell>
          <cell r="D56" t="str">
            <v>Corporate Development</v>
          </cell>
          <cell r="E56" t="str">
            <v>Other Secondary Costs</v>
          </cell>
          <cell r="F56">
            <v>708.88</v>
          </cell>
          <cell r="G56">
            <v>648.58000000000004</v>
          </cell>
          <cell r="H56">
            <v>60.3</v>
          </cell>
          <cell r="I56">
            <v>2124.66</v>
          </cell>
          <cell r="J56">
            <v>2064.36</v>
          </cell>
        </row>
        <row r="57">
          <cell r="B57" t="str">
            <v>Corporate DevelopmentOutside Services</v>
          </cell>
          <cell r="C57" t="str">
            <v>Outside Services</v>
          </cell>
          <cell r="D57" t="str">
            <v>Corporate Development</v>
          </cell>
          <cell r="E57" t="str">
            <v>Outside Services</v>
          </cell>
          <cell r="F57">
            <v>41666.6</v>
          </cell>
          <cell r="G57">
            <v>63737.73</v>
          </cell>
          <cell r="H57">
            <v>-22071.13</v>
          </cell>
          <cell r="I57">
            <v>134999.79999999999</v>
          </cell>
          <cell r="J57">
            <v>134999.73000000001</v>
          </cell>
        </row>
        <row r="58">
          <cell r="B58" t="str">
            <v>Corporate DevelopmentOther</v>
          </cell>
          <cell r="C58" t="str">
            <v>Other</v>
          </cell>
          <cell r="D58" t="str">
            <v>Corporate Development</v>
          </cell>
          <cell r="E58" t="str">
            <v>Other Primary Expenses</v>
          </cell>
          <cell r="F58">
            <v>25000.04</v>
          </cell>
          <cell r="G58">
            <v>15398.99</v>
          </cell>
          <cell r="H58">
            <v>9601.0499999999993</v>
          </cell>
          <cell r="I58">
            <v>75000.12</v>
          </cell>
          <cell r="J58">
            <v>75000.06</v>
          </cell>
        </row>
        <row r="59">
          <cell r="B59" t="str">
            <v>Corporate DevelopmentMulberry/VP Office/Servco</v>
          </cell>
          <cell r="C59" t="str">
            <v>Mulberry/VP Office/Servco</v>
          </cell>
          <cell r="D59" t="str">
            <v>Corporate Development</v>
          </cell>
          <cell r="E59" t="str">
            <v>Internal Settlements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-7626.08</v>
          </cell>
        </row>
        <row r="60">
          <cell r="B60" t="str">
            <v>Corporate DevelopmentHeadquarter Costs</v>
          </cell>
          <cell r="C60" t="str">
            <v>Headquarter Costs</v>
          </cell>
          <cell r="D60" t="str">
            <v>Corporate Development</v>
          </cell>
          <cell r="E60" t="str">
            <v>Space</v>
          </cell>
          <cell r="F60">
            <v>51984</v>
          </cell>
          <cell r="G60">
            <v>51775.95</v>
          </cell>
          <cell r="H60">
            <v>208.05</v>
          </cell>
          <cell r="I60">
            <v>155952</v>
          </cell>
          <cell r="J60">
            <v>155743.95000000001</v>
          </cell>
        </row>
        <row r="61">
          <cell r="B61" t="str">
            <v>Services Corporation FinanceApplied Labor</v>
          </cell>
          <cell r="C61" t="str">
            <v>Applied Labor</v>
          </cell>
          <cell r="D61" t="str">
            <v>Services Corporation Finance</v>
          </cell>
          <cell r="E61" t="str">
            <v>Applied Labor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Services Corporation FinanceDepreciation/Amortization</v>
          </cell>
          <cell r="C62" t="str">
            <v>Depreciation/Amortization</v>
          </cell>
          <cell r="D62" t="str">
            <v>Services Corporation Finance</v>
          </cell>
          <cell r="E62" t="str">
            <v>Depreciation/Amortization</v>
          </cell>
          <cell r="F62">
            <v>2231.3200000000002</v>
          </cell>
          <cell r="G62">
            <v>4450</v>
          </cell>
          <cell r="H62">
            <v>-2218.6799999999998</v>
          </cell>
          <cell r="I62">
            <v>6693.96</v>
          </cell>
          <cell r="J62">
            <v>8912.64</v>
          </cell>
        </row>
        <row r="63">
          <cell r="B63" t="str">
            <v>Services Corporation FinanceFringe</v>
          </cell>
          <cell r="C63" t="str">
            <v>Fringe</v>
          </cell>
          <cell r="D63" t="str">
            <v>Services Corporation Finance</v>
          </cell>
          <cell r="E63" t="str">
            <v>Fringe Benefits &amp; Taxes</v>
          </cell>
          <cell r="F63">
            <v>237947.33</v>
          </cell>
          <cell r="G63">
            <v>265048.64</v>
          </cell>
          <cell r="H63">
            <v>-27101.31</v>
          </cell>
          <cell r="I63">
            <v>745387.69</v>
          </cell>
          <cell r="J63">
            <v>745664.64</v>
          </cell>
        </row>
        <row r="64">
          <cell r="B64" t="str">
            <v>Services Corporation FinanceLabor</v>
          </cell>
          <cell r="C64" t="str">
            <v>Labor</v>
          </cell>
          <cell r="D64" t="str">
            <v>Services Corporation Finance</v>
          </cell>
          <cell r="E64" t="str">
            <v>Incurred Labor</v>
          </cell>
          <cell r="F64">
            <v>821271</v>
          </cell>
          <cell r="G64">
            <v>848232.51</v>
          </cell>
          <cell r="H64">
            <v>-26961.51</v>
          </cell>
          <cell r="I64">
            <v>2527293</v>
          </cell>
          <cell r="J64">
            <v>2548204.5099999998</v>
          </cell>
        </row>
        <row r="65">
          <cell r="B65" t="str">
            <v>Services Corporation FinanceToolkit</v>
          </cell>
          <cell r="C65" t="str">
            <v>Toolkit</v>
          </cell>
          <cell r="D65" t="str">
            <v>Services Corporation Finance</v>
          </cell>
          <cell r="E65" t="str">
            <v>IT Toolkit</v>
          </cell>
          <cell r="F65">
            <v>2699.84</v>
          </cell>
          <cell r="G65">
            <v>2212.92</v>
          </cell>
          <cell r="H65">
            <v>486.92</v>
          </cell>
          <cell r="I65">
            <v>8096.52</v>
          </cell>
          <cell r="J65">
            <v>7609.6</v>
          </cell>
        </row>
        <row r="66">
          <cell r="B66" t="str">
            <v>Services Corporation FinanceMaterial</v>
          </cell>
          <cell r="C66" t="str">
            <v>Material</v>
          </cell>
          <cell r="D66" t="str">
            <v>Services Corporation Finance</v>
          </cell>
          <cell r="E66" t="str">
            <v>Material</v>
          </cell>
          <cell r="F66">
            <v>1200</v>
          </cell>
          <cell r="H66">
            <v>1200</v>
          </cell>
          <cell r="I66">
            <v>3600</v>
          </cell>
          <cell r="J66">
            <v>2400</v>
          </cell>
        </row>
        <row r="67">
          <cell r="B67" t="str">
            <v>Services Corporation FinanceOther Secondaries</v>
          </cell>
          <cell r="C67" t="str">
            <v>Other Secondaries</v>
          </cell>
          <cell r="D67" t="str">
            <v>Services Corporation Finance</v>
          </cell>
          <cell r="E67" t="str">
            <v>Other Secondary Costs</v>
          </cell>
          <cell r="F67">
            <v>2928.48</v>
          </cell>
          <cell r="G67">
            <v>2988.42</v>
          </cell>
          <cell r="H67">
            <v>-59.94</v>
          </cell>
          <cell r="I67">
            <v>8789.4</v>
          </cell>
          <cell r="J67">
            <v>8849.34</v>
          </cell>
        </row>
        <row r="68">
          <cell r="B68" t="str">
            <v>Services Corporation FinanceOutside Services</v>
          </cell>
          <cell r="C68" t="str">
            <v>Outside Services</v>
          </cell>
          <cell r="D68" t="str">
            <v>Services Corporation Finance</v>
          </cell>
          <cell r="E68" t="str">
            <v>Outside Services</v>
          </cell>
          <cell r="F68">
            <v>22440</v>
          </cell>
          <cell r="G68">
            <v>17279.38</v>
          </cell>
          <cell r="H68">
            <v>5160.62</v>
          </cell>
          <cell r="I68">
            <v>62000</v>
          </cell>
          <cell r="J68">
            <v>61979.38</v>
          </cell>
        </row>
        <row r="69">
          <cell r="B69" t="str">
            <v>Services Corporation FinanceOther</v>
          </cell>
          <cell r="C69" t="str">
            <v>Other</v>
          </cell>
          <cell r="D69" t="str">
            <v>Services Corporation Finance</v>
          </cell>
          <cell r="E69" t="str">
            <v>Other Primary Expenses</v>
          </cell>
          <cell r="F69">
            <v>7000</v>
          </cell>
          <cell r="G69">
            <v>1228.6300000000001</v>
          </cell>
          <cell r="H69">
            <v>5771.37</v>
          </cell>
          <cell r="I69">
            <v>21000</v>
          </cell>
          <cell r="J69">
            <v>15228.63</v>
          </cell>
        </row>
        <row r="70">
          <cell r="B70" t="str">
            <v>Services Corporation FinanceMulberry/VP Office/Servco</v>
          </cell>
          <cell r="C70" t="str">
            <v>Mulberry/VP Office/Servco</v>
          </cell>
          <cell r="D70" t="str">
            <v>Services Corporation Finance</v>
          </cell>
          <cell r="E70" t="str">
            <v>Internal Settlements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Services Corporation FinanceHeadquarter Costs</v>
          </cell>
          <cell r="C71" t="str">
            <v>Headquarter Costs</v>
          </cell>
          <cell r="D71" t="str">
            <v>Services Corporation Finance</v>
          </cell>
          <cell r="E71" t="str">
            <v>Space</v>
          </cell>
          <cell r="F71">
            <v>153900</v>
          </cell>
          <cell r="G71">
            <v>149887.20000000001</v>
          </cell>
          <cell r="H71">
            <v>4012.8</v>
          </cell>
          <cell r="I71">
            <v>461700</v>
          </cell>
          <cell r="J71">
            <v>457687.2</v>
          </cell>
        </row>
        <row r="72">
          <cell r="B72" t="str">
            <v>Corporate StrategyApplied Labor</v>
          </cell>
          <cell r="C72" t="str">
            <v>Applied Labor</v>
          </cell>
          <cell r="D72" t="str">
            <v>Corporate Strategy</v>
          </cell>
          <cell r="E72" t="str">
            <v>Applied Labor</v>
          </cell>
          <cell r="F72">
            <v>439.9</v>
          </cell>
          <cell r="G72">
            <v>5645.65</v>
          </cell>
          <cell r="H72">
            <v>-5205.75</v>
          </cell>
          <cell r="I72">
            <v>1327.01</v>
          </cell>
        </row>
        <row r="73">
          <cell r="B73" t="str">
            <v>Corporate StrategyDepreciation/Amortization</v>
          </cell>
          <cell r="C73" t="str">
            <v>Depreciation/Amortization</v>
          </cell>
          <cell r="D73" t="str">
            <v>Corporate Strategy</v>
          </cell>
          <cell r="E73" t="str">
            <v>Depreciation/Amortization</v>
          </cell>
          <cell r="F73">
            <v>3666.68</v>
          </cell>
          <cell r="G73">
            <v>5191</v>
          </cell>
          <cell r="H73">
            <v>-1524.32</v>
          </cell>
          <cell r="I73">
            <v>11000.04</v>
          </cell>
          <cell r="J73">
            <v>12524.36</v>
          </cell>
        </row>
        <row r="74">
          <cell r="B74" t="str">
            <v>Corporate StrategyFleet</v>
          </cell>
          <cell r="C74" t="str">
            <v>Fleet</v>
          </cell>
          <cell r="D74" t="str">
            <v>Corporate Strategy</v>
          </cell>
          <cell r="E74" t="str">
            <v>Fleet/Other CO Charges</v>
          </cell>
          <cell r="F74">
            <v>2682.69</v>
          </cell>
          <cell r="G74">
            <v>215.98</v>
          </cell>
          <cell r="H74">
            <v>2466.71</v>
          </cell>
          <cell r="I74">
            <v>8121.17</v>
          </cell>
          <cell r="J74">
            <v>1322.11</v>
          </cell>
        </row>
        <row r="75">
          <cell r="B75" t="str">
            <v>Corporate StrategyFringe</v>
          </cell>
          <cell r="C75" t="str">
            <v>Fringe</v>
          </cell>
          <cell r="D75" t="str">
            <v>Corporate Strategy</v>
          </cell>
          <cell r="E75" t="str">
            <v>Fringe Benefits &amp; Taxes</v>
          </cell>
          <cell r="F75">
            <v>148655.81</v>
          </cell>
          <cell r="G75">
            <v>126607.7</v>
          </cell>
          <cell r="H75">
            <v>22048.11</v>
          </cell>
          <cell r="I75">
            <v>456935.87</v>
          </cell>
          <cell r="J75">
            <v>456631.14</v>
          </cell>
        </row>
        <row r="76">
          <cell r="B76" t="str">
            <v>Corporate StrategyLabor</v>
          </cell>
          <cell r="C76" t="str">
            <v>Labor</v>
          </cell>
          <cell r="D76" t="str">
            <v>Corporate Strategy</v>
          </cell>
          <cell r="E76" t="str">
            <v>Incurred Labor</v>
          </cell>
          <cell r="F76">
            <v>514380</v>
          </cell>
          <cell r="G76">
            <v>419743.49</v>
          </cell>
          <cell r="H76">
            <v>94636.51</v>
          </cell>
          <cell r="I76">
            <v>1581093</v>
          </cell>
          <cell r="J76">
            <v>1580792.49</v>
          </cell>
        </row>
        <row r="77">
          <cell r="B77" t="str">
            <v>Corporate StrategyToolkit</v>
          </cell>
          <cell r="C77" t="str">
            <v>Toolkit</v>
          </cell>
          <cell r="D77" t="str">
            <v>Corporate Strategy</v>
          </cell>
          <cell r="E77" t="str">
            <v>IT Toolkit</v>
          </cell>
          <cell r="F77">
            <v>1819.32</v>
          </cell>
          <cell r="G77">
            <v>2318.83</v>
          </cell>
          <cell r="H77">
            <v>-499.51</v>
          </cell>
          <cell r="I77">
            <v>5454.96</v>
          </cell>
          <cell r="J77">
            <v>5954.47</v>
          </cell>
        </row>
        <row r="78">
          <cell r="B78" t="str">
            <v>Corporate StrategyMaterial</v>
          </cell>
          <cell r="C78" t="str">
            <v>Material</v>
          </cell>
          <cell r="D78" t="str">
            <v>Corporate Strategy</v>
          </cell>
          <cell r="E78" t="str">
            <v>Material</v>
          </cell>
          <cell r="F78">
            <v>1314.76</v>
          </cell>
          <cell r="H78">
            <v>1314.76</v>
          </cell>
          <cell r="I78">
            <v>3944.28</v>
          </cell>
          <cell r="J78">
            <v>3615.83</v>
          </cell>
        </row>
        <row r="79">
          <cell r="B79" t="str">
            <v>Corporate StrategyOther Secondaries</v>
          </cell>
          <cell r="C79" t="str">
            <v>Other Secondaries</v>
          </cell>
          <cell r="D79" t="str">
            <v>Corporate Strategy</v>
          </cell>
          <cell r="E79" t="str">
            <v>Other Secondary Costs</v>
          </cell>
          <cell r="F79">
            <v>1591.84</v>
          </cell>
          <cell r="G79">
            <v>-837.76</v>
          </cell>
          <cell r="H79">
            <v>2429.6</v>
          </cell>
          <cell r="I79">
            <v>4772.7</v>
          </cell>
          <cell r="J79">
            <v>2343.1</v>
          </cell>
        </row>
        <row r="80">
          <cell r="B80" t="str">
            <v>Corporate StrategyOutside Services</v>
          </cell>
          <cell r="C80" t="str">
            <v>Outside Services</v>
          </cell>
          <cell r="D80" t="str">
            <v>Corporate Strategy</v>
          </cell>
          <cell r="E80" t="str">
            <v>Outside Services</v>
          </cell>
          <cell r="F80">
            <v>136825.20000000001</v>
          </cell>
          <cell r="G80">
            <v>-12450.08</v>
          </cell>
          <cell r="H80">
            <v>149275.28</v>
          </cell>
          <cell r="I80">
            <v>347999.96</v>
          </cell>
          <cell r="J80">
            <v>348376.53</v>
          </cell>
        </row>
        <row r="81">
          <cell r="B81" t="str">
            <v>Corporate StrategyOther</v>
          </cell>
          <cell r="C81" t="str">
            <v>Other</v>
          </cell>
          <cell r="D81" t="str">
            <v>Corporate Strategy</v>
          </cell>
          <cell r="E81" t="str">
            <v>Other Primary Expenses</v>
          </cell>
          <cell r="F81">
            <v>93169.22</v>
          </cell>
          <cell r="G81">
            <v>94685.85</v>
          </cell>
          <cell r="H81">
            <v>-1516.63</v>
          </cell>
          <cell r="I81">
            <v>241983.28</v>
          </cell>
          <cell r="J81">
            <v>242802.46</v>
          </cell>
        </row>
        <row r="82">
          <cell r="B82" t="str">
            <v>Corporate StrategyMulberry/VP Office/Servco</v>
          </cell>
          <cell r="C82" t="str">
            <v>Mulberry/VP Office/Servco</v>
          </cell>
          <cell r="D82" t="str">
            <v>Corporate Strategy</v>
          </cell>
          <cell r="E82" t="str">
            <v>Internal Settlements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6532.76</v>
          </cell>
        </row>
        <row r="83">
          <cell r="B83" t="str">
            <v>Corporate StrategyHeadquarter Costs</v>
          </cell>
          <cell r="C83" t="str">
            <v>Headquarter Costs</v>
          </cell>
          <cell r="D83" t="str">
            <v>Corporate Strategy</v>
          </cell>
          <cell r="E83" t="str">
            <v>Space</v>
          </cell>
          <cell r="F83">
            <v>86799.6</v>
          </cell>
          <cell r="G83">
            <v>87210</v>
          </cell>
          <cell r="H83">
            <v>-410.4</v>
          </cell>
          <cell r="I83">
            <v>260398.8</v>
          </cell>
          <cell r="J83">
            <v>260809.2</v>
          </cell>
        </row>
        <row r="84">
          <cell r="B84" t="str">
            <v>Corporate SecretaryApplied Labor</v>
          </cell>
          <cell r="C84" t="str">
            <v>Applied Labor</v>
          </cell>
          <cell r="D84" t="str">
            <v>Corporate Secretary</v>
          </cell>
          <cell r="E84" t="str">
            <v>Applied Labor</v>
          </cell>
          <cell r="F84">
            <v>0</v>
          </cell>
          <cell r="G84">
            <v>-13894.44</v>
          </cell>
          <cell r="H84">
            <v>13894.44</v>
          </cell>
          <cell r="I84">
            <v>0</v>
          </cell>
        </row>
        <row r="85">
          <cell r="B85" t="str">
            <v>Corporate SecretaryDAS</v>
          </cell>
          <cell r="C85" t="str">
            <v>DAS</v>
          </cell>
          <cell r="D85" t="str">
            <v>Corporate Secretary</v>
          </cell>
          <cell r="E85" t="str">
            <v>DAS</v>
          </cell>
          <cell r="F85">
            <v>3888</v>
          </cell>
          <cell r="G85">
            <v>3888</v>
          </cell>
          <cell r="H85">
            <v>0</v>
          </cell>
          <cell r="I85">
            <v>11663</v>
          </cell>
          <cell r="J85">
            <v>12000</v>
          </cell>
        </row>
        <row r="86">
          <cell r="B86" t="str">
            <v>Corporate SecretaryDepreciation/Amortization</v>
          </cell>
          <cell r="C86" t="str">
            <v>Depreciation/Amortization</v>
          </cell>
          <cell r="D86" t="str">
            <v>Corporate Secretary</v>
          </cell>
          <cell r="E86" t="str">
            <v>Depreciation/Amortization</v>
          </cell>
          <cell r="F86">
            <v>366.68</v>
          </cell>
          <cell r="G86">
            <v>321</v>
          </cell>
          <cell r="H86">
            <v>45.68</v>
          </cell>
          <cell r="I86">
            <v>1100.04</v>
          </cell>
          <cell r="J86">
            <v>1063.02</v>
          </cell>
        </row>
        <row r="87">
          <cell r="B87" t="str">
            <v>Corporate SecretaryFleet</v>
          </cell>
          <cell r="C87" t="str">
            <v>Fleet</v>
          </cell>
          <cell r="D87" t="str">
            <v>Corporate Secretary</v>
          </cell>
          <cell r="E87" t="str">
            <v>Fleet/Other CO Charges</v>
          </cell>
          <cell r="J87">
            <v>0</v>
          </cell>
        </row>
        <row r="88">
          <cell r="B88" t="str">
            <v>Corporate SecretaryFringe</v>
          </cell>
          <cell r="C88" t="str">
            <v>Fringe</v>
          </cell>
          <cell r="D88" t="str">
            <v>Corporate Secretary</v>
          </cell>
          <cell r="E88" t="str">
            <v>Fringe Benefits &amp; Taxes</v>
          </cell>
          <cell r="F88">
            <v>46084.15</v>
          </cell>
          <cell r="G88">
            <v>55338.43</v>
          </cell>
          <cell r="H88">
            <v>-9254.2800000000007</v>
          </cell>
          <cell r="I88">
            <v>142993.13</v>
          </cell>
          <cell r="J88">
            <v>142645.71</v>
          </cell>
        </row>
        <row r="89">
          <cell r="B89" t="str">
            <v>Corporate SecretaryLabor</v>
          </cell>
          <cell r="C89" t="str">
            <v>Labor</v>
          </cell>
          <cell r="D89" t="str">
            <v>Corporate Secretary</v>
          </cell>
          <cell r="E89" t="str">
            <v>Incurred Labor</v>
          </cell>
          <cell r="F89">
            <v>154703</v>
          </cell>
          <cell r="G89">
            <v>160570.59</v>
          </cell>
          <cell r="H89">
            <v>-5867.59</v>
          </cell>
          <cell r="I89">
            <v>475755</v>
          </cell>
          <cell r="J89">
            <v>475999.59</v>
          </cell>
        </row>
        <row r="90">
          <cell r="B90" t="str">
            <v>Corporate SecretaryToolkit</v>
          </cell>
          <cell r="C90" t="str">
            <v>Toolkit</v>
          </cell>
          <cell r="D90" t="str">
            <v>Corporate Secretary</v>
          </cell>
          <cell r="E90" t="str">
            <v>IT Toolkit</v>
          </cell>
          <cell r="F90">
            <v>755.68</v>
          </cell>
          <cell r="G90">
            <v>1338.82</v>
          </cell>
          <cell r="H90">
            <v>-583.14</v>
          </cell>
          <cell r="I90">
            <v>2263.04</v>
          </cell>
          <cell r="J90">
            <v>2261.58</v>
          </cell>
        </row>
        <row r="91">
          <cell r="B91" t="str">
            <v>Corporate SecretaryMaterial</v>
          </cell>
          <cell r="C91" t="str">
            <v>Material</v>
          </cell>
          <cell r="D91" t="str">
            <v>Corporate Secretary</v>
          </cell>
          <cell r="E91" t="str">
            <v>Material</v>
          </cell>
          <cell r="F91">
            <v>333.32</v>
          </cell>
          <cell r="G91">
            <v>7943.21</v>
          </cell>
          <cell r="H91">
            <v>-7609.89</v>
          </cell>
          <cell r="I91">
            <v>999.96</v>
          </cell>
          <cell r="J91">
            <v>8609.85</v>
          </cell>
        </row>
        <row r="92">
          <cell r="B92" t="str">
            <v>Corporate SecretaryOther Secondaries</v>
          </cell>
          <cell r="C92" t="str">
            <v>Other Secondaries</v>
          </cell>
          <cell r="D92" t="str">
            <v>Corporate Secretary</v>
          </cell>
          <cell r="E92" t="str">
            <v>Other Secondary Costs</v>
          </cell>
          <cell r="F92">
            <v>1778.08</v>
          </cell>
          <cell r="G92">
            <v>2448.2399999999998</v>
          </cell>
          <cell r="H92">
            <v>-670.16</v>
          </cell>
          <cell r="I92">
            <v>5334.32</v>
          </cell>
          <cell r="J92">
            <v>4970.84</v>
          </cell>
        </row>
        <row r="93">
          <cell r="B93" t="str">
            <v>Corporate SecretaryOutside Services</v>
          </cell>
          <cell r="C93" t="str">
            <v>Outside Services</v>
          </cell>
          <cell r="D93" t="str">
            <v>Corporate Secretary</v>
          </cell>
          <cell r="E93" t="str">
            <v>Outside Services</v>
          </cell>
          <cell r="F93">
            <v>9000</v>
          </cell>
          <cell r="G93">
            <v>8038.8</v>
          </cell>
          <cell r="H93">
            <v>961.2</v>
          </cell>
          <cell r="I93">
            <v>65000</v>
          </cell>
          <cell r="J93">
            <v>57359.8</v>
          </cell>
        </row>
        <row r="94">
          <cell r="B94" t="str">
            <v>Corporate SecretaryOther</v>
          </cell>
          <cell r="C94" t="str">
            <v>Other</v>
          </cell>
          <cell r="D94" t="str">
            <v>Corporate Secretary</v>
          </cell>
          <cell r="E94" t="str">
            <v>Other Primary Expenses</v>
          </cell>
          <cell r="F94">
            <v>11666.64</v>
          </cell>
          <cell r="G94">
            <v>15446.02</v>
          </cell>
          <cell r="H94">
            <v>-3779.38</v>
          </cell>
          <cell r="I94">
            <v>34999.919999999998</v>
          </cell>
          <cell r="J94">
            <v>35000.019999999997</v>
          </cell>
        </row>
        <row r="95">
          <cell r="B95" t="str">
            <v>Corporate SecretaryMulberry/VP Office/Servco</v>
          </cell>
          <cell r="C95" t="str">
            <v>Mulberry/VP Office/Servco</v>
          </cell>
          <cell r="D95" t="str">
            <v>Corporate Secretary</v>
          </cell>
          <cell r="E95" t="str">
            <v>Internal Settlements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3569.56</v>
          </cell>
        </row>
        <row r="96">
          <cell r="B96" t="str">
            <v>Corporate SecretaryHeadquarter Costs</v>
          </cell>
          <cell r="C96" t="str">
            <v>Headquarter Costs</v>
          </cell>
          <cell r="D96" t="str">
            <v>Corporate Secretary</v>
          </cell>
          <cell r="E96" t="str">
            <v>Space</v>
          </cell>
          <cell r="F96">
            <v>69243.600000000006</v>
          </cell>
          <cell r="G96">
            <v>69554.25</v>
          </cell>
          <cell r="H96">
            <v>-310.64999999999998</v>
          </cell>
          <cell r="I96">
            <v>207730.8</v>
          </cell>
          <cell r="J96">
            <v>208035.55</v>
          </cell>
        </row>
        <row r="97">
          <cell r="B97" t="str">
            <v>Business Assurance &amp; ResilienceApplied Labor</v>
          </cell>
          <cell r="C97" t="str">
            <v>Applied Labor</v>
          </cell>
          <cell r="D97" t="str">
            <v>Business Assurance &amp; Resilience</v>
          </cell>
          <cell r="E97" t="str">
            <v>Applied Labor</v>
          </cell>
          <cell r="F97">
            <v>1808.47</v>
          </cell>
          <cell r="G97">
            <v>385.66</v>
          </cell>
          <cell r="H97">
            <v>1422.81</v>
          </cell>
          <cell r="I97">
            <v>5455.53</v>
          </cell>
        </row>
        <row r="98">
          <cell r="B98" t="str">
            <v>Business Assurance &amp; ResilienceDAS</v>
          </cell>
          <cell r="C98" t="str">
            <v>DAS</v>
          </cell>
          <cell r="D98" t="str">
            <v>Business Assurance &amp; Resilience</v>
          </cell>
          <cell r="E98" t="str">
            <v>DAS</v>
          </cell>
          <cell r="F98">
            <v>180200</v>
          </cell>
          <cell r="G98">
            <v>180200</v>
          </cell>
          <cell r="H98">
            <v>0</v>
          </cell>
          <cell r="I98">
            <v>540597</v>
          </cell>
          <cell r="J98">
            <v>540600</v>
          </cell>
        </row>
        <row r="99">
          <cell r="B99" t="str">
            <v>Business Assurance &amp; ResilienceDepreciation/Amortization</v>
          </cell>
          <cell r="C99" t="str">
            <v>Depreciation/Amortization</v>
          </cell>
          <cell r="D99" t="str">
            <v>Business Assurance &amp; Resilience</v>
          </cell>
          <cell r="E99" t="str">
            <v>Depreciation/Amortization</v>
          </cell>
          <cell r="F99">
            <v>374666.68</v>
          </cell>
          <cell r="G99">
            <v>257362.47</v>
          </cell>
          <cell r="H99">
            <v>117304.21</v>
          </cell>
          <cell r="I99">
            <v>1124000.04</v>
          </cell>
          <cell r="J99">
            <v>1124031.1399999999</v>
          </cell>
        </row>
        <row r="100">
          <cell r="B100" t="str">
            <v>Business Assurance &amp; ResilienceFleet</v>
          </cell>
          <cell r="C100" t="str">
            <v>Fleet</v>
          </cell>
          <cell r="D100" t="str">
            <v>Business Assurance &amp; Resilience</v>
          </cell>
          <cell r="E100" t="str">
            <v>Fleet/Other CO Charges</v>
          </cell>
          <cell r="F100">
            <v>13069.71</v>
          </cell>
          <cell r="G100">
            <v>9639.98</v>
          </cell>
          <cell r="H100">
            <v>3429.73</v>
          </cell>
          <cell r="I100">
            <v>42903.43</v>
          </cell>
          <cell r="J100">
            <v>42680.87</v>
          </cell>
        </row>
        <row r="101">
          <cell r="B101" t="str">
            <v>Business Assurance &amp; ResilienceFringe</v>
          </cell>
          <cell r="C101" t="str">
            <v>Fringe</v>
          </cell>
          <cell r="D101" t="str">
            <v>Business Assurance &amp; Resilience</v>
          </cell>
          <cell r="E101" t="str">
            <v>Fringe Benefits &amp; Taxes</v>
          </cell>
          <cell r="F101">
            <v>389642.49</v>
          </cell>
          <cell r="G101">
            <v>414428.15999999997</v>
          </cell>
          <cell r="H101">
            <v>-24785.67</v>
          </cell>
          <cell r="I101">
            <v>1199637.52</v>
          </cell>
          <cell r="J101">
            <v>1200036.6100000001</v>
          </cell>
        </row>
        <row r="102">
          <cell r="B102" t="str">
            <v>Business Assurance &amp; ResilienceLabor</v>
          </cell>
          <cell r="C102" t="str">
            <v>Labor</v>
          </cell>
          <cell r="D102" t="str">
            <v>Business Assurance &amp; Resilience</v>
          </cell>
          <cell r="E102" t="str">
            <v>Incurred Labor</v>
          </cell>
          <cell r="F102">
            <v>1348244</v>
          </cell>
          <cell r="G102">
            <v>1325367.47</v>
          </cell>
          <cell r="H102">
            <v>22876.53</v>
          </cell>
          <cell r="I102">
            <v>4150995</v>
          </cell>
          <cell r="J102">
            <v>4150767.47</v>
          </cell>
        </row>
        <row r="103">
          <cell r="B103" t="str">
            <v>Business Assurance &amp; ResilienceToolkit</v>
          </cell>
          <cell r="C103" t="str">
            <v>Toolkit</v>
          </cell>
          <cell r="D103" t="str">
            <v>Business Assurance &amp; Resilience</v>
          </cell>
          <cell r="E103" t="str">
            <v>IT Toolkit</v>
          </cell>
          <cell r="F103">
            <v>12724.16</v>
          </cell>
          <cell r="G103">
            <v>14148.92</v>
          </cell>
          <cell r="H103">
            <v>-1424.76</v>
          </cell>
          <cell r="I103">
            <v>38176.480000000003</v>
          </cell>
          <cell r="J103">
            <v>38897</v>
          </cell>
        </row>
        <row r="104">
          <cell r="B104" t="str">
            <v>Business Assurance &amp; ResilienceMaterial</v>
          </cell>
          <cell r="C104" t="str">
            <v>Material</v>
          </cell>
          <cell r="D104" t="str">
            <v>Business Assurance &amp; Resilience</v>
          </cell>
          <cell r="E104" t="str">
            <v>Material</v>
          </cell>
          <cell r="F104">
            <v>17000.04</v>
          </cell>
          <cell r="G104">
            <v>23584.36</v>
          </cell>
          <cell r="H104">
            <v>-6584.32</v>
          </cell>
          <cell r="I104">
            <v>51000.12</v>
          </cell>
          <cell r="J104">
            <v>51305.38</v>
          </cell>
        </row>
        <row r="105">
          <cell r="B105" t="str">
            <v>Business Assurance &amp; ResilienceOther Secondaries</v>
          </cell>
          <cell r="C105" t="str">
            <v>Other Secondaries</v>
          </cell>
          <cell r="D105" t="str">
            <v>Business Assurance &amp; Resilience</v>
          </cell>
          <cell r="E105" t="str">
            <v>Other Secondary Costs</v>
          </cell>
          <cell r="F105">
            <v>13993.76</v>
          </cell>
          <cell r="G105">
            <v>9365.9</v>
          </cell>
          <cell r="H105">
            <v>4627.8599999999997</v>
          </cell>
          <cell r="I105">
            <v>41981.46</v>
          </cell>
          <cell r="J105">
            <v>41078.28</v>
          </cell>
        </row>
        <row r="106">
          <cell r="B106" t="str">
            <v>Business Assurance &amp; ResilienceOutside Services</v>
          </cell>
          <cell r="C106" t="str">
            <v>Outside Services</v>
          </cell>
          <cell r="D106" t="str">
            <v>Business Assurance &amp; Resilience</v>
          </cell>
          <cell r="E106" t="str">
            <v>Outside Services</v>
          </cell>
          <cell r="F106">
            <v>1228536.6399999999</v>
          </cell>
          <cell r="G106">
            <v>1196051.6499999999</v>
          </cell>
          <cell r="H106">
            <v>32484.99</v>
          </cell>
          <cell r="I106">
            <v>3685609.92</v>
          </cell>
          <cell r="J106">
            <v>3686698.97</v>
          </cell>
        </row>
        <row r="107">
          <cell r="B107" t="str">
            <v>Business Assurance &amp; ResilienceOther</v>
          </cell>
          <cell r="C107" t="str">
            <v>Other</v>
          </cell>
          <cell r="D107" t="str">
            <v>Business Assurance &amp; Resilience</v>
          </cell>
          <cell r="E107" t="str">
            <v>Other Primary Expenses</v>
          </cell>
          <cell r="F107">
            <v>68333.320000000007</v>
          </cell>
          <cell r="G107">
            <v>25638.27</v>
          </cell>
          <cell r="H107">
            <v>42695.05</v>
          </cell>
          <cell r="I107">
            <v>204999.96</v>
          </cell>
          <cell r="J107">
            <v>205344.6</v>
          </cell>
        </row>
        <row r="108">
          <cell r="B108" t="str">
            <v>Business Assurance &amp; ResilienceMulberry/VP Office/Servco</v>
          </cell>
          <cell r="C108" t="str">
            <v>Mulberry/VP Office/Servco</v>
          </cell>
          <cell r="D108" t="str">
            <v>Business Assurance &amp; Resilience</v>
          </cell>
          <cell r="E108" t="str">
            <v>Internal Settlements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3745.16</v>
          </cell>
        </row>
        <row r="109">
          <cell r="B109" t="str">
            <v>Business Assurance &amp; ResilienceHeadquarter Costs</v>
          </cell>
          <cell r="C109" t="str">
            <v>Headquarter Costs</v>
          </cell>
          <cell r="D109" t="str">
            <v>Business Assurance &amp; Resilience</v>
          </cell>
          <cell r="E109" t="str">
            <v>Space</v>
          </cell>
          <cell r="F109">
            <v>197676</v>
          </cell>
          <cell r="G109">
            <v>198932.85</v>
          </cell>
          <cell r="H109">
            <v>-1256.8499999999999</v>
          </cell>
          <cell r="I109">
            <v>593028</v>
          </cell>
          <cell r="J109">
            <v>592951.85</v>
          </cell>
        </row>
        <row r="110">
          <cell r="B110" t="str">
            <v>Employee Fringe BenefitsFringe</v>
          </cell>
          <cell r="C110" t="str">
            <v>Fringe</v>
          </cell>
          <cell r="D110" t="str">
            <v>Employee Fringe Benefits</v>
          </cell>
          <cell r="E110" t="str">
            <v>Fringe Benefits &amp; Taxes</v>
          </cell>
          <cell r="F110">
            <v>1027919.88</v>
          </cell>
          <cell r="G110">
            <v>1339483.76</v>
          </cell>
          <cell r="H110">
            <v>-311563.88</v>
          </cell>
          <cell r="I110">
            <v>-294655.58</v>
          </cell>
          <cell r="J110">
            <v>720794.76</v>
          </cell>
        </row>
        <row r="111">
          <cell r="B111" t="str">
            <v>Employee Fringe BenefitsMaterial</v>
          </cell>
          <cell r="C111" t="str">
            <v>Material</v>
          </cell>
          <cell r="D111" t="str">
            <v>Employee Fringe Benefits</v>
          </cell>
          <cell r="E111" t="str">
            <v>Material</v>
          </cell>
          <cell r="G111">
            <v>0</v>
          </cell>
          <cell r="H111">
            <v>0</v>
          </cell>
        </row>
        <row r="112">
          <cell r="B112" t="str">
            <v>Employee Fringe BenefitsOutside Services</v>
          </cell>
          <cell r="C112" t="str">
            <v>Outside Services</v>
          </cell>
          <cell r="D112" t="str">
            <v>Employee Fringe Benefits</v>
          </cell>
          <cell r="E112" t="str">
            <v>Outside Services</v>
          </cell>
          <cell r="G112">
            <v>0</v>
          </cell>
          <cell r="H112">
            <v>0</v>
          </cell>
        </row>
        <row r="113">
          <cell r="B113" t="str">
            <v>Employee Fringe BenefitsOther</v>
          </cell>
          <cell r="C113" t="str">
            <v>Other</v>
          </cell>
          <cell r="D113" t="str">
            <v>Employee Fringe Benefits</v>
          </cell>
          <cell r="E113" t="str">
            <v>Other Primary Expenses</v>
          </cell>
          <cell r="G113">
            <v>0</v>
          </cell>
          <cell r="H113">
            <v>0</v>
          </cell>
        </row>
        <row r="114">
          <cell r="B114" t="str">
            <v>Employee Fringe BenefitsMulberry/VP Office/Servco</v>
          </cell>
          <cell r="C114" t="str">
            <v>Mulberry/VP Office/Servco</v>
          </cell>
          <cell r="D114" t="str">
            <v>Employee Fringe Benefits</v>
          </cell>
          <cell r="E114" t="str">
            <v>Internal Settlements</v>
          </cell>
          <cell r="F114">
            <v>0</v>
          </cell>
          <cell r="G114">
            <v>-1490015.06</v>
          </cell>
          <cell r="H114">
            <v>1490015.06</v>
          </cell>
          <cell r="I114">
            <v>0</v>
          </cell>
          <cell r="J114">
            <v>-1490015.06</v>
          </cell>
        </row>
        <row r="115">
          <cell r="B115" t="str">
            <v>Employee Fringe BenefitsHeadquarter Costs</v>
          </cell>
          <cell r="C115" t="str">
            <v>Headquarter Costs</v>
          </cell>
          <cell r="D115" t="str">
            <v>Employee Fringe Benefits</v>
          </cell>
          <cell r="E115" t="str">
            <v>Space</v>
          </cell>
          <cell r="F115">
            <v>149579.4</v>
          </cell>
          <cell r="G115">
            <v>150531.29999999999</v>
          </cell>
          <cell r="H115">
            <v>-951.9</v>
          </cell>
          <cell r="I115">
            <v>448738.2</v>
          </cell>
          <cell r="J115">
            <v>452061.3</v>
          </cell>
        </row>
        <row r="116">
          <cell r="B116" t="str">
            <v>Public Affairs and SustainabilityApplied Labor</v>
          </cell>
          <cell r="C116" t="str">
            <v>Applied Labor</v>
          </cell>
          <cell r="D116" t="str">
            <v>Public Affairs and Sustainability</v>
          </cell>
          <cell r="E116" t="str">
            <v>Applied Labor</v>
          </cell>
          <cell r="F116">
            <v>684.28</v>
          </cell>
          <cell r="G116">
            <v>2457.9899999999998</v>
          </cell>
          <cell r="H116">
            <v>-1773.71</v>
          </cell>
          <cell r="I116">
            <v>2064.2399999999998</v>
          </cell>
        </row>
        <row r="117">
          <cell r="B117" t="str">
            <v>Public Affairs and SustainabilityDAS</v>
          </cell>
          <cell r="C117" t="str">
            <v>DAS</v>
          </cell>
          <cell r="D117" t="str">
            <v>Public Affairs and Sustainability</v>
          </cell>
          <cell r="E117" t="str">
            <v>DAS</v>
          </cell>
          <cell r="F117">
            <v>3956</v>
          </cell>
          <cell r="G117">
            <v>3956</v>
          </cell>
          <cell r="H117">
            <v>0</v>
          </cell>
          <cell r="I117">
            <v>11873</v>
          </cell>
          <cell r="J117">
            <v>11873</v>
          </cell>
        </row>
        <row r="118">
          <cell r="B118" t="str">
            <v>Public Affairs and SustainabilityDepreciation/Amortization</v>
          </cell>
          <cell r="C118" t="str">
            <v>Depreciation/Amortization</v>
          </cell>
          <cell r="D118" t="str">
            <v>Public Affairs and Sustainability</v>
          </cell>
          <cell r="E118" t="str">
            <v>Depreciation/Amortization</v>
          </cell>
          <cell r="F118">
            <v>3997.8</v>
          </cell>
          <cell r="G118">
            <v>16247.61</v>
          </cell>
          <cell r="H118">
            <v>-12249.81</v>
          </cell>
          <cell r="I118">
            <v>11999.4</v>
          </cell>
          <cell r="J118">
            <v>18253.759999999998</v>
          </cell>
        </row>
        <row r="119">
          <cell r="B119" t="str">
            <v>Public Affairs and SustainabilityFleet</v>
          </cell>
          <cell r="C119" t="str">
            <v>Fleet</v>
          </cell>
          <cell r="D119" t="str">
            <v>Public Affairs and Sustainability</v>
          </cell>
          <cell r="E119" t="str">
            <v>Fleet/Other CO Charges</v>
          </cell>
          <cell r="F119">
            <v>5062.4399999999996</v>
          </cell>
          <cell r="G119">
            <v>12230.21</v>
          </cell>
          <cell r="H119">
            <v>-7167.77</v>
          </cell>
          <cell r="I119">
            <v>15301.13</v>
          </cell>
          <cell r="J119">
            <v>17789.61</v>
          </cell>
        </row>
        <row r="120">
          <cell r="B120" t="str">
            <v>Public Affairs and SustainabilityFringe</v>
          </cell>
          <cell r="C120" t="str">
            <v>Fringe</v>
          </cell>
          <cell r="D120" t="str">
            <v>Public Affairs and Sustainability</v>
          </cell>
          <cell r="E120" t="str">
            <v>Fringe Benefits &amp; Taxes</v>
          </cell>
          <cell r="F120">
            <v>651505.43000000005</v>
          </cell>
          <cell r="G120">
            <v>690113.8</v>
          </cell>
          <cell r="H120">
            <v>-38608.370000000003</v>
          </cell>
          <cell r="I120">
            <v>2007372.02</v>
          </cell>
          <cell r="J120">
            <v>2008424.37</v>
          </cell>
        </row>
        <row r="121">
          <cell r="B121" t="str">
            <v>Public Affairs and SustainabilityLabor</v>
          </cell>
          <cell r="C121" t="str">
            <v>Labor</v>
          </cell>
          <cell r="D121" t="str">
            <v>Public Affairs and Sustainability</v>
          </cell>
          <cell r="E121" t="str">
            <v>Incurred Labor</v>
          </cell>
          <cell r="F121">
            <v>2238773</v>
          </cell>
          <cell r="G121">
            <v>2234594.21</v>
          </cell>
          <cell r="H121">
            <v>4178.79</v>
          </cell>
          <cell r="I121">
            <v>6883640</v>
          </cell>
          <cell r="J121">
            <v>6884838.21</v>
          </cell>
        </row>
        <row r="122">
          <cell r="B122" t="str">
            <v>Public Affairs and SustainabilityToolkit</v>
          </cell>
          <cell r="C122" t="str">
            <v>Toolkit</v>
          </cell>
          <cell r="D122" t="str">
            <v>Public Affairs and Sustainability</v>
          </cell>
          <cell r="E122" t="str">
            <v>IT Toolkit</v>
          </cell>
          <cell r="F122">
            <v>11400.2</v>
          </cell>
          <cell r="G122">
            <v>12347.87</v>
          </cell>
          <cell r="H122">
            <v>-947.67</v>
          </cell>
          <cell r="I122">
            <v>34200.6</v>
          </cell>
          <cell r="J122">
            <v>35148.269999999997</v>
          </cell>
        </row>
        <row r="123">
          <cell r="B123" t="str">
            <v>Public Affairs and SustainabilityMaterial</v>
          </cell>
          <cell r="C123" t="str">
            <v>Material</v>
          </cell>
          <cell r="D123" t="str">
            <v>Public Affairs and Sustainability</v>
          </cell>
          <cell r="E123" t="str">
            <v>Material</v>
          </cell>
          <cell r="G123">
            <v>9594.15</v>
          </cell>
          <cell r="H123">
            <v>-9594.15</v>
          </cell>
          <cell r="J123">
            <v>6372.15</v>
          </cell>
        </row>
        <row r="124">
          <cell r="B124" t="str">
            <v>Public Affairs and SustainabilityOther Secondaries</v>
          </cell>
          <cell r="C124" t="str">
            <v>Other Secondaries</v>
          </cell>
          <cell r="D124" t="str">
            <v>Public Affairs and Sustainability</v>
          </cell>
          <cell r="E124" t="str">
            <v>Other Secondary Costs</v>
          </cell>
          <cell r="F124">
            <v>12234.4</v>
          </cell>
          <cell r="G124">
            <v>9445.26</v>
          </cell>
          <cell r="H124">
            <v>2789.14</v>
          </cell>
          <cell r="I124">
            <v>36705.14</v>
          </cell>
          <cell r="J124">
            <v>33916</v>
          </cell>
        </row>
        <row r="125">
          <cell r="B125" t="str">
            <v>Public Affairs and SustainabilityInterest</v>
          </cell>
          <cell r="C125" t="str">
            <v>Interest</v>
          </cell>
          <cell r="D125" t="str">
            <v>Public Affairs and Sustainability</v>
          </cell>
          <cell r="E125" t="str">
            <v>Other Income &amp; Deductions</v>
          </cell>
          <cell r="G125">
            <v>3684</v>
          </cell>
          <cell r="H125">
            <v>-3684</v>
          </cell>
          <cell r="J125">
            <v>0</v>
          </cell>
        </row>
        <row r="126">
          <cell r="B126" t="str">
            <v>Public Affairs and SustainabilityOutside Services</v>
          </cell>
          <cell r="C126" t="str">
            <v>Outside Services</v>
          </cell>
          <cell r="D126" t="str">
            <v>Public Affairs and Sustainability</v>
          </cell>
          <cell r="E126" t="str">
            <v>Outside Services</v>
          </cell>
          <cell r="F126">
            <v>911622.31</v>
          </cell>
          <cell r="G126">
            <v>790946.32</v>
          </cell>
          <cell r="H126">
            <v>120675.99</v>
          </cell>
          <cell r="I126">
            <v>2553377.91</v>
          </cell>
          <cell r="J126">
            <v>2554435.48</v>
          </cell>
        </row>
        <row r="127">
          <cell r="B127" t="str">
            <v>Public Affairs and SustainabilityOther</v>
          </cell>
          <cell r="C127" t="str">
            <v>Other</v>
          </cell>
          <cell r="D127" t="str">
            <v>Public Affairs and Sustainability</v>
          </cell>
          <cell r="E127" t="str">
            <v>Other Primary Expenses</v>
          </cell>
          <cell r="F127">
            <v>498316.36</v>
          </cell>
          <cell r="G127">
            <v>314457.5</v>
          </cell>
          <cell r="H127">
            <v>183858.86</v>
          </cell>
          <cell r="I127">
            <v>1381674.84</v>
          </cell>
          <cell r="J127">
            <v>1374023.41</v>
          </cell>
        </row>
        <row r="128">
          <cell r="B128" t="str">
            <v>Public Affairs and SustainabilityMulberry/VP Office/Servco</v>
          </cell>
          <cell r="C128" t="str">
            <v>Mulberry/VP Office/Servco</v>
          </cell>
          <cell r="D128" t="str">
            <v>Public Affairs and Sustainability</v>
          </cell>
          <cell r="E128" t="str">
            <v>Capital Offset</v>
          </cell>
          <cell r="G128">
            <v>4465174.04</v>
          </cell>
          <cell r="H128">
            <v>-4465174.04</v>
          </cell>
          <cell r="J128">
            <v>4465174.04</v>
          </cell>
        </row>
        <row r="129">
          <cell r="B129" t="str">
            <v>Public Affairs and SustainabilityMulberry/VP Office/Servco</v>
          </cell>
          <cell r="C129" t="str">
            <v>Mulberry/VP Office/Servco</v>
          </cell>
          <cell r="D129" t="str">
            <v>Public Affairs and Sustainability</v>
          </cell>
          <cell r="E129" t="str">
            <v>Internal Settlements</v>
          </cell>
          <cell r="F129">
            <v>0</v>
          </cell>
          <cell r="G129">
            <v>-4447922.03</v>
          </cell>
          <cell r="H129">
            <v>4447922.03</v>
          </cell>
          <cell r="I129">
            <v>0</v>
          </cell>
          <cell r="J129">
            <v>-4466911.5599999996</v>
          </cell>
        </row>
        <row r="130">
          <cell r="B130" t="str">
            <v>Public Affairs and SustainabilityHeadquarter Costs</v>
          </cell>
          <cell r="C130" t="str">
            <v>Headquarter Costs</v>
          </cell>
          <cell r="D130" t="str">
            <v>Public Affairs and Sustainability</v>
          </cell>
          <cell r="E130" t="str">
            <v>Space</v>
          </cell>
          <cell r="F130">
            <v>330885</v>
          </cell>
          <cell r="G130">
            <v>316273.05</v>
          </cell>
          <cell r="H130">
            <v>14611.95</v>
          </cell>
          <cell r="I130">
            <v>992655</v>
          </cell>
          <cell r="J130">
            <v>949817.05</v>
          </cell>
        </row>
        <row r="131">
          <cell r="B131" t="str">
            <v>Enterprise Risk ManagementApplied Labor</v>
          </cell>
          <cell r="C131" t="str">
            <v>Applied Labor</v>
          </cell>
          <cell r="D131" t="str">
            <v>Enterprise Risk Management</v>
          </cell>
          <cell r="E131" t="str">
            <v>Applied Labor</v>
          </cell>
          <cell r="F131">
            <v>0</v>
          </cell>
          <cell r="G131">
            <v>321.48</v>
          </cell>
          <cell r="H131">
            <v>-321.48</v>
          </cell>
          <cell r="I131">
            <v>0</v>
          </cell>
        </row>
        <row r="132">
          <cell r="B132" t="str">
            <v>Enterprise Risk ManagementClient Invest</v>
          </cell>
          <cell r="C132" t="str">
            <v>Client Invest</v>
          </cell>
          <cell r="D132" t="str">
            <v>Enterprise Risk Management</v>
          </cell>
          <cell r="E132" t="str">
            <v>Client Investment</v>
          </cell>
          <cell r="G132">
            <v>451</v>
          </cell>
          <cell r="H132">
            <v>-451</v>
          </cell>
          <cell r="J132">
            <v>451</v>
          </cell>
        </row>
        <row r="133">
          <cell r="B133" t="str">
            <v>Enterprise Risk ManagementDAS</v>
          </cell>
          <cell r="C133" t="str">
            <v>DAS</v>
          </cell>
          <cell r="D133" t="str">
            <v>Enterprise Risk Management</v>
          </cell>
          <cell r="E133" t="str">
            <v>DAS</v>
          </cell>
          <cell r="F133">
            <v>37736</v>
          </cell>
          <cell r="G133">
            <v>37736</v>
          </cell>
          <cell r="H133">
            <v>0</v>
          </cell>
          <cell r="I133">
            <v>113211</v>
          </cell>
          <cell r="J133">
            <v>113211</v>
          </cell>
        </row>
        <row r="134">
          <cell r="B134" t="str">
            <v>Enterprise Risk ManagementDepreciation/Amortization</v>
          </cell>
          <cell r="C134" t="str">
            <v>Depreciation/Amortization</v>
          </cell>
          <cell r="D134" t="str">
            <v>Enterprise Risk Management</v>
          </cell>
          <cell r="E134" t="str">
            <v>Depreciation/Amortization</v>
          </cell>
          <cell r="F134">
            <v>1000.36</v>
          </cell>
          <cell r="G134">
            <v>2176</v>
          </cell>
          <cell r="H134">
            <v>-1175.6400000000001</v>
          </cell>
          <cell r="I134">
            <v>3000.08</v>
          </cell>
          <cell r="J134">
            <v>4175.72</v>
          </cell>
        </row>
        <row r="135">
          <cell r="B135" t="str">
            <v>Enterprise Risk ManagementFringe</v>
          </cell>
          <cell r="C135" t="str">
            <v>Fringe</v>
          </cell>
          <cell r="D135" t="str">
            <v>Enterprise Risk Management</v>
          </cell>
          <cell r="E135" t="str">
            <v>Fringe Benefits &amp; Taxes</v>
          </cell>
          <cell r="F135">
            <v>231591</v>
          </cell>
          <cell r="G135">
            <v>274613.42</v>
          </cell>
          <cell r="H135">
            <v>-43022.42</v>
          </cell>
          <cell r="I135">
            <v>716352.01</v>
          </cell>
          <cell r="J135">
            <v>732283.42</v>
          </cell>
        </row>
        <row r="136">
          <cell r="B136" t="str">
            <v>Enterprise Risk ManagementLabor</v>
          </cell>
          <cell r="C136" t="str">
            <v>Labor</v>
          </cell>
          <cell r="D136" t="str">
            <v>Enterprise Risk Management</v>
          </cell>
          <cell r="E136" t="str">
            <v>Incurred Labor</v>
          </cell>
          <cell r="F136">
            <v>785782</v>
          </cell>
          <cell r="G136">
            <v>752905.54</v>
          </cell>
          <cell r="H136">
            <v>32876.46</v>
          </cell>
          <cell r="I136">
            <v>2416443</v>
          </cell>
          <cell r="J136">
            <v>2389774.54</v>
          </cell>
        </row>
        <row r="137">
          <cell r="B137" t="str">
            <v>Enterprise Risk ManagementToolkit</v>
          </cell>
          <cell r="C137" t="str">
            <v>Toolkit</v>
          </cell>
          <cell r="D137" t="str">
            <v>Enterprise Risk Management</v>
          </cell>
          <cell r="E137" t="str">
            <v>IT Toolkit</v>
          </cell>
          <cell r="F137">
            <v>3937.04</v>
          </cell>
          <cell r="G137">
            <v>3945.51</v>
          </cell>
          <cell r="H137">
            <v>-8.4700000000000006</v>
          </cell>
          <cell r="I137">
            <v>11812.12</v>
          </cell>
          <cell r="J137">
            <v>11820.59</v>
          </cell>
        </row>
        <row r="138">
          <cell r="B138" t="str">
            <v>Enterprise Risk ManagementMaterial</v>
          </cell>
          <cell r="C138" t="str">
            <v>Material</v>
          </cell>
          <cell r="D138" t="str">
            <v>Enterprise Risk Management</v>
          </cell>
          <cell r="E138" t="str">
            <v>Material</v>
          </cell>
          <cell r="G138">
            <v>300.51</v>
          </cell>
          <cell r="H138">
            <v>-300.51</v>
          </cell>
          <cell r="J138">
            <v>300.51</v>
          </cell>
        </row>
        <row r="139">
          <cell r="B139" t="str">
            <v>Enterprise Risk ManagementOther Secondaries</v>
          </cell>
          <cell r="C139" t="str">
            <v>Other Secondaries</v>
          </cell>
          <cell r="D139" t="str">
            <v>Enterprise Risk Management</v>
          </cell>
          <cell r="E139" t="str">
            <v>Other Secondary Costs</v>
          </cell>
          <cell r="F139">
            <v>2055.1999999999998</v>
          </cell>
          <cell r="G139">
            <v>1970.58</v>
          </cell>
          <cell r="H139">
            <v>84.62</v>
          </cell>
          <cell r="I139">
            <v>6166.72</v>
          </cell>
          <cell r="J139">
            <v>6082.1</v>
          </cell>
        </row>
        <row r="140">
          <cell r="B140" t="str">
            <v>Enterprise Risk ManagementOutside Services</v>
          </cell>
          <cell r="C140" t="str">
            <v>Outside Services</v>
          </cell>
          <cell r="D140" t="str">
            <v>Enterprise Risk Management</v>
          </cell>
          <cell r="E140" t="str">
            <v>Outside Services</v>
          </cell>
          <cell r="F140">
            <v>197880</v>
          </cell>
          <cell r="G140">
            <v>194718.01</v>
          </cell>
          <cell r="H140">
            <v>3161.99</v>
          </cell>
          <cell r="I140">
            <v>565750</v>
          </cell>
          <cell r="J140">
            <v>566973.01</v>
          </cell>
        </row>
        <row r="141">
          <cell r="B141" t="str">
            <v>Enterprise Risk ManagementOther</v>
          </cell>
          <cell r="C141" t="str">
            <v>Other</v>
          </cell>
          <cell r="D141" t="str">
            <v>Enterprise Risk Management</v>
          </cell>
          <cell r="E141" t="str">
            <v>Other Primary Expenses</v>
          </cell>
          <cell r="F141">
            <v>6118</v>
          </cell>
          <cell r="G141">
            <v>4853.75</v>
          </cell>
          <cell r="H141">
            <v>1264.25</v>
          </cell>
          <cell r="I141">
            <v>25998</v>
          </cell>
          <cell r="J141">
            <v>25639.75</v>
          </cell>
        </row>
        <row r="142">
          <cell r="B142" t="str">
            <v>Enterprise Risk ManagementMulberry/VP Office/Servco</v>
          </cell>
          <cell r="C142" t="str">
            <v>Mulberry/VP Office/Servco</v>
          </cell>
          <cell r="D142" t="str">
            <v>Enterprise Risk Management</v>
          </cell>
          <cell r="E142" t="str">
            <v>Internal Settlements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321.48</v>
          </cell>
        </row>
        <row r="143">
          <cell r="B143" t="str">
            <v>Enterprise Risk ManagementHeadquarter Costs</v>
          </cell>
          <cell r="C143" t="str">
            <v>Headquarter Costs</v>
          </cell>
          <cell r="D143" t="str">
            <v>Enterprise Risk Management</v>
          </cell>
          <cell r="E143" t="str">
            <v>Space</v>
          </cell>
          <cell r="F143">
            <v>107593.2</v>
          </cell>
          <cell r="G143">
            <v>107909.55</v>
          </cell>
          <cell r="H143">
            <v>-316.35000000000002</v>
          </cell>
          <cell r="I143">
            <v>322779.59999999998</v>
          </cell>
          <cell r="J143">
            <v>323095.95</v>
          </cell>
        </row>
        <row r="144">
          <cell r="B144" t="str">
            <v>Human ResourcesApplied Labor</v>
          </cell>
          <cell r="C144" t="str">
            <v>Applied Labor</v>
          </cell>
          <cell r="D144" t="str">
            <v>Human Resources</v>
          </cell>
          <cell r="E144" t="str">
            <v>Applied Labor</v>
          </cell>
          <cell r="F144">
            <v>1124.17</v>
          </cell>
          <cell r="G144">
            <v>1299.21</v>
          </cell>
          <cell r="H144">
            <v>-175.04</v>
          </cell>
          <cell r="I144">
            <v>3391.27</v>
          </cell>
        </row>
        <row r="145">
          <cell r="B145" t="str">
            <v>Human ResourcesDAS</v>
          </cell>
          <cell r="C145" t="str">
            <v>DAS</v>
          </cell>
          <cell r="D145" t="str">
            <v>Human Resources</v>
          </cell>
          <cell r="E145" t="str">
            <v>DAS</v>
          </cell>
          <cell r="F145">
            <v>103880</v>
          </cell>
          <cell r="G145">
            <v>103880</v>
          </cell>
          <cell r="H145">
            <v>0</v>
          </cell>
          <cell r="I145">
            <v>311641</v>
          </cell>
          <cell r="J145">
            <v>311641</v>
          </cell>
        </row>
        <row r="146">
          <cell r="B146" t="str">
            <v>Human ResourcesDepreciation/Amortization</v>
          </cell>
          <cell r="C146" t="str">
            <v>Depreciation/Amortization</v>
          </cell>
          <cell r="D146" t="str">
            <v>Human Resources</v>
          </cell>
          <cell r="E146" t="str">
            <v>Depreciation/Amortization</v>
          </cell>
          <cell r="F146">
            <v>6900</v>
          </cell>
          <cell r="G146">
            <v>14206</v>
          </cell>
          <cell r="H146">
            <v>-7306</v>
          </cell>
          <cell r="I146">
            <v>28192</v>
          </cell>
          <cell r="J146">
            <v>32870</v>
          </cell>
        </row>
        <row r="147">
          <cell r="B147" t="str">
            <v>Human ResourcesFleet</v>
          </cell>
          <cell r="C147" t="str">
            <v>Fleet</v>
          </cell>
          <cell r="D147" t="str">
            <v>Human Resources</v>
          </cell>
          <cell r="E147" t="str">
            <v>Fleet/Other CO Charges</v>
          </cell>
          <cell r="F147">
            <v>7893.38</v>
          </cell>
          <cell r="G147">
            <v>15431.5</v>
          </cell>
          <cell r="H147">
            <v>-7538.12</v>
          </cell>
          <cell r="I147">
            <v>23867.07</v>
          </cell>
          <cell r="J147">
            <v>31405.19</v>
          </cell>
        </row>
        <row r="148">
          <cell r="B148" t="str">
            <v>Human ResourcesFringe</v>
          </cell>
          <cell r="C148" t="str">
            <v>Fringe</v>
          </cell>
          <cell r="D148" t="str">
            <v>Human Resources</v>
          </cell>
          <cell r="E148" t="str">
            <v>Fringe Benefits &amp; Taxes</v>
          </cell>
          <cell r="F148">
            <v>1200256.5900000001</v>
          </cell>
          <cell r="G148">
            <v>1245629.46</v>
          </cell>
          <cell r="H148">
            <v>-45372.87</v>
          </cell>
          <cell r="I148">
            <v>3629503.87</v>
          </cell>
          <cell r="J148">
            <v>3606629.46</v>
          </cell>
        </row>
        <row r="149">
          <cell r="B149" t="str">
            <v>Human ResourcesLabor</v>
          </cell>
          <cell r="C149" t="str">
            <v>Labor</v>
          </cell>
          <cell r="D149" t="str">
            <v>Human Resources</v>
          </cell>
          <cell r="E149" t="str">
            <v>Incurred Labor</v>
          </cell>
          <cell r="F149">
            <v>4153137</v>
          </cell>
          <cell r="G149">
            <v>4005764.91</v>
          </cell>
          <cell r="H149">
            <v>147372.09</v>
          </cell>
          <cell r="I149">
            <v>12558837</v>
          </cell>
          <cell r="J149">
            <v>12529764.91</v>
          </cell>
        </row>
        <row r="150">
          <cell r="B150" t="str">
            <v>Human ResourcesToolkit</v>
          </cell>
          <cell r="C150" t="str">
            <v>Toolkit</v>
          </cell>
          <cell r="D150" t="str">
            <v>Human Resources</v>
          </cell>
          <cell r="E150" t="str">
            <v>IT Toolkit</v>
          </cell>
          <cell r="F150">
            <v>22547.32</v>
          </cell>
          <cell r="G150">
            <v>21535.62</v>
          </cell>
          <cell r="H150">
            <v>1011.7</v>
          </cell>
          <cell r="I150">
            <v>67638.960000000006</v>
          </cell>
          <cell r="J150">
            <v>66627.259999999995</v>
          </cell>
        </row>
        <row r="151">
          <cell r="B151" t="str">
            <v>Human ResourcesMaterial</v>
          </cell>
          <cell r="C151" t="str">
            <v>Material</v>
          </cell>
          <cell r="D151" t="str">
            <v>Human Resources</v>
          </cell>
          <cell r="E151" t="str">
            <v>Material</v>
          </cell>
          <cell r="F151">
            <v>72100</v>
          </cell>
          <cell r="G151">
            <v>30310.35</v>
          </cell>
          <cell r="H151">
            <v>41789.65</v>
          </cell>
          <cell r="I151">
            <v>246000</v>
          </cell>
          <cell r="J151">
            <v>217310.35</v>
          </cell>
        </row>
        <row r="152">
          <cell r="B152" t="str">
            <v>Human ResourcesOther Secondaries</v>
          </cell>
          <cell r="C152" t="str">
            <v>Other Secondaries</v>
          </cell>
          <cell r="D152" t="str">
            <v>Human Resources</v>
          </cell>
          <cell r="E152" t="str">
            <v>Other Secondary Costs</v>
          </cell>
          <cell r="F152">
            <v>22421.040000000001</v>
          </cell>
          <cell r="G152">
            <v>22137.5</v>
          </cell>
          <cell r="H152">
            <v>283.54000000000002</v>
          </cell>
          <cell r="I152">
            <v>67265.98</v>
          </cell>
          <cell r="J152">
            <v>66982.44</v>
          </cell>
        </row>
        <row r="153">
          <cell r="B153" t="str">
            <v>Human ResourcesInterest</v>
          </cell>
          <cell r="C153" t="str">
            <v>Interest</v>
          </cell>
          <cell r="D153" t="str">
            <v>Human Resources</v>
          </cell>
          <cell r="E153" t="str">
            <v>Other Income &amp; Deductions</v>
          </cell>
          <cell r="G153">
            <v>1000</v>
          </cell>
          <cell r="H153">
            <v>-1000</v>
          </cell>
          <cell r="J153">
            <v>1000</v>
          </cell>
        </row>
        <row r="154">
          <cell r="B154" t="str">
            <v>Human ResourcesOutside Services</v>
          </cell>
          <cell r="C154" t="str">
            <v>Outside Services</v>
          </cell>
          <cell r="D154" t="str">
            <v>Human Resources</v>
          </cell>
          <cell r="E154" t="str">
            <v>Outside Services</v>
          </cell>
          <cell r="F154">
            <v>755196.91</v>
          </cell>
          <cell r="G154">
            <v>692331.62</v>
          </cell>
          <cell r="H154">
            <v>62865.29</v>
          </cell>
          <cell r="I154">
            <v>2467950</v>
          </cell>
          <cell r="J154">
            <v>2469331.62</v>
          </cell>
        </row>
        <row r="155">
          <cell r="B155" t="str">
            <v>Human ResourcesOther</v>
          </cell>
          <cell r="C155" t="str">
            <v>Other</v>
          </cell>
          <cell r="D155" t="str">
            <v>Human Resources</v>
          </cell>
          <cell r="E155" t="str">
            <v>Other Primary Expenses</v>
          </cell>
          <cell r="F155">
            <v>464508.43</v>
          </cell>
          <cell r="G155">
            <v>485035.2</v>
          </cell>
          <cell r="H155">
            <v>-20526.77</v>
          </cell>
          <cell r="I155">
            <v>1430494.72</v>
          </cell>
          <cell r="J155">
            <v>1453035.2</v>
          </cell>
        </row>
        <row r="156">
          <cell r="B156" t="str">
            <v>Human ResourcesMulberry/VP Office/Servco</v>
          </cell>
          <cell r="C156" t="str">
            <v>Mulberry/VP Office/Servco</v>
          </cell>
          <cell r="D156" t="str">
            <v>Human Resources</v>
          </cell>
          <cell r="E156" t="str">
            <v>Internal Settlements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3566.31</v>
          </cell>
        </row>
        <row r="157">
          <cell r="B157" t="str">
            <v>Human ResourcesHeadquarter Costs</v>
          </cell>
          <cell r="C157" t="str">
            <v>Headquarter Costs</v>
          </cell>
          <cell r="D157" t="str">
            <v>Human Resources</v>
          </cell>
          <cell r="E157" t="str">
            <v>Space</v>
          </cell>
          <cell r="F157">
            <v>604450.80000000005</v>
          </cell>
          <cell r="G157">
            <v>608500.65</v>
          </cell>
          <cell r="H157">
            <v>-4049.85</v>
          </cell>
          <cell r="I157">
            <v>1813352.4</v>
          </cell>
          <cell r="J157">
            <v>1827436.65</v>
          </cell>
        </row>
        <row r="158">
          <cell r="B158" t="str">
            <v>Internal Audit and ControlsApplied Labor</v>
          </cell>
          <cell r="C158" t="str">
            <v>Applied Labor</v>
          </cell>
          <cell r="D158" t="str">
            <v>Internal Audit and Controls</v>
          </cell>
          <cell r="E158" t="str">
            <v>Applied Labor</v>
          </cell>
          <cell r="F158">
            <v>0</v>
          </cell>
          <cell r="G158">
            <v>622.14</v>
          </cell>
          <cell r="H158">
            <v>-622.14</v>
          </cell>
          <cell r="I158">
            <v>0</v>
          </cell>
        </row>
        <row r="159">
          <cell r="B159" t="str">
            <v>Internal Audit and ControlsDepreciation/Amortization</v>
          </cell>
          <cell r="C159" t="str">
            <v>Depreciation/Amortization</v>
          </cell>
          <cell r="D159" t="str">
            <v>Internal Audit and Controls</v>
          </cell>
          <cell r="E159" t="str">
            <v>Depreciation/Amortization</v>
          </cell>
          <cell r="F159">
            <v>69634.600000000006</v>
          </cell>
          <cell r="G159">
            <v>70402</v>
          </cell>
          <cell r="H159">
            <v>-767.4</v>
          </cell>
          <cell r="I159">
            <v>208904</v>
          </cell>
          <cell r="J159">
            <v>208903.55</v>
          </cell>
        </row>
        <row r="160">
          <cell r="B160" t="str">
            <v>Internal Audit and ControlsFringe</v>
          </cell>
          <cell r="C160" t="str">
            <v>Fringe</v>
          </cell>
          <cell r="D160" t="str">
            <v>Internal Audit and Controls</v>
          </cell>
          <cell r="E160" t="str">
            <v>Fringe Benefits &amp; Taxes</v>
          </cell>
          <cell r="F160">
            <v>350473.2</v>
          </cell>
          <cell r="G160">
            <v>362033.15</v>
          </cell>
          <cell r="H160">
            <v>-11559.95</v>
          </cell>
          <cell r="I160">
            <v>1088142.8400000001</v>
          </cell>
          <cell r="J160">
            <v>1088143.57</v>
          </cell>
        </row>
        <row r="161">
          <cell r="B161" t="str">
            <v>Internal Audit and ControlsLabor</v>
          </cell>
          <cell r="C161" t="str">
            <v>Labor</v>
          </cell>
          <cell r="D161" t="str">
            <v>Internal Audit and Controls</v>
          </cell>
          <cell r="E161" t="str">
            <v>Incurred Labor</v>
          </cell>
          <cell r="F161">
            <v>1212710</v>
          </cell>
          <cell r="G161">
            <v>1157596.17</v>
          </cell>
          <cell r="H161">
            <v>55113.83</v>
          </cell>
          <cell r="I161">
            <v>3730598</v>
          </cell>
          <cell r="J161">
            <v>3730600.17</v>
          </cell>
        </row>
        <row r="162">
          <cell r="B162" t="str">
            <v>Internal Audit and ControlsToolkit</v>
          </cell>
          <cell r="C162" t="str">
            <v>Toolkit</v>
          </cell>
          <cell r="D162" t="str">
            <v>Internal Audit and Controls</v>
          </cell>
          <cell r="E162" t="str">
            <v>IT Toolkit</v>
          </cell>
          <cell r="F162">
            <v>3079.6</v>
          </cell>
          <cell r="G162">
            <v>2823.76</v>
          </cell>
          <cell r="H162">
            <v>255.84</v>
          </cell>
          <cell r="I162">
            <v>9230.7999999999993</v>
          </cell>
          <cell r="J162">
            <v>9231.06</v>
          </cell>
        </row>
        <row r="163">
          <cell r="B163" t="str">
            <v>Internal Audit and ControlsMaterial</v>
          </cell>
          <cell r="C163" t="str">
            <v>Material</v>
          </cell>
          <cell r="D163" t="str">
            <v>Internal Audit and Controls</v>
          </cell>
          <cell r="E163" t="str">
            <v>Material</v>
          </cell>
          <cell r="F163">
            <v>4421.32</v>
          </cell>
          <cell r="G163">
            <v>989.88</v>
          </cell>
          <cell r="H163">
            <v>3431.44</v>
          </cell>
          <cell r="I163">
            <v>13265.01</v>
          </cell>
          <cell r="J163">
            <v>13265.19</v>
          </cell>
        </row>
        <row r="164">
          <cell r="B164" t="str">
            <v>Internal Audit and ControlsOther Secondaries</v>
          </cell>
          <cell r="C164" t="str">
            <v>Other Secondaries</v>
          </cell>
          <cell r="D164" t="str">
            <v>Internal Audit and Controls</v>
          </cell>
          <cell r="E164" t="str">
            <v>Other Secondary Costs</v>
          </cell>
          <cell r="F164">
            <v>3158.32</v>
          </cell>
          <cell r="G164">
            <v>2286.58</v>
          </cell>
          <cell r="H164">
            <v>871.74</v>
          </cell>
          <cell r="I164">
            <v>9468.7000000000007</v>
          </cell>
          <cell r="J164">
            <v>9468.64</v>
          </cell>
        </row>
        <row r="165">
          <cell r="B165" t="str">
            <v>Internal Audit and ControlsOutside Services</v>
          </cell>
          <cell r="C165" t="str">
            <v>Outside Services</v>
          </cell>
          <cell r="D165" t="str">
            <v>Internal Audit and Controls</v>
          </cell>
          <cell r="E165" t="str">
            <v>Outside Services</v>
          </cell>
          <cell r="F165">
            <v>42284.32</v>
          </cell>
          <cell r="G165">
            <v>42868.22</v>
          </cell>
          <cell r="H165">
            <v>-583.9</v>
          </cell>
          <cell r="I165">
            <v>254801</v>
          </cell>
          <cell r="J165">
            <v>254801.22</v>
          </cell>
        </row>
        <row r="166">
          <cell r="B166" t="str">
            <v>Internal Audit and ControlsOther</v>
          </cell>
          <cell r="C166" t="str">
            <v>Other</v>
          </cell>
          <cell r="D166" t="str">
            <v>Internal Audit and Controls</v>
          </cell>
          <cell r="E166" t="str">
            <v>Other Primary Expenses</v>
          </cell>
          <cell r="F166">
            <v>29258.68</v>
          </cell>
          <cell r="G166">
            <v>12357.2</v>
          </cell>
          <cell r="H166">
            <v>16901.48</v>
          </cell>
          <cell r="I166">
            <v>82762.02</v>
          </cell>
          <cell r="J166">
            <v>82760.37</v>
          </cell>
        </row>
        <row r="167">
          <cell r="B167" t="str">
            <v>Internal Audit and ControlsMulberry/VP Office/Servco</v>
          </cell>
          <cell r="C167" t="str">
            <v>Mulberry/VP Office/Servco</v>
          </cell>
          <cell r="D167" t="str">
            <v>Internal Audit and Controls</v>
          </cell>
          <cell r="E167" t="str">
            <v>Internal Settlements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1.1399999999999999</v>
          </cell>
        </row>
        <row r="168">
          <cell r="B168" t="str">
            <v>Internal Audit and ControlsHeadquarter Costs</v>
          </cell>
          <cell r="C168" t="str">
            <v>Headquarter Costs</v>
          </cell>
          <cell r="D168" t="str">
            <v>Internal Audit and Controls</v>
          </cell>
          <cell r="E168" t="str">
            <v>Space</v>
          </cell>
          <cell r="F168">
            <v>160557.6</v>
          </cell>
          <cell r="G168">
            <v>161278.65</v>
          </cell>
          <cell r="H168">
            <v>-721.05</v>
          </cell>
          <cell r="I168">
            <v>481672.8</v>
          </cell>
          <cell r="J168">
            <v>481672.65</v>
          </cell>
        </row>
        <row r="169">
          <cell r="B169" t="str">
            <v>Information TechnologyApplied Labor</v>
          </cell>
          <cell r="C169" t="str">
            <v>Applied Labor</v>
          </cell>
          <cell r="D169" t="str">
            <v>Information Technology</v>
          </cell>
          <cell r="E169" t="str">
            <v>Applied Labor</v>
          </cell>
          <cell r="F169">
            <v>-309518.31</v>
          </cell>
          <cell r="G169">
            <v>-263474.62</v>
          </cell>
          <cell r="H169">
            <v>-46043.69</v>
          </cell>
          <cell r="I169">
            <v>-984227.09</v>
          </cell>
        </row>
        <row r="170">
          <cell r="B170" t="str">
            <v>Information TechnologyDepreciation/Amortization</v>
          </cell>
          <cell r="C170" t="str">
            <v>Depreciation/Amortization</v>
          </cell>
          <cell r="D170" t="str">
            <v>Information Technology</v>
          </cell>
          <cell r="E170" t="str">
            <v>Depreciation/Amortization</v>
          </cell>
          <cell r="F170">
            <v>3960786.9</v>
          </cell>
          <cell r="G170">
            <v>3905005.12</v>
          </cell>
          <cell r="H170">
            <v>55781.78</v>
          </cell>
          <cell r="I170">
            <v>13681088.91</v>
          </cell>
          <cell r="J170">
            <v>13665946.130000001</v>
          </cell>
        </row>
        <row r="171">
          <cell r="B171" t="str">
            <v>Information TechnologyFleet</v>
          </cell>
          <cell r="C171" t="str">
            <v>Fleet</v>
          </cell>
          <cell r="D171" t="str">
            <v>Information Technology</v>
          </cell>
          <cell r="E171" t="str">
            <v>Fleet/Other CO Charges</v>
          </cell>
          <cell r="F171">
            <v>6873.88</v>
          </cell>
          <cell r="G171">
            <v>6409.54</v>
          </cell>
          <cell r="H171">
            <v>464.34</v>
          </cell>
          <cell r="I171">
            <v>24129.16</v>
          </cell>
          <cell r="J171">
            <v>23664.82</v>
          </cell>
        </row>
        <row r="172">
          <cell r="B172" t="str">
            <v>Information TechnologyFringe</v>
          </cell>
          <cell r="C172" t="str">
            <v>Fringe</v>
          </cell>
          <cell r="D172" t="str">
            <v>Information Technology</v>
          </cell>
          <cell r="E172" t="str">
            <v>Fringe Benefits &amp; Taxes</v>
          </cell>
          <cell r="F172">
            <v>2763732.91</v>
          </cell>
          <cell r="G172">
            <v>2660851.39</v>
          </cell>
          <cell r="H172">
            <v>102881.52</v>
          </cell>
          <cell r="I172">
            <v>8490764.25</v>
          </cell>
          <cell r="J172">
            <v>8387882.7300000004</v>
          </cell>
        </row>
        <row r="173">
          <cell r="B173" t="str">
            <v>Information TechnologyLabor</v>
          </cell>
          <cell r="C173" t="str">
            <v>Labor</v>
          </cell>
          <cell r="D173" t="str">
            <v>Information Technology</v>
          </cell>
          <cell r="E173" t="str">
            <v>Incurred Labor</v>
          </cell>
          <cell r="F173">
            <v>9380190</v>
          </cell>
          <cell r="G173">
            <v>8529671.0899999999</v>
          </cell>
          <cell r="H173">
            <v>850518.91</v>
          </cell>
          <cell r="I173">
            <v>28878250</v>
          </cell>
          <cell r="J173">
            <v>28027731.09</v>
          </cell>
        </row>
        <row r="174">
          <cell r="B174" t="str">
            <v>Information TechnologyInterest</v>
          </cell>
          <cell r="C174" t="str">
            <v>Interest</v>
          </cell>
          <cell r="D174" t="str">
            <v>Information Technology</v>
          </cell>
          <cell r="E174" t="str">
            <v>Interest</v>
          </cell>
          <cell r="F174">
            <v>1902033.04</v>
          </cell>
          <cell r="G174">
            <v>1902033</v>
          </cell>
          <cell r="H174">
            <v>0.04</v>
          </cell>
          <cell r="I174">
            <v>5706099</v>
          </cell>
          <cell r="J174">
            <v>5706098.96</v>
          </cell>
        </row>
        <row r="175">
          <cell r="B175" t="str">
            <v>Information TechnologyToolkit</v>
          </cell>
          <cell r="C175" t="str">
            <v>Toolkit</v>
          </cell>
          <cell r="D175" t="str">
            <v>Information Technology</v>
          </cell>
          <cell r="E175" t="str">
            <v>IT Toolkit</v>
          </cell>
          <cell r="F175">
            <v>57018.720000000001</v>
          </cell>
          <cell r="G175">
            <v>53806.92</v>
          </cell>
          <cell r="H175">
            <v>3211.8</v>
          </cell>
          <cell r="I175">
            <v>171056.16</v>
          </cell>
          <cell r="J175">
            <v>168456.36</v>
          </cell>
        </row>
        <row r="176">
          <cell r="B176" t="str">
            <v>Information TechnologyMaterial</v>
          </cell>
          <cell r="C176" t="str">
            <v>Material</v>
          </cell>
          <cell r="D176" t="str">
            <v>Information Technology</v>
          </cell>
          <cell r="E176" t="str">
            <v>Material</v>
          </cell>
          <cell r="F176">
            <v>2348104.84</v>
          </cell>
          <cell r="G176">
            <v>838335.16</v>
          </cell>
          <cell r="H176">
            <v>1509769.68</v>
          </cell>
          <cell r="I176">
            <v>9360167.5199999996</v>
          </cell>
          <cell r="J176">
            <v>8336037.8399999999</v>
          </cell>
        </row>
        <row r="177">
          <cell r="B177" t="str">
            <v>Information TechnologyOther Secondaries</v>
          </cell>
          <cell r="C177" t="str">
            <v>Other Secondaries</v>
          </cell>
          <cell r="D177" t="str">
            <v>Information Technology</v>
          </cell>
          <cell r="E177" t="str">
            <v>Other Secondary Costs</v>
          </cell>
          <cell r="F177">
            <v>101032.88</v>
          </cell>
          <cell r="G177">
            <v>92677.24</v>
          </cell>
          <cell r="H177">
            <v>8355.64</v>
          </cell>
          <cell r="I177">
            <v>303099.62</v>
          </cell>
          <cell r="J177">
            <v>299815.98</v>
          </cell>
        </row>
        <row r="178">
          <cell r="B178" t="str">
            <v>Information TechnologyOutside Services</v>
          </cell>
          <cell r="C178" t="str">
            <v>Outside Services</v>
          </cell>
          <cell r="D178" t="str">
            <v>Information Technology</v>
          </cell>
          <cell r="E178" t="str">
            <v>Outside Services</v>
          </cell>
          <cell r="F178">
            <v>13050961.84</v>
          </cell>
          <cell r="G178">
            <v>11033062.92</v>
          </cell>
          <cell r="H178">
            <v>2017898.92</v>
          </cell>
          <cell r="I178">
            <v>40604033.270000003</v>
          </cell>
          <cell r="J178">
            <v>43839941.350000001</v>
          </cell>
        </row>
        <row r="179">
          <cell r="B179" t="str">
            <v>Information TechnologyOther</v>
          </cell>
          <cell r="C179" t="str">
            <v>Other</v>
          </cell>
          <cell r="D179" t="str">
            <v>Information Technology</v>
          </cell>
          <cell r="E179" t="str">
            <v>Other Primary Expenses</v>
          </cell>
          <cell r="F179">
            <v>12903048.130000001</v>
          </cell>
          <cell r="G179">
            <v>11729397.460000001</v>
          </cell>
          <cell r="H179">
            <v>1173650.67</v>
          </cell>
          <cell r="I179">
            <v>35895248.549999997</v>
          </cell>
          <cell r="J179">
            <v>35147652.880000003</v>
          </cell>
        </row>
        <row r="180">
          <cell r="B180" t="str">
            <v>Information TechnologyMulberry/VP Office/Servco</v>
          </cell>
          <cell r="C180" t="str">
            <v>Mulberry/VP Office/Servco</v>
          </cell>
          <cell r="D180" t="str">
            <v>Information Technology</v>
          </cell>
          <cell r="E180" t="str">
            <v>Internal Settlements</v>
          </cell>
          <cell r="F180">
            <v>0</v>
          </cell>
          <cell r="G180">
            <v>-294</v>
          </cell>
          <cell r="H180">
            <v>294</v>
          </cell>
          <cell r="I180">
            <v>0</v>
          </cell>
          <cell r="J180">
            <v>-912295.4</v>
          </cell>
        </row>
        <row r="181">
          <cell r="B181" t="str">
            <v>Information TechnologyHeadquarter Costs</v>
          </cell>
          <cell r="C181" t="str">
            <v>Headquarter Costs</v>
          </cell>
          <cell r="D181" t="str">
            <v>Information Technology</v>
          </cell>
          <cell r="E181" t="str">
            <v>Space</v>
          </cell>
          <cell r="F181">
            <v>1903800</v>
          </cell>
          <cell r="G181">
            <v>1912047.9</v>
          </cell>
          <cell r="H181">
            <v>-8247.9</v>
          </cell>
          <cell r="I181">
            <v>5711400</v>
          </cell>
          <cell r="J181">
            <v>5716823.9000000004</v>
          </cell>
        </row>
        <row r="182">
          <cell r="B182" t="str">
            <v>LawApplied Labor</v>
          </cell>
          <cell r="C182" t="str">
            <v>Applied Labor</v>
          </cell>
          <cell r="D182" t="str">
            <v>Law</v>
          </cell>
          <cell r="E182" t="str">
            <v>Applied Labor</v>
          </cell>
          <cell r="F182">
            <v>0</v>
          </cell>
          <cell r="G182">
            <v>19563.32</v>
          </cell>
          <cell r="H182">
            <v>-19563.32</v>
          </cell>
          <cell r="I182">
            <v>0</v>
          </cell>
        </row>
        <row r="183">
          <cell r="B183" t="str">
            <v>LawClient Invest</v>
          </cell>
          <cell r="C183" t="str">
            <v>Client Invest</v>
          </cell>
          <cell r="D183" t="str">
            <v>Law</v>
          </cell>
          <cell r="E183" t="str">
            <v>Client Investment</v>
          </cell>
          <cell r="G183">
            <v>-9600</v>
          </cell>
          <cell r="H183">
            <v>9600</v>
          </cell>
          <cell r="J183">
            <v>0</v>
          </cell>
        </row>
        <row r="184">
          <cell r="B184" t="str">
            <v>LawDAS</v>
          </cell>
          <cell r="C184" t="str">
            <v>DAS</v>
          </cell>
          <cell r="D184" t="str">
            <v>Law</v>
          </cell>
          <cell r="E184" t="str">
            <v>DAS</v>
          </cell>
          <cell r="F184">
            <v>49344</v>
          </cell>
          <cell r="G184">
            <v>49344</v>
          </cell>
          <cell r="H184">
            <v>0</v>
          </cell>
          <cell r="I184">
            <v>148034</v>
          </cell>
          <cell r="J184">
            <v>148034</v>
          </cell>
        </row>
        <row r="185">
          <cell r="B185" t="str">
            <v>LawDepreciation/Amortization</v>
          </cell>
          <cell r="C185" t="str">
            <v>Depreciation/Amortization</v>
          </cell>
          <cell r="D185" t="str">
            <v>Law</v>
          </cell>
          <cell r="E185" t="str">
            <v>Depreciation/Amortization</v>
          </cell>
          <cell r="F185">
            <v>91666.6</v>
          </cell>
          <cell r="G185">
            <v>101794</v>
          </cell>
          <cell r="H185">
            <v>-10127.4</v>
          </cell>
          <cell r="I185">
            <v>274999.8</v>
          </cell>
          <cell r="J185">
            <v>275810.90000000002</v>
          </cell>
        </row>
        <row r="186">
          <cell r="B186" t="str">
            <v>LawFringe</v>
          </cell>
          <cell r="C186" t="str">
            <v>Fringe</v>
          </cell>
          <cell r="D186" t="str">
            <v>Law</v>
          </cell>
          <cell r="E186" t="str">
            <v>Fringe Benefits &amp; Taxes</v>
          </cell>
          <cell r="F186">
            <v>904392.19</v>
          </cell>
          <cell r="G186">
            <v>933613.97</v>
          </cell>
          <cell r="H186">
            <v>-29221.78</v>
          </cell>
          <cell r="I186">
            <v>2780556.87</v>
          </cell>
          <cell r="J186">
            <v>2781779.07</v>
          </cell>
        </row>
        <row r="187">
          <cell r="B187" t="str">
            <v>LawLabor</v>
          </cell>
          <cell r="C187" t="str">
            <v>Labor</v>
          </cell>
          <cell r="D187" t="str">
            <v>Law</v>
          </cell>
          <cell r="E187" t="str">
            <v>Incurred Labor</v>
          </cell>
          <cell r="F187">
            <v>3124627</v>
          </cell>
          <cell r="G187">
            <v>3073534.78</v>
          </cell>
          <cell r="H187">
            <v>51092.22</v>
          </cell>
          <cell r="I187">
            <v>9602273</v>
          </cell>
          <cell r="J187">
            <v>9601180.7799999993</v>
          </cell>
        </row>
        <row r="188">
          <cell r="B188" t="str">
            <v>LawToolkit</v>
          </cell>
          <cell r="C188" t="str">
            <v>Toolkit</v>
          </cell>
          <cell r="D188" t="str">
            <v>Law</v>
          </cell>
          <cell r="E188" t="str">
            <v>IT Toolkit</v>
          </cell>
          <cell r="F188">
            <v>18962.560000000001</v>
          </cell>
          <cell r="G188">
            <v>16116.04</v>
          </cell>
          <cell r="H188">
            <v>2846.52</v>
          </cell>
          <cell r="I188">
            <v>56885.68</v>
          </cell>
          <cell r="J188">
            <v>56434.239999999998</v>
          </cell>
        </row>
        <row r="189">
          <cell r="B189" t="str">
            <v>LawMaterial</v>
          </cell>
          <cell r="C189" t="str">
            <v>Material</v>
          </cell>
          <cell r="D189" t="str">
            <v>Law</v>
          </cell>
          <cell r="E189" t="str">
            <v>Material</v>
          </cell>
          <cell r="F189">
            <v>5166.68</v>
          </cell>
          <cell r="G189">
            <v>5161.66</v>
          </cell>
          <cell r="H189">
            <v>5.0199999999999996</v>
          </cell>
          <cell r="I189">
            <v>15500.04</v>
          </cell>
          <cell r="J189">
            <v>16681.330000000002</v>
          </cell>
        </row>
        <row r="190">
          <cell r="B190" t="str">
            <v>LawOther Secondaries</v>
          </cell>
          <cell r="C190" t="str">
            <v>Other Secondaries</v>
          </cell>
          <cell r="D190" t="str">
            <v>Law</v>
          </cell>
          <cell r="E190" t="str">
            <v>Other Secondary Costs</v>
          </cell>
          <cell r="F190">
            <v>13303.84</v>
          </cell>
          <cell r="G190">
            <v>12710.34</v>
          </cell>
          <cell r="H190">
            <v>593.5</v>
          </cell>
          <cell r="I190">
            <v>39908.36</v>
          </cell>
          <cell r="J190">
            <v>39314.86</v>
          </cell>
        </row>
        <row r="191">
          <cell r="B191" t="str">
            <v>LawInterest</v>
          </cell>
          <cell r="C191" t="str">
            <v>Interest</v>
          </cell>
          <cell r="D191" t="str">
            <v>Law</v>
          </cell>
          <cell r="E191" t="str">
            <v>Other Income &amp; Deductions</v>
          </cell>
          <cell r="G191">
            <v>50</v>
          </cell>
          <cell r="H191">
            <v>-50</v>
          </cell>
          <cell r="J191">
            <v>50</v>
          </cell>
        </row>
        <row r="192">
          <cell r="B192" t="str">
            <v>LawOutside Services</v>
          </cell>
          <cell r="C192" t="str">
            <v>Outside Services</v>
          </cell>
          <cell r="D192" t="str">
            <v>Law</v>
          </cell>
          <cell r="E192" t="str">
            <v>Outside Services</v>
          </cell>
          <cell r="F192">
            <v>6482331.3600000003</v>
          </cell>
          <cell r="G192">
            <v>3355444.36</v>
          </cell>
          <cell r="H192">
            <v>3126887</v>
          </cell>
          <cell r="I192">
            <v>14352000.1</v>
          </cell>
          <cell r="J192">
            <v>14363219.359999999</v>
          </cell>
        </row>
        <row r="193">
          <cell r="B193" t="str">
            <v>LawOther</v>
          </cell>
          <cell r="C193" t="str">
            <v>Other</v>
          </cell>
          <cell r="D193" t="str">
            <v>Law</v>
          </cell>
          <cell r="E193" t="str">
            <v>Other Primary Expenses</v>
          </cell>
          <cell r="F193">
            <v>177333.48</v>
          </cell>
          <cell r="G193">
            <v>124957.55</v>
          </cell>
          <cell r="H193">
            <v>52375.93</v>
          </cell>
          <cell r="I193">
            <v>532000.43999999994</v>
          </cell>
          <cell r="J193">
            <v>532835.66</v>
          </cell>
        </row>
        <row r="194">
          <cell r="B194" t="str">
            <v>LawMulberry/VP Office/Servco</v>
          </cell>
          <cell r="C194" t="str">
            <v>Mulberry/VP Office/Servco</v>
          </cell>
          <cell r="D194" t="str">
            <v>Law</v>
          </cell>
          <cell r="E194" t="str">
            <v>Internal Settlements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-3111.68</v>
          </cell>
        </row>
        <row r="195">
          <cell r="B195" t="str">
            <v>LawHeadquarter Costs</v>
          </cell>
          <cell r="C195" t="str">
            <v>Headquarter Costs</v>
          </cell>
          <cell r="D195" t="str">
            <v>Law</v>
          </cell>
          <cell r="E195" t="str">
            <v>Space</v>
          </cell>
          <cell r="F195">
            <v>502238.4</v>
          </cell>
          <cell r="G195">
            <v>504310.35</v>
          </cell>
          <cell r="H195">
            <v>-2071.9499999999998</v>
          </cell>
          <cell r="I195">
            <v>1506715.2</v>
          </cell>
          <cell r="J195">
            <v>1506832.35</v>
          </cell>
        </row>
        <row r="196">
          <cell r="B196" t="str">
            <v>PSEG Executive OfficeApplied Labor</v>
          </cell>
          <cell r="C196" t="str">
            <v>Applied Labor</v>
          </cell>
          <cell r="D196" t="str">
            <v>PSEG Executive Office</v>
          </cell>
          <cell r="E196" t="str">
            <v>Applied Labor</v>
          </cell>
          <cell r="F196">
            <v>537.64</v>
          </cell>
          <cell r="G196">
            <v>706.82</v>
          </cell>
          <cell r="H196">
            <v>-169.18</v>
          </cell>
          <cell r="I196">
            <v>1621.89</v>
          </cell>
        </row>
        <row r="197">
          <cell r="B197" t="str">
            <v>PSEG Executive OfficeClient Invest</v>
          </cell>
          <cell r="C197" t="str">
            <v>Client Invest</v>
          </cell>
          <cell r="D197" t="str">
            <v>PSEG Executive Office</v>
          </cell>
          <cell r="E197" t="str">
            <v>Client Investment</v>
          </cell>
          <cell r="F197">
            <v>298061</v>
          </cell>
          <cell r="G197">
            <v>949</v>
          </cell>
          <cell r="H197">
            <v>297112</v>
          </cell>
          <cell r="I197">
            <v>974765</v>
          </cell>
          <cell r="J197">
            <v>975949</v>
          </cell>
        </row>
        <row r="198">
          <cell r="B198" t="str">
            <v>PSEG Executive OfficeDepreciation/Amortization</v>
          </cell>
          <cell r="C198" t="str">
            <v>Depreciation/Amortization</v>
          </cell>
          <cell r="D198" t="str">
            <v>PSEG Executive Office</v>
          </cell>
          <cell r="E198" t="str">
            <v>Depreciation/Amortization</v>
          </cell>
          <cell r="F198">
            <v>62000</v>
          </cell>
          <cell r="G198">
            <v>26875.64</v>
          </cell>
          <cell r="H198">
            <v>35124.36</v>
          </cell>
          <cell r="I198">
            <v>649559</v>
          </cell>
          <cell r="J198">
            <v>645875.64</v>
          </cell>
        </row>
        <row r="199">
          <cell r="B199" t="str">
            <v>PSEG Executive OfficeFleet</v>
          </cell>
          <cell r="C199" t="str">
            <v>Fleet</v>
          </cell>
          <cell r="D199" t="str">
            <v>PSEG Executive Office</v>
          </cell>
          <cell r="E199" t="str">
            <v>Fleet/Other CO Charges</v>
          </cell>
          <cell r="F199">
            <v>3663.26</v>
          </cell>
          <cell r="G199">
            <v>3538.48</v>
          </cell>
          <cell r="H199">
            <v>124.78</v>
          </cell>
          <cell r="I199">
            <v>11079.19</v>
          </cell>
          <cell r="J199">
            <v>10954.41</v>
          </cell>
        </row>
        <row r="200">
          <cell r="B200" t="str">
            <v>PSEG Executive OfficeFringe</v>
          </cell>
          <cell r="C200" t="str">
            <v>Fringe</v>
          </cell>
          <cell r="D200" t="str">
            <v>PSEG Executive Office</v>
          </cell>
          <cell r="E200" t="str">
            <v>Fringe Benefits &amp; Taxes</v>
          </cell>
          <cell r="F200">
            <v>4374023.29</v>
          </cell>
          <cell r="G200">
            <v>4154241.26</v>
          </cell>
          <cell r="H200">
            <v>219782.03</v>
          </cell>
          <cell r="I200">
            <v>14648888.140000001</v>
          </cell>
          <cell r="J200">
            <v>14315241.26</v>
          </cell>
        </row>
        <row r="201">
          <cell r="B201" t="str">
            <v>PSEG Executive OfficeLabor</v>
          </cell>
          <cell r="C201" t="str">
            <v>Labor</v>
          </cell>
          <cell r="D201" t="str">
            <v>PSEG Executive Office</v>
          </cell>
          <cell r="E201" t="str">
            <v>Incurred Labor</v>
          </cell>
          <cell r="F201">
            <v>1942908</v>
          </cell>
          <cell r="G201">
            <v>1749181.82</v>
          </cell>
          <cell r="H201">
            <v>193726.18</v>
          </cell>
          <cell r="I201">
            <v>5899495</v>
          </cell>
          <cell r="J201">
            <v>5620181.8200000003</v>
          </cell>
        </row>
        <row r="202">
          <cell r="B202" t="str">
            <v>PSEG Executive OfficeToolkit</v>
          </cell>
          <cell r="C202" t="str">
            <v>Toolkit</v>
          </cell>
          <cell r="D202" t="str">
            <v>PSEG Executive Office</v>
          </cell>
          <cell r="E202" t="str">
            <v>IT Toolkit</v>
          </cell>
          <cell r="F202">
            <v>3285.24</v>
          </cell>
          <cell r="G202">
            <v>3061.77</v>
          </cell>
          <cell r="H202">
            <v>223.47</v>
          </cell>
          <cell r="I202">
            <v>9854.7199999999993</v>
          </cell>
          <cell r="J202">
            <v>9631.25</v>
          </cell>
        </row>
        <row r="203">
          <cell r="B203" t="str">
            <v>PSEG Executive OfficeMaterial</v>
          </cell>
          <cell r="C203" t="str">
            <v>Material</v>
          </cell>
          <cell r="D203" t="str">
            <v>PSEG Executive Office</v>
          </cell>
          <cell r="E203" t="str">
            <v>Material</v>
          </cell>
          <cell r="F203">
            <v>2680</v>
          </cell>
          <cell r="G203">
            <v>8054.44</v>
          </cell>
          <cell r="H203">
            <v>-5374.44</v>
          </cell>
          <cell r="I203">
            <v>8000</v>
          </cell>
          <cell r="J203">
            <v>13374.44</v>
          </cell>
        </row>
        <row r="204">
          <cell r="B204" t="str">
            <v>PSEG Executive OfficeOther Secondaries</v>
          </cell>
          <cell r="C204" t="str">
            <v>Other Secondaries</v>
          </cell>
          <cell r="D204" t="str">
            <v>PSEG Executive Office</v>
          </cell>
          <cell r="E204" t="str">
            <v>Other Secondary Costs</v>
          </cell>
          <cell r="F204">
            <v>17829.84</v>
          </cell>
          <cell r="G204">
            <v>13223.62</v>
          </cell>
          <cell r="H204">
            <v>4606.22</v>
          </cell>
          <cell r="I204">
            <v>53490.36</v>
          </cell>
          <cell r="J204">
            <v>48884.14</v>
          </cell>
        </row>
        <row r="205">
          <cell r="B205" t="str">
            <v>PSEG Executive OfficeInterest</v>
          </cell>
          <cell r="C205" t="str">
            <v>Interest</v>
          </cell>
          <cell r="D205" t="str">
            <v>PSEG Executive Office</v>
          </cell>
          <cell r="E205" t="str">
            <v>Other Income &amp; Deductions</v>
          </cell>
          <cell r="G205">
            <v>0</v>
          </cell>
          <cell r="H205">
            <v>0</v>
          </cell>
        </row>
        <row r="206">
          <cell r="B206" t="str">
            <v>PSEG Executive OfficeOutside Services</v>
          </cell>
          <cell r="C206" t="str">
            <v>Outside Services</v>
          </cell>
          <cell r="D206" t="str">
            <v>PSEG Executive Office</v>
          </cell>
          <cell r="E206" t="str">
            <v>Outside Services</v>
          </cell>
          <cell r="F206">
            <v>310000</v>
          </cell>
          <cell r="G206">
            <v>19620.439999999999</v>
          </cell>
          <cell r="H206">
            <v>290379.56</v>
          </cell>
          <cell r="I206">
            <v>1060000</v>
          </cell>
          <cell r="J206">
            <v>1359620.44</v>
          </cell>
        </row>
        <row r="207">
          <cell r="B207" t="str">
            <v>PSEG Executive OfficeOther</v>
          </cell>
          <cell r="C207" t="str">
            <v>Other</v>
          </cell>
          <cell r="D207" t="str">
            <v>PSEG Executive Office</v>
          </cell>
          <cell r="E207" t="str">
            <v>Other Primary Expenses</v>
          </cell>
          <cell r="F207">
            <v>465900</v>
          </cell>
          <cell r="G207">
            <v>146325.06</v>
          </cell>
          <cell r="H207">
            <v>319574.94</v>
          </cell>
          <cell r="I207">
            <v>963000</v>
          </cell>
          <cell r="J207">
            <v>796325.06</v>
          </cell>
        </row>
        <row r="208">
          <cell r="B208" t="str">
            <v>PSEG Executive OfficeMulberry/VP Office/Servco</v>
          </cell>
          <cell r="C208" t="str">
            <v>Mulberry/VP Office/Servco</v>
          </cell>
          <cell r="D208" t="str">
            <v>PSEG Executive Office</v>
          </cell>
          <cell r="E208" t="str">
            <v>Internal Settlements</v>
          </cell>
          <cell r="F208">
            <v>0</v>
          </cell>
          <cell r="G208">
            <v>-2500</v>
          </cell>
          <cell r="H208">
            <v>2500</v>
          </cell>
          <cell r="I208">
            <v>0</v>
          </cell>
          <cell r="J208">
            <v>-708.93</v>
          </cell>
        </row>
        <row r="209">
          <cell r="B209" t="str">
            <v>PSEG Executive OfficeHeadquarter Costs</v>
          </cell>
          <cell r="C209" t="str">
            <v>Headquarter Costs</v>
          </cell>
          <cell r="D209" t="str">
            <v>PSEG Executive Office</v>
          </cell>
          <cell r="E209" t="str">
            <v>Space</v>
          </cell>
          <cell r="F209">
            <v>125080.8</v>
          </cell>
          <cell r="G209">
            <v>124325.55</v>
          </cell>
          <cell r="H209">
            <v>755.25</v>
          </cell>
          <cell r="I209">
            <v>375242.4</v>
          </cell>
          <cell r="J209">
            <v>374487.15</v>
          </cell>
        </row>
        <row r="210">
          <cell r="B210" t="str">
            <v>ProcurementApplied Labor</v>
          </cell>
          <cell r="C210" t="str">
            <v>Applied Labor</v>
          </cell>
          <cell r="D210" t="str">
            <v>Procurement</v>
          </cell>
          <cell r="E210" t="str">
            <v>Applied Labor</v>
          </cell>
          <cell r="F210">
            <v>439.9</v>
          </cell>
          <cell r="G210">
            <v>-47282.43</v>
          </cell>
          <cell r="H210">
            <v>47722.33</v>
          </cell>
          <cell r="I210">
            <v>1327</v>
          </cell>
        </row>
        <row r="211">
          <cell r="B211" t="str">
            <v>ProcurementClient Invest</v>
          </cell>
          <cell r="C211" t="str">
            <v>Client Invest</v>
          </cell>
          <cell r="D211" t="str">
            <v>Procurement</v>
          </cell>
          <cell r="E211" t="str">
            <v>Client Investment</v>
          </cell>
          <cell r="G211">
            <v>195</v>
          </cell>
          <cell r="H211">
            <v>-195</v>
          </cell>
          <cell r="J211">
            <v>195</v>
          </cell>
        </row>
        <row r="212">
          <cell r="B212" t="str">
            <v>ProcurementDAS</v>
          </cell>
          <cell r="C212" t="str">
            <v>DAS</v>
          </cell>
          <cell r="D212" t="str">
            <v>Procurement</v>
          </cell>
          <cell r="E212" t="str">
            <v>DAS</v>
          </cell>
          <cell r="F212">
            <v>38872</v>
          </cell>
          <cell r="G212">
            <v>38872</v>
          </cell>
          <cell r="H212">
            <v>0</v>
          </cell>
          <cell r="I212">
            <v>116621</v>
          </cell>
          <cell r="J212">
            <v>116508</v>
          </cell>
        </row>
        <row r="213">
          <cell r="B213" t="str">
            <v>ProcurementDepreciation/Amortization</v>
          </cell>
          <cell r="C213" t="str">
            <v>Depreciation/Amortization</v>
          </cell>
          <cell r="D213" t="str">
            <v>Procurement</v>
          </cell>
          <cell r="E213" t="str">
            <v>Depreciation/Amortization</v>
          </cell>
          <cell r="F213">
            <v>10462.959999999999</v>
          </cell>
          <cell r="G213">
            <v>16794</v>
          </cell>
          <cell r="H213">
            <v>-6331.04</v>
          </cell>
          <cell r="I213">
            <v>31389</v>
          </cell>
          <cell r="J213">
            <v>31392</v>
          </cell>
        </row>
        <row r="214">
          <cell r="B214" t="str">
            <v>ProcurementFleet</v>
          </cell>
          <cell r="C214" t="str">
            <v>Fleet</v>
          </cell>
          <cell r="D214" t="str">
            <v>Procurement</v>
          </cell>
          <cell r="E214" t="str">
            <v>Fleet/Other CO Charges</v>
          </cell>
          <cell r="F214">
            <v>3375.49</v>
          </cell>
          <cell r="G214">
            <v>1764.48</v>
          </cell>
          <cell r="H214">
            <v>1611.01</v>
          </cell>
          <cell r="I214">
            <v>10199.6</v>
          </cell>
          <cell r="J214">
            <v>10200.26</v>
          </cell>
        </row>
        <row r="215">
          <cell r="B215" t="str">
            <v>ProcurementFringe</v>
          </cell>
          <cell r="C215" t="str">
            <v>Fringe</v>
          </cell>
          <cell r="D215" t="str">
            <v>Procurement</v>
          </cell>
          <cell r="E215" t="str">
            <v>Fringe Benefits &amp; Taxes</v>
          </cell>
          <cell r="F215">
            <v>938712.61</v>
          </cell>
          <cell r="G215">
            <v>934303</v>
          </cell>
          <cell r="H215">
            <v>4409.6099999999997</v>
          </cell>
          <cell r="I215">
            <v>2885721.49</v>
          </cell>
          <cell r="J215">
            <v>2885721.72</v>
          </cell>
        </row>
        <row r="216">
          <cell r="B216" t="str">
            <v>ProcurementLabor</v>
          </cell>
          <cell r="C216" t="str">
            <v>Labor</v>
          </cell>
          <cell r="D216" t="str">
            <v>Procurement</v>
          </cell>
          <cell r="E216" t="str">
            <v>Incurred Labor</v>
          </cell>
          <cell r="F216">
            <v>3203362</v>
          </cell>
          <cell r="G216">
            <v>3047926.67</v>
          </cell>
          <cell r="H216">
            <v>155435.32999999999</v>
          </cell>
          <cell r="I216">
            <v>9860628</v>
          </cell>
          <cell r="J216">
            <v>9860627.6699999999</v>
          </cell>
        </row>
        <row r="217">
          <cell r="B217" t="str">
            <v>ProcurementToolkit</v>
          </cell>
          <cell r="C217" t="str">
            <v>Toolkit</v>
          </cell>
          <cell r="D217" t="str">
            <v>Procurement</v>
          </cell>
          <cell r="E217" t="str">
            <v>IT Toolkit</v>
          </cell>
          <cell r="F217">
            <v>22115.279999999999</v>
          </cell>
          <cell r="G217">
            <v>22017.85</v>
          </cell>
          <cell r="H217">
            <v>97.43</v>
          </cell>
          <cell r="I217">
            <v>66397.289999999994</v>
          </cell>
          <cell r="J217">
            <v>65702.259999999995</v>
          </cell>
        </row>
        <row r="218">
          <cell r="B218" t="str">
            <v>ProcurementMaterial</v>
          </cell>
          <cell r="C218" t="str">
            <v>Material</v>
          </cell>
          <cell r="D218" t="str">
            <v>Procurement</v>
          </cell>
          <cell r="E218" t="str">
            <v>Material</v>
          </cell>
          <cell r="F218">
            <v>4271.71</v>
          </cell>
          <cell r="G218">
            <v>4137.8599999999997</v>
          </cell>
          <cell r="H218">
            <v>133.85</v>
          </cell>
          <cell r="I218">
            <v>13135.01</v>
          </cell>
          <cell r="J218">
            <v>13135.37</v>
          </cell>
        </row>
        <row r="219">
          <cell r="B219" t="str">
            <v>ProcurementOther Secondaries</v>
          </cell>
          <cell r="C219" t="str">
            <v>Other Secondaries</v>
          </cell>
          <cell r="D219" t="str">
            <v>Procurement</v>
          </cell>
          <cell r="E219" t="str">
            <v>Other Secondary Costs</v>
          </cell>
          <cell r="F219">
            <v>12888.32</v>
          </cell>
          <cell r="G219">
            <v>10327.08</v>
          </cell>
          <cell r="H219">
            <v>2561.2399999999998</v>
          </cell>
          <cell r="I219">
            <v>38659.879999999997</v>
          </cell>
          <cell r="J219">
            <v>38727.64</v>
          </cell>
        </row>
        <row r="220">
          <cell r="B220" t="str">
            <v>ProcurementInterest</v>
          </cell>
          <cell r="C220" t="str">
            <v>Interest</v>
          </cell>
          <cell r="D220" t="str">
            <v>Procurement</v>
          </cell>
          <cell r="E220" t="str">
            <v>Other Income &amp; Deductions</v>
          </cell>
          <cell r="G220">
            <v>1125</v>
          </cell>
          <cell r="H220">
            <v>-1125</v>
          </cell>
          <cell r="J220">
            <v>330</v>
          </cell>
        </row>
        <row r="221">
          <cell r="B221" t="str">
            <v>ProcurementOutside Services</v>
          </cell>
          <cell r="C221" t="str">
            <v>Outside Services</v>
          </cell>
          <cell r="D221" t="str">
            <v>Procurement</v>
          </cell>
          <cell r="E221" t="str">
            <v>Outside Services</v>
          </cell>
          <cell r="F221">
            <v>654087.5</v>
          </cell>
          <cell r="G221">
            <v>505025.38</v>
          </cell>
          <cell r="H221">
            <v>149062.12</v>
          </cell>
          <cell r="I221">
            <v>1134675</v>
          </cell>
          <cell r="J221">
            <v>1134675.3799999999</v>
          </cell>
        </row>
        <row r="222">
          <cell r="B222" t="str">
            <v>ProcurementOther</v>
          </cell>
          <cell r="C222" t="str">
            <v>Other</v>
          </cell>
          <cell r="D222" t="str">
            <v>Procurement</v>
          </cell>
          <cell r="E222" t="str">
            <v>Other Primary Expenses</v>
          </cell>
          <cell r="F222">
            <v>123493.92</v>
          </cell>
          <cell r="G222">
            <v>102165.97</v>
          </cell>
          <cell r="H222">
            <v>21327.95</v>
          </cell>
          <cell r="I222">
            <v>294663.94</v>
          </cell>
          <cell r="J222">
            <v>294664.45</v>
          </cell>
        </row>
        <row r="223">
          <cell r="B223" t="str">
            <v>ProcurementMulberry/VP Office/Servco</v>
          </cell>
          <cell r="C223" t="str">
            <v>Mulberry/VP Office/Servco</v>
          </cell>
          <cell r="D223" t="str">
            <v>Procurement</v>
          </cell>
          <cell r="E223" t="str">
            <v>Internal Settlements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1152.05</v>
          </cell>
        </row>
        <row r="224">
          <cell r="B224" t="str">
            <v>ProcurementHeadquarter Costs</v>
          </cell>
          <cell r="C224" t="str">
            <v>Headquarter Costs</v>
          </cell>
          <cell r="D224" t="str">
            <v>Procurement</v>
          </cell>
          <cell r="E224" t="str">
            <v>Space</v>
          </cell>
          <cell r="F224">
            <v>378286.2</v>
          </cell>
          <cell r="G224">
            <v>398757.75</v>
          </cell>
          <cell r="H224">
            <v>-20471.55</v>
          </cell>
          <cell r="I224">
            <v>1134858.6000000001</v>
          </cell>
          <cell r="J224">
            <v>1135451.75</v>
          </cell>
        </row>
        <row r="225">
          <cell r="B225" t="str">
            <v>Service Company Misc. AccountingDepreciation/Amortization</v>
          </cell>
          <cell r="C225" t="str">
            <v>Depreciation/Amortization</v>
          </cell>
          <cell r="D225" t="str">
            <v>Service Company Misc. Accounting</v>
          </cell>
          <cell r="E225" t="str">
            <v>Depreciation/Amortization</v>
          </cell>
          <cell r="G225">
            <v>972</v>
          </cell>
          <cell r="H225">
            <v>-972</v>
          </cell>
          <cell r="J225">
            <v>2916</v>
          </cell>
        </row>
        <row r="226">
          <cell r="B226" t="str">
            <v>Service Company Misc. AccountingFringe</v>
          </cell>
          <cell r="C226" t="str">
            <v>Fringe</v>
          </cell>
          <cell r="D226" t="str">
            <v>Service Company Misc. Accounting</v>
          </cell>
          <cell r="E226" t="str">
            <v>Fringe Benefits &amp; Taxes</v>
          </cell>
          <cell r="F226">
            <v>281738.75</v>
          </cell>
          <cell r="G226">
            <v>211592.13</v>
          </cell>
          <cell r="H226">
            <v>70146.62</v>
          </cell>
          <cell r="I226">
            <v>791399.91</v>
          </cell>
          <cell r="J226">
            <v>619814.98</v>
          </cell>
        </row>
        <row r="227">
          <cell r="B227" t="str">
            <v>Service Company Misc. AccountingLabor</v>
          </cell>
          <cell r="C227" t="str">
            <v>Labor</v>
          </cell>
          <cell r="D227" t="str">
            <v>Service Company Misc. Accounting</v>
          </cell>
          <cell r="E227" t="str">
            <v>Incurred Labor</v>
          </cell>
          <cell r="F227">
            <v>249000</v>
          </cell>
          <cell r="G227">
            <v>736017.57</v>
          </cell>
          <cell r="H227">
            <v>-487017.57</v>
          </cell>
          <cell r="I227">
            <v>900000</v>
          </cell>
          <cell r="J227">
            <v>966404.57</v>
          </cell>
        </row>
        <row r="228">
          <cell r="B228" t="str">
            <v>Service Company Misc. AccountingInterest</v>
          </cell>
          <cell r="C228" t="str">
            <v>Interest</v>
          </cell>
          <cell r="D228" t="str">
            <v>Service Company Misc. Accounting</v>
          </cell>
          <cell r="E228" t="str">
            <v>Interest</v>
          </cell>
          <cell r="F228">
            <v>2757500.01</v>
          </cell>
          <cell r="G228">
            <v>2859152.62</v>
          </cell>
          <cell r="H228">
            <v>-101652.61</v>
          </cell>
          <cell r="I228">
            <v>8857135.1099999994</v>
          </cell>
          <cell r="J228">
            <v>8856767.3300000001</v>
          </cell>
        </row>
        <row r="229">
          <cell r="B229" t="str">
            <v>Service Company Misc. AccountingMaterial</v>
          </cell>
          <cell r="C229" t="str">
            <v>Material</v>
          </cell>
          <cell r="D229" t="str">
            <v>Service Company Misc. Accounting</v>
          </cell>
          <cell r="E229" t="str">
            <v>Material</v>
          </cell>
          <cell r="G229">
            <v>27140</v>
          </cell>
          <cell r="H229">
            <v>-27140</v>
          </cell>
          <cell r="J229">
            <v>27140</v>
          </cell>
        </row>
        <row r="230">
          <cell r="B230" t="str">
            <v>Service Company Misc. AccountingInterest</v>
          </cell>
          <cell r="C230" t="str">
            <v>Interest</v>
          </cell>
          <cell r="D230" t="str">
            <v>Service Company Misc. Accounting</v>
          </cell>
          <cell r="E230" t="str">
            <v>Other Income &amp; Deductions</v>
          </cell>
          <cell r="F230">
            <v>-433000</v>
          </cell>
          <cell r="G230">
            <v>222878.31</v>
          </cell>
          <cell r="H230">
            <v>-655878.31000000006</v>
          </cell>
          <cell r="I230">
            <v>-1300000</v>
          </cell>
          <cell r="J230">
            <v>222878.31</v>
          </cell>
        </row>
        <row r="231">
          <cell r="B231" t="str">
            <v>Service Company Misc. AccountingOutside Services</v>
          </cell>
          <cell r="C231" t="str">
            <v>Outside Services</v>
          </cell>
          <cell r="D231" t="str">
            <v>Service Company Misc. Accounting</v>
          </cell>
          <cell r="E231" t="str">
            <v>Outside Services</v>
          </cell>
          <cell r="G231">
            <v>-19030.48</v>
          </cell>
          <cell r="H231">
            <v>19030.48</v>
          </cell>
          <cell r="I231">
            <v>-23000</v>
          </cell>
          <cell r="J231">
            <v>-91720.48</v>
          </cell>
        </row>
        <row r="232">
          <cell r="B232" t="str">
            <v>Service Company Misc. AccountingOther</v>
          </cell>
          <cell r="C232" t="str">
            <v>Other</v>
          </cell>
          <cell r="D232" t="str">
            <v>Service Company Misc. Accounting</v>
          </cell>
          <cell r="E232" t="str">
            <v>Other Primary Expenses</v>
          </cell>
          <cell r="G232">
            <v>52281.24</v>
          </cell>
          <cell r="H232">
            <v>-52281.24</v>
          </cell>
          <cell r="J232">
            <v>52281.24</v>
          </cell>
        </row>
        <row r="233">
          <cell r="B233" t="str">
            <v>Service Company Misc. AccountingMulberry/VP Office/Servco</v>
          </cell>
          <cell r="C233" t="str">
            <v>Mulberry/VP Office/Servco</v>
          </cell>
          <cell r="D233" t="str">
            <v>Service Company Misc. Accounting</v>
          </cell>
          <cell r="E233" t="str">
            <v>Internal Settlements</v>
          </cell>
          <cell r="F233">
            <v>0</v>
          </cell>
          <cell r="G233">
            <v>1491189.96</v>
          </cell>
          <cell r="H233">
            <v>-1491189.96</v>
          </cell>
          <cell r="I233">
            <v>0</v>
          </cell>
          <cell r="J233">
            <v>1491069.06</v>
          </cell>
        </row>
        <row r="234">
          <cell r="B234" t="str">
            <v>Service Company Misc. AccountingIncome Tax</v>
          </cell>
          <cell r="C234" t="str">
            <v>Income Tax</v>
          </cell>
          <cell r="D234" t="str">
            <v>Service Company Misc. Accounting</v>
          </cell>
          <cell r="E234" t="str">
            <v>Taxes</v>
          </cell>
          <cell r="F234">
            <v>218000</v>
          </cell>
          <cell r="G234">
            <v>179159</v>
          </cell>
          <cell r="H234">
            <v>38841</v>
          </cell>
          <cell r="I234">
            <v>871912</v>
          </cell>
          <cell r="J234">
            <v>833071</v>
          </cell>
        </row>
        <row r="235">
          <cell r="B235" t="str">
            <v>Service Company Overhead PoolInterest</v>
          </cell>
          <cell r="C235" t="str">
            <v>Interest</v>
          </cell>
          <cell r="D235" t="str">
            <v>Service Company Overhead Pool</v>
          </cell>
          <cell r="E235" t="str">
            <v>Interest</v>
          </cell>
          <cell r="G235">
            <v>84953.26</v>
          </cell>
          <cell r="H235">
            <v>-84953.26</v>
          </cell>
          <cell r="J235">
            <v>84953.26</v>
          </cell>
        </row>
        <row r="236">
          <cell r="B236" t="str">
            <v>Service Company Overhead PoolOutside Services</v>
          </cell>
          <cell r="C236" t="str">
            <v>Outside Services</v>
          </cell>
          <cell r="D236" t="str">
            <v>Service Company Overhead Pool</v>
          </cell>
          <cell r="E236" t="str">
            <v>Outside Services</v>
          </cell>
          <cell r="G236">
            <v>0</v>
          </cell>
          <cell r="H236">
            <v>0</v>
          </cell>
        </row>
        <row r="237">
          <cell r="B237" t="str">
            <v>Service Company Misc. AccountingMulberry/VP Office/Servco</v>
          </cell>
          <cell r="C237" t="str">
            <v>Mulberry/VP Office/Servco</v>
          </cell>
          <cell r="D237" t="str">
            <v>Service Company Residual</v>
          </cell>
          <cell r="E237" t="str">
            <v>Internal Settlements</v>
          </cell>
          <cell r="G237">
            <v>-1174.9000000000001</v>
          </cell>
          <cell r="H237">
            <v>1174.9000000000001</v>
          </cell>
          <cell r="J237">
            <v>-1054</v>
          </cell>
        </row>
        <row r="238">
          <cell r="B238" t="e">
            <v>#N/A</v>
          </cell>
          <cell r="C238" t="str">
            <v>Fringe</v>
          </cell>
          <cell r="D238" t="str">
            <v>PSEG Services Pension &amp; OPEB</v>
          </cell>
          <cell r="E238" t="str">
            <v>Fringe Benefits &amp; Taxes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Treasury Mgmt SvcsApplied Labor</v>
          </cell>
          <cell r="C239" t="str">
            <v>Applied Labor</v>
          </cell>
          <cell r="D239" t="str">
            <v>Treasury Mgmt Svcs</v>
          </cell>
          <cell r="E239" t="str">
            <v>Applied Labor</v>
          </cell>
          <cell r="F239">
            <v>-27051.77</v>
          </cell>
          <cell r="G239">
            <v>12498.08</v>
          </cell>
          <cell r="H239">
            <v>-39549.85</v>
          </cell>
          <cell r="I239">
            <v>-82750.179999999993</v>
          </cell>
        </row>
        <row r="240">
          <cell r="B240" t="str">
            <v>Treasury Mgmt SvcsDAS</v>
          </cell>
          <cell r="C240" t="str">
            <v>DAS</v>
          </cell>
          <cell r="D240" t="str">
            <v>Treasury Mgmt Svcs</v>
          </cell>
          <cell r="E240" t="str">
            <v>DAS</v>
          </cell>
          <cell r="F240">
            <v>52196</v>
          </cell>
          <cell r="G240">
            <v>52196</v>
          </cell>
          <cell r="H240">
            <v>0</v>
          </cell>
          <cell r="I240">
            <v>156586</v>
          </cell>
          <cell r="J240">
            <v>156586.07999999999</v>
          </cell>
        </row>
        <row r="241">
          <cell r="B241" t="str">
            <v>Treasury Mgmt SvcsDepreciation/Amortization</v>
          </cell>
          <cell r="C241" t="str">
            <v>Depreciation/Amortization</v>
          </cell>
          <cell r="D241" t="str">
            <v>Treasury Mgmt Svcs</v>
          </cell>
          <cell r="E241" t="str">
            <v>Depreciation/Amortization</v>
          </cell>
          <cell r="F241">
            <v>1160244.3</v>
          </cell>
          <cell r="G241">
            <v>1150022.28</v>
          </cell>
          <cell r="H241">
            <v>10222.02</v>
          </cell>
          <cell r="I241">
            <v>3480739.9</v>
          </cell>
          <cell r="J241">
            <v>3479949.64</v>
          </cell>
        </row>
        <row r="242">
          <cell r="B242" t="str">
            <v>Treasury Mgmt SvcsFleet</v>
          </cell>
          <cell r="C242" t="str">
            <v>Fleet</v>
          </cell>
          <cell r="D242" t="str">
            <v>Treasury Mgmt Svcs</v>
          </cell>
          <cell r="E242" t="str">
            <v>Fleet/Other CO Charges</v>
          </cell>
          <cell r="F242">
            <v>147267.96</v>
          </cell>
          <cell r="G242">
            <v>138130.09</v>
          </cell>
          <cell r="H242">
            <v>9137.8700000000008</v>
          </cell>
          <cell r="I242">
            <v>441950.18</v>
          </cell>
          <cell r="J242">
            <v>432812.31</v>
          </cell>
        </row>
        <row r="243">
          <cell r="B243" t="str">
            <v>Treasury Mgmt SvcsFringe</v>
          </cell>
          <cell r="C243" t="str">
            <v>Fringe</v>
          </cell>
          <cell r="D243" t="str">
            <v>Treasury Mgmt Svcs</v>
          </cell>
          <cell r="E243" t="str">
            <v>Fringe Benefits &amp; Taxes</v>
          </cell>
          <cell r="F243">
            <v>513199.86</v>
          </cell>
          <cell r="G243">
            <v>600473.68999999994</v>
          </cell>
          <cell r="H243">
            <v>-87273.83</v>
          </cell>
          <cell r="I243">
            <v>1573549.17</v>
          </cell>
          <cell r="J243">
            <v>1623975.07</v>
          </cell>
        </row>
        <row r="244">
          <cell r="B244" t="str">
            <v>Treasury Mgmt SvcsLabor</v>
          </cell>
          <cell r="C244" t="str">
            <v>Labor</v>
          </cell>
          <cell r="D244" t="str">
            <v>Treasury Mgmt Svcs</v>
          </cell>
          <cell r="E244" t="str">
            <v>Incurred Labor</v>
          </cell>
          <cell r="F244">
            <v>1980778</v>
          </cell>
          <cell r="G244">
            <v>1873908.5</v>
          </cell>
          <cell r="H244">
            <v>106869.5</v>
          </cell>
          <cell r="I244">
            <v>5649807</v>
          </cell>
          <cell r="J244">
            <v>5575326</v>
          </cell>
        </row>
        <row r="245">
          <cell r="B245" t="str">
            <v>Treasury Mgmt SvcsInterest</v>
          </cell>
          <cell r="C245" t="str">
            <v>Interest</v>
          </cell>
          <cell r="D245" t="str">
            <v>Treasury Mgmt Svcs</v>
          </cell>
          <cell r="E245" t="str">
            <v>Interest</v>
          </cell>
          <cell r="F245">
            <v>733666.68</v>
          </cell>
          <cell r="G245">
            <v>733666.68</v>
          </cell>
          <cell r="H245">
            <v>0</v>
          </cell>
          <cell r="I245">
            <v>2201000.04</v>
          </cell>
          <cell r="J245">
            <v>2201000.04</v>
          </cell>
        </row>
        <row r="246">
          <cell r="B246" t="str">
            <v>Treasury Mgmt SvcsToolkit</v>
          </cell>
          <cell r="C246" t="str">
            <v>Toolkit</v>
          </cell>
          <cell r="D246" t="str">
            <v>Treasury Mgmt Svcs</v>
          </cell>
          <cell r="E246" t="str">
            <v>IT Toolkit</v>
          </cell>
          <cell r="F246">
            <v>11395.24</v>
          </cell>
          <cell r="G246">
            <v>12381.6</v>
          </cell>
          <cell r="H246">
            <v>-986.36</v>
          </cell>
          <cell r="I246">
            <v>34179.72</v>
          </cell>
          <cell r="J246">
            <v>35031.72</v>
          </cell>
        </row>
        <row r="247">
          <cell r="B247" t="str">
            <v>Treasury Mgmt SvcsMaterial</v>
          </cell>
          <cell r="C247" t="str">
            <v>Material</v>
          </cell>
          <cell r="D247" t="str">
            <v>Treasury Mgmt Svcs</v>
          </cell>
          <cell r="E247" t="str">
            <v>Material</v>
          </cell>
          <cell r="F247">
            <v>137833.96</v>
          </cell>
          <cell r="G247">
            <v>185156.13</v>
          </cell>
          <cell r="H247">
            <v>-47322.17</v>
          </cell>
          <cell r="I247">
            <v>413499.88</v>
          </cell>
          <cell r="J247">
            <v>413500.21</v>
          </cell>
        </row>
        <row r="248">
          <cell r="B248" t="str">
            <v>Treasury Mgmt SvcsOther Secondaries</v>
          </cell>
          <cell r="C248" t="str">
            <v>Other Secondaries</v>
          </cell>
          <cell r="D248" t="str">
            <v>Treasury Mgmt Svcs</v>
          </cell>
          <cell r="E248" t="str">
            <v>Other Secondary Costs</v>
          </cell>
          <cell r="F248">
            <v>846916.64</v>
          </cell>
          <cell r="G248">
            <v>846352.94</v>
          </cell>
          <cell r="H248">
            <v>563.70000000000005</v>
          </cell>
          <cell r="I248">
            <v>2540738.48</v>
          </cell>
          <cell r="J248">
            <v>2539364.48</v>
          </cell>
        </row>
        <row r="249">
          <cell r="B249" t="str">
            <v>Treasury Mgmt SvcsOutside Services</v>
          </cell>
          <cell r="C249" t="str">
            <v>Outside Services</v>
          </cell>
          <cell r="D249" t="str">
            <v>Treasury Mgmt Svcs</v>
          </cell>
          <cell r="E249" t="str">
            <v>Outside Services</v>
          </cell>
          <cell r="F249">
            <v>1930587.83</v>
          </cell>
          <cell r="G249">
            <v>1937246.12</v>
          </cell>
          <cell r="H249">
            <v>-6658.29</v>
          </cell>
          <cell r="I249">
            <v>5100859.83</v>
          </cell>
          <cell r="J249">
            <v>5200860.0199999996</v>
          </cell>
        </row>
        <row r="250">
          <cell r="B250" t="str">
            <v>Treasury Mgmt SvcsOther</v>
          </cell>
          <cell r="C250" t="str">
            <v>Other</v>
          </cell>
          <cell r="D250" t="str">
            <v>Treasury Mgmt Svcs</v>
          </cell>
          <cell r="E250" t="str">
            <v>Other Primary Expenses</v>
          </cell>
          <cell r="F250">
            <v>8416122.1600000001</v>
          </cell>
          <cell r="G250">
            <v>8217936.6299999999</v>
          </cell>
          <cell r="H250">
            <v>198185.53</v>
          </cell>
          <cell r="I250">
            <v>25564945.289999999</v>
          </cell>
          <cell r="J250">
            <v>25459002.469999999</v>
          </cell>
        </row>
        <row r="251">
          <cell r="B251" t="str">
            <v>Treasury Mgmt SvcsReal Estate Tax</v>
          </cell>
          <cell r="C251" t="str">
            <v>Real Estate Tax</v>
          </cell>
          <cell r="D251" t="str">
            <v>Treasury Mgmt Svcs</v>
          </cell>
          <cell r="E251" t="str">
            <v>Real Estate Taxes</v>
          </cell>
          <cell r="F251">
            <v>53333.32</v>
          </cell>
          <cell r="G251">
            <v>55024</v>
          </cell>
          <cell r="H251">
            <v>-1690.68</v>
          </cell>
          <cell r="I251">
            <v>159999.96</v>
          </cell>
          <cell r="J251">
            <v>161690.64000000001</v>
          </cell>
        </row>
        <row r="252">
          <cell r="B252" t="str">
            <v>Treasury Mgmt SvcsMulberry/VP Office/Servco</v>
          </cell>
          <cell r="C252" t="str">
            <v>Mulberry/VP Office/Servco</v>
          </cell>
          <cell r="D252" t="str">
            <v>Treasury Mgmt Svcs</v>
          </cell>
          <cell r="E252" t="str">
            <v>Internal Settlements</v>
          </cell>
          <cell r="F252">
            <v>0</v>
          </cell>
          <cell r="G252">
            <v>-788.31</v>
          </cell>
          <cell r="H252">
            <v>788.31</v>
          </cell>
          <cell r="I252">
            <v>0</v>
          </cell>
          <cell r="J252">
            <v>-43988.68</v>
          </cell>
        </row>
        <row r="253">
          <cell r="B253" t="str">
            <v>Treasury Mgmt SvcsHeadquarter Costs</v>
          </cell>
          <cell r="C253" t="str">
            <v>Headquarter Costs</v>
          </cell>
          <cell r="D253" t="str">
            <v>Treasury Mgmt Svcs</v>
          </cell>
          <cell r="E253" t="str">
            <v>Space</v>
          </cell>
          <cell r="F253">
            <v>608805.6</v>
          </cell>
          <cell r="G253">
            <v>612091.65</v>
          </cell>
          <cell r="H253">
            <v>-3286.05</v>
          </cell>
          <cell r="I253">
            <v>1826416.8</v>
          </cell>
          <cell r="J253">
            <v>1832922.93</v>
          </cell>
        </row>
        <row r="254">
          <cell r="B254" t="str">
            <v>Treasury Mgmt SvcsMulberry/VP Office/Servco</v>
          </cell>
          <cell r="C254" t="str">
            <v>Mulberry/VP Office/Servco</v>
          </cell>
          <cell r="D254" t="str">
            <v>Treasury Mgmt Svcs</v>
          </cell>
          <cell r="E254" t="str">
            <v>VP Office Assessments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-0.01</v>
          </cell>
        </row>
        <row r="255">
          <cell r="B255" t="str">
            <v>PSE&amp;G Dedicated FinanceApplied Labor</v>
          </cell>
          <cell r="C255" t="str">
            <v>Applied Labor</v>
          </cell>
          <cell r="D255" t="str">
            <v>PSE&amp;G Dedicated Finance</v>
          </cell>
          <cell r="E255" t="str">
            <v>Applied Labor</v>
          </cell>
          <cell r="F255">
            <v>0</v>
          </cell>
          <cell r="G255">
            <v>-2338.4699999999998</v>
          </cell>
          <cell r="H255">
            <v>2338.4699999999998</v>
          </cell>
          <cell r="I255">
            <v>0</v>
          </cell>
        </row>
        <row r="256">
          <cell r="B256" t="str">
            <v>PSE&amp;G Dedicated FinanceDepreciation/Amortization</v>
          </cell>
          <cell r="C256" t="str">
            <v>Depreciation/Amortization</v>
          </cell>
          <cell r="D256" t="str">
            <v>PSE&amp;G Dedicated Finance</v>
          </cell>
          <cell r="E256" t="str">
            <v>Depreciation/Amortization</v>
          </cell>
          <cell r="F256">
            <v>8000</v>
          </cell>
          <cell r="G256">
            <v>7539</v>
          </cell>
          <cell r="H256">
            <v>461</v>
          </cell>
          <cell r="I256">
            <v>24000</v>
          </cell>
          <cell r="J256">
            <v>23539</v>
          </cell>
        </row>
        <row r="257">
          <cell r="B257" t="str">
            <v>PSE&amp;G Dedicated FinanceFleet</v>
          </cell>
          <cell r="C257" t="str">
            <v>Fleet</v>
          </cell>
          <cell r="D257" t="str">
            <v>PSE&amp;G Dedicated Finance</v>
          </cell>
          <cell r="E257" t="str">
            <v>Fleet/Other CO Charges</v>
          </cell>
          <cell r="G257">
            <v>553.6</v>
          </cell>
          <cell r="H257">
            <v>-553.6</v>
          </cell>
          <cell r="J257">
            <v>553.6</v>
          </cell>
        </row>
        <row r="258">
          <cell r="B258" t="str">
            <v>PSE&amp;G Dedicated FinanceFringe</v>
          </cell>
          <cell r="C258" t="str">
            <v>Fringe</v>
          </cell>
          <cell r="D258" t="str">
            <v>PSE&amp;G Dedicated Finance</v>
          </cell>
          <cell r="E258" t="str">
            <v>Fringe Benefits &amp; Taxes</v>
          </cell>
          <cell r="F258">
            <v>631110.53</v>
          </cell>
          <cell r="G258">
            <v>757274.86</v>
          </cell>
          <cell r="H258">
            <v>-126164.33</v>
          </cell>
          <cell r="I258">
            <v>1945017.82</v>
          </cell>
          <cell r="J258">
            <v>2071182.15</v>
          </cell>
        </row>
        <row r="259">
          <cell r="B259" t="str">
            <v>PSE&amp;G Dedicated FinanceLabor</v>
          </cell>
          <cell r="C259" t="str">
            <v>Labor</v>
          </cell>
          <cell r="D259" t="str">
            <v>PSE&amp;G Dedicated Finance</v>
          </cell>
          <cell r="E259" t="str">
            <v>Incurred Labor</v>
          </cell>
          <cell r="F259">
            <v>1958860</v>
          </cell>
          <cell r="G259">
            <v>2014335.5</v>
          </cell>
          <cell r="H259">
            <v>-55475.5</v>
          </cell>
          <cell r="I259">
            <v>6006982</v>
          </cell>
          <cell r="J259">
            <v>6066457.5</v>
          </cell>
        </row>
        <row r="260">
          <cell r="B260" t="str">
            <v>PSE&amp;G Dedicated FinanceToolkit</v>
          </cell>
          <cell r="C260" t="str">
            <v>Toolkit</v>
          </cell>
          <cell r="D260" t="str">
            <v>PSE&amp;G Dedicated Finance</v>
          </cell>
          <cell r="E260" t="str">
            <v>IT Toolkit</v>
          </cell>
          <cell r="F260">
            <v>7786.92</v>
          </cell>
          <cell r="G260">
            <v>6672.14</v>
          </cell>
          <cell r="H260">
            <v>1114.78</v>
          </cell>
          <cell r="I260">
            <v>23334.78</v>
          </cell>
          <cell r="J260">
            <v>22220</v>
          </cell>
        </row>
        <row r="261">
          <cell r="B261" t="str">
            <v>PSE&amp;G Dedicated FinanceMaterial</v>
          </cell>
          <cell r="C261" t="str">
            <v>Material</v>
          </cell>
          <cell r="D261" t="str">
            <v>PSE&amp;G Dedicated Finance</v>
          </cell>
          <cell r="E261" t="str">
            <v>Material</v>
          </cell>
          <cell r="F261">
            <v>1850</v>
          </cell>
          <cell r="G261">
            <v>1074.27</v>
          </cell>
          <cell r="H261">
            <v>775.73</v>
          </cell>
          <cell r="I261">
            <v>6000</v>
          </cell>
          <cell r="J261">
            <v>5224.2700000000004</v>
          </cell>
        </row>
        <row r="262">
          <cell r="B262" t="str">
            <v>PSE&amp;G Dedicated FinanceOther Secondaries</v>
          </cell>
          <cell r="C262" t="str">
            <v>Other Secondaries</v>
          </cell>
          <cell r="D262" t="str">
            <v>PSE&amp;G Dedicated Finance</v>
          </cell>
          <cell r="E262" t="str">
            <v>Other Secondary Costs</v>
          </cell>
          <cell r="F262">
            <v>11289.92</v>
          </cell>
          <cell r="G262">
            <v>2753.52</v>
          </cell>
          <cell r="H262">
            <v>8536.4</v>
          </cell>
          <cell r="I262">
            <v>33873.480000000003</v>
          </cell>
          <cell r="J262">
            <v>25337.08</v>
          </cell>
        </row>
        <row r="263">
          <cell r="B263" t="str">
            <v>PSE&amp;G Dedicated FinanceOutside Services</v>
          </cell>
          <cell r="C263" t="str">
            <v>Outside Services</v>
          </cell>
          <cell r="D263" t="str">
            <v>PSE&amp;G Dedicated Finance</v>
          </cell>
          <cell r="E263" t="str">
            <v>Outside Services</v>
          </cell>
          <cell r="F263">
            <v>128800</v>
          </cell>
          <cell r="G263">
            <v>166860.97</v>
          </cell>
          <cell r="H263">
            <v>-38060.97</v>
          </cell>
          <cell r="I263">
            <v>386758</v>
          </cell>
          <cell r="J263">
            <v>360060.97</v>
          </cell>
        </row>
        <row r="264">
          <cell r="B264" t="str">
            <v>PSE&amp;G Dedicated FinanceOther</v>
          </cell>
          <cell r="C264" t="str">
            <v>Other</v>
          </cell>
          <cell r="D264" t="str">
            <v>PSE&amp;G Dedicated Finance</v>
          </cell>
          <cell r="E264" t="str">
            <v>Other Primary Expenses</v>
          </cell>
          <cell r="F264">
            <v>36000</v>
          </cell>
          <cell r="G264">
            <v>79711.240000000005</v>
          </cell>
          <cell r="H264">
            <v>-43711.24</v>
          </cell>
          <cell r="I264">
            <v>106000</v>
          </cell>
          <cell r="J264">
            <v>139961.24</v>
          </cell>
        </row>
        <row r="265">
          <cell r="B265" t="str">
            <v>PSE&amp;G Dedicated FinanceMulberry/VP Office/Servco</v>
          </cell>
          <cell r="C265" t="str">
            <v>Mulberry/VP Office/Servco</v>
          </cell>
          <cell r="D265" t="str">
            <v>PSE&amp;G Dedicated Finance</v>
          </cell>
          <cell r="E265" t="str">
            <v>Capital Offset</v>
          </cell>
          <cell r="J265">
            <v>0</v>
          </cell>
        </row>
        <row r="266">
          <cell r="B266" t="str">
            <v>PSE&amp;G Dedicated FinanceMulberry/VP Office/Servco</v>
          </cell>
          <cell r="C266" t="str">
            <v>Mulberry/VP Office/Servco</v>
          </cell>
          <cell r="D266" t="str">
            <v>PSE&amp;G Dedicated Finance</v>
          </cell>
          <cell r="E266" t="str">
            <v>Internal Settlements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-2338.4699999999998</v>
          </cell>
        </row>
        <row r="267">
          <cell r="B267" t="str">
            <v>PSE&amp;G Dedicated FinanceHeadquarter Costs</v>
          </cell>
          <cell r="C267" t="str">
            <v>Headquarter Costs</v>
          </cell>
          <cell r="D267" t="str">
            <v>PSE&amp;G Dedicated Finance</v>
          </cell>
          <cell r="E267" t="str">
            <v>Space</v>
          </cell>
          <cell r="F267">
            <v>457231.2</v>
          </cell>
          <cell r="G267">
            <v>459080.85</v>
          </cell>
          <cell r="H267">
            <v>-1849.65</v>
          </cell>
          <cell r="I267">
            <v>1371693.6</v>
          </cell>
          <cell r="J267">
            <v>1373543.25</v>
          </cell>
        </row>
        <row r="268">
          <cell r="B268" t="str">
            <v>Power Dedicated FinanceApplied Labor</v>
          </cell>
          <cell r="C268" t="str">
            <v>Applied Labor</v>
          </cell>
          <cell r="D268" t="str">
            <v>Power Dedicated Finance</v>
          </cell>
          <cell r="E268" t="str">
            <v>Applied Labor</v>
          </cell>
          <cell r="F268">
            <v>0</v>
          </cell>
          <cell r="G268">
            <v>16035.97</v>
          </cell>
          <cell r="H268">
            <v>-16035.97</v>
          </cell>
          <cell r="I268">
            <v>0</v>
          </cell>
        </row>
        <row r="269">
          <cell r="B269" t="str">
            <v>Power Dedicated FinanceDepreciation/Amortization</v>
          </cell>
          <cell r="C269" t="str">
            <v>Depreciation/Amortization</v>
          </cell>
          <cell r="D269" t="str">
            <v>Power Dedicated Finance</v>
          </cell>
          <cell r="E269" t="str">
            <v>Depreciation/Amortization</v>
          </cell>
          <cell r="F269">
            <v>9150.32</v>
          </cell>
          <cell r="G269">
            <v>8447</v>
          </cell>
          <cell r="H269">
            <v>703.32</v>
          </cell>
          <cell r="I269">
            <v>27450.959999999999</v>
          </cell>
          <cell r="J269">
            <v>26747.64</v>
          </cell>
        </row>
        <row r="270">
          <cell r="B270" t="str">
            <v>Power Dedicated FinanceFleet</v>
          </cell>
          <cell r="C270" t="str">
            <v>Fleet</v>
          </cell>
          <cell r="D270" t="str">
            <v>Power Dedicated Finance</v>
          </cell>
          <cell r="E270" t="str">
            <v>Fleet/Other CO Charges</v>
          </cell>
          <cell r="F270">
            <v>346.4</v>
          </cell>
          <cell r="G270">
            <v>346.4</v>
          </cell>
          <cell r="H270">
            <v>0</v>
          </cell>
          <cell r="I270">
            <v>1039.2</v>
          </cell>
          <cell r="J270">
            <v>1039.2</v>
          </cell>
        </row>
        <row r="271">
          <cell r="B271" t="str">
            <v>Power Dedicated FinanceFringe</v>
          </cell>
          <cell r="C271" t="str">
            <v>Fringe</v>
          </cell>
          <cell r="D271" t="str">
            <v>Power Dedicated Finance</v>
          </cell>
          <cell r="E271" t="str">
            <v>Fringe Benefits &amp; Taxes</v>
          </cell>
          <cell r="F271">
            <v>977753.05</v>
          </cell>
          <cell r="G271">
            <v>994249.58</v>
          </cell>
          <cell r="H271">
            <v>-16496.53</v>
          </cell>
          <cell r="I271">
            <v>3016320.28</v>
          </cell>
          <cell r="J271">
            <v>3000101.01</v>
          </cell>
        </row>
        <row r="272">
          <cell r="B272" t="str">
            <v>Power Dedicated FinanceLabor</v>
          </cell>
          <cell r="C272" t="str">
            <v>Labor</v>
          </cell>
          <cell r="D272" t="str">
            <v>Power Dedicated Finance</v>
          </cell>
          <cell r="E272" t="str">
            <v>Incurred Labor</v>
          </cell>
          <cell r="F272">
            <v>2973194</v>
          </cell>
          <cell r="G272">
            <v>2900404</v>
          </cell>
          <cell r="H272">
            <v>72790</v>
          </cell>
          <cell r="I272">
            <v>9146437</v>
          </cell>
          <cell r="J272">
            <v>9073647</v>
          </cell>
        </row>
        <row r="273">
          <cell r="B273" t="str">
            <v>Power Dedicated FinanceToolkit</v>
          </cell>
          <cell r="C273" t="str">
            <v>Toolkit</v>
          </cell>
          <cell r="D273" t="str">
            <v>Power Dedicated Finance</v>
          </cell>
          <cell r="E273" t="str">
            <v>IT Toolkit</v>
          </cell>
          <cell r="F273">
            <v>12338.04</v>
          </cell>
          <cell r="G273">
            <v>12136.39</v>
          </cell>
          <cell r="H273">
            <v>201.65</v>
          </cell>
          <cell r="I273">
            <v>37016.120000000003</v>
          </cell>
          <cell r="J273">
            <v>36814.47</v>
          </cell>
        </row>
        <row r="274">
          <cell r="B274" t="str">
            <v>Power Dedicated FinanceMaterial</v>
          </cell>
          <cell r="C274" t="str">
            <v>Material</v>
          </cell>
          <cell r="D274" t="str">
            <v>Power Dedicated Finance</v>
          </cell>
          <cell r="E274" t="str">
            <v>Material</v>
          </cell>
          <cell r="F274">
            <v>3333.32</v>
          </cell>
          <cell r="G274">
            <v>114</v>
          </cell>
          <cell r="H274">
            <v>3219.32</v>
          </cell>
          <cell r="I274">
            <v>9999.9599999999991</v>
          </cell>
          <cell r="J274">
            <v>6780.64</v>
          </cell>
        </row>
        <row r="275">
          <cell r="B275" t="str">
            <v>Power Dedicated FinanceOther Secondaries</v>
          </cell>
          <cell r="C275" t="str">
            <v>Other Secondaries</v>
          </cell>
          <cell r="D275" t="str">
            <v>Power Dedicated Finance</v>
          </cell>
          <cell r="E275" t="str">
            <v>Other Secondary Costs</v>
          </cell>
          <cell r="F275">
            <v>9930.24</v>
          </cell>
          <cell r="G275">
            <v>6617.72</v>
          </cell>
          <cell r="H275">
            <v>3312.52</v>
          </cell>
          <cell r="I275">
            <v>29792.560000000001</v>
          </cell>
          <cell r="J275">
            <v>26480.04</v>
          </cell>
        </row>
        <row r="276">
          <cell r="B276" t="str">
            <v>Power Dedicated FinanceOutside Services</v>
          </cell>
          <cell r="C276" t="str">
            <v>Outside Services</v>
          </cell>
          <cell r="D276" t="str">
            <v>Power Dedicated Finance</v>
          </cell>
          <cell r="E276" t="str">
            <v>Outside Services</v>
          </cell>
          <cell r="G276">
            <v>1398.94</v>
          </cell>
          <cell r="H276">
            <v>-1398.94</v>
          </cell>
          <cell r="J276">
            <v>76398.94</v>
          </cell>
        </row>
        <row r="277">
          <cell r="B277" t="str">
            <v>Power Dedicated FinanceOther</v>
          </cell>
          <cell r="C277" t="str">
            <v>Other</v>
          </cell>
          <cell r="D277" t="str">
            <v>Power Dedicated Finance</v>
          </cell>
          <cell r="E277" t="str">
            <v>Other Primary Expenses</v>
          </cell>
          <cell r="F277">
            <v>35000</v>
          </cell>
          <cell r="G277">
            <v>53796.62</v>
          </cell>
          <cell r="H277">
            <v>-18796.62</v>
          </cell>
          <cell r="I277">
            <v>255000</v>
          </cell>
          <cell r="J277">
            <v>273796.62</v>
          </cell>
        </row>
        <row r="278">
          <cell r="B278" t="str">
            <v>Power Dedicated FinanceMulberry/VP Office/Servco</v>
          </cell>
          <cell r="C278" t="str">
            <v>Mulberry/VP Office/Servco</v>
          </cell>
          <cell r="D278" t="str">
            <v>Power Dedicated Finance</v>
          </cell>
          <cell r="E278" t="str">
            <v>Internal Settlements</v>
          </cell>
          <cell r="F278">
            <v>0</v>
          </cell>
          <cell r="G278">
            <v>11579.12</v>
          </cell>
          <cell r="H278">
            <v>-11579.12</v>
          </cell>
          <cell r="I278">
            <v>0</v>
          </cell>
          <cell r="J278">
            <v>27615.09</v>
          </cell>
        </row>
        <row r="279">
          <cell r="B279" t="str">
            <v>Power Dedicated FinanceHeadquarter Costs</v>
          </cell>
          <cell r="C279" t="str">
            <v>Headquarter Costs</v>
          </cell>
          <cell r="D279" t="str">
            <v>Power Dedicated Finance</v>
          </cell>
          <cell r="E279" t="str">
            <v>Space</v>
          </cell>
          <cell r="F279">
            <v>245271</v>
          </cell>
          <cell r="G279">
            <v>246331.2</v>
          </cell>
          <cell r="H279">
            <v>-1060.2</v>
          </cell>
          <cell r="I279">
            <v>735813</v>
          </cell>
          <cell r="J279">
            <v>736873.2</v>
          </cell>
        </row>
        <row r="280">
          <cell r="B280" t="str">
            <v>Holdings Dedicated FinanceApplied Labor</v>
          </cell>
          <cell r="C280" t="str">
            <v>Applied Labor</v>
          </cell>
          <cell r="D280" t="str">
            <v>Holdings Dedicated Finance</v>
          </cell>
          <cell r="E280" t="str">
            <v>Applied Labor</v>
          </cell>
          <cell r="F280">
            <v>0</v>
          </cell>
          <cell r="G280">
            <v>2512</v>
          </cell>
          <cell r="H280">
            <v>-2512</v>
          </cell>
          <cell r="I280">
            <v>0</v>
          </cell>
        </row>
        <row r="281">
          <cell r="B281" t="str">
            <v>Holdings Dedicated FinanceDepreciation/Amortization</v>
          </cell>
          <cell r="C281" t="str">
            <v>Depreciation/Amortization</v>
          </cell>
          <cell r="D281" t="str">
            <v>Holdings Dedicated Finance</v>
          </cell>
          <cell r="E281" t="str">
            <v>Depreciation/Amortization</v>
          </cell>
          <cell r="F281">
            <v>333</v>
          </cell>
          <cell r="H281">
            <v>333</v>
          </cell>
          <cell r="I281">
            <v>1000</v>
          </cell>
          <cell r="J281">
            <v>667</v>
          </cell>
        </row>
        <row r="282">
          <cell r="B282" t="str">
            <v>Holdings Dedicated FinanceFringe</v>
          </cell>
          <cell r="C282" t="str">
            <v>Fringe</v>
          </cell>
          <cell r="D282" t="str">
            <v>Holdings Dedicated Finance</v>
          </cell>
          <cell r="E282" t="str">
            <v>Fringe Benefits &amp; Taxes</v>
          </cell>
          <cell r="F282">
            <v>45196.14</v>
          </cell>
          <cell r="G282">
            <v>48617.62</v>
          </cell>
          <cell r="H282">
            <v>-3421.48</v>
          </cell>
          <cell r="I282">
            <v>138923.99</v>
          </cell>
          <cell r="J282">
            <v>137406.62</v>
          </cell>
        </row>
        <row r="283">
          <cell r="B283" t="str">
            <v>Holdings Dedicated FinanceLabor</v>
          </cell>
          <cell r="C283" t="str">
            <v>Labor</v>
          </cell>
          <cell r="D283" t="str">
            <v>Holdings Dedicated Finance</v>
          </cell>
          <cell r="E283" t="str">
            <v>Incurred Labor</v>
          </cell>
          <cell r="F283">
            <v>156388</v>
          </cell>
          <cell r="G283">
            <v>156315.19</v>
          </cell>
          <cell r="H283">
            <v>72.81</v>
          </cell>
          <cell r="I283">
            <v>480706</v>
          </cell>
          <cell r="J283">
            <v>480720.19</v>
          </cell>
        </row>
        <row r="284">
          <cell r="B284" t="str">
            <v>Holdings Dedicated FinanceToolkit</v>
          </cell>
          <cell r="C284" t="str">
            <v>Toolkit</v>
          </cell>
          <cell r="D284" t="str">
            <v>Holdings Dedicated Finance</v>
          </cell>
          <cell r="E284" t="str">
            <v>IT Toolkit</v>
          </cell>
          <cell r="F284">
            <v>344.8</v>
          </cell>
          <cell r="G284">
            <v>235.86</v>
          </cell>
          <cell r="H284">
            <v>108.94</v>
          </cell>
          <cell r="I284">
            <v>1033.4000000000001</v>
          </cell>
          <cell r="J284">
            <v>924.46</v>
          </cell>
        </row>
        <row r="285">
          <cell r="B285" t="str">
            <v>Holdings Dedicated FinanceOther Secondaries</v>
          </cell>
          <cell r="C285" t="str">
            <v>Other Secondaries</v>
          </cell>
          <cell r="D285" t="str">
            <v>Holdings Dedicated Finance</v>
          </cell>
          <cell r="E285" t="str">
            <v>Other Secondary Costs</v>
          </cell>
          <cell r="F285">
            <v>372.88</v>
          </cell>
          <cell r="G285">
            <v>319.42</v>
          </cell>
          <cell r="H285">
            <v>53.46</v>
          </cell>
          <cell r="I285">
            <v>1118.6600000000001</v>
          </cell>
          <cell r="J285">
            <v>1065.2</v>
          </cell>
        </row>
        <row r="286">
          <cell r="B286" t="str">
            <v>Holdings Dedicated FinanceOutside Services</v>
          </cell>
          <cell r="C286" t="str">
            <v>Outside Services</v>
          </cell>
          <cell r="D286" t="str">
            <v>Holdings Dedicated Finance</v>
          </cell>
          <cell r="E286" t="str">
            <v>Outside Services</v>
          </cell>
          <cell r="F286">
            <v>7000</v>
          </cell>
          <cell r="H286">
            <v>7000</v>
          </cell>
          <cell r="I286">
            <v>35000</v>
          </cell>
          <cell r="J286">
            <v>35000</v>
          </cell>
        </row>
        <row r="287">
          <cell r="B287" t="str">
            <v>Holdings Dedicated FinanceOther</v>
          </cell>
          <cell r="C287" t="str">
            <v>Other</v>
          </cell>
          <cell r="D287" t="str">
            <v>Holdings Dedicated Finance</v>
          </cell>
          <cell r="E287" t="str">
            <v>Other Primary Expenses</v>
          </cell>
          <cell r="F287">
            <v>3860</v>
          </cell>
          <cell r="G287">
            <v>267.49</v>
          </cell>
          <cell r="H287">
            <v>3592.51</v>
          </cell>
          <cell r="I287">
            <v>8000</v>
          </cell>
          <cell r="J287">
            <v>4547.49</v>
          </cell>
        </row>
        <row r="288">
          <cell r="B288" t="str">
            <v>Holdings Dedicated FinanceMulberry/VP Office/Servco</v>
          </cell>
          <cell r="C288" t="str">
            <v>Mulberry/VP Office/Servco</v>
          </cell>
          <cell r="D288" t="str">
            <v>Holdings Dedicated Finance</v>
          </cell>
          <cell r="E288" t="str">
            <v>Internal Settlements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2512</v>
          </cell>
        </row>
        <row r="289">
          <cell r="B289" t="str">
            <v>Holdings Dedicated FinanceHeadquarter Costs</v>
          </cell>
          <cell r="C289" t="str">
            <v>Headquarter Costs</v>
          </cell>
          <cell r="D289" t="str">
            <v>Holdings Dedicated Finance</v>
          </cell>
          <cell r="E289" t="str">
            <v>Space</v>
          </cell>
          <cell r="F289">
            <v>22526.400000000001</v>
          </cell>
          <cell r="G289">
            <v>22503.599999999999</v>
          </cell>
          <cell r="H289">
            <v>22.8</v>
          </cell>
          <cell r="I289">
            <v>67579.199999999997</v>
          </cell>
          <cell r="J289">
            <v>67556.399999999994</v>
          </cell>
        </row>
        <row r="290">
          <cell r="B290" t="str">
            <v>Records Management &amp; Library ServicesApplied Labor</v>
          </cell>
          <cell r="C290" t="str">
            <v>Applied Labor</v>
          </cell>
          <cell r="D290" t="str">
            <v>Records Management &amp; Library Services</v>
          </cell>
          <cell r="E290" t="str">
            <v>Applied Labor</v>
          </cell>
          <cell r="F290">
            <v>146.63999999999999</v>
          </cell>
          <cell r="G290">
            <v>2.04</v>
          </cell>
          <cell r="H290">
            <v>144.6</v>
          </cell>
          <cell r="I290">
            <v>442.35</v>
          </cell>
        </row>
        <row r="291">
          <cell r="B291" t="str">
            <v>Records Management &amp; Library ServicesDAS</v>
          </cell>
          <cell r="C291" t="str">
            <v>DAS</v>
          </cell>
          <cell r="D291" t="str">
            <v>Records Management &amp; Library Services</v>
          </cell>
          <cell r="E291" t="str">
            <v>DAS</v>
          </cell>
          <cell r="F291">
            <v>25656</v>
          </cell>
          <cell r="G291">
            <v>25656</v>
          </cell>
          <cell r="H291">
            <v>0</v>
          </cell>
          <cell r="I291">
            <v>76970</v>
          </cell>
          <cell r="J291">
            <v>76970</v>
          </cell>
        </row>
        <row r="292">
          <cell r="B292" t="str">
            <v>Records Management &amp; Library ServicesDepreciation/Amortization</v>
          </cell>
          <cell r="C292" t="str">
            <v>Depreciation/Amortization</v>
          </cell>
          <cell r="D292" t="str">
            <v>Records Management &amp; Library Services</v>
          </cell>
          <cell r="E292" t="str">
            <v>Depreciation/Amortization</v>
          </cell>
          <cell r="F292">
            <v>294</v>
          </cell>
          <cell r="G292">
            <v>851</v>
          </cell>
          <cell r="H292">
            <v>-557</v>
          </cell>
          <cell r="I292">
            <v>882</v>
          </cell>
          <cell r="J292">
            <v>1439</v>
          </cell>
        </row>
        <row r="293">
          <cell r="B293" t="str">
            <v>Records Management &amp; Library ServicesFleet</v>
          </cell>
          <cell r="C293" t="str">
            <v>Fleet</v>
          </cell>
          <cell r="D293" t="str">
            <v>Records Management &amp; Library Services</v>
          </cell>
          <cell r="E293" t="str">
            <v>Fleet/Other CO Charges</v>
          </cell>
          <cell r="F293">
            <v>9875.11</v>
          </cell>
          <cell r="G293">
            <v>8536.4599999999991</v>
          </cell>
          <cell r="H293">
            <v>1338.65</v>
          </cell>
          <cell r="I293">
            <v>29649.72</v>
          </cell>
          <cell r="J293">
            <v>28311.07</v>
          </cell>
        </row>
        <row r="294">
          <cell r="B294" t="str">
            <v>Records Management &amp; Library ServicesFringe</v>
          </cell>
          <cell r="C294" t="str">
            <v>Fringe</v>
          </cell>
          <cell r="D294" t="str">
            <v>Records Management &amp; Library Services</v>
          </cell>
          <cell r="E294" t="str">
            <v>Fringe Benefits &amp; Taxes</v>
          </cell>
          <cell r="F294">
            <v>48908.62</v>
          </cell>
          <cell r="G294">
            <v>57605.26</v>
          </cell>
          <cell r="H294">
            <v>-8696.64</v>
          </cell>
          <cell r="I294">
            <v>150705.68</v>
          </cell>
          <cell r="J294">
            <v>152453.26</v>
          </cell>
        </row>
        <row r="295">
          <cell r="B295" t="str">
            <v>Records Management &amp; Library ServicesLabor</v>
          </cell>
          <cell r="C295" t="str">
            <v>Labor</v>
          </cell>
          <cell r="D295" t="str">
            <v>Records Management &amp; Library Services</v>
          </cell>
          <cell r="E295" t="str">
            <v>Incurred Labor</v>
          </cell>
          <cell r="F295">
            <v>169234</v>
          </cell>
          <cell r="G295">
            <v>184720.63</v>
          </cell>
          <cell r="H295">
            <v>-15486.63</v>
          </cell>
          <cell r="I295">
            <v>521473</v>
          </cell>
          <cell r="J295">
            <v>527933.63</v>
          </cell>
        </row>
        <row r="296">
          <cell r="B296" t="str">
            <v>Records Management &amp; Library ServicesToolkit</v>
          </cell>
          <cell r="C296" t="str">
            <v>Toolkit</v>
          </cell>
          <cell r="D296" t="str">
            <v>Records Management &amp; Library Services</v>
          </cell>
          <cell r="E296" t="str">
            <v>IT Toolkit</v>
          </cell>
          <cell r="F296">
            <v>699.6</v>
          </cell>
          <cell r="G296">
            <v>530.11</v>
          </cell>
          <cell r="H296">
            <v>169.49</v>
          </cell>
          <cell r="I296">
            <v>2094.8000000000002</v>
          </cell>
          <cell r="J296">
            <v>1925.31</v>
          </cell>
        </row>
        <row r="297">
          <cell r="B297" t="str">
            <v>Records Management &amp; Library ServicesMaterial</v>
          </cell>
          <cell r="C297" t="str">
            <v>Material</v>
          </cell>
          <cell r="D297" t="str">
            <v>Records Management &amp; Library Services</v>
          </cell>
          <cell r="E297" t="str">
            <v>Material</v>
          </cell>
          <cell r="F297">
            <v>1666.68</v>
          </cell>
          <cell r="G297">
            <v>47.17</v>
          </cell>
          <cell r="H297">
            <v>1619.51</v>
          </cell>
          <cell r="I297">
            <v>5000.04</v>
          </cell>
          <cell r="J297">
            <v>2851.17</v>
          </cell>
        </row>
        <row r="298">
          <cell r="B298" t="str">
            <v>Records Management &amp; Library ServicesOther Secondaries</v>
          </cell>
          <cell r="C298" t="str">
            <v>Other Secondaries</v>
          </cell>
          <cell r="D298" t="str">
            <v>Records Management &amp; Library Services</v>
          </cell>
          <cell r="E298" t="str">
            <v>Other Secondary Costs</v>
          </cell>
          <cell r="F298">
            <v>792.48</v>
          </cell>
          <cell r="G298">
            <v>369.2</v>
          </cell>
          <cell r="H298">
            <v>423.28</v>
          </cell>
          <cell r="I298">
            <v>2378.6999999999998</v>
          </cell>
          <cell r="J298">
            <v>1955.42</v>
          </cell>
        </row>
        <row r="299">
          <cell r="B299" t="str">
            <v>Records Management &amp; Library ServicesOutside Services</v>
          </cell>
          <cell r="C299" t="str">
            <v>Outside Services</v>
          </cell>
          <cell r="D299" t="str">
            <v>Records Management &amp; Library Services</v>
          </cell>
          <cell r="E299" t="str">
            <v>Outside Services</v>
          </cell>
          <cell r="F299">
            <v>769800.24</v>
          </cell>
          <cell r="G299">
            <v>787536.45</v>
          </cell>
          <cell r="H299">
            <v>-17736.21</v>
          </cell>
          <cell r="I299">
            <v>1294878.42</v>
          </cell>
          <cell r="J299">
            <v>1290528.45</v>
          </cell>
        </row>
        <row r="300">
          <cell r="B300" t="str">
            <v>Records Management &amp; Library ServicesOther</v>
          </cell>
          <cell r="C300" t="str">
            <v>Other</v>
          </cell>
          <cell r="D300" t="str">
            <v>Records Management &amp; Library Services</v>
          </cell>
          <cell r="E300" t="str">
            <v>Other Primary Expenses</v>
          </cell>
          <cell r="F300">
            <v>12759</v>
          </cell>
          <cell r="G300">
            <v>-991.33</v>
          </cell>
          <cell r="H300">
            <v>13750.33</v>
          </cell>
          <cell r="I300">
            <v>22400</v>
          </cell>
          <cell r="J300">
            <v>8649.67</v>
          </cell>
        </row>
        <row r="301">
          <cell r="B301" t="str">
            <v>Records Management &amp; Library ServicesMulberry/VP Office/Servco</v>
          </cell>
          <cell r="C301" t="str">
            <v>Mulberry/VP Office/Servco</v>
          </cell>
          <cell r="D301" t="str">
            <v>Records Management &amp; Library Services</v>
          </cell>
          <cell r="E301" t="str">
            <v>Internal Settlements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297.75</v>
          </cell>
        </row>
        <row r="302">
          <cell r="B302" t="str">
            <v>Records Management &amp; Library ServicesHeadquarter Costs</v>
          </cell>
          <cell r="C302" t="str">
            <v>Headquarter Costs</v>
          </cell>
          <cell r="D302" t="str">
            <v>Records Management &amp; Library Services</v>
          </cell>
          <cell r="E302" t="str">
            <v>Space</v>
          </cell>
          <cell r="F302">
            <v>55130.400000000001</v>
          </cell>
          <cell r="G302">
            <v>55372.65</v>
          </cell>
          <cell r="H302">
            <v>-242.25</v>
          </cell>
          <cell r="I302">
            <v>165391.20000000001</v>
          </cell>
          <cell r="J302">
            <v>165633.45000000001</v>
          </cell>
        </row>
        <row r="303">
          <cell r="B303" t="str">
            <v>Investor RelationsApplied Labor</v>
          </cell>
          <cell r="C303" t="str">
            <v>Applied Labor</v>
          </cell>
          <cell r="D303" t="str">
            <v>Investor Relations</v>
          </cell>
          <cell r="E303" t="str">
            <v>Applied Labor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B304" t="str">
            <v>Investor RelationsDepreciation/Amortization</v>
          </cell>
          <cell r="C304" t="str">
            <v>Depreciation/Amortization</v>
          </cell>
          <cell r="D304" t="str">
            <v>Investor Relations</v>
          </cell>
          <cell r="E304" t="str">
            <v>Depreciation/Amortization</v>
          </cell>
          <cell r="G304">
            <v>143</v>
          </cell>
          <cell r="H304">
            <v>-143</v>
          </cell>
          <cell r="J304">
            <v>143</v>
          </cell>
        </row>
        <row r="305">
          <cell r="B305" t="str">
            <v>Investor RelationsFringe</v>
          </cell>
          <cell r="C305" t="str">
            <v>Fringe</v>
          </cell>
          <cell r="D305" t="str">
            <v>Investor Relations</v>
          </cell>
          <cell r="E305" t="str">
            <v>Fringe Benefits &amp; Taxes</v>
          </cell>
          <cell r="F305">
            <v>49627.66</v>
          </cell>
          <cell r="G305">
            <v>52514.62</v>
          </cell>
          <cell r="H305">
            <v>-2886.96</v>
          </cell>
          <cell r="I305">
            <v>152342.62</v>
          </cell>
          <cell r="J305">
            <v>154584.62</v>
          </cell>
        </row>
        <row r="306">
          <cell r="B306" t="str">
            <v>Investor RelationsLabor</v>
          </cell>
          <cell r="C306" t="str">
            <v>Labor</v>
          </cell>
          <cell r="D306" t="str">
            <v>Investor Relations</v>
          </cell>
          <cell r="E306" t="str">
            <v>Incurred Labor</v>
          </cell>
          <cell r="F306">
            <v>171722</v>
          </cell>
          <cell r="G306">
            <v>177512.08</v>
          </cell>
          <cell r="H306">
            <v>-5790.08</v>
          </cell>
          <cell r="I306">
            <v>527137</v>
          </cell>
          <cell r="J306">
            <v>537097.07999999996</v>
          </cell>
        </row>
        <row r="307">
          <cell r="B307" t="str">
            <v>Investor RelationsToolkit</v>
          </cell>
          <cell r="C307" t="str">
            <v>Toolkit</v>
          </cell>
          <cell r="D307" t="str">
            <v>Investor Relations</v>
          </cell>
          <cell r="E307" t="str">
            <v>IT Toolkit</v>
          </cell>
          <cell r="F307">
            <v>2373.8000000000002</v>
          </cell>
          <cell r="G307">
            <v>1213.8399999999999</v>
          </cell>
          <cell r="H307">
            <v>1159.96</v>
          </cell>
          <cell r="I307">
            <v>7116.4</v>
          </cell>
          <cell r="J307">
            <v>5956.44</v>
          </cell>
        </row>
        <row r="308">
          <cell r="B308" t="str">
            <v>Investor RelationsMaterial</v>
          </cell>
          <cell r="C308" t="str">
            <v>Material</v>
          </cell>
          <cell r="D308" t="str">
            <v>Investor Relations</v>
          </cell>
          <cell r="E308" t="str">
            <v>Material</v>
          </cell>
          <cell r="G308">
            <v>400</v>
          </cell>
          <cell r="H308">
            <v>-400</v>
          </cell>
          <cell r="I308">
            <v>26000</v>
          </cell>
          <cell r="J308">
            <v>26400</v>
          </cell>
        </row>
        <row r="309">
          <cell r="B309" t="str">
            <v>Investor RelationsOther Secondaries</v>
          </cell>
          <cell r="C309" t="str">
            <v>Other Secondaries</v>
          </cell>
          <cell r="D309" t="str">
            <v>Investor Relations</v>
          </cell>
          <cell r="E309" t="str">
            <v>Other Secondary Costs</v>
          </cell>
          <cell r="F309">
            <v>432.88</v>
          </cell>
          <cell r="G309">
            <v>965.96</v>
          </cell>
          <cell r="H309">
            <v>-533.08000000000004</v>
          </cell>
          <cell r="I309">
            <v>1300.6600000000001</v>
          </cell>
          <cell r="J309">
            <v>1833.74</v>
          </cell>
        </row>
        <row r="310">
          <cell r="B310" t="str">
            <v>Investor RelationsOutside Services</v>
          </cell>
          <cell r="C310" t="str">
            <v>Outside Services</v>
          </cell>
          <cell r="D310" t="str">
            <v>Investor Relations</v>
          </cell>
          <cell r="E310" t="str">
            <v>Outside Services</v>
          </cell>
          <cell r="F310">
            <v>60000</v>
          </cell>
          <cell r="G310">
            <v>56028.98</v>
          </cell>
          <cell r="H310">
            <v>3971.02</v>
          </cell>
          <cell r="I310">
            <v>160000</v>
          </cell>
          <cell r="J310">
            <v>160020.98000000001</v>
          </cell>
        </row>
        <row r="311">
          <cell r="B311" t="str">
            <v>Investor RelationsOther</v>
          </cell>
          <cell r="C311" t="str">
            <v>Other</v>
          </cell>
          <cell r="D311" t="str">
            <v>Investor Relations</v>
          </cell>
          <cell r="E311" t="str">
            <v>Other Primary Expenses</v>
          </cell>
          <cell r="F311">
            <v>72480</v>
          </cell>
          <cell r="G311">
            <v>77492.91</v>
          </cell>
          <cell r="H311">
            <v>-5012.91</v>
          </cell>
          <cell r="I311">
            <v>164800</v>
          </cell>
          <cell r="J311">
            <v>164844.91</v>
          </cell>
        </row>
        <row r="312">
          <cell r="B312" t="str">
            <v>Investor RelationsMulberry/VP Office/Servco</v>
          </cell>
          <cell r="C312" t="str">
            <v>Mulberry/VP Office/Servco</v>
          </cell>
          <cell r="D312" t="str">
            <v>Investor Relations</v>
          </cell>
          <cell r="E312" t="str">
            <v>Internal Settlements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B313" t="str">
            <v>Investor RelationsHeadquarter Costs</v>
          </cell>
          <cell r="C313" t="str">
            <v>Headquarter Costs</v>
          </cell>
          <cell r="D313" t="str">
            <v>Investor Relations</v>
          </cell>
          <cell r="E313" t="str">
            <v>Space</v>
          </cell>
          <cell r="F313">
            <v>32136.6</v>
          </cell>
          <cell r="G313">
            <v>32108.1</v>
          </cell>
          <cell r="H313">
            <v>28.5</v>
          </cell>
          <cell r="I313">
            <v>96409.8</v>
          </cell>
          <cell r="J313">
            <v>96381.3</v>
          </cell>
        </row>
        <row r="314">
          <cell r="B314" t="str">
            <v>Valuation and PlanningApplied Labor</v>
          </cell>
          <cell r="C314" t="str">
            <v>Applied Labor</v>
          </cell>
          <cell r="D314" t="str">
            <v>Valuation and Planning</v>
          </cell>
          <cell r="E314" t="str">
            <v>Applied Labor</v>
          </cell>
          <cell r="F314">
            <v>0</v>
          </cell>
          <cell r="G314">
            <v>-1859.2</v>
          </cell>
          <cell r="H314">
            <v>1859.2</v>
          </cell>
          <cell r="I314">
            <v>0</v>
          </cell>
        </row>
        <row r="315">
          <cell r="B315" t="str">
            <v>Valuation and PlanningClient Invest</v>
          </cell>
          <cell r="C315" t="str">
            <v>Client Invest</v>
          </cell>
          <cell r="D315" t="str">
            <v>Valuation and Planning</v>
          </cell>
          <cell r="E315" t="str">
            <v>Client Investment</v>
          </cell>
          <cell r="G315">
            <v>35491</v>
          </cell>
          <cell r="H315">
            <v>-35491</v>
          </cell>
          <cell r="J315">
            <v>35491</v>
          </cell>
        </row>
        <row r="316">
          <cell r="B316" t="str">
            <v>Valuation and PlanningDAS</v>
          </cell>
          <cell r="C316" t="str">
            <v>DAS</v>
          </cell>
          <cell r="D316" t="str">
            <v>Valuation and Planning</v>
          </cell>
          <cell r="E316" t="str">
            <v>DAS</v>
          </cell>
          <cell r="F316">
            <v>18620</v>
          </cell>
          <cell r="G316">
            <v>18620</v>
          </cell>
          <cell r="H316">
            <v>0</v>
          </cell>
          <cell r="I316">
            <v>55859</v>
          </cell>
          <cell r="J316">
            <v>55859</v>
          </cell>
        </row>
        <row r="317">
          <cell r="B317" t="str">
            <v>Valuation and PlanningDepreciation/Amortization</v>
          </cell>
          <cell r="C317" t="str">
            <v>Depreciation/Amortization</v>
          </cell>
          <cell r="D317" t="str">
            <v>Valuation and Planning</v>
          </cell>
          <cell r="E317" t="str">
            <v>Depreciation/Amortization</v>
          </cell>
          <cell r="F317">
            <v>2394</v>
          </cell>
          <cell r="G317">
            <v>548</v>
          </cell>
          <cell r="H317">
            <v>1846</v>
          </cell>
          <cell r="I317">
            <v>7182</v>
          </cell>
          <cell r="J317">
            <v>5336</v>
          </cell>
        </row>
        <row r="318">
          <cell r="B318" t="str">
            <v>Valuation and PlanningFringe</v>
          </cell>
          <cell r="C318" t="str">
            <v>Fringe</v>
          </cell>
          <cell r="D318" t="str">
            <v>Valuation and Planning</v>
          </cell>
          <cell r="E318" t="str">
            <v>Fringe Benefits &amp; Taxes</v>
          </cell>
          <cell r="F318">
            <v>188603.72</v>
          </cell>
          <cell r="G318">
            <v>181967.68</v>
          </cell>
          <cell r="H318">
            <v>6636.04</v>
          </cell>
          <cell r="I318">
            <v>579829.39</v>
          </cell>
          <cell r="J318">
            <v>575941.68000000005</v>
          </cell>
        </row>
        <row r="319">
          <cell r="B319" t="str">
            <v>Valuation and PlanningLabor</v>
          </cell>
          <cell r="C319" t="str">
            <v>Labor</v>
          </cell>
          <cell r="D319" t="str">
            <v>Valuation and Planning</v>
          </cell>
          <cell r="E319" t="str">
            <v>Incurred Labor</v>
          </cell>
          <cell r="F319">
            <v>652608</v>
          </cell>
          <cell r="G319">
            <v>581143.92000000004</v>
          </cell>
          <cell r="H319">
            <v>71464.08</v>
          </cell>
          <cell r="I319">
            <v>2006330</v>
          </cell>
          <cell r="J319">
            <v>1995779.92</v>
          </cell>
        </row>
        <row r="320">
          <cell r="B320" t="str">
            <v>Valuation and PlanningToolkit</v>
          </cell>
          <cell r="C320" t="str">
            <v>Toolkit</v>
          </cell>
          <cell r="D320" t="str">
            <v>Valuation and Planning</v>
          </cell>
          <cell r="E320" t="str">
            <v>IT Toolkit</v>
          </cell>
          <cell r="F320">
            <v>2357.36</v>
          </cell>
          <cell r="G320">
            <v>3152.79</v>
          </cell>
          <cell r="H320">
            <v>-795.43</v>
          </cell>
          <cell r="I320">
            <v>7080.08</v>
          </cell>
          <cell r="J320">
            <v>7875.51</v>
          </cell>
        </row>
        <row r="321">
          <cell r="B321" t="str">
            <v>Valuation and PlanningMaterial</v>
          </cell>
          <cell r="C321" t="str">
            <v>Material</v>
          </cell>
          <cell r="D321" t="str">
            <v>Valuation and Planning</v>
          </cell>
          <cell r="E321" t="str">
            <v>Material</v>
          </cell>
          <cell r="F321">
            <v>2443</v>
          </cell>
          <cell r="H321">
            <v>2443</v>
          </cell>
          <cell r="I321">
            <v>9774</v>
          </cell>
          <cell r="J321">
            <v>9773</v>
          </cell>
        </row>
        <row r="322">
          <cell r="B322" t="str">
            <v>Valuation and PlanningOther Secondaries</v>
          </cell>
          <cell r="C322" t="str">
            <v>Other Secondaries</v>
          </cell>
          <cell r="D322" t="str">
            <v>Valuation and Planning</v>
          </cell>
          <cell r="E322" t="str">
            <v>Other Secondary Costs</v>
          </cell>
          <cell r="F322">
            <v>1381.12</v>
          </cell>
          <cell r="G322">
            <v>707.8</v>
          </cell>
          <cell r="H322">
            <v>673.32</v>
          </cell>
          <cell r="I322">
            <v>4142.38</v>
          </cell>
          <cell r="J322">
            <v>3469.06</v>
          </cell>
        </row>
        <row r="323">
          <cell r="B323" t="str">
            <v>Valuation and PlanningOutside Services</v>
          </cell>
          <cell r="C323" t="str">
            <v>Outside Services</v>
          </cell>
          <cell r="D323" t="str">
            <v>Valuation and Planning</v>
          </cell>
          <cell r="E323" t="str">
            <v>Outside Services</v>
          </cell>
          <cell r="F323">
            <v>53638.25</v>
          </cell>
          <cell r="G323">
            <v>1600</v>
          </cell>
          <cell r="H323">
            <v>52038.25</v>
          </cell>
          <cell r="I323">
            <v>89553</v>
          </cell>
          <cell r="J323">
            <v>89552</v>
          </cell>
        </row>
        <row r="324">
          <cell r="B324" t="str">
            <v>Valuation and PlanningOther</v>
          </cell>
          <cell r="C324" t="str">
            <v>Other</v>
          </cell>
          <cell r="D324" t="str">
            <v>Valuation and Planning</v>
          </cell>
          <cell r="E324" t="str">
            <v>Other Primary Expenses</v>
          </cell>
          <cell r="F324">
            <v>4011.92</v>
          </cell>
          <cell r="G324">
            <v>1655.49</v>
          </cell>
          <cell r="H324">
            <v>2356.4299999999998</v>
          </cell>
          <cell r="I324">
            <v>36403.68</v>
          </cell>
          <cell r="J324">
            <v>36485.49</v>
          </cell>
        </row>
        <row r="325">
          <cell r="B325" t="str">
            <v>Valuation and PlanningMulberry/VP Office/Servco</v>
          </cell>
          <cell r="C325" t="str">
            <v>Mulberry/VP Office/Servco</v>
          </cell>
          <cell r="D325" t="str">
            <v>Valuation and Planning</v>
          </cell>
          <cell r="E325" t="str">
            <v>Internal Settlements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-1859.2</v>
          </cell>
        </row>
        <row r="326">
          <cell r="B326" t="str">
            <v>Valuation and PlanningHeadquarter Costs</v>
          </cell>
          <cell r="C326" t="str">
            <v>Headquarter Costs</v>
          </cell>
          <cell r="D326" t="str">
            <v>Valuation and Planning</v>
          </cell>
          <cell r="E326" t="str">
            <v>Space</v>
          </cell>
          <cell r="F326">
            <v>95771.4</v>
          </cell>
          <cell r="G326">
            <v>96198.9</v>
          </cell>
          <cell r="H326">
            <v>-427.5</v>
          </cell>
          <cell r="I326">
            <v>287314.2</v>
          </cell>
          <cell r="J326">
            <v>287741.7</v>
          </cell>
        </row>
        <row r="327">
          <cell r="B327" t="str">
            <v>NERC ComplianceApplied Labor</v>
          </cell>
          <cell r="C327" t="str">
            <v>Applied Labor</v>
          </cell>
          <cell r="D327" t="str">
            <v>NERC Compliance</v>
          </cell>
          <cell r="E327" t="str">
            <v>Applied Labor</v>
          </cell>
          <cell r="F327">
            <v>0</v>
          </cell>
          <cell r="G327">
            <v>-42885.82</v>
          </cell>
          <cell r="H327">
            <v>42885.82</v>
          </cell>
          <cell r="I327">
            <v>0</v>
          </cell>
        </row>
        <row r="328">
          <cell r="B328" t="str">
            <v>NERC ComplianceDepreciation/Amortization</v>
          </cell>
          <cell r="C328" t="str">
            <v>Depreciation/Amortization</v>
          </cell>
          <cell r="D328" t="str">
            <v>NERC Compliance</v>
          </cell>
          <cell r="E328" t="str">
            <v>Depreciation/Amortization</v>
          </cell>
          <cell r="F328">
            <v>1333.32</v>
          </cell>
          <cell r="H328">
            <v>1333.32</v>
          </cell>
          <cell r="I328">
            <v>3999.96</v>
          </cell>
          <cell r="J328">
            <v>3998.65</v>
          </cell>
        </row>
        <row r="329">
          <cell r="B329" t="str">
            <v>NERC ComplianceFleet</v>
          </cell>
          <cell r="C329" t="str">
            <v>Fleet</v>
          </cell>
          <cell r="D329" t="str">
            <v>NERC Compliance</v>
          </cell>
          <cell r="E329" t="str">
            <v>Fleet/Other CO Charges</v>
          </cell>
          <cell r="G329">
            <v>0</v>
          </cell>
          <cell r="H329">
            <v>0</v>
          </cell>
        </row>
        <row r="330">
          <cell r="B330" t="str">
            <v>NERC ComplianceFringe</v>
          </cell>
          <cell r="C330" t="str">
            <v>Fringe</v>
          </cell>
          <cell r="D330" t="str">
            <v>NERC Compliance</v>
          </cell>
          <cell r="E330" t="str">
            <v>Fringe Benefits &amp; Taxes</v>
          </cell>
          <cell r="F330">
            <v>266198.3</v>
          </cell>
          <cell r="G330">
            <v>100867.35</v>
          </cell>
          <cell r="H330">
            <v>165330.95000000001</v>
          </cell>
          <cell r="I330">
            <v>434819.69</v>
          </cell>
          <cell r="J330">
            <v>434766.35</v>
          </cell>
        </row>
        <row r="331">
          <cell r="B331" t="str">
            <v>NERC ComplianceLabor</v>
          </cell>
          <cell r="C331" t="str">
            <v>Labor</v>
          </cell>
          <cell r="D331" t="str">
            <v>NERC Compliance</v>
          </cell>
          <cell r="E331" t="str">
            <v>Incurred Labor</v>
          </cell>
          <cell r="F331">
            <v>280963</v>
          </cell>
          <cell r="G331">
            <v>325549.69</v>
          </cell>
          <cell r="H331">
            <v>-44586.69</v>
          </cell>
          <cell r="I331">
            <v>864428</v>
          </cell>
          <cell r="J331">
            <v>864723.69</v>
          </cell>
        </row>
        <row r="332">
          <cell r="B332" t="str">
            <v>NERC ComplianceMaterial</v>
          </cell>
          <cell r="C332" t="str">
            <v>Material</v>
          </cell>
          <cell r="D332" t="str">
            <v>NERC Compliance</v>
          </cell>
          <cell r="E332" t="str">
            <v>Material</v>
          </cell>
          <cell r="F332">
            <v>500</v>
          </cell>
          <cell r="G332">
            <v>607.5</v>
          </cell>
          <cell r="H332">
            <v>-107.5</v>
          </cell>
          <cell r="I332">
            <v>1500</v>
          </cell>
          <cell r="J332">
            <v>2074.5</v>
          </cell>
        </row>
        <row r="333">
          <cell r="B333" t="str">
            <v>NERC ComplianceOther</v>
          </cell>
          <cell r="C333" t="str">
            <v>Other</v>
          </cell>
          <cell r="D333" t="str">
            <v>NERC Compliance</v>
          </cell>
          <cell r="E333" t="str">
            <v>Other Primary Expenses</v>
          </cell>
          <cell r="F333">
            <v>39666.68</v>
          </cell>
          <cell r="G333">
            <v>12947.23</v>
          </cell>
          <cell r="H333">
            <v>26719.45</v>
          </cell>
          <cell r="I333">
            <v>119000.04</v>
          </cell>
          <cell r="J333">
            <v>118950.9</v>
          </cell>
        </row>
        <row r="334">
          <cell r="B334" t="str">
            <v>NERC ComplianceMulberry/VP Office/Servco</v>
          </cell>
          <cell r="C334" t="str">
            <v>Mulberry/VP Office/Servco</v>
          </cell>
          <cell r="D334" t="str">
            <v>NERC Compliance</v>
          </cell>
          <cell r="E334" t="str">
            <v>Internal Settlements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0.18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troduction"/>
      <sheetName val="Corporate Structure"/>
      <sheetName val="Executive Summary Inversiones"/>
      <sheetName val="Inc_Stat_Inversiones 2001"/>
      <sheetName val="Bal_Sheet_Inversiones 2001"/>
      <sheetName val="Monthly Inc_Stat_ Inversiones"/>
      <sheetName val="Covenants"/>
      <sheetName val="Executive Summary CE"/>
      <sheetName val="Income Statement CE 2001"/>
      <sheetName val="CE_Balance_sheet 2001"/>
      <sheetName val="CE Cash Flow 2001"/>
      <sheetName val="CE Monthly Inc_Stat_ 2001"/>
      <sheetName val="CE Monthly Cash Flow 2001"/>
      <sheetName val="Monthly Sales Budget"/>
      <sheetName val="Comparatives"/>
      <sheetName val="Services"/>
      <sheetName val="O&amp;M Expenses"/>
      <sheetName val="Payroll"/>
      <sheetName val="Assumptions"/>
      <sheetName val="ITO 2001"/>
      <sheetName val="Income Statement LDS 2001"/>
      <sheetName val="Balance Sheet LDS 2001 "/>
      <sheetName val="Cash Flow LDS 2001"/>
      <sheetName val="Income Statement Litoral"/>
      <sheetName val="Balance Sheet Litoral"/>
      <sheetName val="Cash Flow Litoral"/>
      <sheetName val="Income Statement  Casablanca"/>
      <sheetName val="Balance Sheet Casablanca"/>
      <sheetName val="Cash Flow Casablanca"/>
      <sheetName val="Income Statement Linares"/>
      <sheetName val="Balance Sheet Linares"/>
      <sheetName val="Cash Flow Linares"/>
      <sheetName val="Income Statement Parral"/>
      <sheetName val="Balance Sheet Parral"/>
      <sheetName val="Cash Flow Parral"/>
      <sheetName val="Income Statement Energas"/>
      <sheetName val="Balance Sheet Energas"/>
      <sheetName val="Cash Flow Energas"/>
      <sheetName val="Income Statement Tecnored"/>
      <sheetName val="Balance Tecnored"/>
      <sheetName val="Cash Flow Tecnored"/>
      <sheetName val="Inc_Stat_Inversiones 2001-2006"/>
      <sheetName val="Bal_Sheet_Inversiones 2001-2006"/>
      <sheetName val="CE Income Statement 2001-2006"/>
      <sheetName val="CE_Balance_sheet 2000-2006"/>
      <sheetName val="CE_Cash Flow 2001-2006"/>
      <sheetName val="Sales Projections"/>
      <sheetName val="Sales Projections (Tariff)"/>
      <sheetName val="Sales Projections (Volume)"/>
      <sheetName val="Sales Projections (Customers)"/>
      <sheetName val="ITO 2001-2006"/>
      <sheetName val="Income Statement LDS 2001-2005"/>
      <sheetName val="Balance Sheet LDS 2001-2005"/>
      <sheetName val="Cash Flow LDS 2001-2005"/>
      <sheetName val="Inc_Stat_Litoral 2000-2006"/>
      <sheetName val="Inc_Stat_Casablanca 2000-2006"/>
      <sheetName val="Inc_Stat_Linares 2000-2006"/>
      <sheetName val="Inc_Stat_Parral 2000-2006"/>
      <sheetName val="Inc_Stat_Energas 2000-2006"/>
      <sheetName val="Balance Sheet Energas 2001-2006"/>
      <sheetName val="Cash Flow Energas 2001-2006"/>
      <sheetName val="Inc_Stat_Tecnored 2001-2006"/>
      <sheetName val="Inc_Stat_Tecnored 2000-2006"/>
      <sheetName val="Enerquinta CL$"/>
      <sheetName val="T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data"/>
      <sheetName val="NAV0"/>
      <sheetName val="Market Value by Plant"/>
      <sheetName val="PV_Margi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L-501, L-502"/>
      <sheetName val="L-503, L-504A"/>
      <sheetName val="L-504B"/>
      <sheetName val="L-509"/>
      <sheetName val="L-513"/>
      <sheetName val="L-514, L-515"/>
      <sheetName val="L-516, L-517"/>
      <sheetName val="L-518"/>
      <sheetName val="L-519"/>
      <sheetName val="L-520"/>
      <sheetName val="L-524"/>
      <sheetName val="L-525A"/>
      <sheetName val="L-525B"/>
      <sheetName val="L-526"/>
      <sheetName val="L-527"/>
      <sheetName val="L-528"/>
      <sheetName val="L-529"/>
      <sheetName val="L-530"/>
      <sheetName val="L-532, L-533"/>
      <sheetName val="L-535"/>
      <sheetName val="L-538"/>
      <sheetName val="L-539"/>
      <sheetName val="L-540"/>
      <sheetName val="L-541"/>
      <sheetName val="L-601"/>
      <sheetName val="L-602"/>
      <sheetName val="L-701A"/>
      <sheetName val="L-701B"/>
      <sheetName val="L-702"/>
      <sheetName val="L-703, L-704"/>
      <sheetName val="L-224"/>
      <sheetName val="FORMA-LS1-LS2"/>
      <sheetName val="FORMA- RE1"/>
      <sheetName val="FORMA-RL1"/>
      <sheetName val="FORMA-SE2"/>
      <sheetName val="FORMA-LS3"/>
      <sheetName val="FORMA-ST1"/>
      <sheetName val="SCHEDULE B"/>
      <sheetName val="FREC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4 Gain Track"/>
      <sheetName val="704 Depr"/>
      <sheetName val="Rental Income Analysis"/>
      <sheetName val="Cash Analysis"/>
      <sheetName val="Journal Entries - PAMP"/>
      <sheetName val="Journal Entries - AMP Funding"/>
      <sheetName val="Journal Entries - RAMP"/>
      <sheetName val="RAMP TB"/>
      <sheetName val="AMP TB"/>
      <sheetName val="PAMP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200700647</v>
          </cell>
          <cell r="B2" t="str">
            <v>Electric Distribution</v>
          </cell>
          <cell r="C2" t="str">
            <v>FA</v>
          </cell>
          <cell r="D2" t="str">
            <v/>
          </cell>
          <cell r="E2" t="str">
            <v/>
          </cell>
          <cell r="F2" t="str">
            <v>GRESS CHRISTOPHER L</v>
          </cell>
          <cell r="G2" t="str">
            <v>1650</v>
          </cell>
          <cell r="H2" t="str">
            <v>Bellmawr Sub</v>
          </cell>
          <cell r="I2" t="str">
            <v>00101191</v>
          </cell>
          <cell r="J2" t="str">
            <v>03:00:00</v>
          </cell>
          <cell r="K2" t="str">
            <v>08</v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>00095853</v>
          </cell>
          <cell r="Q2" t="str">
            <v>SCOTT P ZAKSZESKI</v>
          </cell>
          <cell r="R2" t="str">
            <v>00095853</v>
          </cell>
          <cell r="S2" t="str">
            <v/>
          </cell>
          <cell r="T2" t="str">
            <v>SCOTT P ZAKSZESKI</v>
          </cell>
          <cell r="U2" t="str">
            <v>CMTMS</v>
          </cell>
          <cell r="V2" t="str">
            <v>Bellmawr Sub</v>
          </cell>
          <cell r="W2" t="str">
            <v>0999</v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>None</v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>
            <v>1</v>
          </cell>
          <cell r="AH2">
            <v>39352</v>
          </cell>
          <cell r="AI2">
            <v>39352</v>
          </cell>
        </row>
        <row r="3">
          <cell r="A3" t="str">
            <v>200700661</v>
          </cell>
          <cell r="B3" t="str">
            <v>Electric Distribution</v>
          </cell>
          <cell r="C3" t="str">
            <v>FA</v>
          </cell>
          <cell r="D3" t="str">
            <v/>
          </cell>
          <cell r="E3" t="str">
            <v>RT</v>
          </cell>
          <cell r="F3" t="str">
            <v>ALFARO ALBERTO F</v>
          </cell>
          <cell r="G3" t="str">
            <v>1670</v>
          </cell>
          <cell r="H3" t="str">
            <v>Elizabeth Sub</v>
          </cell>
          <cell r="I3" t="str">
            <v>00113392</v>
          </cell>
          <cell r="J3" t="str">
            <v>11:30:00</v>
          </cell>
          <cell r="K3" t="str">
            <v>01</v>
          </cell>
          <cell r="L3" t="str">
            <v>Caught In, Under or Between</v>
          </cell>
          <cell r="M3" t="str">
            <v>Bruise/Contusion</v>
          </cell>
          <cell r="N3" t="str">
            <v>Arm</v>
          </cell>
          <cell r="O3" t="str">
            <v/>
          </cell>
          <cell r="P3" t="str">
            <v>00006571</v>
          </cell>
          <cell r="Q3" t="str">
            <v>MICHAEL E EMIHL</v>
          </cell>
          <cell r="R3" t="str">
            <v>00006571</v>
          </cell>
          <cell r="S3" t="str">
            <v/>
          </cell>
          <cell r="T3" t="str">
            <v>MICHAEL E EMIHL</v>
          </cell>
          <cell r="U3" t="str">
            <v>TDK0C</v>
          </cell>
          <cell r="V3" t="str">
            <v>Elizabeth Sub</v>
          </cell>
          <cell r="W3" t="str">
            <v>0003</v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:  At approximately 11:30am this morning a line crew working on the remo</v>
          </cell>
          <cell r="AF3" t="str">
            <v/>
          </cell>
          <cell r="AG3">
            <v>1</v>
          </cell>
          <cell r="AH3">
            <v>39352</v>
          </cell>
          <cell r="AI3">
            <v>39358</v>
          </cell>
        </row>
        <row r="4">
          <cell r="A4" t="str">
            <v>200700622</v>
          </cell>
          <cell r="B4" t="str">
            <v>Electric Distribution</v>
          </cell>
          <cell r="C4" t="str">
            <v>MV</v>
          </cell>
          <cell r="D4" t="str">
            <v>MV</v>
          </cell>
          <cell r="E4" t="str">
            <v/>
          </cell>
          <cell r="F4" t="str">
            <v>DUDA EDWARD</v>
          </cell>
          <cell r="G4" t="str">
            <v>1710</v>
          </cell>
          <cell r="H4" t="str">
            <v>Secaucus Hdqtrs</v>
          </cell>
          <cell r="I4" t="str">
            <v>00015173</v>
          </cell>
          <cell r="J4" t="str">
            <v>09:00:00</v>
          </cell>
          <cell r="K4" t="str">
            <v>18</v>
          </cell>
          <cell r="L4" t="str">
            <v/>
          </cell>
          <cell r="M4" t="str">
            <v/>
          </cell>
          <cell r="N4" t="str">
            <v/>
          </cell>
          <cell r="O4" t="str">
            <v>inattention while driving</v>
          </cell>
          <cell r="P4" t="str">
            <v>00013593</v>
          </cell>
          <cell r="Q4" t="str">
            <v>PAUL G RAUCH</v>
          </cell>
          <cell r="R4" t="str">
            <v>00013593</v>
          </cell>
          <cell r="S4" t="str">
            <v/>
          </cell>
          <cell r="T4" t="str">
            <v>PAUL G RAUCH</v>
          </cell>
          <cell r="U4" t="str">
            <v>TDH0S</v>
          </cell>
          <cell r="V4" t="str">
            <v>Secaucus Hdqtrs</v>
          </cell>
          <cell r="W4" t="str">
            <v>0004</v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>Driving Error by Reported Employee</v>
          </cell>
          <cell r="AC4" t="str">
            <v>Inattention</v>
          </cell>
          <cell r="AD4" t="str">
            <v>Light</v>
          </cell>
          <cell r="AE4" t="str">
            <v/>
          </cell>
          <cell r="AF4" t="str">
            <v>while waiting at a light,employee's foot slipped from brake and struck a</v>
          </cell>
          <cell r="AG4">
            <v>1</v>
          </cell>
          <cell r="AH4">
            <v>39331</v>
          </cell>
          <cell r="AI4">
            <v>39342</v>
          </cell>
        </row>
        <row r="5">
          <cell r="A5" t="str">
            <v>200700635</v>
          </cell>
          <cell r="B5" t="str">
            <v>Electric Distribution</v>
          </cell>
          <cell r="C5" t="str">
            <v>MV</v>
          </cell>
          <cell r="D5" t="str">
            <v>MV</v>
          </cell>
          <cell r="E5" t="str">
            <v/>
          </cell>
          <cell r="F5" t="str">
            <v>RYAN JAMES J</v>
          </cell>
          <cell r="G5" t="str">
            <v>1710</v>
          </cell>
          <cell r="H5" t="str">
            <v>Secaucus Hdqtrs</v>
          </cell>
          <cell r="I5" t="str">
            <v>00017455</v>
          </cell>
          <cell r="J5" t="str">
            <v>09:00:00</v>
          </cell>
          <cell r="K5" t="str">
            <v>17</v>
          </cell>
          <cell r="L5" t="str">
            <v/>
          </cell>
          <cell r="M5" t="str">
            <v/>
          </cell>
          <cell r="N5" t="str">
            <v/>
          </cell>
          <cell r="O5" t="str">
            <v>Driving Error By Other Than Reported Emp Injured</v>
          </cell>
          <cell r="P5" t="str">
            <v>00006769</v>
          </cell>
          <cell r="Q5" t="str">
            <v>JOHN J ADAMSKI</v>
          </cell>
          <cell r="R5" t="str">
            <v>00006769</v>
          </cell>
          <cell r="S5" t="str">
            <v/>
          </cell>
          <cell r="T5" t="str">
            <v>JOHN J ADAMSKI</v>
          </cell>
          <cell r="U5" t="str">
            <v>TDH0S</v>
          </cell>
          <cell r="V5" t="str">
            <v>Secaucus Hdqtrs</v>
          </cell>
          <cell r="W5" t="str">
            <v>0004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>None</v>
          </cell>
          <cell r="AC5" t="str">
            <v/>
          </cell>
          <cell r="AD5" t="str">
            <v>Light</v>
          </cell>
          <cell r="AE5" t="str">
            <v/>
          </cell>
          <cell r="AF5" t="str">
            <v>While setting up work at the intersections of Washington and 2nd avenue,</v>
          </cell>
          <cell r="AG5">
            <v>1</v>
          </cell>
          <cell r="AH5">
            <v>39339</v>
          </cell>
          <cell r="AI5">
            <v>39346</v>
          </cell>
        </row>
        <row r="6">
          <cell r="A6" t="str">
            <v>200700638</v>
          </cell>
          <cell r="B6" t="str">
            <v>Electric Distribution</v>
          </cell>
          <cell r="C6" t="str">
            <v>MV</v>
          </cell>
          <cell r="D6" t="str">
            <v>MV</v>
          </cell>
          <cell r="E6" t="str">
            <v>RG</v>
          </cell>
          <cell r="F6" t="str">
            <v>ARMSTRONG PRINCE M</v>
          </cell>
          <cell r="G6" t="str">
            <v>1690</v>
          </cell>
          <cell r="H6" t="str">
            <v>Clifton Hdqtrs</v>
          </cell>
          <cell r="I6" t="str">
            <v>00111639</v>
          </cell>
          <cell r="J6" t="str">
            <v>13:55:00</v>
          </cell>
          <cell r="K6" t="str">
            <v>02</v>
          </cell>
          <cell r="L6" t="str">
            <v>Motor Vehicle Accident (Any Type)</v>
          </cell>
          <cell r="M6" t="str">
            <v/>
          </cell>
          <cell r="N6" t="str">
            <v/>
          </cell>
          <cell r="O6" t="str">
            <v>Driving Error By Other Than Reported Emp Injured</v>
          </cell>
          <cell r="P6" t="str">
            <v>00021545</v>
          </cell>
          <cell r="Q6" t="str">
            <v>JOHN M STRINGER</v>
          </cell>
          <cell r="R6" t="str">
            <v>00021545</v>
          </cell>
          <cell r="S6" t="str">
            <v/>
          </cell>
          <cell r="T6" t="str">
            <v>JOHN M STRINGER</v>
          </cell>
          <cell r="U6" t="str">
            <v>CMMWM</v>
          </cell>
          <cell r="V6" t="str">
            <v>Clifton Hdqtrs</v>
          </cell>
          <cell r="W6" t="str">
            <v>0004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>None</v>
          </cell>
          <cell r="AC6" t="str">
            <v>Other driver at fault</v>
          </cell>
          <cell r="AD6" t="str">
            <v>Medium</v>
          </cell>
          <cell r="AE6" t="str">
            <v/>
          </cell>
          <cell r="AF6" t="str">
            <v>While Going North on Memorial Drive, driving in the right lane, passing</v>
          </cell>
          <cell r="AG6">
            <v>1</v>
          </cell>
          <cell r="AH6">
            <v>39337</v>
          </cell>
          <cell r="AI6">
            <v>39350</v>
          </cell>
        </row>
        <row r="7">
          <cell r="A7" t="str">
            <v>200700643</v>
          </cell>
          <cell r="B7" t="str">
            <v>Electric Distribution</v>
          </cell>
          <cell r="C7" t="str">
            <v>MV</v>
          </cell>
          <cell r="D7" t="str">
            <v>MV</v>
          </cell>
          <cell r="E7" t="str">
            <v/>
          </cell>
          <cell r="F7" t="str">
            <v>DOLAN JAMES P</v>
          </cell>
          <cell r="G7" t="str">
            <v>1710</v>
          </cell>
          <cell r="H7" t="str">
            <v>Secaucus Hdqtrs</v>
          </cell>
          <cell r="I7" t="str">
            <v>00110824</v>
          </cell>
          <cell r="J7" t="str">
            <v>05:45:00</v>
          </cell>
          <cell r="K7" t="str">
            <v>02</v>
          </cell>
          <cell r="L7" t="str">
            <v/>
          </cell>
          <cell r="M7" t="str">
            <v/>
          </cell>
          <cell r="N7" t="str">
            <v/>
          </cell>
          <cell r="O7" t="str">
            <v>Driving Error By Other Than Reported Emp Injured</v>
          </cell>
          <cell r="P7" t="str">
            <v>00013382</v>
          </cell>
          <cell r="Q7" t="str">
            <v>TIMOTHY M AMBACHER</v>
          </cell>
          <cell r="R7" t="str">
            <v>00013382</v>
          </cell>
          <cell r="S7" t="str">
            <v/>
          </cell>
          <cell r="T7" t="str">
            <v>TIMOTHY M AMBACHER</v>
          </cell>
          <cell r="U7" t="str">
            <v>TDD1M</v>
          </cell>
          <cell r="V7" t="str">
            <v>Secaucus Hdqtrs</v>
          </cell>
          <cell r="W7" t="str">
            <v>0004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>Improper passing</v>
          </cell>
          <cell r="AC7" t="str">
            <v>Cutting in or Sudden turning out</v>
          </cell>
          <cell r="AD7" t="str">
            <v>Medium</v>
          </cell>
          <cell r="AE7" t="str">
            <v/>
          </cell>
          <cell r="AF7" t="str">
            <v>Employee was stopped at red light.  As he proceeded forward on green lig</v>
          </cell>
          <cell r="AG7">
            <v>1</v>
          </cell>
          <cell r="AH7">
            <v>39292</v>
          </cell>
          <cell r="AI7">
            <v>39352</v>
          </cell>
        </row>
        <row r="8">
          <cell r="A8" t="str">
            <v>200700644</v>
          </cell>
          <cell r="B8" t="str">
            <v>Electric Distribution</v>
          </cell>
          <cell r="C8" t="str">
            <v>MV</v>
          </cell>
          <cell r="D8" t="str">
            <v>MV</v>
          </cell>
          <cell r="E8" t="str">
            <v/>
          </cell>
          <cell r="F8" t="str">
            <v>SCHNEIDER MARK S</v>
          </cell>
          <cell r="G8" t="str">
            <v>1710</v>
          </cell>
          <cell r="H8" t="str">
            <v>Secaucus Hdqtrs</v>
          </cell>
          <cell r="I8" t="str">
            <v>00012078</v>
          </cell>
          <cell r="J8" t="str">
            <v>09:15:00</v>
          </cell>
          <cell r="K8" t="str">
            <v>22</v>
          </cell>
          <cell r="L8" t="str">
            <v/>
          </cell>
          <cell r="M8" t="str">
            <v/>
          </cell>
          <cell r="N8" t="str">
            <v/>
          </cell>
          <cell r="O8" t="str">
            <v>None</v>
          </cell>
          <cell r="P8" t="str">
            <v>00012641</v>
          </cell>
          <cell r="Q8" t="str">
            <v>EDUARDO M PEREIRA</v>
          </cell>
          <cell r="R8" t="str">
            <v>00012641</v>
          </cell>
          <cell r="S8" t="str">
            <v/>
          </cell>
          <cell r="T8" t="str">
            <v>EDUARDO M PEREIRA</v>
          </cell>
          <cell r="U8" t="str">
            <v>TDD1M</v>
          </cell>
          <cell r="V8" t="str">
            <v>Secaucus Hdqtrs</v>
          </cell>
          <cell r="W8" t="str">
            <v>0004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>Driving Error by Reported Employee</v>
          </cell>
          <cell r="AC8" t="str">
            <v>Inattention</v>
          </cell>
          <cell r="AD8" t="str">
            <v>Medium</v>
          </cell>
          <cell r="AE8" t="str">
            <v/>
          </cell>
          <cell r="AF8" t="str">
            <v>Employee was stopped in traffic waiting for the light to change.  While</v>
          </cell>
          <cell r="AG8">
            <v>1</v>
          </cell>
          <cell r="AH8">
            <v>39330</v>
          </cell>
          <cell r="AI8">
            <v>39352</v>
          </cell>
        </row>
        <row r="9">
          <cell r="A9" t="str">
            <v>200700650</v>
          </cell>
          <cell r="B9" t="str">
            <v>Electric Distribution</v>
          </cell>
          <cell r="C9" t="str">
            <v>MV</v>
          </cell>
          <cell r="D9" t="str">
            <v>MV</v>
          </cell>
          <cell r="E9" t="str">
            <v/>
          </cell>
          <cell r="F9" t="str">
            <v>ROSSI RICHARD F</v>
          </cell>
          <cell r="G9" t="str">
            <v>1650</v>
          </cell>
          <cell r="H9" t="str">
            <v>Moorestown Sub</v>
          </cell>
          <cell r="I9" t="str">
            <v>00015072</v>
          </cell>
          <cell r="J9" t="str">
            <v>10:45:00</v>
          </cell>
          <cell r="K9" t="str">
            <v>18</v>
          </cell>
          <cell r="L9" t="str">
            <v/>
          </cell>
          <cell r="M9" t="str">
            <v/>
          </cell>
          <cell r="N9" t="str">
            <v/>
          </cell>
          <cell r="O9" t="str">
            <v>None</v>
          </cell>
          <cell r="P9" t="str">
            <v>00007850</v>
          </cell>
          <cell r="Q9" t="str">
            <v>RICHARD A HOUSTON</v>
          </cell>
          <cell r="R9" t="str">
            <v>00007850</v>
          </cell>
          <cell r="S9" t="str">
            <v/>
          </cell>
          <cell r="T9" t="str">
            <v>RICHARD A HOUSTON</v>
          </cell>
          <cell r="U9" t="str">
            <v>CMTMS</v>
          </cell>
          <cell r="V9" t="str">
            <v>Moorestown Sub</v>
          </cell>
          <cell r="W9" t="str">
            <v>0003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>Driving Error by Reported Employee</v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>
            <v>1</v>
          </cell>
          <cell r="AH9">
            <v>39354</v>
          </cell>
          <cell r="AI9">
            <v>39356</v>
          </cell>
        </row>
        <row r="10">
          <cell r="A10" t="str">
            <v>200700660</v>
          </cell>
          <cell r="B10" t="str">
            <v>Electric Distribution</v>
          </cell>
          <cell r="C10" t="str">
            <v>MV</v>
          </cell>
          <cell r="D10" t="str">
            <v>MV</v>
          </cell>
          <cell r="E10" t="str">
            <v/>
          </cell>
          <cell r="F10" t="str">
            <v>SCHNUCK HOWARD J</v>
          </cell>
          <cell r="G10" t="str">
            <v>1670</v>
          </cell>
          <cell r="H10" t="str">
            <v>Elizabeth Sub</v>
          </cell>
          <cell r="I10" t="str">
            <v>00089488</v>
          </cell>
          <cell r="J10" t="str">
            <v>10:45:00</v>
          </cell>
          <cell r="K10" t="str">
            <v>40</v>
          </cell>
          <cell r="L10" t="str">
            <v/>
          </cell>
          <cell r="M10" t="str">
            <v/>
          </cell>
          <cell r="N10" t="str">
            <v/>
          </cell>
          <cell r="O10" t="str">
            <v>None</v>
          </cell>
          <cell r="P10" t="str">
            <v>00006571</v>
          </cell>
          <cell r="Q10" t="str">
            <v>MICHAEL E EMIHL</v>
          </cell>
          <cell r="R10" t="str">
            <v>00006571</v>
          </cell>
          <cell r="S10" t="str">
            <v/>
          </cell>
          <cell r="T10" t="str">
            <v>MICHAEL E EMIHL</v>
          </cell>
          <cell r="U10" t="str">
            <v>TDK0C</v>
          </cell>
          <cell r="V10" t="str">
            <v>Elizabeth Sub</v>
          </cell>
          <cell r="W10" t="str">
            <v>0003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>Drviving error by other driver</v>
          </cell>
          <cell r="AC10" t="str">
            <v>Inattention</v>
          </cell>
          <cell r="AD10" t="str">
            <v>Stop &amp; Go</v>
          </cell>
          <cell r="AE10" t="str">
            <v/>
          </cell>
          <cell r="AF10" t="str">
            <v>At approximately 10:45 AM a chief lineman was driving on Morris Ave in</v>
          </cell>
          <cell r="AG10">
            <v>1</v>
          </cell>
          <cell r="AH10">
            <v>39343</v>
          </cell>
          <cell r="AI10">
            <v>39358</v>
          </cell>
        </row>
        <row r="11">
          <cell r="A11" t="str">
            <v>200700662</v>
          </cell>
          <cell r="B11" t="str">
            <v>Electric Distribution</v>
          </cell>
          <cell r="C11" t="str">
            <v>MV</v>
          </cell>
          <cell r="D11" t="str">
            <v>MV</v>
          </cell>
          <cell r="E11" t="str">
            <v/>
          </cell>
          <cell r="F11" t="str">
            <v>VERA JUAN</v>
          </cell>
          <cell r="G11" t="str">
            <v>1710</v>
          </cell>
          <cell r="H11" t="str">
            <v>Hackensack Sub</v>
          </cell>
          <cell r="I11" t="str">
            <v>00018660</v>
          </cell>
          <cell r="J11" t="str">
            <v>08:20:00</v>
          </cell>
          <cell r="K11" t="str">
            <v>15</v>
          </cell>
          <cell r="L11" t="str">
            <v/>
          </cell>
          <cell r="M11" t="str">
            <v/>
          </cell>
          <cell r="N11" t="str">
            <v/>
          </cell>
          <cell r="O11" t="str">
            <v>inattention of driver</v>
          </cell>
          <cell r="P11" t="str">
            <v>00019004</v>
          </cell>
          <cell r="Q11" t="str">
            <v>MICHAEL F PERCARPIO</v>
          </cell>
          <cell r="R11" t="str">
            <v>00019004</v>
          </cell>
          <cell r="S11" t="str">
            <v>TDH0S</v>
          </cell>
          <cell r="T11" t="str">
            <v>MICHAEL F PERCARPIO</v>
          </cell>
          <cell r="U11" t="str">
            <v>TDH0S</v>
          </cell>
          <cell r="V11" t="str">
            <v>Hackensack Sub</v>
          </cell>
          <cell r="W11" t="str">
            <v>0004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>Driving Error by Reported Employee</v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>
            <v>1</v>
          </cell>
          <cell r="AH11">
            <v>39356</v>
          </cell>
          <cell r="AI11">
            <v>39359</v>
          </cell>
        </row>
        <row r="12">
          <cell r="A12" t="str">
            <v>200700583</v>
          </cell>
          <cell r="B12" t="str">
            <v>Electric Distribution</v>
          </cell>
          <cell r="C12" t="str">
            <v>NM</v>
          </cell>
          <cell r="D12" t="str">
            <v/>
          </cell>
          <cell r="E12" t="str">
            <v/>
          </cell>
          <cell r="F12" t="str">
            <v>PERRY EVERITTE J</v>
          </cell>
          <cell r="G12" t="str">
            <v>1650</v>
          </cell>
          <cell r="H12" t="str">
            <v>Moorestown Sub</v>
          </cell>
          <cell r="I12" t="str">
            <v>00010221</v>
          </cell>
          <cell r="J12" t="str">
            <v>11:00:00</v>
          </cell>
          <cell r="K12" t="str">
            <v>24</v>
          </cell>
          <cell r="L12" t="str">
            <v>Dig In - Gas Line</v>
          </cell>
          <cell r="M12" t="str">
            <v/>
          </cell>
          <cell r="N12" t="str">
            <v/>
          </cell>
          <cell r="O12" t="str">
            <v>None</v>
          </cell>
          <cell r="P12" t="str">
            <v>00001840</v>
          </cell>
          <cell r="Q12" t="str">
            <v>JOSEPH KOVACS JR</v>
          </cell>
          <cell r="R12" t="str">
            <v>00001840</v>
          </cell>
          <cell r="S12" t="str">
            <v/>
          </cell>
          <cell r="T12" t="str">
            <v>JOSEPH KOVACS JR</v>
          </cell>
          <cell r="U12" t="str">
            <v>CMTMS</v>
          </cell>
          <cell r="V12" t="str">
            <v>Moorestown Sub</v>
          </cell>
          <cell r="W12" t="str">
            <v>0014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>Instructions/Rules - Failure to Follow</v>
          </cell>
          <cell r="AC12" t="str">
            <v/>
          </cell>
          <cell r="AD12" t="str">
            <v/>
          </cell>
          <cell r="AE12" t="str">
            <v>An associate was installing a “screw in” style streetlight base. As the</v>
          </cell>
          <cell r="AF12" t="str">
            <v/>
          </cell>
          <cell r="AG12">
            <v>1</v>
          </cell>
          <cell r="AH12">
            <v>39325</v>
          </cell>
          <cell r="AI12">
            <v>39329</v>
          </cell>
        </row>
        <row r="13">
          <cell r="A13" t="str">
            <v>200700652</v>
          </cell>
          <cell r="B13" t="str">
            <v>Electric Distribution</v>
          </cell>
          <cell r="C13" t="str">
            <v>NM</v>
          </cell>
          <cell r="D13" t="str">
            <v/>
          </cell>
          <cell r="E13" t="str">
            <v/>
          </cell>
          <cell r="F13" t="str">
            <v>WILLIAMS MICHAEL</v>
          </cell>
          <cell r="G13" t="str">
            <v>1650</v>
          </cell>
          <cell r="H13" t="str">
            <v>Moorestown Sub</v>
          </cell>
          <cell r="I13" t="str">
            <v>00005952</v>
          </cell>
          <cell r="J13" t="str">
            <v>10:00:00</v>
          </cell>
          <cell r="K13" t="str">
            <v>28</v>
          </cell>
          <cell r="L13" t="str">
            <v>Transformer test failed</v>
          </cell>
          <cell r="M13" t="str">
            <v/>
          </cell>
          <cell r="N13" t="str">
            <v/>
          </cell>
          <cell r="O13" t="str">
            <v>None</v>
          </cell>
          <cell r="P13" t="str">
            <v>00006454</v>
          </cell>
          <cell r="Q13" t="str">
            <v>JOSEPH B GAINES</v>
          </cell>
          <cell r="R13" t="str">
            <v>00006454</v>
          </cell>
          <cell r="S13" t="str">
            <v/>
          </cell>
          <cell r="T13" t="str">
            <v>JOSEPH B GAINES</v>
          </cell>
          <cell r="U13" t="str">
            <v>CMTMS</v>
          </cell>
          <cell r="V13" t="str">
            <v>Moorestown Sub</v>
          </cell>
          <cell r="W13" t="str">
            <v>0007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>None</v>
          </cell>
          <cell r="AC13" t="str">
            <v/>
          </cell>
          <cell r="AD13" t="str">
            <v/>
          </cell>
          <cell r="AE13" t="str">
            <v>PSEG INTERNAL USE ONLY_x000D_
INCIDENT ALERT SYSTEM_x000D_
ID# 200700_x000D_
_x000D_
_x000D_
Type:   N</v>
          </cell>
          <cell r="AF13" t="str">
            <v/>
          </cell>
          <cell r="AG13">
            <v>1</v>
          </cell>
          <cell r="AH13">
            <v>39337</v>
          </cell>
          <cell r="AI13">
            <v>39356</v>
          </cell>
        </row>
        <row r="14">
          <cell r="A14" t="str">
            <v>200700653</v>
          </cell>
          <cell r="B14" t="str">
            <v>Electric Distribution</v>
          </cell>
          <cell r="C14" t="str">
            <v>NM</v>
          </cell>
          <cell r="D14" t="str">
            <v/>
          </cell>
          <cell r="E14" t="str">
            <v/>
          </cell>
          <cell r="F14" t="str">
            <v>NEWMAN BARRY M</v>
          </cell>
          <cell r="G14" t="str">
            <v>1650</v>
          </cell>
          <cell r="H14" t="str">
            <v>Bellmawr Sub</v>
          </cell>
          <cell r="I14" t="str">
            <v>00017464</v>
          </cell>
          <cell r="J14" t="str">
            <v>11:00:00</v>
          </cell>
          <cell r="K14" t="str">
            <v>17</v>
          </cell>
          <cell r="L14" t="str">
            <v>Dig In 4kv</v>
          </cell>
          <cell r="M14" t="str">
            <v/>
          </cell>
          <cell r="N14" t="str">
            <v/>
          </cell>
          <cell r="O14" t="str">
            <v>None</v>
          </cell>
          <cell r="P14" t="str">
            <v>00005310</v>
          </cell>
          <cell r="Q14" t="str">
            <v>LAWRENCE M GRESS</v>
          </cell>
          <cell r="R14" t="str">
            <v>00005310</v>
          </cell>
          <cell r="S14" t="str">
            <v/>
          </cell>
          <cell r="T14" t="str">
            <v>LAWRENCE M GRESS</v>
          </cell>
          <cell r="U14" t="str">
            <v>CMTMS</v>
          </cell>
          <cell r="V14" t="str">
            <v>Bellmawr Sub</v>
          </cell>
          <cell r="W14" t="str">
            <v>0002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>None</v>
          </cell>
          <cell r="AC14" t="str">
            <v/>
          </cell>
          <cell r="AD14" t="str">
            <v/>
          </cell>
          <cell r="AE14" t="str">
            <v>PSEG INTERNAL USE ONLY_x000D_
INCIDENT ALERT SYSTEM_x000D_
ID# 200700653_x000D_
_x000D_
_x000D_
Type:</v>
          </cell>
          <cell r="AF14" t="str">
            <v/>
          </cell>
          <cell r="AG14">
            <v>1</v>
          </cell>
          <cell r="AH14">
            <v>39350</v>
          </cell>
          <cell r="AI14">
            <v>39356</v>
          </cell>
        </row>
        <row r="15">
          <cell r="A15" t="str">
            <v>200700623</v>
          </cell>
          <cell r="B15" t="str">
            <v>Electric Distribution</v>
          </cell>
          <cell r="C15" t="str">
            <v>OR</v>
          </cell>
          <cell r="D15" t="str">
            <v/>
          </cell>
          <cell r="E15" t="str">
            <v>RT</v>
          </cell>
          <cell r="F15" t="str">
            <v>ZAKRZEWSKI ANTHONY L</v>
          </cell>
          <cell r="G15" t="str">
            <v>1710</v>
          </cell>
          <cell r="H15" t="str">
            <v>Hackensack Sub</v>
          </cell>
          <cell r="I15" t="str">
            <v>00110111</v>
          </cell>
          <cell r="J15" t="str">
            <v>08:30:00</v>
          </cell>
          <cell r="K15" t="str">
            <v>03</v>
          </cell>
          <cell r="L15" t="str">
            <v>Overexertion - Physical (e.g. Improper Lifting or</v>
          </cell>
          <cell r="M15" t="str">
            <v>Strain and/or Sprain</v>
          </cell>
          <cell r="N15" t="str">
            <v>multiple-back,neck and shoulder</v>
          </cell>
          <cell r="O15" t="str">
            <v>improper lifting</v>
          </cell>
          <cell r="P15" t="str">
            <v>00005110</v>
          </cell>
          <cell r="Q15" t="str">
            <v>MICHAEL L HAMMETT</v>
          </cell>
          <cell r="R15" t="str">
            <v>00005110</v>
          </cell>
          <cell r="S15" t="str">
            <v/>
          </cell>
          <cell r="T15" t="str">
            <v>MICHAEL L HAMMETT</v>
          </cell>
          <cell r="U15" t="str">
            <v>TDH0S</v>
          </cell>
          <cell r="V15" t="str">
            <v>Hackensack Sub</v>
          </cell>
          <cell r="W15" t="str">
            <v>0006</v>
          </cell>
          <cell r="X15" t="str">
            <v>heat treatment with a pain killer</v>
          </cell>
          <cell r="Y15" t="str">
            <v/>
          </cell>
          <cell r="Z15" t="str">
            <v>X</v>
          </cell>
          <cell r="AA15" t="str">
            <v/>
          </cell>
          <cell r="AB15" t="str">
            <v>Improper Body Movement Such as Twisting or Bending</v>
          </cell>
          <cell r="AC15" t="str">
            <v/>
          </cell>
          <cell r="AD15" t="str">
            <v/>
          </cell>
          <cell r="AE15" t="str">
            <v>Employee was clearing off the back of a line truck at the subheadquarter</v>
          </cell>
          <cell r="AF15" t="str">
            <v/>
          </cell>
          <cell r="AG15">
            <v>1</v>
          </cell>
          <cell r="AH15">
            <v>39336</v>
          </cell>
          <cell r="AI15">
            <v>39342</v>
          </cell>
        </row>
        <row r="16">
          <cell r="A16" t="str">
            <v>200700636</v>
          </cell>
          <cell r="B16" t="str">
            <v>Electric Distribution</v>
          </cell>
          <cell r="C16" t="str">
            <v>OR</v>
          </cell>
          <cell r="D16" t="str">
            <v/>
          </cell>
          <cell r="E16" t="str">
            <v>RG</v>
          </cell>
          <cell r="F16" t="str">
            <v>LANG KENNETH F</v>
          </cell>
          <cell r="G16" t="str">
            <v>1710</v>
          </cell>
          <cell r="H16" t="str">
            <v>Secaucus Hdqtrs</v>
          </cell>
          <cell r="I16" t="str">
            <v>00114334</v>
          </cell>
          <cell r="J16" t="str">
            <v>10:30:00</v>
          </cell>
          <cell r="K16" t="str">
            <v>00</v>
          </cell>
          <cell r="L16" t="str">
            <v>Struck by Tool or Part of Tool/Equipment</v>
          </cell>
          <cell r="M16" t="str">
            <v>Laceration / Cut</v>
          </cell>
          <cell r="N16" t="str">
            <v>Ear</v>
          </cell>
          <cell r="O16" t="str">
            <v>None</v>
          </cell>
          <cell r="P16" t="str">
            <v>00007454</v>
          </cell>
          <cell r="Q16" t="str">
            <v>ANDREW MONOCKY</v>
          </cell>
          <cell r="R16" t="str">
            <v>00007454</v>
          </cell>
          <cell r="S16" t="str">
            <v/>
          </cell>
          <cell r="T16" t="str">
            <v>ANDREW MONOCKY</v>
          </cell>
          <cell r="U16" t="str">
            <v>TDLKW</v>
          </cell>
          <cell r="V16" t="str">
            <v>Secaucus Hdqtrs</v>
          </cell>
          <cell r="W16" t="str">
            <v>0006</v>
          </cell>
          <cell r="X16" t="str">
            <v>Ear laceration no sutures required</v>
          </cell>
          <cell r="Y16" t="str">
            <v/>
          </cell>
          <cell r="Z16" t="str">
            <v>X</v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Associate was practicing pole top rescue at the Edison Training Center u</v>
          </cell>
          <cell r="AF16" t="str">
            <v/>
          </cell>
          <cell r="AG16">
            <v>1</v>
          </cell>
          <cell r="AH16">
            <v>39346</v>
          </cell>
          <cell r="AI16">
            <v>39349</v>
          </cell>
        </row>
        <row r="17">
          <cell r="A17" t="str">
            <v>200700657</v>
          </cell>
          <cell r="B17" t="str">
            <v>Electric Distribution</v>
          </cell>
          <cell r="C17" t="str">
            <v>OR</v>
          </cell>
          <cell r="D17" t="str">
            <v/>
          </cell>
          <cell r="E17" t="str">
            <v>RG</v>
          </cell>
          <cell r="F17" t="str">
            <v>DOATCH WILLIAM</v>
          </cell>
          <cell r="G17" t="str">
            <v>1650</v>
          </cell>
          <cell r="H17" t="str">
            <v>Lawrenceville</v>
          </cell>
          <cell r="I17" t="str">
            <v>00004106</v>
          </cell>
          <cell r="J17" t="str">
            <v>10:00:00</v>
          </cell>
          <cell r="K17" t="str">
            <v>30</v>
          </cell>
          <cell r="L17" t="str">
            <v>Struck by Tool or Part of Tool/Equipment</v>
          </cell>
          <cell r="M17" t="str">
            <v>Laceration / Cut</v>
          </cell>
          <cell r="N17" t="str">
            <v>Hand</v>
          </cell>
          <cell r="O17" t="str">
            <v>None</v>
          </cell>
          <cell r="P17" t="str">
            <v>00005309</v>
          </cell>
          <cell r="Q17" t="str">
            <v>DAVID E EVANS</v>
          </cell>
          <cell r="R17" t="str">
            <v>00005309</v>
          </cell>
          <cell r="S17" t="str">
            <v>CMTMS</v>
          </cell>
          <cell r="T17" t="str">
            <v>DAVID E EVANS</v>
          </cell>
          <cell r="U17" t="str">
            <v>CMTMS</v>
          </cell>
          <cell r="V17" t="str">
            <v>Lawrenceville</v>
          </cell>
          <cell r="W17" t="str">
            <v>0007</v>
          </cell>
          <cell r="X17" t="str">
            <v>6 stitches to close f/u visit friday</v>
          </cell>
          <cell r="Y17" t="str">
            <v/>
          </cell>
          <cell r="Z17" t="str">
            <v>X</v>
          </cell>
          <cell r="AA17" t="str">
            <v/>
          </cell>
          <cell r="AB17" t="str">
            <v>None</v>
          </cell>
          <cell r="AC17" t="str">
            <v/>
          </cell>
          <cell r="AD17" t="str">
            <v/>
          </cell>
          <cell r="AE17" t="str">
            <v>I just spoke to Trenton Switch upgraded mechanical supervisor Ed Chase a</v>
          </cell>
          <cell r="AF17" t="str">
            <v/>
          </cell>
          <cell r="AG17">
            <v>1</v>
          </cell>
          <cell r="AH17">
            <v>39358</v>
          </cell>
          <cell r="AI17">
            <v>39358</v>
          </cell>
        </row>
        <row r="18">
          <cell r="A18" t="str">
            <v>200700582</v>
          </cell>
          <cell r="B18" t="str">
            <v>Electric Distribution</v>
          </cell>
          <cell r="C18" t="str">
            <v>RP</v>
          </cell>
          <cell r="D18" t="str">
            <v/>
          </cell>
          <cell r="E18" t="str">
            <v>RG</v>
          </cell>
          <cell r="F18" t="str">
            <v>COLEMAN LOUIS S</v>
          </cell>
          <cell r="G18" t="str">
            <v>1650</v>
          </cell>
          <cell r="H18" t="str">
            <v>Moorestown Sub</v>
          </cell>
          <cell r="I18" t="str">
            <v>00015741</v>
          </cell>
          <cell r="J18" t="str">
            <v>07:15:00</v>
          </cell>
          <cell r="K18" t="str">
            <v>18</v>
          </cell>
          <cell r="L18" t="str">
            <v>Cut By</v>
          </cell>
          <cell r="M18" t="str">
            <v>Laceration / Cut</v>
          </cell>
          <cell r="N18" t="str">
            <v>Finger</v>
          </cell>
          <cell r="O18" t="str">
            <v>None</v>
          </cell>
          <cell r="P18" t="str">
            <v>00006454</v>
          </cell>
          <cell r="Q18" t="str">
            <v>JOSEPH B GAINES</v>
          </cell>
          <cell r="R18" t="str">
            <v>00006454</v>
          </cell>
          <cell r="S18" t="str">
            <v>CMTMS</v>
          </cell>
          <cell r="T18" t="str">
            <v>JOSEPH B GAINES</v>
          </cell>
          <cell r="U18" t="str">
            <v>CMTMS</v>
          </cell>
          <cell r="V18" t="str">
            <v>Moorestown Sub</v>
          </cell>
          <cell r="W18" t="str">
            <v>0007</v>
          </cell>
          <cell r="X18" t="str">
            <v>An associate was cutting a piece of wood on a table saw when his finger</v>
          </cell>
          <cell r="Y18" t="str">
            <v/>
          </cell>
          <cell r="Z18" t="str">
            <v>X</v>
          </cell>
          <cell r="AA18" t="str">
            <v>Percocet</v>
          </cell>
          <cell r="AB18" t="str">
            <v>Tools - Improper Use</v>
          </cell>
          <cell r="AC18" t="str">
            <v/>
          </cell>
          <cell r="AD18" t="str">
            <v/>
          </cell>
          <cell r="AE18" t="str">
            <v>An associate was cutting a piece of wood on a table saw when his finger</v>
          </cell>
          <cell r="AF18" t="str">
            <v/>
          </cell>
          <cell r="AG18">
            <v>1</v>
          </cell>
          <cell r="AH18">
            <v>39323</v>
          </cell>
          <cell r="AI18">
            <v>39329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Cur Mo Var (Plan-Fcst)"/>
      <sheetName val="YTD Act"/>
      <sheetName val="YTD Plan"/>
      <sheetName val="YTD Var (Plan-Act)"/>
      <sheetName val="FY Plan"/>
      <sheetName val="FY Fcst"/>
      <sheetName val="FY Fcst Var (Plan-Fcst)"/>
      <sheetName val="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4" t="str">
            <v>Expr1</v>
          </cell>
          <cell r="B4" t="str">
            <v>TIER 1</v>
          </cell>
          <cell r="C4" t="str">
            <v>Tier 2</v>
          </cell>
          <cell r="D4" t="str">
            <v>Tier 3</v>
          </cell>
          <cell r="E4" t="str">
            <v>Tier 4</v>
          </cell>
          <cell r="F4" t="str">
            <v>Dept Short Name</v>
          </cell>
          <cell r="G4" t="str">
            <v>CM Actual</v>
          </cell>
          <cell r="H4" t="str">
            <v>CM Plan</v>
          </cell>
          <cell r="I4" t="str">
            <v>CM Forecast</v>
          </cell>
          <cell r="J4" t="str">
            <v>YTD Actual</v>
          </cell>
          <cell r="K4" t="str">
            <v>YTD Plan</v>
          </cell>
          <cell r="L4" t="str">
            <v>Annual Plan</v>
          </cell>
          <cell r="M4" t="str">
            <v>Annual Forecast</v>
          </cell>
        </row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2065</v>
          </cell>
          <cell r="I5">
            <v>2065</v>
          </cell>
          <cell r="J5">
            <v>0</v>
          </cell>
          <cell r="K5">
            <v>14749</v>
          </cell>
          <cell r="L5">
            <v>25221</v>
          </cell>
          <cell r="M5">
            <v>23008.28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I6">
            <v>0</v>
          </cell>
          <cell r="J6">
            <v>3286</v>
          </cell>
          <cell r="K6">
            <v>3850</v>
          </cell>
          <cell r="L6">
            <v>6600</v>
          </cell>
          <cell r="M6">
            <v>3286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I7">
            <v>1</v>
          </cell>
          <cell r="J7">
            <v>0</v>
          </cell>
          <cell r="K7">
            <v>205618</v>
          </cell>
          <cell r="L7">
            <v>352488</v>
          </cell>
          <cell r="M7">
            <v>349852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737.45</v>
          </cell>
          <cell r="H8">
            <v>4425</v>
          </cell>
          <cell r="I8">
            <v>4425</v>
          </cell>
          <cell r="J8">
            <v>15191.47</v>
          </cell>
          <cell r="K8">
            <v>32448</v>
          </cell>
          <cell r="L8">
            <v>55014</v>
          </cell>
          <cell r="M8">
            <v>52981.97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295398</v>
          </cell>
          <cell r="H9">
            <v>450952</v>
          </cell>
          <cell r="I9">
            <v>337540</v>
          </cell>
          <cell r="J9">
            <v>2116310</v>
          </cell>
          <cell r="K9">
            <v>3135946</v>
          </cell>
          <cell r="L9">
            <v>6165581</v>
          </cell>
          <cell r="M9">
            <v>3859683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3983</v>
          </cell>
          <cell r="H10">
            <v>77499</v>
          </cell>
          <cell r="I10">
            <v>1411</v>
          </cell>
          <cell r="J10">
            <v>27551</v>
          </cell>
          <cell r="K10">
            <v>542497</v>
          </cell>
          <cell r="L10">
            <v>929996</v>
          </cell>
          <cell r="M10">
            <v>943766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69025.320000000007</v>
          </cell>
          <cell r="H11">
            <v>116812</v>
          </cell>
          <cell r="I11">
            <v>66812</v>
          </cell>
          <cell r="J11">
            <v>445567.28999999899</v>
          </cell>
          <cell r="K11">
            <v>817980</v>
          </cell>
          <cell r="L11">
            <v>1400712</v>
          </cell>
          <cell r="M11">
            <v>1361828.1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3888.96</v>
          </cell>
          <cell r="H12">
            <v>0</v>
          </cell>
          <cell r="I12">
            <v>0</v>
          </cell>
          <cell r="J12">
            <v>38727.56</v>
          </cell>
          <cell r="K12">
            <v>0</v>
          </cell>
          <cell r="L12">
            <v>0</v>
          </cell>
          <cell r="M12">
            <v>34838.6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582.29999999999995</v>
          </cell>
          <cell r="H13">
            <v>5474</v>
          </cell>
          <cell r="I13">
            <v>3326</v>
          </cell>
          <cell r="J13">
            <v>22365.119999999999</v>
          </cell>
          <cell r="K13">
            <v>38315</v>
          </cell>
          <cell r="L13">
            <v>65799</v>
          </cell>
          <cell r="M13">
            <v>41740.980000000003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305174</v>
          </cell>
          <cell r="H14">
            <v>83167</v>
          </cell>
          <cell r="I14">
            <v>587683</v>
          </cell>
          <cell r="J14">
            <v>1147250</v>
          </cell>
          <cell r="K14">
            <v>565169</v>
          </cell>
          <cell r="L14">
            <v>1450000</v>
          </cell>
          <cell r="M14">
            <v>6170630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5101.76</v>
          </cell>
          <cell r="H15">
            <v>13551</v>
          </cell>
          <cell r="I15">
            <v>13551</v>
          </cell>
          <cell r="J15">
            <v>21523.05</v>
          </cell>
          <cell r="K15">
            <v>64569</v>
          </cell>
          <cell r="L15">
            <v>108093</v>
          </cell>
          <cell r="M15">
            <v>99165.45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H16">
            <v>0</v>
          </cell>
          <cell r="I16">
            <v>0</v>
          </cell>
          <cell r="J16">
            <v>6681.24</v>
          </cell>
          <cell r="K16">
            <v>0</v>
          </cell>
          <cell r="L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491816</v>
          </cell>
          <cell r="H17">
            <v>1296747</v>
          </cell>
          <cell r="I17">
            <v>722634</v>
          </cell>
          <cell r="J17">
            <v>2238919</v>
          </cell>
          <cell r="K17">
            <v>8196815</v>
          </cell>
          <cell r="L17">
            <v>11515638</v>
          </cell>
          <cell r="M17">
            <v>11101245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82264.08</v>
          </cell>
          <cell r="H18">
            <v>204863</v>
          </cell>
          <cell r="I18">
            <v>60788</v>
          </cell>
          <cell r="J18">
            <v>549190.26</v>
          </cell>
          <cell r="K18">
            <v>1259108</v>
          </cell>
          <cell r="L18">
            <v>2285348</v>
          </cell>
          <cell r="M18">
            <v>2273573.48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93066.19</v>
          </cell>
          <cell r="H19">
            <v>85986</v>
          </cell>
          <cell r="I19">
            <v>77388</v>
          </cell>
          <cell r="J19">
            <v>547187.9</v>
          </cell>
          <cell r="K19">
            <v>619753</v>
          </cell>
          <cell r="L19">
            <v>1052783</v>
          </cell>
          <cell r="M19">
            <v>1095917.3899999999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222437</v>
          </cell>
          <cell r="H20">
            <v>199600</v>
          </cell>
          <cell r="I20">
            <v>226667</v>
          </cell>
          <cell r="J20">
            <v>1665439</v>
          </cell>
          <cell r="K20">
            <v>1397200</v>
          </cell>
          <cell r="L20">
            <v>2395200</v>
          </cell>
          <cell r="M20">
            <v>2807729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72107.8</v>
          </cell>
          <cell r="H21">
            <v>92550</v>
          </cell>
          <cell r="I21">
            <v>92550</v>
          </cell>
          <cell r="J21">
            <v>542411.24</v>
          </cell>
          <cell r="K21">
            <v>666161</v>
          </cell>
          <cell r="L21">
            <v>1098772</v>
          </cell>
          <cell r="M21">
            <v>1061417.1200000001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25242.52</v>
          </cell>
          <cell r="H22">
            <v>0</v>
          </cell>
          <cell r="I22">
            <v>0</v>
          </cell>
          <cell r="J22">
            <v>187033.16</v>
          </cell>
          <cell r="K22">
            <v>0</v>
          </cell>
          <cell r="L22">
            <v>0</v>
          </cell>
          <cell r="M22">
            <v>201790.64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113791.14</v>
          </cell>
          <cell r="H23">
            <v>131949</v>
          </cell>
          <cell r="I23">
            <v>126359</v>
          </cell>
          <cell r="J23">
            <v>1048952.68</v>
          </cell>
          <cell r="K23">
            <v>1043132</v>
          </cell>
          <cell r="L23">
            <v>1669338</v>
          </cell>
          <cell r="M23">
            <v>1693316.14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10176</v>
          </cell>
          <cell r="I24">
            <v>10176</v>
          </cell>
          <cell r="J24">
            <v>51960.69</v>
          </cell>
          <cell r="K24">
            <v>77791</v>
          </cell>
          <cell r="L24">
            <v>133644</v>
          </cell>
          <cell r="M24">
            <v>109941.2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11379.96</v>
          </cell>
          <cell r="H25">
            <v>2390</v>
          </cell>
          <cell r="I25">
            <v>2332</v>
          </cell>
          <cell r="J25">
            <v>101448.18</v>
          </cell>
          <cell r="K25">
            <v>18164</v>
          </cell>
          <cell r="L25">
            <v>31227</v>
          </cell>
          <cell r="M25">
            <v>105174.22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133660.96</v>
          </cell>
          <cell r="H26">
            <v>175019</v>
          </cell>
          <cell r="I26">
            <v>165158</v>
          </cell>
          <cell r="J26">
            <v>989622.35</v>
          </cell>
          <cell r="K26">
            <v>1406020</v>
          </cell>
          <cell r="L26">
            <v>2453237</v>
          </cell>
          <cell r="M26">
            <v>1877431.51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1423.51</v>
          </cell>
          <cell r="H27">
            <v>4029</v>
          </cell>
          <cell r="I27">
            <v>4029</v>
          </cell>
          <cell r="J27">
            <v>12180.85</v>
          </cell>
          <cell r="K27">
            <v>29759</v>
          </cell>
          <cell r="L27">
            <v>51123</v>
          </cell>
          <cell r="M27">
            <v>36153.49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1549.22</v>
          </cell>
          <cell r="H28">
            <v>4956</v>
          </cell>
          <cell r="I28">
            <v>4956</v>
          </cell>
          <cell r="J28">
            <v>15788.35</v>
          </cell>
          <cell r="K28">
            <v>38077</v>
          </cell>
          <cell r="L28">
            <v>65068</v>
          </cell>
          <cell r="M28">
            <v>57718.76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6628.73</v>
          </cell>
          <cell r="H29">
            <v>49566</v>
          </cell>
          <cell r="I29">
            <v>44999</v>
          </cell>
          <cell r="J29">
            <v>163054.42000000001</v>
          </cell>
          <cell r="K29">
            <v>377752</v>
          </cell>
          <cell r="L29">
            <v>648943</v>
          </cell>
          <cell r="M29">
            <v>580109.84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811.06</v>
          </cell>
          <cell r="H30">
            <v>797</v>
          </cell>
          <cell r="I30">
            <v>797</v>
          </cell>
          <cell r="J30">
            <v>5817.39</v>
          </cell>
          <cell r="K30">
            <v>5839</v>
          </cell>
          <cell r="L30">
            <v>9734</v>
          </cell>
          <cell r="M30">
            <v>9698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1297.9000000000001</v>
          </cell>
          <cell r="H31">
            <v>2438</v>
          </cell>
          <cell r="I31">
            <v>2366</v>
          </cell>
          <cell r="J31">
            <v>11518.8</v>
          </cell>
          <cell r="K31">
            <v>16139</v>
          </cell>
          <cell r="L31">
            <v>27253</v>
          </cell>
          <cell r="M31">
            <v>26234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855.54</v>
          </cell>
          <cell r="H32">
            <v>5763</v>
          </cell>
          <cell r="I32">
            <v>5762</v>
          </cell>
          <cell r="J32">
            <v>23424.62</v>
          </cell>
          <cell r="K32">
            <v>45367</v>
          </cell>
          <cell r="L32">
            <v>78791</v>
          </cell>
          <cell r="M32">
            <v>61753.51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72388.72</v>
          </cell>
          <cell r="H33">
            <v>72978</v>
          </cell>
          <cell r="I33">
            <v>74022</v>
          </cell>
          <cell r="J33">
            <v>701530.19</v>
          </cell>
          <cell r="K33">
            <v>707382</v>
          </cell>
          <cell r="L33">
            <v>1253973</v>
          </cell>
          <cell r="M33">
            <v>1254545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23000</v>
          </cell>
          <cell r="H34">
            <v>63254</v>
          </cell>
          <cell r="I34">
            <v>63254</v>
          </cell>
          <cell r="J34">
            <v>402884</v>
          </cell>
          <cell r="K34">
            <v>442778</v>
          </cell>
          <cell r="L34">
            <v>759048</v>
          </cell>
          <cell r="M34">
            <v>759408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6821.88</v>
          </cell>
          <cell r="H35">
            <v>17456</v>
          </cell>
          <cell r="I35">
            <v>16945</v>
          </cell>
          <cell r="J35">
            <v>79894.39</v>
          </cell>
          <cell r="K35">
            <v>134933</v>
          </cell>
          <cell r="L35">
            <v>229603</v>
          </cell>
          <cell r="M35">
            <v>181577.29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8686.1299999999992</v>
          </cell>
          <cell r="H36">
            <v>11218</v>
          </cell>
          <cell r="I36">
            <v>11215</v>
          </cell>
          <cell r="J36">
            <v>39621.07</v>
          </cell>
          <cell r="K36">
            <v>74454</v>
          </cell>
          <cell r="L36">
            <v>127785</v>
          </cell>
          <cell r="M36">
            <v>114857.13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720</v>
          </cell>
          <cell r="H37">
            <v>969</v>
          </cell>
          <cell r="I37">
            <v>969</v>
          </cell>
          <cell r="J37">
            <v>6497.41</v>
          </cell>
          <cell r="K37">
            <v>6783</v>
          </cell>
          <cell r="L37">
            <v>11628</v>
          </cell>
          <cell r="M37">
            <v>11591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23294.44</v>
          </cell>
          <cell r="H38">
            <v>44808</v>
          </cell>
          <cell r="I38">
            <v>29678</v>
          </cell>
          <cell r="J38">
            <v>167749.96</v>
          </cell>
          <cell r="K38">
            <v>313656</v>
          </cell>
          <cell r="L38">
            <v>540167</v>
          </cell>
          <cell r="M38">
            <v>325011.90000000002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49032.18</v>
          </cell>
          <cell r="H39">
            <v>126559</v>
          </cell>
          <cell r="I39">
            <v>125938</v>
          </cell>
          <cell r="J39">
            <v>838419.86</v>
          </cell>
          <cell r="K39">
            <v>1621461</v>
          </cell>
          <cell r="L39">
            <v>2290639</v>
          </cell>
          <cell r="M39">
            <v>2081298.56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44376</v>
          </cell>
          <cell r="H40">
            <v>35736</v>
          </cell>
          <cell r="I40">
            <v>47850</v>
          </cell>
          <cell r="J40">
            <v>259920</v>
          </cell>
          <cell r="K40">
            <v>190080</v>
          </cell>
          <cell r="L40">
            <v>305396</v>
          </cell>
          <cell r="M40">
            <v>363539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4472.18</v>
          </cell>
          <cell r="H41">
            <v>3457</v>
          </cell>
          <cell r="I41">
            <v>3457</v>
          </cell>
          <cell r="J41">
            <v>35661.25</v>
          </cell>
          <cell r="K41">
            <v>27101</v>
          </cell>
          <cell r="L41">
            <v>45319</v>
          </cell>
          <cell r="M41">
            <v>52864.08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619</v>
          </cell>
          <cell r="I42">
            <v>619</v>
          </cell>
          <cell r="J42">
            <v>0</v>
          </cell>
          <cell r="K42">
            <v>4598</v>
          </cell>
          <cell r="L42">
            <v>7793</v>
          </cell>
          <cell r="M42">
            <v>5124.66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7471.68</v>
          </cell>
          <cell r="H43">
            <v>13764</v>
          </cell>
          <cell r="I43">
            <v>14397</v>
          </cell>
          <cell r="J43">
            <v>44272.26</v>
          </cell>
          <cell r="K43">
            <v>103293</v>
          </cell>
          <cell r="L43">
            <v>178411</v>
          </cell>
          <cell r="M43">
            <v>149036.79999999999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3789.91</v>
          </cell>
          <cell r="H44">
            <v>3569</v>
          </cell>
          <cell r="I44">
            <v>3569</v>
          </cell>
          <cell r="J44">
            <v>103592.29</v>
          </cell>
          <cell r="K44">
            <v>127613</v>
          </cell>
          <cell r="L44">
            <v>148768</v>
          </cell>
          <cell r="M44">
            <v>124526.64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20698.25</v>
          </cell>
          <cell r="H45">
            <v>17458</v>
          </cell>
          <cell r="I45">
            <v>17459</v>
          </cell>
          <cell r="J45">
            <v>147845.91</v>
          </cell>
          <cell r="K45">
            <v>133441</v>
          </cell>
          <cell r="L45">
            <v>229241</v>
          </cell>
          <cell r="M45">
            <v>240406.93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93837.64</v>
          </cell>
          <cell r="H46">
            <v>104839</v>
          </cell>
          <cell r="I46">
            <v>104552</v>
          </cell>
          <cell r="J46">
            <v>689434.03</v>
          </cell>
          <cell r="K46">
            <v>707803</v>
          </cell>
          <cell r="L46">
            <v>1200605</v>
          </cell>
          <cell r="M46">
            <v>1192557.53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10731.49</v>
          </cell>
          <cell r="H47">
            <v>29278</v>
          </cell>
          <cell r="I47">
            <v>28410</v>
          </cell>
          <cell r="J47">
            <v>221701.58</v>
          </cell>
          <cell r="K47">
            <v>221545</v>
          </cell>
          <cell r="L47">
            <v>380851</v>
          </cell>
          <cell r="M47">
            <v>394385.56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1007246.12</v>
          </cell>
          <cell r="H48">
            <v>1012400</v>
          </cell>
          <cell r="I48">
            <v>1009333</v>
          </cell>
          <cell r="J48">
            <v>7486069.3200000003</v>
          </cell>
          <cell r="K48">
            <v>7343997</v>
          </cell>
          <cell r="L48">
            <v>13049078</v>
          </cell>
          <cell r="M48">
            <v>13110823.960000001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98190.09</v>
          </cell>
          <cell r="H49">
            <v>102976</v>
          </cell>
          <cell r="I49">
            <v>104400</v>
          </cell>
          <cell r="J49">
            <v>670149.44999999995</v>
          </cell>
          <cell r="K49">
            <v>735985</v>
          </cell>
          <cell r="L49">
            <v>1262719</v>
          </cell>
          <cell r="M49">
            <v>1210211.3799999999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225299.15</v>
          </cell>
          <cell r="H50">
            <v>248338</v>
          </cell>
          <cell r="I50">
            <v>250119</v>
          </cell>
          <cell r="J50">
            <v>1785249.76</v>
          </cell>
          <cell r="K50">
            <v>1935125</v>
          </cell>
          <cell r="L50">
            <v>3293117</v>
          </cell>
          <cell r="M50">
            <v>3264559.4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-19802.27</v>
          </cell>
          <cell r="H51">
            <v>33472</v>
          </cell>
          <cell r="I51">
            <v>33646</v>
          </cell>
          <cell r="J51">
            <v>399115.52000000002</v>
          </cell>
          <cell r="K51">
            <v>250303</v>
          </cell>
          <cell r="L51">
            <v>429796</v>
          </cell>
          <cell r="M51">
            <v>532844.79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34064.519999999997</v>
          </cell>
          <cell r="H52">
            <v>32672</v>
          </cell>
          <cell r="I52">
            <v>33469</v>
          </cell>
          <cell r="J52">
            <v>242754.14</v>
          </cell>
          <cell r="K52">
            <v>239364</v>
          </cell>
          <cell r="L52">
            <v>399034</v>
          </cell>
          <cell r="M52">
            <v>405725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65090.28</v>
          </cell>
          <cell r="H53">
            <v>117731</v>
          </cell>
          <cell r="I53">
            <v>120130</v>
          </cell>
          <cell r="J53">
            <v>559982.81000000006</v>
          </cell>
          <cell r="K53">
            <v>822920</v>
          </cell>
          <cell r="L53">
            <v>1390058</v>
          </cell>
          <cell r="M53">
            <v>1302281.3500000001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323158.83</v>
          </cell>
          <cell r="H54">
            <v>313539</v>
          </cell>
          <cell r="I54">
            <v>313505</v>
          </cell>
          <cell r="J54">
            <v>2010298.81</v>
          </cell>
          <cell r="K54">
            <v>2237423</v>
          </cell>
          <cell r="L54">
            <v>3852611</v>
          </cell>
          <cell r="M54">
            <v>3615781.69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520326.24</v>
          </cell>
          <cell r="H55">
            <v>567098</v>
          </cell>
          <cell r="I55">
            <v>599340</v>
          </cell>
          <cell r="J55">
            <v>4995556.47</v>
          </cell>
          <cell r="K55">
            <v>5332320</v>
          </cell>
          <cell r="L55">
            <v>9567455</v>
          </cell>
          <cell r="M55">
            <v>9505571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706919.94</v>
          </cell>
          <cell r="H56">
            <v>920700</v>
          </cell>
          <cell r="I56">
            <v>797975</v>
          </cell>
          <cell r="J56">
            <v>5275718.8099999996</v>
          </cell>
          <cell r="K56">
            <v>6219125</v>
          </cell>
          <cell r="L56">
            <v>10423018</v>
          </cell>
          <cell r="M56">
            <v>9518124.7599999998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161926</v>
          </cell>
          <cell r="H57">
            <v>234192</v>
          </cell>
          <cell r="I57">
            <v>223985</v>
          </cell>
          <cell r="J57">
            <v>1285933.49</v>
          </cell>
          <cell r="K57">
            <v>1604591</v>
          </cell>
          <cell r="L57">
            <v>2785793</v>
          </cell>
          <cell r="M57">
            <v>2676467.1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30240</v>
          </cell>
          <cell r="H58">
            <v>39745</v>
          </cell>
          <cell r="I58">
            <v>40714</v>
          </cell>
          <cell r="J58">
            <v>271291.21999999997</v>
          </cell>
          <cell r="K58">
            <v>278215</v>
          </cell>
          <cell r="L58">
            <v>476940</v>
          </cell>
          <cell r="M58">
            <v>485336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3306888.36</v>
          </cell>
          <cell r="H59">
            <v>3575211</v>
          </cell>
          <cell r="I59">
            <v>3407460</v>
          </cell>
          <cell r="J59">
            <v>23933554.91</v>
          </cell>
          <cell r="K59">
            <v>24541182</v>
          </cell>
          <cell r="L59">
            <v>42035711</v>
          </cell>
          <cell r="M59">
            <v>41843752.579999998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820384.72</v>
          </cell>
          <cell r="H60">
            <v>607720</v>
          </cell>
          <cell r="I60">
            <v>663141</v>
          </cell>
          <cell r="J60">
            <v>5727441.2400000002</v>
          </cell>
          <cell r="K60">
            <v>7116086</v>
          </cell>
          <cell r="L60">
            <v>10315163</v>
          </cell>
          <cell r="M60">
            <v>10529992.560000001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591679</v>
          </cell>
          <cell r="H61">
            <v>476482</v>
          </cell>
          <cell r="I61">
            <v>638002</v>
          </cell>
          <cell r="J61">
            <v>3465591</v>
          </cell>
          <cell r="K61">
            <v>2534408</v>
          </cell>
          <cell r="L61">
            <v>4071952</v>
          </cell>
          <cell r="M61">
            <v>4847181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135087.45000000001</v>
          </cell>
          <cell r="H62">
            <v>85186</v>
          </cell>
          <cell r="I62">
            <v>85186</v>
          </cell>
          <cell r="J62">
            <v>652613.43999999994</v>
          </cell>
          <cell r="K62">
            <v>647772</v>
          </cell>
          <cell r="L62">
            <v>1113752</v>
          </cell>
          <cell r="M62">
            <v>1068690.67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100177.09</v>
          </cell>
          <cell r="H63">
            <v>123049</v>
          </cell>
          <cell r="I63">
            <v>123049</v>
          </cell>
          <cell r="J63">
            <v>744615.48</v>
          </cell>
          <cell r="K63">
            <v>874652</v>
          </cell>
          <cell r="L63">
            <v>1494275</v>
          </cell>
          <cell r="M63">
            <v>1387108.67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832206.29</v>
          </cell>
          <cell r="H64">
            <v>822129</v>
          </cell>
          <cell r="I64">
            <v>843998</v>
          </cell>
          <cell r="J64">
            <v>5920439.2999999998</v>
          </cell>
          <cell r="K64">
            <v>6106131</v>
          </cell>
          <cell r="L64">
            <v>10351533</v>
          </cell>
          <cell r="M64">
            <v>10193935.439999999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469724.82</v>
          </cell>
          <cell r="H65">
            <v>506042</v>
          </cell>
          <cell r="I65">
            <v>514900</v>
          </cell>
          <cell r="J65">
            <v>3256187.32</v>
          </cell>
          <cell r="K65">
            <v>3786002</v>
          </cell>
          <cell r="L65">
            <v>6455777</v>
          </cell>
          <cell r="M65">
            <v>6458535.4199999999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1030343.36</v>
          </cell>
          <cell r="H66">
            <v>1136854</v>
          </cell>
          <cell r="I66">
            <v>1080589</v>
          </cell>
          <cell r="J66">
            <v>7440771.79</v>
          </cell>
          <cell r="K66">
            <v>8017030</v>
          </cell>
          <cell r="L66">
            <v>13746272</v>
          </cell>
          <cell r="M66">
            <v>13033767.82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61852.61</v>
          </cell>
          <cell r="H67">
            <v>56680</v>
          </cell>
          <cell r="I67">
            <v>57352</v>
          </cell>
          <cell r="J67">
            <v>864781.73</v>
          </cell>
          <cell r="K67">
            <v>789042</v>
          </cell>
          <cell r="L67">
            <v>1218661</v>
          </cell>
          <cell r="M67">
            <v>1294264.8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105427.82</v>
          </cell>
          <cell r="H68">
            <v>118278</v>
          </cell>
          <cell r="I68">
            <v>121164</v>
          </cell>
          <cell r="J68">
            <v>848519.69</v>
          </cell>
          <cell r="K68">
            <v>904061</v>
          </cell>
          <cell r="L68">
            <v>1553111</v>
          </cell>
          <cell r="M68">
            <v>1529139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531354.06999999995</v>
          </cell>
          <cell r="H69">
            <v>591732</v>
          </cell>
          <cell r="I69">
            <v>587190</v>
          </cell>
          <cell r="J69">
            <v>4063221.86</v>
          </cell>
          <cell r="K69">
            <v>4230805</v>
          </cell>
          <cell r="L69">
            <v>7057300</v>
          </cell>
          <cell r="M69">
            <v>6965731.2699999996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74906.34</v>
          </cell>
          <cell r="H70">
            <v>107890</v>
          </cell>
          <cell r="I70">
            <v>108303</v>
          </cell>
          <cell r="J70">
            <v>606138.21</v>
          </cell>
          <cell r="K70">
            <v>779243</v>
          </cell>
          <cell r="L70">
            <v>1337376</v>
          </cell>
          <cell r="M70">
            <v>1199676.73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209189</v>
          </cell>
          <cell r="H71">
            <v>209189</v>
          </cell>
          <cell r="I71">
            <v>209189</v>
          </cell>
          <cell r="J71">
            <v>1464323</v>
          </cell>
          <cell r="K71">
            <v>1464323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328507</v>
          </cell>
          <cell r="H72">
            <v>371051</v>
          </cell>
          <cell r="I72">
            <v>421216</v>
          </cell>
          <cell r="J72">
            <v>2386518.5499999998</v>
          </cell>
          <cell r="K72">
            <v>2733495</v>
          </cell>
          <cell r="L72">
            <v>4690457</v>
          </cell>
          <cell r="M72">
            <v>4503635.03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H73">
            <v>0</v>
          </cell>
          <cell r="I73">
            <v>0</v>
          </cell>
          <cell r="J73">
            <v>-3994</v>
          </cell>
          <cell r="K73">
            <v>0</v>
          </cell>
          <cell r="L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1833048.75</v>
          </cell>
          <cell r="H74">
            <v>1828829</v>
          </cell>
          <cell r="I74">
            <v>1828829</v>
          </cell>
          <cell r="J74">
            <v>12809684.1</v>
          </cell>
          <cell r="K74">
            <v>12801795</v>
          </cell>
          <cell r="L74">
            <v>21945935</v>
          </cell>
          <cell r="M74">
            <v>21949602.75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830516.18</v>
          </cell>
          <cell r="H75">
            <v>873773</v>
          </cell>
          <cell r="I75">
            <v>839631</v>
          </cell>
          <cell r="J75">
            <v>6451280.0199999996</v>
          </cell>
          <cell r="K75">
            <v>6180586</v>
          </cell>
          <cell r="L75">
            <v>10812104</v>
          </cell>
          <cell r="M75">
            <v>11083293.17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654185.6</v>
          </cell>
          <cell r="H76">
            <v>636252</v>
          </cell>
          <cell r="I76">
            <v>634829</v>
          </cell>
          <cell r="J76">
            <v>4479275.95</v>
          </cell>
          <cell r="K76">
            <v>4693461</v>
          </cell>
          <cell r="L76">
            <v>8062277</v>
          </cell>
          <cell r="M76">
            <v>7821621.5800000001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171777.31</v>
          </cell>
          <cell r="H77">
            <v>232903</v>
          </cell>
          <cell r="I77">
            <v>231122</v>
          </cell>
          <cell r="J77">
            <v>1483213.37</v>
          </cell>
          <cell r="K77">
            <v>1777684</v>
          </cell>
          <cell r="L77">
            <v>3033922</v>
          </cell>
          <cell r="M77">
            <v>2950756.61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3372</v>
          </cell>
          <cell r="I78">
            <v>3372</v>
          </cell>
          <cell r="J78">
            <v>0</v>
          </cell>
          <cell r="K78">
            <v>25779</v>
          </cell>
          <cell r="L78">
            <v>44288</v>
          </cell>
          <cell r="M78">
            <v>36433.919999999998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46230.42</v>
          </cell>
          <cell r="H79">
            <v>46220</v>
          </cell>
          <cell r="I79">
            <v>45423</v>
          </cell>
          <cell r="J79">
            <v>333167.46999999997</v>
          </cell>
          <cell r="K79">
            <v>338620</v>
          </cell>
          <cell r="L79">
            <v>564500</v>
          </cell>
          <cell r="M79">
            <v>554346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82888.42</v>
          </cell>
          <cell r="H80">
            <v>137143</v>
          </cell>
          <cell r="I80">
            <v>134816</v>
          </cell>
          <cell r="J80">
            <v>709178.5</v>
          </cell>
          <cell r="K80">
            <v>939449</v>
          </cell>
          <cell r="L80">
            <v>1580463</v>
          </cell>
          <cell r="M80">
            <v>1538883.8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13831.23</v>
          </cell>
          <cell r="H81">
            <v>28664</v>
          </cell>
          <cell r="I81">
            <v>28446</v>
          </cell>
          <cell r="J81">
            <v>83312.42</v>
          </cell>
          <cell r="K81">
            <v>219730</v>
          </cell>
          <cell r="L81">
            <v>379181</v>
          </cell>
          <cell r="M81">
            <v>256166.54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706157.04</v>
          </cell>
          <cell r="H82">
            <v>802236</v>
          </cell>
          <cell r="I82">
            <v>813390</v>
          </cell>
          <cell r="J82">
            <v>6837932.3399999999</v>
          </cell>
          <cell r="K82">
            <v>7543283</v>
          </cell>
          <cell r="L82">
            <v>13534448</v>
          </cell>
          <cell r="M82">
            <v>12958666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951328.14</v>
          </cell>
          <cell r="H83">
            <v>1015611</v>
          </cell>
          <cell r="I83">
            <v>982712</v>
          </cell>
          <cell r="J83">
            <v>7254344.29</v>
          </cell>
          <cell r="K83">
            <v>7456606</v>
          </cell>
          <cell r="L83">
            <v>12642548</v>
          </cell>
          <cell r="M83">
            <v>12390850.57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219677.87</v>
          </cell>
          <cell r="H84">
            <v>268170</v>
          </cell>
          <cell r="I84">
            <v>267557</v>
          </cell>
          <cell r="J84">
            <v>1813267.77</v>
          </cell>
          <cell r="K84">
            <v>1826643</v>
          </cell>
          <cell r="L84">
            <v>3164617</v>
          </cell>
          <cell r="M84">
            <v>3205427.77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41040</v>
          </cell>
          <cell r="H85">
            <v>56225</v>
          </cell>
          <cell r="I85">
            <v>55255</v>
          </cell>
          <cell r="J85">
            <v>371952.37</v>
          </cell>
          <cell r="K85">
            <v>393575</v>
          </cell>
          <cell r="L85">
            <v>674700</v>
          </cell>
          <cell r="M85">
            <v>662442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6612511.3899999997</v>
          </cell>
          <cell r="H86">
            <v>6900754</v>
          </cell>
          <cell r="I86">
            <v>6969295</v>
          </cell>
          <cell r="J86">
            <v>47113466.159999996</v>
          </cell>
          <cell r="K86">
            <v>48503911</v>
          </cell>
          <cell r="L86">
            <v>82951626</v>
          </cell>
          <cell r="M86">
            <v>82797507.409999996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916769.94</v>
          </cell>
          <cell r="H87">
            <v>997604</v>
          </cell>
          <cell r="I87">
            <v>934800</v>
          </cell>
          <cell r="J87">
            <v>7252476.1500000004</v>
          </cell>
          <cell r="K87">
            <v>7596860</v>
          </cell>
          <cell r="L87">
            <v>12890841</v>
          </cell>
          <cell r="M87">
            <v>12623679.51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843143</v>
          </cell>
          <cell r="H88">
            <v>678987</v>
          </cell>
          <cell r="I88">
            <v>909152</v>
          </cell>
          <cell r="J88">
            <v>4938467</v>
          </cell>
          <cell r="K88">
            <v>3611532</v>
          </cell>
          <cell r="L88">
            <v>5802532</v>
          </cell>
          <cell r="M88">
            <v>6907230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93926.6</v>
          </cell>
          <cell r="H89">
            <v>85188</v>
          </cell>
          <cell r="I89">
            <v>85188</v>
          </cell>
          <cell r="J89">
            <v>430735.61</v>
          </cell>
          <cell r="K89">
            <v>647773</v>
          </cell>
          <cell r="L89">
            <v>1113749</v>
          </cell>
          <cell r="M89">
            <v>887973.69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193852.74</v>
          </cell>
          <cell r="H90">
            <v>203184</v>
          </cell>
          <cell r="I90">
            <v>203184</v>
          </cell>
          <cell r="J90">
            <v>1428621.71</v>
          </cell>
          <cell r="K90">
            <v>1430482</v>
          </cell>
          <cell r="L90">
            <v>2450308</v>
          </cell>
          <cell r="M90">
            <v>2457782.06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314710.34000000003</v>
          </cell>
          <cell r="H91">
            <v>255382</v>
          </cell>
          <cell r="I91">
            <v>255382</v>
          </cell>
          <cell r="J91">
            <v>2119554.59</v>
          </cell>
          <cell r="K91">
            <v>1896772</v>
          </cell>
          <cell r="L91">
            <v>3215526</v>
          </cell>
          <cell r="M91">
            <v>3296377.52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599851</v>
          </cell>
          <cell r="H92">
            <v>572136</v>
          </cell>
          <cell r="I92">
            <v>572136</v>
          </cell>
          <cell r="J92">
            <v>4304649</v>
          </cell>
          <cell r="K92">
            <v>4968552</v>
          </cell>
          <cell r="L92">
            <v>7829232</v>
          </cell>
          <cell r="M92">
            <v>7648614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357876.46</v>
          </cell>
          <cell r="H93">
            <v>501388</v>
          </cell>
          <cell r="I93">
            <v>507084</v>
          </cell>
          <cell r="J93">
            <v>3098267.05</v>
          </cell>
          <cell r="K93">
            <v>3811951</v>
          </cell>
          <cell r="L93">
            <v>6583898</v>
          </cell>
          <cell r="M93">
            <v>6342394.04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H94">
            <v>0</v>
          </cell>
          <cell r="I94">
            <v>0</v>
          </cell>
          <cell r="J94">
            <v>1291.94</v>
          </cell>
          <cell r="K94">
            <v>0</v>
          </cell>
          <cell r="L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58441.1</v>
          </cell>
          <cell r="H95">
            <v>51117</v>
          </cell>
          <cell r="I95">
            <v>50445</v>
          </cell>
          <cell r="J95">
            <v>648791.06000000006</v>
          </cell>
          <cell r="K95">
            <v>582321</v>
          </cell>
          <cell r="L95">
            <v>925802</v>
          </cell>
          <cell r="M95">
            <v>979912.58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143080.62</v>
          </cell>
          <cell r="H96">
            <v>167322</v>
          </cell>
          <cell r="I96">
            <v>164437</v>
          </cell>
          <cell r="J96">
            <v>1164746.26</v>
          </cell>
          <cell r="K96">
            <v>1278923</v>
          </cell>
          <cell r="L96">
            <v>2197099</v>
          </cell>
          <cell r="M96">
            <v>2088445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1324067.92</v>
          </cell>
          <cell r="H97">
            <v>1448695</v>
          </cell>
          <cell r="I97">
            <v>1448421</v>
          </cell>
          <cell r="J97">
            <v>10097792.17</v>
          </cell>
          <cell r="K97">
            <v>10334425</v>
          </cell>
          <cell r="L97">
            <v>17481755</v>
          </cell>
          <cell r="M97">
            <v>17428775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114029.85</v>
          </cell>
          <cell r="H98">
            <v>118140</v>
          </cell>
          <cell r="I98">
            <v>115818</v>
          </cell>
          <cell r="J98">
            <v>790388.01</v>
          </cell>
          <cell r="K98">
            <v>840216</v>
          </cell>
          <cell r="L98">
            <v>1441214</v>
          </cell>
          <cell r="M98">
            <v>1381570.26</v>
          </cell>
        </row>
        <row r="99">
          <cell r="A99" t="str">
            <v>2-ExpenseCAPITALApplied LaborIT</v>
          </cell>
          <cell r="B99" t="str">
            <v>2-Expense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65548.81</v>
          </cell>
          <cell r="H99">
            <v>82181</v>
          </cell>
          <cell r="I99">
            <v>0</v>
          </cell>
          <cell r="J99">
            <v>541273.41000000294</v>
          </cell>
          <cell r="K99">
            <v>575226</v>
          </cell>
          <cell r="L99">
            <v>986291</v>
          </cell>
          <cell r="M99">
            <v>0</v>
          </cell>
        </row>
        <row r="100">
          <cell r="A100" t="str">
            <v>2-ExpenseCAPITALApplied LaborTreas</v>
          </cell>
          <cell r="B100" t="str">
            <v>2-Expense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6489</v>
          </cell>
          <cell r="J100">
            <v>0</v>
          </cell>
          <cell r="K100">
            <v>49501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54310.52</v>
          </cell>
          <cell r="H101">
            <v>0</v>
          </cell>
          <cell r="I101">
            <v>-320972</v>
          </cell>
          <cell r="J101">
            <v>-347466.94</v>
          </cell>
          <cell r="K101">
            <v>0</v>
          </cell>
          <cell r="L101">
            <v>0</v>
          </cell>
          <cell r="M101">
            <v>-2165246</v>
          </cell>
        </row>
        <row r="102">
          <cell r="A102" t="str">
            <v>2-ExpenseCAPITALCapital OffsetBAR</v>
          </cell>
          <cell r="B102" t="str">
            <v>2-Expense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-167208</v>
          </cell>
          <cell r="H102">
            <v>0</v>
          </cell>
          <cell r="I102">
            <v>-38167</v>
          </cell>
          <cell r="J102">
            <v>-346714.36</v>
          </cell>
          <cell r="K102">
            <v>0</v>
          </cell>
          <cell r="L102">
            <v>0</v>
          </cell>
          <cell r="M102">
            <v>-694892</v>
          </cell>
        </row>
        <row r="103">
          <cell r="A103" t="str">
            <v>2-ExpenseCAPITALCapital OffsetComm Adv</v>
          </cell>
          <cell r="B103" t="str">
            <v>2-Expense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-2896</v>
          </cell>
          <cell r="H103">
            <v>0</v>
          </cell>
          <cell r="I103">
            <v>0</v>
          </cell>
          <cell r="J103">
            <v>-5402</v>
          </cell>
          <cell r="K103">
            <v>0</v>
          </cell>
          <cell r="L103">
            <v>0</v>
          </cell>
          <cell r="M103">
            <v>-2506</v>
          </cell>
        </row>
        <row r="104">
          <cell r="A104" t="str">
            <v>2-ExpenseCAPITALCapital OffsetCorp Secr</v>
          </cell>
          <cell r="B104" t="str">
            <v>2-Expense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-1643</v>
          </cell>
          <cell r="H104">
            <v>0</v>
          </cell>
          <cell r="I104">
            <v>0</v>
          </cell>
          <cell r="J104">
            <v>-3286</v>
          </cell>
          <cell r="K104">
            <v>0</v>
          </cell>
          <cell r="L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-1457</v>
          </cell>
          <cell r="H105">
            <v>0</v>
          </cell>
          <cell r="I105">
            <v>0</v>
          </cell>
          <cell r="J105">
            <v>-7657</v>
          </cell>
          <cell r="K105">
            <v>0</v>
          </cell>
          <cell r="L105">
            <v>0</v>
          </cell>
          <cell r="M105">
            <v>-6200</v>
          </cell>
        </row>
        <row r="106">
          <cell r="A106" t="str">
            <v>2-ExpenseCAPITALCapital OffsetExec</v>
          </cell>
          <cell r="B106" t="str">
            <v>2-Expense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-245239.54</v>
          </cell>
          <cell r="H106">
            <v>0</v>
          </cell>
          <cell r="I106">
            <v>-78000</v>
          </cell>
          <cell r="J106">
            <v>-460679.26</v>
          </cell>
          <cell r="K106">
            <v>0</v>
          </cell>
          <cell r="L106">
            <v>0</v>
          </cell>
          <cell r="M106">
            <v>-747624</v>
          </cell>
        </row>
        <row r="107">
          <cell r="A107" t="str">
            <v>2-ExpenseCAPITALCapital OffsetHR</v>
          </cell>
          <cell r="B107" t="str">
            <v>2-Expense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-18186</v>
          </cell>
          <cell r="H107">
            <v>0</v>
          </cell>
          <cell r="I107">
            <v>-318945</v>
          </cell>
          <cell r="J107">
            <v>-90894</v>
          </cell>
          <cell r="K107">
            <v>0</v>
          </cell>
          <cell r="L107">
            <v>0</v>
          </cell>
          <cell r="M107">
            <v>-1802527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H108">
            <v>0</v>
          </cell>
          <cell r="I108">
            <v>0</v>
          </cell>
          <cell r="J108">
            <v>-4929</v>
          </cell>
          <cell r="K108">
            <v>0</v>
          </cell>
          <cell r="L108">
            <v>0</v>
          </cell>
          <cell r="M108">
            <v>-4929</v>
          </cell>
        </row>
        <row r="109">
          <cell r="A109" t="str">
            <v>2-ExpenseCAPITALCapital OffsetIT</v>
          </cell>
          <cell r="B109" t="str">
            <v>2-Expense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-988056.61</v>
          </cell>
          <cell r="H109">
            <v>0</v>
          </cell>
          <cell r="I109">
            <v>-1073019</v>
          </cell>
          <cell r="J109">
            <v>-3569320.66</v>
          </cell>
          <cell r="K109">
            <v>0</v>
          </cell>
          <cell r="L109">
            <v>0</v>
          </cell>
          <cell r="M109">
            <v>-15283073</v>
          </cell>
        </row>
        <row r="110">
          <cell r="A110" t="str">
            <v>2-ExpenseCAPITALCapital OffsetLaw</v>
          </cell>
          <cell r="B110" t="str">
            <v>2-Expense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H110">
            <v>0</v>
          </cell>
          <cell r="I110">
            <v>0</v>
          </cell>
          <cell r="J110">
            <v>-15343</v>
          </cell>
          <cell r="K110">
            <v>0</v>
          </cell>
          <cell r="L110">
            <v>0</v>
          </cell>
          <cell r="M110">
            <v>-15343</v>
          </cell>
        </row>
        <row r="111">
          <cell r="A111" t="str">
            <v>2-ExpenseCapitalCapital OffsetMGP</v>
          </cell>
          <cell r="B111" t="str">
            <v>2-Expense</v>
          </cell>
          <cell r="D111" t="str">
            <v>Capital</v>
          </cell>
          <cell r="E111" t="str">
            <v>Capital Offset</v>
          </cell>
          <cell r="F111" t="str">
            <v>MGP</v>
          </cell>
          <cell r="G111">
            <v>-1211105.54</v>
          </cell>
          <cell r="H111">
            <v>0</v>
          </cell>
          <cell r="I111">
            <v>0</v>
          </cell>
          <cell r="J111">
            <v>-10957477.51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2-ExpenseCAPITALCapital OffsetNERC</v>
          </cell>
          <cell r="B112" t="str">
            <v>2-Expense</v>
          </cell>
          <cell r="D112" t="str">
            <v>CAPITAL</v>
          </cell>
          <cell r="E112" t="str">
            <v>Capital Offset</v>
          </cell>
          <cell r="F112" t="str">
            <v>NERC</v>
          </cell>
          <cell r="G112">
            <v>0</v>
          </cell>
          <cell r="H112">
            <v>0</v>
          </cell>
          <cell r="I112">
            <v>0</v>
          </cell>
          <cell r="J112">
            <v>-1643</v>
          </cell>
          <cell r="K112">
            <v>0</v>
          </cell>
          <cell r="L112">
            <v>0</v>
          </cell>
          <cell r="M112">
            <v>-1643</v>
          </cell>
        </row>
        <row r="113">
          <cell r="A113" t="str">
            <v>2-ExpenseCAPITALCapital OffsetProcmt</v>
          </cell>
          <cell r="B113" t="str">
            <v>2-Expense</v>
          </cell>
          <cell r="D113" t="str">
            <v>CAPITAL</v>
          </cell>
          <cell r="E113" t="str">
            <v>Capital Offset</v>
          </cell>
          <cell r="F113" t="str">
            <v>Procmt</v>
          </cell>
          <cell r="G113">
            <v>-5327</v>
          </cell>
          <cell r="H113">
            <v>0</v>
          </cell>
          <cell r="I113">
            <v>0</v>
          </cell>
          <cell r="J113">
            <v>-18329</v>
          </cell>
          <cell r="K113">
            <v>0</v>
          </cell>
          <cell r="L113">
            <v>0</v>
          </cell>
          <cell r="M113">
            <v>-13002</v>
          </cell>
        </row>
        <row r="114">
          <cell r="A114" t="str">
            <v>2-ExpenseCAPITALCapital OffsetPSE&amp;G Fin</v>
          </cell>
          <cell r="B114" t="str">
            <v>2-Expense</v>
          </cell>
          <cell r="D114" t="str">
            <v>CAPITAL</v>
          </cell>
          <cell r="E114" t="str">
            <v>Capital Offset</v>
          </cell>
          <cell r="F114" t="str">
            <v>PSE&amp;G Fin</v>
          </cell>
          <cell r="G114">
            <v>0</v>
          </cell>
          <cell r="H114">
            <v>0</v>
          </cell>
          <cell r="I114">
            <v>0</v>
          </cell>
          <cell r="J114">
            <v>-3286</v>
          </cell>
          <cell r="K114">
            <v>0</v>
          </cell>
          <cell r="L114">
            <v>0</v>
          </cell>
          <cell r="M114">
            <v>-3286</v>
          </cell>
        </row>
        <row r="115">
          <cell r="A115" t="str">
            <v>2-ExpenseCAPITALCapital OffsetPub Affr</v>
          </cell>
          <cell r="B115" t="str">
            <v>2-Expense</v>
          </cell>
          <cell r="D115" t="str">
            <v>CAPITAL</v>
          </cell>
          <cell r="E115" t="str">
            <v>Capital Offset</v>
          </cell>
          <cell r="F115" t="str">
            <v>Pub Affr</v>
          </cell>
          <cell r="G115">
            <v>-1253</v>
          </cell>
          <cell r="H115">
            <v>0</v>
          </cell>
          <cell r="I115">
            <v>-15949803.949999999</v>
          </cell>
          <cell r="J115">
            <v>-5402</v>
          </cell>
          <cell r="K115">
            <v>0</v>
          </cell>
          <cell r="L115">
            <v>0</v>
          </cell>
          <cell r="M115">
            <v>-40719916</v>
          </cell>
        </row>
        <row r="116">
          <cell r="A116" t="str">
            <v>2-ExpenseCAPITALCapital OffsetPwr Fin</v>
          </cell>
          <cell r="B116" t="str">
            <v>2-Expense</v>
          </cell>
          <cell r="D116" t="str">
            <v>CAPITAL</v>
          </cell>
          <cell r="E116" t="str">
            <v>Capital Offset</v>
          </cell>
          <cell r="F116" t="str">
            <v>Pwr Fin</v>
          </cell>
          <cell r="G116">
            <v>0</v>
          </cell>
          <cell r="H116">
            <v>0</v>
          </cell>
          <cell r="I116">
            <v>0</v>
          </cell>
          <cell r="J116">
            <v>-4539</v>
          </cell>
          <cell r="K116">
            <v>0</v>
          </cell>
          <cell r="L116">
            <v>0</v>
          </cell>
          <cell r="M116">
            <v>-4539</v>
          </cell>
        </row>
        <row r="117">
          <cell r="A117" t="str">
            <v>2-ExpenseCAPITALCapital OffsetRec Mgmt</v>
          </cell>
          <cell r="B117" t="str">
            <v>2-Expense</v>
          </cell>
          <cell r="D117" t="str">
            <v>CAPITAL</v>
          </cell>
          <cell r="E117" t="str">
            <v>Capital Offset</v>
          </cell>
          <cell r="F117" t="str">
            <v>Rec Mgmt</v>
          </cell>
          <cell r="G117">
            <v>0</v>
          </cell>
          <cell r="H117">
            <v>0</v>
          </cell>
          <cell r="I117">
            <v>0</v>
          </cell>
          <cell r="J117">
            <v>-1643</v>
          </cell>
          <cell r="K117">
            <v>0</v>
          </cell>
          <cell r="L117">
            <v>0</v>
          </cell>
          <cell r="M117">
            <v>-1643</v>
          </cell>
        </row>
        <row r="118">
          <cell r="A118" t="str">
            <v>2-ExpenseCAPITALCapital OffsetSC Fin</v>
          </cell>
          <cell r="B118" t="str">
            <v>2-Expense</v>
          </cell>
          <cell r="D118" t="str">
            <v>CAPITAL</v>
          </cell>
          <cell r="E118" t="str">
            <v>Capital Offset</v>
          </cell>
          <cell r="F118" t="str">
            <v>SC Fin</v>
          </cell>
          <cell r="G118">
            <v>-1643</v>
          </cell>
          <cell r="H118">
            <v>0</v>
          </cell>
          <cell r="I118">
            <v>0</v>
          </cell>
          <cell r="J118">
            <v>-4539</v>
          </cell>
          <cell r="K118">
            <v>0</v>
          </cell>
          <cell r="L118">
            <v>0</v>
          </cell>
          <cell r="M118">
            <v>-2896</v>
          </cell>
        </row>
        <row r="119">
          <cell r="A119" t="str">
            <v>2-ExpenseCAPITALCapital OffsetTreas</v>
          </cell>
          <cell r="B119" t="str">
            <v>2-Expense</v>
          </cell>
          <cell r="D119" t="str">
            <v>CAPITAL</v>
          </cell>
          <cell r="E119" t="str">
            <v>Capital Offset</v>
          </cell>
          <cell r="F119" t="str">
            <v>Treas</v>
          </cell>
          <cell r="G119">
            <v>-1643</v>
          </cell>
          <cell r="H119">
            <v>0</v>
          </cell>
          <cell r="I119">
            <v>-6489</v>
          </cell>
          <cell r="J119">
            <v>-8842</v>
          </cell>
          <cell r="K119">
            <v>0</v>
          </cell>
          <cell r="L119">
            <v>0</v>
          </cell>
          <cell r="M119">
            <v>-1909754</v>
          </cell>
        </row>
        <row r="120">
          <cell r="A120" t="str">
            <v>2-ExpenseCAPITALCapital OffsetV&amp;P</v>
          </cell>
          <cell r="B120" t="str">
            <v>2-Expense</v>
          </cell>
          <cell r="D120" t="str">
            <v>CAPITAL</v>
          </cell>
          <cell r="E120" t="str">
            <v>Capital Offset</v>
          </cell>
          <cell r="F120" t="str">
            <v>V&amp;P</v>
          </cell>
          <cell r="G120">
            <v>-214520</v>
          </cell>
          <cell r="H120">
            <v>0</v>
          </cell>
          <cell r="I120">
            <v>-261831</v>
          </cell>
          <cell r="J120">
            <v>-386980</v>
          </cell>
          <cell r="K120">
            <v>0</v>
          </cell>
          <cell r="L120">
            <v>0</v>
          </cell>
          <cell r="M120">
            <v>-1641705</v>
          </cell>
        </row>
        <row r="121">
          <cell r="A121" t="str">
            <v>2-ExpenseCAPITALClient InvestmentASD</v>
          </cell>
          <cell r="B121" t="str">
            <v>2-Expense</v>
          </cell>
          <cell r="D121" t="str">
            <v>CAPITAL</v>
          </cell>
          <cell r="E121" t="str">
            <v>Client Investment</v>
          </cell>
          <cell r="F121" t="str">
            <v>ASD</v>
          </cell>
          <cell r="G121">
            <v>12707</v>
          </cell>
          <cell r="H121">
            <v>0</v>
          </cell>
          <cell r="I121">
            <v>122182</v>
          </cell>
          <cell r="J121">
            <v>245334</v>
          </cell>
          <cell r="K121">
            <v>0</v>
          </cell>
          <cell r="L121">
            <v>0</v>
          </cell>
          <cell r="M121">
            <v>803353</v>
          </cell>
        </row>
        <row r="122">
          <cell r="A122" t="str">
            <v>2-ExpenseCAPITALClient InvestmentBAR</v>
          </cell>
          <cell r="B122" t="str">
            <v>2-Expense</v>
          </cell>
          <cell r="D122" t="str">
            <v>CAPITAL</v>
          </cell>
          <cell r="E122" t="str">
            <v>Client Investment</v>
          </cell>
          <cell r="F122" t="str">
            <v>BAR</v>
          </cell>
          <cell r="G122">
            <v>24042</v>
          </cell>
          <cell r="H122">
            <v>0</v>
          </cell>
          <cell r="I122">
            <v>0</v>
          </cell>
          <cell r="J122">
            <v>271035</v>
          </cell>
          <cell r="K122">
            <v>0</v>
          </cell>
          <cell r="L122">
            <v>0</v>
          </cell>
          <cell r="M122">
            <v>226459</v>
          </cell>
        </row>
        <row r="123">
          <cell r="A123" t="str">
            <v>2-ExpenseCAPITALClient InvestmentExec</v>
          </cell>
          <cell r="B123" t="str">
            <v>2-Expense</v>
          </cell>
          <cell r="D123" t="str">
            <v>CAPITAL</v>
          </cell>
          <cell r="E123" t="str">
            <v>Client Investment</v>
          </cell>
          <cell r="F123" t="str">
            <v>Exec</v>
          </cell>
          <cell r="G123">
            <v>1386</v>
          </cell>
          <cell r="H123">
            <v>58167</v>
          </cell>
          <cell r="I123">
            <v>53000</v>
          </cell>
          <cell r="J123">
            <v>1386</v>
          </cell>
          <cell r="K123">
            <v>390169</v>
          </cell>
          <cell r="L123">
            <v>1150000</v>
          </cell>
          <cell r="M123">
            <v>320854</v>
          </cell>
        </row>
        <row r="124">
          <cell r="A124" t="str">
            <v>2-ExpenseCAPITALClient InvestmentHR</v>
          </cell>
          <cell r="B124" t="str">
            <v>2-Expense</v>
          </cell>
          <cell r="D124" t="str">
            <v>CAPITAL</v>
          </cell>
          <cell r="E124" t="str">
            <v>Client Investment</v>
          </cell>
          <cell r="F124" t="str">
            <v>HR</v>
          </cell>
          <cell r="G124">
            <v>18186</v>
          </cell>
          <cell r="H124">
            <v>0</v>
          </cell>
          <cell r="I124">
            <v>318945</v>
          </cell>
          <cell r="J124">
            <v>85965</v>
          </cell>
          <cell r="K124">
            <v>0</v>
          </cell>
          <cell r="L124">
            <v>0</v>
          </cell>
          <cell r="M124">
            <v>1797598</v>
          </cell>
        </row>
        <row r="125">
          <cell r="A125" t="str">
            <v>2-ExpenseCAPITALClient InvestmentTreas</v>
          </cell>
          <cell r="B125" t="str">
            <v>2-Expense</v>
          </cell>
          <cell r="D125" t="str">
            <v>CAPITAL</v>
          </cell>
          <cell r="E125" t="str">
            <v>Client Investment</v>
          </cell>
          <cell r="F125" t="str">
            <v>Treas</v>
          </cell>
          <cell r="G125">
            <v>0</v>
          </cell>
          <cell r="J125">
            <v>0</v>
          </cell>
          <cell r="M125">
            <v>1485163</v>
          </cell>
        </row>
        <row r="126">
          <cell r="A126" t="str">
            <v>2-ExpenseCAPITALClient InvestmentV&amp;P</v>
          </cell>
          <cell r="B126" t="str">
            <v>2-Expense</v>
          </cell>
          <cell r="D126" t="str">
            <v>CAPITAL</v>
          </cell>
          <cell r="E126" t="str">
            <v>Client Investment</v>
          </cell>
          <cell r="F126" t="str">
            <v>V&amp;P</v>
          </cell>
          <cell r="G126">
            <v>214520</v>
          </cell>
          <cell r="H126">
            <v>0</v>
          </cell>
          <cell r="I126">
            <v>201831</v>
          </cell>
          <cell r="J126">
            <v>386980</v>
          </cell>
          <cell r="K126">
            <v>0</v>
          </cell>
          <cell r="L126">
            <v>0</v>
          </cell>
          <cell r="M126">
            <v>1237522</v>
          </cell>
        </row>
        <row r="127">
          <cell r="A127" t="str">
            <v>2-ExpenseCAPITALFleet/Other CO ChargesIT</v>
          </cell>
          <cell r="B127" t="str">
            <v>2-Expense</v>
          </cell>
          <cell r="D127" t="str">
            <v>CAPITAL</v>
          </cell>
          <cell r="E127" t="str">
            <v>Fleet/Other CO Charges</v>
          </cell>
          <cell r="F127" t="str">
            <v>IT</v>
          </cell>
          <cell r="G127">
            <v>0</v>
          </cell>
          <cell r="H127">
            <v>0</v>
          </cell>
          <cell r="I127">
            <v>0</v>
          </cell>
          <cell r="J127">
            <v>2474.4299999999998</v>
          </cell>
          <cell r="K127">
            <v>0</v>
          </cell>
          <cell r="L127">
            <v>0</v>
          </cell>
          <cell r="M127">
            <v>2474</v>
          </cell>
        </row>
        <row r="128">
          <cell r="A128" t="str">
            <v>2-ExpenseCAPITALInternal SettlementsIT</v>
          </cell>
          <cell r="B128" t="str">
            <v>2-Expense</v>
          </cell>
          <cell r="D128" t="str">
            <v>CAPITAL</v>
          </cell>
          <cell r="E128" t="str">
            <v>Internal Settlements</v>
          </cell>
          <cell r="F128" t="str">
            <v>IT</v>
          </cell>
          <cell r="G128">
            <v>-61.53</v>
          </cell>
          <cell r="H128">
            <v>0</v>
          </cell>
          <cell r="I128">
            <v>85002</v>
          </cell>
          <cell r="J128">
            <v>-42197.66</v>
          </cell>
          <cell r="K128">
            <v>0</v>
          </cell>
          <cell r="L128">
            <v>0</v>
          </cell>
          <cell r="M128">
            <v>943600</v>
          </cell>
        </row>
        <row r="129">
          <cell r="A129" t="str">
            <v>2-ExpenseCapitalInternal SettlementsMGP</v>
          </cell>
          <cell r="B129" t="str">
            <v>2-Expense</v>
          </cell>
          <cell r="D129" t="str">
            <v>Capital</v>
          </cell>
          <cell r="E129" t="str">
            <v>Internal Settlements</v>
          </cell>
          <cell r="F129" t="str">
            <v>MGP</v>
          </cell>
          <cell r="G129">
            <v>-6035.7199999999602</v>
          </cell>
          <cell r="H129">
            <v>0</v>
          </cell>
          <cell r="I129">
            <v>0</v>
          </cell>
          <cell r="J129">
            <v>4376456.74</v>
          </cell>
          <cell r="K129">
            <v>0</v>
          </cell>
          <cell r="L129">
            <v>0</v>
          </cell>
          <cell r="M129">
            <v>0</v>
          </cell>
        </row>
        <row r="130">
          <cell r="A130" t="str">
            <v>2-ExpenseCAPITALInternal SettlementsPub Affr</v>
          </cell>
          <cell r="B130" t="str">
            <v>2-Expense</v>
          </cell>
          <cell r="D130" t="str">
            <v>CAPITAL</v>
          </cell>
          <cell r="E130" t="str">
            <v>Internal Settlements</v>
          </cell>
          <cell r="F130" t="str">
            <v>Pub Affr</v>
          </cell>
          <cell r="G130">
            <v>0</v>
          </cell>
          <cell r="J130">
            <v>0</v>
          </cell>
          <cell r="M130">
            <v>4382492</v>
          </cell>
        </row>
        <row r="131">
          <cell r="A131" t="str">
            <v>2-ExpenseCAPITALInternal SettlementsTreas</v>
          </cell>
          <cell r="B131" t="str">
            <v>2-Expense</v>
          </cell>
          <cell r="D131" t="str">
            <v>CAPITAL</v>
          </cell>
          <cell r="E131" t="str">
            <v>Internal Settlements</v>
          </cell>
          <cell r="F131" t="str">
            <v>Treas</v>
          </cell>
          <cell r="G131">
            <v>0</v>
          </cell>
          <cell r="I131">
            <v>6488.64</v>
          </cell>
          <cell r="J131">
            <v>0</v>
          </cell>
          <cell r="M131">
            <v>42392</v>
          </cell>
        </row>
        <row r="132">
          <cell r="A132" t="str">
            <v>2-ExpenseCAPITALMaterialASD</v>
          </cell>
          <cell r="B132" t="str">
            <v>2-Expense</v>
          </cell>
          <cell r="D132" t="str">
            <v>CAPITAL</v>
          </cell>
          <cell r="E132" t="str">
            <v>Material</v>
          </cell>
          <cell r="F132" t="str">
            <v>ASD</v>
          </cell>
          <cell r="G132">
            <v>0</v>
          </cell>
          <cell r="H132">
            <v>166000</v>
          </cell>
          <cell r="I132">
            <v>198790</v>
          </cell>
          <cell r="J132">
            <v>0</v>
          </cell>
          <cell r="K132">
            <v>1166000</v>
          </cell>
          <cell r="L132">
            <v>1500000</v>
          </cell>
          <cell r="M132">
            <v>1192743</v>
          </cell>
        </row>
        <row r="133">
          <cell r="A133" t="str">
            <v>2-ExpenseCAPITALMaterialBAR</v>
          </cell>
          <cell r="B133" t="str">
            <v>2-Expense</v>
          </cell>
          <cell r="D133" t="str">
            <v>CAPITAL</v>
          </cell>
          <cell r="E133" t="str">
            <v>Material</v>
          </cell>
          <cell r="F133" t="str">
            <v>BAR</v>
          </cell>
          <cell r="G133">
            <v>0</v>
          </cell>
          <cell r="H133">
            <v>0</v>
          </cell>
          <cell r="I133">
            <v>0</v>
          </cell>
          <cell r="J133">
            <v>-3104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2-ExpenseCAPITALMaterialExec</v>
          </cell>
          <cell r="B134" t="str">
            <v>2-Expense</v>
          </cell>
          <cell r="D134" t="str">
            <v>CAPITAL</v>
          </cell>
          <cell r="E134" t="str">
            <v>Material</v>
          </cell>
          <cell r="F134" t="str">
            <v>Exec</v>
          </cell>
          <cell r="G134">
            <v>0</v>
          </cell>
          <cell r="H134">
            <v>36000</v>
          </cell>
          <cell r="J134">
            <v>0</v>
          </cell>
          <cell r="K134">
            <v>561000</v>
          </cell>
          <cell r="L134">
            <v>765000</v>
          </cell>
        </row>
        <row r="135">
          <cell r="A135" t="str">
            <v>2-ExpenseCAPITALMaterialIT</v>
          </cell>
          <cell r="B135" t="str">
            <v>2-Expense</v>
          </cell>
          <cell r="D135" t="str">
            <v>CAPITAL</v>
          </cell>
          <cell r="E135" t="str">
            <v>Material</v>
          </cell>
          <cell r="F135" t="str">
            <v>IT</v>
          </cell>
          <cell r="G135">
            <v>785091.51</v>
          </cell>
          <cell r="H135">
            <v>1070845</v>
          </cell>
          <cell r="I135">
            <v>861770</v>
          </cell>
          <cell r="J135">
            <v>2318405.0099999998</v>
          </cell>
          <cell r="K135">
            <v>5458047</v>
          </cell>
          <cell r="L135">
            <v>11661409</v>
          </cell>
          <cell r="M135">
            <v>12140215</v>
          </cell>
        </row>
        <row r="136">
          <cell r="A136" t="str">
            <v>2-ExpenseCAPITALMaterialTreas</v>
          </cell>
          <cell r="B136" t="str">
            <v>2-Expense</v>
          </cell>
          <cell r="D136" t="str">
            <v>CAPITAL</v>
          </cell>
          <cell r="E136" t="str">
            <v>Material</v>
          </cell>
          <cell r="F136" t="str">
            <v>Treas</v>
          </cell>
          <cell r="G136">
            <v>0</v>
          </cell>
          <cell r="J136">
            <v>0</v>
          </cell>
          <cell r="K136">
            <v>250000</v>
          </cell>
          <cell r="L136">
            <v>500000</v>
          </cell>
          <cell r="M136">
            <v>375000</v>
          </cell>
        </row>
        <row r="137">
          <cell r="A137" t="str">
            <v>2-ExpenseCAPITALOther Primary ExpensesIT</v>
          </cell>
          <cell r="B137" t="str">
            <v>2-Expense</v>
          </cell>
          <cell r="D137" t="str">
            <v>CAPITAL</v>
          </cell>
          <cell r="E137" t="str">
            <v>Other Primary Expenses</v>
          </cell>
          <cell r="F137" t="str">
            <v>IT</v>
          </cell>
          <cell r="G137">
            <v>47157.57</v>
          </cell>
          <cell r="H137">
            <v>0</v>
          </cell>
          <cell r="I137">
            <v>20367</v>
          </cell>
          <cell r="J137">
            <v>48331.76</v>
          </cell>
          <cell r="K137">
            <v>132000</v>
          </cell>
          <cell r="L137">
            <v>164000</v>
          </cell>
          <cell r="M137">
            <v>123376</v>
          </cell>
        </row>
        <row r="138">
          <cell r="A138" t="str">
            <v>2-ExpenseCapitalOther Primary ExpensesMGP</v>
          </cell>
          <cell r="B138" t="str">
            <v>2-Expense</v>
          </cell>
          <cell r="D138" t="str">
            <v>Capital</v>
          </cell>
          <cell r="E138" t="str">
            <v>Other Primary Expenses</v>
          </cell>
          <cell r="F138" t="str">
            <v>MGP</v>
          </cell>
          <cell r="G138">
            <v>242759.85</v>
          </cell>
          <cell r="H138">
            <v>0</v>
          </cell>
          <cell r="I138">
            <v>0</v>
          </cell>
          <cell r="J138">
            <v>399705.79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2-ExpenseCAPITALOther Primary ExpensesPub Affr</v>
          </cell>
          <cell r="B139" t="str">
            <v>2-Expense</v>
          </cell>
          <cell r="D139" t="str">
            <v>CAPITAL</v>
          </cell>
          <cell r="E139" t="str">
            <v>Other Primary Expenses</v>
          </cell>
          <cell r="F139" t="str">
            <v>Pub Affr</v>
          </cell>
          <cell r="G139">
            <v>0</v>
          </cell>
          <cell r="J139">
            <v>0</v>
          </cell>
          <cell r="M139">
            <v>156946</v>
          </cell>
        </row>
        <row r="140">
          <cell r="A140" t="str">
            <v>2-ExpenseCAPITALOther Secondary CostsASD</v>
          </cell>
          <cell r="B140" t="str">
            <v>2-Expense</v>
          </cell>
          <cell r="D140" t="str">
            <v>CAPITAL</v>
          </cell>
          <cell r="E140" t="str">
            <v>Other Secondary Costs</v>
          </cell>
          <cell r="F140" t="str">
            <v>ASD</v>
          </cell>
          <cell r="G140">
            <v>2896</v>
          </cell>
          <cell r="H140">
            <v>0</v>
          </cell>
          <cell r="I140">
            <v>0</v>
          </cell>
          <cell r="J140">
            <v>8688</v>
          </cell>
          <cell r="K140">
            <v>0</v>
          </cell>
          <cell r="L140">
            <v>0</v>
          </cell>
          <cell r="M140">
            <v>5792</v>
          </cell>
        </row>
        <row r="141">
          <cell r="A141" t="str">
            <v>2-ExpenseCAPITALOther Secondary CostsComm Adv</v>
          </cell>
          <cell r="B141" t="str">
            <v>2-Expense</v>
          </cell>
          <cell r="D141" t="str">
            <v>CAPITAL</v>
          </cell>
          <cell r="E141" t="str">
            <v>Other Secondary Costs</v>
          </cell>
          <cell r="F141" t="str">
            <v>Comm Adv</v>
          </cell>
          <cell r="G141">
            <v>2896</v>
          </cell>
          <cell r="H141">
            <v>0</v>
          </cell>
          <cell r="I141">
            <v>0</v>
          </cell>
          <cell r="J141">
            <v>5402</v>
          </cell>
          <cell r="K141">
            <v>0</v>
          </cell>
          <cell r="L141">
            <v>0</v>
          </cell>
          <cell r="M141">
            <v>2506</v>
          </cell>
        </row>
        <row r="142">
          <cell r="A142" t="str">
            <v>2-ExpenseCAPITALOther Secondary CostsCorp Secr</v>
          </cell>
          <cell r="B142" t="str">
            <v>2-Expense</v>
          </cell>
          <cell r="D142" t="str">
            <v>CAPITAL</v>
          </cell>
          <cell r="E142" t="str">
            <v>Other Secondary Costs</v>
          </cell>
          <cell r="F142" t="str">
            <v>Corp Secr</v>
          </cell>
          <cell r="G142">
            <v>1643</v>
          </cell>
          <cell r="H142">
            <v>0</v>
          </cell>
          <cell r="I142">
            <v>0</v>
          </cell>
          <cell r="J142">
            <v>3286</v>
          </cell>
          <cell r="K142">
            <v>0</v>
          </cell>
          <cell r="L142">
            <v>0</v>
          </cell>
          <cell r="M142">
            <v>1643</v>
          </cell>
        </row>
        <row r="143">
          <cell r="A143" t="str">
            <v>2-ExpenseCAPITALOther Secondary CostsERM</v>
          </cell>
          <cell r="B143" t="str">
            <v>2-Expense</v>
          </cell>
          <cell r="D143" t="str">
            <v>CAPITAL</v>
          </cell>
          <cell r="E143" t="str">
            <v>Other Secondary Costs</v>
          </cell>
          <cell r="F143" t="str">
            <v>ERM</v>
          </cell>
          <cell r="G143">
            <v>1457</v>
          </cell>
          <cell r="H143">
            <v>0</v>
          </cell>
          <cell r="I143">
            <v>0</v>
          </cell>
          <cell r="J143">
            <v>7657</v>
          </cell>
          <cell r="K143">
            <v>0</v>
          </cell>
          <cell r="L143">
            <v>0</v>
          </cell>
          <cell r="M143">
            <v>6200</v>
          </cell>
        </row>
        <row r="144">
          <cell r="A144" t="str">
            <v>2-ExpenseCAPITALOther Secondary CostsExec</v>
          </cell>
          <cell r="B144" t="str">
            <v>2-Expense</v>
          </cell>
          <cell r="D144" t="str">
            <v>CAPITAL</v>
          </cell>
          <cell r="E144" t="str">
            <v>Other Secondary Costs</v>
          </cell>
          <cell r="F144" t="str">
            <v>Exec</v>
          </cell>
          <cell r="G144">
            <v>6572</v>
          </cell>
          <cell r="H144">
            <v>25000</v>
          </cell>
          <cell r="I144">
            <v>25000</v>
          </cell>
          <cell r="J144">
            <v>6572</v>
          </cell>
          <cell r="K144">
            <v>175000</v>
          </cell>
          <cell r="L144">
            <v>300000</v>
          </cell>
          <cell r="M144">
            <v>217370</v>
          </cell>
        </row>
        <row r="145">
          <cell r="A145" t="str">
            <v>2-ExpenseCAPITALOther Secondary CostsHR</v>
          </cell>
          <cell r="B145" t="str">
            <v>2-Expense</v>
          </cell>
          <cell r="D145" t="str">
            <v>CAPITAL</v>
          </cell>
          <cell r="E145" t="str">
            <v>Other Secondary Costs</v>
          </cell>
          <cell r="F145" t="str">
            <v>HR</v>
          </cell>
          <cell r="G145">
            <v>0</v>
          </cell>
          <cell r="H145">
            <v>0</v>
          </cell>
          <cell r="I145">
            <v>0</v>
          </cell>
          <cell r="J145">
            <v>4929</v>
          </cell>
          <cell r="K145">
            <v>0</v>
          </cell>
          <cell r="L145">
            <v>0</v>
          </cell>
          <cell r="M145">
            <v>4929</v>
          </cell>
        </row>
        <row r="146">
          <cell r="A146" t="str">
            <v>2-ExpenseCAPITALOther Secondary CostsInt Audit/ Control</v>
          </cell>
          <cell r="B146" t="str">
            <v>2-Expense</v>
          </cell>
          <cell r="D146" t="str">
            <v>CAPITAL</v>
          </cell>
          <cell r="E146" t="str">
            <v>Other Secondary Costs</v>
          </cell>
          <cell r="F146" t="str">
            <v>Int Audit/ Control</v>
          </cell>
          <cell r="G146">
            <v>0</v>
          </cell>
          <cell r="H146">
            <v>0</v>
          </cell>
          <cell r="I146">
            <v>0</v>
          </cell>
          <cell r="J146">
            <v>4929</v>
          </cell>
          <cell r="K146">
            <v>0</v>
          </cell>
          <cell r="L146">
            <v>0</v>
          </cell>
          <cell r="M146">
            <v>4929</v>
          </cell>
        </row>
        <row r="147">
          <cell r="A147" t="str">
            <v>2-ExpenseCAPITALOther Secondary CostsIT</v>
          </cell>
          <cell r="B147" t="str">
            <v>2-Expense</v>
          </cell>
          <cell r="D147" t="str">
            <v>CAPITAL</v>
          </cell>
          <cell r="E147" t="str">
            <v>Other Secondary Costs</v>
          </cell>
          <cell r="F147" t="str">
            <v>IT</v>
          </cell>
          <cell r="G147">
            <v>10256</v>
          </cell>
          <cell r="H147">
            <v>0</v>
          </cell>
          <cell r="I147">
            <v>1643</v>
          </cell>
          <cell r="J147">
            <v>31473</v>
          </cell>
          <cell r="K147">
            <v>0</v>
          </cell>
          <cell r="L147">
            <v>0</v>
          </cell>
          <cell r="M147">
            <v>31075</v>
          </cell>
        </row>
        <row r="148">
          <cell r="A148" t="str">
            <v>2-ExpenseCAPITALOther Secondary CostsLaw</v>
          </cell>
          <cell r="B148" t="str">
            <v>2-Expense</v>
          </cell>
          <cell r="D148" t="str">
            <v>CAPITAL</v>
          </cell>
          <cell r="E148" t="str">
            <v>Other Secondary Costs</v>
          </cell>
          <cell r="F148" t="str">
            <v>Law</v>
          </cell>
          <cell r="G148">
            <v>0</v>
          </cell>
          <cell r="H148">
            <v>0</v>
          </cell>
          <cell r="I148">
            <v>0</v>
          </cell>
          <cell r="J148">
            <v>15343</v>
          </cell>
          <cell r="K148">
            <v>0</v>
          </cell>
          <cell r="L148">
            <v>0</v>
          </cell>
          <cell r="M148">
            <v>15343</v>
          </cell>
        </row>
        <row r="149">
          <cell r="A149" t="str">
            <v>2-ExpenseCAPITALOther Secondary CostsNERC</v>
          </cell>
          <cell r="B149" t="str">
            <v>2-Expense</v>
          </cell>
          <cell r="D149" t="str">
            <v>CAPITAL</v>
          </cell>
          <cell r="E149" t="str">
            <v>Other Secondary Costs</v>
          </cell>
          <cell r="F149" t="str">
            <v>NERC</v>
          </cell>
          <cell r="G149">
            <v>0</v>
          </cell>
          <cell r="H149">
            <v>0</v>
          </cell>
          <cell r="I149">
            <v>0</v>
          </cell>
          <cell r="J149">
            <v>1643</v>
          </cell>
          <cell r="K149">
            <v>0</v>
          </cell>
          <cell r="L149">
            <v>0</v>
          </cell>
          <cell r="M149">
            <v>1643</v>
          </cell>
        </row>
        <row r="150">
          <cell r="A150" t="str">
            <v>2-ExpenseCAPITALOther Secondary CostsProcmt</v>
          </cell>
          <cell r="B150" t="str">
            <v>2-Expense</v>
          </cell>
          <cell r="D150" t="str">
            <v>CAPITAL</v>
          </cell>
          <cell r="E150" t="str">
            <v>Other Secondary Costs</v>
          </cell>
          <cell r="F150" t="str">
            <v>Procmt</v>
          </cell>
          <cell r="G150">
            <v>5327</v>
          </cell>
          <cell r="H150">
            <v>0</v>
          </cell>
          <cell r="I150">
            <v>0</v>
          </cell>
          <cell r="J150">
            <v>18329</v>
          </cell>
          <cell r="K150">
            <v>0</v>
          </cell>
          <cell r="L150">
            <v>0</v>
          </cell>
          <cell r="M150">
            <v>13002</v>
          </cell>
        </row>
        <row r="151">
          <cell r="A151" t="str">
            <v>2-ExpenseCAPITALOther Secondary CostsPSE&amp;G Fin</v>
          </cell>
          <cell r="B151" t="str">
            <v>2-Expense</v>
          </cell>
          <cell r="D151" t="str">
            <v>CAPITAL</v>
          </cell>
          <cell r="E151" t="str">
            <v>Other Secondary Costs</v>
          </cell>
          <cell r="F151" t="str">
            <v>PSE&amp;G Fin</v>
          </cell>
          <cell r="G151">
            <v>0</v>
          </cell>
          <cell r="H151">
            <v>0</v>
          </cell>
          <cell r="I151">
            <v>0</v>
          </cell>
          <cell r="J151">
            <v>3286</v>
          </cell>
          <cell r="K151">
            <v>0</v>
          </cell>
          <cell r="L151">
            <v>0</v>
          </cell>
          <cell r="M151">
            <v>3286</v>
          </cell>
        </row>
        <row r="152">
          <cell r="A152" t="str">
            <v>2-ExpenseCAPITALOther Secondary CostsPub Affr</v>
          </cell>
          <cell r="B152" t="str">
            <v>2-Expense</v>
          </cell>
          <cell r="D152" t="str">
            <v>CAPITAL</v>
          </cell>
          <cell r="E152" t="str">
            <v>Other Secondary Costs</v>
          </cell>
          <cell r="F152" t="str">
            <v>Pub Affr</v>
          </cell>
          <cell r="G152">
            <v>1253</v>
          </cell>
          <cell r="H152">
            <v>0</v>
          </cell>
          <cell r="I152">
            <v>0</v>
          </cell>
          <cell r="J152">
            <v>5402</v>
          </cell>
          <cell r="K152">
            <v>0</v>
          </cell>
          <cell r="L152">
            <v>0</v>
          </cell>
          <cell r="M152">
            <v>4149</v>
          </cell>
        </row>
        <row r="153">
          <cell r="A153" t="str">
            <v>2-ExpenseCAPITALOther Secondary CostsPwr Fin</v>
          </cell>
          <cell r="B153" t="str">
            <v>2-Expense</v>
          </cell>
          <cell r="D153" t="str">
            <v>CAPITAL</v>
          </cell>
          <cell r="E153" t="str">
            <v>Other Secondary Costs</v>
          </cell>
          <cell r="F153" t="str">
            <v>Pwr Fin</v>
          </cell>
          <cell r="G153">
            <v>0</v>
          </cell>
          <cell r="H153">
            <v>0</v>
          </cell>
          <cell r="I153">
            <v>0</v>
          </cell>
          <cell r="J153">
            <v>4539</v>
          </cell>
          <cell r="K153">
            <v>0</v>
          </cell>
          <cell r="L153">
            <v>0</v>
          </cell>
          <cell r="M153">
            <v>4539</v>
          </cell>
        </row>
        <row r="154">
          <cell r="A154" t="str">
            <v>2-ExpenseCAPITALOther Secondary CostsRec Mgmt</v>
          </cell>
          <cell r="B154" t="str">
            <v>2-Expense</v>
          </cell>
          <cell r="D154" t="str">
            <v>CAPITAL</v>
          </cell>
          <cell r="E154" t="str">
            <v>Other Secondary Costs</v>
          </cell>
          <cell r="F154" t="str">
            <v>Rec Mgmt</v>
          </cell>
          <cell r="G154">
            <v>0</v>
          </cell>
          <cell r="H154">
            <v>0</v>
          </cell>
          <cell r="I154">
            <v>0</v>
          </cell>
          <cell r="J154">
            <v>1643</v>
          </cell>
          <cell r="K154">
            <v>0</v>
          </cell>
          <cell r="L154">
            <v>0</v>
          </cell>
          <cell r="M154">
            <v>1643</v>
          </cell>
        </row>
        <row r="155">
          <cell r="A155" t="str">
            <v>2-ExpenseCAPITALOther Secondary CostsSC Fin</v>
          </cell>
          <cell r="B155" t="str">
            <v>2-Expense</v>
          </cell>
          <cell r="D155" t="str">
            <v>CAPITAL</v>
          </cell>
          <cell r="E155" t="str">
            <v>Other Secondary Costs</v>
          </cell>
          <cell r="F155" t="str">
            <v>SC Fin</v>
          </cell>
          <cell r="G155">
            <v>1643</v>
          </cell>
          <cell r="H155">
            <v>0</v>
          </cell>
          <cell r="I155">
            <v>0</v>
          </cell>
          <cell r="J155">
            <v>4539</v>
          </cell>
          <cell r="K155">
            <v>0</v>
          </cell>
          <cell r="L155">
            <v>0</v>
          </cell>
          <cell r="M155">
            <v>2896</v>
          </cell>
        </row>
        <row r="156">
          <cell r="A156" t="str">
            <v>2-ExpenseCAPITALOther Secondary CostsTreas</v>
          </cell>
          <cell r="B156" t="str">
            <v>2-Expense</v>
          </cell>
          <cell r="D156" t="str">
            <v>CAPITAL</v>
          </cell>
          <cell r="E156" t="str">
            <v>Other Secondary Costs</v>
          </cell>
          <cell r="F156" t="str">
            <v>Treas</v>
          </cell>
          <cell r="G156">
            <v>1643</v>
          </cell>
          <cell r="H156">
            <v>0</v>
          </cell>
          <cell r="I156">
            <v>0</v>
          </cell>
          <cell r="J156">
            <v>8842</v>
          </cell>
          <cell r="K156">
            <v>0</v>
          </cell>
          <cell r="L156">
            <v>0</v>
          </cell>
          <cell r="M156">
            <v>7199</v>
          </cell>
        </row>
        <row r="157">
          <cell r="A157" t="str">
            <v>2-ExpenseCAPITALOutside ServicesASD</v>
          </cell>
          <cell r="B157" t="str">
            <v>2-Expense</v>
          </cell>
          <cell r="D157" t="str">
            <v>CAPITAL</v>
          </cell>
          <cell r="E157" t="str">
            <v>Outside Services</v>
          </cell>
          <cell r="F157" t="str">
            <v>ASD</v>
          </cell>
          <cell r="G157">
            <v>-69913.52</v>
          </cell>
          <cell r="H157">
            <v>0</v>
          </cell>
          <cell r="I157">
            <v>0</v>
          </cell>
          <cell r="J157">
            <v>93444.94</v>
          </cell>
          <cell r="K157">
            <v>0</v>
          </cell>
          <cell r="L157">
            <v>0</v>
          </cell>
          <cell r="M157">
            <v>163358</v>
          </cell>
        </row>
        <row r="158">
          <cell r="A158" t="str">
            <v>2-ExpenseCAPITALOutside ServicesBAR</v>
          </cell>
          <cell r="B158" t="str">
            <v>2-Expense</v>
          </cell>
          <cell r="D158" t="str">
            <v>CAPITAL</v>
          </cell>
          <cell r="E158" t="str">
            <v>Outside Services</v>
          </cell>
          <cell r="F158" t="str">
            <v>BAR</v>
          </cell>
          <cell r="G158">
            <v>143166</v>
          </cell>
          <cell r="H158">
            <v>0</v>
          </cell>
          <cell r="I158">
            <v>38167</v>
          </cell>
          <cell r="J158">
            <v>78783.360000000102</v>
          </cell>
          <cell r="K158">
            <v>0</v>
          </cell>
          <cell r="L158">
            <v>0</v>
          </cell>
          <cell r="M158">
            <v>468433</v>
          </cell>
        </row>
        <row r="159">
          <cell r="A159" t="str">
            <v>2-ExpenseCAPITALOutside ServicesExec</v>
          </cell>
          <cell r="B159" t="str">
            <v>2-Expense</v>
          </cell>
          <cell r="D159" t="str">
            <v>CAPITAL</v>
          </cell>
          <cell r="E159" t="str">
            <v>Outside Services</v>
          </cell>
          <cell r="F159" t="str">
            <v>Exec</v>
          </cell>
          <cell r="G159">
            <v>237281.54</v>
          </cell>
          <cell r="H159">
            <v>55000</v>
          </cell>
          <cell r="I159">
            <v>0</v>
          </cell>
          <cell r="J159">
            <v>452721.26</v>
          </cell>
          <cell r="K159">
            <v>220000</v>
          </cell>
          <cell r="L159">
            <v>551000</v>
          </cell>
          <cell r="M159">
            <v>209400</v>
          </cell>
        </row>
        <row r="160">
          <cell r="A160" t="str">
            <v>2-ExpenseCAPITALOutside ServicesHR</v>
          </cell>
          <cell r="B160" t="str">
            <v>2-Expense</v>
          </cell>
          <cell r="D160" t="str">
            <v>CAPITAL</v>
          </cell>
          <cell r="E160" t="str">
            <v>Outside Services</v>
          </cell>
          <cell r="F160" t="str">
            <v>HR</v>
          </cell>
          <cell r="G160">
            <v>0</v>
          </cell>
          <cell r="H160">
            <v>150000</v>
          </cell>
          <cell r="J160">
            <v>0</v>
          </cell>
          <cell r="K160">
            <v>600000</v>
          </cell>
          <cell r="L160">
            <v>1500000</v>
          </cell>
        </row>
        <row r="161">
          <cell r="A161" t="str">
            <v>2-ExpenseCAPITALOutside ServicesIT</v>
          </cell>
          <cell r="B161" t="str">
            <v>2-Expense</v>
          </cell>
          <cell r="D161" t="str">
            <v>CAPITAL</v>
          </cell>
          <cell r="E161" t="str">
            <v>Outside Services</v>
          </cell>
          <cell r="F161" t="str">
            <v>IT</v>
          </cell>
          <cell r="G161">
            <v>80064.25</v>
          </cell>
          <cell r="H161">
            <v>321774</v>
          </cell>
          <cell r="I161">
            <v>104237</v>
          </cell>
          <cell r="J161">
            <v>669560.71000000101</v>
          </cell>
          <cell r="K161">
            <v>1859219</v>
          </cell>
          <cell r="L161">
            <v>4439527</v>
          </cell>
          <cell r="M161">
            <v>2042332</v>
          </cell>
        </row>
        <row r="162">
          <cell r="A162" t="str">
            <v>2-ExpenseCapitalOutside ServicesMGP</v>
          </cell>
          <cell r="B162" t="str">
            <v>2-Expense</v>
          </cell>
          <cell r="D162" t="str">
            <v>Capital</v>
          </cell>
          <cell r="E162" t="str">
            <v>Outside Services</v>
          </cell>
          <cell r="F162" t="str">
            <v>MGP</v>
          </cell>
          <cell r="G162">
            <v>960495.41</v>
          </cell>
          <cell r="H162">
            <v>0</v>
          </cell>
          <cell r="I162">
            <v>0</v>
          </cell>
          <cell r="J162">
            <v>6084112.9800000302</v>
          </cell>
          <cell r="K162">
            <v>0</v>
          </cell>
          <cell r="L162">
            <v>0</v>
          </cell>
          <cell r="M162">
            <v>0</v>
          </cell>
        </row>
        <row r="163">
          <cell r="A163" t="str">
            <v>2-ExpenseCAPITALOutside ServicesPub Affr</v>
          </cell>
          <cell r="B163" t="str">
            <v>2-Expense</v>
          </cell>
          <cell r="D163" t="str">
            <v>CAPITAL</v>
          </cell>
          <cell r="E163" t="str">
            <v>Outside Services</v>
          </cell>
          <cell r="F163" t="str">
            <v>Pub Affr</v>
          </cell>
          <cell r="G163">
            <v>0</v>
          </cell>
          <cell r="H163">
            <v>15949804</v>
          </cell>
          <cell r="I163">
            <v>15949803.949999999</v>
          </cell>
          <cell r="J163">
            <v>0</v>
          </cell>
          <cell r="K163">
            <v>35481513</v>
          </cell>
          <cell r="L163">
            <v>50501103</v>
          </cell>
          <cell r="M163">
            <v>36093012</v>
          </cell>
        </row>
        <row r="164">
          <cell r="A164" t="str">
            <v>2-ExpenseCAPITALOutside ServicesTreas</v>
          </cell>
          <cell r="B164" t="str">
            <v>2-Expense</v>
          </cell>
          <cell r="D164" t="str">
            <v>CAPITAL</v>
          </cell>
          <cell r="E164" t="str">
            <v>Outside Services</v>
          </cell>
          <cell r="F164" t="str">
            <v>Treas</v>
          </cell>
          <cell r="G164">
            <v>0</v>
          </cell>
          <cell r="H164">
            <v>170000</v>
          </cell>
          <cell r="J164">
            <v>0</v>
          </cell>
          <cell r="K164">
            <v>680000</v>
          </cell>
          <cell r="L164">
            <v>1699000</v>
          </cell>
        </row>
        <row r="165">
          <cell r="A165" t="str">
            <v>2-ExpenseCAPITALOutside ServicesV&amp;P</v>
          </cell>
          <cell r="B165" t="str">
            <v>2-Expense</v>
          </cell>
          <cell r="D165" t="str">
            <v>CAPITAL</v>
          </cell>
          <cell r="E165" t="str">
            <v>Outside Services</v>
          </cell>
          <cell r="F165" t="str">
            <v>V&amp;P</v>
          </cell>
          <cell r="G165">
            <v>0</v>
          </cell>
          <cell r="H165">
            <v>125000</v>
          </cell>
          <cell r="I165">
            <v>60000</v>
          </cell>
          <cell r="J165">
            <v>0</v>
          </cell>
          <cell r="K165">
            <v>500000</v>
          </cell>
          <cell r="L165">
            <v>1250000</v>
          </cell>
          <cell r="M165">
            <v>404183</v>
          </cell>
        </row>
        <row r="166">
          <cell r="A166" t="str">
            <v>2-ExpenseCapitalReal Estate TaxesMGP</v>
          </cell>
          <cell r="B166" t="str">
            <v>2-Expense</v>
          </cell>
          <cell r="D166" t="str">
            <v>Capital</v>
          </cell>
          <cell r="E166" t="str">
            <v>Real Estate Taxes</v>
          </cell>
          <cell r="F166" t="str">
            <v>MGP</v>
          </cell>
          <cell r="G166">
            <v>13886</v>
          </cell>
          <cell r="H166">
            <v>0</v>
          </cell>
          <cell r="I166">
            <v>0</v>
          </cell>
          <cell r="J166">
            <v>97202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2-ExpenseCAPITALReal Estate TaxesPub Affr</v>
          </cell>
          <cell r="B167" t="str">
            <v>2-Expense</v>
          </cell>
          <cell r="D167" t="str">
            <v>CAPITAL</v>
          </cell>
          <cell r="E167" t="str">
            <v>Real Estate Taxes</v>
          </cell>
          <cell r="F167" t="str">
            <v>Pub Affr</v>
          </cell>
          <cell r="G167">
            <v>0</v>
          </cell>
          <cell r="J167">
            <v>0</v>
          </cell>
          <cell r="M167">
            <v>83316</v>
          </cell>
        </row>
        <row r="168">
          <cell r="A168" t="str">
            <v>2-ExpenseNot assignedNot assignedASD</v>
          </cell>
          <cell r="B168" t="str">
            <v>2-Expense</v>
          </cell>
          <cell r="D168" t="str">
            <v>Not assigned</v>
          </cell>
          <cell r="E168" t="str">
            <v>Not assigned</v>
          </cell>
          <cell r="F168" t="str">
            <v>ASD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assignedBAR</v>
          </cell>
          <cell r="B169" t="str">
            <v>2-Expense</v>
          </cell>
          <cell r="D169" t="str">
            <v>Not assigned</v>
          </cell>
          <cell r="E169" t="str">
            <v>Not assigned</v>
          </cell>
          <cell r="F169" t="str">
            <v>BAR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assignedComm Adv</v>
          </cell>
          <cell r="B170" t="str">
            <v>2-Expense</v>
          </cell>
          <cell r="D170" t="str">
            <v>Not assigned</v>
          </cell>
          <cell r="E170" t="str">
            <v>Not assigned</v>
          </cell>
          <cell r="F170" t="str">
            <v>Comm Adv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assignedCorp Dev</v>
          </cell>
          <cell r="B171" t="str">
            <v>2-Expense</v>
          </cell>
          <cell r="D171" t="str">
            <v>Not assigned</v>
          </cell>
          <cell r="E171" t="str">
            <v>Not assigned</v>
          </cell>
          <cell r="F171" t="str">
            <v>Corp Dev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assignedCorp Secr</v>
          </cell>
          <cell r="B172" t="str">
            <v>2-Expense</v>
          </cell>
          <cell r="D172" t="str">
            <v>Not assigned</v>
          </cell>
          <cell r="E172" t="str">
            <v>Not assigned</v>
          </cell>
          <cell r="F172" t="str">
            <v>Corp Secr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assignedCorp Strat</v>
          </cell>
          <cell r="B173" t="str">
            <v>2-Expense</v>
          </cell>
          <cell r="D173" t="str">
            <v>Not assigned</v>
          </cell>
          <cell r="E173" t="str">
            <v>Not assigned</v>
          </cell>
          <cell r="F173" t="str">
            <v>Corp Strat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assignedERM</v>
          </cell>
          <cell r="B174" t="str">
            <v>2-Expense</v>
          </cell>
          <cell r="D174" t="str">
            <v>Not assigned</v>
          </cell>
          <cell r="E174" t="str">
            <v>Not assigned</v>
          </cell>
          <cell r="F174" t="str">
            <v>ERM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assignedExec</v>
          </cell>
          <cell r="B175" t="str">
            <v>2-Expense</v>
          </cell>
          <cell r="D175" t="str">
            <v>Not assigned</v>
          </cell>
          <cell r="E175" t="str">
            <v>Not assigned</v>
          </cell>
          <cell r="F175" t="str">
            <v>Exec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assignedFringe</v>
          </cell>
          <cell r="B176" t="str">
            <v>2-Expense</v>
          </cell>
          <cell r="D176" t="str">
            <v>Not assigned</v>
          </cell>
          <cell r="E176" t="str">
            <v>Not assigned</v>
          </cell>
          <cell r="F176" t="str">
            <v>Fringe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assignedHoldg Fin</v>
          </cell>
          <cell r="B177" t="str">
            <v>2-Expense</v>
          </cell>
          <cell r="D177" t="str">
            <v>Not assigned</v>
          </cell>
          <cell r="E177" t="str">
            <v>Not assigned</v>
          </cell>
          <cell r="F177" t="str">
            <v>Holdg Fin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assignedHR</v>
          </cell>
          <cell r="B178" t="str">
            <v>2-Expense</v>
          </cell>
          <cell r="D178" t="str">
            <v>Not assigned</v>
          </cell>
          <cell r="E178" t="str">
            <v>Not assigned</v>
          </cell>
          <cell r="F178" t="str">
            <v>HR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assignedInt Audit/ Control</v>
          </cell>
          <cell r="B179" t="str">
            <v>2-Expense</v>
          </cell>
          <cell r="D179" t="str">
            <v>Not assigned</v>
          </cell>
          <cell r="E179" t="str">
            <v>Not assigned</v>
          </cell>
          <cell r="F179" t="str">
            <v>Int Audit/ Control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assignedInv Rel</v>
          </cell>
          <cell r="B180" t="str">
            <v>2-Expense</v>
          </cell>
          <cell r="D180" t="str">
            <v>Not assigned</v>
          </cell>
          <cell r="E180" t="str">
            <v>Not assigned</v>
          </cell>
          <cell r="F180" t="str">
            <v>Inv Rel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assignedIT</v>
          </cell>
          <cell r="B181" t="str">
            <v>2-Expense</v>
          </cell>
          <cell r="D181" t="str">
            <v>Not assigned</v>
          </cell>
          <cell r="E181" t="str">
            <v>Not assigned</v>
          </cell>
          <cell r="F181" t="str">
            <v>IT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assignedLaw</v>
          </cell>
          <cell r="B182" t="str">
            <v>2-Expense</v>
          </cell>
          <cell r="D182" t="str">
            <v>Not assigned</v>
          </cell>
          <cell r="E182" t="str">
            <v>Not assigned</v>
          </cell>
          <cell r="F182" t="str">
            <v>Law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2-ExpenseNot assignedNot assignedMisc Acct</v>
          </cell>
          <cell r="B183" t="str">
            <v>2-Expense</v>
          </cell>
          <cell r="D183" t="str">
            <v>Not assigned</v>
          </cell>
          <cell r="E183" t="str">
            <v>Not assigned</v>
          </cell>
          <cell r="F183" t="str">
            <v>Misc Acct</v>
          </cell>
          <cell r="G183">
            <v>0</v>
          </cell>
          <cell r="J183">
            <v>0</v>
          </cell>
          <cell r="M183">
            <v>0</v>
          </cell>
        </row>
        <row r="184">
          <cell r="A184" t="str">
            <v>2-ExpenseNot assignedNot assignedNERC</v>
          </cell>
          <cell r="B184" t="str">
            <v>2-Expense</v>
          </cell>
          <cell r="D184" t="str">
            <v>Not assigned</v>
          </cell>
          <cell r="E184" t="str">
            <v>Not assigned</v>
          </cell>
          <cell r="F184" t="str">
            <v>NERC</v>
          </cell>
          <cell r="G184">
            <v>0</v>
          </cell>
          <cell r="J184">
            <v>0</v>
          </cell>
          <cell r="M184">
            <v>0</v>
          </cell>
        </row>
        <row r="185">
          <cell r="A185" t="str">
            <v>2-ExpenseNot assignedNot assignedPayroll AP</v>
          </cell>
          <cell r="B185" t="str">
            <v>2-Expense</v>
          </cell>
          <cell r="D185" t="str">
            <v>Not assigned</v>
          </cell>
          <cell r="E185" t="str">
            <v>Not assigned</v>
          </cell>
          <cell r="F185" t="str">
            <v>Payroll AP</v>
          </cell>
          <cell r="G185">
            <v>0</v>
          </cell>
          <cell r="J185">
            <v>0</v>
          </cell>
          <cell r="M185">
            <v>0</v>
          </cell>
        </row>
        <row r="186">
          <cell r="A186" t="str">
            <v>2-ExpenseNot assignedNot assignedProcmt</v>
          </cell>
          <cell r="B186" t="str">
            <v>2-Expense</v>
          </cell>
          <cell r="D186" t="str">
            <v>Not assigned</v>
          </cell>
          <cell r="E186" t="str">
            <v>Not assigned</v>
          </cell>
          <cell r="F186" t="str">
            <v>Procmt</v>
          </cell>
          <cell r="G186">
            <v>0</v>
          </cell>
          <cell r="J186">
            <v>0</v>
          </cell>
          <cell r="M186">
            <v>0</v>
          </cell>
        </row>
        <row r="187">
          <cell r="A187" t="str">
            <v>2-ExpenseNot assignedNot assignedPSE&amp;G Fin</v>
          </cell>
          <cell r="B187" t="str">
            <v>2-Expense</v>
          </cell>
          <cell r="D187" t="str">
            <v>Not assigned</v>
          </cell>
          <cell r="E187" t="str">
            <v>Not assigned</v>
          </cell>
          <cell r="F187" t="str">
            <v>PSE&amp;G Fin</v>
          </cell>
          <cell r="G187">
            <v>0</v>
          </cell>
          <cell r="J187">
            <v>0</v>
          </cell>
          <cell r="M187">
            <v>0</v>
          </cell>
        </row>
        <row r="188">
          <cell r="A188" t="str">
            <v>2-ExpenseNot assignedNot assignedPub Affr</v>
          </cell>
          <cell r="B188" t="str">
            <v>2-Expense</v>
          </cell>
          <cell r="D188" t="str">
            <v>Not assigned</v>
          </cell>
          <cell r="E188" t="str">
            <v>Not assigned</v>
          </cell>
          <cell r="F188" t="str">
            <v>Pub Affr</v>
          </cell>
          <cell r="G188">
            <v>0</v>
          </cell>
          <cell r="J188">
            <v>0</v>
          </cell>
          <cell r="M188">
            <v>0</v>
          </cell>
        </row>
        <row r="189">
          <cell r="A189" t="str">
            <v>2-ExpenseNot assignedNot assignedPwr Fin</v>
          </cell>
          <cell r="B189" t="str">
            <v>2-Expense</v>
          </cell>
          <cell r="D189" t="str">
            <v>Not assigned</v>
          </cell>
          <cell r="E189" t="str">
            <v>Not assigned</v>
          </cell>
          <cell r="F189" t="str">
            <v>Pwr Fin</v>
          </cell>
          <cell r="G189">
            <v>0</v>
          </cell>
          <cell r="J189">
            <v>0</v>
          </cell>
          <cell r="M189">
            <v>0</v>
          </cell>
        </row>
        <row r="190">
          <cell r="A190" t="str">
            <v>2-ExpenseNot assignedNot assignedRec Mgmt</v>
          </cell>
          <cell r="B190" t="str">
            <v>2-Expense</v>
          </cell>
          <cell r="D190" t="str">
            <v>Not assigned</v>
          </cell>
          <cell r="E190" t="str">
            <v>Not assigned</v>
          </cell>
          <cell r="F190" t="str">
            <v>Rec Mgmt</v>
          </cell>
          <cell r="G190">
            <v>0</v>
          </cell>
          <cell r="J190">
            <v>0</v>
          </cell>
          <cell r="M190">
            <v>0</v>
          </cell>
        </row>
        <row r="191">
          <cell r="A191" t="str">
            <v>2-ExpenseNot assignedNot assignedSC Fin</v>
          </cell>
          <cell r="B191" t="str">
            <v>2-Expense</v>
          </cell>
          <cell r="D191" t="str">
            <v>Not assigned</v>
          </cell>
          <cell r="E191" t="str">
            <v>Not assigned</v>
          </cell>
          <cell r="F191" t="str">
            <v>SC Fin</v>
          </cell>
          <cell r="G191">
            <v>0</v>
          </cell>
          <cell r="J191">
            <v>0</v>
          </cell>
          <cell r="M191">
            <v>0</v>
          </cell>
        </row>
        <row r="192">
          <cell r="A192" t="str">
            <v>2-ExpenseNot assignedNot assignedSC OH</v>
          </cell>
          <cell r="B192" t="str">
            <v>2-Expense</v>
          </cell>
          <cell r="D192" t="str">
            <v>Not assigned</v>
          </cell>
          <cell r="E192" t="str">
            <v>Not assigned</v>
          </cell>
          <cell r="F192" t="str">
            <v>SC OH</v>
          </cell>
          <cell r="G192">
            <v>0</v>
          </cell>
          <cell r="J192">
            <v>0</v>
          </cell>
        </row>
        <row r="193">
          <cell r="A193" t="str">
            <v>2-ExpenseNot assignedNot assignedTreas</v>
          </cell>
          <cell r="B193" t="str">
            <v>2-Expense</v>
          </cell>
          <cell r="D193" t="str">
            <v>Not assigned</v>
          </cell>
          <cell r="E193" t="str">
            <v>Not assigned</v>
          </cell>
          <cell r="F193" t="str">
            <v>Treas</v>
          </cell>
          <cell r="G193">
            <v>0</v>
          </cell>
          <cell r="J193">
            <v>0</v>
          </cell>
          <cell r="M193">
            <v>0</v>
          </cell>
        </row>
        <row r="194">
          <cell r="A194" t="str">
            <v>2-ExpenseNot assignedNot assignedV&amp;P</v>
          </cell>
          <cell r="B194" t="str">
            <v>2-Expense</v>
          </cell>
          <cell r="D194" t="str">
            <v>Not assigned</v>
          </cell>
          <cell r="E194" t="str">
            <v>Not assigned</v>
          </cell>
          <cell r="F194" t="str">
            <v>V&amp;P</v>
          </cell>
          <cell r="G194">
            <v>0</v>
          </cell>
          <cell r="J194">
            <v>0</v>
          </cell>
          <cell r="M194">
            <v>0</v>
          </cell>
        </row>
        <row r="195">
          <cell r="A195" t="str">
            <v>2-ExpenseO&amp;MApplied LaborASD</v>
          </cell>
          <cell r="B195" t="str">
            <v>2-Expense</v>
          </cell>
          <cell r="D195" t="str">
            <v>O&amp;M</v>
          </cell>
          <cell r="E195" t="str">
            <v>Applied Labor</v>
          </cell>
          <cell r="F195" t="str">
            <v>ASD</v>
          </cell>
          <cell r="G195">
            <v>2.7284841053187799E-12</v>
          </cell>
          <cell r="H195">
            <v>0</v>
          </cell>
          <cell r="I195">
            <v>0</v>
          </cell>
          <cell r="J195">
            <v>-3875.1799999999198</v>
          </cell>
          <cell r="K195">
            <v>0</v>
          </cell>
          <cell r="L195">
            <v>0</v>
          </cell>
          <cell r="M195">
            <v>0</v>
          </cell>
        </row>
        <row r="196">
          <cell r="A196" t="str">
            <v>2-ExpenseO&amp;MApplied LaborBAR</v>
          </cell>
          <cell r="B196" t="str">
            <v>2-Expense</v>
          </cell>
          <cell r="D196" t="str">
            <v>O&amp;M</v>
          </cell>
          <cell r="E196" t="str">
            <v>Applied Labor</v>
          </cell>
          <cell r="F196" t="str">
            <v>BAR</v>
          </cell>
          <cell r="G196">
            <v>213.85</v>
          </cell>
          <cell r="H196">
            <v>391</v>
          </cell>
          <cell r="I196">
            <v>0</v>
          </cell>
          <cell r="J196">
            <v>942.93999999999903</v>
          </cell>
          <cell r="K196">
            <v>3170</v>
          </cell>
          <cell r="L196">
            <v>5456</v>
          </cell>
          <cell r="M196">
            <v>0</v>
          </cell>
        </row>
        <row r="197">
          <cell r="A197" t="str">
            <v>2-ExpenseO&amp;MApplied LaborComm Adv</v>
          </cell>
          <cell r="B197" t="str">
            <v>2-Expense</v>
          </cell>
          <cell r="D197" t="str">
            <v>O&amp;M</v>
          </cell>
          <cell r="E197" t="str">
            <v>Applied Labor</v>
          </cell>
          <cell r="F197" t="str">
            <v>Comm Adv</v>
          </cell>
          <cell r="G197">
            <v>0.61000000000228705</v>
          </cell>
          <cell r="H197">
            <v>63</v>
          </cell>
          <cell r="I197">
            <v>0</v>
          </cell>
          <cell r="J197">
            <v>-5338.3799999999901</v>
          </cell>
          <cell r="K197">
            <v>514</v>
          </cell>
          <cell r="L197">
            <v>885</v>
          </cell>
          <cell r="M197">
            <v>0</v>
          </cell>
        </row>
        <row r="198">
          <cell r="A198" t="str">
            <v>2-ExpenseO&amp;MApplied LaborCorp Dev</v>
          </cell>
          <cell r="B198" t="str">
            <v>2-Expense</v>
          </cell>
          <cell r="D198" t="str">
            <v>O&amp;M</v>
          </cell>
          <cell r="E198" t="str">
            <v>Applied Labor</v>
          </cell>
          <cell r="F198" t="str">
            <v>Corp Dev</v>
          </cell>
          <cell r="G198">
            <v>-8610.49</v>
          </cell>
          <cell r="H198">
            <v>0</v>
          </cell>
          <cell r="I198">
            <v>0</v>
          </cell>
          <cell r="J198">
            <v>-79024.53</v>
          </cell>
          <cell r="K198">
            <v>0</v>
          </cell>
          <cell r="L198">
            <v>0</v>
          </cell>
          <cell r="M198">
            <v>0</v>
          </cell>
        </row>
        <row r="199">
          <cell r="A199" t="str">
            <v>2-ExpenseO&amp;MApplied LaborCorp Secr</v>
          </cell>
          <cell r="B199" t="str">
            <v>2-Expense</v>
          </cell>
          <cell r="D199" t="str">
            <v>O&amp;M</v>
          </cell>
          <cell r="E199" t="str">
            <v>Applied Labor</v>
          </cell>
          <cell r="F199" t="str">
            <v>Corp Secr</v>
          </cell>
          <cell r="G199">
            <v>-10727.33</v>
          </cell>
          <cell r="H199">
            <v>0</v>
          </cell>
          <cell r="I199">
            <v>0</v>
          </cell>
          <cell r="J199">
            <v>-42398.49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2-ExpenseO&amp;MApplied LaborCorp Strat</v>
          </cell>
          <cell r="B200" t="str">
            <v>2-Expense</v>
          </cell>
          <cell r="D200" t="str">
            <v>O&amp;M</v>
          </cell>
          <cell r="E200" t="str">
            <v>Applied Labor</v>
          </cell>
          <cell r="F200" t="str">
            <v>Corp Strat</v>
          </cell>
          <cell r="G200">
            <v>-31801.17</v>
          </cell>
          <cell r="H200">
            <v>95</v>
          </cell>
          <cell r="I200">
            <v>0</v>
          </cell>
          <cell r="J200">
            <v>-41381.779999999897</v>
          </cell>
          <cell r="K200">
            <v>771</v>
          </cell>
          <cell r="L200">
            <v>1327</v>
          </cell>
          <cell r="M200">
            <v>0</v>
          </cell>
        </row>
        <row r="201">
          <cell r="A201" t="str">
            <v>2-ExpenseO&amp;MApplied LaborERM</v>
          </cell>
          <cell r="B201" t="str">
            <v>2-Expense</v>
          </cell>
          <cell r="D201" t="str">
            <v>O&amp;M</v>
          </cell>
          <cell r="E201" t="str">
            <v>Applied Labor</v>
          </cell>
          <cell r="F201" t="str">
            <v>ERM</v>
          </cell>
          <cell r="G201">
            <v>-1.02318153949454E-12</v>
          </cell>
          <cell r="H201">
            <v>0</v>
          </cell>
          <cell r="I201">
            <v>0</v>
          </cell>
          <cell r="J201">
            <v>321.479999999999</v>
          </cell>
          <cell r="K201">
            <v>0</v>
          </cell>
          <cell r="L201">
            <v>0</v>
          </cell>
          <cell r="M201">
            <v>0</v>
          </cell>
        </row>
        <row r="202">
          <cell r="A202" t="str">
            <v>2-ExpenseO&amp;MApplied LaborExec</v>
          </cell>
          <cell r="B202" t="str">
            <v>2-Expense</v>
          </cell>
          <cell r="D202" t="str">
            <v>O&amp;M</v>
          </cell>
          <cell r="E202" t="str">
            <v>Applied Labor</v>
          </cell>
          <cell r="F202" t="str">
            <v>Exec</v>
          </cell>
          <cell r="G202">
            <v>33.630000000000102</v>
          </cell>
          <cell r="H202">
            <v>116</v>
          </cell>
          <cell r="I202">
            <v>0</v>
          </cell>
          <cell r="J202">
            <v>806.66999999999905</v>
          </cell>
          <cell r="K202">
            <v>942</v>
          </cell>
          <cell r="L202">
            <v>1622</v>
          </cell>
          <cell r="M202">
            <v>0</v>
          </cell>
        </row>
        <row r="203">
          <cell r="A203" t="str">
            <v>2-ExpenseO&amp;MApplied LaborHoldg Fin</v>
          </cell>
          <cell r="B203" t="str">
            <v>2-Expense</v>
          </cell>
          <cell r="D203" t="str">
            <v>O&amp;M</v>
          </cell>
          <cell r="E203" t="str">
            <v>Applied Labor</v>
          </cell>
          <cell r="F203" t="str">
            <v>Holdg Fin</v>
          </cell>
          <cell r="G203">
            <v>-4.5474735088646402E-13</v>
          </cell>
          <cell r="H203">
            <v>0</v>
          </cell>
          <cell r="I203">
            <v>0</v>
          </cell>
          <cell r="J203">
            <v>2512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2-ExpenseO&amp;MApplied LaborHR</v>
          </cell>
          <cell r="B204" t="str">
            <v>2-Expense</v>
          </cell>
          <cell r="D204" t="str">
            <v>O&amp;M</v>
          </cell>
          <cell r="E204" t="str">
            <v>Applied Labor</v>
          </cell>
          <cell r="F204" t="str">
            <v>HR</v>
          </cell>
          <cell r="G204">
            <v>275.37999999999897</v>
          </cell>
          <cell r="H204">
            <v>243</v>
          </cell>
          <cell r="I204">
            <v>0</v>
          </cell>
          <cell r="J204">
            <v>2032.5799999999599</v>
          </cell>
          <cell r="K204">
            <v>1971</v>
          </cell>
          <cell r="L204">
            <v>3391</v>
          </cell>
          <cell r="M204">
            <v>0</v>
          </cell>
        </row>
        <row r="205">
          <cell r="A205" t="str">
            <v>2-ExpenseO&amp;MApplied LaborInt Audit/ Control</v>
          </cell>
          <cell r="B205" t="str">
            <v>2-Expense</v>
          </cell>
          <cell r="D205" t="str">
            <v>O&amp;M</v>
          </cell>
          <cell r="E205" t="str">
            <v>Applied Labor</v>
          </cell>
          <cell r="F205" t="str">
            <v>Int Audit/ Control</v>
          </cell>
          <cell r="G205">
            <v>-1.8189894035458601E-12</v>
          </cell>
          <cell r="H205">
            <v>0</v>
          </cell>
          <cell r="I205">
            <v>0</v>
          </cell>
          <cell r="J205">
            <v>-287.62000000000597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2-ExpenseO&amp;MApplied LaborInv Rel</v>
          </cell>
          <cell r="B206" t="str">
            <v>2-Expense</v>
          </cell>
          <cell r="D206" t="str">
            <v>O&amp;M</v>
          </cell>
          <cell r="E206" t="str">
            <v>Applied Labor</v>
          </cell>
          <cell r="F206" t="str">
            <v>Inv Rel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 t="str">
            <v>2-ExpenseO&amp;MApplied LaborIT</v>
          </cell>
          <cell r="B207" t="str">
            <v>2-Expense</v>
          </cell>
          <cell r="D207" t="str">
            <v>O&amp;M</v>
          </cell>
          <cell r="E207" t="str">
            <v>Applied Labor</v>
          </cell>
          <cell r="F207" t="str">
            <v>IT</v>
          </cell>
          <cell r="G207">
            <v>-65501.169999999802</v>
          </cell>
          <cell r="H207">
            <v>-82033</v>
          </cell>
          <cell r="I207">
            <v>0</v>
          </cell>
          <cell r="J207">
            <v>-482729.69000000297</v>
          </cell>
          <cell r="K207">
            <v>-574027</v>
          </cell>
          <cell r="L207">
            <v>-984227</v>
          </cell>
          <cell r="M207">
            <v>0</v>
          </cell>
        </row>
        <row r="208">
          <cell r="A208" t="str">
            <v>2-ExpenseO&amp;MApplied LaborLaw</v>
          </cell>
          <cell r="B208" t="str">
            <v>2-Expense</v>
          </cell>
          <cell r="D208" t="str">
            <v>O&amp;M</v>
          </cell>
          <cell r="E208" t="str">
            <v>Applied Labor</v>
          </cell>
          <cell r="F208" t="str">
            <v>Law</v>
          </cell>
          <cell r="G208">
            <v>10597.55</v>
          </cell>
          <cell r="H208">
            <v>0</v>
          </cell>
          <cell r="I208">
            <v>0</v>
          </cell>
          <cell r="J208">
            <v>48099.8100000001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2-ExpenseO&amp;MApplied LaborNERC</v>
          </cell>
          <cell r="B209" t="str">
            <v>2-Expense</v>
          </cell>
          <cell r="D209" t="str">
            <v>O&amp;M</v>
          </cell>
          <cell r="E209" t="str">
            <v>Applied Labor</v>
          </cell>
          <cell r="F209" t="str">
            <v>NERC</v>
          </cell>
          <cell r="G209">
            <v>-4.8316906031686803E-13</v>
          </cell>
          <cell r="H209">
            <v>0</v>
          </cell>
          <cell r="I209">
            <v>0</v>
          </cell>
          <cell r="J209">
            <v>-42885.820000000102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2-ExpenseO&amp;MApplied LaborPayroll AP</v>
          </cell>
          <cell r="B210" t="str">
            <v>2-Expense</v>
          </cell>
          <cell r="D210" t="str">
            <v>O&amp;M</v>
          </cell>
          <cell r="E210" t="str">
            <v>Applied Labor</v>
          </cell>
          <cell r="F210" t="str">
            <v>Payroll AP</v>
          </cell>
          <cell r="G210">
            <v>-4.5474735088646402E-13</v>
          </cell>
          <cell r="H210">
            <v>0</v>
          </cell>
          <cell r="I210">
            <v>0</v>
          </cell>
          <cell r="J210">
            <v>-1427.5700000000099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2-ExpenseO&amp;MApplied LaborProcmt</v>
          </cell>
          <cell r="B211" t="str">
            <v>2-Expense</v>
          </cell>
          <cell r="D211" t="str">
            <v>O&amp;M</v>
          </cell>
          <cell r="E211" t="str">
            <v>Applied Labor</v>
          </cell>
          <cell r="F211" t="str">
            <v>Procmt</v>
          </cell>
          <cell r="G211">
            <v>-1677.8600000000099</v>
          </cell>
          <cell r="H211">
            <v>95</v>
          </cell>
          <cell r="I211">
            <v>0</v>
          </cell>
          <cell r="J211">
            <v>-68697.990000000107</v>
          </cell>
          <cell r="K211">
            <v>771</v>
          </cell>
          <cell r="L211">
            <v>1327</v>
          </cell>
          <cell r="M211">
            <v>0</v>
          </cell>
        </row>
        <row r="212">
          <cell r="A212" t="str">
            <v>2-ExpenseO&amp;MApplied LaborPSE&amp;G Fin</v>
          </cell>
          <cell r="B212" t="str">
            <v>2-Expense</v>
          </cell>
          <cell r="D212" t="str">
            <v>O&amp;M</v>
          </cell>
          <cell r="E212" t="str">
            <v>Applied Labor</v>
          </cell>
          <cell r="F212" t="str">
            <v>PSE&amp;G Fin</v>
          </cell>
          <cell r="G212">
            <v>-146.01</v>
          </cell>
          <cell r="H212">
            <v>0</v>
          </cell>
          <cell r="I212">
            <v>0</v>
          </cell>
          <cell r="J212">
            <v>-2484.48000000001</v>
          </cell>
          <cell r="K212">
            <v>0</v>
          </cell>
          <cell r="L212">
            <v>0</v>
          </cell>
          <cell r="M212">
            <v>0</v>
          </cell>
        </row>
        <row r="213">
          <cell r="A213" t="str">
            <v>2-ExpenseO&amp;MApplied LaborPub Affr</v>
          </cell>
          <cell r="B213" t="str">
            <v>2-Expense</v>
          </cell>
          <cell r="D213" t="str">
            <v>O&amp;M</v>
          </cell>
          <cell r="E213" t="str">
            <v>Applied Labor</v>
          </cell>
          <cell r="F213" t="str">
            <v>Pub Affr</v>
          </cell>
          <cell r="G213">
            <v>-7768.6700000000101</v>
          </cell>
          <cell r="H213">
            <v>148</v>
          </cell>
          <cell r="I213">
            <v>0</v>
          </cell>
          <cell r="J213">
            <v>-3868.5800000000399</v>
          </cell>
          <cell r="K213">
            <v>1199</v>
          </cell>
          <cell r="L213">
            <v>2064</v>
          </cell>
          <cell r="M213">
            <v>0</v>
          </cell>
        </row>
        <row r="214">
          <cell r="A214" t="str">
            <v>2-ExpenseO&amp;MApplied LaborPwr Fin</v>
          </cell>
          <cell r="B214" t="str">
            <v>2-Expense</v>
          </cell>
          <cell r="D214" t="str">
            <v>O&amp;M</v>
          </cell>
          <cell r="E214" t="str">
            <v>Applied Labor</v>
          </cell>
          <cell r="F214" t="str">
            <v>Pwr Fin</v>
          </cell>
          <cell r="G214">
            <v>22556.02</v>
          </cell>
          <cell r="H214">
            <v>0</v>
          </cell>
          <cell r="I214">
            <v>0</v>
          </cell>
          <cell r="J214">
            <v>26567.2499999998</v>
          </cell>
          <cell r="K214">
            <v>0</v>
          </cell>
          <cell r="L214">
            <v>0</v>
          </cell>
          <cell r="M214">
            <v>0</v>
          </cell>
        </row>
        <row r="215">
          <cell r="A215" t="str">
            <v>2-ExpenseO&amp;MApplied LaborRec Mgmt</v>
          </cell>
          <cell r="B215" t="str">
            <v>2-Expense</v>
          </cell>
          <cell r="D215" t="str">
            <v>O&amp;M</v>
          </cell>
          <cell r="E215" t="str">
            <v>Applied Labor</v>
          </cell>
          <cell r="F215" t="str">
            <v>Rec Mgmt</v>
          </cell>
          <cell r="G215">
            <v>0.47000000000002701</v>
          </cell>
          <cell r="H215">
            <v>32</v>
          </cell>
          <cell r="I215">
            <v>0</v>
          </cell>
          <cell r="J215">
            <v>-163.169999999997</v>
          </cell>
          <cell r="K215">
            <v>257</v>
          </cell>
          <cell r="L215">
            <v>442</v>
          </cell>
          <cell r="M215">
            <v>0</v>
          </cell>
        </row>
        <row r="216">
          <cell r="A216" t="str">
            <v>2-ExpenseO&amp;MApplied LaborSC Fin</v>
          </cell>
          <cell r="B216" t="str">
            <v>2-Expense</v>
          </cell>
          <cell r="D216" t="str">
            <v>O&amp;M</v>
          </cell>
          <cell r="E216" t="str">
            <v>Applied Labor</v>
          </cell>
          <cell r="F216" t="str">
            <v>SC Fin</v>
          </cell>
          <cell r="G216">
            <v>-6.8212102632969598E-13</v>
          </cell>
          <cell r="H216">
            <v>0</v>
          </cell>
          <cell r="I216">
            <v>0</v>
          </cell>
          <cell r="J216">
            <v>-15218.24</v>
          </cell>
          <cell r="K216">
            <v>0</v>
          </cell>
          <cell r="L216">
            <v>0</v>
          </cell>
          <cell r="M216">
            <v>0</v>
          </cell>
        </row>
        <row r="217">
          <cell r="A217" t="str">
            <v>2-ExpenseO&amp;MApplied LaborTreas</v>
          </cell>
          <cell r="B217" t="str">
            <v>2-Expense</v>
          </cell>
          <cell r="D217" t="str">
            <v>O&amp;M</v>
          </cell>
          <cell r="E217" t="str">
            <v>Applied Labor</v>
          </cell>
          <cell r="F217" t="str">
            <v>Treas</v>
          </cell>
          <cell r="G217">
            <v>540.81000000000097</v>
          </cell>
          <cell r="H217">
            <v>-6298</v>
          </cell>
          <cell r="I217">
            <v>0</v>
          </cell>
          <cell r="J217">
            <v>13920.97</v>
          </cell>
          <cell r="K217">
            <v>-47959</v>
          </cell>
          <cell r="L217">
            <v>-82750</v>
          </cell>
          <cell r="M217">
            <v>0</v>
          </cell>
        </row>
        <row r="218">
          <cell r="A218" t="str">
            <v>2-ExpenseO&amp;MApplied LaborV&amp;P</v>
          </cell>
          <cell r="B218" t="str">
            <v>2-Expense</v>
          </cell>
          <cell r="D218" t="str">
            <v>O&amp;M</v>
          </cell>
          <cell r="E218" t="str">
            <v>Applied Labor</v>
          </cell>
          <cell r="F218" t="str">
            <v>V&amp;P</v>
          </cell>
          <cell r="G218">
            <v>6.8212102632969598E-13</v>
          </cell>
          <cell r="H218">
            <v>0</v>
          </cell>
          <cell r="I218">
            <v>0</v>
          </cell>
          <cell r="J218">
            <v>-1859.19999999999</v>
          </cell>
          <cell r="K218">
            <v>0</v>
          </cell>
          <cell r="L218">
            <v>0</v>
          </cell>
          <cell r="M218">
            <v>0</v>
          </cell>
        </row>
        <row r="219">
          <cell r="A219" t="str">
            <v>2-ExpenseO&amp;MCapital OffsetPub Affr</v>
          </cell>
          <cell r="B219" t="str">
            <v>2-Expense</v>
          </cell>
          <cell r="D219" t="str">
            <v>O&amp;M</v>
          </cell>
          <cell r="E219" t="str">
            <v>Capital Offset</v>
          </cell>
          <cell r="F219" t="str">
            <v>Pub Affr</v>
          </cell>
          <cell r="G219">
            <v>0</v>
          </cell>
          <cell r="H219">
            <v>0</v>
          </cell>
          <cell r="I219">
            <v>0</v>
          </cell>
          <cell r="J219">
            <v>4465174.04</v>
          </cell>
          <cell r="K219">
            <v>0</v>
          </cell>
          <cell r="L219">
            <v>0</v>
          </cell>
          <cell r="M219">
            <v>4465174</v>
          </cell>
        </row>
        <row r="220">
          <cell r="A220" t="str">
            <v>2-ExpenseO&amp;MClient InvestmentASD</v>
          </cell>
          <cell r="B220" t="str">
            <v>2-Expense</v>
          </cell>
          <cell r="D220" t="str">
            <v>O&amp;M</v>
          </cell>
          <cell r="E220" t="str">
            <v>Client Investment</v>
          </cell>
          <cell r="F220" t="str">
            <v>ASD</v>
          </cell>
          <cell r="G220">
            <v>15415</v>
          </cell>
          <cell r="H220">
            <v>0</v>
          </cell>
          <cell r="I220">
            <v>0</v>
          </cell>
          <cell r="J220">
            <v>75536</v>
          </cell>
          <cell r="K220">
            <v>0</v>
          </cell>
          <cell r="L220">
            <v>0</v>
          </cell>
          <cell r="M220">
            <v>60121</v>
          </cell>
        </row>
        <row r="221">
          <cell r="A221" t="str">
            <v>2-ExpenseO&amp;MClient InvestmentBAR</v>
          </cell>
          <cell r="B221" t="str">
            <v>2-Expense</v>
          </cell>
          <cell r="D221" t="str">
            <v>O&amp;M</v>
          </cell>
          <cell r="E221" t="str">
            <v>Client Investment</v>
          </cell>
          <cell r="F221" t="str">
            <v>BAR</v>
          </cell>
          <cell r="G221">
            <v>6496</v>
          </cell>
          <cell r="H221">
            <v>0</v>
          </cell>
          <cell r="I221">
            <v>10000</v>
          </cell>
          <cell r="J221">
            <v>17582</v>
          </cell>
          <cell r="K221">
            <v>0</v>
          </cell>
          <cell r="L221">
            <v>0</v>
          </cell>
          <cell r="M221">
            <v>21086</v>
          </cell>
        </row>
        <row r="222">
          <cell r="A222" t="str">
            <v>2-ExpenseO&amp;MClient InvestmentERM</v>
          </cell>
          <cell r="B222" t="str">
            <v>2-Expense</v>
          </cell>
          <cell r="D222" t="str">
            <v>O&amp;M</v>
          </cell>
          <cell r="E222" t="str">
            <v>Client Investment</v>
          </cell>
          <cell r="F222" t="str">
            <v>ERM</v>
          </cell>
          <cell r="G222">
            <v>12683</v>
          </cell>
          <cell r="H222">
            <v>0</v>
          </cell>
          <cell r="I222">
            <v>0</v>
          </cell>
          <cell r="J222">
            <v>14787</v>
          </cell>
          <cell r="K222">
            <v>0</v>
          </cell>
          <cell r="L222">
            <v>0</v>
          </cell>
          <cell r="M222">
            <v>2104</v>
          </cell>
        </row>
        <row r="223">
          <cell r="A223" t="str">
            <v>2-ExpenseO&amp;MClient InvestmentExec</v>
          </cell>
          <cell r="B223" t="str">
            <v>2-Expense</v>
          </cell>
          <cell r="D223" t="str">
            <v>O&amp;M</v>
          </cell>
          <cell r="E223" t="str">
            <v>Client Investment</v>
          </cell>
          <cell r="F223" t="str">
            <v>Exec</v>
          </cell>
          <cell r="G223">
            <v>0</v>
          </cell>
          <cell r="H223">
            <v>61414</v>
          </cell>
          <cell r="I223">
            <v>202000</v>
          </cell>
          <cell r="J223">
            <v>949</v>
          </cell>
          <cell r="K223">
            <v>565989</v>
          </cell>
          <cell r="L223">
            <v>974765</v>
          </cell>
          <cell r="M223">
            <v>692949</v>
          </cell>
        </row>
        <row r="224">
          <cell r="A224" t="str">
            <v>2-ExpenseO&amp;MClient InvestmentLaw</v>
          </cell>
          <cell r="B224" t="str">
            <v>2-Expense</v>
          </cell>
          <cell r="D224" t="str">
            <v>O&amp;M</v>
          </cell>
          <cell r="E224" t="str">
            <v>Client Investment</v>
          </cell>
          <cell r="F224" t="str">
            <v>Law</v>
          </cell>
          <cell r="G224">
            <v>3408</v>
          </cell>
          <cell r="H224">
            <v>0</v>
          </cell>
          <cell r="I224">
            <v>3000</v>
          </cell>
          <cell r="J224">
            <v>-238</v>
          </cell>
          <cell r="K224">
            <v>0</v>
          </cell>
          <cell r="L224">
            <v>0</v>
          </cell>
          <cell r="M224">
            <v>8954</v>
          </cell>
        </row>
        <row r="225">
          <cell r="A225" t="str">
            <v>2-ExpenseO&amp;MClient InvestmentPayroll AP</v>
          </cell>
          <cell r="B225" t="str">
            <v>2-Expense</v>
          </cell>
          <cell r="D225" t="str">
            <v>O&amp;M</v>
          </cell>
          <cell r="E225" t="str">
            <v>Client Investment</v>
          </cell>
          <cell r="F225" t="str">
            <v>Payroll AP</v>
          </cell>
          <cell r="G225">
            <v>4523</v>
          </cell>
          <cell r="H225">
            <v>0</v>
          </cell>
          <cell r="I225">
            <v>0</v>
          </cell>
          <cell r="J225">
            <v>49856</v>
          </cell>
          <cell r="K225">
            <v>0</v>
          </cell>
          <cell r="L225">
            <v>0</v>
          </cell>
          <cell r="M225">
            <v>45333</v>
          </cell>
        </row>
        <row r="226">
          <cell r="A226" t="str">
            <v>2-ExpenseO&amp;MClient InvestmentProcmt</v>
          </cell>
          <cell r="B226" t="str">
            <v>2-Expense</v>
          </cell>
          <cell r="D226" t="str">
            <v>O&amp;M</v>
          </cell>
          <cell r="E226" t="str">
            <v>Client Investment</v>
          </cell>
          <cell r="F226" t="str">
            <v>Procmt</v>
          </cell>
          <cell r="G226">
            <v>7691</v>
          </cell>
          <cell r="H226">
            <v>0</v>
          </cell>
          <cell r="I226">
            <v>0</v>
          </cell>
          <cell r="J226">
            <v>33023</v>
          </cell>
          <cell r="K226">
            <v>0</v>
          </cell>
          <cell r="L226">
            <v>0</v>
          </cell>
          <cell r="M226">
            <v>25332</v>
          </cell>
        </row>
        <row r="227">
          <cell r="A227" t="str">
            <v>2-ExpenseO&amp;MClient InvestmentV&amp;P</v>
          </cell>
          <cell r="B227" t="str">
            <v>2-Expense</v>
          </cell>
          <cell r="D227" t="str">
            <v>O&amp;M</v>
          </cell>
          <cell r="E227" t="str">
            <v>Client Investment</v>
          </cell>
          <cell r="F227" t="str">
            <v>V&amp;P</v>
          </cell>
          <cell r="G227">
            <v>-14087</v>
          </cell>
          <cell r="H227">
            <v>0</v>
          </cell>
          <cell r="I227">
            <v>0</v>
          </cell>
          <cell r="J227">
            <v>126824</v>
          </cell>
          <cell r="K227">
            <v>0</v>
          </cell>
          <cell r="L227">
            <v>0</v>
          </cell>
          <cell r="M227">
            <v>140911</v>
          </cell>
        </row>
        <row r="228">
          <cell r="A228" t="str">
            <v>2-ExpenseO&amp;MDASASD</v>
          </cell>
          <cell r="B228" t="str">
            <v>2-Expense</v>
          </cell>
          <cell r="D228" t="str">
            <v>O&amp;M</v>
          </cell>
          <cell r="E228" t="str">
            <v>DAS</v>
          </cell>
          <cell r="F228" t="str">
            <v>ASD</v>
          </cell>
          <cell r="G228">
            <v>10702</v>
          </cell>
          <cell r="H228">
            <v>10702</v>
          </cell>
          <cell r="I228">
            <v>10702</v>
          </cell>
          <cell r="J228">
            <v>74914</v>
          </cell>
          <cell r="K228">
            <v>74914</v>
          </cell>
          <cell r="L228">
            <v>128426</v>
          </cell>
          <cell r="M228">
            <v>128426</v>
          </cell>
        </row>
        <row r="229">
          <cell r="A229" t="str">
            <v>2-ExpenseO&amp;MDASBAR</v>
          </cell>
          <cell r="B229" t="str">
            <v>2-Expense</v>
          </cell>
          <cell r="D229" t="str">
            <v>O&amp;M</v>
          </cell>
          <cell r="E229" t="str">
            <v>DAS</v>
          </cell>
          <cell r="F229" t="str">
            <v>BAR</v>
          </cell>
          <cell r="G229">
            <v>45050</v>
          </cell>
          <cell r="H229">
            <v>45050</v>
          </cell>
          <cell r="I229">
            <v>45050</v>
          </cell>
          <cell r="J229">
            <v>315350</v>
          </cell>
          <cell r="K229">
            <v>315350</v>
          </cell>
          <cell r="L229">
            <v>540597</v>
          </cell>
          <cell r="M229">
            <v>540600</v>
          </cell>
        </row>
        <row r="230">
          <cell r="A230" t="str">
            <v>2-ExpenseO&amp;MDASComm Adv</v>
          </cell>
          <cell r="B230" t="str">
            <v>2-Expense</v>
          </cell>
          <cell r="D230" t="str">
            <v>O&amp;M</v>
          </cell>
          <cell r="E230" t="str">
            <v>DAS</v>
          </cell>
          <cell r="F230" t="str">
            <v>Comm Adv</v>
          </cell>
          <cell r="G230">
            <v>26007</v>
          </cell>
          <cell r="H230">
            <v>26007</v>
          </cell>
          <cell r="I230">
            <v>26007</v>
          </cell>
          <cell r="J230">
            <v>182049</v>
          </cell>
          <cell r="K230">
            <v>182049</v>
          </cell>
          <cell r="L230">
            <v>312078</v>
          </cell>
          <cell r="M230">
            <v>312078</v>
          </cell>
        </row>
        <row r="231">
          <cell r="A231" t="str">
            <v>2-ExpenseO&amp;MDASCorp Secr</v>
          </cell>
          <cell r="B231" t="str">
            <v>2-Expense</v>
          </cell>
          <cell r="D231" t="str">
            <v>O&amp;M</v>
          </cell>
          <cell r="E231" t="str">
            <v>DAS</v>
          </cell>
          <cell r="F231" t="str">
            <v>Corp Secr</v>
          </cell>
          <cell r="G231">
            <v>972</v>
          </cell>
          <cell r="H231">
            <v>972</v>
          </cell>
          <cell r="I231">
            <v>972</v>
          </cell>
          <cell r="J231">
            <v>6804</v>
          </cell>
          <cell r="K231">
            <v>6804</v>
          </cell>
          <cell r="L231">
            <v>11663</v>
          </cell>
          <cell r="M231">
            <v>11663</v>
          </cell>
        </row>
        <row r="232">
          <cell r="A232" t="str">
            <v>2-ExpenseO&amp;MDASERM</v>
          </cell>
          <cell r="B232" t="str">
            <v>2-Expense</v>
          </cell>
          <cell r="D232" t="str">
            <v>O&amp;M</v>
          </cell>
          <cell r="E232" t="str">
            <v>DAS</v>
          </cell>
          <cell r="F232" t="str">
            <v>ERM</v>
          </cell>
          <cell r="G232">
            <v>9434</v>
          </cell>
          <cell r="H232">
            <v>9434</v>
          </cell>
          <cell r="I232">
            <v>9434</v>
          </cell>
          <cell r="J232">
            <v>66038</v>
          </cell>
          <cell r="K232">
            <v>66038</v>
          </cell>
          <cell r="L232">
            <v>113211</v>
          </cell>
          <cell r="M232">
            <v>113211</v>
          </cell>
        </row>
        <row r="233">
          <cell r="A233" t="str">
            <v>2-ExpenseO&amp;MDASHR</v>
          </cell>
          <cell r="B233" t="str">
            <v>2-Expense</v>
          </cell>
          <cell r="D233" t="str">
            <v>O&amp;M</v>
          </cell>
          <cell r="E233" t="str">
            <v>DAS</v>
          </cell>
          <cell r="F233" t="str">
            <v>HR</v>
          </cell>
          <cell r="G233">
            <v>25970</v>
          </cell>
          <cell r="H233">
            <v>25970</v>
          </cell>
          <cell r="I233">
            <v>25970</v>
          </cell>
          <cell r="J233">
            <v>181790</v>
          </cell>
          <cell r="K233">
            <v>181790</v>
          </cell>
          <cell r="L233">
            <v>311641</v>
          </cell>
          <cell r="M233">
            <v>311641</v>
          </cell>
        </row>
        <row r="234">
          <cell r="A234" t="str">
            <v>2-ExpenseO&amp;MDASLaw</v>
          </cell>
          <cell r="B234" t="str">
            <v>2-Expense</v>
          </cell>
          <cell r="D234" t="str">
            <v>O&amp;M</v>
          </cell>
          <cell r="E234" t="str">
            <v>DAS</v>
          </cell>
          <cell r="F234" t="str">
            <v>Law</v>
          </cell>
          <cell r="G234">
            <v>12336</v>
          </cell>
          <cell r="H234">
            <v>12336</v>
          </cell>
          <cell r="I234">
            <v>12336</v>
          </cell>
          <cell r="J234">
            <v>86352</v>
          </cell>
          <cell r="K234">
            <v>86352</v>
          </cell>
          <cell r="L234">
            <v>148034</v>
          </cell>
          <cell r="M234">
            <v>148034</v>
          </cell>
        </row>
        <row r="235">
          <cell r="A235" t="str">
            <v>2-ExpenseO&amp;MDASPayroll AP</v>
          </cell>
          <cell r="B235" t="str">
            <v>2-Expense</v>
          </cell>
          <cell r="D235" t="str">
            <v>O&amp;M</v>
          </cell>
          <cell r="E235" t="str">
            <v>DAS</v>
          </cell>
          <cell r="F235" t="str">
            <v>Payroll AP</v>
          </cell>
          <cell r="G235">
            <v>22503</v>
          </cell>
          <cell r="H235">
            <v>22503</v>
          </cell>
          <cell r="I235">
            <v>22503</v>
          </cell>
          <cell r="J235">
            <v>157521</v>
          </cell>
          <cell r="K235">
            <v>157521</v>
          </cell>
          <cell r="L235">
            <v>270034</v>
          </cell>
          <cell r="M235">
            <v>270034</v>
          </cell>
        </row>
        <row r="236">
          <cell r="A236" t="str">
            <v>2-ExpenseO&amp;MDASProcmt</v>
          </cell>
          <cell r="B236" t="str">
            <v>2-Expense</v>
          </cell>
          <cell r="D236" t="str">
            <v>O&amp;M</v>
          </cell>
          <cell r="E236" t="str">
            <v>DAS</v>
          </cell>
          <cell r="F236" t="str">
            <v>Procmt</v>
          </cell>
          <cell r="G236">
            <v>9718</v>
          </cell>
          <cell r="H236">
            <v>9718</v>
          </cell>
          <cell r="I236">
            <v>9718</v>
          </cell>
          <cell r="J236">
            <v>68026</v>
          </cell>
          <cell r="K236">
            <v>68026</v>
          </cell>
          <cell r="L236">
            <v>116621</v>
          </cell>
          <cell r="M236">
            <v>116621</v>
          </cell>
        </row>
        <row r="237">
          <cell r="A237" t="str">
            <v>2-ExpenseO&amp;MDASPub Affr</v>
          </cell>
          <cell r="B237" t="str">
            <v>2-Expense</v>
          </cell>
          <cell r="D237" t="str">
            <v>O&amp;M</v>
          </cell>
          <cell r="E237" t="str">
            <v>DAS</v>
          </cell>
          <cell r="F237" t="str">
            <v>Pub Affr</v>
          </cell>
          <cell r="G237">
            <v>989</v>
          </cell>
          <cell r="H237">
            <v>989</v>
          </cell>
          <cell r="I237">
            <v>989</v>
          </cell>
          <cell r="J237">
            <v>6923</v>
          </cell>
          <cell r="K237">
            <v>6923</v>
          </cell>
          <cell r="L237">
            <v>11873</v>
          </cell>
          <cell r="M237">
            <v>11873</v>
          </cell>
        </row>
        <row r="238">
          <cell r="A238" t="str">
            <v>2-ExpenseO&amp;MDASRec Mgmt</v>
          </cell>
          <cell r="B238" t="str">
            <v>2-Expense</v>
          </cell>
          <cell r="D238" t="str">
            <v>O&amp;M</v>
          </cell>
          <cell r="E238" t="str">
            <v>DAS</v>
          </cell>
          <cell r="F238" t="str">
            <v>Rec Mgmt</v>
          </cell>
          <cell r="G238">
            <v>6414</v>
          </cell>
          <cell r="H238">
            <v>6414</v>
          </cell>
          <cell r="I238">
            <v>6414</v>
          </cell>
          <cell r="J238">
            <v>44898</v>
          </cell>
          <cell r="K238">
            <v>44898</v>
          </cell>
          <cell r="L238">
            <v>76970</v>
          </cell>
          <cell r="M238">
            <v>76970</v>
          </cell>
        </row>
        <row r="239">
          <cell r="A239" t="str">
            <v>2-ExpenseO&amp;MDASTreas</v>
          </cell>
          <cell r="B239" t="str">
            <v>2-Expense</v>
          </cell>
          <cell r="D239" t="str">
            <v>O&amp;M</v>
          </cell>
          <cell r="E239" t="str">
            <v>DAS</v>
          </cell>
          <cell r="F239" t="str">
            <v>Treas</v>
          </cell>
          <cell r="G239">
            <v>13049</v>
          </cell>
          <cell r="H239">
            <v>13049</v>
          </cell>
          <cell r="I239">
            <v>13048.76</v>
          </cell>
          <cell r="J239">
            <v>91343</v>
          </cell>
          <cell r="K239">
            <v>91343</v>
          </cell>
          <cell r="L239">
            <v>156586</v>
          </cell>
          <cell r="M239">
            <v>156587</v>
          </cell>
        </row>
        <row r="240">
          <cell r="A240" t="str">
            <v>2-ExpenseO&amp;MDASV&amp;P</v>
          </cell>
          <cell r="B240" t="str">
            <v>2-Expense</v>
          </cell>
          <cell r="D240" t="str">
            <v>O&amp;M</v>
          </cell>
          <cell r="E240" t="str">
            <v>DAS</v>
          </cell>
          <cell r="F240" t="str">
            <v>V&amp;P</v>
          </cell>
          <cell r="G240">
            <v>4655</v>
          </cell>
          <cell r="H240">
            <v>4655</v>
          </cell>
          <cell r="I240">
            <v>4655</v>
          </cell>
          <cell r="J240">
            <v>32585</v>
          </cell>
          <cell r="K240">
            <v>32585</v>
          </cell>
          <cell r="L240">
            <v>55859</v>
          </cell>
          <cell r="M240">
            <v>55859</v>
          </cell>
        </row>
        <row r="241">
          <cell r="A241" t="str">
            <v>2-ExpenseO&amp;MDepreciation/AmortizationASD</v>
          </cell>
          <cell r="B241" t="str">
            <v>2-Expense</v>
          </cell>
          <cell r="D241" t="str">
            <v>O&amp;M</v>
          </cell>
          <cell r="E241" t="str">
            <v>Depreciation/Amortization</v>
          </cell>
          <cell r="F241" t="str">
            <v>ASD</v>
          </cell>
          <cell r="G241">
            <v>16329</v>
          </cell>
          <cell r="H241">
            <v>33932</v>
          </cell>
          <cell r="I241">
            <v>33931.67</v>
          </cell>
          <cell r="J241">
            <v>125428</v>
          </cell>
          <cell r="K241">
            <v>237522</v>
          </cell>
          <cell r="L241">
            <v>407180</v>
          </cell>
          <cell r="M241">
            <v>312689</v>
          </cell>
        </row>
        <row r="242">
          <cell r="A242" t="str">
            <v>2-ExpenseO&amp;MDepreciation/AmortizationBAR</v>
          </cell>
          <cell r="B242" t="str">
            <v>2-Expense</v>
          </cell>
          <cell r="D242" t="str">
            <v>O&amp;M</v>
          </cell>
          <cell r="E242" t="str">
            <v>Depreciation/Amortization</v>
          </cell>
          <cell r="F242" t="str">
            <v>BAR</v>
          </cell>
          <cell r="G242">
            <v>80156</v>
          </cell>
          <cell r="H242">
            <v>93667</v>
          </cell>
          <cell r="I242">
            <v>76400</v>
          </cell>
          <cell r="J242">
            <v>489853.01</v>
          </cell>
          <cell r="K242">
            <v>655667</v>
          </cell>
          <cell r="L242">
            <v>1124000</v>
          </cell>
          <cell r="M242">
            <v>1123432</v>
          </cell>
        </row>
        <row r="243">
          <cell r="A243" t="str">
            <v>2-ExpenseO&amp;MDepreciation/AmortizationComm Adv</v>
          </cell>
          <cell r="B243" t="str">
            <v>2-Expense</v>
          </cell>
          <cell r="D243" t="str">
            <v>O&amp;M</v>
          </cell>
          <cell r="E243" t="str">
            <v>Depreciation/Amortization</v>
          </cell>
          <cell r="F243" t="str">
            <v>Comm Adv</v>
          </cell>
          <cell r="G243">
            <v>2109</v>
          </cell>
          <cell r="H243">
            <v>1416</v>
          </cell>
          <cell r="I243">
            <v>1416</v>
          </cell>
          <cell r="J243">
            <v>14045</v>
          </cell>
          <cell r="K243">
            <v>9912</v>
          </cell>
          <cell r="L243">
            <v>17000</v>
          </cell>
          <cell r="M243">
            <v>20440</v>
          </cell>
        </row>
        <row r="244">
          <cell r="A244" t="str">
            <v>2-ExpenseO&amp;MDepreciation/AmortizationCorp Dev</v>
          </cell>
          <cell r="B244" t="str">
            <v>2-Expense</v>
          </cell>
          <cell r="D244" t="str">
            <v>O&amp;M</v>
          </cell>
          <cell r="E244" t="str">
            <v>Depreciation/Amortization</v>
          </cell>
          <cell r="F244" t="str">
            <v>Corp Dev</v>
          </cell>
          <cell r="G244">
            <v>300</v>
          </cell>
          <cell r="H244">
            <v>140</v>
          </cell>
          <cell r="I244">
            <v>300</v>
          </cell>
          <cell r="J244">
            <v>2108</v>
          </cell>
          <cell r="K244">
            <v>981</v>
          </cell>
          <cell r="L244">
            <v>1681</v>
          </cell>
          <cell r="M244">
            <v>3608</v>
          </cell>
        </row>
        <row r="245">
          <cell r="A245" t="str">
            <v>2-ExpenseO&amp;MDepreciation/AmortizationCorp Secr</v>
          </cell>
          <cell r="B245" t="str">
            <v>2-Expense</v>
          </cell>
          <cell r="D245" t="str">
            <v>O&amp;M</v>
          </cell>
          <cell r="E245" t="str">
            <v>Depreciation/Amortization</v>
          </cell>
          <cell r="F245" t="str">
            <v>Corp Secr</v>
          </cell>
          <cell r="G245">
            <v>0</v>
          </cell>
          <cell r="H245">
            <v>92</v>
          </cell>
          <cell r="I245">
            <v>0</v>
          </cell>
          <cell r="J245">
            <v>321</v>
          </cell>
          <cell r="K245">
            <v>642</v>
          </cell>
          <cell r="L245">
            <v>1100</v>
          </cell>
          <cell r="M245">
            <v>980</v>
          </cell>
        </row>
        <row r="246">
          <cell r="A246" t="str">
            <v>2-ExpenseO&amp;MDepreciation/AmortizationCorp Strat</v>
          </cell>
          <cell r="B246" t="str">
            <v>2-Expense</v>
          </cell>
          <cell r="D246" t="str">
            <v>O&amp;M</v>
          </cell>
          <cell r="E246" t="str">
            <v>Depreciation/Amortization</v>
          </cell>
          <cell r="F246" t="str">
            <v>Corp Strat</v>
          </cell>
          <cell r="G246">
            <v>1204</v>
          </cell>
          <cell r="H246">
            <v>917</v>
          </cell>
          <cell r="I246">
            <v>916.67</v>
          </cell>
          <cell r="J246">
            <v>8707</v>
          </cell>
          <cell r="K246">
            <v>6417</v>
          </cell>
          <cell r="L246">
            <v>11000</v>
          </cell>
          <cell r="M246">
            <v>13003</v>
          </cell>
        </row>
        <row r="247">
          <cell r="A247" t="str">
            <v>2-ExpenseO&amp;MDepreciation/AmortizationERM</v>
          </cell>
          <cell r="B247" t="str">
            <v>2-Expense</v>
          </cell>
          <cell r="D247" t="str">
            <v>O&amp;M</v>
          </cell>
          <cell r="E247" t="str">
            <v>Depreciation/Amortization</v>
          </cell>
          <cell r="F247" t="str">
            <v>ERM</v>
          </cell>
          <cell r="G247">
            <v>671</v>
          </cell>
          <cell r="H247">
            <v>248</v>
          </cell>
          <cell r="I247">
            <v>248.34</v>
          </cell>
          <cell r="J247">
            <v>4111</v>
          </cell>
          <cell r="K247">
            <v>1751</v>
          </cell>
          <cell r="L247">
            <v>3000</v>
          </cell>
          <cell r="M247">
            <v>4937</v>
          </cell>
        </row>
        <row r="248">
          <cell r="A248" t="str">
            <v>2-ExpenseO&amp;MDepreciation/AmortizationExec</v>
          </cell>
          <cell r="B248" t="str">
            <v>2-Expense</v>
          </cell>
          <cell r="D248" t="str">
            <v>O&amp;M</v>
          </cell>
          <cell r="E248" t="str">
            <v>Depreciation/Amortization</v>
          </cell>
          <cell r="F248" t="str">
            <v>Exec</v>
          </cell>
          <cell r="G248">
            <v>8822.1299999999992</v>
          </cell>
          <cell r="H248">
            <v>92845</v>
          </cell>
          <cell r="I248">
            <v>8000</v>
          </cell>
          <cell r="J248">
            <v>52218.12</v>
          </cell>
          <cell r="K248">
            <v>185845</v>
          </cell>
          <cell r="L248">
            <v>649559</v>
          </cell>
          <cell r="M248">
            <v>271396</v>
          </cell>
        </row>
        <row r="249">
          <cell r="A249" t="str">
            <v>2-ExpenseO&amp;MDepreciation/AmortizationHoldg Fin</v>
          </cell>
          <cell r="B249" t="str">
            <v>2-Expense</v>
          </cell>
          <cell r="D249" t="str">
            <v>O&amp;M</v>
          </cell>
          <cell r="E249" t="str">
            <v>Depreciation/Amortization</v>
          </cell>
          <cell r="F249" t="str">
            <v>Holdg Fin</v>
          </cell>
          <cell r="G249">
            <v>0</v>
          </cell>
          <cell r="H249">
            <v>83</v>
          </cell>
          <cell r="I249">
            <v>83</v>
          </cell>
          <cell r="J249">
            <v>0</v>
          </cell>
          <cell r="K249">
            <v>583</v>
          </cell>
          <cell r="L249">
            <v>1000</v>
          </cell>
          <cell r="M249">
            <v>500</v>
          </cell>
        </row>
        <row r="250">
          <cell r="A250" t="str">
            <v>2-ExpenseO&amp;MDepreciation/AmortizationHR</v>
          </cell>
          <cell r="B250" t="str">
            <v>2-Expense</v>
          </cell>
          <cell r="D250" t="str">
            <v>O&amp;M</v>
          </cell>
          <cell r="E250" t="str">
            <v>Depreciation/Amortization</v>
          </cell>
          <cell r="F250" t="str">
            <v>HR</v>
          </cell>
          <cell r="G250">
            <v>3237</v>
          </cell>
          <cell r="H250">
            <v>800</v>
          </cell>
          <cell r="I250">
            <v>2333</v>
          </cell>
          <cell r="J250">
            <v>23870</v>
          </cell>
          <cell r="K250">
            <v>9200</v>
          </cell>
          <cell r="L250">
            <v>28192</v>
          </cell>
          <cell r="M250">
            <v>34631</v>
          </cell>
        </row>
        <row r="251">
          <cell r="A251" t="str">
            <v>2-ExpenseO&amp;MDepreciation/AmortizationInt Audit/ Control</v>
          </cell>
          <cell r="B251" t="str">
            <v>2-Expense</v>
          </cell>
          <cell r="D251" t="str">
            <v>O&amp;M</v>
          </cell>
          <cell r="E251" t="str">
            <v>Depreciation/Amortization</v>
          </cell>
          <cell r="F251" t="str">
            <v>Int Audit/ Control</v>
          </cell>
          <cell r="G251">
            <v>17623</v>
          </cell>
          <cell r="H251">
            <v>17409</v>
          </cell>
          <cell r="I251">
            <v>17408.650000000001</v>
          </cell>
          <cell r="J251">
            <v>123264</v>
          </cell>
          <cell r="K251">
            <v>121861</v>
          </cell>
          <cell r="L251">
            <v>208904</v>
          </cell>
          <cell r="M251">
            <v>208903</v>
          </cell>
        </row>
        <row r="252">
          <cell r="A252" t="str">
            <v>2-ExpenseO&amp;MDepreciation/AmortizationInv Rel</v>
          </cell>
          <cell r="B252" t="str">
            <v>2-Expense</v>
          </cell>
          <cell r="D252" t="str">
            <v>O&amp;M</v>
          </cell>
          <cell r="E252" t="str">
            <v>Depreciation/Amortization</v>
          </cell>
          <cell r="F252" t="str">
            <v>Inv Rel</v>
          </cell>
          <cell r="G252">
            <v>36</v>
          </cell>
          <cell r="H252">
            <v>0</v>
          </cell>
          <cell r="I252">
            <v>0</v>
          </cell>
          <cell r="J252">
            <v>251</v>
          </cell>
          <cell r="K252">
            <v>0</v>
          </cell>
          <cell r="L252">
            <v>0</v>
          </cell>
          <cell r="M252">
            <v>215</v>
          </cell>
        </row>
        <row r="253">
          <cell r="A253" t="str">
            <v>2-ExpenseO&amp;MDepreciation/AmortizationIT</v>
          </cell>
          <cell r="B253" t="str">
            <v>2-Expense</v>
          </cell>
          <cell r="D253" t="str">
            <v>O&amp;M</v>
          </cell>
          <cell r="E253" t="str">
            <v>Depreciation/Amortization</v>
          </cell>
          <cell r="F253" t="str">
            <v>IT</v>
          </cell>
          <cell r="G253">
            <v>989822.00999999896</v>
          </cell>
          <cell r="H253">
            <v>1114051</v>
          </cell>
          <cell r="I253">
            <v>994050.66</v>
          </cell>
          <cell r="J253">
            <v>6863967.6799999997</v>
          </cell>
          <cell r="K253">
            <v>7207241</v>
          </cell>
          <cell r="L253">
            <v>13681089</v>
          </cell>
          <cell r="M253">
            <v>13502683</v>
          </cell>
        </row>
        <row r="254">
          <cell r="A254" t="str">
            <v>2-ExpenseO&amp;MDepreciation/AmortizationLaw</v>
          </cell>
          <cell r="B254" t="str">
            <v>2-Expense</v>
          </cell>
          <cell r="D254" t="str">
            <v>O&amp;M</v>
          </cell>
          <cell r="E254" t="str">
            <v>Depreciation/Amortization</v>
          </cell>
          <cell r="F254" t="str">
            <v>Law</v>
          </cell>
          <cell r="G254">
            <v>24789</v>
          </cell>
          <cell r="H254">
            <v>22917</v>
          </cell>
          <cell r="I254">
            <v>24790</v>
          </cell>
          <cell r="J254">
            <v>176124</v>
          </cell>
          <cell r="K254">
            <v>160417</v>
          </cell>
          <cell r="L254">
            <v>275000</v>
          </cell>
          <cell r="M254">
            <v>299880</v>
          </cell>
        </row>
        <row r="255">
          <cell r="A255" t="str">
            <v>2-ExpenseO&amp;MDepreciation/AmortizationMisc Acct</v>
          </cell>
          <cell r="B255" t="str">
            <v>2-Expense</v>
          </cell>
          <cell r="D255" t="str">
            <v>O&amp;M</v>
          </cell>
          <cell r="E255" t="str">
            <v>Depreciation/Amortization</v>
          </cell>
          <cell r="F255" t="str">
            <v>Misc Acct</v>
          </cell>
          <cell r="G255">
            <v>243</v>
          </cell>
          <cell r="H255">
            <v>0</v>
          </cell>
          <cell r="I255">
            <v>243</v>
          </cell>
          <cell r="J255">
            <v>1701</v>
          </cell>
          <cell r="K255">
            <v>0</v>
          </cell>
          <cell r="L255">
            <v>0</v>
          </cell>
          <cell r="M255">
            <v>2916</v>
          </cell>
        </row>
        <row r="256">
          <cell r="A256" t="str">
            <v>2-ExpenseO&amp;MDepreciation/AmortizationNERC</v>
          </cell>
          <cell r="B256" t="str">
            <v>2-Expense</v>
          </cell>
          <cell r="D256" t="str">
            <v>O&amp;M</v>
          </cell>
          <cell r="E256" t="str">
            <v>Depreciation/Amortization</v>
          </cell>
          <cell r="F256" t="str">
            <v>NERC</v>
          </cell>
          <cell r="G256">
            <v>45</v>
          </cell>
          <cell r="H256">
            <v>333</v>
          </cell>
          <cell r="I256">
            <v>100</v>
          </cell>
          <cell r="J256">
            <v>91</v>
          </cell>
          <cell r="K256">
            <v>2333</v>
          </cell>
          <cell r="L256">
            <v>4000</v>
          </cell>
          <cell r="M256">
            <v>3978</v>
          </cell>
        </row>
        <row r="257">
          <cell r="A257" t="str">
            <v>2-ExpenseO&amp;MDepreciation/AmortizationPayroll AP</v>
          </cell>
          <cell r="B257" t="str">
            <v>2-Expense</v>
          </cell>
          <cell r="D257" t="str">
            <v>O&amp;M</v>
          </cell>
          <cell r="E257" t="str">
            <v>Depreciation/Amortization</v>
          </cell>
          <cell r="F257" t="str">
            <v>Payroll AP</v>
          </cell>
          <cell r="G257">
            <v>0</v>
          </cell>
          <cell r="H257">
            <v>465</v>
          </cell>
          <cell r="I257">
            <v>464.83</v>
          </cell>
          <cell r="J257">
            <v>5580</v>
          </cell>
          <cell r="K257">
            <v>3254</v>
          </cell>
          <cell r="L257">
            <v>5580</v>
          </cell>
          <cell r="M257">
            <v>8371</v>
          </cell>
        </row>
        <row r="258">
          <cell r="A258" t="str">
            <v>2-ExpenseO&amp;MDepreciation/AmortizationProcmt</v>
          </cell>
          <cell r="B258" t="str">
            <v>2-Expense</v>
          </cell>
          <cell r="D258" t="str">
            <v>O&amp;M</v>
          </cell>
          <cell r="E258" t="str">
            <v>Depreciation/Amortization</v>
          </cell>
          <cell r="F258" t="str">
            <v>Procmt</v>
          </cell>
          <cell r="G258">
            <v>2862</v>
          </cell>
          <cell r="H258">
            <v>2616</v>
          </cell>
          <cell r="I258">
            <v>4414</v>
          </cell>
          <cell r="J258">
            <v>24534</v>
          </cell>
          <cell r="K258">
            <v>18310</v>
          </cell>
          <cell r="L258">
            <v>31389</v>
          </cell>
          <cell r="M258">
            <v>31392</v>
          </cell>
        </row>
        <row r="259">
          <cell r="A259" t="str">
            <v>2-ExpenseO&amp;MDepreciation/AmortizationPSE&amp;G Fin</v>
          </cell>
          <cell r="B259" t="str">
            <v>2-Expense</v>
          </cell>
          <cell r="D259" t="str">
            <v>O&amp;M</v>
          </cell>
          <cell r="E259" t="str">
            <v>Depreciation/Amortization</v>
          </cell>
          <cell r="F259" t="str">
            <v>PSE&amp;G Fin</v>
          </cell>
          <cell r="G259">
            <v>1069</v>
          </cell>
          <cell r="H259">
            <v>2000</v>
          </cell>
          <cell r="I259">
            <v>2000</v>
          </cell>
          <cell r="J259">
            <v>11257</v>
          </cell>
          <cell r="K259">
            <v>14000</v>
          </cell>
          <cell r="L259">
            <v>24000</v>
          </cell>
          <cell r="M259">
            <v>22188</v>
          </cell>
        </row>
        <row r="260">
          <cell r="A260" t="str">
            <v>2-ExpenseO&amp;MDepreciation/AmortizationPub Affr</v>
          </cell>
          <cell r="B260" t="str">
            <v>2-Expense</v>
          </cell>
          <cell r="D260" t="str">
            <v>O&amp;M</v>
          </cell>
          <cell r="E260" t="str">
            <v>Depreciation/Amortization</v>
          </cell>
          <cell r="F260" t="str">
            <v>Pub Affr</v>
          </cell>
          <cell r="G260">
            <v>4018.97</v>
          </cell>
          <cell r="H260">
            <v>999</v>
          </cell>
          <cell r="I260">
            <v>999.45</v>
          </cell>
          <cell r="J260">
            <v>28430.82</v>
          </cell>
          <cell r="K260">
            <v>6998</v>
          </cell>
          <cell r="L260">
            <v>11999</v>
          </cell>
          <cell r="M260">
            <v>19661</v>
          </cell>
        </row>
        <row r="261">
          <cell r="A261" t="str">
            <v>2-ExpenseO&amp;MDepreciation/AmortizationPwr Fin</v>
          </cell>
          <cell r="B261" t="str">
            <v>2-Expense</v>
          </cell>
          <cell r="D261" t="str">
            <v>O&amp;M</v>
          </cell>
          <cell r="E261" t="str">
            <v>Depreciation/Amortization</v>
          </cell>
          <cell r="F261" t="str">
            <v>Pwr Fin</v>
          </cell>
          <cell r="G261">
            <v>1881</v>
          </cell>
          <cell r="H261">
            <v>2288</v>
          </cell>
          <cell r="I261">
            <v>2288</v>
          </cell>
          <cell r="J261">
            <v>14122</v>
          </cell>
          <cell r="K261">
            <v>16013</v>
          </cell>
          <cell r="L261">
            <v>27451</v>
          </cell>
          <cell r="M261">
            <v>27046</v>
          </cell>
        </row>
        <row r="262">
          <cell r="A262" t="str">
            <v>2-ExpenseO&amp;MDepreciation/AmortizationRec Mgmt</v>
          </cell>
          <cell r="B262" t="str">
            <v>2-Expense</v>
          </cell>
          <cell r="D262" t="str">
            <v>O&amp;M</v>
          </cell>
          <cell r="E262" t="str">
            <v>Depreciation/Amortization</v>
          </cell>
          <cell r="F262" t="str">
            <v>Rec Mgmt</v>
          </cell>
          <cell r="G262">
            <v>224</v>
          </cell>
          <cell r="H262">
            <v>74</v>
          </cell>
          <cell r="I262">
            <v>73.5</v>
          </cell>
          <cell r="J262">
            <v>1523</v>
          </cell>
          <cell r="K262">
            <v>515</v>
          </cell>
          <cell r="L262">
            <v>882</v>
          </cell>
          <cell r="M262">
            <v>1740</v>
          </cell>
        </row>
        <row r="263">
          <cell r="A263" t="str">
            <v>2-ExpenseO&amp;MDepreciation/AmortizationSC Fin</v>
          </cell>
          <cell r="B263" t="str">
            <v>2-Expense</v>
          </cell>
          <cell r="D263" t="str">
            <v>O&amp;M</v>
          </cell>
          <cell r="E263" t="str">
            <v>Depreciation/Amortization</v>
          </cell>
          <cell r="F263" t="str">
            <v>SC Fin</v>
          </cell>
          <cell r="G263">
            <v>-1721</v>
          </cell>
          <cell r="H263">
            <v>558</v>
          </cell>
          <cell r="I263">
            <v>557.83000000000004</v>
          </cell>
          <cell r="J263">
            <v>3605</v>
          </cell>
          <cell r="K263">
            <v>3905</v>
          </cell>
          <cell r="L263">
            <v>6694</v>
          </cell>
          <cell r="M263">
            <v>8673</v>
          </cell>
        </row>
        <row r="264">
          <cell r="A264" t="str">
            <v>2-ExpenseO&amp;MDepreciation/AmortizationTreas</v>
          </cell>
          <cell r="B264" t="str">
            <v>2-Expense</v>
          </cell>
          <cell r="D264" t="str">
            <v>O&amp;M</v>
          </cell>
          <cell r="E264" t="str">
            <v>Depreciation/Amortization</v>
          </cell>
          <cell r="F264" t="str">
            <v>Treas</v>
          </cell>
          <cell r="G264">
            <v>287740.57</v>
          </cell>
          <cell r="H264">
            <v>290060</v>
          </cell>
          <cell r="I264">
            <v>291240.42</v>
          </cell>
          <cell r="J264">
            <v>2012926.99</v>
          </cell>
          <cell r="K264">
            <v>2030428</v>
          </cell>
          <cell r="L264">
            <v>3480740</v>
          </cell>
          <cell r="M264">
            <v>3472633</v>
          </cell>
        </row>
        <row r="265">
          <cell r="A265" t="str">
            <v>2-ExpenseO&amp;MDepreciation/AmortizationV&amp;P</v>
          </cell>
          <cell r="B265" t="str">
            <v>2-Expense</v>
          </cell>
          <cell r="D265" t="str">
            <v>O&amp;M</v>
          </cell>
          <cell r="E265" t="str">
            <v>Depreciation/Amortization</v>
          </cell>
          <cell r="F265" t="str">
            <v>V&amp;P</v>
          </cell>
          <cell r="G265">
            <v>136</v>
          </cell>
          <cell r="H265">
            <v>599</v>
          </cell>
          <cell r="I265">
            <v>598.5</v>
          </cell>
          <cell r="J265">
            <v>958</v>
          </cell>
          <cell r="K265">
            <v>4190</v>
          </cell>
          <cell r="L265">
            <v>7182</v>
          </cell>
          <cell r="M265">
            <v>4413</v>
          </cell>
        </row>
        <row r="266">
          <cell r="A266" t="str">
            <v>2-ExpenseO&amp;MFleet/Other CO ChargesBAR</v>
          </cell>
          <cell r="B266" t="str">
            <v>2-Expense</v>
          </cell>
          <cell r="D266" t="str">
            <v>O&amp;M</v>
          </cell>
          <cell r="E266" t="str">
            <v>Fleet/Other CO Charges</v>
          </cell>
          <cell r="F266" t="str">
            <v>BAR</v>
          </cell>
          <cell r="G266">
            <v>2704.28</v>
          </cell>
          <cell r="H266">
            <v>4025</v>
          </cell>
          <cell r="I266">
            <v>3000</v>
          </cell>
          <cell r="J266">
            <v>17323.36</v>
          </cell>
          <cell r="K266">
            <v>23891</v>
          </cell>
          <cell r="L266">
            <v>42903</v>
          </cell>
          <cell r="M266">
            <v>42993</v>
          </cell>
        </row>
        <row r="267">
          <cell r="A267" t="str">
            <v>2-ExpenseO&amp;MFleet/Other CO ChargesComm Adv</v>
          </cell>
          <cell r="B267" t="str">
            <v>2-Expense</v>
          </cell>
          <cell r="D267" t="str">
            <v>O&amp;M</v>
          </cell>
          <cell r="E267" t="str">
            <v>Fleet/Other CO Charges</v>
          </cell>
          <cell r="F267" t="str">
            <v>Comm Adv</v>
          </cell>
          <cell r="G267">
            <v>1964.32</v>
          </cell>
          <cell r="H267">
            <v>468</v>
          </cell>
          <cell r="I267">
            <v>0</v>
          </cell>
          <cell r="J267">
            <v>39722.959999999999</v>
          </cell>
          <cell r="K267">
            <v>3517</v>
          </cell>
          <cell r="L267">
            <v>6053</v>
          </cell>
          <cell r="M267">
            <v>0</v>
          </cell>
        </row>
        <row r="268">
          <cell r="A268" t="str">
            <v>2-ExpenseO&amp;MFleet/Other CO ChargesCorp Strat</v>
          </cell>
          <cell r="B268" t="str">
            <v>2-Expense</v>
          </cell>
          <cell r="D268" t="str">
            <v>O&amp;M</v>
          </cell>
          <cell r="E268" t="str">
            <v>Fleet/Other CO Charges</v>
          </cell>
          <cell r="F268" t="str">
            <v>Corp Strat</v>
          </cell>
          <cell r="G268">
            <v>48.58</v>
          </cell>
          <cell r="H268">
            <v>623</v>
          </cell>
          <cell r="I268">
            <v>65</v>
          </cell>
          <cell r="J268">
            <v>358.22</v>
          </cell>
          <cell r="K268">
            <v>4717</v>
          </cell>
          <cell r="L268">
            <v>8121</v>
          </cell>
          <cell r="M268">
            <v>1286</v>
          </cell>
        </row>
        <row r="269">
          <cell r="A269" t="str">
            <v>2-ExpenseO&amp;MFleet/Other CO ChargesExec</v>
          </cell>
          <cell r="B269" t="str">
            <v>2-Expense</v>
          </cell>
          <cell r="D269" t="str">
            <v>O&amp;M</v>
          </cell>
          <cell r="E269" t="str">
            <v>Fleet/Other CO Charges</v>
          </cell>
          <cell r="F269" t="str">
            <v>Exec</v>
          </cell>
          <cell r="G269">
            <v>294.5</v>
          </cell>
          <cell r="H269">
            <v>857</v>
          </cell>
          <cell r="I269">
            <v>857.3</v>
          </cell>
          <cell r="J269">
            <v>6730.58</v>
          </cell>
          <cell r="K269">
            <v>6438</v>
          </cell>
          <cell r="L269">
            <v>11079</v>
          </cell>
          <cell r="M269">
            <v>11934</v>
          </cell>
        </row>
        <row r="270">
          <cell r="A270" t="str">
            <v>2-ExpenseO&amp;MFleet/Other CO ChargesHR</v>
          </cell>
          <cell r="B270" t="str">
            <v>2-Expense</v>
          </cell>
          <cell r="D270" t="str">
            <v>O&amp;M</v>
          </cell>
          <cell r="E270" t="str">
            <v>Fleet/Other CO Charges</v>
          </cell>
          <cell r="F270" t="str">
            <v>HR</v>
          </cell>
          <cell r="G270">
            <v>4490.58</v>
          </cell>
          <cell r="H270">
            <v>1851</v>
          </cell>
          <cell r="I270">
            <v>1851.05</v>
          </cell>
          <cell r="J270">
            <v>31128.41</v>
          </cell>
          <cell r="K270">
            <v>13871</v>
          </cell>
          <cell r="L270">
            <v>23867</v>
          </cell>
          <cell r="M270">
            <v>38485</v>
          </cell>
        </row>
        <row r="271">
          <cell r="A271" t="str">
            <v>2-ExpenseO&amp;MFleet/Other CO ChargesIT</v>
          </cell>
          <cell r="B271" t="str">
            <v>2-Expense</v>
          </cell>
          <cell r="D271" t="str">
            <v>O&amp;M</v>
          </cell>
          <cell r="E271" t="str">
            <v>Fleet/Other CO Charges</v>
          </cell>
          <cell r="F271" t="str">
            <v>IT</v>
          </cell>
          <cell r="G271">
            <v>1939.95</v>
          </cell>
          <cell r="H271">
            <v>2599</v>
          </cell>
          <cell r="I271">
            <v>2598.8200000000002</v>
          </cell>
          <cell r="J271">
            <v>12257.6</v>
          </cell>
          <cell r="K271">
            <v>12990</v>
          </cell>
          <cell r="L271">
            <v>24129</v>
          </cell>
          <cell r="M271">
            <v>24055</v>
          </cell>
        </row>
        <row r="272">
          <cell r="A272" t="str">
            <v>2-ExpenseO&amp;MFleet/Other CO ChargesNERC</v>
          </cell>
          <cell r="B272" t="str">
            <v>2-Expense</v>
          </cell>
          <cell r="D272" t="str">
            <v>O&amp;M</v>
          </cell>
          <cell r="E272" t="str">
            <v>Fleet/Other CO Charges</v>
          </cell>
          <cell r="F272" t="str">
            <v>NERC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A273" t="str">
            <v>2-ExpenseO&amp;MFleet/Other CO ChargesProcmt</v>
          </cell>
          <cell r="B273" t="str">
            <v>2-Expense</v>
          </cell>
          <cell r="D273" t="str">
            <v>O&amp;M</v>
          </cell>
          <cell r="E273" t="str">
            <v>Fleet/Other CO Charges</v>
          </cell>
          <cell r="F273" t="str">
            <v>Procmt</v>
          </cell>
          <cell r="G273">
            <v>229.75</v>
          </cell>
          <cell r="H273">
            <v>796</v>
          </cell>
          <cell r="I273">
            <v>795.99</v>
          </cell>
          <cell r="J273">
            <v>3263.47</v>
          </cell>
          <cell r="K273">
            <v>5930</v>
          </cell>
          <cell r="L273">
            <v>10200</v>
          </cell>
          <cell r="M273">
            <v>10200</v>
          </cell>
        </row>
        <row r="274">
          <cell r="A274" t="str">
            <v>2-ExpenseO&amp;MFleet/Other CO ChargesPSE&amp;G Fin</v>
          </cell>
          <cell r="B274" t="str">
            <v>2-Expense</v>
          </cell>
          <cell r="D274" t="str">
            <v>O&amp;M</v>
          </cell>
          <cell r="E274" t="str">
            <v>Fleet/Other CO Charges</v>
          </cell>
          <cell r="F274" t="str">
            <v>PSE&amp;G Fin</v>
          </cell>
          <cell r="G274">
            <v>-553.6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554</v>
          </cell>
        </row>
        <row r="275">
          <cell r="A275" t="str">
            <v>2-ExpenseO&amp;MFleet/Other CO ChargesPub Affr</v>
          </cell>
          <cell r="B275" t="str">
            <v>2-Expense</v>
          </cell>
          <cell r="D275" t="str">
            <v>O&amp;M</v>
          </cell>
          <cell r="E275" t="str">
            <v>Fleet/Other CO Charges</v>
          </cell>
          <cell r="F275" t="str">
            <v>Pub Affr</v>
          </cell>
          <cell r="G275">
            <v>3980.24</v>
          </cell>
          <cell r="H275">
            <v>1191</v>
          </cell>
          <cell r="I275">
            <v>191</v>
          </cell>
          <cell r="J275">
            <v>21637.720000000099</v>
          </cell>
          <cell r="K275">
            <v>8895</v>
          </cell>
          <cell r="L275">
            <v>15301</v>
          </cell>
          <cell r="M275">
            <v>20503</v>
          </cell>
        </row>
        <row r="276">
          <cell r="A276" t="str">
            <v>2-ExpenseO&amp;MFleet/Other CO ChargesPwr Fin</v>
          </cell>
          <cell r="B276" t="str">
            <v>2-Expense</v>
          </cell>
          <cell r="D276" t="str">
            <v>O&amp;M</v>
          </cell>
          <cell r="E276" t="str">
            <v>Fleet/Other CO Charges</v>
          </cell>
          <cell r="F276" t="str">
            <v>Pwr Fin</v>
          </cell>
          <cell r="G276">
            <v>86.6</v>
          </cell>
          <cell r="H276">
            <v>87</v>
          </cell>
          <cell r="I276">
            <v>86.6</v>
          </cell>
          <cell r="J276">
            <v>606.20000000000005</v>
          </cell>
          <cell r="K276">
            <v>606</v>
          </cell>
          <cell r="L276">
            <v>1039</v>
          </cell>
          <cell r="M276">
            <v>1039</v>
          </cell>
        </row>
        <row r="277">
          <cell r="A277" t="str">
            <v>2-ExpenseO&amp;MFleet/Other CO ChargesRec Mgmt</v>
          </cell>
          <cell r="B277" t="str">
            <v>2-Expense</v>
          </cell>
          <cell r="D277" t="str">
            <v>O&amp;M</v>
          </cell>
          <cell r="E277" t="str">
            <v>Fleet/Other CO Charges</v>
          </cell>
          <cell r="F277" t="str">
            <v>Rec Mgmt</v>
          </cell>
          <cell r="G277">
            <v>2132.54</v>
          </cell>
          <cell r="H277">
            <v>2453</v>
          </cell>
          <cell r="I277">
            <v>2452.8200000000002</v>
          </cell>
          <cell r="J277">
            <v>14933.14</v>
          </cell>
          <cell r="K277">
            <v>17289</v>
          </cell>
          <cell r="L277">
            <v>29650</v>
          </cell>
          <cell r="M277">
            <v>27614</v>
          </cell>
        </row>
        <row r="278">
          <cell r="A278" t="str">
            <v>2-ExpenseO&amp;MFleet/Other CO ChargesTreas</v>
          </cell>
          <cell r="B278" t="str">
            <v>2-Expense</v>
          </cell>
          <cell r="D278" t="str">
            <v>O&amp;M</v>
          </cell>
          <cell r="E278" t="str">
            <v>Fleet/Other CO Charges</v>
          </cell>
          <cell r="F278" t="str">
            <v>Treas</v>
          </cell>
          <cell r="G278">
            <v>34117.99</v>
          </cell>
          <cell r="H278">
            <v>36721</v>
          </cell>
          <cell r="I278">
            <v>36778.25</v>
          </cell>
          <cell r="J278">
            <v>241802.93</v>
          </cell>
          <cell r="K278">
            <v>257764</v>
          </cell>
          <cell r="L278">
            <v>441950</v>
          </cell>
          <cell r="M278">
            <v>428644</v>
          </cell>
        </row>
        <row r="279">
          <cell r="A279" t="str">
            <v>2-ExpenseO&amp;MFringe Benefits &amp; TaxesASD</v>
          </cell>
          <cell r="B279" t="str">
            <v>2-Expense</v>
          </cell>
          <cell r="D279" t="str">
            <v>O&amp;M</v>
          </cell>
          <cell r="E279" t="str">
            <v>Fringe Benefits &amp; Taxes</v>
          </cell>
          <cell r="F279" t="str">
            <v>ASD</v>
          </cell>
          <cell r="G279">
            <v>324945.8</v>
          </cell>
          <cell r="H279">
            <v>288826</v>
          </cell>
          <cell r="I279">
            <v>300526</v>
          </cell>
          <cell r="J279">
            <v>2145098.23</v>
          </cell>
          <cell r="K279">
            <v>2013624</v>
          </cell>
          <cell r="L279">
            <v>3540795</v>
          </cell>
          <cell r="M279">
            <v>3548859</v>
          </cell>
        </row>
        <row r="280">
          <cell r="A280" t="str">
            <v>2-ExpenseO&amp;MFringe Benefits &amp; TaxesBAR</v>
          </cell>
          <cell r="B280" t="str">
            <v>2-Expense</v>
          </cell>
          <cell r="D280" t="str">
            <v>O&amp;M</v>
          </cell>
          <cell r="E280" t="str">
            <v>Fringe Benefits &amp; Taxes</v>
          </cell>
          <cell r="F280" t="str">
            <v>BAR</v>
          </cell>
          <cell r="G280">
            <v>95524.63</v>
          </cell>
          <cell r="H280">
            <v>97671</v>
          </cell>
          <cell r="I280">
            <v>99500</v>
          </cell>
          <cell r="J280">
            <v>713205.36</v>
          </cell>
          <cell r="K280">
            <v>690835</v>
          </cell>
          <cell r="L280">
            <v>1199638</v>
          </cell>
          <cell r="M280">
            <v>1200219</v>
          </cell>
        </row>
        <row r="281">
          <cell r="A281" t="str">
            <v>2-ExpenseO&amp;MFringe Benefits &amp; TaxesComm Adv</v>
          </cell>
          <cell r="B281" t="str">
            <v>2-Expense</v>
          </cell>
          <cell r="D281" t="str">
            <v>O&amp;M</v>
          </cell>
          <cell r="E281" t="str">
            <v>Fringe Benefits &amp; Taxes</v>
          </cell>
          <cell r="F281" t="str">
            <v>Comm Adv</v>
          </cell>
          <cell r="G281">
            <v>85056.78</v>
          </cell>
          <cell r="H281">
            <v>83347</v>
          </cell>
          <cell r="I281">
            <v>83347.31</v>
          </cell>
          <cell r="J281">
            <v>633928.42000000004</v>
          </cell>
          <cell r="K281">
            <v>602134</v>
          </cell>
          <cell r="L281">
            <v>1048672</v>
          </cell>
          <cell r="M281">
            <v>1053757</v>
          </cell>
        </row>
        <row r="282">
          <cell r="A282" t="str">
            <v>2-ExpenseO&amp;MFringe Benefits &amp; TaxesCorp Dev</v>
          </cell>
          <cell r="B282" t="str">
            <v>2-Expense</v>
          </cell>
          <cell r="D282" t="str">
            <v>O&amp;M</v>
          </cell>
          <cell r="E282" t="str">
            <v>Fringe Benefits &amp; Taxes</v>
          </cell>
          <cell r="F282" t="str">
            <v>Corp Dev</v>
          </cell>
          <cell r="G282">
            <v>12075.44</v>
          </cell>
          <cell r="H282">
            <v>14556</v>
          </cell>
          <cell r="I282">
            <v>14556.07</v>
          </cell>
          <cell r="J282">
            <v>127293.86</v>
          </cell>
          <cell r="K282">
            <v>120825</v>
          </cell>
          <cell r="L282">
            <v>208277</v>
          </cell>
          <cell r="M282">
            <v>204865</v>
          </cell>
        </row>
        <row r="283">
          <cell r="A283" t="str">
            <v>2-ExpenseO&amp;MFringe Benefits &amp; TaxesCorp Secr</v>
          </cell>
          <cell r="B283" t="str">
            <v>2-Expense</v>
          </cell>
          <cell r="D283" t="str">
            <v>O&amp;M</v>
          </cell>
          <cell r="E283" t="str">
            <v>Fringe Benefits &amp; Taxes</v>
          </cell>
          <cell r="F283" t="str">
            <v>Corp Secr</v>
          </cell>
          <cell r="G283">
            <v>12348.62</v>
          </cell>
          <cell r="H283">
            <v>11206</v>
          </cell>
          <cell r="I283">
            <v>11147</v>
          </cell>
          <cell r="J283">
            <v>91883.0799999999</v>
          </cell>
          <cell r="K283">
            <v>81972</v>
          </cell>
          <cell r="L283">
            <v>142993</v>
          </cell>
          <cell r="M283">
            <v>143203</v>
          </cell>
        </row>
        <row r="284">
          <cell r="A284" t="str">
            <v>2-ExpenseO&amp;MFringe Benefits &amp; TaxesCorp Strat</v>
          </cell>
          <cell r="B284" t="str">
            <v>2-Expense</v>
          </cell>
          <cell r="D284" t="str">
            <v>O&amp;M</v>
          </cell>
          <cell r="E284" t="str">
            <v>Fringe Benefits &amp; Taxes</v>
          </cell>
          <cell r="F284" t="str">
            <v>Corp Strat</v>
          </cell>
          <cell r="G284">
            <v>33193.65</v>
          </cell>
          <cell r="H284">
            <v>37257</v>
          </cell>
          <cell r="I284">
            <v>32257</v>
          </cell>
          <cell r="J284">
            <v>227946.13</v>
          </cell>
          <cell r="K284">
            <v>263348</v>
          </cell>
          <cell r="L284">
            <v>456936</v>
          </cell>
          <cell r="M284">
            <v>456341</v>
          </cell>
        </row>
        <row r="285">
          <cell r="A285" t="str">
            <v>2-ExpenseO&amp;MFringe Benefits &amp; TaxesERM</v>
          </cell>
          <cell r="B285" t="str">
            <v>2-Expense</v>
          </cell>
          <cell r="D285" t="str">
            <v>O&amp;M</v>
          </cell>
          <cell r="E285" t="str">
            <v>Fringe Benefits &amp; Taxes</v>
          </cell>
          <cell r="F285" t="str">
            <v>ERM</v>
          </cell>
          <cell r="G285">
            <v>60976.72</v>
          </cell>
          <cell r="H285">
            <v>56918</v>
          </cell>
          <cell r="I285">
            <v>56564</v>
          </cell>
          <cell r="J285">
            <v>464462.23</v>
          </cell>
          <cell r="K285">
            <v>411392</v>
          </cell>
          <cell r="L285">
            <v>716352</v>
          </cell>
          <cell r="M285">
            <v>752067</v>
          </cell>
        </row>
        <row r="286">
          <cell r="A286" t="str">
            <v>2-ExpenseO&amp;MFringe Benefits &amp; TaxesExec</v>
          </cell>
          <cell r="B286" t="str">
            <v>2-Expense</v>
          </cell>
          <cell r="D286" t="str">
            <v>O&amp;M</v>
          </cell>
          <cell r="E286" t="str">
            <v>Fringe Benefits &amp; Taxes</v>
          </cell>
          <cell r="F286" t="str">
            <v>Exec</v>
          </cell>
          <cell r="G286">
            <v>669627.32999999996</v>
          </cell>
          <cell r="H286">
            <v>701492</v>
          </cell>
          <cell r="I286">
            <v>699000</v>
          </cell>
          <cell r="J286">
            <v>7767934.0700000003</v>
          </cell>
          <cell r="K286">
            <v>8056212</v>
          </cell>
          <cell r="L286">
            <v>14648888</v>
          </cell>
          <cell r="M286">
            <v>14306307</v>
          </cell>
        </row>
        <row r="287">
          <cell r="A287" t="str">
            <v>2-ExpenseO&amp;MFringe Benefits &amp; TaxesFringe</v>
          </cell>
          <cell r="B287" t="str">
            <v>2-Expense</v>
          </cell>
          <cell r="D287" t="str">
            <v>O&amp;M</v>
          </cell>
          <cell r="E287" t="str">
            <v>Fringe Benefits &amp; Taxes</v>
          </cell>
          <cell r="F287" t="str">
            <v>Fringe</v>
          </cell>
          <cell r="G287">
            <v>-700903.54</v>
          </cell>
          <cell r="H287">
            <v>-87516</v>
          </cell>
          <cell r="I287">
            <v>-150016</v>
          </cell>
          <cell r="J287">
            <v>813172.77999999095</v>
          </cell>
          <cell r="K287">
            <v>602273</v>
          </cell>
          <cell r="L287">
            <v>-294656</v>
          </cell>
          <cell r="M287">
            <v>-22482</v>
          </cell>
        </row>
        <row r="288">
          <cell r="A288" t="str">
            <v>2-ExpenseO&amp;MFringe Benefits &amp; TaxesHoldg Fin</v>
          </cell>
          <cell r="B288" t="str">
            <v>2-Expense</v>
          </cell>
          <cell r="D288" t="str">
            <v>O&amp;M</v>
          </cell>
          <cell r="E288" t="str">
            <v>Fringe Benefits &amp; Taxes</v>
          </cell>
          <cell r="F288" t="str">
            <v>Holdg Fin</v>
          </cell>
          <cell r="G288">
            <v>10844.4</v>
          </cell>
          <cell r="H288">
            <v>11327</v>
          </cell>
          <cell r="I288">
            <v>10904</v>
          </cell>
          <cell r="J288">
            <v>81547.509999999995</v>
          </cell>
          <cell r="K288">
            <v>80066</v>
          </cell>
          <cell r="L288">
            <v>138924</v>
          </cell>
          <cell r="M288">
            <v>136646</v>
          </cell>
        </row>
        <row r="289">
          <cell r="A289" t="str">
            <v>2-ExpenseO&amp;MFringe Benefits &amp; TaxesHR</v>
          </cell>
          <cell r="B289" t="str">
            <v>2-Expense</v>
          </cell>
          <cell r="D289" t="str">
            <v>O&amp;M</v>
          </cell>
          <cell r="E289" t="str">
            <v>Fringe Benefits &amp; Taxes</v>
          </cell>
          <cell r="F289" t="str">
            <v>HR</v>
          </cell>
          <cell r="G289">
            <v>332022.09999999998</v>
          </cell>
          <cell r="H289">
            <v>291975</v>
          </cell>
          <cell r="I289">
            <v>276000</v>
          </cell>
          <cell r="J289">
            <v>2198755.66</v>
          </cell>
          <cell r="K289">
            <v>2110470</v>
          </cell>
          <cell r="L289">
            <v>3629504</v>
          </cell>
          <cell r="M289">
            <v>3579734</v>
          </cell>
        </row>
        <row r="290">
          <cell r="A290" t="str">
            <v>2-ExpenseO&amp;MFringe Benefits &amp; TaxesInt Audit/ Control</v>
          </cell>
          <cell r="B290" t="str">
            <v>2-Expense</v>
          </cell>
          <cell r="D290" t="str">
            <v>O&amp;M</v>
          </cell>
          <cell r="E290" t="str">
            <v>Fringe Benefits &amp; Taxes</v>
          </cell>
          <cell r="F290" t="str">
            <v>Int Audit/ Control</v>
          </cell>
          <cell r="G290">
            <v>80602.210000000006</v>
          </cell>
          <cell r="H290">
            <v>87845</v>
          </cell>
          <cell r="I290">
            <v>79999.740000000005</v>
          </cell>
          <cell r="J290">
            <v>619006.44999999995</v>
          </cell>
          <cell r="K290">
            <v>626125</v>
          </cell>
          <cell r="L290">
            <v>1088143</v>
          </cell>
          <cell r="M290">
            <v>1098014</v>
          </cell>
        </row>
        <row r="291">
          <cell r="A291" t="str">
            <v>2-ExpenseO&amp;MFringe Benefits &amp; TaxesInv Rel</v>
          </cell>
          <cell r="B291" t="str">
            <v>2-Expense</v>
          </cell>
          <cell r="D291" t="str">
            <v>O&amp;M</v>
          </cell>
          <cell r="E291" t="str">
            <v>Fringe Benefits &amp; Taxes</v>
          </cell>
          <cell r="F291" t="str">
            <v>Inv Rel</v>
          </cell>
          <cell r="G291">
            <v>11930.19</v>
          </cell>
          <cell r="H291">
            <v>12436</v>
          </cell>
          <cell r="I291">
            <v>12381</v>
          </cell>
          <cell r="J291">
            <v>89799.23</v>
          </cell>
          <cell r="K291">
            <v>87858</v>
          </cell>
          <cell r="L291">
            <v>152343</v>
          </cell>
          <cell r="M291">
            <v>153007</v>
          </cell>
        </row>
        <row r="292">
          <cell r="A292" t="str">
            <v>2-ExpenseO&amp;MFringe Benefits &amp; TaxesIT</v>
          </cell>
          <cell r="B292" t="str">
            <v>2-Expense</v>
          </cell>
          <cell r="D292" t="str">
            <v>O&amp;M</v>
          </cell>
          <cell r="E292" t="str">
            <v>Fringe Benefits &amp; Taxes</v>
          </cell>
          <cell r="F292" t="str">
            <v>IT</v>
          </cell>
          <cell r="G292">
            <v>625852.23999999894</v>
          </cell>
          <cell r="H292">
            <v>694672</v>
          </cell>
          <cell r="I292">
            <v>678672</v>
          </cell>
          <cell r="J292">
            <v>4618081.33</v>
          </cell>
          <cell r="K292">
            <v>4911322</v>
          </cell>
          <cell r="L292">
            <v>8490764</v>
          </cell>
          <cell r="M292">
            <v>8168343</v>
          </cell>
        </row>
        <row r="293">
          <cell r="A293" t="str">
            <v>2-ExpenseO&amp;MFringe Benefits &amp; TaxesLaw</v>
          </cell>
          <cell r="B293" t="str">
            <v>2-Expense</v>
          </cell>
          <cell r="D293" t="str">
            <v>O&amp;M</v>
          </cell>
          <cell r="E293" t="str">
            <v>Fringe Benefits &amp; Taxes</v>
          </cell>
          <cell r="F293" t="str">
            <v>Law</v>
          </cell>
          <cell r="G293">
            <v>197657.99</v>
          </cell>
          <cell r="H293">
            <v>226314</v>
          </cell>
          <cell r="I293">
            <v>183773.72</v>
          </cell>
          <cell r="J293">
            <v>1547071.87</v>
          </cell>
          <cell r="K293">
            <v>1602288</v>
          </cell>
          <cell r="L293">
            <v>2780557</v>
          </cell>
          <cell r="M293">
            <v>2781457</v>
          </cell>
        </row>
        <row r="294">
          <cell r="A294" t="str">
            <v>2-ExpenseO&amp;MFringe Benefits &amp; TaxesMisc Acct</v>
          </cell>
          <cell r="B294" t="str">
            <v>2-Expense</v>
          </cell>
          <cell r="D294" t="str">
            <v>O&amp;M</v>
          </cell>
          <cell r="E294" t="str">
            <v>Fringe Benefits &amp; Taxes</v>
          </cell>
          <cell r="F294" t="str">
            <v>Misc Acct</v>
          </cell>
          <cell r="G294">
            <v>60441.8</v>
          </cell>
          <cell r="H294">
            <v>96979</v>
          </cell>
          <cell r="I294">
            <v>51028</v>
          </cell>
          <cell r="J294">
            <v>385294.93000000098</v>
          </cell>
          <cell r="K294">
            <v>480773</v>
          </cell>
          <cell r="L294">
            <v>791400</v>
          </cell>
          <cell r="M294">
            <v>631020</v>
          </cell>
        </row>
        <row r="295">
          <cell r="A295" t="str">
            <v>2-ExpenseO&amp;MFringe Benefits &amp; TaxesNERC</v>
          </cell>
          <cell r="B295" t="str">
            <v>2-Expense</v>
          </cell>
          <cell r="D295" t="str">
            <v>O&amp;M</v>
          </cell>
          <cell r="E295" t="str">
            <v>Fringe Benefits &amp; Taxes</v>
          </cell>
          <cell r="F295" t="str">
            <v>NERC</v>
          </cell>
          <cell r="G295">
            <v>21209.5</v>
          </cell>
          <cell r="H295">
            <v>20352</v>
          </cell>
          <cell r="I295">
            <v>20345</v>
          </cell>
          <cell r="J295">
            <v>161608.17000000001</v>
          </cell>
          <cell r="K295">
            <v>328913</v>
          </cell>
          <cell r="L295">
            <v>434820</v>
          </cell>
          <cell r="M295">
            <v>434650</v>
          </cell>
        </row>
        <row r="296">
          <cell r="A296" t="str">
            <v>2-ExpenseO&amp;MFringe Benefits &amp; TaxesPayroll AP</v>
          </cell>
          <cell r="B296" t="str">
            <v>2-Expense</v>
          </cell>
          <cell r="D296" t="str">
            <v>O&amp;M</v>
          </cell>
          <cell r="E296" t="str">
            <v>Fringe Benefits &amp; Taxes</v>
          </cell>
          <cell r="F296" t="str">
            <v>Payroll AP</v>
          </cell>
          <cell r="G296">
            <v>50901.120000000003</v>
          </cell>
          <cell r="H296">
            <v>52150</v>
          </cell>
          <cell r="I296">
            <v>47328</v>
          </cell>
          <cell r="J296">
            <v>426537.15</v>
          </cell>
          <cell r="K296">
            <v>384054</v>
          </cell>
          <cell r="L296">
            <v>656340</v>
          </cell>
          <cell r="M296">
            <v>637542</v>
          </cell>
        </row>
        <row r="297">
          <cell r="A297" t="str">
            <v>2-ExpenseO&amp;MFringe Benefits &amp; TaxesPens OPEB</v>
          </cell>
          <cell r="B297" t="str">
            <v>2-Expense</v>
          </cell>
          <cell r="D297" t="str">
            <v>O&amp;M</v>
          </cell>
          <cell r="E297" t="str">
            <v>Fringe Benefits &amp; Taxes</v>
          </cell>
          <cell r="F297" t="str">
            <v>Pens OPEB</v>
          </cell>
          <cell r="G297">
            <v>0</v>
          </cell>
          <cell r="H297">
            <v>0</v>
          </cell>
          <cell r="I297">
            <v>0</v>
          </cell>
          <cell r="J297">
            <v>-1.16415321826935E-10</v>
          </cell>
          <cell r="K297">
            <v>0</v>
          </cell>
          <cell r="L297">
            <v>0</v>
          </cell>
          <cell r="M297">
            <v>0</v>
          </cell>
        </row>
        <row r="298">
          <cell r="A298" t="str">
            <v>2-ExpenseO&amp;MFringe Benefits &amp; TaxesProcmt</v>
          </cell>
          <cell r="B298" t="str">
            <v>2-Expense</v>
          </cell>
          <cell r="D298" t="str">
            <v>O&amp;M</v>
          </cell>
          <cell r="E298" t="str">
            <v>Fringe Benefits &amp; Taxes</v>
          </cell>
          <cell r="F298" t="str">
            <v>Procmt</v>
          </cell>
          <cell r="G298">
            <v>240885.34</v>
          </cell>
          <cell r="H298">
            <v>236897</v>
          </cell>
          <cell r="I298">
            <v>233617</v>
          </cell>
          <cell r="J298">
            <v>1650860.88</v>
          </cell>
          <cell r="K298">
            <v>1665360</v>
          </cell>
          <cell r="L298">
            <v>2885721</v>
          </cell>
          <cell r="M298">
            <v>2885722</v>
          </cell>
        </row>
        <row r="299">
          <cell r="A299" t="str">
            <v>2-ExpenseO&amp;MFringe Benefits &amp; TaxesPSE&amp;G Fin</v>
          </cell>
          <cell r="B299" t="str">
            <v>2-Expense</v>
          </cell>
          <cell r="D299" t="str">
            <v>O&amp;M</v>
          </cell>
          <cell r="E299" t="str">
            <v>Fringe Benefits &amp; Taxes</v>
          </cell>
          <cell r="F299" t="str">
            <v>PSE&amp;G Fin</v>
          </cell>
          <cell r="G299">
            <v>156704.57</v>
          </cell>
          <cell r="H299">
            <v>157444</v>
          </cell>
          <cell r="I299">
            <v>167445</v>
          </cell>
          <cell r="J299">
            <v>1236348.18</v>
          </cell>
          <cell r="K299">
            <v>1121973</v>
          </cell>
          <cell r="L299">
            <v>1945018</v>
          </cell>
          <cell r="M299">
            <v>2069135</v>
          </cell>
        </row>
        <row r="300">
          <cell r="A300" t="str">
            <v>2-ExpenseO&amp;MFringe Benefits &amp; TaxesPub Affr</v>
          </cell>
          <cell r="B300" t="str">
            <v>2-Expense</v>
          </cell>
          <cell r="D300" t="str">
            <v>O&amp;M</v>
          </cell>
          <cell r="E300" t="str">
            <v>Fringe Benefits &amp; Taxes</v>
          </cell>
          <cell r="F300" t="str">
            <v>Pub Affr</v>
          </cell>
          <cell r="G300">
            <v>152895.57999999999</v>
          </cell>
          <cell r="H300">
            <v>162161</v>
          </cell>
          <cell r="I300">
            <v>160417</v>
          </cell>
          <cell r="J300">
            <v>1170999.1599999999</v>
          </cell>
          <cell r="K300">
            <v>1155367</v>
          </cell>
          <cell r="L300">
            <v>2007372</v>
          </cell>
          <cell r="M300">
            <v>2020969</v>
          </cell>
        </row>
        <row r="301">
          <cell r="A301" t="str">
            <v>2-ExpenseO&amp;MFringe Benefits &amp; TaxesPwr Fin</v>
          </cell>
          <cell r="B301" t="str">
            <v>2-Expense</v>
          </cell>
          <cell r="D301" t="str">
            <v>O&amp;M</v>
          </cell>
          <cell r="E301" t="str">
            <v>Fringe Benefits &amp; Taxes</v>
          </cell>
          <cell r="F301" t="str">
            <v>Pwr Fin</v>
          </cell>
          <cell r="G301">
            <v>224449.32</v>
          </cell>
          <cell r="H301">
            <v>240619</v>
          </cell>
          <cell r="I301">
            <v>236670.12</v>
          </cell>
          <cell r="J301">
            <v>1702044.95</v>
          </cell>
          <cell r="K301">
            <v>1734572</v>
          </cell>
          <cell r="L301">
            <v>3016320</v>
          </cell>
          <cell r="M301">
            <v>2993466</v>
          </cell>
        </row>
        <row r="302">
          <cell r="A302" t="str">
            <v>2-ExpenseO&amp;MFringe Benefits &amp; TaxesRec Mgmt</v>
          </cell>
          <cell r="B302" t="str">
            <v>2-Expense</v>
          </cell>
          <cell r="D302" t="str">
            <v>O&amp;M</v>
          </cell>
          <cell r="E302" t="str">
            <v>Fringe Benefits &amp; Taxes</v>
          </cell>
          <cell r="F302" t="str">
            <v>Rec Mgmt</v>
          </cell>
          <cell r="G302">
            <v>13180.15</v>
          </cell>
          <cell r="H302">
            <v>12261</v>
          </cell>
          <cell r="I302">
            <v>11036</v>
          </cell>
          <cell r="J302">
            <v>97914.039999999906</v>
          </cell>
          <cell r="K302">
            <v>86751</v>
          </cell>
          <cell r="L302">
            <v>150706</v>
          </cell>
          <cell r="M302">
            <v>151700</v>
          </cell>
        </row>
        <row r="303">
          <cell r="A303" t="str">
            <v>2-ExpenseO&amp;MFringe Benefits &amp; TaxesSC Fin</v>
          </cell>
          <cell r="B303" t="str">
            <v>2-Expense</v>
          </cell>
          <cell r="D303" t="str">
            <v>O&amp;M</v>
          </cell>
          <cell r="E303" t="str">
            <v>Fringe Benefits &amp; Taxes</v>
          </cell>
          <cell r="F303" t="str">
            <v>SC Fin</v>
          </cell>
          <cell r="G303">
            <v>55429.93</v>
          </cell>
          <cell r="H303">
            <v>61492</v>
          </cell>
          <cell r="I303">
            <v>59474</v>
          </cell>
          <cell r="J303">
            <v>455441.48</v>
          </cell>
          <cell r="K303">
            <v>429060</v>
          </cell>
          <cell r="L303">
            <v>745388</v>
          </cell>
          <cell r="M303">
            <v>742016</v>
          </cell>
        </row>
        <row r="304">
          <cell r="A304" t="str">
            <v>2-ExpenseO&amp;MFringe Benefits &amp; TaxesTreas</v>
          </cell>
          <cell r="B304" t="str">
            <v>2-Expense</v>
          </cell>
          <cell r="D304" t="str">
            <v>O&amp;M</v>
          </cell>
          <cell r="E304" t="str">
            <v>Fringe Benefits &amp; Taxes</v>
          </cell>
          <cell r="F304" t="str">
            <v>Treas</v>
          </cell>
          <cell r="G304">
            <v>127714.14</v>
          </cell>
          <cell r="H304">
            <v>127947</v>
          </cell>
          <cell r="I304">
            <v>119155.07</v>
          </cell>
          <cell r="J304">
            <v>993809.14999999804</v>
          </cell>
          <cell r="K304">
            <v>907545</v>
          </cell>
          <cell r="L304">
            <v>1573549</v>
          </cell>
          <cell r="M304">
            <v>1587527</v>
          </cell>
        </row>
        <row r="305">
          <cell r="A305" t="str">
            <v>2-ExpenseO&amp;MFringe Benefits &amp; TaxesV&amp;P</v>
          </cell>
          <cell r="B305" t="str">
            <v>2-Expense</v>
          </cell>
          <cell r="D305" t="str">
            <v>O&amp;M</v>
          </cell>
          <cell r="E305" t="str">
            <v>Fringe Benefits &amp; Taxes</v>
          </cell>
          <cell r="F305" t="str">
            <v>V&amp;P</v>
          </cell>
          <cell r="G305">
            <v>52671.25</v>
          </cell>
          <cell r="H305">
            <v>47270</v>
          </cell>
          <cell r="I305">
            <v>49300</v>
          </cell>
          <cell r="J305">
            <v>320985.19</v>
          </cell>
          <cell r="K305">
            <v>334147</v>
          </cell>
          <cell r="L305">
            <v>579829</v>
          </cell>
          <cell r="M305">
            <v>573433</v>
          </cell>
        </row>
        <row r="306">
          <cell r="A306" t="str">
            <v>2-ExpenseO&amp;MIncurred LaborASD</v>
          </cell>
          <cell r="B306" t="str">
            <v>2-Expense</v>
          </cell>
          <cell r="D306" t="str">
            <v>O&amp;M</v>
          </cell>
          <cell r="E306" t="str">
            <v>Incurred Labor</v>
          </cell>
          <cell r="F306" t="str">
            <v>ASD</v>
          </cell>
          <cell r="G306">
            <v>985204.66</v>
          </cell>
          <cell r="H306">
            <v>999399</v>
          </cell>
          <cell r="I306">
            <v>991337</v>
          </cell>
          <cell r="J306">
            <v>6822196.5499999896</v>
          </cell>
          <cell r="K306">
            <v>6950255</v>
          </cell>
          <cell r="L306">
            <v>12217285</v>
          </cell>
          <cell r="M306">
            <v>12013143</v>
          </cell>
        </row>
        <row r="307">
          <cell r="A307" t="str">
            <v>2-ExpenseO&amp;MIncurred LaborBAR</v>
          </cell>
          <cell r="B307" t="str">
            <v>2-Expense</v>
          </cell>
          <cell r="D307" t="str">
            <v>O&amp;M</v>
          </cell>
          <cell r="E307" t="str">
            <v>Incurred Labor</v>
          </cell>
          <cell r="F307" t="str">
            <v>BAR</v>
          </cell>
          <cell r="G307">
            <v>330589.39</v>
          </cell>
          <cell r="H307">
            <v>337963</v>
          </cell>
          <cell r="I307">
            <v>336963</v>
          </cell>
          <cell r="J307">
            <v>2341666.44</v>
          </cell>
          <cell r="K307">
            <v>2390433</v>
          </cell>
          <cell r="L307">
            <v>4150995</v>
          </cell>
          <cell r="M307">
            <v>4151364</v>
          </cell>
        </row>
        <row r="308">
          <cell r="A308" t="str">
            <v>2-ExpenseO&amp;MIncurred LaborComm Adv</v>
          </cell>
          <cell r="B308" t="str">
            <v>2-Expense</v>
          </cell>
          <cell r="D308" t="str">
            <v>O&amp;M</v>
          </cell>
          <cell r="E308" t="str">
            <v>Incurred Labor</v>
          </cell>
          <cell r="F308" t="str">
            <v>Comm Adv</v>
          </cell>
          <cell r="G308">
            <v>297150.05</v>
          </cell>
          <cell r="H308">
            <v>288399</v>
          </cell>
          <cell r="I308">
            <v>288399</v>
          </cell>
          <cell r="J308">
            <v>2096651.88</v>
          </cell>
          <cell r="K308">
            <v>2039390</v>
          </cell>
          <cell r="L308">
            <v>3540388</v>
          </cell>
          <cell r="M308">
            <v>3534899</v>
          </cell>
        </row>
        <row r="309">
          <cell r="A309" t="str">
            <v>2-ExpenseO&amp;MIncurred LaborCorp Dev</v>
          </cell>
          <cell r="B309" t="str">
            <v>2-Expense</v>
          </cell>
          <cell r="D309" t="str">
            <v>O&amp;M</v>
          </cell>
          <cell r="E309" t="str">
            <v>Incurred Labor</v>
          </cell>
          <cell r="F309" t="str">
            <v>Corp Dev</v>
          </cell>
          <cell r="G309">
            <v>50347.03</v>
          </cell>
          <cell r="H309">
            <v>50367</v>
          </cell>
          <cell r="I309">
            <v>50367</v>
          </cell>
          <cell r="J309">
            <v>398724.35</v>
          </cell>
          <cell r="K309">
            <v>355795</v>
          </cell>
          <cell r="L309">
            <v>616874</v>
          </cell>
          <cell r="M309">
            <v>610026</v>
          </cell>
        </row>
        <row r="310">
          <cell r="A310" t="str">
            <v>2-ExpenseO&amp;MIncurred LaborCorp Secr</v>
          </cell>
          <cell r="B310" t="str">
            <v>2-Expense</v>
          </cell>
          <cell r="D310" t="str">
            <v>O&amp;M</v>
          </cell>
          <cell r="E310" t="str">
            <v>Incurred Labor</v>
          </cell>
          <cell r="F310" t="str">
            <v>Corp Secr</v>
          </cell>
          <cell r="G310">
            <v>40800.089999999997</v>
          </cell>
          <cell r="H310">
            <v>38774</v>
          </cell>
          <cell r="I310">
            <v>41000</v>
          </cell>
          <cell r="J310">
            <v>286226.65999999997</v>
          </cell>
          <cell r="K310">
            <v>274123</v>
          </cell>
          <cell r="L310">
            <v>475755</v>
          </cell>
          <cell r="M310">
            <v>476216</v>
          </cell>
        </row>
        <row r="311">
          <cell r="A311" t="str">
            <v>2-ExpenseO&amp;MIncurred LaborCorp Strat</v>
          </cell>
          <cell r="B311" t="str">
            <v>2-Expense</v>
          </cell>
          <cell r="D311" t="str">
            <v>O&amp;M</v>
          </cell>
          <cell r="E311" t="str">
            <v>Incurred Labor</v>
          </cell>
          <cell r="F311" t="str">
            <v>Corp Strat</v>
          </cell>
          <cell r="G311">
            <v>122335.49</v>
          </cell>
          <cell r="H311">
            <v>128917</v>
          </cell>
          <cell r="I311">
            <v>116000</v>
          </cell>
          <cell r="J311">
            <v>776609.68</v>
          </cell>
          <cell r="K311">
            <v>911239</v>
          </cell>
          <cell r="L311">
            <v>1581093</v>
          </cell>
          <cell r="M311">
            <v>1432157</v>
          </cell>
        </row>
        <row r="312">
          <cell r="A312" t="str">
            <v>2-ExpenseO&amp;MIncurred LaborERM</v>
          </cell>
          <cell r="B312" t="str">
            <v>2-Expense</v>
          </cell>
          <cell r="D312" t="str">
            <v>O&amp;M</v>
          </cell>
          <cell r="E312" t="str">
            <v>Incurred Labor</v>
          </cell>
          <cell r="F312" t="str">
            <v>ERM</v>
          </cell>
          <cell r="G312">
            <v>192069.12</v>
          </cell>
          <cell r="H312">
            <v>196947</v>
          </cell>
          <cell r="I312">
            <v>202430</v>
          </cell>
          <cell r="J312">
            <v>1318024.45</v>
          </cell>
          <cell r="K312">
            <v>1392361</v>
          </cell>
          <cell r="L312">
            <v>2416443</v>
          </cell>
          <cell r="M312">
            <v>2379977</v>
          </cell>
        </row>
        <row r="313">
          <cell r="A313" t="str">
            <v>2-ExpenseO&amp;MIncurred LaborExec</v>
          </cell>
          <cell r="B313" t="str">
            <v>2-Expense</v>
          </cell>
          <cell r="D313" t="str">
            <v>O&amp;M</v>
          </cell>
          <cell r="E313" t="str">
            <v>Incurred Labor</v>
          </cell>
          <cell r="F313" t="str">
            <v>Exec</v>
          </cell>
          <cell r="G313">
            <v>450991.3</v>
          </cell>
          <cell r="H313">
            <v>486558</v>
          </cell>
          <cell r="I313">
            <v>467000</v>
          </cell>
          <cell r="J313">
            <v>3122660.57</v>
          </cell>
          <cell r="K313">
            <v>3428678</v>
          </cell>
          <cell r="L313">
            <v>5899495</v>
          </cell>
          <cell r="M313">
            <v>5508669</v>
          </cell>
        </row>
        <row r="314">
          <cell r="A314" t="str">
            <v>2-ExpenseO&amp;MIncurred LaborHoldg Fin</v>
          </cell>
          <cell r="B314" t="str">
            <v>2-Expense</v>
          </cell>
          <cell r="D314" t="str">
            <v>O&amp;M</v>
          </cell>
          <cell r="E314" t="str">
            <v>Incurred Labor</v>
          </cell>
          <cell r="F314" t="str">
            <v>Holdg Fin</v>
          </cell>
          <cell r="G314">
            <v>38858.239999999998</v>
          </cell>
          <cell r="H314">
            <v>39195</v>
          </cell>
          <cell r="I314">
            <v>38729</v>
          </cell>
          <cell r="J314">
            <v>275927.05</v>
          </cell>
          <cell r="K314">
            <v>277045</v>
          </cell>
          <cell r="L314">
            <v>480706</v>
          </cell>
          <cell r="M314">
            <v>480424</v>
          </cell>
        </row>
        <row r="315">
          <cell r="A315" t="str">
            <v>2-ExpenseO&amp;MIncurred LaborHR</v>
          </cell>
          <cell r="B315" t="str">
            <v>2-Expense</v>
          </cell>
          <cell r="D315" t="str">
            <v>O&amp;M</v>
          </cell>
          <cell r="E315" t="str">
            <v>Incurred Labor</v>
          </cell>
          <cell r="F315" t="str">
            <v>HR</v>
          </cell>
          <cell r="G315">
            <v>1314799.3700000001</v>
          </cell>
          <cell r="H315">
            <v>1010295</v>
          </cell>
          <cell r="I315">
            <v>989000</v>
          </cell>
          <cell r="J315">
            <v>7404014.3799999999</v>
          </cell>
          <cell r="K315">
            <v>7302664</v>
          </cell>
          <cell r="L315">
            <v>12558837</v>
          </cell>
          <cell r="M315">
            <v>12358215</v>
          </cell>
        </row>
        <row r="316">
          <cell r="A316" t="str">
            <v>2-ExpenseO&amp;MIncurred LaborInt Audit/ Control</v>
          </cell>
          <cell r="B316" t="str">
            <v>2-Expense</v>
          </cell>
          <cell r="D316" t="str">
            <v>O&amp;M</v>
          </cell>
          <cell r="E316" t="str">
            <v>Incurred Labor</v>
          </cell>
          <cell r="F316" t="str">
            <v>Int Audit/ Control</v>
          </cell>
          <cell r="G316">
            <v>286258.71000000002</v>
          </cell>
          <cell r="H316">
            <v>303962</v>
          </cell>
          <cell r="I316">
            <v>277000</v>
          </cell>
          <cell r="J316">
            <v>2047616.02</v>
          </cell>
          <cell r="K316">
            <v>2149220</v>
          </cell>
          <cell r="L316">
            <v>3730598</v>
          </cell>
          <cell r="M316">
            <v>3675061</v>
          </cell>
        </row>
        <row r="317">
          <cell r="A317" t="str">
            <v>2-ExpenseO&amp;MIncurred LaborInv Rel</v>
          </cell>
          <cell r="B317" t="str">
            <v>2-Expense</v>
          </cell>
          <cell r="D317" t="str">
            <v>O&amp;M</v>
          </cell>
          <cell r="E317" t="str">
            <v>Incurred Labor</v>
          </cell>
          <cell r="F317" t="str">
            <v>Inv Rel</v>
          </cell>
          <cell r="G317">
            <v>43299.46</v>
          </cell>
          <cell r="H317">
            <v>43032</v>
          </cell>
          <cell r="I317">
            <v>42533</v>
          </cell>
          <cell r="J317">
            <v>310617.68</v>
          </cell>
          <cell r="K317">
            <v>304006</v>
          </cell>
          <cell r="L317">
            <v>527137</v>
          </cell>
          <cell r="M317">
            <v>531057</v>
          </cell>
        </row>
        <row r="318">
          <cell r="A318" t="str">
            <v>2-ExpenseO&amp;MIncurred LaborIT</v>
          </cell>
          <cell r="B318" t="str">
            <v>2-Expense</v>
          </cell>
          <cell r="D318" t="str">
            <v>O&amp;M</v>
          </cell>
          <cell r="E318" t="str">
            <v>Incurred Labor</v>
          </cell>
          <cell r="F318" t="str">
            <v>IT</v>
          </cell>
          <cell r="G318">
            <v>2183784.46</v>
          </cell>
          <cell r="H318">
            <v>2352864</v>
          </cell>
          <cell r="I318">
            <v>2298864</v>
          </cell>
          <cell r="J318">
            <v>15249980.359999999</v>
          </cell>
          <cell r="K318">
            <v>16632808</v>
          </cell>
          <cell r="L318">
            <v>28878250</v>
          </cell>
          <cell r="M318">
            <v>27326502</v>
          </cell>
        </row>
        <row r="319">
          <cell r="A319" t="str">
            <v>2-ExpenseO&amp;MIncurred LaborLaw</v>
          </cell>
          <cell r="B319" t="str">
            <v>2-Expense</v>
          </cell>
          <cell r="D319" t="str">
            <v>O&amp;M</v>
          </cell>
          <cell r="E319" t="str">
            <v>Incurred Labor</v>
          </cell>
          <cell r="F319" t="str">
            <v>Law</v>
          </cell>
          <cell r="G319">
            <v>771238.97</v>
          </cell>
          <cell r="H319">
            <v>783095</v>
          </cell>
          <cell r="I319">
            <v>740000</v>
          </cell>
          <cell r="J319">
            <v>5422576.9299999997</v>
          </cell>
          <cell r="K319">
            <v>5534734</v>
          </cell>
          <cell r="L319">
            <v>9602273</v>
          </cell>
          <cell r="M319">
            <v>9601972</v>
          </cell>
        </row>
        <row r="320">
          <cell r="A320" t="str">
            <v>2-ExpenseO&amp;MIncurred LaborMisc Acct</v>
          </cell>
          <cell r="B320" t="str">
            <v>2-Expense</v>
          </cell>
          <cell r="D320" t="str">
            <v>O&amp;M</v>
          </cell>
          <cell r="E320" t="str">
            <v>Incurred Labor</v>
          </cell>
          <cell r="F320" t="str">
            <v>Misc Acct</v>
          </cell>
          <cell r="G320">
            <v>131574.82999999999</v>
          </cell>
          <cell r="H320">
            <v>159000</v>
          </cell>
          <cell r="I320">
            <v>161222</v>
          </cell>
          <cell r="J320">
            <v>182472.92000001299</v>
          </cell>
          <cell r="K320">
            <v>408000</v>
          </cell>
          <cell r="L320">
            <v>900000</v>
          </cell>
          <cell r="M320">
            <v>976942</v>
          </cell>
        </row>
        <row r="321">
          <cell r="A321" t="str">
            <v>2-ExpenseO&amp;MIncurred LaborNERC</v>
          </cell>
          <cell r="B321" t="str">
            <v>2-Expense</v>
          </cell>
          <cell r="D321" t="str">
            <v>O&amp;M</v>
          </cell>
          <cell r="E321" t="str">
            <v>Incurred Labor</v>
          </cell>
          <cell r="F321" t="str">
            <v>NERC</v>
          </cell>
          <cell r="G321">
            <v>72735.679999999993</v>
          </cell>
          <cell r="H321">
            <v>70423</v>
          </cell>
          <cell r="I321">
            <v>68500</v>
          </cell>
          <cell r="J321">
            <v>536065.43000000005</v>
          </cell>
          <cell r="K321">
            <v>497968</v>
          </cell>
          <cell r="L321">
            <v>864428</v>
          </cell>
          <cell r="M321">
            <v>863790</v>
          </cell>
        </row>
        <row r="322">
          <cell r="A322" t="str">
            <v>2-ExpenseO&amp;MIncurred LaborPayroll AP</v>
          </cell>
          <cell r="B322" t="str">
            <v>2-Expense</v>
          </cell>
          <cell r="D322" t="str">
            <v>O&amp;M</v>
          </cell>
          <cell r="E322" t="str">
            <v>Incurred Labor</v>
          </cell>
          <cell r="F322" t="str">
            <v>Payroll AP</v>
          </cell>
          <cell r="G322">
            <v>177411.22</v>
          </cell>
          <cell r="H322">
            <v>184116</v>
          </cell>
          <cell r="I322">
            <v>180116</v>
          </cell>
          <cell r="J322">
            <v>1353624.97</v>
          </cell>
          <cell r="K322">
            <v>1355919</v>
          </cell>
          <cell r="L322">
            <v>2317235</v>
          </cell>
          <cell r="M322">
            <v>2286650</v>
          </cell>
        </row>
        <row r="323">
          <cell r="A323" t="str">
            <v>2-ExpenseO&amp;MIncurred LaborProcmt</v>
          </cell>
          <cell r="B323" t="str">
            <v>2-Expense</v>
          </cell>
          <cell r="D323" t="str">
            <v>O&amp;M</v>
          </cell>
          <cell r="E323" t="str">
            <v>Incurred Labor</v>
          </cell>
          <cell r="F323" t="str">
            <v>Procmt</v>
          </cell>
          <cell r="G323">
            <v>1033828.91</v>
          </cell>
          <cell r="H323">
            <v>802967</v>
          </cell>
          <cell r="I323">
            <v>791924</v>
          </cell>
          <cell r="J323">
            <v>5724578.0900000101</v>
          </cell>
          <cell r="K323">
            <v>5678985</v>
          </cell>
          <cell r="L323">
            <v>9860628</v>
          </cell>
          <cell r="M323">
            <v>9760628</v>
          </cell>
        </row>
        <row r="324">
          <cell r="A324" t="str">
            <v>2-ExpenseO&amp;MIncurred LaborPSE&amp;G Fin</v>
          </cell>
          <cell r="B324" t="str">
            <v>2-Expense</v>
          </cell>
          <cell r="D324" t="str">
            <v>O&amp;M</v>
          </cell>
          <cell r="E324" t="str">
            <v>Incurred Labor</v>
          </cell>
          <cell r="F324" t="str">
            <v>PSE&amp;G Fin</v>
          </cell>
          <cell r="G324">
            <v>480327.79</v>
          </cell>
          <cell r="H324">
            <v>488562</v>
          </cell>
          <cell r="I324">
            <v>488562</v>
          </cell>
          <cell r="J324">
            <v>3459667.98</v>
          </cell>
          <cell r="K324">
            <v>3464440</v>
          </cell>
          <cell r="L324">
            <v>6006982</v>
          </cell>
          <cell r="M324">
            <v>6052444</v>
          </cell>
        </row>
        <row r="325">
          <cell r="A325" t="str">
            <v>2-ExpenseO&amp;MIncurred LaborPub Affr</v>
          </cell>
          <cell r="B325" t="str">
            <v>2-Expense</v>
          </cell>
          <cell r="D325" t="str">
            <v>O&amp;M</v>
          </cell>
          <cell r="E325" t="str">
            <v>Incurred Labor</v>
          </cell>
          <cell r="F325" t="str">
            <v>Pub Affr</v>
          </cell>
          <cell r="G325">
            <v>559132.18000000005</v>
          </cell>
          <cell r="H325">
            <v>561112</v>
          </cell>
          <cell r="I325">
            <v>575339</v>
          </cell>
          <cell r="J325">
            <v>3943414.9</v>
          </cell>
          <cell r="K325">
            <v>3966669</v>
          </cell>
          <cell r="L325">
            <v>6883640</v>
          </cell>
          <cell r="M325">
            <v>6868970</v>
          </cell>
        </row>
        <row r="326">
          <cell r="A326" t="str">
            <v>2-ExpenseO&amp;MIncurred LaborPwr Fin</v>
          </cell>
          <cell r="B326" t="str">
            <v>2-Expense</v>
          </cell>
          <cell r="D326" t="str">
            <v>O&amp;M</v>
          </cell>
          <cell r="E326" t="str">
            <v>Incurred Labor</v>
          </cell>
          <cell r="F326" t="str">
            <v>Pwr Fin</v>
          </cell>
          <cell r="G326">
            <v>698772.22</v>
          </cell>
          <cell r="H326">
            <v>745223</v>
          </cell>
          <cell r="I326">
            <v>740223</v>
          </cell>
          <cell r="J326">
            <v>5053096.2100000102</v>
          </cell>
          <cell r="K326">
            <v>5269281</v>
          </cell>
          <cell r="L326">
            <v>9146437</v>
          </cell>
          <cell r="M326">
            <v>8980128</v>
          </cell>
        </row>
        <row r="327">
          <cell r="A327" t="str">
            <v>2-ExpenseO&amp;MIncurred LaborRec Mgmt</v>
          </cell>
          <cell r="B327" t="str">
            <v>2-Expense</v>
          </cell>
          <cell r="D327" t="str">
            <v>O&amp;M</v>
          </cell>
          <cell r="E327" t="str">
            <v>Incurred Labor</v>
          </cell>
          <cell r="F327" t="str">
            <v>Rec Mgmt</v>
          </cell>
          <cell r="G327">
            <v>44440.35</v>
          </cell>
          <cell r="H327">
            <v>42425</v>
          </cell>
          <cell r="I327">
            <v>41426</v>
          </cell>
          <cell r="J327">
            <v>317520.20999999897</v>
          </cell>
          <cell r="K327">
            <v>300177</v>
          </cell>
          <cell r="L327">
            <v>521473</v>
          </cell>
          <cell r="M327">
            <v>529497</v>
          </cell>
        </row>
        <row r="328">
          <cell r="A328" t="str">
            <v>2-ExpenseO&amp;MIncurred LaborSC Fin</v>
          </cell>
          <cell r="B328" t="str">
            <v>2-Expense</v>
          </cell>
          <cell r="D328" t="str">
            <v>O&amp;M</v>
          </cell>
          <cell r="E328" t="str">
            <v>Incurred Labor</v>
          </cell>
          <cell r="F328" t="str">
            <v>SC Fin</v>
          </cell>
          <cell r="G328">
            <v>192036.38</v>
          </cell>
          <cell r="H328">
            <v>205856</v>
          </cell>
          <cell r="I328">
            <v>203856</v>
          </cell>
          <cell r="J328">
            <v>1470143.54</v>
          </cell>
          <cell r="K328">
            <v>1455745</v>
          </cell>
          <cell r="L328">
            <v>2527293</v>
          </cell>
          <cell r="M328">
            <v>2522461</v>
          </cell>
        </row>
        <row r="329">
          <cell r="A329" t="str">
            <v>2-ExpenseO&amp;MIncurred LaborTreas</v>
          </cell>
          <cell r="B329" t="str">
            <v>2-Expense</v>
          </cell>
          <cell r="D329" t="str">
            <v>O&amp;M</v>
          </cell>
          <cell r="E329" t="str">
            <v>Incurred Labor</v>
          </cell>
          <cell r="F329" t="str">
            <v>Treas</v>
          </cell>
          <cell r="G329">
            <v>439035.23</v>
          </cell>
          <cell r="H329">
            <v>442723</v>
          </cell>
          <cell r="I329">
            <v>442277.57</v>
          </cell>
          <cell r="J329">
            <v>3198357.86</v>
          </cell>
          <cell r="K329">
            <v>3345295</v>
          </cell>
          <cell r="L329">
            <v>5649807</v>
          </cell>
          <cell r="M329">
            <v>5635486</v>
          </cell>
        </row>
        <row r="330">
          <cell r="A330" t="str">
            <v>2-ExpenseO&amp;MIncurred LaborV&amp;P</v>
          </cell>
          <cell r="B330" t="str">
            <v>2-Expense</v>
          </cell>
          <cell r="D330" t="str">
            <v>O&amp;M</v>
          </cell>
          <cell r="E330" t="str">
            <v>Incurred Labor</v>
          </cell>
          <cell r="F330" t="str">
            <v>V&amp;P</v>
          </cell>
          <cell r="G330">
            <v>162082.67000000001</v>
          </cell>
          <cell r="H330">
            <v>163564</v>
          </cell>
          <cell r="I330">
            <v>167449</v>
          </cell>
          <cell r="J330">
            <v>1059383.1000000001</v>
          </cell>
          <cell r="K330">
            <v>1156218</v>
          </cell>
          <cell r="L330">
            <v>2006330</v>
          </cell>
          <cell r="M330">
            <v>1935569</v>
          </cell>
        </row>
        <row r="331">
          <cell r="A331" t="str">
            <v>2-ExpenseO&amp;MInterestIT</v>
          </cell>
          <cell r="B331" t="str">
            <v>2-Expense</v>
          </cell>
          <cell r="D331" t="str">
            <v>O&amp;M</v>
          </cell>
          <cell r="E331" t="str">
            <v>Interest</v>
          </cell>
          <cell r="F331" t="str">
            <v>IT</v>
          </cell>
          <cell r="G331">
            <v>475508.25</v>
          </cell>
          <cell r="H331">
            <v>475508</v>
          </cell>
          <cell r="I331">
            <v>475508.26</v>
          </cell>
          <cell r="J331">
            <v>3328557.75</v>
          </cell>
          <cell r="K331">
            <v>3328558</v>
          </cell>
          <cell r="L331">
            <v>5706099</v>
          </cell>
          <cell r="M331">
            <v>5706099</v>
          </cell>
        </row>
        <row r="332">
          <cell r="A332" t="str">
            <v>2-ExpenseO&amp;MInterestMisc Acct</v>
          </cell>
          <cell r="B332" t="str">
            <v>2-Expense</v>
          </cell>
          <cell r="D332" t="str">
            <v>O&amp;M</v>
          </cell>
          <cell r="E332" t="str">
            <v>Interest</v>
          </cell>
          <cell r="F332" t="str">
            <v>Misc Acct</v>
          </cell>
          <cell r="G332">
            <v>896383.32</v>
          </cell>
          <cell r="H332">
            <v>967214</v>
          </cell>
          <cell r="I332">
            <v>967214</v>
          </cell>
          <cell r="J332">
            <v>5660851.2699999996</v>
          </cell>
          <cell r="K332">
            <v>5437972</v>
          </cell>
          <cell r="L332">
            <v>8857135</v>
          </cell>
          <cell r="M332">
            <v>8913157</v>
          </cell>
        </row>
        <row r="333">
          <cell r="A333" t="str">
            <v>2-ExpenseO&amp;MInterestSC OH</v>
          </cell>
          <cell r="B333" t="str">
            <v>2-Expense</v>
          </cell>
          <cell r="D333" t="str">
            <v>O&amp;M</v>
          </cell>
          <cell r="E333" t="str">
            <v>Interest</v>
          </cell>
          <cell r="F333" t="str">
            <v>SC OH</v>
          </cell>
          <cell r="G333">
            <v>0</v>
          </cell>
          <cell r="H333">
            <v>0</v>
          </cell>
          <cell r="I333">
            <v>0</v>
          </cell>
          <cell r="J333">
            <v>160907.09</v>
          </cell>
          <cell r="K333">
            <v>0</v>
          </cell>
          <cell r="L333">
            <v>0</v>
          </cell>
          <cell r="M333">
            <v>160907</v>
          </cell>
        </row>
        <row r="334">
          <cell r="A334" t="str">
            <v>2-ExpenseO&amp;MInterestTreas</v>
          </cell>
          <cell r="B334" t="str">
            <v>2-Expense</v>
          </cell>
          <cell r="D334" t="str">
            <v>O&amp;M</v>
          </cell>
          <cell r="E334" t="str">
            <v>Interest</v>
          </cell>
          <cell r="F334" t="str">
            <v>Treas</v>
          </cell>
          <cell r="G334">
            <v>183416.67</v>
          </cell>
          <cell r="H334">
            <v>183417</v>
          </cell>
          <cell r="I334">
            <v>183416.67</v>
          </cell>
          <cell r="J334">
            <v>1283916.69</v>
          </cell>
          <cell r="K334">
            <v>1283917</v>
          </cell>
          <cell r="L334">
            <v>2201000</v>
          </cell>
          <cell r="M334">
            <v>2201000</v>
          </cell>
        </row>
        <row r="335">
          <cell r="A335" t="str">
            <v>2-ExpenseO&amp;MInternal SettlementsASD</v>
          </cell>
          <cell r="B335" t="str">
            <v>2-Expense</v>
          </cell>
          <cell r="D335" t="str">
            <v>O&amp;M</v>
          </cell>
          <cell r="E335" t="str">
            <v>Internal Settlements</v>
          </cell>
          <cell r="F335" t="str">
            <v>ASD</v>
          </cell>
          <cell r="G335">
            <v>2.9331204132176897E-11</v>
          </cell>
          <cell r="H335">
            <v>0</v>
          </cell>
          <cell r="I335">
            <v>0</v>
          </cell>
          <cell r="J335">
            <v>-6.9121597334742494E-11</v>
          </cell>
          <cell r="K335">
            <v>0</v>
          </cell>
          <cell r="L335">
            <v>0</v>
          </cell>
          <cell r="M335">
            <v>-3875</v>
          </cell>
        </row>
        <row r="336">
          <cell r="A336" t="str">
            <v>2-ExpenseO&amp;MInternal SettlementsBAR</v>
          </cell>
          <cell r="B336" t="str">
            <v>2-Expense</v>
          </cell>
          <cell r="D336" t="str">
            <v>O&amp;M</v>
          </cell>
          <cell r="E336" t="str">
            <v>Internal Settlements</v>
          </cell>
          <cell r="F336" t="str">
            <v>BAR</v>
          </cell>
          <cell r="G336">
            <v>1.3642420526593899E-12</v>
          </cell>
          <cell r="H336">
            <v>0</v>
          </cell>
          <cell r="I336">
            <v>185</v>
          </cell>
          <cell r="J336">
            <v>0.38000000006900803</v>
          </cell>
          <cell r="K336">
            <v>0</v>
          </cell>
          <cell r="L336">
            <v>0</v>
          </cell>
          <cell r="M336">
            <v>3200</v>
          </cell>
        </row>
        <row r="337">
          <cell r="A337" t="str">
            <v>2-ExpenseO&amp;MInternal SettlementsComm Adv</v>
          </cell>
          <cell r="B337" t="str">
            <v>2-Expense</v>
          </cell>
          <cell r="D337" t="str">
            <v>O&amp;M</v>
          </cell>
          <cell r="E337" t="str">
            <v>Internal Settlements</v>
          </cell>
          <cell r="F337" t="str">
            <v>Comm Adv</v>
          </cell>
          <cell r="G337">
            <v>5.0022208597511102E-12</v>
          </cell>
          <cell r="H337">
            <v>0</v>
          </cell>
          <cell r="I337">
            <v>63.43</v>
          </cell>
          <cell r="J337">
            <v>3.0000000025465899E-2</v>
          </cell>
          <cell r="K337">
            <v>0</v>
          </cell>
          <cell r="L337">
            <v>0</v>
          </cell>
          <cell r="M337">
            <v>-4905</v>
          </cell>
        </row>
        <row r="338">
          <cell r="A338" t="str">
            <v>2-ExpenseO&amp;MInternal SettlementsCorp Dev</v>
          </cell>
          <cell r="B338" t="str">
            <v>2-Expense</v>
          </cell>
          <cell r="D338" t="str">
            <v>O&amp;M</v>
          </cell>
          <cell r="E338" t="str">
            <v>Internal Settlements</v>
          </cell>
          <cell r="F338" t="str">
            <v>Corp Dev</v>
          </cell>
          <cell r="G338">
            <v>0</v>
          </cell>
          <cell r="H338">
            <v>0</v>
          </cell>
          <cell r="I338">
            <v>0</v>
          </cell>
          <cell r="J338">
            <v>-1.45519152283669E-11</v>
          </cell>
          <cell r="K338">
            <v>0</v>
          </cell>
          <cell r="L338">
            <v>0</v>
          </cell>
          <cell r="M338">
            <v>0</v>
          </cell>
        </row>
        <row r="339">
          <cell r="A339" t="str">
            <v>2-ExpenseO&amp;MInternal SettlementsCorp Secr</v>
          </cell>
          <cell r="B339" t="str">
            <v>2-Expense</v>
          </cell>
          <cell r="D339" t="str">
            <v>O&amp;M</v>
          </cell>
          <cell r="E339" t="str">
            <v>Internal Settlements</v>
          </cell>
          <cell r="F339" t="str">
            <v>Corp Secr</v>
          </cell>
          <cell r="G339">
            <v>0</v>
          </cell>
          <cell r="H339">
            <v>0</v>
          </cell>
          <cell r="I339">
            <v>-7500</v>
          </cell>
          <cell r="J339">
            <v>-2.7284841053187799E-12</v>
          </cell>
          <cell r="K339">
            <v>0</v>
          </cell>
          <cell r="L339">
            <v>0</v>
          </cell>
          <cell r="M339">
            <v>-9171</v>
          </cell>
        </row>
        <row r="340">
          <cell r="A340" t="str">
            <v>2-ExpenseO&amp;MInternal SettlementsCorp Strat</v>
          </cell>
          <cell r="B340" t="str">
            <v>2-Expense</v>
          </cell>
          <cell r="D340" t="str">
            <v>O&amp;M</v>
          </cell>
          <cell r="E340" t="str">
            <v>Internal Settlements</v>
          </cell>
          <cell r="F340" t="str">
            <v>Corp Strat</v>
          </cell>
          <cell r="G340">
            <v>3.6379788070917101E-12</v>
          </cell>
          <cell r="H340">
            <v>0</v>
          </cell>
          <cell r="I340">
            <v>95.15</v>
          </cell>
          <cell r="J340">
            <v>5.99999999836291E-2</v>
          </cell>
          <cell r="K340">
            <v>0</v>
          </cell>
          <cell r="L340">
            <v>0</v>
          </cell>
          <cell r="M340">
            <v>71</v>
          </cell>
        </row>
        <row r="341">
          <cell r="A341" t="str">
            <v>2-ExpenseO&amp;MInternal SettlementsERM</v>
          </cell>
          <cell r="B341" t="str">
            <v>2-Expense</v>
          </cell>
          <cell r="D341" t="str">
            <v>O&amp;M</v>
          </cell>
          <cell r="E341" t="str">
            <v>Internal Settlements</v>
          </cell>
          <cell r="F341" t="str">
            <v>ERM</v>
          </cell>
          <cell r="G341">
            <v>1.53477230924182E-12</v>
          </cell>
          <cell r="H341">
            <v>0</v>
          </cell>
          <cell r="I341">
            <v>0</v>
          </cell>
          <cell r="J341">
            <v>3.2969182939268597E-11</v>
          </cell>
          <cell r="K341">
            <v>0</v>
          </cell>
          <cell r="L341">
            <v>0</v>
          </cell>
          <cell r="M341">
            <v>321</v>
          </cell>
        </row>
        <row r="342">
          <cell r="A342" t="str">
            <v>2-ExpenseO&amp;MInternal SettlementsExec</v>
          </cell>
          <cell r="B342" t="str">
            <v>2-Expense</v>
          </cell>
          <cell r="D342" t="str">
            <v>O&amp;M</v>
          </cell>
          <cell r="E342" t="str">
            <v>Internal Settlements</v>
          </cell>
          <cell r="F342" t="str">
            <v>Exec</v>
          </cell>
          <cell r="G342">
            <v>0</v>
          </cell>
          <cell r="H342">
            <v>0</v>
          </cell>
          <cell r="I342">
            <v>116.29</v>
          </cell>
          <cell r="J342">
            <v>-2499.8199999999702</v>
          </cell>
          <cell r="K342">
            <v>0</v>
          </cell>
          <cell r="L342">
            <v>0</v>
          </cell>
          <cell r="M342">
            <v>-931</v>
          </cell>
        </row>
        <row r="343">
          <cell r="A343" t="str">
            <v>2-ExpenseO&amp;MInternal SettlementsFringe</v>
          </cell>
          <cell r="B343" t="str">
            <v>2-Expense</v>
          </cell>
          <cell r="D343" t="str">
            <v>O&amp;M</v>
          </cell>
          <cell r="E343" t="str">
            <v>Internal Settlements</v>
          </cell>
          <cell r="F343" t="str">
            <v>Fringe</v>
          </cell>
          <cell r="G343">
            <v>663445.99</v>
          </cell>
          <cell r="H343">
            <v>0</v>
          </cell>
          <cell r="I343">
            <v>0</v>
          </cell>
          <cell r="J343">
            <v>-1076076.73</v>
          </cell>
          <cell r="K343">
            <v>0</v>
          </cell>
          <cell r="L343">
            <v>0</v>
          </cell>
          <cell r="M343">
            <v>-1739523</v>
          </cell>
        </row>
        <row r="344">
          <cell r="A344" t="str">
            <v>2-ExpenseO&amp;MInternal SettlementsHoldg Fin</v>
          </cell>
          <cell r="B344" t="str">
            <v>2-Expense</v>
          </cell>
          <cell r="D344" t="str">
            <v>O&amp;M</v>
          </cell>
          <cell r="E344" t="str">
            <v>Internal Settlements</v>
          </cell>
          <cell r="F344" t="str">
            <v>Holdg Fin</v>
          </cell>
          <cell r="G344">
            <v>7.2759576141834308E-12</v>
          </cell>
          <cell r="H344">
            <v>0</v>
          </cell>
          <cell r="I344">
            <v>0</v>
          </cell>
          <cell r="J344">
            <v>-7.2759576141834308E-12</v>
          </cell>
          <cell r="K344">
            <v>0</v>
          </cell>
          <cell r="L344">
            <v>0</v>
          </cell>
          <cell r="M344">
            <v>2512</v>
          </cell>
        </row>
        <row r="345">
          <cell r="A345" t="str">
            <v>2-ExpenseO&amp;MInternal SettlementsHR</v>
          </cell>
          <cell r="B345" t="str">
            <v>2-Expense</v>
          </cell>
          <cell r="D345" t="str">
            <v>O&amp;M</v>
          </cell>
          <cell r="E345" t="str">
            <v>Internal Settlements</v>
          </cell>
          <cell r="F345" t="str">
            <v>HR</v>
          </cell>
          <cell r="G345">
            <v>8.0149220593739301E-12</v>
          </cell>
          <cell r="H345">
            <v>0</v>
          </cell>
          <cell r="I345">
            <v>243.17</v>
          </cell>
          <cell r="J345">
            <v>0.15000000001816099</v>
          </cell>
          <cell r="K345">
            <v>0</v>
          </cell>
          <cell r="L345">
            <v>0</v>
          </cell>
          <cell r="M345">
            <v>3421</v>
          </cell>
        </row>
        <row r="346">
          <cell r="A346" t="str">
            <v>2-ExpenseO&amp;MInternal SettlementsInt Audit/ Control</v>
          </cell>
          <cell r="B346" t="str">
            <v>2-Expense</v>
          </cell>
          <cell r="D346" t="str">
            <v>O&amp;M</v>
          </cell>
          <cell r="E346" t="str">
            <v>Internal Settlements</v>
          </cell>
          <cell r="F346" t="str">
            <v>Int Audit/ Control</v>
          </cell>
          <cell r="G346">
            <v>7.2759576141834308E-12</v>
          </cell>
          <cell r="H346">
            <v>0</v>
          </cell>
          <cell r="I346">
            <v>0</v>
          </cell>
          <cell r="J346">
            <v>-2.18278728425503E-11</v>
          </cell>
          <cell r="K346">
            <v>0</v>
          </cell>
          <cell r="L346">
            <v>0</v>
          </cell>
          <cell r="M346">
            <v>1</v>
          </cell>
        </row>
        <row r="347">
          <cell r="A347" t="str">
            <v>2-ExpenseO&amp;MInternal SettlementsInv Rel</v>
          </cell>
          <cell r="B347" t="str">
            <v>2-Expense</v>
          </cell>
          <cell r="D347" t="str">
            <v>O&amp;M</v>
          </cell>
          <cell r="E347" t="str">
            <v>Internal Settlements</v>
          </cell>
          <cell r="F347" t="str">
            <v>Inv Rel</v>
          </cell>
          <cell r="G347">
            <v>0</v>
          </cell>
          <cell r="H347">
            <v>0</v>
          </cell>
          <cell r="I347">
            <v>0</v>
          </cell>
          <cell r="J347">
            <v>7.2759576141834308E-12</v>
          </cell>
          <cell r="K347">
            <v>0</v>
          </cell>
          <cell r="L347">
            <v>0</v>
          </cell>
          <cell r="M347">
            <v>0</v>
          </cell>
        </row>
        <row r="348">
          <cell r="A348" t="str">
            <v>2-ExpenseO&amp;MInternal SettlementsIT</v>
          </cell>
          <cell r="B348" t="str">
            <v>2-Expense</v>
          </cell>
          <cell r="D348" t="str">
            <v>O&amp;M</v>
          </cell>
          <cell r="E348" t="str">
            <v>Internal Settlements</v>
          </cell>
          <cell r="F348" t="str">
            <v>IT</v>
          </cell>
          <cell r="G348">
            <v>61.529999999882399</v>
          </cell>
          <cell r="H348">
            <v>0</v>
          </cell>
          <cell r="I348">
            <v>-82033.119999999995</v>
          </cell>
          <cell r="J348">
            <v>41394.2699999994</v>
          </cell>
          <cell r="K348">
            <v>0</v>
          </cell>
          <cell r="L348">
            <v>0</v>
          </cell>
          <cell r="M348">
            <v>-841947</v>
          </cell>
        </row>
        <row r="349">
          <cell r="A349" t="str">
            <v>2-ExpenseO&amp;MInternal SettlementsLaw</v>
          </cell>
          <cell r="B349" t="str">
            <v>2-Expense</v>
          </cell>
          <cell r="D349" t="str">
            <v>O&amp;M</v>
          </cell>
          <cell r="E349" t="str">
            <v>Internal Settlements</v>
          </cell>
          <cell r="F349" t="str">
            <v>Law</v>
          </cell>
          <cell r="G349">
            <v>1.45519152283669E-11</v>
          </cell>
          <cell r="H349">
            <v>0</v>
          </cell>
          <cell r="I349">
            <v>9000</v>
          </cell>
          <cell r="J349">
            <v>-392.32000000018098</v>
          </cell>
          <cell r="K349">
            <v>0</v>
          </cell>
          <cell r="L349">
            <v>0</v>
          </cell>
          <cell r="M349">
            <v>46110</v>
          </cell>
        </row>
        <row r="350">
          <cell r="A350" t="str">
            <v>2-ExpenseO&amp;MInternal SettlementsMisc Acct</v>
          </cell>
          <cell r="B350" t="str">
            <v>2-Expense</v>
          </cell>
          <cell r="D350" t="str">
            <v>O&amp;M</v>
          </cell>
          <cell r="E350" t="str">
            <v>Internal Settlements</v>
          </cell>
          <cell r="F350" t="str">
            <v>Misc Acct</v>
          </cell>
          <cell r="G350">
            <v>-663445.99</v>
          </cell>
          <cell r="H350">
            <v>0</v>
          </cell>
          <cell r="I350">
            <v>0</v>
          </cell>
          <cell r="J350">
            <v>1077130.73</v>
          </cell>
          <cell r="K350">
            <v>0</v>
          </cell>
          <cell r="L350">
            <v>0</v>
          </cell>
          <cell r="M350">
            <v>1740577</v>
          </cell>
        </row>
        <row r="351">
          <cell r="A351" t="str">
            <v>2-ExpenseO&amp;MInternal SettlementsNERC</v>
          </cell>
          <cell r="B351" t="str">
            <v>2-Expense</v>
          </cell>
          <cell r="D351" t="str">
            <v>O&amp;M</v>
          </cell>
          <cell r="E351" t="str">
            <v>Internal Settlements</v>
          </cell>
          <cell r="F351" t="str">
            <v>NERC</v>
          </cell>
          <cell r="G351">
            <v>3.6379788070917101E-12</v>
          </cell>
          <cell r="H351">
            <v>0</v>
          </cell>
          <cell r="I351">
            <v>0</v>
          </cell>
          <cell r="J351">
            <v>1.0459189070388701E-11</v>
          </cell>
          <cell r="K351">
            <v>0</v>
          </cell>
          <cell r="L351">
            <v>0</v>
          </cell>
          <cell r="M351">
            <v>0</v>
          </cell>
        </row>
        <row r="352">
          <cell r="A352" t="str">
            <v>2-ExpenseO&amp;MInternal SettlementsPayroll AP</v>
          </cell>
          <cell r="B352" t="str">
            <v>2-Expense</v>
          </cell>
          <cell r="D352" t="str">
            <v>O&amp;M</v>
          </cell>
          <cell r="E352" t="str">
            <v>Internal Settlements</v>
          </cell>
          <cell r="F352" t="str">
            <v>Payroll AP</v>
          </cell>
          <cell r="G352">
            <v>-3.12638803734444E-12</v>
          </cell>
          <cell r="H352">
            <v>0</v>
          </cell>
          <cell r="I352">
            <v>0</v>
          </cell>
          <cell r="J352">
            <v>2.8109070626669599E-11</v>
          </cell>
          <cell r="K352">
            <v>0</v>
          </cell>
          <cell r="L352">
            <v>0</v>
          </cell>
          <cell r="M352">
            <v>-1428</v>
          </cell>
        </row>
        <row r="353">
          <cell r="A353" t="str">
            <v>2-ExpenseO&amp;MInternal SettlementsProcmt</v>
          </cell>
          <cell r="B353" t="str">
            <v>2-Expense</v>
          </cell>
          <cell r="D353" t="str">
            <v>O&amp;M</v>
          </cell>
          <cell r="E353" t="str">
            <v>Internal Settlements</v>
          </cell>
          <cell r="F353" t="str">
            <v>Procmt</v>
          </cell>
          <cell r="G353">
            <v>1.45519152283669E-11</v>
          </cell>
          <cell r="H353">
            <v>0</v>
          </cell>
          <cell r="I353">
            <v>95.15</v>
          </cell>
          <cell r="J353">
            <v>9.0000000101863403E-2</v>
          </cell>
          <cell r="K353">
            <v>0</v>
          </cell>
          <cell r="L353">
            <v>0</v>
          </cell>
          <cell r="M353">
            <v>1152</v>
          </cell>
        </row>
        <row r="354">
          <cell r="A354" t="str">
            <v>2-ExpenseO&amp;MInternal SettlementsPSE&amp;G Fin</v>
          </cell>
          <cell r="B354" t="str">
            <v>2-Expense</v>
          </cell>
          <cell r="D354" t="str">
            <v>O&amp;M</v>
          </cell>
          <cell r="E354" t="str">
            <v>Internal Settlements</v>
          </cell>
          <cell r="F354" t="str">
            <v>PSE&amp;G Fin</v>
          </cell>
          <cell r="G354">
            <v>-1.47792889038101E-12</v>
          </cell>
          <cell r="H354">
            <v>0</v>
          </cell>
          <cell r="I354">
            <v>0</v>
          </cell>
          <cell r="J354">
            <v>2.18278728425503E-11</v>
          </cell>
          <cell r="K354">
            <v>0</v>
          </cell>
          <cell r="L354">
            <v>0</v>
          </cell>
          <cell r="M354">
            <v>-2338</v>
          </cell>
        </row>
        <row r="355">
          <cell r="A355" t="str">
            <v>2-ExpenseO&amp;MInternal SettlementsPub Affr</v>
          </cell>
          <cell r="B355" t="str">
            <v>2-Expense</v>
          </cell>
          <cell r="D355" t="str">
            <v>O&amp;M</v>
          </cell>
          <cell r="E355" t="str">
            <v>Internal Settlements</v>
          </cell>
          <cell r="F355" t="str">
            <v>Pub Affr</v>
          </cell>
          <cell r="G355">
            <v>2578.56000000002</v>
          </cell>
          <cell r="H355">
            <v>0</v>
          </cell>
          <cell r="I355">
            <v>148.01</v>
          </cell>
          <cell r="J355">
            <v>-4419991.66</v>
          </cell>
          <cell r="K355">
            <v>0</v>
          </cell>
          <cell r="L355">
            <v>0</v>
          </cell>
          <cell r="M355">
            <v>-4423182</v>
          </cell>
        </row>
        <row r="356">
          <cell r="A356" t="str">
            <v>2-ExpenseO&amp;MInternal SettlementsPwr Fin</v>
          </cell>
          <cell r="B356" t="str">
            <v>2-Expense</v>
          </cell>
          <cell r="D356" t="str">
            <v>O&amp;M</v>
          </cell>
          <cell r="E356" t="str">
            <v>Internal Settlements</v>
          </cell>
          <cell r="F356" t="str">
            <v>Pwr Fin</v>
          </cell>
          <cell r="G356">
            <v>1297.6599999999901</v>
          </cell>
          <cell r="H356">
            <v>0</v>
          </cell>
          <cell r="I356">
            <v>0</v>
          </cell>
          <cell r="J356">
            <v>20363.28</v>
          </cell>
          <cell r="K356">
            <v>0</v>
          </cell>
          <cell r="L356">
            <v>0</v>
          </cell>
          <cell r="M356">
            <v>23077</v>
          </cell>
        </row>
        <row r="357">
          <cell r="A357" t="str">
            <v>2-ExpenseO&amp;MInternal SettlementsRec Mgmt</v>
          </cell>
          <cell r="B357" t="str">
            <v>2-Expense</v>
          </cell>
          <cell r="D357" t="str">
            <v>O&amp;M</v>
          </cell>
          <cell r="E357" t="str">
            <v>Internal Settlements</v>
          </cell>
          <cell r="F357" t="str">
            <v>Rec Mgmt</v>
          </cell>
          <cell r="G357">
            <v>-6.3664629124105001E-12</v>
          </cell>
          <cell r="H357">
            <v>0</v>
          </cell>
          <cell r="I357">
            <v>31.72</v>
          </cell>
          <cell r="J357">
            <v>1.9999999985448099E-2</v>
          </cell>
          <cell r="K357">
            <v>0</v>
          </cell>
          <cell r="L357">
            <v>0</v>
          </cell>
          <cell r="M357">
            <v>53</v>
          </cell>
        </row>
        <row r="358">
          <cell r="A358" t="str">
            <v>2-ExpenseO&amp;MInternal SettlementsResidual</v>
          </cell>
          <cell r="B358" t="str">
            <v>2-Expense</v>
          </cell>
          <cell r="D358" t="str">
            <v>O&amp;M</v>
          </cell>
          <cell r="E358" t="str">
            <v>Internal Settlements</v>
          </cell>
          <cell r="F358" t="str">
            <v>Residual</v>
          </cell>
          <cell r="G358">
            <v>0</v>
          </cell>
          <cell r="H358">
            <v>0</v>
          </cell>
          <cell r="I358">
            <v>0</v>
          </cell>
          <cell r="J358">
            <v>-1054</v>
          </cell>
          <cell r="K358">
            <v>0</v>
          </cell>
          <cell r="L358">
            <v>0</v>
          </cell>
          <cell r="M358">
            <v>-1054</v>
          </cell>
        </row>
        <row r="359">
          <cell r="A359" t="str">
            <v>2-ExpenseO&amp;MInternal SettlementsSC Fin</v>
          </cell>
          <cell r="B359" t="str">
            <v>2-Expense</v>
          </cell>
          <cell r="D359" t="str">
            <v>O&amp;M</v>
          </cell>
          <cell r="E359" t="str">
            <v>Internal Settlements</v>
          </cell>
          <cell r="F359" t="str">
            <v>SC Fin</v>
          </cell>
          <cell r="G359">
            <v>-2.2737367544323201E-13</v>
          </cell>
          <cell r="H359">
            <v>0</v>
          </cell>
          <cell r="I359">
            <v>0</v>
          </cell>
          <cell r="J359">
            <v>-6.3664629124105001E-12</v>
          </cell>
          <cell r="K359">
            <v>0</v>
          </cell>
          <cell r="L359">
            <v>0</v>
          </cell>
          <cell r="M359">
            <v>-15218</v>
          </cell>
        </row>
        <row r="360">
          <cell r="A360" t="str">
            <v>2-ExpenseO&amp;MInternal SettlementsTreas</v>
          </cell>
          <cell r="B360" t="str">
            <v>2-Expense</v>
          </cell>
          <cell r="D360" t="str">
            <v>O&amp;M</v>
          </cell>
          <cell r="E360" t="str">
            <v>Internal Settlements</v>
          </cell>
          <cell r="F360" t="str">
            <v>Treas</v>
          </cell>
          <cell r="G360">
            <v>1.43813849717844E-11</v>
          </cell>
          <cell r="H360">
            <v>0</v>
          </cell>
          <cell r="I360">
            <v>22191.97</v>
          </cell>
          <cell r="J360">
            <v>-788.16999999995699</v>
          </cell>
          <cell r="K360">
            <v>0</v>
          </cell>
          <cell r="L360">
            <v>0</v>
          </cell>
          <cell r="M360">
            <v>-75482</v>
          </cell>
        </row>
        <row r="361">
          <cell r="A361" t="str">
            <v>2-ExpenseO&amp;MInternal SettlementsV&amp;P</v>
          </cell>
          <cell r="B361" t="str">
            <v>2-Expense</v>
          </cell>
          <cell r="D361" t="str">
            <v>O&amp;M</v>
          </cell>
          <cell r="E361" t="str">
            <v>Internal Settlements</v>
          </cell>
          <cell r="F361" t="str">
            <v>V&amp;P</v>
          </cell>
          <cell r="G361">
            <v>7.2759576141834308E-12</v>
          </cell>
          <cell r="H361">
            <v>0</v>
          </cell>
          <cell r="I361">
            <v>0</v>
          </cell>
          <cell r="J361">
            <v>-2.18278728425503E-11</v>
          </cell>
          <cell r="K361">
            <v>0</v>
          </cell>
          <cell r="L361">
            <v>0</v>
          </cell>
          <cell r="M361">
            <v>-1859</v>
          </cell>
        </row>
        <row r="362">
          <cell r="A362" t="str">
            <v>2-ExpenseO&amp;MIT ToolkitASD</v>
          </cell>
          <cell r="B362" t="str">
            <v>2-Expense</v>
          </cell>
          <cell r="D362" t="str">
            <v>O&amp;M</v>
          </cell>
          <cell r="E362" t="str">
            <v>IT Toolkit</v>
          </cell>
          <cell r="F362" t="str">
            <v>ASD</v>
          </cell>
          <cell r="G362">
            <v>2511.25</v>
          </cell>
          <cell r="H362">
            <v>2878</v>
          </cell>
          <cell r="I362">
            <v>2747</v>
          </cell>
          <cell r="J362">
            <v>18234.29</v>
          </cell>
          <cell r="K362">
            <v>20149</v>
          </cell>
          <cell r="L362">
            <v>34533</v>
          </cell>
          <cell r="M362">
            <v>32205</v>
          </cell>
        </row>
        <row r="363">
          <cell r="A363" t="str">
            <v>2-ExpenseO&amp;MIT ToolkitBAR</v>
          </cell>
          <cell r="B363" t="str">
            <v>2-Expense</v>
          </cell>
          <cell r="D363" t="str">
            <v>O&amp;M</v>
          </cell>
          <cell r="E363" t="str">
            <v>IT Toolkit</v>
          </cell>
          <cell r="F363" t="str">
            <v>BAR</v>
          </cell>
          <cell r="G363">
            <v>4061.43</v>
          </cell>
          <cell r="H363">
            <v>3181</v>
          </cell>
          <cell r="I363">
            <v>4000</v>
          </cell>
          <cell r="J363">
            <v>26235.37</v>
          </cell>
          <cell r="K363">
            <v>22267</v>
          </cell>
          <cell r="L363">
            <v>38176</v>
          </cell>
          <cell r="M363">
            <v>44194</v>
          </cell>
        </row>
        <row r="364">
          <cell r="A364" t="str">
            <v>2-ExpenseO&amp;MIT ToolkitComm Adv</v>
          </cell>
          <cell r="B364" t="str">
            <v>2-Expense</v>
          </cell>
          <cell r="D364" t="str">
            <v>O&amp;M</v>
          </cell>
          <cell r="E364" t="str">
            <v>IT Toolkit</v>
          </cell>
          <cell r="F364" t="str">
            <v>Comm Adv</v>
          </cell>
          <cell r="G364">
            <v>1618.58</v>
          </cell>
          <cell r="H364">
            <v>1896</v>
          </cell>
          <cell r="I364">
            <v>1683</v>
          </cell>
          <cell r="J364">
            <v>11763.66</v>
          </cell>
          <cell r="K364">
            <v>13272</v>
          </cell>
          <cell r="L364">
            <v>22741</v>
          </cell>
          <cell r="M364">
            <v>20243</v>
          </cell>
        </row>
        <row r="365">
          <cell r="A365" t="str">
            <v>2-ExpenseO&amp;MIT ToolkitCorp Dev</v>
          </cell>
          <cell r="B365" t="str">
            <v>2-Expense</v>
          </cell>
          <cell r="D365" t="str">
            <v>O&amp;M</v>
          </cell>
          <cell r="E365" t="str">
            <v>IT Toolkit</v>
          </cell>
          <cell r="F365" t="str">
            <v>Corp Dev</v>
          </cell>
          <cell r="G365">
            <v>280.95999999999998</v>
          </cell>
          <cell r="H365">
            <v>318</v>
          </cell>
          <cell r="I365">
            <v>273</v>
          </cell>
          <cell r="J365">
            <v>2514.2199999999998</v>
          </cell>
          <cell r="K365">
            <v>2229</v>
          </cell>
          <cell r="L365">
            <v>3811</v>
          </cell>
          <cell r="M365">
            <v>4691</v>
          </cell>
        </row>
        <row r="366">
          <cell r="A366" t="str">
            <v>2-ExpenseO&amp;MIT ToolkitCorp Secr</v>
          </cell>
          <cell r="B366" t="str">
            <v>2-Expense</v>
          </cell>
          <cell r="D366" t="str">
            <v>O&amp;M</v>
          </cell>
          <cell r="E366" t="str">
            <v>IT Toolkit</v>
          </cell>
          <cell r="F366" t="str">
            <v>Corp Secr</v>
          </cell>
          <cell r="G366">
            <v>352.43</v>
          </cell>
          <cell r="H366">
            <v>189</v>
          </cell>
          <cell r="I366">
            <v>355</v>
          </cell>
          <cell r="J366">
            <v>2369.13</v>
          </cell>
          <cell r="K366">
            <v>1322</v>
          </cell>
          <cell r="L366">
            <v>2263</v>
          </cell>
          <cell r="M366">
            <v>4147</v>
          </cell>
        </row>
        <row r="367">
          <cell r="A367" t="str">
            <v>2-ExpenseO&amp;MIT ToolkitCorp Strat</v>
          </cell>
          <cell r="B367" t="str">
            <v>2-Expense</v>
          </cell>
          <cell r="D367" t="str">
            <v>O&amp;M</v>
          </cell>
          <cell r="E367" t="str">
            <v>IT Toolkit</v>
          </cell>
          <cell r="F367" t="str">
            <v>Corp Strat</v>
          </cell>
          <cell r="G367">
            <v>574.34</v>
          </cell>
          <cell r="H367">
            <v>455</v>
          </cell>
          <cell r="I367">
            <v>571</v>
          </cell>
          <cell r="J367">
            <v>3951.85</v>
          </cell>
          <cell r="K367">
            <v>3184</v>
          </cell>
          <cell r="L367">
            <v>5455</v>
          </cell>
          <cell r="M367">
            <v>6804</v>
          </cell>
        </row>
        <row r="368">
          <cell r="A368" t="str">
            <v>2-ExpenseO&amp;MIT ToolkitERM</v>
          </cell>
          <cell r="B368" t="str">
            <v>2-Expense</v>
          </cell>
          <cell r="D368" t="str">
            <v>O&amp;M</v>
          </cell>
          <cell r="E368" t="str">
            <v>IT Toolkit</v>
          </cell>
          <cell r="F368" t="str">
            <v>ERM</v>
          </cell>
          <cell r="G368">
            <v>906.74</v>
          </cell>
          <cell r="H368">
            <v>984</v>
          </cell>
          <cell r="I368">
            <v>984.26</v>
          </cell>
          <cell r="J368">
            <v>6529.34</v>
          </cell>
          <cell r="K368">
            <v>6890</v>
          </cell>
          <cell r="L368">
            <v>11812</v>
          </cell>
          <cell r="M368">
            <v>11529</v>
          </cell>
        </row>
        <row r="369">
          <cell r="A369" t="str">
            <v>2-ExpenseO&amp;MIT ToolkitExec</v>
          </cell>
          <cell r="B369" t="str">
            <v>2-Expense</v>
          </cell>
          <cell r="D369" t="str">
            <v>O&amp;M</v>
          </cell>
          <cell r="E369" t="str">
            <v>IT Toolkit</v>
          </cell>
          <cell r="F369" t="str">
            <v>Exec</v>
          </cell>
          <cell r="G369">
            <v>843.31</v>
          </cell>
          <cell r="H369">
            <v>821</v>
          </cell>
          <cell r="I369">
            <v>774</v>
          </cell>
          <cell r="J369">
            <v>5361.78</v>
          </cell>
          <cell r="K369">
            <v>5749</v>
          </cell>
          <cell r="L369">
            <v>9855</v>
          </cell>
          <cell r="M369">
            <v>9162</v>
          </cell>
        </row>
        <row r="370">
          <cell r="A370" t="str">
            <v>2-ExpenseO&amp;MIT ToolkitHoldg Fin</v>
          </cell>
          <cell r="B370" t="str">
            <v>2-Expense</v>
          </cell>
          <cell r="D370" t="str">
            <v>O&amp;M</v>
          </cell>
          <cell r="E370" t="str">
            <v>IT Toolkit</v>
          </cell>
          <cell r="F370" t="str">
            <v>Holdg Fin</v>
          </cell>
          <cell r="G370">
            <v>52.97</v>
          </cell>
          <cell r="H370">
            <v>86</v>
          </cell>
          <cell r="I370">
            <v>53</v>
          </cell>
          <cell r="J370">
            <v>394.77</v>
          </cell>
          <cell r="K370">
            <v>603</v>
          </cell>
          <cell r="L370">
            <v>1033</v>
          </cell>
          <cell r="M370">
            <v>660</v>
          </cell>
        </row>
        <row r="371">
          <cell r="A371" t="str">
            <v>2-ExpenseO&amp;MIT ToolkitHR</v>
          </cell>
          <cell r="B371" t="str">
            <v>2-Expense</v>
          </cell>
          <cell r="D371" t="str">
            <v>O&amp;M</v>
          </cell>
          <cell r="E371" t="str">
            <v>IT Toolkit</v>
          </cell>
          <cell r="F371" t="str">
            <v>HR</v>
          </cell>
          <cell r="G371">
            <v>5434.1</v>
          </cell>
          <cell r="H371">
            <v>5637</v>
          </cell>
          <cell r="I371">
            <v>5488</v>
          </cell>
          <cell r="J371">
            <v>38141.74</v>
          </cell>
          <cell r="K371">
            <v>39458</v>
          </cell>
          <cell r="L371">
            <v>67639</v>
          </cell>
          <cell r="M371">
            <v>65636</v>
          </cell>
        </row>
        <row r="372">
          <cell r="A372" t="str">
            <v>2-ExpenseO&amp;MIT ToolkitInt Audit/ Control</v>
          </cell>
          <cell r="B372" t="str">
            <v>2-Expense</v>
          </cell>
          <cell r="D372" t="str">
            <v>O&amp;M</v>
          </cell>
          <cell r="E372" t="str">
            <v>IT Toolkit</v>
          </cell>
          <cell r="F372" t="str">
            <v>Int Audit/ Control</v>
          </cell>
          <cell r="G372">
            <v>694.92</v>
          </cell>
          <cell r="H372">
            <v>770</v>
          </cell>
          <cell r="I372">
            <v>729</v>
          </cell>
          <cell r="J372">
            <v>4885.03</v>
          </cell>
          <cell r="K372">
            <v>5389</v>
          </cell>
          <cell r="L372">
            <v>9231</v>
          </cell>
          <cell r="M372">
            <v>8697</v>
          </cell>
        </row>
        <row r="373">
          <cell r="A373" t="str">
            <v>2-ExpenseO&amp;MIT ToolkitInv Rel</v>
          </cell>
          <cell r="B373" t="str">
            <v>2-Expense</v>
          </cell>
          <cell r="D373" t="str">
            <v>O&amp;M</v>
          </cell>
          <cell r="E373" t="str">
            <v>IT Toolkit</v>
          </cell>
          <cell r="F373" t="str">
            <v>Inv Rel</v>
          </cell>
          <cell r="G373">
            <v>287.95999999999998</v>
          </cell>
          <cell r="H373">
            <v>593</v>
          </cell>
          <cell r="I373">
            <v>593.45000000000005</v>
          </cell>
          <cell r="J373">
            <v>2013.72</v>
          </cell>
          <cell r="K373">
            <v>4154</v>
          </cell>
          <cell r="L373">
            <v>7116</v>
          </cell>
          <cell r="M373">
            <v>5281</v>
          </cell>
        </row>
        <row r="374">
          <cell r="A374" t="str">
            <v>2-ExpenseO&amp;MIT ToolkitIT</v>
          </cell>
          <cell r="B374" t="str">
            <v>2-Expense</v>
          </cell>
          <cell r="D374" t="str">
            <v>O&amp;M</v>
          </cell>
          <cell r="E374" t="str">
            <v>IT Toolkit</v>
          </cell>
          <cell r="F374" t="str">
            <v>IT</v>
          </cell>
          <cell r="G374">
            <v>13690.3</v>
          </cell>
          <cell r="H374">
            <v>14255</v>
          </cell>
          <cell r="I374">
            <v>13665.68</v>
          </cell>
          <cell r="J374">
            <v>93722.27</v>
          </cell>
          <cell r="K374">
            <v>99783</v>
          </cell>
          <cell r="L374">
            <v>171056</v>
          </cell>
          <cell r="M374">
            <v>162026</v>
          </cell>
        </row>
        <row r="375">
          <cell r="A375" t="str">
            <v>2-ExpenseO&amp;MIT ToolkitLaw</v>
          </cell>
          <cell r="B375" t="str">
            <v>2-Expense</v>
          </cell>
          <cell r="D375" t="str">
            <v>O&amp;M</v>
          </cell>
          <cell r="E375" t="str">
            <v>IT Toolkit</v>
          </cell>
          <cell r="F375" t="str">
            <v>Law</v>
          </cell>
          <cell r="G375">
            <v>3842.89</v>
          </cell>
          <cell r="H375">
            <v>4741</v>
          </cell>
          <cell r="I375">
            <v>4155</v>
          </cell>
          <cell r="J375">
            <v>27869.24</v>
          </cell>
          <cell r="K375">
            <v>33184</v>
          </cell>
          <cell r="L375">
            <v>56886</v>
          </cell>
          <cell r="M375">
            <v>48956</v>
          </cell>
        </row>
        <row r="376">
          <cell r="A376" t="str">
            <v>2-ExpenseO&amp;MIT ToolkitPayroll AP</v>
          </cell>
          <cell r="B376" t="str">
            <v>2-Expense</v>
          </cell>
          <cell r="D376" t="str">
            <v>O&amp;M</v>
          </cell>
          <cell r="E376" t="str">
            <v>IT Toolkit</v>
          </cell>
          <cell r="F376" t="str">
            <v>Payroll AP</v>
          </cell>
          <cell r="G376">
            <v>584.63</v>
          </cell>
          <cell r="H376">
            <v>682</v>
          </cell>
          <cell r="I376">
            <v>597</v>
          </cell>
          <cell r="J376">
            <v>4153.8999999999996</v>
          </cell>
          <cell r="K376">
            <v>4775</v>
          </cell>
          <cell r="L376">
            <v>8185</v>
          </cell>
          <cell r="M376">
            <v>7151</v>
          </cell>
        </row>
        <row r="377">
          <cell r="A377" t="str">
            <v>2-ExpenseO&amp;MIT ToolkitProcmt</v>
          </cell>
          <cell r="B377" t="str">
            <v>2-Expense</v>
          </cell>
          <cell r="D377" t="str">
            <v>O&amp;M</v>
          </cell>
          <cell r="E377" t="str">
            <v>IT Toolkit</v>
          </cell>
          <cell r="F377" t="str">
            <v>Procmt</v>
          </cell>
          <cell r="G377">
            <v>4937.7</v>
          </cell>
          <cell r="H377">
            <v>5529</v>
          </cell>
          <cell r="I377">
            <v>5549</v>
          </cell>
          <cell r="J377">
            <v>37020.15</v>
          </cell>
          <cell r="K377">
            <v>38702</v>
          </cell>
          <cell r="L377">
            <v>66397</v>
          </cell>
          <cell r="M377">
            <v>66390</v>
          </cell>
        </row>
        <row r="378">
          <cell r="A378" t="str">
            <v>2-ExpenseO&amp;MIT ToolkitPSE&amp;G Fin</v>
          </cell>
          <cell r="B378" t="str">
            <v>2-Expense</v>
          </cell>
          <cell r="D378" t="str">
            <v>O&amp;M</v>
          </cell>
          <cell r="E378" t="str">
            <v>IT Toolkit</v>
          </cell>
          <cell r="F378" t="str">
            <v>PSE&amp;G Fin</v>
          </cell>
          <cell r="G378">
            <v>1555.4</v>
          </cell>
          <cell r="H378">
            <v>1947</v>
          </cell>
          <cell r="I378">
            <v>1946.73</v>
          </cell>
          <cell r="J378">
            <v>11530.95</v>
          </cell>
          <cell r="K378">
            <v>13627</v>
          </cell>
          <cell r="L378">
            <v>23335</v>
          </cell>
          <cell r="M378">
            <v>21630</v>
          </cell>
        </row>
        <row r="379">
          <cell r="A379" t="str">
            <v>2-ExpenseO&amp;MIT ToolkitPub Affr</v>
          </cell>
          <cell r="B379" t="str">
            <v>2-Expense</v>
          </cell>
          <cell r="D379" t="str">
            <v>O&amp;M</v>
          </cell>
          <cell r="E379" t="str">
            <v>IT Toolkit</v>
          </cell>
          <cell r="F379" t="str">
            <v>Pub Affr</v>
          </cell>
          <cell r="G379">
            <v>2532.0700000000002</v>
          </cell>
          <cell r="H379">
            <v>2850</v>
          </cell>
          <cell r="I379">
            <v>3101</v>
          </cell>
          <cell r="J379">
            <v>20920.650000000001</v>
          </cell>
          <cell r="K379">
            <v>19950</v>
          </cell>
          <cell r="L379">
            <v>34201</v>
          </cell>
          <cell r="M379">
            <v>36995</v>
          </cell>
        </row>
        <row r="380">
          <cell r="A380" t="str">
            <v>2-ExpenseO&amp;MIT ToolkitPwr Fin</v>
          </cell>
          <cell r="B380" t="str">
            <v>2-Expense</v>
          </cell>
          <cell r="D380" t="str">
            <v>O&amp;M</v>
          </cell>
          <cell r="E380" t="str">
            <v>IT Toolkit</v>
          </cell>
          <cell r="F380" t="str">
            <v>Pwr Fin</v>
          </cell>
          <cell r="G380">
            <v>2734.11</v>
          </cell>
          <cell r="H380">
            <v>3085</v>
          </cell>
          <cell r="I380">
            <v>3084.51</v>
          </cell>
          <cell r="J380">
            <v>20504.59</v>
          </cell>
          <cell r="K380">
            <v>21592</v>
          </cell>
          <cell r="L380">
            <v>37016</v>
          </cell>
          <cell r="M380">
            <v>36280</v>
          </cell>
        </row>
        <row r="381">
          <cell r="A381" t="str">
            <v>2-ExpenseO&amp;MIT ToolkitRec Mgmt</v>
          </cell>
          <cell r="B381" t="str">
            <v>2-Expense</v>
          </cell>
          <cell r="D381" t="str">
            <v>O&amp;M</v>
          </cell>
          <cell r="E381" t="str">
            <v>IT Toolkit</v>
          </cell>
          <cell r="F381" t="str">
            <v>Rec Mgmt</v>
          </cell>
          <cell r="G381">
            <v>122.41</v>
          </cell>
          <cell r="H381">
            <v>175</v>
          </cell>
          <cell r="I381">
            <v>135</v>
          </cell>
          <cell r="J381">
            <v>909.83</v>
          </cell>
          <cell r="K381">
            <v>1224</v>
          </cell>
          <cell r="L381">
            <v>2095</v>
          </cell>
          <cell r="M381">
            <v>1597</v>
          </cell>
        </row>
        <row r="382">
          <cell r="A382" t="str">
            <v>2-ExpenseO&amp;MIT ToolkitSC Fin</v>
          </cell>
          <cell r="B382" t="str">
            <v>2-Expense</v>
          </cell>
          <cell r="D382" t="str">
            <v>O&amp;M</v>
          </cell>
          <cell r="E382" t="str">
            <v>IT Toolkit</v>
          </cell>
          <cell r="F382" t="str">
            <v>SC Fin</v>
          </cell>
          <cell r="G382">
            <v>584</v>
          </cell>
          <cell r="H382">
            <v>675</v>
          </cell>
          <cell r="I382">
            <v>559</v>
          </cell>
          <cell r="J382">
            <v>3868.37</v>
          </cell>
          <cell r="K382">
            <v>4725</v>
          </cell>
          <cell r="L382">
            <v>8097</v>
          </cell>
          <cell r="M382">
            <v>6638</v>
          </cell>
        </row>
        <row r="383">
          <cell r="A383" t="str">
            <v>2-ExpenseO&amp;MIT ToolkitTreas</v>
          </cell>
          <cell r="B383" t="str">
            <v>2-Expense</v>
          </cell>
          <cell r="D383" t="str">
            <v>O&amp;M</v>
          </cell>
          <cell r="E383" t="str">
            <v>IT Toolkit</v>
          </cell>
          <cell r="F383" t="str">
            <v>Treas</v>
          </cell>
          <cell r="G383">
            <v>2905.26</v>
          </cell>
          <cell r="H383">
            <v>2849</v>
          </cell>
          <cell r="I383">
            <v>2831.39</v>
          </cell>
          <cell r="J383">
            <v>20730.22</v>
          </cell>
          <cell r="K383">
            <v>19942</v>
          </cell>
          <cell r="L383">
            <v>34180</v>
          </cell>
          <cell r="M383">
            <v>34812</v>
          </cell>
        </row>
        <row r="384">
          <cell r="A384" t="str">
            <v>2-ExpenseO&amp;MIT ToolkitV&amp;P</v>
          </cell>
          <cell r="B384" t="str">
            <v>2-Expense</v>
          </cell>
          <cell r="D384" t="str">
            <v>O&amp;M</v>
          </cell>
          <cell r="E384" t="str">
            <v>IT Toolkit</v>
          </cell>
          <cell r="F384" t="str">
            <v>V&amp;P</v>
          </cell>
          <cell r="G384">
            <v>838.82</v>
          </cell>
          <cell r="H384">
            <v>589</v>
          </cell>
          <cell r="I384">
            <v>589.34</v>
          </cell>
          <cell r="J384">
            <v>5675</v>
          </cell>
          <cell r="K384">
            <v>4125</v>
          </cell>
          <cell r="L384">
            <v>7080</v>
          </cell>
          <cell r="M384">
            <v>8380</v>
          </cell>
        </row>
        <row r="385">
          <cell r="A385" t="str">
            <v>2-ExpenseO&amp;MMaterialASD</v>
          </cell>
          <cell r="B385" t="str">
            <v>2-Expense</v>
          </cell>
          <cell r="D385" t="str">
            <v>O&amp;M</v>
          </cell>
          <cell r="E385" t="str">
            <v>Material</v>
          </cell>
          <cell r="F385" t="str">
            <v>ASD</v>
          </cell>
          <cell r="G385">
            <v>1139.99</v>
          </cell>
          <cell r="H385">
            <v>500</v>
          </cell>
          <cell r="I385">
            <v>500</v>
          </cell>
          <cell r="J385">
            <v>2838.24</v>
          </cell>
          <cell r="K385">
            <v>7200</v>
          </cell>
          <cell r="L385">
            <v>15000</v>
          </cell>
          <cell r="M385">
            <v>7039</v>
          </cell>
        </row>
        <row r="386">
          <cell r="A386" t="str">
            <v>2-ExpenseO&amp;MMaterialBAR</v>
          </cell>
          <cell r="B386" t="str">
            <v>2-Expense</v>
          </cell>
          <cell r="D386" t="str">
            <v>O&amp;M</v>
          </cell>
          <cell r="E386" t="str">
            <v>Material</v>
          </cell>
          <cell r="F386" t="str">
            <v>BAR</v>
          </cell>
          <cell r="G386">
            <v>895.11</v>
          </cell>
          <cell r="H386">
            <v>4250</v>
          </cell>
          <cell r="I386">
            <v>2500</v>
          </cell>
          <cell r="J386">
            <v>27690.080000000002</v>
          </cell>
          <cell r="K386">
            <v>29750</v>
          </cell>
          <cell r="L386">
            <v>51000</v>
          </cell>
          <cell r="M386">
            <v>50816</v>
          </cell>
        </row>
        <row r="387">
          <cell r="A387" t="str">
            <v>2-ExpenseO&amp;MMaterialComm Adv</v>
          </cell>
          <cell r="B387" t="str">
            <v>2-Expense</v>
          </cell>
          <cell r="D387" t="str">
            <v>O&amp;M</v>
          </cell>
          <cell r="E387" t="str">
            <v>Material</v>
          </cell>
          <cell r="F387" t="str">
            <v>Comm Adv</v>
          </cell>
          <cell r="G387">
            <v>3111.65</v>
          </cell>
          <cell r="H387">
            <v>0</v>
          </cell>
          <cell r="I387">
            <v>0</v>
          </cell>
          <cell r="J387">
            <v>12354.93</v>
          </cell>
          <cell r="K387">
            <v>0</v>
          </cell>
          <cell r="L387">
            <v>0</v>
          </cell>
          <cell r="M387">
            <v>9243</v>
          </cell>
        </row>
        <row r="388">
          <cell r="A388" t="str">
            <v>2-ExpenseO&amp;MMaterialCorp Dev</v>
          </cell>
          <cell r="B388" t="str">
            <v>2-Expense</v>
          </cell>
          <cell r="D388" t="str">
            <v>O&amp;M</v>
          </cell>
          <cell r="E388" t="str">
            <v>Material</v>
          </cell>
          <cell r="F388" t="str">
            <v>Corp Dev</v>
          </cell>
          <cell r="G388">
            <v>0</v>
          </cell>
          <cell r="H388">
            <v>2083</v>
          </cell>
          <cell r="I388">
            <v>3386</v>
          </cell>
          <cell r="J388">
            <v>4.2</v>
          </cell>
          <cell r="K388">
            <v>14583</v>
          </cell>
          <cell r="L388">
            <v>25000</v>
          </cell>
          <cell r="M388">
            <v>25040</v>
          </cell>
        </row>
        <row r="389">
          <cell r="A389" t="str">
            <v>2-ExpenseO&amp;MMaterialCorp Secr</v>
          </cell>
          <cell r="B389" t="str">
            <v>2-Expense</v>
          </cell>
          <cell r="D389" t="str">
            <v>O&amp;M</v>
          </cell>
          <cell r="E389" t="str">
            <v>Material</v>
          </cell>
          <cell r="F389" t="str">
            <v>Corp Secr</v>
          </cell>
          <cell r="G389">
            <v>0</v>
          </cell>
          <cell r="H389">
            <v>83</v>
          </cell>
          <cell r="I389">
            <v>83.33</v>
          </cell>
          <cell r="J389">
            <v>7943.21</v>
          </cell>
          <cell r="K389">
            <v>583</v>
          </cell>
          <cell r="L389">
            <v>1000</v>
          </cell>
          <cell r="M389">
            <v>8843</v>
          </cell>
        </row>
        <row r="390">
          <cell r="A390" t="str">
            <v>2-ExpenseO&amp;MMaterialCorp Strat</v>
          </cell>
          <cell r="B390" t="str">
            <v>2-Expense</v>
          </cell>
          <cell r="D390" t="str">
            <v>O&amp;M</v>
          </cell>
          <cell r="E390" t="str">
            <v>Material</v>
          </cell>
          <cell r="F390" t="str">
            <v>Corp Strat</v>
          </cell>
          <cell r="G390">
            <v>0</v>
          </cell>
          <cell r="H390">
            <v>329</v>
          </cell>
          <cell r="I390">
            <v>328.69</v>
          </cell>
          <cell r="J390">
            <v>0</v>
          </cell>
          <cell r="K390">
            <v>2301</v>
          </cell>
          <cell r="L390">
            <v>3944</v>
          </cell>
          <cell r="M390">
            <v>4015</v>
          </cell>
        </row>
        <row r="391">
          <cell r="A391" t="str">
            <v>2-ExpenseO&amp;MMaterialERM</v>
          </cell>
          <cell r="B391" t="str">
            <v>2-Expense</v>
          </cell>
          <cell r="D391" t="str">
            <v>O&amp;M</v>
          </cell>
          <cell r="E391" t="str">
            <v>Material</v>
          </cell>
          <cell r="F391" t="str">
            <v>ERM</v>
          </cell>
          <cell r="G391">
            <v>0</v>
          </cell>
          <cell r="H391">
            <v>0</v>
          </cell>
          <cell r="I391">
            <v>0</v>
          </cell>
          <cell r="J391">
            <v>300.51</v>
          </cell>
          <cell r="K391">
            <v>0</v>
          </cell>
          <cell r="L391">
            <v>0</v>
          </cell>
          <cell r="M391">
            <v>301</v>
          </cell>
        </row>
        <row r="392">
          <cell r="A392" t="str">
            <v>2-ExpenseO&amp;MMaterialExec</v>
          </cell>
          <cell r="B392" t="str">
            <v>2-Expense</v>
          </cell>
          <cell r="D392" t="str">
            <v>O&amp;M</v>
          </cell>
          <cell r="E392" t="str">
            <v>Material</v>
          </cell>
          <cell r="F392" t="str">
            <v>Exec</v>
          </cell>
          <cell r="G392">
            <v>2400</v>
          </cell>
          <cell r="H392">
            <v>670</v>
          </cell>
          <cell r="I392">
            <v>670</v>
          </cell>
          <cell r="J392">
            <v>8790.09</v>
          </cell>
          <cell r="K392">
            <v>4690</v>
          </cell>
          <cell r="L392">
            <v>8000</v>
          </cell>
          <cell r="M392">
            <v>10370</v>
          </cell>
        </row>
        <row r="393">
          <cell r="A393" t="str">
            <v>2-ExpenseO&amp;MMaterialFringe</v>
          </cell>
          <cell r="B393" t="str">
            <v>2-Expense</v>
          </cell>
          <cell r="D393" t="str">
            <v>O&amp;M</v>
          </cell>
          <cell r="E393" t="str">
            <v>Material</v>
          </cell>
          <cell r="F393" t="str">
            <v>Fringe</v>
          </cell>
          <cell r="G393">
            <v>0</v>
          </cell>
          <cell r="H393">
            <v>0</v>
          </cell>
          <cell r="I393">
            <v>0</v>
          </cell>
          <cell r="J393">
            <v>1.2434497875801801E-14</v>
          </cell>
          <cell r="K393">
            <v>0</v>
          </cell>
          <cell r="L393">
            <v>0</v>
          </cell>
          <cell r="M393">
            <v>0</v>
          </cell>
        </row>
        <row r="394">
          <cell r="A394" t="str">
            <v>2-ExpenseO&amp;MMaterialHoldg Fin</v>
          </cell>
          <cell r="B394" t="str">
            <v>2-Expense</v>
          </cell>
          <cell r="D394" t="str">
            <v>O&amp;M</v>
          </cell>
          <cell r="E394" t="str">
            <v>Material</v>
          </cell>
          <cell r="F394" t="str">
            <v>Holdg Fin</v>
          </cell>
          <cell r="G394">
            <v>0</v>
          </cell>
          <cell r="H394">
            <v>0</v>
          </cell>
          <cell r="I394">
            <v>0</v>
          </cell>
          <cell r="J394">
            <v>69.72</v>
          </cell>
          <cell r="K394">
            <v>0</v>
          </cell>
          <cell r="L394">
            <v>0</v>
          </cell>
          <cell r="M394">
            <v>70</v>
          </cell>
        </row>
        <row r="395">
          <cell r="A395" t="str">
            <v>2-ExpenseO&amp;MMaterialHR</v>
          </cell>
          <cell r="B395" t="str">
            <v>2-Expense</v>
          </cell>
          <cell r="D395" t="str">
            <v>O&amp;M</v>
          </cell>
          <cell r="E395" t="str">
            <v>Material</v>
          </cell>
          <cell r="F395" t="str">
            <v>HR</v>
          </cell>
          <cell r="G395">
            <v>5476.16</v>
          </cell>
          <cell r="H395">
            <v>19275</v>
          </cell>
          <cell r="I395">
            <v>13000</v>
          </cell>
          <cell r="J395">
            <v>47715.33</v>
          </cell>
          <cell r="K395">
            <v>131925</v>
          </cell>
          <cell r="L395">
            <v>246000</v>
          </cell>
          <cell r="M395">
            <v>206239</v>
          </cell>
        </row>
        <row r="396">
          <cell r="A396" t="str">
            <v>2-ExpenseO&amp;MMaterialInt Audit/ Control</v>
          </cell>
          <cell r="B396" t="str">
            <v>2-Expense</v>
          </cell>
          <cell r="D396" t="str">
            <v>O&amp;M</v>
          </cell>
          <cell r="E396" t="str">
            <v>Material</v>
          </cell>
          <cell r="F396" t="str">
            <v>Int Audit/ Control</v>
          </cell>
          <cell r="G396">
            <v>49.11</v>
          </cell>
          <cell r="H396">
            <v>1105</v>
          </cell>
          <cell r="I396">
            <v>1105.33</v>
          </cell>
          <cell r="J396">
            <v>1355.19</v>
          </cell>
          <cell r="K396">
            <v>7737</v>
          </cell>
          <cell r="L396">
            <v>13265</v>
          </cell>
          <cell r="M396">
            <v>5265</v>
          </cell>
        </row>
        <row r="397">
          <cell r="A397" t="str">
            <v>2-ExpenseO&amp;MMaterialInv Rel</v>
          </cell>
          <cell r="B397" t="str">
            <v>2-Expense</v>
          </cell>
          <cell r="D397" t="str">
            <v>O&amp;M</v>
          </cell>
          <cell r="E397" t="str">
            <v>Material</v>
          </cell>
          <cell r="F397" t="str">
            <v>Inv Rel</v>
          </cell>
          <cell r="G397">
            <v>0</v>
          </cell>
          <cell r="H397">
            <v>2000</v>
          </cell>
          <cell r="I397">
            <v>3300</v>
          </cell>
          <cell r="J397">
            <v>297.74</v>
          </cell>
          <cell r="K397">
            <v>4000</v>
          </cell>
          <cell r="L397">
            <v>26000</v>
          </cell>
          <cell r="M397">
            <v>25598</v>
          </cell>
        </row>
        <row r="398">
          <cell r="A398" t="str">
            <v>2-ExpenseO&amp;MMaterialIT</v>
          </cell>
          <cell r="B398" t="str">
            <v>2-Expense</v>
          </cell>
          <cell r="D398" t="str">
            <v>O&amp;M</v>
          </cell>
          <cell r="E398" t="str">
            <v>Material</v>
          </cell>
          <cell r="F398" t="str">
            <v>IT</v>
          </cell>
          <cell r="G398">
            <v>442968.88000000099</v>
          </cell>
          <cell r="H398">
            <v>872024</v>
          </cell>
          <cell r="I398">
            <v>758110.03</v>
          </cell>
          <cell r="J398">
            <v>1859721.53999998</v>
          </cell>
          <cell r="K398">
            <v>5298910</v>
          </cell>
          <cell r="L398">
            <v>9360168</v>
          </cell>
          <cell r="M398">
            <v>6329328</v>
          </cell>
        </row>
        <row r="399">
          <cell r="A399" t="str">
            <v>2-ExpenseO&amp;MMaterialLaw</v>
          </cell>
          <cell r="B399" t="str">
            <v>2-Expense</v>
          </cell>
          <cell r="D399" t="str">
            <v>O&amp;M</v>
          </cell>
          <cell r="E399" t="str">
            <v>Material</v>
          </cell>
          <cell r="F399" t="str">
            <v>Law</v>
          </cell>
          <cell r="G399">
            <v>2680.73</v>
          </cell>
          <cell r="H399">
            <v>1292</v>
          </cell>
          <cell r="I399">
            <v>1291.67</v>
          </cell>
          <cell r="J399">
            <v>5613.84</v>
          </cell>
          <cell r="K399">
            <v>9042</v>
          </cell>
          <cell r="L399">
            <v>15500</v>
          </cell>
          <cell r="M399">
            <v>16000</v>
          </cell>
        </row>
        <row r="400">
          <cell r="A400" t="str">
            <v>2-ExpenseO&amp;MMaterialMisc Acct</v>
          </cell>
          <cell r="B400" t="str">
            <v>2-Expense</v>
          </cell>
          <cell r="D400" t="str">
            <v>O&amp;M</v>
          </cell>
          <cell r="E400" t="str">
            <v>Material</v>
          </cell>
          <cell r="F400" t="str">
            <v>Misc Acct</v>
          </cell>
          <cell r="G400">
            <v>7385.18</v>
          </cell>
          <cell r="H400">
            <v>0</v>
          </cell>
          <cell r="I400">
            <v>0</v>
          </cell>
          <cell r="J400">
            <v>45008.01</v>
          </cell>
          <cell r="K400">
            <v>0</v>
          </cell>
          <cell r="L400">
            <v>0</v>
          </cell>
          <cell r="M400">
            <v>37623</v>
          </cell>
        </row>
        <row r="401">
          <cell r="A401" t="str">
            <v>2-ExpenseO&amp;MMaterialNERC</v>
          </cell>
          <cell r="B401" t="str">
            <v>2-Expense</v>
          </cell>
          <cell r="D401" t="str">
            <v>O&amp;M</v>
          </cell>
          <cell r="E401" t="str">
            <v>Material</v>
          </cell>
          <cell r="F401" t="str">
            <v>NERC</v>
          </cell>
          <cell r="G401">
            <v>0</v>
          </cell>
          <cell r="H401">
            <v>125</v>
          </cell>
          <cell r="I401">
            <v>0</v>
          </cell>
          <cell r="J401">
            <v>1022.2</v>
          </cell>
          <cell r="K401">
            <v>875</v>
          </cell>
          <cell r="L401">
            <v>1500</v>
          </cell>
          <cell r="M401">
            <v>1672</v>
          </cell>
        </row>
        <row r="402">
          <cell r="A402" t="str">
            <v>2-ExpenseO&amp;MMaterialPayroll AP</v>
          </cell>
          <cell r="B402" t="str">
            <v>2-Expense</v>
          </cell>
          <cell r="D402" t="str">
            <v>O&amp;M</v>
          </cell>
          <cell r="E402" t="str">
            <v>Material</v>
          </cell>
          <cell r="F402" t="str">
            <v>Payroll AP</v>
          </cell>
          <cell r="G402">
            <v>469.61</v>
          </cell>
          <cell r="H402">
            <v>0</v>
          </cell>
          <cell r="I402">
            <v>0</v>
          </cell>
          <cell r="J402">
            <v>482.45</v>
          </cell>
          <cell r="K402">
            <v>0</v>
          </cell>
          <cell r="L402">
            <v>0</v>
          </cell>
          <cell r="M402">
            <v>13</v>
          </cell>
        </row>
        <row r="403">
          <cell r="A403" t="str">
            <v>2-ExpenseO&amp;MMaterialProcmt</v>
          </cell>
          <cell r="B403" t="str">
            <v>2-Expense</v>
          </cell>
          <cell r="D403" t="str">
            <v>O&amp;M</v>
          </cell>
          <cell r="E403" t="str">
            <v>Material</v>
          </cell>
          <cell r="F403" t="str">
            <v>Procmt</v>
          </cell>
          <cell r="G403">
            <v>2450.5</v>
          </cell>
          <cell r="H403">
            <v>1009</v>
          </cell>
          <cell r="I403">
            <v>1008.81</v>
          </cell>
          <cell r="J403">
            <v>10582.99</v>
          </cell>
          <cell r="K403">
            <v>7711</v>
          </cell>
          <cell r="L403">
            <v>13135</v>
          </cell>
          <cell r="M403">
            <v>13135</v>
          </cell>
        </row>
        <row r="404">
          <cell r="A404" t="str">
            <v>2-ExpenseO&amp;MMaterialPSE&amp;G Fin</v>
          </cell>
          <cell r="B404" t="str">
            <v>2-Expense</v>
          </cell>
          <cell r="D404" t="str">
            <v>O&amp;M</v>
          </cell>
          <cell r="E404" t="str">
            <v>Material</v>
          </cell>
          <cell r="F404" t="str">
            <v>PSE&amp;G Fin</v>
          </cell>
          <cell r="G404">
            <v>-28.88</v>
          </cell>
          <cell r="H404">
            <v>450</v>
          </cell>
          <cell r="I404">
            <v>650</v>
          </cell>
          <cell r="J404">
            <v>1537.22</v>
          </cell>
          <cell r="K404">
            <v>3250</v>
          </cell>
          <cell r="L404">
            <v>6000</v>
          </cell>
          <cell r="M404">
            <v>6000</v>
          </cell>
        </row>
        <row r="405">
          <cell r="A405" t="str">
            <v>2-ExpenseO&amp;MMaterialPub Affr</v>
          </cell>
          <cell r="B405" t="str">
            <v>2-Expense</v>
          </cell>
          <cell r="D405" t="str">
            <v>O&amp;M</v>
          </cell>
          <cell r="E405" t="str">
            <v>Material</v>
          </cell>
          <cell r="F405" t="str">
            <v>Pub Affr</v>
          </cell>
          <cell r="G405">
            <v>1439.47</v>
          </cell>
          <cell r="H405">
            <v>0</v>
          </cell>
          <cell r="I405">
            <v>0</v>
          </cell>
          <cell r="J405">
            <v>14960.91</v>
          </cell>
          <cell r="K405">
            <v>0</v>
          </cell>
          <cell r="L405">
            <v>0</v>
          </cell>
          <cell r="M405">
            <v>9673</v>
          </cell>
        </row>
        <row r="406">
          <cell r="A406" t="str">
            <v>2-ExpenseO&amp;MMaterialPwr Fin</v>
          </cell>
          <cell r="B406" t="str">
            <v>2-Expense</v>
          </cell>
          <cell r="D406" t="str">
            <v>O&amp;M</v>
          </cell>
          <cell r="E406" t="str">
            <v>Material</v>
          </cell>
          <cell r="F406" t="str">
            <v>Pwr Fin</v>
          </cell>
          <cell r="G406">
            <v>0</v>
          </cell>
          <cell r="H406">
            <v>833</v>
          </cell>
          <cell r="I406">
            <v>833.33</v>
          </cell>
          <cell r="J406">
            <v>394.7</v>
          </cell>
          <cell r="K406">
            <v>5833</v>
          </cell>
          <cell r="L406">
            <v>10000</v>
          </cell>
          <cell r="M406">
            <v>9999</v>
          </cell>
        </row>
        <row r="407">
          <cell r="A407" t="str">
            <v>2-ExpenseO&amp;MMaterialRec Mgmt</v>
          </cell>
          <cell r="B407" t="str">
            <v>2-Expense</v>
          </cell>
          <cell r="D407" t="str">
            <v>O&amp;M</v>
          </cell>
          <cell r="E407" t="str">
            <v>Material</v>
          </cell>
          <cell r="F407" t="str">
            <v>Rec Mgmt</v>
          </cell>
          <cell r="G407">
            <v>37</v>
          </cell>
          <cell r="H407">
            <v>1542</v>
          </cell>
          <cell r="I407">
            <v>152</v>
          </cell>
          <cell r="J407">
            <v>7.0000000000000204</v>
          </cell>
          <cell r="K407">
            <v>3292</v>
          </cell>
          <cell r="L407">
            <v>5000</v>
          </cell>
          <cell r="M407">
            <v>2470</v>
          </cell>
        </row>
        <row r="408">
          <cell r="A408" t="str">
            <v>2-ExpenseO&amp;MMaterialSC Fin</v>
          </cell>
          <cell r="B408" t="str">
            <v>2-Expense</v>
          </cell>
          <cell r="D408" t="str">
            <v>O&amp;M</v>
          </cell>
          <cell r="E408" t="str">
            <v>Material</v>
          </cell>
          <cell r="F408" t="str">
            <v>SC Fin</v>
          </cell>
          <cell r="G408">
            <v>4.1900000000000004</v>
          </cell>
          <cell r="H408">
            <v>300</v>
          </cell>
          <cell r="I408">
            <v>300</v>
          </cell>
          <cell r="J408">
            <v>64</v>
          </cell>
          <cell r="K408">
            <v>2100</v>
          </cell>
          <cell r="L408">
            <v>3600</v>
          </cell>
          <cell r="M408">
            <v>1860</v>
          </cell>
        </row>
        <row r="409">
          <cell r="A409" t="str">
            <v>2-ExpenseO&amp;MMaterialTreas</v>
          </cell>
          <cell r="B409" t="str">
            <v>2-Expense</v>
          </cell>
          <cell r="D409" t="str">
            <v>O&amp;M</v>
          </cell>
          <cell r="E409" t="str">
            <v>Material</v>
          </cell>
          <cell r="F409" t="str">
            <v>Treas</v>
          </cell>
          <cell r="G409">
            <v>8836.16</v>
          </cell>
          <cell r="H409">
            <v>34458</v>
          </cell>
          <cell r="I409">
            <v>29059.360000000001</v>
          </cell>
          <cell r="J409">
            <v>246022.95</v>
          </cell>
          <cell r="K409">
            <v>241207</v>
          </cell>
          <cell r="L409">
            <v>413500</v>
          </cell>
          <cell r="M409">
            <v>412537</v>
          </cell>
        </row>
        <row r="410">
          <cell r="A410" t="str">
            <v>2-ExpenseO&amp;MMaterialV&amp;P</v>
          </cell>
          <cell r="B410" t="str">
            <v>2-Expense</v>
          </cell>
          <cell r="D410" t="str">
            <v>O&amp;M</v>
          </cell>
          <cell r="E410" t="str">
            <v>Material</v>
          </cell>
          <cell r="F410" t="str">
            <v>V&amp;P</v>
          </cell>
          <cell r="G410">
            <v>0</v>
          </cell>
          <cell r="H410">
            <v>0</v>
          </cell>
          <cell r="I410">
            <v>301</v>
          </cell>
          <cell r="J410">
            <v>1712</v>
          </cell>
          <cell r="K410">
            <v>4886</v>
          </cell>
          <cell r="L410">
            <v>9774</v>
          </cell>
          <cell r="M410">
            <v>5484</v>
          </cell>
        </row>
        <row r="411">
          <cell r="A411" t="str">
            <v>2-ExpenseO&amp;MOther Income &amp; DeductionsExec</v>
          </cell>
          <cell r="B411" t="str">
            <v>2-Expense</v>
          </cell>
          <cell r="D411" t="str">
            <v>O&amp;M</v>
          </cell>
          <cell r="E411" t="str">
            <v>Other Income &amp; Deductions</v>
          </cell>
          <cell r="F411" t="str">
            <v>Exec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 t="str">
            <v>2-ExpenseO&amp;MOther Income &amp; DeductionsHR</v>
          </cell>
          <cell r="B412" t="str">
            <v>2-Expense</v>
          </cell>
          <cell r="D412" t="str">
            <v>O&amp;M</v>
          </cell>
          <cell r="E412" t="str">
            <v>Other Income &amp; Deductions</v>
          </cell>
          <cell r="F412" t="str">
            <v>HR</v>
          </cell>
          <cell r="G412">
            <v>0</v>
          </cell>
          <cell r="H412">
            <v>0</v>
          </cell>
          <cell r="I412">
            <v>0</v>
          </cell>
          <cell r="J412">
            <v>1000</v>
          </cell>
          <cell r="K412">
            <v>0</v>
          </cell>
          <cell r="L412">
            <v>0</v>
          </cell>
          <cell r="M412">
            <v>1000</v>
          </cell>
        </row>
        <row r="413">
          <cell r="A413" t="str">
            <v>2-ExpenseO&amp;MOther Income &amp; DeductionsLaw</v>
          </cell>
          <cell r="B413" t="str">
            <v>2-Expense</v>
          </cell>
          <cell r="D413" t="str">
            <v>O&amp;M</v>
          </cell>
          <cell r="E413" t="str">
            <v>Other Income &amp; Deductions</v>
          </cell>
          <cell r="F413" t="str">
            <v>Law</v>
          </cell>
          <cell r="G413">
            <v>0</v>
          </cell>
          <cell r="H413">
            <v>0</v>
          </cell>
          <cell r="I413">
            <v>0</v>
          </cell>
          <cell r="J413">
            <v>50</v>
          </cell>
          <cell r="K413">
            <v>0</v>
          </cell>
          <cell r="L413">
            <v>0</v>
          </cell>
          <cell r="M413">
            <v>50</v>
          </cell>
        </row>
        <row r="414">
          <cell r="A414" t="str">
            <v>2-ExpenseO&amp;MOther Income &amp; DeductionsMisc Acct</v>
          </cell>
          <cell r="B414" t="str">
            <v>2-Expense</v>
          </cell>
          <cell r="D414" t="str">
            <v>O&amp;M</v>
          </cell>
          <cell r="E414" t="str">
            <v>Other Income &amp; Deductions</v>
          </cell>
          <cell r="F414" t="str">
            <v>Misc Acct</v>
          </cell>
          <cell r="G414">
            <v>-181833.04</v>
          </cell>
          <cell r="H414">
            <v>-108000</v>
          </cell>
          <cell r="I414">
            <v>0</v>
          </cell>
          <cell r="J414">
            <v>-255347.25</v>
          </cell>
          <cell r="K414">
            <v>-758000</v>
          </cell>
          <cell r="L414">
            <v>-1300000</v>
          </cell>
          <cell r="M414">
            <v>-73514</v>
          </cell>
        </row>
        <row r="415">
          <cell r="A415" t="str">
            <v>2-ExpenseO&amp;MOther Income &amp; DeductionsProcmt</v>
          </cell>
          <cell r="B415" t="str">
            <v>2-Expense</v>
          </cell>
          <cell r="D415" t="str">
            <v>O&amp;M</v>
          </cell>
          <cell r="E415" t="str">
            <v>Other Income &amp; Deductions</v>
          </cell>
          <cell r="F415" t="str">
            <v>Procmt</v>
          </cell>
          <cell r="G415">
            <v>0</v>
          </cell>
          <cell r="H415">
            <v>0</v>
          </cell>
          <cell r="I415">
            <v>0</v>
          </cell>
          <cell r="J415">
            <v>1125</v>
          </cell>
          <cell r="K415">
            <v>0</v>
          </cell>
          <cell r="L415">
            <v>0</v>
          </cell>
          <cell r="M415">
            <v>330</v>
          </cell>
        </row>
        <row r="416">
          <cell r="A416" t="str">
            <v>2-ExpenseO&amp;MOther Income &amp; DeductionsPub Affr</v>
          </cell>
          <cell r="B416" t="str">
            <v>2-Expense</v>
          </cell>
          <cell r="D416" t="str">
            <v>O&amp;M</v>
          </cell>
          <cell r="E416" t="str">
            <v>Other Income &amp; Deductions</v>
          </cell>
          <cell r="F416" t="str">
            <v>Pub Affr</v>
          </cell>
          <cell r="G416">
            <v>400</v>
          </cell>
          <cell r="H416">
            <v>0</v>
          </cell>
          <cell r="I416">
            <v>0</v>
          </cell>
          <cell r="J416">
            <v>28109.25</v>
          </cell>
          <cell r="K416">
            <v>0</v>
          </cell>
          <cell r="L416">
            <v>0</v>
          </cell>
          <cell r="M416">
            <v>2000</v>
          </cell>
        </row>
        <row r="417">
          <cell r="A417" t="str">
            <v>2-ExpenseO&amp;MOther Primary ExpensesASD</v>
          </cell>
          <cell r="B417" t="str">
            <v>2-Expense</v>
          </cell>
          <cell r="D417" t="str">
            <v>O&amp;M</v>
          </cell>
          <cell r="E417" t="str">
            <v>Other Primary Expenses</v>
          </cell>
          <cell r="F417" t="str">
            <v>ASD</v>
          </cell>
          <cell r="G417">
            <v>-290142.78999999998</v>
          </cell>
          <cell r="H417">
            <v>19879</v>
          </cell>
          <cell r="I417">
            <v>-279728</v>
          </cell>
          <cell r="J417">
            <v>220061.67</v>
          </cell>
          <cell r="K417">
            <v>165470</v>
          </cell>
          <cell r="L417">
            <v>357799</v>
          </cell>
          <cell r="M417">
            <v>331491</v>
          </cell>
        </row>
        <row r="418">
          <cell r="A418" t="str">
            <v>2-ExpenseO&amp;MOther Primary ExpensesBAR</v>
          </cell>
          <cell r="B418" t="str">
            <v>2-Expense</v>
          </cell>
          <cell r="D418" t="str">
            <v>O&amp;M</v>
          </cell>
          <cell r="E418" t="str">
            <v>Other Primary Expenses</v>
          </cell>
          <cell r="F418" t="str">
            <v>BAR</v>
          </cell>
          <cell r="G418">
            <v>4297.08</v>
          </cell>
          <cell r="H418">
            <v>17083</v>
          </cell>
          <cell r="I418">
            <v>6500</v>
          </cell>
          <cell r="J418">
            <v>42087.18</v>
          </cell>
          <cell r="K418">
            <v>119583</v>
          </cell>
          <cell r="L418">
            <v>205000</v>
          </cell>
          <cell r="M418">
            <v>205330</v>
          </cell>
        </row>
        <row r="419">
          <cell r="A419" t="str">
            <v>2-ExpenseO&amp;MOther Primary ExpensesComm Adv</v>
          </cell>
          <cell r="B419" t="str">
            <v>2-Expense</v>
          </cell>
          <cell r="D419" t="str">
            <v>O&amp;M</v>
          </cell>
          <cell r="E419" t="str">
            <v>Other Primary Expenses</v>
          </cell>
          <cell r="F419" t="str">
            <v>Comm Adv</v>
          </cell>
          <cell r="G419">
            <v>21798.44</v>
          </cell>
          <cell r="H419">
            <v>13283</v>
          </cell>
          <cell r="I419">
            <v>13283.3</v>
          </cell>
          <cell r="J419">
            <v>90227.259999999806</v>
          </cell>
          <cell r="K419">
            <v>118947</v>
          </cell>
          <cell r="L419">
            <v>189550</v>
          </cell>
          <cell r="M419">
            <v>190000</v>
          </cell>
        </row>
        <row r="420">
          <cell r="A420" t="str">
            <v>2-ExpenseO&amp;MOther Primary ExpensesCorp Dev</v>
          </cell>
          <cell r="B420" t="str">
            <v>2-Expense</v>
          </cell>
          <cell r="D420" t="str">
            <v>O&amp;M</v>
          </cell>
          <cell r="E420" t="str">
            <v>Other Primary Expenses</v>
          </cell>
          <cell r="F420" t="str">
            <v>Corp Dev</v>
          </cell>
          <cell r="G420">
            <v>3141.89</v>
          </cell>
          <cell r="H420">
            <v>6250</v>
          </cell>
          <cell r="I420">
            <v>6250.01</v>
          </cell>
          <cell r="J420">
            <v>20852.95</v>
          </cell>
          <cell r="K420">
            <v>43750</v>
          </cell>
          <cell r="L420">
            <v>75000</v>
          </cell>
          <cell r="M420">
            <v>75012</v>
          </cell>
        </row>
        <row r="421">
          <cell r="A421" t="str">
            <v>2-ExpenseO&amp;MOther Primary ExpensesCorp Secr</v>
          </cell>
          <cell r="B421" t="str">
            <v>2-Expense</v>
          </cell>
          <cell r="D421" t="str">
            <v>O&amp;M</v>
          </cell>
          <cell r="E421" t="str">
            <v>Other Primary Expenses</v>
          </cell>
          <cell r="F421" t="str">
            <v>Corp Secr</v>
          </cell>
          <cell r="G421">
            <v>1154.25</v>
          </cell>
          <cell r="H421">
            <v>2917</v>
          </cell>
          <cell r="I421">
            <v>1443</v>
          </cell>
          <cell r="J421">
            <v>49462.95</v>
          </cell>
          <cell r="K421">
            <v>20417</v>
          </cell>
          <cell r="L421">
            <v>35000</v>
          </cell>
          <cell r="M421">
            <v>61477</v>
          </cell>
        </row>
        <row r="422">
          <cell r="A422" t="str">
            <v>2-ExpenseO&amp;MOther Primary ExpensesCorp Strat</v>
          </cell>
          <cell r="B422" t="str">
            <v>2-Expense</v>
          </cell>
          <cell r="D422" t="str">
            <v>O&amp;M</v>
          </cell>
          <cell r="E422" t="str">
            <v>Other Primary Expenses</v>
          </cell>
          <cell r="F422" t="str">
            <v>Corp Strat</v>
          </cell>
          <cell r="G422">
            <v>49840.02</v>
          </cell>
          <cell r="H422">
            <v>28836</v>
          </cell>
          <cell r="I422">
            <v>28835.68</v>
          </cell>
          <cell r="J422">
            <v>153411.68</v>
          </cell>
          <cell r="K422">
            <v>152386</v>
          </cell>
          <cell r="L422">
            <v>241983</v>
          </cell>
          <cell r="M422">
            <v>242307</v>
          </cell>
        </row>
        <row r="423">
          <cell r="A423" t="str">
            <v>2-ExpenseO&amp;MOther Primary ExpensesERM</v>
          </cell>
          <cell r="B423" t="str">
            <v>2-Expense</v>
          </cell>
          <cell r="D423" t="str">
            <v>O&amp;M</v>
          </cell>
          <cell r="E423" t="str">
            <v>Other Primary Expenses</v>
          </cell>
          <cell r="F423" t="str">
            <v>ERM</v>
          </cell>
          <cell r="G423">
            <v>12095.76</v>
          </cell>
          <cell r="H423">
            <v>1268</v>
          </cell>
          <cell r="I423">
            <v>2568</v>
          </cell>
          <cell r="J423">
            <v>19130.72</v>
          </cell>
          <cell r="K423">
            <v>10363</v>
          </cell>
          <cell r="L423">
            <v>25998</v>
          </cell>
          <cell r="M423">
            <v>25787</v>
          </cell>
        </row>
        <row r="424">
          <cell r="A424" t="str">
            <v>2-ExpenseO&amp;MOther Primary ExpensesExec</v>
          </cell>
          <cell r="B424" t="str">
            <v>2-Expense</v>
          </cell>
          <cell r="D424" t="str">
            <v>O&amp;M</v>
          </cell>
          <cell r="E424" t="str">
            <v>Other Primary Expenses</v>
          </cell>
          <cell r="F424" t="str">
            <v>Exec</v>
          </cell>
          <cell r="G424">
            <v>35426.86</v>
          </cell>
          <cell r="H424">
            <v>37600</v>
          </cell>
          <cell r="I424">
            <v>36000</v>
          </cell>
          <cell r="J424">
            <v>531612.53</v>
          </cell>
          <cell r="K424">
            <v>644200</v>
          </cell>
          <cell r="L424">
            <v>963000</v>
          </cell>
          <cell r="M424">
            <v>774186</v>
          </cell>
        </row>
        <row r="425">
          <cell r="A425" t="str">
            <v>2-ExpenseO&amp;MOther Primary ExpensesFringe</v>
          </cell>
          <cell r="B425" t="str">
            <v>2-Expense</v>
          </cell>
          <cell r="D425" t="str">
            <v>O&amp;M</v>
          </cell>
          <cell r="E425" t="str">
            <v>Other Primary Expenses</v>
          </cell>
          <cell r="F425" t="str">
            <v>Fringe</v>
          </cell>
          <cell r="G425">
            <v>6.8212102632969598E-13</v>
          </cell>
          <cell r="H425">
            <v>0</v>
          </cell>
          <cell r="I425">
            <v>0</v>
          </cell>
          <cell r="J425">
            <v>6.9633188104489798E-13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2-ExpenseO&amp;MOther Primary ExpensesHoldg Fin</v>
          </cell>
          <cell r="B426" t="str">
            <v>2-Expense</v>
          </cell>
          <cell r="D426" t="str">
            <v>O&amp;M</v>
          </cell>
          <cell r="E426" t="str">
            <v>Other Primary Expenses</v>
          </cell>
          <cell r="F426" t="str">
            <v>Holdg Fin</v>
          </cell>
          <cell r="G426">
            <v>7701.42</v>
          </cell>
          <cell r="H426">
            <v>790</v>
          </cell>
          <cell r="I426">
            <v>790</v>
          </cell>
          <cell r="J426">
            <v>9016.81</v>
          </cell>
          <cell r="K426">
            <v>5580</v>
          </cell>
          <cell r="L426">
            <v>8000</v>
          </cell>
          <cell r="M426">
            <v>4165</v>
          </cell>
        </row>
        <row r="427">
          <cell r="A427" t="str">
            <v>2-ExpenseO&amp;MOther Primary ExpensesHR</v>
          </cell>
          <cell r="B427" t="str">
            <v>2-Expense</v>
          </cell>
          <cell r="D427" t="str">
            <v>O&amp;M</v>
          </cell>
          <cell r="E427" t="str">
            <v>Other Primary Expenses</v>
          </cell>
          <cell r="F427" t="str">
            <v>HR</v>
          </cell>
          <cell r="G427">
            <v>58042.25</v>
          </cell>
          <cell r="H427">
            <v>110384</v>
          </cell>
          <cell r="I427">
            <v>113000</v>
          </cell>
          <cell r="J427">
            <v>699700.05</v>
          </cell>
          <cell r="K427">
            <v>766959</v>
          </cell>
          <cell r="L427">
            <v>1430495</v>
          </cell>
          <cell r="M427">
            <v>1443658</v>
          </cell>
        </row>
        <row r="428">
          <cell r="A428" t="str">
            <v>2-ExpenseO&amp;MOther Primary ExpensesInt Audit/ Control</v>
          </cell>
          <cell r="B428" t="str">
            <v>2-Expense</v>
          </cell>
          <cell r="D428" t="str">
            <v>O&amp;M</v>
          </cell>
          <cell r="E428" t="str">
            <v>Other Primary Expenses</v>
          </cell>
          <cell r="F428" t="str">
            <v>Int Audit/ Control</v>
          </cell>
          <cell r="G428">
            <v>4286.2299999999996</v>
          </cell>
          <cell r="H428">
            <v>6377</v>
          </cell>
          <cell r="I428">
            <v>6376.67</v>
          </cell>
          <cell r="J428">
            <v>25619.73</v>
          </cell>
          <cell r="K428">
            <v>48597</v>
          </cell>
          <cell r="L428">
            <v>82762</v>
          </cell>
          <cell r="M428">
            <v>82760</v>
          </cell>
        </row>
        <row r="429">
          <cell r="A429" t="str">
            <v>2-ExpenseO&amp;MOther Primary ExpensesInv Rel</v>
          </cell>
          <cell r="B429" t="str">
            <v>2-Expense</v>
          </cell>
          <cell r="D429" t="str">
            <v>O&amp;M</v>
          </cell>
          <cell r="E429" t="str">
            <v>Other Primary Expenses</v>
          </cell>
          <cell r="F429" t="str">
            <v>Inv Rel</v>
          </cell>
          <cell r="G429">
            <v>1320.52</v>
          </cell>
          <cell r="H429">
            <v>9160</v>
          </cell>
          <cell r="I429">
            <v>7850</v>
          </cell>
          <cell r="J429">
            <v>88215.38</v>
          </cell>
          <cell r="K429">
            <v>100565</v>
          </cell>
          <cell r="L429">
            <v>164800</v>
          </cell>
          <cell r="M429">
            <v>160280</v>
          </cell>
        </row>
        <row r="430">
          <cell r="A430" t="str">
            <v>2-ExpenseO&amp;MOther Primary ExpensesIT</v>
          </cell>
          <cell r="B430" t="str">
            <v>2-Expense</v>
          </cell>
          <cell r="D430" t="str">
            <v>O&amp;M</v>
          </cell>
          <cell r="E430" t="str">
            <v>Other Primary Expenses</v>
          </cell>
          <cell r="F430" t="str">
            <v>IT</v>
          </cell>
          <cell r="G430">
            <v>2460038.9700000002</v>
          </cell>
          <cell r="H430">
            <v>2956872</v>
          </cell>
          <cell r="I430">
            <v>2816942.49</v>
          </cell>
          <cell r="J430">
            <v>19756675.300000001</v>
          </cell>
          <cell r="K430">
            <v>21537987</v>
          </cell>
          <cell r="L430">
            <v>35895249</v>
          </cell>
          <cell r="M430">
            <v>41839155</v>
          </cell>
        </row>
        <row r="431">
          <cell r="A431" t="str">
            <v>2-ExpenseO&amp;MOther Primary ExpensesLaw</v>
          </cell>
          <cell r="B431" t="str">
            <v>2-Expense</v>
          </cell>
          <cell r="D431" t="str">
            <v>O&amp;M</v>
          </cell>
          <cell r="E431" t="str">
            <v>Other Primary Expenses</v>
          </cell>
          <cell r="F431" t="str">
            <v>Law</v>
          </cell>
          <cell r="G431">
            <v>21235.38</v>
          </cell>
          <cell r="H431">
            <v>44333</v>
          </cell>
          <cell r="I431">
            <v>24000</v>
          </cell>
          <cell r="J431">
            <v>238186.68</v>
          </cell>
          <cell r="K431">
            <v>310334</v>
          </cell>
          <cell r="L431">
            <v>532000</v>
          </cell>
          <cell r="M431">
            <v>531998</v>
          </cell>
        </row>
        <row r="432">
          <cell r="A432" t="str">
            <v>2-ExpenseO&amp;MOther Primary ExpensesMisc Acct</v>
          </cell>
          <cell r="B432" t="str">
            <v>2-Expense</v>
          </cell>
          <cell r="D432" t="str">
            <v>O&amp;M</v>
          </cell>
          <cell r="E432" t="str">
            <v>Other Primary Expenses</v>
          </cell>
          <cell r="F432" t="str">
            <v>Misc Acct</v>
          </cell>
          <cell r="G432">
            <v>0</v>
          </cell>
          <cell r="H432">
            <v>0</v>
          </cell>
          <cell r="I432">
            <v>0</v>
          </cell>
          <cell r="J432">
            <v>136093.20000000001</v>
          </cell>
          <cell r="K432">
            <v>0</v>
          </cell>
          <cell r="L432">
            <v>0</v>
          </cell>
          <cell r="M432">
            <v>136093</v>
          </cell>
        </row>
        <row r="433">
          <cell r="A433" t="str">
            <v>2-ExpenseO&amp;MOther Primary ExpensesNERC</v>
          </cell>
          <cell r="B433" t="str">
            <v>2-Expense</v>
          </cell>
          <cell r="D433" t="str">
            <v>O&amp;M</v>
          </cell>
          <cell r="E433" t="str">
            <v>Other Primary Expenses</v>
          </cell>
          <cell r="F433" t="str">
            <v>NERC</v>
          </cell>
          <cell r="G433">
            <v>3499.83</v>
          </cell>
          <cell r="H433">
            <v>9917</v>
          </cell>
          <cell r="I433">
            <v>5000</v>
          </cell>
          <cell r="J433">
            <v>25494.61</v>
          </cell>
          <cell r="K433">
            <v>69417</v>
          </cell>
          <cell r="L433">
            <v>119000</v>
          </cell>
          <cell r="M433">
            <v>119065</v>
          </cell>
        </row>
        <row r="434">
          <cell r="A434" t="str">
            <v>2-ExpenseO&amp;MOther Primary ExpensesPayroll AP</v>
          </cell>
          <cell r="B434" t="str">
            <v>2-Expense</v>
          </cell>
          <cell r="D434" t="str">
            <v>O&amp;M</v>
          </cell>
          <cell r="E434" t="str">
            <v>Other Primary Expenses</v>
          </cell>
          <cell r="F434" t="str">
            <v>Payroll AP</v>
          </cell>
          <cell r="G434">
            <v>121497.3</v>
          </cell>
          <cell r="H434">
            <v>1992</v>
          </cell>
          <cell r="I434">
            <v>3288</v>
          </cell>
          <cell r="J434">
            <v>129730.03</v>
          </cell>
          <cell r="K434">
            <v>25782</v>
          </cell>
          <cell r="L434">
            <v>50695</v>
          </cell>
          <cell r="M434">
            <v>42510</v>
          </cell>
        </row>
        <row r="435">
          <cell r="A435" t="str">
            <v>2-ExpenseO&amp;MOther Primary ExpensesProcmt</v>
          </cell>
          <cell r="B435" t="str">
            <v>2-Expense</v>
          </cell>
          <cell r="D435" t="str">
            <v>O&amp;M</v>
          </cell>
          <cell r="E435" t="str">
            <v>Other Primary Expenses</v>
          </cell>
          <cell r="F435" t="str">
            <v>Procmt</v>
          </cell>
          <cell r="G435">
            <v>-30330.74</v>
          </cell>
          <cell r="H435">
            <v>21419</v>
          </cell>
          <cell r="I435">
            <v>21419.09</v>
          </cell>
          <cell r="J435">
            <v>165666.42000000001</v>
          </cell>
          <cell r="K435">
            <v>185288</v>
          </cell>
          <cell r="L435">
            <v>294664</v>
          </cell>
          <cell r="M435">
            <v>294664</v>
          </cell>
        </row>
        <row r="436">
          <cell r="A436" t="str">
            <v>2-ExpenseO&amp;MOther Primary ExpensesPSE&amp;G Fin</v>
          </cell>
          <cell r="B436" t="str">
            <v>2-Expense</v>
          </cell>
          <cell r="D436" t="str">
            <v>O&amp;M</v>
          </cell>
          <cell r="E436" t="str">
            <v>Other Primary Expenses</v>
          </cell>
          <cell r="F436" t="str">
            <v>PSE&amp;G Fin</v>
          </cell>
          <cell r="G436">
            <v>8209.23</v>
          </cell>
          <cell r="H436">
            <v>8750</v>
          </cell>
          <cell r="I436">
            <v>5750</v>
          </cell>
          <cell r="J436">
            <v>95545.02</v>
          </cell>
          <cell r="K436">
            <v>62250</v>
          </cell>
          <cell r="L436">
            <v>106000</v>
          </cell>
          <cell r="M436">
            <v>133700</v>
          </cell>
        </row>
        <row r="437">
          <cell r="A437" t="str">
            <v>2-ExpenseO&amp;MOther Primary ExpensesPub Affr</v>
          </cell>
          <cell r="B437" t="str">
            <v>2-Expense</v>
          </cell>
          <cell r="D437" t="str">
            <v>O&amp;M</v>
          </cell>
          <cell r="E437" t="str">
            <v>Other Primary Expenses</v>
          </cell>
          <cell r="F437" t="str">
            <v>Pub Affr</v>
          </cell>
          <cell r="G437">
            <v>58801.88</v>
          </cell>
          <cell r="H437">
            <v>102193</v>
          </cell>
          <cell r="I437">
            <v>102192.66</v>
          </cell>
          <cell r="J437">
            <v>714176.15</v>
          </cell>
          <cell r="K437">
            <v>800318</v>
          </cell>
          <cell r="L437">
            <v>1381675</v>
          </cell>
          <cell r="M437">
            <v>1374520</v>
          </cell>
        </row>
        <row r="438">
          <cell r="A438" t="str">
            <v>2-ExpenseO&amp;MOther Primary ExpensesPwr Fin</v>
          </cell>
          <cell r="B438" t="str">
            <v>2-Expense</v>
          </cell>
          <cell r="D438" t="str">
            <v>O&amp;M</v>
          </cell>
          <cell r="E438" t="str">
            <v>Other Primary Expenses</v>
          </cell>
          <cell r="F438" t="str">
            <v>Pwr Fin</v>
          </cell>
          <cell r="G438">
            <v>17426.169999999998</v>
          </cell>
          <cell r="H438">
            <v>8750</v>
          </cell>
          <cell r="I438">
            <v>8750</v>
          </cell>
          <cell r="J438">
            <v>205456.14</v>
          </cell>
          <cell r="K438">
            <v>61250</v>
          </cell>
          <cell r="L438">
            <v>255000</v>
          </cell>
          <cell r="M438">
            <v>326851</v>
          </cell>
        </row>
        <row r="439">
          <cell r="A439" t="str">
            <v>2-ExpenseO&amp;MOther Primary ExpensesRec Mgmt</v>
          </cell>
          <cell r="B439" t="str">
            <v>2-Expense</v>
          </cell>
          <cell r="D439" t="str">
            <v>O&amp;M</v>
          </cell>
          <cell r="E439" t="str">
            <v>Other Primary Expenses</v>
          </cell>
          <cell r="F439" t="str">
            <v>Rec Mgmt</v>
          </cell>
          <cell r="G439">
            <v>148.03</v>
          </cell>
          <cell r="H439">
            <v>943</v>
          </cell>
          <cell r="I439">
            <v>943</v>
          </cell>
          <cell r="J439">
            <v>1001.3</v>
          </cell>
          <cell r="K439">
            <v>16088</v>
          </cell>
          <cell r="L439">
            <v>22400</v>
          </cell>
          <cell r="M439">
            <v>8108</v>
          </cell>
        </row>
        <row r="440">
          <cell r="A440" t="str">
            <v>2-ExpenseO&amp;MOther Primary ExpensesSC Fin</v>
          </cell>
          <cell r="B440" t="str">
            <v>2-Expense</v>
          </cell>
          <cell r="D440" t="str">
            <v>O&amp;M</v>
          </cell>
          <cell r="E440" t="str">
            <v>Other Primary Expenses</v>
          </cell>
          <cell r="F440" t="str">
            <v>SC Fin</v>
          </cell>
          <cell r="G440">
            <v>-165.62</v>
          </cell>
          <cell r="H440">
            <v>1750</v>
          </cell>
          <cell r="I440">
            <v>1750</v>
          </cell>
          <cell r="J440">
            <v>1752.04</v>
          </cell>
          <cell r="K440">
            <v>12250</v>
          </cell>
          <cell r="L440">
            <v>21000</v>
          </cell>
          <cell r="M440">
            <v>12418</v>
          </cell>
        </row>
        <row r="441">
          <cell r="A441" t="str">
            <v>2-ExpenseO&amp;MOther Primary ExpensesTreas</v>
          </cell>
          <cell r="B441" t="str">
            <v>2-Expense</v>
          </cell>
          <cell r="D441" t="str">
            <v>O&amp;M</v>
          </cell>
          <cell r="E441" t="str">
            <v>Other Primary Expenses</v>
          </cell>
          <cell r="F441" t="str">
            <v>Treas</v>
          </cell>
          <cell r="G441">
            <v>1667342.35</v>
          </cell>
          <cell r="H441">
            <v>1806598</v>
          </cell>
          <cell r="I441">
            <v>1736863.65</v>
          </cell>
          <cell r="J441">
            <v>13555246.869999999</v>
          </cell>
          <cell r="K441">
            <v>15257388</v>
          </cell>
          <cell r="L441">
            <v>25564945</v>
          </cell>
          <cell r="M441">
            <v>25465081</v>
          </cell>
        </row>
        <row r="442">
          <cell r="A442" t="str">
            <v>2-ExpenseO&amp;MOther Primary ExpensesV&amp;P</v>
          </cell>
          <cell r="B442" t="str">
            <v>2-Expense</v>
          </cell>
          <cell r="D442" t="str">
            <v>O&amp;M</v>
          </cell>
          <cell r="E442" t="str">
            <v>Other Primary Expenses</v>
          </cell>
          <cell r="F442" t="str">
            <v>V&amp;P</v>
          </cell>
          <cell r="G442">
            <v>15064.2</v>
          </cell>
          <cell r="H442">
            <v>515</v>
          </cell>
          <cell r="I442">
            <v>11742</v>
          </cell>
          <cell r="J442">
            <v>20666.439999999999</v>
          </cell>
          <cell r="K442">
            <v>10104</v>
          </cell>
          <cell r="L442">
            <v>36404</v>
          </cell>
          <cell r="M442">
            <v>29811</v>
          </cell>
        </row>
        <row r="443">
          <cell r="A443" t="str">
            <v>2-ExpenseO&amp;MOther Secondary CostsASD</v>
          </cell>
          <cell r="B443" t="str">
            <v>2-Expense</v>
          </cell>
          <cell r="D443" t="str">
            <v>O&amp;M</v>
          </cell>
          <cell r="E443" t="str">
            <v>Other Secondary Costs</v>
          </cell>
          <cell r="F443" t="str">
            <v>ASD</v>
          </cell>
          <cell r="G443">
            <v>3058.6199999999499</v>
          </cell>
          <cell r="H443">
            <v>3650</v>
          </cell>
          <cell r="I443">
            <v>2683</v>
          </cell>
          <cell r="J443">
            <v>20192.52</v>
          </cell>
          <cell r="K443">
            <v>25547</v>
          </cell>
          <cell r="L443">
            <v>43789</v>
          </cell>
          <cell r="M443">
            <v>33232</v>
          </cell>
        </row>
        <row r="444">
          <cell r="A444" t="str">
            <v>2-ExpenseO&amp;MOther Secondary CostsBAR</v>
          </cell>
          <cell r="B444" t="str">
            <v>2-Expense</v>
          </cell>
          <cell r="D444" t="str">
            <v>O&amp;M</v>
          </cell>
          <cell r="E444" t="str">
            <v>Other Secondary Costs</v>
          </cell>
          <cell r="F444" t="str">
            <v>BAR</v>
          </cell>
          <cell r="G444">
            <v>1924.26</v>
          </cell>
          <cell r="H444">
            <v>3498</v>
          </cell>
          <cell r="I444">
            <v>2100</v>
          </cell>
          <cell r="J444">
            <v>15229.64</v>
          </cell>
          <cell r="K444">
            <v>24489</v>
          </cell>
          <cell r="L444">
            <v>41981</v>
          </cell>
          <cell r="M444">
            <v>26905</v>
          </cell>
        </row>
        <row r="445">
          <cell r="A445" t="str">
            <v>2-ExpenseO&amp;MOther Secondary CostsComm Adv</v>
          </cell>
          <cell r="B445" t="str">
            <v>2-Expense</v>
          </cell>
          <cell r="D445" t="str">
            <v>O&amp;M</v>
          </cell>
          <cell r="E445" t="str">
            <v>Other Secondary Costs</v>
          </cell>
          <cell r="F445" t="str">
            <v>Comm Adv</v>
          </cell>
          <cell r="G445">
            <v>675.44</v>
          </cell>
          <cell r="H445">
            <v>1942</v>
          </cell>
          <cell r="I445">
            <v>1112</v>
          </cell>
          <cell r="J445">
            <v>7499.3600000000897</v>
          </cell>
          <cell r="K445">
            <v>13597</v>
          </cell>
          <cell r="L445">
            <v>23309</v>
          </cell>
          <cell r="M445">
            <v>13496</v>
          </cell>
        </row>
        <row r="446">
          <cell r="A446" t="str">
            <v>2-ExpenseO&amp;MOther Secondary CostsCorp Dev</v>
          </cell>
          <cell r="B446" t="str">
            <v>2-Expense</v>
          </cell>
          <cell r="D446" t="str">
            <v>O&amp;M</v>
          </cell>
          <cell r="E446" t="str">
            <v>Other Secondary Costs</v>
          </cell>
          <cell r="F446" t="str">
            <v>Corp Dev</v>
          </cell>
          <cell r="G446">
            <v>86.62</v>
          </cell>
          <cell r="H446">
            <v>177</v>
          </cell>
          <cell r="I446">
            <v>100</v>
          </cell>
          <cell r="J446">
            <v>911.5</v>
          </cell>
          <cell r="K446">
            <v>1241</v>
          </cell>
          <cell r="L446">
            <v>2125</v>
          </cell>
          <cell r="M446">
            <v>1695</v>
          </cell>
        </row>
        <row r="447">
          <cell r="A447" t="str">
            <v>2-ExpenseO&amp;MOther Secondary CostsCorp Secr</v>
          </cell>
          <cell r="B447" t="str">
            <v>2-Expense</v>
          </cell>
          <cell r="D447" t="str">
            <v>O&amp;M</v>
          </cell>
          <cell r="E447" t="str">
            <v>Other Secondary Costs</v>
          </cell>
          <cell r="F447" t="str">
            <v>Corp Secr</v>
          </cell>
          <cell r="G447">
            <v>524.12</v>
          </cell>
          <cell r="H447">
            <v>445</v>
          </cell>
          <cell r="I447">
            <v>547</v>
          </cell>
          <cell r="J447">
            <v>4415.46</v>
          </cell>
          <cell r="K447">
            <v>3112</v>
          </cell>
          <cell r="L447">
            <v>5334</v>
          </cell>
          <cell r="M447">
            <v>7173</v>
          </cell>
        </row>
        <row r="448">
          <cell r="A448" t="str">
            <v>2-ExpenseO&amp;MOther Secondary CostsCorp Strat</v>
          </cell>
          <cell r="B448" t="str">
            <v>2-Expense</v>
          </cell>
          <cell r="D448" t="str">
            <v>O&amp;M</v>
          </cell>
          <cell r="E448" t="str">
            <v>Other Secondary Costs</v>
          </cell>
          <cell r="F448" t="str">
            <v>Corp Strat</v>
          </cell>
          <cell r="G448">
            <v>570</v>
          </cell>
          <cell r="H448">
            <v>398</v>
          </cell>
          <cell r="I448">
            <v>331</v>
          </cell>
          <cell r="J448">
            <v>435.26000000000897</v>
          </cell>
          <cell r="K448">
            <v>2786</v>
          </cell>
          <cell r="L448">
            <v>4773</v>
          </cell>
          <cell r="M448">
            <v>1851</v>
          </cell>
        </row>
        <row r="449">
          <cell r="A449" t="str">
            <v>2-ExpenseO&amp;MOther Secondary CostsERM</v>
          </cell>
          <cell r="B449" t="str">
            <v>2-Expense</v>
          </cell>
          <cell r="D449" t="str">
            <v>O&amp;M</v>
          </cell>
          <cell r="E449" t="str">
            <v>Other Secondary Costs</v>
          </cell>
          <cell r="F449" t="str">
            <v>ERM</v>
          </cell>
          <cell r="G449">
            <v>510.98</v>
          </cell>
          <cell r="H449">
            <v>514</v>
          </cell>
          <cell r="I449">
            <v>513.79999999999995</v>
          </cell>
          <cell r="J449">
            <v>3449.9</v>
          </cell>
          <cell r="K449">
            <v>3597</v>
          </cell>
          <cell r="L449">
            <v>6167</v>
          </cell>
          <cell r="M449">
            <v>6023</v>
          </cell>
        </row>
        <row r="450">
          <cell r="A450" t="str">
            <v>2-ExpenseO&amp;MOther Secondary CostsExec</v>
          </cell>
          <cell r="B450" t="str">
            <v>2-Expense</v>
          </cell>
          <cell r="D450" t="str">
            <v>O&amp;M</v>
          </cell>
          <cell r="E450" t="str">
            <v>Other Secondary Costs</v>
          </cell>
          <cell r="F450" t="str">
            <v>Exec</v>
          </cell>
          <cell r="G450">
            <v>2564.84</v>
          </cell>
          <cell r="H450">
            <v>4457</v>
          </cell>
          <cell r="I450">
            <v>2705</v>
          </cell>
          <cell r="J450">
            <v>21351.759999999998</v>
          </cell>
          <cell r="K450">
            <v>31202</v>
          </cell>
          <cell r="L450">
            <v>53490</v>
          </cell>
          <cell r="M450">
            <v>35017</v>
          </cell>
        </row>
        <row r="451">
          <cell r="A451" t="str">
            <v>2-ExpenseO&amp;MOther Secondary CostsHoldg Fin</v>
          </cell>
          <cell r="B451" t="str">
            <v>2-Expense</v>
          </cell>
          <cell r="D451" t="str">
            <v>O&amp;M</v>
          </cell>
          <cell r="E451" t="str">
            <v>Other Secondary Costs</v>
          </cell>
          <cell r="F451" t="str">
            <v>Holdg Fin</v>
          </cell>
          <cell r="G451">
            <v>49.52</v>
          </cell>
          <cell r="H451">
            <v>93</v>
          </cell>
          <cell r="I451">
            <v>80</v>
          </cell>
          <cell r="J451">
            <v>501.46</v>
          </cell>
          <cell r="K451">
            <v>653</v>
          </cell>
          <cell r="L451">
            <v>1119</v>
          </cell>
          <cell r="M451">
            <v>932</v>
          </cell>
        </row>
        <row r="452">
          <cell r="A452" t="str">
            <v>2-ExpenseO&amp;MOther Secondary CostsHR</v>
          </cell>
          <cell r="B452" t="str">
            <v>2-Expense</v>
          </cell>
          <cell r="D452" t="str">
            <v>O&amp;M</v>
          </cell>
          <cell r="E452" t="str">
            <v>Other Secondary Costs</v>
          </cell>
          <cell r="F452" t="str">
            <v>HR</v>
          </cell>
          <cell r="G452">
            <v>5158.5200000000004</v>
          </cell>
          <cell r="H452">
            <v>5605</v>
          </cell>
          <cell r="I452">
            <v>4906</v>
          </cell>
          <cell r="J452">
            <v>37030.86</v>
          </cell>
          <cell r="K452">
            <v>39237</v>
          </cell>
          <cell r="L452">
            <v>67266</v>
          </cell>
          <cell r="M452">
            <v>61308</v>
          </cell>
        </row>
        <row r="453">
          <cell r="A453" t="str">
            <v>2-ExpenseO&amp;MOther Secondary CostsInt Audit/ Control</v>
          </cell>
          <cell r="B453" t="str">
            <v>2-Expense</v>
          </cell>
          <cell r="D453" t="str">
            <v>O&amp;M</v>
          </cell>
          <cell r="E453" t="str">
            <v>Other Secondary Costs</v>
          </cell>
          <cell r="F453" t="str">
            <v>Int Audit/ Control</v>
          </cell>
          <cell r="G453">
            <v>584.16000000000099</v>
          </cell>
          <cell r="H453">
            <v>790</v>
          </cell>
          <cell r="I453">
            <v>575</v>
          </cell>
          <cell r="J453">
            <v>3998.7799999999802</v>
          </cell>
          <cell r="K453">
            <v>5527</v>
          </cell>
          <cell r="L453">
            <v>9469</v>
          </cell>
          <cell r="M453">
            <v>7101</v>
          </cell>
        </row>
        <row r="454">
          <cell r="A454" t="str">
            <v>2-ExpenseO&amp;MOther Secondary CostsInv Rel</v>
          </cell>
          <cell r="B454" t="str">
            <v>2-Expense</v>
          </cell>
          <cell r="D454" t="str">
            <v>O&amp;M</v>
          </cell>
          <cell r="E454" t="str">
            <v>Other Secondary Costs</v>
          </cell>
          <cell r="F454" t="str">
            <v>Inv Rel</v>
          </cell>
          <cell r="G454">
            <v>56.64</v>
          </cell>
          <cell r="H454">
            <v>108</v>
          </cell>
          <cell r="I454">
            <v>108.22</v>
          </cell>
          <cell r="J454">
            <v>1245.82</v>
          </cell>
          <cell r="K454">
            <v>758</v>
          </cell>
          <cell r="L454">
            <v>1301</v>
          </cell>
          <cell r="M454">
            <v>1841</v>
          </cell>
        </row>
        <row r="455">
          <cell r="A455" t="str">
            <v>2-ExpenseO&amp;MOther Secondary CostsIT</v>
          </cell>
          <cell r="B455" t="str">
            <v>2-Expense</v>
          </cell>
          <cell r="D455" t="str">
            <v>O&amp;M</v>
          </cell>
          <cell r="E455" t="str">
            <v>Other Secondary Costs</v>
          </cell>
          <cell r="F455" t="str">
            <v>IT</v>
          </cell>
          <cell r="G455">
            <v>18517.099999999999</v>
          </cell>
          <cell r="H455">
            <v>25258</v>
          </cell>
          <cell r="I455">
            <v>20454.22</v>
          </cell>
          <cell r="J455">
            <v>173232.66</v>
          </cell>
          <cell r="K455">
            <v>176808</v>
          </cell>
          <cell r="L455">
            <v>303100</v>
          </cell>
          <cell r="M455">
            <v>277442</v>
          </cell>
        </row>
        <row r="456">
          <cell r="A456" t="str">
            <v>2-ExpenseO&amp;MOther Secondary CostsLaw</v>
          </cell>
          <cell r="B456" t="str">
            <v>2-Expense</v>
          </cell>
          <cell r="D456" t="str">
            <v>O&amp;M</v>
          </cell>
          <cell r="E456" t="str">
            <v>Other Secondary Costs</v>
          </cell>
          <cell r="F456" t="str">
            <v>Law</v>
          </cell>
          <cell r="G456">
            <v>3419.3999999999701</v>
          </cell>
          <cell r="H456">
            <v>3326</v>
          </cell>
          <cell r="I456">
            <v>2895</v>
          </cell>
          <cell r="J456">
            <v>22402.9800000002</v>
          </cell>
          <cell r="K456">
            <v>23282</v>
          </cell>
          <cell r="L456">
            <v>39908</v>
          </cell>
          <cell r="M456">
            <v>36354</v>
          </cell>
        </row>
        <row r="457">
          <cell r="A457" t="str">
            <v>2-ExpenseO&amp;MOther Secondary CostsPayroll AP</v>
          </cell>
          <cell r="B457" t="str">
            <v>2-Expense</v>
          </cell>
          <cell r="D457" t="str">
            <v>O&amp;M</v>
          </cell>
          <cell r="E457" t="str">
            <v>Other Secondary Costs</v>
          </cell>
          <cell r="F457" t="str">
            <v>Payroll AP</v>
          </cell>
          <cell r="G457">
            <v>1207.94</v>
          </cell>
          <cell r="H457">
            <v>997</v>
          </cell>
          <cell r="I457">
            <v>1241</v>
          </cell>
          <cell r="J457">
            <v>8750.06</v>
          </cell>
          <cell r="K457">
            <v>6978</v>
          </cell>
          <cell r="L457">
            <v>11963</v>
          </cell>
          <cell r="M457">
            <v>14988</v>
          </cell>
        </row>
        <row r="458">
          <cell r="A458" t="str">
            <v>2-ExpenseO&amp;MOther Secondary CostsProcmt</v>
          </cell>
          <cell r="B458" t="str">
            <v>2-Expense</v>
          </cell>
          <cell r="D458" t="str">
            <v>O&amp;M</v>
          </cell>
          <cell r="E458" t="str">
            <v>Other Secondary Costs</v>
          </cell>
          <cell r="F458" t="str">
            <v>Procmt</v>
          </cell>
          <cell r="G458">
            <v>2648.78</v>
          </cell>
          <cell r="H458">
            <v>3222</v>
          </cell>
          <cell r="I458">
            <v>2359</v>
          </cell>
          <cell r="J458">
            <v>19492.439999999999</v>
          </cell>
          <cell r="K458">
            <v>22555</v>
          </cell>
          <cell r="L458">
            <v>38660</v>
          </cell>
          <cell r="M458">
            <v>30285</v>
          </cell>
        </row>
        <row r="459">
          <cell r="A459" t="str">
            <v>2-ExpenseO&amp;MOther Secondary CostsPSE&amp;G Fin</v>
          </cell>
          <cell r="B459" t="str">
            <v>2-Expense</v>
          </cell>
          <cell r="D459" t="str">
            <v>O&amp;M</v>
          </cell>
          <cell r="E459" t="str">
            <v>Other Secondary Costs</v>
          </cell>
          <cell r="F459" t="str">
            <v>PSE&amp;G Fin</v>
          </cell>
          <cell r="G459">
            <v>821.44</v>
          </cell>
          <cell r="H459">
            <v>2822</v>
          </cell>
          <cell r="I459">
            <v>2822.48</v>
          </cell>
          <cell r="J459">
            <v>5075.6400000000003</v>
          </cell>
          <cell r="K459">
            <v>19757</v>
          </cell>
          <cell r="L459">
            <v>33873</v>
          </cell>
          <cell r="M459">
            <v>21193</v>
          </cell>
        </row>
        <row r="460">
          <cell r="A460" t="str">
            <v>2-ExpenseO&amp;MOther Secondary CostsPub Affr</v>
          </cell>
          <cell r="B460" t="str">
            <v>2-Expense</v>
          </cell>
          <cell r="D460" t="str">
            <v>O&amp;M</v>
          </cell>
          <cell r="E460" t="str">
            <v>Other Secondary Costs</v>
          </cell>
          <cell r="F460" t="str">
            <v>Pub Affr</v>
          </cell>
          <cell r="G460">
            <v>3296.98</v>
          </cell>
          <cell r="H460">
            <v>3059</v>
          </cell>
          <cell r="I460">
            <v>2557</v>
          </cell>
          <cell r="J460">
            <v>18694.499999999902</v>
          </cell>
          <cell r="K460">
            <v>21410</v>
          </cell>
          <cell r="L460">
            <v>36705</v>
          </cell>
          <cell r="M460">
            <v>30740</v>
          </cell>
        </row>
        <row r="461">
          <cell r="A461" t="str">
            <v>2-ExpenseO&amp;MOther Secondary CostsPwr Fin</v>
          </cell>
          <cell r="B461" t="str">
            <v>2-Expense</v>
          </cell>
          <cell r="D461" t="str">
            <v>O&amp;M</v>
          </cell>
          <cell r="E461" t="str">
            <v>Other Secondary Costs</v>
          </cell>
          <cell r="F461" t="str">
            <v>Pwr Fin</v>
          </cell>
          <cell r="G461">
            <v>1724.6</v>
          </cell>
          <cell r="H461">
            <v>2483</v>
          </cell>
          <cell r="I461">
            <v>2482.56</v>
          </cell>
          <cell r="J461">
            <v>12098.34</v>
          </cell>
          <cell r="K461">
            <v>17378</v>
          </cell>
          <cell r="L461">
            <v>29793</v>
          </cell>
          <cell r="M461">
            <v>25271</v>
          </cell>
        </row>
        <row r="462">
          <cell r="A462" t="str">
            <v>2-ExpenseO&amp;MOther Secondary CostsRec Mgmt</v>
          </cell>
          <cell r="B462" t="str">
            <v>2-Expense</v>
          </cell>
          <cell r="D462" t="str">
            <v>O&amp;M</v>
          </cell>
          <cell r="E462" t="str">
            <v>Other Secondary Costs</v>
          </cell>
          <cell r="F462" t="str">
            <v>Rec Mgmt</v>
          </cell>
          <cell r="G462">
            <v>84.380000000004699</v>
          </cell>
          <cell r="H462">
            <v>198</v>
          </cell>
          <cell r="I462">
            <v>85</v>
          </cell>
          <cell r="J462">
            <v>613.60000000003504</v>
          </cell>
          <cell r="K462">
            <v>1387</v>
          </cell>
          <cell r="L462">
            <v>2379</v>
          </cell>
          <cell r="M462">
            <v>1039</v>
          </cell>
        </row>
        <row r="463">
          <cell r="A463" t="str">
            <v>2-ExpenseO&amp;MOther Secondary CostsSC Adj</v>
          </cell>
          <cell r="B463" t="str">
            <v>2-Expense</v>
          </cell>
          <cell r="D463" t="str">
            <v>O&amp;M</v>
          </cell>
          <cell r="E463" t="str">
            <v>Other Secondary Costs</v>
          </cell>
          <cell r="F463" t="str">
            <v>SC Adj</v>
          </cell>
          <cell r="G463">
            <v>0</v>
          </cell>
          <cell r="I463">
            <v>-95000</v>
          </cell>
          <cell r="J463">
            <v>0</v>
          </cell>
          <cell r="M463">
            <v>-97000</v>
          </cell>
        </row>
        <row r="464">
          <cell r="A464" t="str">
            <v>2-ExpenseO&amp;MOther Secondary CostsSC Fin</v>
          </cell>
          <cell r="B464" t="str">
            <v>2-Expense</v>
          </cell>
          <cell r="D464" t="str">
            <v>O&amp;M</v>
          </cell>
          <cell r="E464" t="str">
            <v>Other Secondary Costs</v>
          </cell>
          <cell r="F464" t="str">
            <v>SC Fin</v>
          </cell>
          <cell r="G464">
            <v>1303.5</v>
          </cell>
          <cell r="H464">
            <v>732</v>
          </cell>
          <cell r="I464">
            <v>683</v>
          </cell>
          <cell r="J464">
            <v>5770.8200000000097</v>
          </cell>
          <cell r="K464">
            <v>5125</v>
          </cell>
          <cell r="L464">
            <v>8789</v>
          </cell>
          <cell r="M464">
            <v>8565</v>
          </cell>
        </row>
        <row r="465">
          <cell r="A465" t="str">
            <v>2-ExpenseO&amp;MOther Secondary CostsTreas</v>
          </cell>
          <cell r="B465" t="str">
            <v>2-Expense</v>
          </cell>
          <cell r="D465" t="str">
            <v>O&amp;M</v>
          </cell>
          <cell r="E465" t="str">
            <v>Other Secondary Costs</v>
          </cell>
          <cell r="F465" t="str">
            <v>Treas</v>
          </cell>
          <cell r="G465">
            <v>211478.5</v>
          </cell>
          <cell r="H465">
            <v>211729</v>
          </cell>
          <cell r="I465">
            <v>211626.84</v>
          </cell>
          <cell r="J465">
            <v>1480837.44</v>
          </cell>
          <cell r="K465">
            <v>1482104</v>
          </cell>
          <cell r="L465">
            <v>2540738</v>
          </cell>
          <cell r="M465">
            <v>2539117</v>
          </cell>
        </row>
        <row r="466">
          <cell r="A466" t="str">
            <v>2-ExpenseO&amp;MOther Secondary CostsV&amp;P</v>
          </cell>
          <cell r="B466" t="str">
            <v>2-Expense</v>
          </cell>
          <cell r="D466" t="str">
            <v>O&amp;M</v>
          </cell>
          <cell r="E466" t="str">
            <v>Other Secondary Costs</v>
          </cell>
          <cell r="F466" t="str">
            <v>V&amp;P</v>
          </cell>
          <cell r="G466">
            <v>302.08000000001601</v>
          </cell>
          <cell r="H466">
            <v>345</v>
          </cell>
          <cell r="I466">
            <v>345.28</v>
          </cell>
          <cell r="J466">
            <v>1452.6799999999801</v>
          </cell>
          <cell r="K466">
            <v>2417</v>
          </cell>
          <cell r="L466">
            <v>4142</v>
          </cell>
          <cell r="M466">
            <v>3221</v>
          </cell>
        </row>
        <row r="467">
          <cell r="A467" t="str">
            <v>2-ExpenseO&amp;MOutside ServicesASD</v>
          </cell>
          <cell r="B467" t="str">
            <v>2-Expense</v>
          </cell>
          <cell r="D467" t="str">
            <v>O&amp;M</v>
          </cell>
          <cell r="E467" t="str">
            <v>Outside Services</v>
          </cell>
          <cell r="F467" t="str">
            <v>ASD</v>
          </cell>
          <cell r="G467">
            <v>798102.52</v>
          </cell>
          <cell r="H467">
            <v>523960</v>
          </cell>
          <cell r="I467">
            <v>858697</v>
          </cell>
          <cell r="J467">
            <v>4410668.68</v>
          </cell>
          <cell r="K467">
            <v>4050294</v>
          </cell>
          <cell r="L467">
            <v>7245000</v>
          </cell>
          <cell r="M467">
            <v>7775648</v>
          </cell>
        </row>
        <row r="468">
          <cell r="A468" t="str">
            <v>2-ExpenseO&amp;MOutside ServicesBAR</v>
          </cell>
          <cell r="B468" t="str">
            <v>2-Expense</v>
          </cell>
          <cell r="D468" t="str">
            <v>O&amp;M</v>
          </cell>
          <cell r="E468" t="str">
            <v>Outside Services</v>
          </cell>
          <cell r="F468" t="str">
            <v>BAR</v>
          </cell>
          <cell r="G468">
            <v>341691.62</v>
          </cell>
          <cell r="H468">
            <v>307134</v>
          </cell>
          <cell r="I468">
            <v>295000</v>
          </cell>
          <cell r="J468">
            <v>2075320.79</v>
          </cell>
          <cell r="K468">
            <v>2149939</v>
          </cell>
          <cell r="L468">
            <v>3685610</v>
          </cell>
          <cell r="M468">
            <v>3686234</v>
          </cell>
        </row>
        <row r="469">
          <cell r="A469" t="str">
            <v>2-ExpenseO&amp;MOutside ServicesComm Adv</v>
          </cell>
          <cell r="B469" t="str">
            <v>2-Expense</v>
          </cell>
          <cell r="D469" t="str">
            <v>O&amp;M</v>
          </cell>
          <cell r="E469" t="str">
            <v>Outside Services</v>
          </cell>
          <cell r="F469" t="str">
            <v>Comm Adv</v>
          </cell>
          <cell r="G469">
            <v>37469.919999999998</v>
          </cell>
          <cell r="H469">
            <v>47898</v>
          </cell>
          <cell r="I469">
            <v>47897.8</v>
          </cell>
          <cell r="J469">
            <v>219696.72</v>
          </cell>
          <cell r="K469">
            <v>314254</v>
          </cell>
          <cell r="L469">
            <v>488432</v>
          </cell>
          <cell r="M469">
            <v>480031</v>
          </cell>
        </row>
        <row r="470">
          <cell r="A470" t="str">
            <v>2-ExpenseO&amp;MOutside ServicesCorp Dev</v>
          </cell>
          <cell r="B470" t="str">
            <v>2-Expense</v>
          </cell>
          <cell r="D470" t="str">
            <v>O&amp;M</v>
          </cell>
          <cell r="E470" t="str">
            <v>Outside Services</v>
          </cell>
          <cell r="F470" t="str">
            <v>Corp Dev</v>
          </cell>
          <cell r="G470">
            <v>-69197.38</v>
          </cell>
          <cell r="H470">
            <v>12917</v>
          </cell>
          <cell r="I470">
            <v>-67000</v>
          </cell>
          <cell r="J470">
            <v>14649.5600000005</v>
          </cell>
          <cell r="K470">
            <v>80417</v>
          </cell>
          <cell r="L470">
            <v>135000</v>
          </cell>
          <cell r="M470">
            <v>135000</v>
          </cell>
        </row>
        <row r="471">
          <cell r="A471" t="str">
            <v>2-ExpenseO&amp;MOutside ServicesCorp Secr</v>
          </cell>
          <cell r="B471" t="str">
            <v>2-Expense</v>
          </cell>
          <cell r="D471" t="str">
            <v>O&amp;M</v>
          </cell>
          <cell r="E471" t="str">
            <v>Outside Services</v>
          </cell>
          <cell r="F471" t="str">
            <v>Corp Secr</v>
          </cell>
          <cell r="G471">
            <v>9000</v>
          </cell>
          <cell r="H471">
            <v>4000</v>
          </cell>
          <cell r="I471">
            <v>4000</v>
          </cell>
          <cell r="J471">
            <v>24043.72</v>
          </cell>
          <cell r="K471">
            <v>54000</v>
          </cell>
          <cell r="L471">
            <v>65000</v>
          </cell>
          <cell r="M471">
            <v>30365</v>
          </cell>
        </row>
        <row r="472">
          <cell r="A472" t="str">
            <v>2-ExpenseO&amp;MOutside ServicesCorp Strat</v>
          </cell>
          <cell r="B472" t="str">
            <v>2-Expense</v>
          </cell>
          <cell r="D472" t="str">
            <v>O&amp;M</v>
          </cell>
          <cell r="E472" t="str">
            <v>Outside Services</v>
          </cell>
          <cell r="F472" t="str">
            <v>Corp Strat</v>
          </cell>
          <cell r="G472">
            <v>1.75</v>
          </cell>
          <cell r="H472">
            <v>47413</v>
          </cell>
          <cell r="I472">
            <v>47412.93</v>
          </cell>
          <cell r="J472">
            <v>-12423.33</v>
          </cell>
          <cell r="K472">
            <v>226354</v>
          </cell>
          <cell r="L472">
            <v>348000</v>
          </cell>
          <cell r="M472">
            <v>348285</v>
          </cell>
        </row>
        <row r="473">
          <cell r="A473" t="str">
            <v>2-ExpenseO&amp;MOutside ServicesERM</v>
          </cell>
          <cell r="B473" t="str">
            <v>2-Expense</v>
          </cell>
          <cell r="D473" t="str">
            <v>O&amp;M</v>
          </cell>
          <cell r="E473" t="str">
            <v>Outside Services</v>
          </cell>
          <cell r="F473" t="str">
            <v>ERM</v>
          </cell>
          <cell r="G473">
            <v>104898.5</v>
          </cell>
          <cell r="H473">
            <v>112565</v>
          </cell>
          <cell r="I473">
            <v>35070</v>
          </cell>
          <cell r="J473">
            <v>314088.39</v>
          </cell>
          <cell r="K473">
            <v>347695</v>
          </cell>
          <cell r="L473">
            <v>565750</v>
          </cell>
          <cell r="M473">
            <v>565220</v>
          </cell>
        </row>
        <row r="474">
          <cell r="A474" t="str">
            <v>2-ExpenseO&amp;MOutside ServicesExec</v>
          </cell>
          <cell r="B474" t="str">
            <v>2-Expense</v>
          </cell>
          <cell r="D474" t="str">
            <v>O&amp;M</v>
          </cell>
          <cell r="E474" t="str">
            <v>Outside Services</v>
          </cell>
          <cell r="F474" t="str">
            <v>Exec</v>
          </cell>
          <cell r="G474">
            <v>379.52</v>
          </cell>
          <cell r="H474">
            <v>0</v>
          </cell>
          <cell r="I474">
            <v>20000</v>
          </cell>
          <cell r="J474">
            <v>19879.189999999999</v>
          </cell>
          <cell r="K474">
            <v>560000</v>
          </cell>
          <cell r="L474">
            <v>1060000</v>
          </cell>
          <cell r="M474">
            <v>1059500</v>
          </cell>
        </row>
        <row r="475">
          <cell r="A475" t="str">
            <v>2-ExpenseO&amp;MOutside ServicesFringe</v>
          </cell>
          <cell r="B475" t="str">
            <v>2-Expense</v>
          </cell>
          <cell r="D475" t="str">
            <v>O&amp;M</v>
          </cell>
          <cell r="E475" t="str">
            <v>Outside Services</v>
          </cell>
          <cell r="F475" t="str">
            <v>Fringe</v>
          </cell>
          <cell r="G475">
            <v>0</v>
          </cell>
          <cell r="H475">
            <v>0</v>
          </cell>
          <cell r="I475">
            <v>0</v>
          </cell>
          <cell r="J475">
            <v>-3.18323145620525E-12</v>
          </cell>
          <cell r="K475">
            <v>0</v>
          </cell>
          <cell r="L475">
            <v>0</v>
          </cell>
          <cell r="M475">
            <v>0</v>
          </cell>
        </row>
        <row r="476">
          <cell r="A476" t="str">
            <v>2-ExpenseO&amp;MOutside ServicesHoldg Fin</v>
          </cell>
          <cell r="B476" t="str">
            <v>2-Expense</v>
          </cell>
          <cell r="D476" t="str">
            <v>O&amp;M</v>
          </cell>
          <cell r="E476" t="str">
            <v>Outside Services</v>
          </cell>
          <cell r="F476" t="str">
            <v>Holdg Fin</v>
          </cell>
          <cell r="G476">
            <v>0</v>
          </cell>
          <cell r="H476">
            <v>3500</v>
          </cell>
          <cell r="J476">
            <v>0</v>
          </cell>
          <cell r="K476">
            <v>17500</v>
          </cell>
          <cell r="L476">
            <v>35000</v>
          </cell>
          <cell r="M476">
            <v>35000</v>
          </cell>
        </row>
        <row r="477">
          <cell r="A477" t="str">
            <v>2-ExpenseO&amp;MOutside ServicesHR</v>
          </cell>
          <cell r="B477" t="str">
            <v>2-Expense</v>
          </cell>
          <cell r="D477" t="str">
            <v>O&amp;M</v>
          </cell>
          <cell r="E477" t="str">
            <v>Outside Services</v>
          </cell>
          <cell r="F477" t="str">
            <v>HR</v>
          </cell>
          <cell r="G477">
            <v>236536.67</v>
          </cell>
          <cell r="H477">
            <v>341038</v>
          </cell>
          <cell r="I477">
            <v>220000</v>
          </cell>
          <cell r="J477">
            <v>1278300.79</v>
          </cell>
          <cell r="K477">
            <v>1485009</v>
          </cell>
          <cell r="L477">
            <v>2467950</v>
          </cell>
          <cell r="M477">
            <v>2682764</v>
          </cell>
        </row>
        <row r="478">
          <cell r="A478" t="str">
            <v>2-ExpenseO&amp;MOutside ServicesInt Audit/ Control</v>
          </cell>
          <cell r="B478" t="str">
            <v>2-Expense</v>
          </cell>
          <cell r="D478" t="str">
            <v>O&amp;M</v>
          </cell>
          <cell r="E478" t="str">
            <v>Outside Services</v>
          </cell>
          <cell r="F478" t="str">
            <v>Int Audit/ Control</v>
          </cell>
          <cell r="G478">
            <v>29919.15</v>
          </cell>
          <cell r="H478">
            <v>1815</v>
          </cell>
          <cell r="I478">
            <v>35000</v>
          </cell>
          <cell r="J478">
            <v>124762.36</v>
          </cell>
          <cell r="K478">
            <v>115728</v>
          </cell>
          <cell r="L478">
            <v>254801</v>
          </cell>
          <cell r="M478">
            <v>470801</v>
          </cell>
        </row>
        <row r="479">
          <cell r="A479" t="str">
            <v>2-ExpenseO&amp;MOutside ServicesInv Rel</v>
          </cell>
          <cell r="B479" t="str">
            <v>2-Expense</v>
          </cell>
          <cell r="D479" t="str">
            <v>O&amp;M</v>
          </cell>
          <cell r="E479" t="str">
            <v>Outside Services</v>
          </cell>
          <cell r="F479" t="str">
            <v>Inv Rel</v>
          </cell>
          <cell r="G479">
            <v>4108.1499999999996</v>
          </cell>
          <cell r="H479">
            <v>11000</v>
          </cell>
          <cell r="I479">
            <v>3000</v>
          </cell>
          <cell r="J479">
            <v>92664.89</v>
          </cell>
          <cell r="K479">
            <v>74000</v>
          </cell>
          <cell r="L479">
            <v>160000</v>
          </cell>
          <cell r="M479">
            <v>125161</v>
          </cell>
        </row>
        <row r="480">
          <cell r="A480" t="str">
            <v>2-ExpenseO&amp;MOutside ServicesIT</v>
          </cell>
          <cell r="B480" t="str">
            <v>2-Expense</v>
          </cell>
          <cell r="D480" t="str">
            <v>O&amp;M</v>
          </cell>
          <cell r="E480" t="str">
            <v>Outside Services</v>
          </cell>
          <cell r="F480" t="str">
            <v>IT</v>
          </cell>
          <cell r="G480">
            <v>3016742.72</v>
          </cell>
          <cell r="H480">
            <v>3525230</v>
          </cell>
          <cell r="I480">
            <v>3460252.05</v>
          </cell>
          <cell r="J480">
            <v>20252632.629999999</v>
          </cell>
          <cell r="K480">
            <v>24149736</v>
          </cell>
          <cell r="L480">
            <v>40604033</v>
          </cell>
          <cell r="M480">
            <v>40219941</v>
          </cell>
        </row>
        <row r="481">
          <cell r="A481" t="str">
            <v>2-ExpenseO&amp;MOutside ServicesLaw</v>
          </cell>
          <cell r="B481" t="str">
            <v>2-Expense</v>
          </cell>
          <cell r="D481" t="str">
            <v>O&amp;M</v>
          </cell>
          <cell r="E481" t="str">
            <v>Outside Services</v>
          </cell>
          <cell r="F481" t="str">
            <v>Law</v>
          </cell>
          <cell r="G481">
            <v>643921.43000000005</v>
          </cell>
          <cell r="H481">
            <v>909749</v>
          </cell>
          <cell r="I481">
            <v>669478</v>
          </cell>
          <cell r="J481">
            <v>5603536.5499999896</v>
          </cell>
          <cell r="K481">
            <v>9803247</v>
          </cell>
          <cell r="L481">
            <v>14352000</v>
          </cell>
          <cell r="M481">
            <v>13854140</v>
          </cell>
        </row>
        <row r="482">
          <cell r="A482" t="str">
            <v>2-ExpenseO&amp;MOutside ServicesMisc Acct</v>
          </cell>
          <cell r="B482" t="str">
            <v>2-Expense</v>
          </cell>
          <cell r="D482" t="str">
            <v>O&amp;M</v>
          </cell>
          <cell r="E482" t="str">
            <v>Outside Services</v>
          </cell>
          <cell r="F482" t="str">
            <v>Misc Acct</v>
          </cell>
          <cell r="G482">
            <v>0</v>
          </cell>
          <cell r="H482">
            <v>0</v>
          </cell>
          <cell r="I482">
            <v>-24230</v>
          </cell>
          <cell r="J482">
            <v>-35906.97</v>
          </cell>
          <cell r="K482">
            <v>0</v>
          </cell>
          <cell r="L482">
            <v>-23000</v>
          </cell>
          <cell r="M482">
            <v>-84367</v>
          </cell>
        </row>
        <row r="483">
          <cell r="A483" t="str">
            <v>2-ExpenseO&amp;MOutside ServicesNERC</v>
          </cell>
          <cell r="B483" t="str">
            <v>2-Expense</v>
          </cell>
          <cell r="D483" t="str">
            <v>O&amp;M</v>
          </cell>
          <cell r="E483" t="str">
            <v>Outside Services</v>
          </cell>
          <cell r="F483" t="str">
            <v>NERC</v>
          </cell>
          <cell r="G483">
            <v>0</v>
          </cell>
          <cell r="H483">
            <v>0</v>
          </cell>
          <cell r="I483">
            <v>0</v>
          </cell>
          <cell r="J483">
            <v>395</v>
          </cell>
          <cell r="K483">
            <v>0</v>
          </cell>
          <cell r="L483">
            <v>0</v>
          </cell>
          <cell r="M483">
            <v>395</v>
          </cell>
        </row>
        <row r="484">
          <cell r="A484" t="str">
            <v>2-ExpenseO&amp;MOutside ServicesPayroll AP</v>
          </cell>
          <cell r="B484" t="str">
            <v>2-Expense</v>
          </cell>
          <cell r="D484" t="str">
            <v>O&amp;M</v>
          </cell>
          <cell r="E484" t="str">
            <v>Outside Services</v>
          </cell>
          <cell r="F484" t="str">
            <v>Payroll AP</v>
          </cell>
          <cell r="G484">
            <v>18107.009999999998</v>
          </cell>
          <cell r="H484">
            <v>24806</v>
          </cell>
          <cell r="I484">
            <v>18829</v>
          </cell>
          <cell r="J484">
            <v>-1021.6899999999901</v>
          </cell>
          <cell r="K484">
            <v>-7419</v>
          </cell>
          <cell r="L484">
            <v>-59200</v>
          </cell>
          <cell r="M484">
            <v>-56417</v>
          </cell>
        </row>
        <row r="485">
          <cell r="A485" t="str">
            <v>2-ExpenseO&amp;MOutside ServicesProcmt</v>
          </cell>
          <cell r="B485" t="str">
            <v>2-Expense</v>
          </cell>
          <cell r="D485" t="str">
            <v>O&amp;M</v>
          </cell>
          <cell r="E485" t="str">
            <v>Outside Services</v>
          </cell>
          <cell r="F485" t="str">
            <v>Procmt</v>
          </cell>
          <cell r="G485">
            <v>230430.96</v>
          </cell>
          <cell r="H485">
            <v>0</v>
          </cell>
          <cell r="I485">
            <v>161582</v>
          </cell>
          <cell r="J485">
            <v>643423.62</v>
          </cell>
          <cell r="K485">
            <v>937756</v>
          </cell>
          <cell r="L485">
            <v>1134675</v>
          </cell>
          <cell r="M485">
            <v>1234676</v>
          </cell>
        </row>
        <row r="486">
          <cell r="A486" t="str">
            <v>2-ExpenseO&amp;MOutside ServicesPSE&amp;G Fin</v>
          </cell>
          <cell r="B486" t="str">
            <v>2-Expense</v>
          </cell>
          <cell r="D486" t="str">
            <v>O&amp;M</v>
          </cell>
          <cell r="E486" t="str">
            <v>Outside Services</v>
          </cell>
          <cell r="F486" t="str">
            <v>PSE&amp;G Fin</v>
          </cell>
          <cell r="G486">
            <v>41481.75</v>
          </cell>
          <cell r="H486">
            <v>32200</v>
          </cell>
          <cell r="I486">
            <v>32200</v>
          </cell>
          <cell r="J486">
            <v>297552.06</v>
          </cell>
          <cell r="K486">
            <v>225400</v>
          </cell>
          <cell r="L486">
            <v>386758</v>
          </cell>
          <cell r="M486">
            <v>552168</v>
          </cell>
        </row>
        <row r="487">
          <cell r="A487" t="str">
            <v>2-ExpenseO&amp;MOutside ServicesPub Affr</v>
          </cell>
          <cell r="B487" t="str">
            <v>2-Expense</v>
          </cell>
          <cell r="D487" t="str">
            <v>O&amp;M</v>
          </cell>
          <cell r="E487" t="str">
            <v>Outside Services</v>
          </cell>
          <cell r="F487" t="str">
            <v>Pub Affr</v>
          </cell>
          <cell r="G487">
            <v>282315.45</v>
          </cell>
          <cell r="H487">
            <v>218489</v>
          </cell>
          <cell r="I487">
            <v>218489.18</v>
          </cell>
          <cell r="J487">
            <v>1406302.65</v>
          </cell>
          <cell r="K487">
            <v>1494822</v>
          </cell>
          <cell r="L487">
            <v>2553378</v>
          </cell>
          <cell r="M487">
            <v>2552642</v>
          </cell>
        </row>
        <row r="488">
          <cell r="A488" t="str">
            <v>2-ExpenseO&amp;MOutside ServicesPwr Fin</v>
          </cell>
          <cell r="B488" t="str">
            <v>2-Expense</v>
          </cell>
          <cell r="D488" t="str">
            <v>O&amp;M</v>
          </cell>
          <cell r="E488" t="str">
            <v>Outside Services</v>
          </cell>
          <cell r="F488" t="str">
            <v>Pwr Fin</v>
          </cell>
          <cell r="G488">
            <v>0</v>
          </cell>
          <cell r="H488">
            <v>0</v>
          </cell>
          <cell r="I488">
            <v>10000</v>
          </cell>
          <cell r="J488">
            <v>1682.49</v>
          </cell>
          <cell r="K488">
            <v>0</v>
          </cell>
          <cell r="L488">
            <v>0</v>
          </cell>
          <cell r="M488">
            <v>61682</v>
          </cell>
        </row>
        <row r="489">
          <cell r="A489" t="str">
            <v>2-ExpenseO&amp;MOutside ServicesRec Mgmt</v>
          </cell>
          <cell r="B489" t="str">
            <v>2-Expense</v>
          </cell>
          <cell r="D489" t="str">
            <v>O&amp;M</v>
          </cell>
          <cell r="E489" t="str">
            <v>Outside Services</v>
          </cell>
          <cell r="F489" t="str">
            <v>Rec Mgmt</v>
          </cell>
          <cell r="G489">
            <v>37123.730000000003</v>
          </cell>
          <cell r="H489">
            <v>35142</v>
          </cell>
          <cell r="I489">
            <v>30945</v>
          </cell>
          <cell r="J489">
            <v>937193.12</v>
          </cell>
          <cell r="K489">
            <v>917150</v>
          </cell>
          <cell r="L489">
            <v>1294878</v>
          </cell>
          <cell r="M489">
            <v>1290584</v>
          </cell>
        </row>
        <row r="490">
          <cell r="A490" t="str">
            <v>2-ExpenseO&amp;MOutside ServicesSC Fin</v>
          </cell>
          <cell r="B490" t="str">
            <v>2-Expense</v>
          </cell>
          <cell r="D490" t="str">
            <v>O&amp;M</v>
          </cell>
          <cell r="E490" t="str">
            <v>Outside Services</v>
          </cell>
          <cell r="F490" t="str">
            <v>SC Fin</v>
          </cell>
          <cell r="G490">
            <v>-151</v>
          </cell>
          <cell r="H490">
            <v>2040</v>
          </cell>
          <cell r="I490">
            <v>2040</v>
          </cell>
          <cell r="J490">
            <v>32594.92</v>
          </cell>
          <cell r="K490">
            <v>36720</v>
          </cell>
          <cell r="L490">
            <v>62000</v>
          </cell>
          <cell r="M490">
            <v>60346</v>
          </cell>
        </row>
        <row r="491">
          <cell r="A491" t="str">
            <v>2-ExpenseO&amp;MOutside ServicesSC OH</v>
          </cell>
          <cell r="B491" t="str">
            <v>2-Expense</v>
          </cell>
          <cell r="D491" t="str">
            <v>O&amp;M</v>
          </cell>
          <cell r="E491" t="str">
            <v>Outside Services</v>
          </cell>
          <cell r="F491" t="str">
            <v>SC OH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</row>
        <row r="492">
          <cell r="A492" t="str">
            <v>2-ExpenseO&amp;MOutside ServicesTreas</v>
          </cell>
          <cell r="B492" t="str">
            <v>2-Expense</v>
          </cell>
          <cell r="D492" t="str">
            <v>O&amp;M</v>
          </cell>
          <cell r="E492" t="str">
            <v>Outside Services</v>
          </cell>
          <cell r="F492" t="str">
            <v>Treas</v>
          </cell>
          <cell r="G492">
            <v>318994.36</v>
          </cell>
          <cell r="H492">
            <v>415066</v>
          </cell>
          <cell r="I492">
            <v>394070.95</v>
          </cell>
          <cell r="J492">
            <v>3225328.05</v>
          </cell>
          <cell r="K492">
            <v>3214916</v>
          </cell>
          <cell r="L492">
            <v>5100860</v>
          </cell>
          <cell r="M492">
            <v>5200463</v>
          </cell>
        </row>
        <row r="493">
          <cell r="A493" t="str">
            <v>2-ExpenseO&amp;MOutside ServicesV&amp;P</v>
          </cell>
          <cell r="B493" t="str">
            <v>2-Expense</v>
          </cell>
          <cell r="D493" t="str">
            <v>O&amp;M</v>
          </cell>
          <cell r="E493" t="str">
            <v>Outside Services</v>
          </cell>
          <cell r="F493" t="str">
            <v>V&amp;P</v>
          </cell>
          <cell r="G493">
            <v>21192</v>
          </cell>
          <cell r="H493">
            <v>0</v>
          </cell>
          <cell r="I493">
            <v>26000</v>
          </cell>
          <cell r="J493">
            <v>45585</v>
          </cell>
          <cell r="K493">
            <v>57277</v>
          </cell>
          <cell r="L493">
            <v>89553</v>
          </cell>
          <cell r="M493">
            <v>70046</v>
          </cell>
        </row>
        <row r="494">
          <cell r="A494" t="str">
            <v>2-ExpenseO&amp;MReal Estate TaxesTreas</v>
          </cell>
          <cell r="B494" t="str">
            <v>2-Expense</v>
          </cell>
          <cell r="D494" t="str">
            <v>O&amp;M</v>
          </cell>
          <cell r="E494" t="str">
            <v>Real Estate Taxes</v>
          </cell>
          <cell r="F494" t="str">
            <v>Treas</v>
          </cell>
          <cell r="G494">
            <v>13756</v>
          </cell>
          <cell r="H494">
            <v>13333</v>
          </cell>
          <cell r="I494">
            <v>13333.33</v>
          </cell>
          <cell r="J494">
            <v>96292</v>
          </cell>
          <cell r="K494">
            <v>93333</v>
          </cell>
          <cell r="L494">
            <v>160000</v>
          </cell>
          <cell r="M494">
            <v>162536</v>
          </cell>
        </row>
        <row r="495">
          <cell r="A495" t="str">
            <v>2-ExpenseO&amp;MSpaceASD</v>
          </cell>
          <cell r="B495" t="str">
            <v>2-Expense</v>
          </cell>
          <cell r="D495" t="str">
            <v>O&amp;M</v>
          </cell>
          <cell r="E495" t="str">
            <v>Space</v>
          </cell>
          <cell r="F495" t="str">
            <v>ASD</v>
          </cell>
          <cell r="G495">
            <v>139270.95000000001</v>
          </cell>
          <cell r="H495">
            <v>139368</v>
          </cell>
          <cell r="I495">
            <v>139271</v>
          </cell>
          <cell r="J495">
            <v>977572.8</v>
          </cell>
          <cell r="K495">
            <v>975575</v>
          </cell>
          <cell r="L495">
            <v>1672414</v>
          </cell>
          <cell r="M495">
            <v>1673928</v>
          </cell>
        </row>
        <row r="496">
          <cell r="A496" t="str">
            <v>2-ExpenseO&amp;MSpaceBAR</v>
          </cell>
          <cell r="B496" t="str">
            <v>2-Expense</v>
          </cell>
          <cell r="D496" t="str">
            <v>O&amp;M</v>
          </cell>
          <cell r="E496" t="str">
            <v>Space</v>
          </cell>
          <cell r="F496" t="str">
            <v>BAR</v>
          </cell>
          <cell r="G496">
            <v>49504.5</v>
          </cell>
          <cell r="H496">
            <v>49419</v>
          </cell>
          <cell r="I496">
            <v>49505</v>
          </cell>
          <cell r="J496">
            <v>347446.35</v>
          </cell>
          <cell r="K496">
            <v>345933</v>
          </cell>
          <cell r="L496">
            <v>593028</v>
          </cell>
          <cell r="M496">
            <v>594972</v>
          </cell>
        </row>
        <row r="497">
          <cell r="A497" t="str">
            <v>2-ExpenseO&amp;MSpaceComm Adv</v>
          </cell>
          <cell r="B497" t="str">
            <v>2-Expense</v>
          </cell>
          <cell r="D497" t="str">
            <v>O&amp;M</v>
          </cell>
          <cell r="E497" t="str">
            <v>Space</v>
          </cell>
          <cell r="F497" t="str">
            <v>Comm Adv</v>
          </cell>
          <cell r="G497">
            <v>45218.1</v>
          </cell>
          <cell r="H497">
            <v>53945</v>
          </cell>
          <cell r="I497">
            <v>45218</v>
          </cell>
          <cell r="J497">
            <v>317441.55</v>
          </cell>
          <cell r="K497">
            <v>377614</v>
          </cell>
          <cell r="L497">
            <v>647338</v>
          </cell>
          <cell r="M497">
            <v>543531</v>
          </cell>
        </row>
        <row r="498">
          <cell r="A498" t="str">
            <v>2-ExpenseO&amp;MSpaceCorp Dev</v>
          </cell>
          <cell r="B498" t="str">
            <v>2-Expense</v>
          </cell>
          <cell r="D498" t="str">
            <v>O&amp;M</v>
          </cell>
          <cell r="E498" t="str">
            <v>Space</v>
          </cell>
          <cell r="F498" t="str">
            <v>Corp Dev</v>
          </cell>
          <cell r="G498">
            <v>12882</v>
          </cell>
          <cell r="H498">
            <v>12996</v>
          </cell>
          <cell r="I498">
            <v>12882</v>
          </cell>
          <cell r="J498">
            <v>90421.95</v>
          </cell>
          <cell r="K498">
            <v>90972</v>
          </cell>
          <cell r="L498">
            <v>155952</v>
          </cell>
          <cell r="M498">
            <v>154832</v>
          </cell>
        </row>
        <row r="499">
          <cell r="A499" t="str">
            <v>2-ExpenseO&amp;MSpaceCorp Secr</v>
          </cell>
          <cell r="B499" t="str">
            <v>2-Expense</v>
          </cell>
          <cell r="D499" t="str">
            <v>O&amp;M</v>
          </cell>
          <cell r="E499" t="str">
            <v>Space</v>
          </cell>
          <cell r="F499" t="str">
            <v>Corp Secr</v>
          </cell>
          <cell r="G499">
            <v>17305.2</v>
          </cell>
          <cell r="H499">
            <v>17311</v>
          </cell>
          <cell r="I499">
            <v>17305</v>
          </cell>
          <cell r="J499">
            <v>121469.85</v>
          </cell>
          <cell r="K499">
            <v>121176</v>
          </cell>
          <cell r="L499">
            <v>207731</v>
          </cell>
          <cell r="M499">
            <v>207995</v>
          </cell>
        </row>
        <row r="500">
          <cell r="A500" t="str">
            <v>2-ExpenseO&amp;MSpaceCorp Strat</v>
          </cell>
          <cell r="B500" t="str">
            <v>2-Expense</v>
          </cell>
          <cell r="D500" t="str">
            <v>O&amp;M</v>
          </cell>
          <cell r="E500" t="str">
            <v>Space</v>
          </cell>
          <cell r="F500" t="str">
            <v>Corp Strat</v>
          </cell>
          <cell r="G500">
            <v>21699.9</v>
          </cell>
          <cell r="H500">
            <v>21700</v>
          </cell>
          <cell r="I500">
            <v>21699.9</v>
          </cell>
          <cell r="J500">
            <v>152309.70000000001</v>
          </cell>
          <cell r="K500">
            <v>151899</v>
          </cell>
          <cell r="L500">
            <v>260399</v>
          </cell>
          <cell r="M500">
            <v>260809</v>
          </cell>
        </row>
        <row r="501">
          <cell r="A501" t="str">
            <v>2-ExpenseO&amp;MSpaceERM</v>
          </cell>
          <cell r="B501" t="str">
            <v>2-Expense</v>
          </cell>
          <cell r="D501" t="str">
            <v>O&amp;M</v>
          </cell>
          <cell r="E501" t="str">
            <v>Space</v>
          </cell>
          <cell r="F501" t="str">
            <v>ERM</v>
          </cell>
          <cell r="G501">
            <v>26847</v>
          </cell>
          <cell r="H501">
            <v>26898</v>
          </cell>
          <cell r="I501">
            <v>26898.3</v>
          </cell>
          <cell r="J501">
            <v>188450.55</v>
          </cell>
          <cell r="K501">
            <v>188288</v>
          </cell>
          <cell r="L501">
            <v>322780</v>
          </cell>
          <cell r="M501">
            <v>322993</v>
          </cell>
        </row>
        <row r="502">
          <cell r="A502" t="str">
            <v>2-ExpenseO&amp;MSpaceExec</v>
          </cell>
          <cell r="B502" t="str">
            <v>2-Expense</v>
          </cell>
          <cell r="D502" t="str">
            <v>O&amp;M</v>
          </cell>
          <cell r="E502" t="str">
            <v>Space</v>
          </cell>
          <cell r="F502" t="str">
            <v>Exec</v>
          </cell>
          <cell r="G502">
            <v>30933.9</v>
          </cell>
          <cell r="H502">
            <v>31270</v>
          </cell>
          <cell r="I502">
            <v>30934</v>
          </cell>
          <cell r="J502">
            <v>217127.25</v>
          </cell>
          <cell r="K502">
            <v>218891</v>
          </cell>
          <cell r="L502">
            <v>375242</v>
          </cell>
          <cell r="M502">
            <v>371797</v>
          </cell>
        </row>
        <row r="503">
          <cell r="A503" t="str">
            <v>2-ExpenseO&amp;MSpaceFringe</v>
          </cell>
          <cell r="B503" t="str">
            <v>2-Expense</v>
          </cell>
          <cell r="D503" t="str">
            <v>O&amp;M</v>
          </cell>
          <cell r="E503" t="str">
            <v>Space</v>
          </cell>
          <cell r="F503" t="str">
            <v>Fringe</v>
          </cell>
          <cell r="G503">
            <v>37457.550000000003</v>
          </cell>
          <cell r="H503">
            <v>37395</v>
          </cell>
          <cell r="I503">
            <v>37691</v>
          </cell>
          <cell r="J503">
            <v>262903.95</v>
          </cell>
          <cell r="K503">
            <v>261764</v>
          </cell>
          <cell r="L503">
            <v>448738</v>
          </cell>
          <cell r="M503">
            <v>451594</v>
          </cell>
        </row>
        <row r="504">
          <cell r="A504" t="str">
            <v>2-ExpenseO&amp;MSpaceHoldg Fin</v>
          </cell>
          <cell r="B504" t="str">
            <v>2-Expense</v>
          </cell>
          <cell r="D504" t="str">
            <v>O&amp;M</v>
          </cell>
          <cell r="E504" t="str">
            <v>Space</v>
          </cell>
          <cell r="F504" t="str">
            <v>Holdg Fin</v>
          </cell>
          <cell r="G504">
            <v>5600.25</v>
          </cell>
          <cell r="H504">
            <v>5632</v>
          </cell>
          <cell r="I504">
            <v>5600</v>
          </cell>
          <cell r="J504">
            <v>39304.35</v>
          </cell>
          <cell r="K504">
            <v>39421</v>
          </cell>
          <cell r="L504">
            <v>67579</v>
          </cell>
          <cell r="M504">
            <v>67304</v>
          </cell>
        </row>
        <row r="505">
          <cell r="A505" t="str">
            <v>2-ExpenseO&amp;MSpaceHR</v>
          </cell>
          <cell r="B505" t="str">
            <v>2-Expense</v>
          </cell>
          <cell r="D505" t="str">
            <v>O&amp;M</v>
          </cell>
          <cell r="E505" t="str">
            <v>Space</v>
          </cell>
          <cell r="F505" t="str">
            <v>HR</v>
          </cell>
          <cell r="G505">
            <v>151400.54999999999</v>
          </cell>
          <cell r="H505">
            <v>151113</v>
          </cell>
          <cell r="I505">
            <v>151401</v>
          </cell>
          <cell r="J505">
            <v>1062702.3</v>
          </cell>
          <cell r="K505">
            <v>1057789</v>
          </cell>
          <cell r="L505">
            <v>1813352</v>
          </cell>
          <cell r="M505">
            <v>1819708</v>
          </cell>
        </row>
        <row r="506">
          <cell r="A506" t="str">
            <v>2-ExpenseO&amp;MSpaceInt Audit/ Control</v>
          </cell>
          <cell r="B506" t="str">
            <v>2-Expense</v>
          </cell>
          <cell r="D506" t="str">
            <v>O&amp;M</v>
          </cell>
          <cell r="E506" t="str">
            <v>Space</v>
          </cell>
          <cell r="F506" t="str">
            <v>Int Audit/ Control</v>
          </cell>
          <cell r="G506">
            <v>40125.15</v>
          </cell>
          <cell r="H506">
            <v>40139</v>
          </cell>
          <cell r="I506">
            <v>40125</v>
          </cell>
          <cell r="J506">
            <v>281654.09999999998</v>
          </cell>
          <cell r="K506">
            <v>280976</v>
          </cell>
          <cell r="L506">
            <v>481673</v>
          </cell>
          <cell r="M506">
            <v>482538</v>
          </cell>
        </row>
        <row r="507">
          <cell r="A507" t="str">
            <v>2-ExpenseO&amp;MSpaceInv Rel</v>
          </cell>
          <cell r="B507" t="str">
            <v>2-Expense</v>
          </cell>
          <cell r="D507" t="str">
            <v>O&amp;M</v>
          </cell>
          <cell r="E507" t="str">
            <v>Space</v>
          </cell>
          <cell r="F507" t="str">
            <v>Inv Rel</v>
          </cell>
          <cell r="G507">
            <v>7988.55</v>
          </cell>
          <cell r="H507">
            <v>8034</v>
          </cell>
          <cell r="I507">
            <v>8034.15</v>
          </cell>
          <cell r="J507">
            <v>56073.75</v>
          </cell>
          <cell r="K507">
            <v>56239</v>
          </cell>
          <cell r="L507">
            <v>96410</v>
          </cell>
          <cell r="M507">
            <v>96290</v>
          </cell>
        </row>
        <row r="508">
          <cell r="A508" t="str">
            <v>2-ExpenseO&amp;MSpaceIT</v>
          </cell>
          <cell r="B508" t="str">
            <v>2-Expense</v>
          </cell>
          <cell r="D508" t="str">
            <v>O&amp;M</v>
          </cell>
          <cell r="E508" t="str">
            <v>Space</v>
          </cell>
          <cell r="F508" t="str">
            <v>IT</v>
          </cell>
          <cell r="G508">
            <v>475724.85</v>
          </cell>
          <cell r="H508">
            <v>475950</v>
          </cell>
          <cell r="I508">
            <v>475725</v>
          </cell>
          <cell r="J508">
            <v>3339222.45</v>
          </cell>
          <cell r="K508">
            <v>3331650</v>
          </cell>
          <cell r="L508">
            <v>5711400</v>
          </cell>
          <cell r="M508">
            <v>5717848</v>
          </cell>
        </row>
        <row r="509">
          <cell r="A509" t="str">
            <v>2-ExpenseO&amp;MSpaceLaw</v>
          </cell>
          <cell r="B509" t="str">
            <v>2-Expense</v>
          </cell>
          <cell r="D509" t="str">
            <v>O&amp;M</v>
          </cell>
          <cell r="E509" t="str">
            <v>Space</v>
          </cell>
          <cell r="F509" t="str">
            <v>Law</v>
          </cell>
          <cell r="G509">
            <v>125476.95</v>
          </cell>
          <cell r="H509">
            <v>125560</v>
          </cell>
          <cell r="I509">
            <v>125477</v>
          </cell>
          <cell r="J509">
            <v>880741.2</v>
          </cell>
          <cell r="K509">
            <v>878917</v>
          </cell>
          <cell r="L509">
            <v>1506715</v>
          </cell>
          <cell r="M509">
            <v>1508126</v>
          </cell>
        </row>
        <row r="510">
          <cell r="A510" t="str">
            <v>2-ExpenseO&amp;MSpacePayroll AP</v>
          </cell>
          <cell r="B510" t="str">
            <v>2-Expense</v>
          </cell>
          <cell r="D510" t="str">
            <v>O&amp;M</v>
          </cell>
          <cell r="E510" t="str">
            <v>Space</v>
          </cell>
          <cell r="F510" t="str">
            <v>Payroll AP</v>
          </cell>
          <cell r="G510">
            <v>50758.5</v>
          </cell>
          <cell r="H510">
            <v>50778</v>
          </cell>
          <cell r="I510">
            <v>50759</v>
          </cell>
          <cell r="J510">
            <v>356284.2</v>
          </cell>
          <cell r="K510">
            <v>355449</v>
          </cell>
          <cell r="L510">
            <v>609341</v>
          </cell>
          <cell r="M510">
            <v>610080</v>
          </cell>
        </row>
        <row r="511">
          <cell r="A511" t="str">
            <v>2-ExpenseO&amp;MSpaceProcmt</v>
          </cell>
          <cell r="B511" t="str">
            <v>2-Expense</v>
          </cell>
          <cell r="D511" t="str">
            <v>O&amp;M</v>
          </cell>
          <cell r="E511" t="str">
            <v>Space</v>
          </cell>
          <cell r="F511" t="str">
            <v>Procmt</v>
          </cell>
          <cell r="G511">
            <v>113333.1</v>
          </cell>
          <cell r="H511">
            <v>94572</v>
          </cell>
          <cell r="I511">
            <v>113333</v>
          </cell>
          <cell r="J511">
            <v>738757.05</v>
          </cell>
          <cell r="K511">
            <v>662001</v>
          </cell>
          <cell r="L511">
            <v>1134859</v>
          </cell>
          <cell r="M511">
            <v>1305422</v>
          </cell>
        </row>
        <row r="512">
          <cell r="A512" t="str">
            <v>2-ExpenseO&amp;MSpacePSE&amp;G Fin</v>
          </cell>
          <cell r="B512" t="str">
            <v>2-Expense</v>
          </cell>
          <cell r="D512" t="str">
            <v>O&amp;M</v>
          </cell>
          <cell r="E512" t="str">
            <v>Space</v>
          </cell>
          <cell r="F512" t="str">
            <v>PSE&amp;G Fin</v>
          </cell>
          <cell r="G512">
            <v>114225.15</v>
          </cell>
          <cell r="H512">
            <v>114308</v>
          </cell>
          <cell r="I512">
            <v>114307.8</v>
          </cell>
          <cell r="J512">
            <v>801756.3</v>
          </cell>
          <cell r="K512">
            <v>800155</v>
          </cell>
          <cell r="L512">
            <v>1371694</v>
          </cell>
          <cell r="M512">
            <v>1373378</v>
          </cell>
        </row>
        <row r="513">
          <cell r="A513" t="str">
            <v>2-ExpenseO&amp;MSpacePub Affr</v>
          </cell>
          <cell r="B513" t="str">
            <v>2-Expense</v>
          </cell>
          <cell r="D513" t="str">
            <v>O&amp;M</v>
          </cell>
          <cell r="E513" t="str">
            <v>Space</v>
          </cell>
          <cell r="F513" t="str">
            <v>Pub Affr</v>
          </cell>
          <cell r="G513">
            <v>78694.2</v>
          </cell>
          <cell r="H513">
            <v>82721</v>
          </cell>
          <cell r="I513">
            <v>78694</v>
          </cell>
          <cell r="J513">
            <v>552355.65</v>
          </cell>
          <cell r="K513">
            <v>579049</v>
          </cell>
          <cell r="L513">
            <v>992655</v>
          </cell>
          <cell r="M513">
            <v>945825</v>
          </cell>
        </row>
        <row r="514">
          <cell r="A514" t="str">
            <v>2-ExpenseO&amp;MSpacePwr Fin</v>
          </cell>
          <cell r="B514" t="str">
            <v>2-Expense</v>
          </cell>
          <cell r="D514" t="str">
            <v>O&amp;M</v>
          </cell>
          <cell r="E514" t="str">
            <v>Space</v>
          </cell>
          <cell r="F514" t="str">
            <v>Pwr Fin</v>
          </cell>
          <cell r="G514">
            <v>61292.1</v>
          </cell>
          <cell r="H514">
            <v>61318</v>
          </cell>
          <cell r="I514">
            <v>61317.75</v>
          </cell>
          <cell r="J514">
            <v>430207.5</v>
          </cell>
          <cell r="K514">
            <v>429224</v>
          </cell>
          <cell r="L514">
            <v>735813</v>
          </cell>
          <cell r="M514">
            <v>736822</v>
          </cell>
        </row>
        <row r="515">
          <cell r="A515" t="str">
            <v>2-ExpenseO&amp;MSpaceRec Mgmt</v>
          </cell>
          <cell r="B515" t="str">
            <v>2-Expense</v>
          </cell>
          <cell r="D515" t="str">
            <v>O&amp;M</v>
          </cell>
          <cell r="E515" t="str">
            <v>Space</v>
          </cell>
          <cell r="F515" t="str">
            <v>Rec Mgmt</v>
          </cell>
          <cell r="G515">
            <v>13776.9</v>
          </cell>
          <cell r="H515">
            <v>13783</v>
          </cell>
          <cell r="I515">
            <v>13777</v>
          </cell>
          <cell r="J515">
            <v>96703.35</v>
          </cell>
          <cell r="K515">
            <v>96478</v>
          </cell>
          <cell r="L515">
            <v>165391</v>
          </cell>
          <cell r="M515">
            <v>165588</v>
          </cell>
        </row>
        <row r="516">
          <cell r="A516" t="str">
            <v>2-ExpenseO&amp;MSpaceSC Fin</v>
          </cell>
          <cell r="B516" t="str">
            <v>2-Expense</v>
          </cell>
          <cell r="D516" t="str">
            <v>O&amp;M</v>
          </cell>
          <cell r="E516" t="str">
            <v>Space</v>
          </cell>
          <cell r="F516" t="str">
            <v>SC Fin</v>
          </cell>
          <cell r="G516">
            <v>37292.25</v>
          </cell>
          <cell r="H516">
            <v>38475</v>
          </cell>
          <cell r="I516">
            <v>37292</v>
          </cell>
          <cell r="J516">
            <v>261763.95</v>
          </cell>
          <cell r="K516">
            <v>269325</v>
          </cell>
          <cell r="L516">
            <v>461700</v>
          </cell>
          <cell r="M516">
            <v>448224</v>
          </cell>
        </row>
        <row r="517">
          <cell r="A517" t="str">
            <v>2-ExpenseO&amp;MSpaceTreas</v>
          </cell>
          <cell r="B517" t="str">
            <v>2-Expense</v>
          </cell>
          <cell r="D517" t="str">
            <v>O&amp;M</v>
          </cell>
          <cell r="E517" t="str">
            <v>Space</v>
          </cell>
          <cell r="F517" t="str">
            <v>Treas</v>
          </cell>
          <cell r="G517">
            <v>152306.85</v>
          </cell>
          <cell r="H517">
            <v>152201</v>
          </cell>
          <cell r="I517">
            <v>152603.91</v>
          </cell>
          <cell r="J517">
            <v>1069012.2</v>
          </cell>
          <cell r="K517">
            <v>1065410</v>
          </cell>
          <cell r="L517">
            <v>1826417</v>
          </cell>
          <cell r="M517">
            <v>1832329</v>
          </cell>
        </row>
        <row r="518">
          <cell r="A518" t="str">
            <v>2-ExpenseO&amp;MSpaceV&amp;P</v>
          </cell>
          <cell r="B518" t="str">
            <v>2-Expense</v>
          </cell>
          <cell r="D518" t="str">
            <v>O&amp;M</v>
          </cell>
          <cell r="E518" t="str">
            <v>Space</v>
          </cell>
          <cell r="F518" t="str">
            <v>V&amp;P</v>
          </cell>
          <cell r="G518">
            <v>23934.3</v>
          </cell>
          <cell r="H518">
            <v>23943</v>
          </cell>
          <cell r="I518">
            <v>23942.85</v>
          </cell>
          <cell r="J518">
            <v>168001.8</v>
          </cell>
          <cell r="K518">
            <v>167600</v>
          </cell>
          <cell r="L518">
            <v>287314</v>
          </cell>
          <cell r="M518">
            <v>287725</v>
          </cell>
        </row>
        <row r="519">
          <cell r="A519" t="str">
            <v>2-ExpenseO&amp;MTaxesMisc Acct</v>
          </cell>
          <cell r="B519" t="str">
            <v>2-Expense</v>
          </cell>
          <cell r="D519" t="str">
            <v>O&amp;M</v>
          </cell>
          <cell r="E519" t="str">
            <v>Taxes</v>
          </cell>
          <cell r="F519" t="str">
            <v>Misc Acct</v>
          </cell>
          <cell r="G519">
            <v>13283</v>
          </cell>
          <cell r="H519">
            <v>0</v>
          </cell>
          <cell r="I519">
            <v>0</v>
          </cell>
          <cell r="J519">
            <v>642227.65</v>
          </cell>
          <cell r="K519">
            <v>436000</v>
          </cell>
          <cell r="L519">
            <v>871912</v>
          </cell>
          <cell r="M519">
            <v>986364</v>
          </cell>
        </row>
        <row r="520">
          <cell r="A520" t="str">
            <v>2-ExpenseO&amp;MVP Office AssessmentsTreas</v>
          </cell>
          <cell r="B520" t="str">
            <v>2-Expense</v>
          </cell>
          <cell r="D520" t="str">
            <v>O&amp;M</v>
          </cell>
          <cell r="E520" t="str">
            <v>VP Office Assessments</v>
          </cell>
          <cell r="F520" t="str">
            <v>Treas</v>
          </cell>
          <cell r="G520">
            <v>0</v>
          </cell>
          <cell r="H520">
            <v>0</v>
          </cell>
          <cell r="I520">
            <v>2601.4299999999998</v>
          </cell>
          <cell r="J520">
            <v>0</v>
          </cell>
          <cell r="K520">
            <v>0</v>
          </cell>
          <cell r="L520">
            <v>0</v>
          </cell>
          <cell r="M520">
            <v>4610</v>
          </cell>
        </row>
        <row r="521">
          <cell r="A521" t="str">
            <v>3-ResidualO&amp;MAdjustments to ResidualIT</v>
          </cell>
          <cell r="B521" t="str">
            <v>3-Residual</v>
          </cell>
          <cell r="D521" t="str">
            <v>O&amp;M</v>
          </cell>
          <cell r="E521" t="str">
            <v>Adjustments to Residual</v>
          </cell>
          <cell r="F521" t="str">
            <v>IT</v>
          </cell>
          <cell r="G521">
            <v>0</v>
          </cell>
          <cell r="H521">
            <v>0</v>
          </cell>
          <cell r="I521">
            <v>0</v>
          </cell>
          <cell r="J521">
            <v>-12739.61</v>
          </cell>
          <cell r="K521">
            <v>0</v>
          </cell>
          <cell r="L521">
            <v>0</v>
          </cell>
          <cell r="M521">
            <v>0</v>
          </cell>
        </row>
        <row r="522">
          <cell r="A522" t="str">
            <v>3-ResidualO&amp;MAdjustments to ResidualMisc Acct</v>
          </cell>
          <cell r="B522" t="str">
            <v>3-Residual</v>
          </cell>
          <cell r="D522" t="str">
            <v>O&amp;M</v>
          </cell>
          <cell r="E522" t="str">
            <v>Adjustments to Residual</v>
          </cell>
          <cell r="F522" t="str">
            <v>Misc Acct</v>
          </cell>
          <cell r="G522">
            <v>1215165.8999999999</v>
          </cell>
          <cell r="H522">
            <v>0</v>
          </cell>
          <cell r="I522">
            <v>0</v>
          </cell>
          <cell r="J522">
            <v>826733.74999999802</v>
          </cell>
          <cell r="K522">
            <v>0</v>
          </cell>
          <cell r="L522">
            <v>0</v>
          </cell>
          <cell r="M522">
            <v>0</v>
          </cell>
        </row>
        <row r="523">
          <cell r="A523" t="str">
            <v>3-ResidualO&amp;MAdjustments to ResidualPSE&amp;G Fin</v>
          </cell>
          <cell r="B523" t="str">
            <v>3-Residual</v>
          </cell>
          <cell r="D523" t="str">
            <v>O&amp;M</v>
          </cell>
          <cell r="E523" t="str">
            <v>Adjustments to Residual</v>
          </cell>
          <cell r="F523" t="str">
            <v>PSE&amp;G Fin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A524" t="str">
            <v>3-ResidualO&amp;MAdjustments to ResidualPub Affr</v>
          </cell>
          <cell r="B524" t="str">
            <v>3-Residual</v>
          </cell>
          <cell r="D524" t="str">
            <v>O&amp;M</v>
          </cell>
          <cell r="E524" t="str">
            <v>Adjustments to Residual</v>
          </cell>
          <cell r="F524" t="str">
            <v>Pub Affr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A525" t="str">
            <v>3-ResidualO&amp;MAdjustments to ResidualPwr Fin</v>
          </cell>
          <cell r="B525" t="str">
            <v>3-Residual</v>
          </cell>
          <cell r="D525" t="str">
            <v>O&amp;M</v>
          </cell>
          <cell r="E525" t="str">
            <v>Adjustments to Residual</v>
          </cell>
          <cell r="F525" t="str">
            <v>Pwr Fin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A526" t="str">
            <v>3-ResidualO&amp;MAdjustments to ResidualResidual</v>
          </cell>
          <cell r="B526" t="str">
            <v>3-Residual</v>
          </cell>
          <cell r="D526" t="str">
            <v>O&amp;M</v>
          </cell>
          <cell r="E526" t="str">
            <v>Adjustments to Residual</v>
          </cell>
          <cell r="F526" t="str">
            <v>Residual</v>
          </cell>
          <cell r="G526">
            <v>-1215165.8999999999</v>
          </cell>
          <cell r="H526">
            <v>0</v>
          </cell>
          <cell r="I526">
            <v>0</v>
          </cell>
          <cell r="J526">
            <v>-653087.04999999795</v>
          </cell>
          <cell r="K526">
            <v>0</v>
          </cell>
          <cell r="L526">
            <v>0</v>
          </cell>
          <cell r="M526">
            <v>0</v>
          </cell>
        </row>
        <row r="527">
          <cell r="A527" t="str">
            <v>3-ResidualO&amp;MAdjustments to ResidualSC OH</v>
          </cell>
          <cell r="B527" t="str">
            <v>3-Residual</v>
          </cell>
          <cell r="D527" t="str">
            <v>O&amp;M</v>
          </cell>
          <cell r="E527" t="str">
            <v>Adjustments to Residual</v>
          </cell>
          <cell r="F527" t="str">
            <v>SC OH</v>
          </cell>
          <cell r="G527">
            <v>0</v>
          </cell>
          <cell r="H527">
            <v>0</v>
          </cell>
          <cell r="I527">
            <v>0</v>
          </cell>
          <cell r="J527">
            <v>-160907.09</v>
          </cell>
          <cell r="K527">
            <v>0</v>
          </cell>
          <cell r="L527">
            <v>0</v>
          </cell>
          <cell r="M527">
            <v>0</v>
          </cell>
        </row>
        <row r="528">
          <cell r="A528" t="str">
            <v>3-ResidualO&amp;MAdjustments to ResidualTreas</v>
          </cell>
          <cell r="B528" t="str">
            <v>3-Residual</v>
          </cell>
          <cell r="D528" t="str">
            <v>O&amp;M</v>
          </cell>
          <cell r="E528" t="str">
            <v>Adjustments to Residual</v>
          </cell>
          <cell r="F528" t="str">
            <v>Treas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A529" t="str">
            <v>3-ResidualO&amp;MResidual Sent to SC Asm CtrASD</v>
          </cell>
          <cell r="B529" t="str">
            <v>3-Residual</v>
          </cell>
          <cell r="D529" t="str">
            <v>O&amp;M</v>
          </cell>
          <cell r="E529" t="str">
            <v>Residual Sent to SC Asm Ctr</v>
          </cell>
          <cell r="F529" t="str">
            <v>ASD</v>
          </cell>
          <cell r="G529">
            <v>-35113.74</v>
          </cell>
          <cell r="H529">
            <v>38097</v>
          </cell>
          <cell r="I529">
            <v>0</v>
          </cell>
          <cell r="J529">
            <v>38105.89</v>
          </cell>
          <cell r="K529">
            <v>410051</v>
          </cell>
          <cell r="L529">
            <v>652195</v>
          </cell>
          <cell r="M529">
            <v>0</v>
          </cell>
        </row>
        <row r="530">
          <cell r="A530" t="str">
            <v>3-ResidualO&amp;MResidual Sent to SC Asm CtrBAR</v>
          </cell>
          <cell r="B530" t="str">
            <v>3-Residual</v>
          </cell>
          <cell r="D530" t="str">
            <v>O&amp;M</v>
          </cell>
          <cell r="E530" t="str">
            <v>Residual Sent to SC Asm Ctr</v>
          </cell>
          <cell r="F530" t="str">
            <v>BAR</v>
          </cell>
          <cell r="G530">
            <v>-119.95</v>
          </cell>
          <cell r="H530">
            <v>-10888</v>
          </cell>
          <cell r="I530">
            <v>0</v>
          </cell>
          <cell r="J530">
            <v>195996.35</v>
          </cell>
          <cell r="K530">
            <v>152219</v>
          </cell>
          <cell r="L530">
            <v>208003</v>
          </cell>
          <cell r="M530">
            <v>0</v>
          </cell>
        </row>
        <row r="531">
          <cell r="A531" t="str">
            <v>3-ResidualO&amp;MResidual Sent to SC Asm CtrComm Adv</v>
          </cell>
          <cell r="B531" t="str">
            <v>3-Residual</v>
          </cell>
          <cell r="D531" t="str">
            <v>O&amp;M</v>
          </cell>
          <cell r="E531" t="str">
            <v>Residual Sent to SC Asm Ctr</v>
          </cell>
          <cell r="F531" t="str">
            <v>Comm Adv</v>
          </cell>
          <cell r="G531">
            <v>-118452.45</v>
          </cell>
          <cell r="H531">
            <v>-18917</v>
          </cell>
          <cell r="I531">
            <v>0</v>
          </cell>
          <cell r="J531">
            <v>-314267.86</v>
          </cell>
          <cell r="K531">
            <v>140256</v>
          </cell>
          <cell r="L531">
            <v>203756</v>
          </cell>
          <cell r="M531">
            <v>0</v>
          </cell>
        </row>
        <row r="532">
          <cell r="A532" t="str">
            <v>3-ResidualO&amp;MResidual Sent to SC Asm CtrCorp Dev</v>
          </cell>
          <cell r="B532" t="str">
            <v>3-Residual</v>
          </cell>
          <cell r="D532" t="str">
            <v>O&amp;M</v>
          </cell>
          <cell r="E532" t="str">
            <v>Residual Sent to SC Asm Ctr</v>
          </cell>
          <cell r="F532" t="str">
            <v>Corp Dev</v>
          </cell>
          <cell r="G532">
            <v>-14479.61</v>
          </cell>
          <cell r="H532">
            <v>-3219</v>
          </cell>
          <cell r="I532">
            <v>0</v>
          </cell>
          <cell r="J532">
            <v>35674.57</v>
          </cell>
          <cell r="K532">
            <v>20835</v>
          </cell>
          <cell r="L532">
            <v>32951</v>
          </cell>
          <cell r="M532">
            <v>0</v>
          </cell>
        </row>
        <row r="533">
          <cell r="A533" t="str">
            <v>3-ResidualO&amp;MResidual Sent to SC Asm CtrCorp Secr</v>
          </cell>
          <cell r="B533" t="str">
            <v>3-Residual</v>
          </cell>
          <cell r="D533" t="str">
            <v>O&amp;M</v>
          </cell>
          <cell r="E533" t="str">
            <v>Residual Sent to SC Asm Ctr</v>
          </cell>
          <cell r="F533" t="str">
            <v>Corp Secr</v>
          </cell>
          <cell r="G533">
            <v>9376.6200000000008</v>
          </cell>
          <cell r="H533">
            <v>3701</v>
          </cell>
          <cell r="I533">
            <v>0</v>
          </cell>
          <cell r="J533">
            <v>29519.43</v>
          </cell>
          <cell r="K533">
            <v>19672</v>
          </cell>
          <cell r="L533">
            <v>25429</v>
          </cell>
          <cell r="M533">
            <v>0</v>
          </cell>
        </row>
        <row r="534">
          <cell r="A534" t="str">
            <v>3-ResidualO&amp;MResidual Sent to SC Asm CtrCorp Strat</v>
          </cell>
          <cell r="B534" t="str">
            <v>3-Residual</v>
          </cell>
          <cell r="D534" t="str">
            <v>O&amp;M</v>
          </cell>
          <cell r="E534" t="str">
            <v>Residual Sent to SC Asm Ctr</v>
          </cell>
          <cell r="F534" t="str">
            <v>Corp Strat</v>
          </cell>
          <cell r="G534">
            <v>-48389.96</v>
          </cell>
          <cell r="H534">
            <v>-9628</v>
          </cell>
          <cell r="I534">
            <v>0</v>
          </cell>
          <cell r="J534">
            <v>17436.88</v>
          </cell>
          <cell r="K534">
            <v>53105</v>
          </cell>
          <cell r="L534">
            <v>74744</v>
          </cell>
          <cell r="M534">
            <v>0</v>
          </cell>
        </row>
        <row r="535">
          <cell r="A535" t="str">
            <v>3-ResidualO&amp;MResidual Sent to SC Asm CtrERM</v>
          </cell>
          <cell r="B535" t="str">
            <v>3-Residual</v>
          </cell>
          <cell r="D535" t="str">
            <v>O&amp;M</v>
          </cell>
          <cell r="E535" t="str">
            <v>Residual Sent to SC Asm Ctr</v>
          </cell>
          <cell r="F535" t="str">
            <v>ERM</v>
          </cell>
          <cell r="G535">
            <v>-83247.22</v>
          </cell>
          <cell r="H535">
            <v>-57813</v>
          </cell>
          <cell r="I535">
            <v>0</v>
          </cell>
          <cell r="J535">
            <v>-282657.71999999997</v>
          </cell>
          <cell r="K535">
            <v>74145</v>
          </cell>
          <cell r="L535">
            <v>129071</v>
          </cell>
          <cell r="M535">
            <v>0</v>
          </cell>
        </row>
        <row r="536">
          <cell r="A536" t="str">
            <v>3-ResidualO&amp;MResidual Sent to SC Asm CtrExec</v>
          </cell>
          <cell r="B536" t="str">
            <v>3-Residual</v>
          </cell>
          <cell r="D536" t="str">
            <v>O&amp;M</v>
          </cell>
          <cell r="E536" t="str">
            <v>Residual Sent to SC Asm Ctr</v>
          </cell>
          <cell r="F536" t="str">
            <v>Exec</v>
          </cell>
          <cell r="G536">
            <v>96554.68</v>
          </cell>
          <cell r="H536">
            <v>24210</v>
          </cell>
          <cell r="I536">
            <v>0</v>
          </cell>
          <cell r="J536">
            <v>782097.21</v>
          </cell>
          <cell r="K536">
            <v>-125853</v>
          </cell>
          <cell r="L536">
            <v>-299120</v>
          </cell>
          <cell r="M536">
            <v>0</v>
          </cell>
        </row>
        <row r="537">
          <cell r="A537" t="str">
            <v>3-ResidualO&amp;MResidual Sent to SC Asm CtrHoldg Fin</v>
          </cell>
          <cell r="B537" t="str">
            <v>3-Residual</v>
          </cell>
          <cell r="D537" t="str">
            <v>O&amp;M</v>
          </cell>
          <cell r="E537" t="str">
            <v>Residual Sent to SC Asm Ctr</v>
          </cell>
          <cell r="F537" t="str">
            <v>Holdg Fin</v>
          </cell>
          <cell r="G537">
            <v>-40106.800000000003</v>
          </cell>
          <cell r="H537">
            <v>2548</v>
          </cell>
          <cell r="I537">
            <v>0</v>
          </cell>
          <cell r="J537">
            <v>-6389.67</v>
          </cell>
          <cell r="K537">
            <v>21327</v>
          </cell>
          <cell r="L537">
            <v>25687</v>
          </cell>
          <cell r="M537">
            <v>0</v>
          </cell>
        </row>
        <row r="538">
          <cell r="A538" t="str">
            <v>3-ResidualO&amp;MResidual Sent to SC Asm CtrHR</v>
          </cell>
          <cell r="B538" t="str">
            <v>3-Residual</v>
          </cell>
          <cell r="D538" t="str">
            <v>O&amp;M</v>
          </cell>
          <cell r="E538" t="str">
            <v>Residual Sent to SC Asm Ctr</v>
          </cell>
          <cell r="F538" t="str">
            <v>HR</v>
          </cell>
          <cell r="G538">
            <v>-477772.72</v>
          </cell>
          <cell r="H538">
            <v>-10421</v>
          </cell>
          <cell r="I538">
            <v>0</v>
          </cell>
          <cell r="J538">
            <v>-396224.76</v>
          </cell>
          <cell r="K538">
            <v>670318</v>
          </cell>
          <cell r="L538">
            <v>647035</v>
          </cell>
          <cell r="M538">
            <v>0</v>
          </cell>
        </row>
        <row r="539">
          <cell r="A539" t="str">
            <v>3-ResidualO&amp;MResidual Sent to SC Asm CtrInt Audit/ Control</v>
          </cell>
          <cell r="B539" t="str">
            <v>3-Residual</v>
          </cell>
          <cell r="D539" t="str">
            <v>O&amp;M</v>
          </cell>
          <cell r="E539" t="str">
            <v>Residual Sent to SC Asm Ctr</v>
          </cell>
          <cell r="F539" t="str">
            <v>Int Audit/ Control</v>
          </cell>
          <cell r="G539">
            <v>-69852.639999999999</v>
          </cell>
          <cell r="H539">
            <v>53372</v>
          </cell>
          <cell r="I539">
            <v>0</v>
          </cell>
          <cell r="J539">
            <v>-93051.71</v>
          </cell>
          <cell r="K539">
            <v>144530</v>
          </cell>
          <cell r="L539">
            <v>199349</v>
          </cell>
          <cell r="M539">
            <v>0</v>
          </cell>
        </row>
        <row r="540">
          <cell r="A540" t="str">
            <v>3-ResidualO&amp;MResidual Sent to SC Asm CtrInv Rel</v>
          </cell>
          <cell r="B540" t="str">
            <v>3-Residual</v>
          </cell>
          <cell r="D540" t="str">
            <v>O&amp;M</v>
          </cell>
          <cell r="E540" t="str">
            <v>Residual Sent to SC Asm Ctr</v>
          </cell>
          <cell r="F540" t="str">
            <v>Inv Rel</v>
          </cell>
          <cell r="G540">
            <v>2972.53</v>
          </cell>
          <cell r="H540">
            <v>10575</v>
          </cell>
          <cell r="I540">
            <v>0</v>
          </cell>
          <cell r="J540">
            <v>8561.79000000001</v>
          </cell>
          <cell r="K540">
            <v>46994</v>
          </cell>
          <cell r="L540">
            <v>28162</v>
          </cell>
          <cell r="M540">
            <v>0</v>
          </cell>
        </row>
        <row r="541">
          <cell r="A541" t="str">
            <v>3-ResidualO&amp;MResidual Sent to SC Asm CtrIT</v>
          </cell>
          <cell r="B541" t="str">
            <v>3-Residual</v>
          </cell>
          <cell r="D541" t="str">
            <v>O&amp;M</v>
          </cell>
          <cell r="E541" t="str">
            <v>Residual Sent to SC Asm Ctr</v>
          </cell>
          <cell r="F541" t="str">
            <v>IT</v>
          </cell>
          <cell r="G541">
            <v>724439.1</v>
          </cell>
          <cell r="H541">
            <v>295996</v>
          </cell>
          <cell r="I541">
            <v>0</v>
          </cell>
          <cell r="J541">
            <v>4013078.04</v>
          </cell>
          <cell r="K541">
            <v>1880263</v>
          </cell>
          <cell r="L541">
            <v>1514663</v>
          </cell>
          <cell r="M541">
            <v>0</v>
          </cell>
        </row>
        <row r="542">
          <cell r="A542" t="str">
            <v>3-ResidualO&amp;MResidual Sent to SC Asm CtrLaw</v>
          </cell>
          <cell r="B542" t="str">
            <v>3-Residual</v>
          </cell>
          <cell r="D542" t="str">
            <v>O&amp;M</v>
          </cell>
          <cell r="E542" t="str">
            <v>Residual Sent to SC Asm Ctr</v>
          </cell>
          <cell r="F542" t="str">
            <v>Law</v>
          </cell>
          <cell r="G542">
            <v>51829.63</v>
          </cell>
          <cell r="H542">
            <v>-90044</v>
          </cell>
          <cell r="I542">
            <v>0</v>
          </cell>
          <cell r="J542">
            <v>337083.73</v>
          </cell>
          <cell r="K542">
            <v>-100167</v>
          </cell>
          <cell r="L542">
            <v>-244398</v>
          </cell>
          <cell r="M542">
            <v>0</v>
          </cell>
        </row>
        <row r="543">
          <cell r="A543" t="str">
            <v>3-ResidualO&amp;MResidual Sent to SC Asm CtrNERC</v>
          </cell>
          <cell r="B543" t="str">
            <v>3-Residual</v>
          </cell>
          <cell r="D543" t="str">
            <v>O&amp;M</v>
          </cell>
          <cell r="E543" t="str">
            <v>Residual Sent to SC Asm Ctr</v>
          </cell>
          <cell r="F543" t="str">
            <v>NERC</v>
          </cell>
          <cell r="G543">
            <v>131524.04</v>
          </cell>
          <cell r="H543">
            <v>69224</v>
          </cell>
          <cell r="I543">
            <v>0</v>
          </cell>
          <cell r="J543">
            <v>401604.46</v>
          </cell>
          <cell r="K543">
            <v>396040</v>
          </cell>
          <cell r="L543">
            <v>803753</v>
          </cell>
          <cell r="M543">
            <v>0</v>
          </cell>
        </row>
        <row r="544">
          <cell r="A544" t="str">
            <v>3-ResidualO&amp;MResidual Sent to SC Asm CtrPayroll AP</v>
          </cell>
          <cell r="B544" t="str">
            <v>3-Residual</v>
          </cell>
          <cell r="D544" t="str">
            <v>O&amp;M</v>
          </cell>
          <cell r="E544" t="str">
            <v>Residual Sent to SC Asm Ctr</v>
          </cell>
          <cell r="F544" t="str">
            <v>Payroll AP</v>
          </cell>
          <cell r="G544">
            <v>-149461.32</v>
          </cell>
          <cell r="H544">
            <v>-8792</v>
          </cell>
          <cell r="I544">
            <v>0</v>
          </cell>
          <cell r="J544">
            <v>-281172.06</v>
          </cell>
          <cell r="K544">
            <v>45923</v>
          </cell>
          <cell r="L544">
            <v>119724</v>
          </cell>
          <cell r="M544">
            <v>0</v>
          </cell>
        </row>
        <row r="545">
          <cell r="A545" t="str">
            <v>3-ResidualO&amp;MResidual Sent to SC Asm CtrProcmt</v>
          </cell>
          <cell r="B545" t="str">
            <v>3-Residual</v>
          </cell>
          <cell r="D545" t="str">
            <v>O&amp;M</v>
          </cell>
          <cell r="E545" t="str">
            <v>Residual Sent to SC Asm Ctr</v>
          </cell>
          <cell r="F545" t="str">
            <v>Procmt</v>
          </cell>
          <cell r="G545">
            <v>-307261.84999999998</v>
          </cell>
          <cell r="H545">
            <v>108579</v>
          </cell>
          <cell r="I545">
            <v>0</v>
          </cell>
          <cell r="J545">
            <v>-2589.6600000001499</v>
          </cell>
          <cell r="K545">
            <v>201035</v>
          </cell>
          <cell r="L545">
            <v>520307</v>
          </cell>
          <cell r="M545">
            <v>0</v>
          </cell>
        </row>
        <row r="546">
          <cell r="A546" t="str">
            <v>3-ResidualO&amp;MResidual Sent to SC Asm CtrPSE&amp;G Fin</v>
          </cell>
          <cell r="B546" t="str">
            <v>3-Residual</v>
          </cell>
          <cell r="D546" t="str">
            <v>O&amp;M</v>
          </cell>
          <cell r="E546" t="str">
            <v>Residual Sent to SC Asm Ctr</v>
          </cell>
          <cell r="F546" t="str">
            <v>PSE&amp;G Fin</v>
          </cell>
          <cell r="G546">
            <v>18622.16</v>
          </cell>
          <cell r="H546">
            <v>-36747</v>
          </cell>
          <cell r="I546">
            <v>0</v>
          </cell>
          <cell r="J546">
            <v>52302.13</v>
          </cell>
          <cell r="K546">
            <v>640900</v>
          </cell>
          <cell r="L546">
            <v>320772</v>
          </cell>
          <cell r="M546">
            <v>0</v>
          </cell>
        </row>
        <row r="547">
          <cell r="A547" t="str">
            <v>3-ResidualO&amp;MResidual Sent to SC Asm CtrPub Affr</v>
          </cell>
          <cell r="B547" t="str">
            <v>3-Residual</v>
          </cell>
          <cell r="D547" t="str">
            <v>O&amp;M</v>
          </cell>
          <cell r="E547" t="str">
            <v>Residual Sent to SC Asm Ctr</v>
          </cell>
          <cell r="F547" t="str">
            <v>Pub Affr</v>
          </cell>
          <cell r="G547">
            <v>-232236.19</v>
          </cell>
          <cell r="H547">
            <v>-22167</v>
          </cell>
          <cell r="I547">
            <v>0</v>
          </cell>
          <cell r="J547">
            <v>-988373.01</v>
          </cell>
          <cell r="K547">
            <v>305808</v>
          </cell>
          <cell r="L547">
            <v>385997</v>
          </cell>
          <cell r="M547">
            <v>0</v>
          </cell>
        </row>
        <row r="548">
          <cell r="A548" t="str">
            <v>3-ResidualO&amp;MResidual Sent to SC Asm CtrPwr Fin</v>
          </cell>
          <cell r="B548" t="str">
            <v>3-Residual</v>
          </cell>
          <cell r="D548" t="str">
            <v>O&amp;M</v>
          </cell>
          <cell r="E548" t="str">
            <v>Residual Sent to SC Asm Ctr</v>
          </cell>
          <cell r="F548" t="str">
            <v>Pwr Fin</v>
          </cell>
          <cell r="G548">
            <v>23366.080000000002</v>
          </cell>
          <cell r="H548">
            <v>72170</v>
          </cell>
          <cell r="I548">
            <v>0</v>
          </cell>
          <cell r="J548">
            <v>141953.24</v>
          </cell>
          <cell r="K548">
            <v>461281</v>
          </cell>
          <cell r="L548">
            <v>487403</v>
          </cell>
          <cell r="M548">
            <v>0</v>
          </cell>
        </row>
        <row r="549">
          <cell r="A549" t="str">
            <v>3-ResidualO&amp;MResidual Sent to SC Asm CtrRec Mgmt</v>
          </cell>
          <cell r="B549" t="str">
            <v>3-Residual</v>
          </cell>
          <cell r="D549" t="str">
            <v>O&amp;M</v>
          </cell>
          <cell r="E549" t="str">
            <v>Residual Sent to SC Asm Ctr</v>
          </cell>
          <cell r="F549" t="str">
            <v>Rec Mgmt</v>
          </cell>
          <cell r="G549">
            <v>6399.66</v>
          </cell>
          <cell r="H549">
            <v>-4074</v>
          </cell>
          <cell r="I549">
            <v>0</v>
          </cell>
          <cell r="J549">
            <v>100117.64</v>
          </cell>
          <cell r="K549">
            <v>13470</v>
          </cell>
          <cell r="L549">
            <v>20967</v>
          </cell>
          <cell r="M549">
            <v>0</v>
          </cell>
        </row>
        <row r="550">
          <cell r="A550" t="str">
            <v>3-ResidualO&amp;MResidual Sent to SC Asm CtrResidual</v>
          </cell>
          <cell r="B550" t="str">
            <v>3-Residual</v>
          </cell>
          <cell r="D550" t="str">
            <v>O&amp;M</v>
          </cell>
          <cell r="E550" t="str">
            <v>Residual Sent to SC Asm Ctr</v>
          </cell>
          <cell r="F550" t="str">
            <v>Residual</v>
          </cell>
          <cell r="G550">
            <v>1215165.8999999999</v>
          </cell>
          <cell r="H550">
            <v>126134</v>
          </cell>
          <cell r="I550">
            <v>0</v>
          </cell>
          <cell r="J550">
            <v>653087.05000000505</v>
          </cell>
          <cell r="K550">
            <v>-532761</v>
          </cell>
          <cell r="L550">
            <v>-71650</v>
          </cell>
          <cell r="M550">
            <v>0</v>
          </cell>
        </row>
        <row r="551">
          <cell r="A551" t="str">
            <v>3-ResidualO&amp;MResidual Sent to SC Asm CtrSC Fin</v>
          </cell>
          <cell r="B551" t="str">
            <v>3-Residual</v>
          </cell>
          <cell r="D551" t="str">
            <v>O&amp;M</v>
          </cell>
          <cell r="E551" t="str">
            <v>Residual Sent to SC Asm Ctr</v>
          </cell>
          <cell r="F551" t="str">
            <v>SC Fin</v>
          </cell>
          <cell r="G551">
            <v>-15405.94</v>
          </cell>
          <cell r="H551">
            <v>-8820</v>
          </cell>
          <cell r="I551">
            <v>0</v>
          </cell>
          <cell r="J551">
            <v>-58674.02</v>
          </cell>
          <cell r="K551">
            <v>97471</v>
          </cell>
          <cell r="L551">
            <v>134889</v>
          </cell>
          <cell r="M551">
            <v>0</v>
          </cell>
        </row>
        <row r="552">
          <cell r="A552" t="str">
            <v>3-ResidualO&amp;MResidual Sent to SC Asm CtrTreas</v>
          </cell>
          <cell r="B552" t="str">
            <v>3-Residual</v>
          </cell>
          <cell r="D552" t="str">
            <v>O&amp;M</v>
          </cell>
          <cell r="E552" t="str">
            <v>Residual Sent to SC Asm Ctr</v>
          </cell>
          <cell r="F552" t="str">
            <v>Treas</v>
          </cell>
          <cell r="G552">
            <v>435447.93</v>
          </cell>
          <cell r="H552">
            <v>387661</v>
          </cell>
          <cell r="I552">
            <v>0</v>
          </cell>
          <cell r="J552">
            <v>1202690.81</v>
          </cell>
          <cell r="K552">
            <v>-86360</v>
          </cell>
          <cell r="L552">
            <v>359207</v>
          </cell>
          <cell r="M552">
            <v>0</v>
          </cell>
        </row>
        <row r="553">
          <cell r="A553" t="str">
            <v>3-ResidualO&amp;MResidual Sent to SC Asm CtrV&amp;P</v>
          </cell>
          <cell r="B553" t="str">
            <v>3-Residual</v>
          </cell>
          <cell r="D553" t="str">
            <v>O&amp;M</v>
          </cell>
          <cell r="E553" t="str">
            <v>Residual Sent to SC Asm Ctr</v>
          </cell>
          <cell r="F553" t="str">
            <v>V&amp;P</v>
          </cell>
          <cell r="G553">
            <v>-55741.68</v>
          </cell>
          <cell r="H553">
            <v>16219</v>
          </cell>
          <cell r="I553">
            <v>0</v>
          </cell>
          <cell r="J553">
            <v>-62019.03</v>
          </cell>
          <cell r="K553">
            <v>85621</v>
          </cell>
          <cell r="L553">
            <v>107200</v>
          </cell>
          <cell r="M55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.1"/>
      <sheetName val="Fig1.2"/>
      <sheetName val="Fig1.3"/>
      <sheetName val="Fig1.4"/>
      <sheetName val="Fig1.5"/>
      <sheetName val="Fig1.6"/>
      <sheetName val="Fig1.7-1.8"/>
      <sheetName val="Fig1.9"/>
      <sheetName val="Diario"/>
    </sheetNames>
    <sheetDataSet>
      <sheetData sheetId="0"/>
      <sheetData sheetId="1"/>
      <sheetData sheetId="2"/>
      <sheetData sheetId="3"/>
      <sheetData sheetId="4" refreshError="1">
        <row r="5">
          <cell r="A5">
            <v>34486</v>
          </cell>
          <cell r="C5">
            <v>22</v>
          </cell>
          <cell r="D5">
            <v>686.24</v>
          </cell>
        </row>
        <row r="6">
          <cell r="A6">
            <v>34486</v>
          </cell>
          <cell r="C6">
            <v>30</v>
          </cell>
        </row>
        <row r="9">
          <cell r="A9">
            <v>34488</v>
          </cell>
          <cell r="C9">
            <v>21</v>
          </cell>
          <cell r="D9">
            <v>1187.43</v>
          </cell>
        </row>
        <row r="10">
          <cell r="A10">
            <v>34488</v>
          </cell>
          <cell r="C10">
            <v>1</v>
          </cell>
        </row>
        <row r="13">
          <cell r="A13">
            <v>34492</v>
          </cell>
          <cell r="C13">
            <v>40</v>
          </cell>
          <cell r="D13">
            <v>716.54</v>
          </cell>
        </row>
        <row r="14">
          <cell r="A14">
            <v>34492</v>
          </cell>
          <cell r="C14">
            <v>60</v>
          </cell>
        </row>
        <row r="17">
          <cell r="A17">
            <v>34494</v>
          </cell>
          <cell r="C17">
            <v>23</v>
          </cell>
          <cell r="D17">
            <v>85.26</v>
          </cell>
        </row>
        <row r="18">
          <cell r="A18">
            <v>34494</v>
          </cell>
          <cell r="C18">
            <v>30</v>
          </cell>
        </row>
        <row r="21">
          <cell r="A21">
            <v>34495</v>
          </cell>
          <cell r="C21">
            <v>50</v>
          </cell>
          <cell r="D21">
            <v>3457.9</v>
          </cell>
        </row>
        <row r="22">
          <cell r="A22">
            <v>34495</v>
          </cell>
          <cell r="C22">
            <v>1</v>
          </cell>
        </row>
        <row r="25">
          <cell r="A25">
            <v>34498</v>
          </cell>
          <cell r="C25">
            <v>29</v>
          </cell>
          <cell r="D25">
            <v>10.39</v>
          </cell>
        </row>
        <row r="26">
          <cell r="A26">
            <v>34498</v>
          </cell>
          <cell r="C26">
            <v>1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utility plan"/>
      <sheetName val="2010 power plan"/>
      <sheetName val="2010 holdings plan"/>
      <sheetName val="2010 enterprise plan"/>
      <sheetName val="2010 Residual plan"/>
      <sheetName val="2010 OH Pool Plan"/>
      <sheetName val="hold_plan 3-2-11"/>
      <sheetName val="pwr_plan 3-2-11"/>
      <sheetName val="util_plan 3-2-11"/>
      <sheetName val="Ent2_11"/>
      <sheetName val="Ent2_11ytd"/>
      <sheetName val="Hold2_11"/>
      <sheetName val="Hold2_11ytd"/>
      <sheetName val="Pwr2_11"/>
      <sheetName val="Pwr2_11ytd"/>
      <sheetName val="Util2_11"/>
      <sheetName val="Util2_11ytd"/>
      <sheetName val="Key Monthly Fin'l Results by OC"/>
      <sheetName val="annual residual plan"/>
      <sheetName val="Feb"/>
      <sheetName val="Feb ytd"/>
      <sheetName val="IS901_2011"/>
      <sheetName val="2011 Plan (020111 unlinked)"/>
      <sheetName val="Residual"/>
      <sheetName val="Jan Residual"/>
      <sheetName val="Service Table 3-2-11"/>
      <sheetName val="Law look-up"/>
      <sheetName val="Util_Annual"/>
      <sheetName val="Pwr_Annual"/>
      <sheetName val="Hold_An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_Chavarria"/>
      <sheetName val="SE_Chiclayo_Oeste"/>
      <sheetName val="SE_Chimbote1"/>
      <sheetName val="SE_Guadalupe"/>
      <sheetName val="SE_Ica"/>
      <sheetName val="SE_Independencia"/>
      <sheetName val="SE_Marcona"/>
      <sheetName val="SE_Paramonga_Nueva"/>
      <sheetName val="SE_Piura_Oeste"/>
      <sheetName val="SE_San_Juan"/>
      <sheetName val="SE_Santa_Rosa"/>
      <sheetName val="SE_Talara"/>
      <sheetName val="SE_Trujillo_Norte"/>
      <sheetName val="SE_Ventanilla"/>
      <sheetName val="SE_Zapall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TC101 &amp; 106 For Operations"/>
      <sheetName val="TC104"/>
      <sheetName val="TC101&amp; 106 FERC"/>
      <sheetName val="101 &amp;106 BY MON"/>
      <sheetName val="101 UPS"/>
      <sheetName val="101 Reconciliation"/>
      <sheetName val="101 BY MON "/>
      <sheetName val="1010040 Details"/>
      <sheetName val="101 Summary back up "/>
      <sheetName val="Unitization File"/>
      <sheetName val="Retirement file"/>
      <sheetName val="current mth adj - AC Doc"/>
      <sheetName val="prior  Adj"/>
      <sheetName val="106UPS"/>
      <sheetName val="106 Reconciliation "/>
      <sheetName val="106 Summary back up"/>
      <sheetName val="106 BY MON"/>
      <sheetName val="TC105"/>
      <sheetName val="105 Entry"/>
      <sheetName val="TC-105-BY MON"/>
      <sheetName val="105-Details "/>
      <sheetName val="TC-121-BY MON"/>
      <sheetName val="TC121"/>
      <sheetName val="Project Check list (2)"/>
      <sheetName val="TC-107-BY MON "/>
      <sheetName val="Net Transfer"/>
      <sheetName val="1070040 Details"/>
      <sheetName val="Adj Details"/>
      <sheetName val="107 inservice by work order"/>
      <sheetName val="107 by Asset Class"/>
      <sheetName val="TC107 -final"/>
      <sheetName val="TC107-Project Check list 2014"/>
      <sheetName val="check if not allocation"/>
      <sheetName val="project list"/>
      <sheetName val="new projects"/>
      <sheetName val="AFUDC Indicator"/>
      <sheetName val="pc"/>
      <sheetName val="sap vs pp"/>
      <sheetName val="Sheet2"/>
      <sheetName val="Sheet4"/>
      <sheetName val="Blanket Inidcator"/>
    </sheetNames>
    <sheetDataSet>
      <sheetData sheetId="0"/>
      <sheetData sheetId="1"/>
      <sheetData sheetId="2" refreshError="1"/>
      <sheetData sheetId="3"/>
      <sheetData sheetId="4"/>
      <sheetData sheetId="5">
        <row r="9">
          <cell r="B9" t="str">
            <v>C3903001</v>
          </cell>
          <cell r="C9" t="str">
            <v>IMPROVEMENTS OTHER THAN PARK PLAZA</v>
          </cell>
          <cell r="Q9">
            <v>0</v>
          </cell>
        </row>
        <row r="10">
          <cell r="B10" t="str">
            <v>C3911001</v>
          </cell>
          <cell r="C10" t="str">
            <v>OFFICE FURNITURE</v>
          </cell>
          <cell r="Q10">
            <v>0</v>
          </cell>
        </row>
        <row r="11">
          <cell r="B11" t="str">
            <v>C3912001</v>
          </cell>
          <cell r="C11" t="str">
            <v>OFFICE EQUIPMENT</v>
          </cell>
          <cell r="Q11">
            <v>0</v>
          </cell>
        </row>
        <row r="12">
          <cell r="B12" t="str">
            <v>C3913001</v>
          </cell>
          <cell r="C12" t="str">
            <v>OFFICE COMPUTER EQUIPMENT</v>
          </cell>
          <cell r="Q12">
            <v>0</v>
          </cell>
        </row>
        <row r="13">
          <cell r="B13" t="str">
            <v>C3921101</v>
          </cell>
          <cell r="C13" t="str">
            <v>TRANSPORT EQUIPMENT</v>
          </cell>
          <cell r="Q13">
            <v>0</v>
          </cell>
        </row>
        <row r="14">
          <cell r="B14" t="str">
            <v>C3922001</v>
          </cell>
          <cell r="C14" t="str">
            <v>TRANSPORT EQUIPMENT</v>
          </cell>
          <cell r="Q14">
            <v>0</v>
          </cell>
        </row>
        <row r="15">
          <cell r="B15" t="str">
            <v>C3930001</v>
          </cell>
          <cell r="C15" t="str">
            <v>STORES EQUIPMENT</v>
          </cell>
          <cell r="Q15">
            <v>0</v>
          </cell>
        </row>
        <row r="16">
          <cell r="B16" t="str">
            <v>C3940001</v>
          </cell>
          <cell r="C16" t="str">
            <v>TOOLS, SHOP AND GAR</v>
          </cell>
          <cell r="Q16">
            <v>0</v>
          </cell>
        </row>
        <row r="17">
          <cell r="B17" t="str">
            <v>C3950001</v>
          </cell>
          <cell r="C17" t="str">
            <v>LABORATORY EQUIPMENT</v>
          </cell>
          <cell r="Q17">
            <v>0</v>
          </cell>
        </row>
        <row r="18">
          <cell r="B18" t="str">
            <v>C3970001</v>
          </cell>
          <cell r="C18" t="str">
            <v>COMMUNICATION EQUIPMENT</v>
          </cell>
          <cell r="Q18">
            <v>0</v>
          </cell>
        </row>
        <row r="19">
          <cell r="B19" t="str">
            <v>C3980001</v>
          </cell>
          <cell r="C19" t="str">
            <v>MISCELLANEOUS EQUIPMENT</v>
          </cell>
          <cell r="Q19">
            <v>0</v>
          </cell>
        </row>
        <row r="20">
          <cell r="C20" t="str">
            <v>Transmission Common</v>
          </cell>
          <cell r="Q20">
            <v>0</v>
          </cell>
        </row>
        <row r="22">
          <cell r="B22" t="str">
            <v>E3030001</v>
          </cell>
          <cell r="C22" t="str">
            <v>Intangibles</v>
          </cell>
          <cell r="K22">
            <v>213829.98</v>
          </cell>
          <cell r="L22">
            <v>-213829.98</v>
          </cell>
          <cell r="Q22">
            <v>0</v>
          </cell>
        </row>
        <row r="24">
          <cell r="B24" t="str">
            <v>E3501001</v>
          </cell>
          <cell r="C24" t="str">
            <v>LAND AND LAND RIGHTS</v>
          </cell>
          <cell r="E24">
            <v>1309556.6299999999</v>
          </cell>
          <cell r="F24">
            <v>238461.20999999996</v>
          </cell>
          <cell r="G24">
            <v>115294.01</v>
          </cell>
          <cell r="H24">
            <v>403900.00500000268</v>
          </cell>
          <cell r="I24">
            <v>964264.75999999791</v>
          </cell>
          <cell r="J24">
            <v>1695615.2800000012</v>
          </cell>
          <cell r="K24">
            <v>-7174877.9299999997</v>
          </cell>
          <cell r="L24">
            <v>1866311.7</v>
          </cell>
          <cell r="M24">
            <v>-37127902.580000006</v>
          </cell>
          <cell r="N24">
            <v>696924.69</v>
          </cell>
          <cell r="O24">
            <v>-93139492.629999995</v>
          </cell>
          <cell r="P24">
            <v>-1930518.7399999998</v>
          </cell>
          <cell r="Q24">
            <v>-132082463.595</v>
          </cell>
        </row>
        <row r="25">
          <cell r="B25" t="str">
            <v>E3502001</v>
          </cell>
          <cell r="C25" t="str">
            <v>LIMITED TERM LAND</v>
          </cell>
          <cell r="P25">
            <v>2306308.4500000002</v>
          </cell>
          <cell r="Q25">
            <v>2306308.4500000002</v>
          </cell>
        </row>
        <row r="26">
          <cell r="B26" t="str">
            <v>E3503001</v>
          </cell>
          <cell r="C26" t="str">
            <v>SIDEWALKS &amp; CURBS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B27" t="str">
            <v>E3520001</v>
          </cell>
          <cell r="C27" t="str">
            <v>STRUCTURES &amp; IMPROVEMENTS</v>
          </cell>
          <cell r="E27">
            <v>-271430.55</v>
          </cell>
          <cell r="F27">
            <v>5410588.0150000006</v>
          </cell>
          <cell r="G27">
            <v>1113508.8400000001</v>
          </cell>
          <cell r="H27">
            <v>-1193363.5300000052</v>
          </cell>
          <cell r="I27">
            <v>1820553.9300000002</v>
          </cell>
          <cell r="J27">
            <v>1598327.7399999998</v>
          </cell>
          <cell r="K27">
            <v>-27696017.789999995</v>
          </cell>
          <cell r="L27">
            <v>1330624.77</v>
          </cell>
          <cell r="M27">
            <v>-43147327.849999972</v>
          </cell>
          <cell r="N27">
            <v>339807.64999999967</v>
          </cell>
          <cell r="O27">
            <v>11165204.5</v>
          </cell>
          <cell r="P27">
            <v>-84085570.609999999</v>
          </cell>
          <cell r="Q27">
            <v>-133615094.88499996</v>
          </cell>
        </row>
        <row r="28">
          <cell r="B28" t="str">
            <v>E3531001</v>
          </cell>
          <cell r="C28" t="str">
            <v>STATION EQUIPMENT (OTHER THAN YARDS</v>
          </cell>
          <cell r="E28">
            <v>6118644.71</v>
          </cell>
          <cell r="F28">
            <v>12966734.895</v>
          </cell>
          <cell r="G28">
            <v>18986891.519999985</v>
          </cell>
          <cell r="H28">
            <v>1299110.5899999849</v>
          </cell>
          <cell r="I28">
            <v>16517203.73</v>
          </cell>
          <cell r="J28">
            <v>-3334300.8699999992</v>
          </cell>
          <cell r="K28">
            <v>38256992.75</v>
          </cell>
          <cell r="L28">
            <v>-3861077.5</v>
          </cell>
          <cell r="M28">
            <v>47898054.919999994</v>
          </cell>
          <cell r="N28">
            <v>8441083.9100000001</v>
          </cell>
          <cell r="O28">
            <v>-17502303.077405985</v>
          </cell>
          <cell r="P28">
            <v>113331958.52</v>
          </cell>
          <cell r="Q28">
            <v>239118994.09759396</v>
          </cell>
        </row>
        <row r="29">
          <cell r="B29" t="str">
            <v>E3532001</v>
          </cell>
          <cell r="C29" t="str">
            <v>STATION EQUIPMENT (YARDS CREEK)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E3538001</v>
          </cell>
          <cell r="C30" t="str">
            <v>Spare &amp; Emergency Station Equipment</v>
          </cell>
          <cell r="E30">
            <v>79883.59</v>
          </cell>
          <cell r="F30">
            <v>2355.4699999999998</v>
          </cell>
          <cell r="G30">
            <v>51193.01</v>
          </cell>
          <cell r="H30">
            <v>-291356.03999999998</v>
          </cell>
          <cell r="I30">
            <v>1553853.84</v>
          </cell>
          <cell r="J30">
            <v>1612219.74</v>
          </cell>
          <cell r="K30">
            <v>131173.04999999999</v>
          </cell>
          <cell r="L30">
            <v>54470.46</v>
          </cell>
          <cell r="M30">
            <v>51428.56</v>
          </cell>
          <cell r="N30">
            <v>10541.36</v>
          </cell>
          <cell r="O30">
            <v>3829.9799999995157</v>
          </cell>
          <cell r="P30">
            <v>360.71</v>
          </cell>
          <cell r="Q30">
            <v>3259953.7299999995</v>
          </cell>
        </row>
        <row r="31">
          <cell r="B31" t="str">
            <v>E3540001</v>
          </cell>
          <cell r="C31" t="str">
            <v>TOWERS AND FIXTURES - 138, 230 RO 34</v>
          </cell>
          <cell r="E31">
            <v>8094.13</v>
          </cell>
          <cell r="F31">
            <v>142313.57999999999</v>
          </cell>
          <cell r="G31">
            <v>-4299.41</v>
          </cell>
          <cell r="H31">
            <v>5082947.2250000089</v>
          </cell>
          <cell r="I31">
            <v>1355252.24</v>
          </cell>
          <cell r="J31">
            <v>3031471.6417633398</v>
          </cell>
          <cell r="K31">
            <v>122383.25</v>
          </cell>
          <cell r="L31">
            <v>323042.96999999997</v>
          </cell>
          <cell r="M31">
            <v>-39791681.660000019</v>
          </cell>
          <cell r="N31">
            <v>163506.48000000001</v>
          </cell>
          <cell r="O31">
            <v>301172496.47000003</v>
          </cell>
          <cell r="P31">
            <v>14422449.1</v>
          </cell>
          <cell r="Q31">
            <v>286027976.01676339</v>
          </cell>
        </row>
        <row r="32">
          <cell r="B32" t="str">
            <v>E3541001</v>
          </cell>
          <cell r="C32" t="str">
            <v>TOWERS AND FIXTURES - TOWER FOUNDATION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E3542001</v>
          </cell>
          <cell r="C33" t="str">
            <v>TOWERS AND FIXTURES - TOWERS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E3551001</v>
          </cell>
          <cell r="C34" t="str">
            <v>POLES</v>
          </cell>
          <cell r="E34">
            <v>-1712.49</v>
          </cell>
          <cell r="F34">
            <v>123782.4800000001</v>
          </cell>
          <cell r="G34">
            <v>-4778.9300000001676</v>
          </cell>
          <cell r="H34">
            <v>4122.75</v>
          </cell>
          <cell r="I34">
            <v>357.01</v>
          </cell>
          <cell r="J34">
            <v>6906.51</v>
          </cell>
          <cell r="K34">
            <v>0</v>
          </cell>
          <cell r="L34">
            <v>2312.1999999999998</v>
          </cell>
          <cell r="M34">
            <v>63.37</v>
          </cell>
          <cell r="N34">
            <v>0</v>
          </cell>
          <cell r="O34">
            <v>0</v>
          </cell>
          <cell r="P34">
            <v>-8886618.1400000006</v>
          </cell>
          <cell r="Q34">
            <v>-8755565.2400000002</v>
          </cell>
        </row>
        <row r="35">
          <cell r="B35" t="str">
            <v>E3552001</v>
          </cell>
          <cell r="C35" t="str">
            <v>POLE FIXTURES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E3553001</v>
          </cell>
          <cell r="C36" t="str">
            <v>MASS PROPERTY POLES</v>
          </cell>
          <cell r="E36">
            <v>244047.45423554105</v>
          </cell>
          <cell r="F36">
            <v>103656.58000000002</v>
          </cell>
          <cell r="G36">
            <v>38252.070000002161</v>
          </cell>
          <cell r="H36">
            <v>40956.080000000002</v>
          </cell>
          <cell r="I36">
            <v>354059.8299999999</v>
          </cell>
          <cell r="J36">
            <v>919543.95999999915</v>
          </cell>
          <cell r="K36">
            <v>12780.45</v>
          </cell>
          <cell r="L36">
            <v>2306522.5</v>
          </cell>
          <cell r="M36">
            <v>-31719220.289999999</v>
          </cell>
          <cell r="N36">
            <v>1319850.43</v>
          </cell>
          <cell r="O36">
            <v>125773.3135312032</v>
          </cell>
          <cell r="P36">
            <v>1832055.8147880121</v>
          </cell>
          <cell r="Q36">
            <v>-24421721.807445243</v>
          </cell>
        </row>
        <row r="37">
          <cell r="B37" t="str">
            <v>E3554001</v>
          </cell>
          <cell r="C37" t="str">
            <v>69KV-E3554007-Pole Fixtures-TC10</v>
          </cell>
          <cell r="E37">
            <v>48598.78</v>
          </cell>
          <cell r="F37">
            <v>13008.219999999754</v>
          </cell>
          <cell r="G37">
            <v>-23834.13000000082</v>
          </cell>
          <cell r="H37">
            <v>19453.219999999998</v>
          </cell>
          <cell r="I37">
            <v>73806.569999999992</v>
          </cell>
          <cell r="J37">
            <v>12618.26</v>
          </cell>
          <cell r="K37">
            <v>-0.47000000000000242</v>
          </cell>
          <cell r="L37">
            <v>5717.89</v>
          </cell>
          <cell r="M37">
            <v>-8098.62</v>
          </cell>
          <cell r="N37">
            <v>4948.09</v>
          </cell>
          <cell r="O37">
            <v>153504.94</v>
          </cell>
          <cell r="P37">
            <v>234965.43000000002</v>
          </cell>
          <cell r="Q37">
            <v>534688.179999999</v>
          </cell>
        </row>
        <row r="38">
          <cell r="B38" t="str">
            <v>E3560001</v>
          </cell>
          <cell r="C38" t="str">
            <v>OVERHEAD CONDUCTORS AND DEVICES</v>
          </cell>
          <cell r="E38">
            <v>1772033.3199999966</v>
          </cell>
          <cell r="F38">
            <v>-1471830.6476856153</v>
          </cell>
          <cell r="G38">
            <v>1387629.6699999997</v>
          </cell>
          <cell r="H38">
            <v>7836252.9399999976</v>
          </cell>
          <cell r="I38">
            <v>4241564.7700000107</v>
          </cell>
          <cell r="J38">
            <v>16969246.691763297</v>
          </cell>
          <cell r="K38">
            <v>-22518491.189999968</v>
          </cell>
          <cell r="L38">
            <v>13882851.91</v>
          </cell>
          <cell r="M38">
            <v>84266080.190000027</v>
          </cell>
          <cell r="N38">
            <v>7055462.9299999978</v>
          </cell>
          <cell r="O38">
            <v>-220966431.97000003</v>
          </cell>
          <cell r="P38">
            <v>13152966.700000005</v>
          </cell>
          <cell r="Q38">
            <v>-94392664.685922295</v>
          </cell>
        </row>
        <row r="39">
          <cell r="B39" t="str">
            <v>E3561001</v>
          </cell>
          <cell r="C39" t="str">
            <v>69KV-E3561007-Overhead Conductors &amp; Devices-Tc10</v>
          </cell>
          <cell r="E39">
            <v>852526.43576445989</v>
          </cell>
          <cell r="F39">
            <v>500495.87999999989</v>
          </cell>
          <cell r="G39">
            <v>789192.51999999955</v>
          </cell>
          <cell r="H39">
            <v>324376.7</v>
          </cell>
          <cell r="I39">
            <v>686143.16834342002</v>
          </cell>
          <cell r="J39">
            <v>322905.01</v>
          </cell>
          <cell r="K39">
            <v>-461110.74999999988</v>
          </cell>
          <cell r="L39">
            <v>-312464.41000000003</v>
          </cell>
          <cell r="M39">
            <v>-45926.59</v>
          </cell>
          <cell r="N39">
            <v>272988.15999999997</v>
          </cell>
          <cell r="O39">
            <v>799045.05702540209</v>
          </cell>
          <cell r="P39">
            <v>-3333530.489087434</v>
          </cell>
          <cell r="Q39">
            <v>394640.69204584742</v>
          </cell>
        </row>
        <row r="40">
          <cell r="B40" t="str">
            <v>E3570001</v>
          </cell>
          <cell r="C40" t="str">
            <v>UNDERGROUND CONDUIT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240726.77</v>
          </cell>
          <cell r="N40">
            <v>1750.97</v>
          </cell>
          <cell r="O40">
            <v>232.73</v>
          </cell>
          <cell r="P40">
            <v>826.74</v>
          </cell>
          <cell r="Q40">
            <v>243537.21</v>
          </cell>
        </row>
        <row r="41">
          <cell r="B41" t="str">
            <v>E3571001</v>
          </cell>
          <cell r="C41" t="str">
            <v>69KV-E3571007-Underground Conduit-TC10</v>
          </cell>
          <cell r="E41">
            <v>75109.440000000002</v>
          </cell>
          <cell r="F41">
            <v>-3258.15</v>
          </cell>
          <cell r="G41">
            <v>43552.390000000596</v>
          </cell>
          <cell r="H41">
            <v>423.46</v>
          </cell>
          <cell r="I41">
            <v>3322.82</v>
          </cell>
          <cell r="J41">
            <v>22.79</v>
          </cell>
          <cell r="K41">
            <v>16840.780000000002</v>
          </cell>
          <cell r="L41">
            <v>1853.76</v>
          </cell>
          <cell r="M41">
            <v>4.7299999999999995</v>
          </cell>
          <cell r="N41">
            <v>1253.6299999999999</v>
          </cell>
          <cell r="O41">
            <v>355428.22</v>
          </cell>
          <cell r="P41">
            <v>3602.7142994174187</v>
          </cell>
          <cell r="Q41">
            <v>498156.58429941797</v>
          </cell>
        </row>
        <row r="42">
          <cell r="B42" t="str">
            <v>E3580001</v>
          </cell>
          <cell r="C42" t="str">
            <v>UNDERGROUND CONDUCTORS AND DEVICES</v>
          </cell>
          <cell r="E42">
            <v>997760.4700000002</v>
          </cell>
          <cell r="F42">
            <v>494597.79</v>
          </cell>
          <cell r="G42">
            <v>127070.44</v>
          </cell>
          <cell r="H42">
            <v>943578.77</v>
          </cell>
          <cell r="I42">
            <v>126162.26999999955</v>
          </cell>
          <cell r="J42">
            <v>67588.269999999553</v>
          </cell>
          <cell r="K42">
            <v>100323.77</v>
          </cell>
          <cell r="L42">
            <v>2724472.43</v>
          </cell>
          <cell r="M42">
            <v>33684837.280000001</v>
          </cell>
          <cell r="N42">
            <v>294293.38</v>
          </cell>
          <cell r="O42">
            <v>23896598.789999999</v>
          </cell>
          <cell r="P42">
            <v>7296845.9199999999</v>
          </cell>
          <cell r="Q42">
            <v>70754129.579999998</v>
          </cell>
        </row>
        <row r="43">
          <cell r="B43" t="str">
            <v>E3582001</v>
          </cell>
          <cell r="C43" t="str">
            <v>69KV-E3582007-Undrgnd Cond&amp;Devics(Conv)-Tc10</v>
          </cell>
          <cell r="E43">
            <v>36231.32</v>
          </cell>
          <cell r="F43">
            <v>2432027.38</v>
          </cell>
          <cell r="G43">
            <v>-92890.529999999329</v>
          </cell>
          <cell r="H43">
            <v>19081.989999999998</v>
          </cell>
          <cell r="I43">
            <v>1088516.0716565801</v>
          </cell>
          <cell r="J43">
            <v>606208.93000000005</v>
          </cell>
          <cell r="K43">
            <v>2109.5699999999997</v>
          </cell>
          <cell r="L43">
            <v>-1676465.8199999998</v>
          </cell>
          <cell r="M43">
            <v>45144.509999999995</v>
          </cell>
          <cell r="N43">
            <v>38253.69</v>
          </cell>
          <cell r="O43">
            <v>266208.56944338785</v>
          </cell>
          <cell r="P43">
            <v>-2514433.5299999835</v>
          </cell>
          <cell r="Q43">
            <v>249992.151099985</v>
          </cell>
        </row>
        <row r="44">
          <cell r="B44" t="str">
            <v>E3583001</v>
          </cell>
          <cell r="C44" t="str">
            <v>69KV-E3583007-Undrgnd Cond&amp;Dev(Buried)-TC10</v>
          </cell>
          <cell r="E44">
            <v>12.41</v>
          </cell>
          <cell r="F44">
            <v>0</v>
          </cell>
          <cell r="G44">
            <v>0</v>
          </cell>
          <cell r="H44">
            <v>1221.49</v>
          </cell>
          <cell r="I44">
            <v>5.42</v>
          </cell>
          <cell r="J44">
            <v>0</v>
          </cell>
          <cell r="K44">
            <v>0</v>
          </cell>
          <cell r="L44">
            <v>0</v>
          </cell>
          <cell r="M44">
            <v>1663.61</v>
          </cell>
          <cell r="N44">
            <v>0</v>
          </cell>
          <cell r="O44">
            <v>0</v>
          </cell>
          <cell r="P44">
            <v>0</v>
          </cell>
          <cell r="Q44">
            <v>2902.9300000000003</v>
          </cell>
        </row>
        <row r="45">
          <cell r="B45" t="str">
            <v>E3588001</v>
          </cell>
          <cell r="C45" t="str">
            <v>UNDERGROUND CONDUCTORS AND DEVICES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E3590001</v>
          </cell>
          <cell r="C46" t="str">
            <v>ROADS AND TRAILS</v>
          </cell>
          <cell r="H46">
            <v>394166.99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394166.99</v>
          </cell>
        </row>
        <row r="47">
          <cell r="C47" t="str">
            <v>Transmission Plant</v>
          </cell>
          <cell r="E47">
            <v>11269355.649999997</v>
          </cell>
          <cell r="F47">
            <v>20952932.702314377</v>
          </cell>
          <cell r="G47">
            <v>22526781.469999991</v>
          </cell>
          <cell r="H47">
            <v>14884872.639999989</v>
          </cell>
          <cell r="I47">
            <v>28785066.430000011</v>
          </cell>
          <cell r="J47">
            <v>23508373.953526638</v>
          </cell>
          <cell r="K47">
            <v>-19207894.509999964</v>
          </cell>
          <cell r="L47">
            <v>16648172.859999999</v>
          </cell>
          <cell r="M47">
            <v>14347846.350000022</v>
          </cell>
          <cell r="N47">
            <v>18640665.369999997</v>
          </cell>
          <cell r="O47">
            <v>6330094.8925940115</v>
          </cell>
          <cell r="P47">
            <v>51831668.590000011</v>
          </cell>
          <cell r="Q47">
            <v>210517936.39843506</v>
          </cell>
        </row>
        <row r="49">
          <cell r="B49" t="str">
            <v>E3891001</v>
          </cell>
          <cell r="C49" t="str">
            <v>LAND AND LAND RIGHTS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B50" t="str">
            <v>E3900001</v>
          </cell>
          <cell r="C50" t="str">
            <v>STRUCTURES AND IMPROVEMENTS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B51" t="str">
            <v>E3901001</v>
          </cell>
          <cell r="C51" t="str">
            <v>PARK PLAZA IMPROVEMENTS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E3911001</v>
          </cell>
          <cell r="C52" t="str">
            <v>FURNITURE EQUIPMENT</v>
          </cell>
          <cell r="E52">
            <v>19703.14</v>
          </cell>
          <cell r="H52">
            <v>4792.75</v>
          </cell>
          <cell r="J52">
            <v>0</v>
          </cell>
          <cell r="L52">
            <v>0</v>
          </cell>
          <cell r="M52">
            <v>0</v>
          </cell>
          <cell r="N52">
            <v>496729.36</v>
          </cell>
          <cell r="O52">
            <v>390428.15999999997</v>
          </cell>
          <cell r="P52">
            <v>128784.61</v>
          </cell>
          <cell r="Q52">
            <v>1040438.0199999999</v>
          </cell>
        </row>
        <row r="53">
          <cell r="B53" t="str">
            <v>E3912001</v>
          </cell>
          <cell r="C53" t="str">
            <v>OFFICE EQUIPMENT</v>
          </cell>
          <cell r="E53">
            <v>12429</v>
          </cell>
          <cell r="F53">
            <v>20944</v>
          </cell>
          <cell r="H53">
            <v>25601</v>
          </cell>
          <cell r="I53">
            <v>2507</v>
          </cell>
          <cell r="J53">
            <v>0</v>
          </cell>
          <cell r="L53">
            <v>253231.82</v>
          </cell>
          <cell r="M53">
            <v>0</v>
          </cell>
          <cell r="N53">
            <v>1652</v>
          </cell>
          <cell r="O53">
            <v>98456.69</v>
          </cell>
          <cell r="P53">
            <v>17931.88</v>
          </cell>
          <cell r="Q53">
            <v>432753.39</v>
          </cell>
        </row>
        <row r="54">
          <cell r="B54" t="str">
            <v>E3913101</v>
          </cell>
          <cell r="C54" t="str">
            <v>COMPUTER EQUIPMENT</v>
          </cell>
          <cell r="H54">
            <v>2068.4899999999998</v>
          </cell>
          <cell r="I54">
            <v>27168</v>
          </cell>
          <cell r="J54">
            <v>0</v>
          </cell>
          <cell r="K54">
            <v>4311</v>
          </cell>
          <cell r="L54">
            <v>991.55</v>
          </cell>
          <cell r="M54">
            <v>12988.390000000014</v>
          </cell>
          <cell r="N54">
            <v>0</v>
          </cell>
          <cell r="O54">
            <v>0</v>
          </cell>
          <cell r="P54">
            <v>49309</v>
          </cell>
          <cell r="Q54">
            <v>96836.430000000022</v>
          </cell>
        </row>
        <row r="55">
          <cell r="B55" t="str">
            <v>E3913301</v>
          </cell>
          <cell r="C55" t="str">
            <v>COMPUTER</v>
          </cell>
          <cell r="F55">
            <v>7480</v>
          </cell>
          <cell r="G55">
            <v>7483</v>
          </cell>
          <cell r="H55">
            <v>17952</v>
          </cell>
          <cell r="I55">
            <v>56.97</v>
          </cell>
          <cell r="J55">
            <v>1607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34578.97</v>
          </cell>
        </row>
        <row r="56">
          <cell r="B56" t="str">
            <v>E3921001</v>
          </cell>
          <cell r="C56" t="str">
            <v>TRANSPORTATION EQUIPMENT 13K lb</v>
          </cell>
          <cell r="H56">
            <v>0</v>
          </cell>
          <cell r="I56">
            <v>45.56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-9638</v>
          </cell>
          <cell r="O56">
            <v>628163.5</v>
          </cell>
          <cell r="P56">
            <v>340390.33</v>
          </cell>
          <cell r="Q56">
            <v>958961.39000000013</v>
          </cell>
        </row>
        <row r="57">
          <cell r="B57" t="str">
            <v>E3922001</v>
          </cell>
          <cell r="C57" t="str">
            <v>TRANSPORTATION EQUIPMENT over 13K lb</v>
          </cell>
          <cell r="F57">
            <v>5010.6000000000931</v>
          </cell>
          <cell r="H57">
            <v>0</v>
          </cell>
          <cell r="J57">
            <v>167542.73000000001</v>
          </cell>
          <cell r="K57">
            <v>1522.8999999999942</v>
          </cell>
          <cell r="L57">
            <v>0</v>
          </cell>
          <cell r="M57">
            <v>0</v>
          </cell>
          <cell r="N57">
            <v>1354.57</v>
          </cell>
          <cell r="O57">
            <v>0</v>
          </cell>
          <cell r="P57">
            <v>0</v>
          </cell>
          <cell r="Q57">
            <v>175430.8000000001</v>
          </cell>
        </row>
        <row r="58">
          <cell r="B58" t="str">
            <v>E3923001</v>
          </cell>
          <cell r="C58" t="str">
            <v>HELICOPTERS</v>
          </cell>
          <cell r="H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B59" t="str">
            <v>E3930001</v>
          </cell>
          <cell r="C59" t="str">
            <v>STORES EQUIPMENT</v>
          </cell>
          <cell r="H59">
            <v>0</v>
          </cell>
          <cell r="J59">
            <v>0</v>
          </cell>
          <cell r="L59">
            <v>158521.06</v>
          </cell>
          <cell r="M59">
            <v>499.59</v>
          </cell>
          <cell r="N59">
            <v>0</v>
          </cell>
          <cell r="O59">
            <v>0</v>
          </cell>
          <cell r="Q59">
            <v>159020.65</v>
          </cell>
        </row>
        <row r="60">
          <cell r="B60" t="str">
            <v>E3940001</v>
          </cell>
          <cell r="C60" t="str">
            <v>TOOLS, SHOP, GARAGE EQUIPMENT</v>
          </cell>
          <cell r="H60">
            <v>184105.96000000002</v>
          </cell>
          <cell r="I60">
            <v>11632.01</v>
          </cell>
          <cell r="J60">
            <v>0</v>
          </cell>
          <cell r="L60">
            <v>0</v>
          </cell>
          <cell r="M60">
            <v>0</v>
          </cell>
          <cell r="N60">
            <v>366980.85000000003</v>
          </cell>
          <cell r="O60">
            <v>-319152</v>
          </cell>
          <cell r="P60">
            <v>356386.56999999995</v>
          </cell>
          <cell r="Q60">
            <v>599953.39</v>
          </cell>
        </row>
        <row r="61">
          <cell r="B61" t="str">
            <v>E3950001</v>
          </cell>
          <cell r="C61" t="str">
            <v>Laboratory Equipment</v>
          </cell>
          <cell r="H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</row>
        <row r="62">
          <cell r="B62" t="str">
            <v>E3960001</v>
          </cell>
          <cell r="C62" t="str">
            <v>POWER OPERATED EQUIPMENT</v>
          </cell>
          <cell r="F62">
            <v>908288.03</v>
          </cell>
          <cell r="H62">
            <v>0</v>
          </cell>
          <cell r="I62">
            <v>654315.11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15974.65</v>
          </cell>
          <cell r="Q62">
            <v>1578577.79</v>
          </cell>
        </row>
        <row r="63">
          <cell r="B63" t="str">
            <v>E3970001</v>
          </cell>
          <cell r="C63" t="str">
            <v>COMMUNICATION EQUIPMENT</v>
          </cell>
          <cell r="H63">
            <v>256.53999999999996</v>
          </cell>
          <cell r="J63">
            <v>0</v>
          </cell>
          <cell r="L63">
            <v>0</v>
          </cell>
          <cell r="M63">
            <v>627.00000000000728</v>
          </cell>
          <cell r="N63">
            <v>1824</v>
          </cell>
          <cell r="O63">
            <v>238153.87</v>
          </cell>
          <cell r="P63">
            <v>62478</v>
          </cell>
          <cell r="Q63">
            <v>303339.41000000003</v>
          </cell>
        </row>
        <row r="64">
          <cell r="B64" t="str">
            <v>E3980001</v>
          </cell>
          <cell r="C64" t="str">
            <v>MISCELLANEOUS EQUIPMENT</v>
          </cell>
          <cell r="E64">
            <v>-368.95</v>
          </cell>
          <cell r="J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-368.95</v>
          </cell>
        </row>
        <row r="77">
          <cell r="B77" t="str">
            <v>C3903001</v>
          </cell>
          <cell r="C77" t="str">
            <v>IMPROVEMENTS OTHER T</v>
          </cell>
          <cell r="Q77">
            <v>0</v>
          </cell>
        </row>
        <row r="78">
          <cell r="B78" t="str">
            <v>C3911001</v>
          </cell>
          <cell r="C78" t="str">
            <v>OFFICE FURNITURE</v>
          </cell>
          <cell r="Q78">
            <v>0</v>
          </cell>
        </row>
        <row r="79">
          <cell r="B79" t="str">
            <v>C3912001</v>
          </cell>
          <cell r="C79" t="str">
            <v>OFFICE EQUIPMENT</v>
          </cell>
          <cell r="Q79">
            <v>0</v>
          </cell>
        </row>
        <row r="80">
          <cell r="B80" t="str">
            <v>C3913001</v>
          </cell>
          <cell r="C80" t="str">
            <v>OFFICE COMPUTER EQUIPMENT</v>
          </cell>
          <cell r="Q80">
            <v>0</v>
          </cell>
        </row>
        <row r="81">
          <cell r="B81" t="str">
            <v>C3921101</v>
          </cell>
          <cell r="C81" t="str">
            <v>TRANSPORT EQUIPMENT</v>
          </cell>
          <cell r="Q81">
            <v>0</v>
          </cell>
        </row>
        <row r="82">
          <cell r="B82" t="str">
            <v>C3922001</v>
          </cell>
          <cell r="C82" t="str">
            <v>TRANSPORT EQUIPMENT</v>
          </cell>
          <cell r="Q82">
            <v>0</v>
          </cell>
        </row>
        <row r="83">
          <cell r="B83" t="str">
            <v>C3930001</v>
          </cell>
          <cell r="C83" t="str">
            <v>STORES EQUIPMENT</v>
          </cell>
          <cell r="Q83">
            <v>0</v>
          </cell>
        </row>
        <row r="84">
          <cell r="B84" t="str">
            <v>C3940001</v>
          </cell>
          <cell r="C84" t="str">
            <v>TOOLS, SHOP AND GAR</v>
          </cell>
          <cell r="Q84">
            <v>0</v>
          </cell>
        </row>
        <row r="85">
          <cell r="B85" t="str">
            <v>C3950001</v>
          </cell>
          <cell r="C85" t="str">
            <v>LABORATORY EQUIPMENT</v>
          </cell>
          <cell r="Q85">
            <v>0</v>
          </cell>
        </row>
        <row r="86">
          <cell r="B86" t="str">
            <v>C3970001</v>
          </cell>
          <cell r="C86" t="str">
            <v>COMMUNICATION EQUIPMENT</v>
          </cell>
          <cell r="Q86">
            <v>0</v>
          </cell>
        </row>
        <row r="87">
          <cell r="B87" t="str">
            <v>C3980001</v>
          </cell>
          <cell r="C87" t="str">
            <v>MISCELLANEOUS EQUIPMENT</v>
          </cell>
          <cell r="Q87">
            <v>0</v>
          </cell>
        </row>
        <row r="88">
          <cell r="C88" t="str">
            <v>Transmission Common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90">
          <cell r="B90" t="str">
            <v>E3030001</v>
          </cell>
          <cell r="C90" t="str">
            <v>INTANGIBLES</v>
          </cell>
          <cell r="Q90">
            <v>0</v>
          </cell>
        </row>
        <row r="92">
          <cell r="B92" t="str">
            <v>E3501001</v>
          </cell>
          <cell r="C92" t="str">
            <v>LAND AND LAND RIGHTS</v>
          </cell>
          <cell r="E92">
            <v>0</v>
          </cell>
          <cell r="F92">
            <v>1087920.3</v>
          </cell>
          <cell r="G92">
            <v>0</v>
          </cell>
          <cell r="H92">
            <v>37758252.784999996</v>
          </cell>
          <cell r="I92">
            <v>0</v>
          </cell>
          <cell r="J92">
            <v>0</v>
          </cell>
          <cell r="K92">
            <v>73504303.689999998</v>
          </cell>
          <cell r="L92">
            <v>0</v>
          </cell>
          <cell r="M92">
            <v>104685.84</v>
          </cell>
          <cell r="N92">
            <v>0</v>
          </cell>
          <cell r="P92">
            <v>1998870.4999999998</v>
          </cell>
          <cell r="Q92">
            <v>114454033.11499999</v>
          </cell>
        </row>
        <row r="93">
          <cell r="B93" t="str">
            <v>E3502001</v>
          </cell>
          <cell r="C93" t="str">
            <v>LIMITED TERM LAND</v>
          </cell>
        </row>
        <row r="94">
          <cell r="B94" t="str">
            <v>E3503001</v>
          </cell>
          <cell r="C94" t="str">
            <v>SIDEWALKS &amp; CURBS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149825.30000000005</v>
          </cell>
          <cell r="Q94">
            <v>149825.30000000005</v>
          </cell>
        </row>
        <row r="95">
          <cell r="B95" t="str">
            <v>E3520001</v>
          </cell>
          <cell r="C95" t="str">
            <v>STRUCTURES &amp; IMPROVEMENTS</v>
          </cell>
          <cell r="E95">
            <v>0</v>
          </cell>
          <cell r="F95">
            <v>30183458.625</v>
          </cell>
          <cell r="G95">
            <v>7518.4999999999964</v>
          </cell>
          <cell r="H95">
            <v>56705306.260000005</v>
          </cell>
          <cell r="I95">
            <v>85592.18</v>
          </cell>
          <cell r="J95">
            <v>2307067.35</v>
          </cell>
          <cell r="K95">
            <v>0</v>
          </cell>
          <cell r="L95">
            <v>0</v>
          </cell>
          <cell r="M95">
            <v>87303571.74999997</v>
          </cell>
          <cell r="N95">
            <v>1530534.0100000002</v>
          </cell>
          <cell r="O95">
            <v>53859422.319999993</v>
          </cell>
          <cell r="P95">
            <v>270241.69</v>
          </cell>
          <cell r="Q95">
            <v>232252712.68499994</v>
          </cell>
        </row>
        <row r="96">
          <cell r="B96" t="str">
            <v>E3531001</v>
          </cell>
          <cell r="C96" t="str">
            <v>STATION EQUIPMENT (OTHER THAN YARDS</v>
          </cell>
          <cell r="E96">
            <v>29710021.689999998</v>
          </cell>
          <cell r="F96">
            <v>37895033.714999996</v>
          </cell>
          <cell r="G96">
            <v>38985998.939999998</v>
          </cell>
          <cell r="H96">
            <v>191232213.29999998</v>
          </cell>
          <cell r="I96">
            <v>24516381.739999998</v>
          </cell>
          <cell r="J96">
            <v>48420323.309999995</v>
          </cell>
          <cell r="K96">
            <v>22067748.27</v>
          </cell>
          <cell r="L96">
            <v>33683827.480000004</v>
          </cell>
          <cell r="M96">
            <v>2379564.3199999998</v>
          </cell>
          <cell r="N96">
            <v>17382110.52</v>
          </cell>
          <cell r="O96">
            <v>0</v>
          </cell>
          <cell r="P96">
            <v>61919764.269999996</v>
          </cell>
          <cell r="Q96">
            <v>508192987.55499995</v>
          </cell>
        </row>
        <row r="97">
          <cell r="B97" t="str">
            <v>E3532001</v>
          </cell>
          <cell r="C97" t="str">
            <v>STATION EQUIPMENT (YARDS CREEK)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4476796.0500000007</v>
          </cell>
          <cell r="Q97">
            <v>4476796.0500000007</v>
          </cell>
        </row>
        <row r="98">
          <cell r="B98" t="str">
            <v>E3538001</v>
          </cell>
          <cell r="C98" t="str">
            <v>Spare &amp; Emergency Station Equipment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E3540001</v>
          </cell>
          <cell r="C99" t="str">
            <v>TOWERS AND FIXTURES - 138, 230 RO 34</v>
          </cell>
          <cell r="E99">
            <v>0</v>
          </cell>
          <cell r="F99">
            <v>0</v>
          </cell>
          <cell r="G99">
            <v>0</v>
          </cell>
          <cell r="H99">
            <v>89862993.754999995</v>
          </cell>
          <cell r="I99">
            <v>0</v>
          </cell>
          <cell r="J99">
            <v>3541326.8182366597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93404320.573236659</v>
          </cell>
        </row>
        <row r="100">
          <cell r="B100" t="str">
            <v>E3541001</v>
          </cell>
          <cell r="C100" t="str">
            <v>TOWERS AND FIXTURES - TOWER FOUNDATION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Q100">
            <v>0</v>
          </cell>
        </row>
        <row r="101">
          <cell r="B101" t="str">
            <v>E3542001</v>
          </cell>
          <cell r="C101" t="str">
            <v>TOWERS AND FIXTURES - TOWERS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Q101">
            <v>0</v>
          </cell>
        </row>
        <row r="102">
          <cell r="B102" t="str">
            <v>E3551001</v>
          </cell>
          <cell r="C102" t="str">
            <v>POLES</v>
          </cell>
          <cell r="E102">
            <v>0</v>
          </cell>
          <cell r="F102">
            <v>883771.45</v>
          </cell>
          <cell r="G102">
            <v>3569234.45</v>
          </cell>
          <cell r="H102">
            <v>208190.17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4661196.07</v>
          </cell>
        </row>
        <row r="103">
          <cell r="B103" t="str">
            <v>E3552001</v>
          </cell>
          <cell r="C103" t="str">
            <v>POLE FIXTRUES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15389808.646468796</v>
          </cell>
          <cell r="Q103">
            <v>15389808.646468796</v>
          </cell>
        </row>
        <row r="104">
          <cell r="B104" t="str">
            <v>E3553001</v>
          </cell>
          <cell r="C104" t="str">
            <v>MASS PROPERTY POLES</v>
          </cell>
          <cell r="E104">
            <v>699115.41576445894</v>
          </cell>
          <cell r="F104">
            <v>116362.09</v>
          </cell>
          <cell r="G104">
            <v>0</v>
          </cell>
          <cell r="H104">
            <v>0</v>
          </cell>
          <cell r="I104">
            <v>1308473.22</v>
          </cell>
          <cell r="J104">
            <v>32771567.289999984</v>
          </cell>
          <cell r="K104">
            <v>0</v>
          </cell>
          <cell r="L104">
            <v>47987489.299999997</v>
          </cell>
          <cell r="M104">
            <v>0</v>
          </cell>
          <cell r="N104">
            <v>0</v>
          </cell>
          <cell r="O104">
            <v>0</v>
          </cell>
          <cell r="P104">
            <v>5807176.9052119879</v>
          </cell>
          <cell r="Q104">
            <v>88690184.220976427</v>
          </cell>
        </row>
        <row r="105">
          <cell r="B105" t="str">
            <v>E3554001</v>
          </cell>
          <cell r="C105" t="str">
            <v>69KV-E3554007-Pole Fixtures-TC10</v>
          </cell>
          <cell r="E105">
            <v>0</v>
          </cell>
          <cell r="F105">
            <v>45698.170000000246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17638962.98</v>
          </cell>
          <cell r="P105">
            <v>0</v>
          </cell>
          <cell r="Q105">
            <v>17684661.150000002</v>
          </cell>
        </row>
        <row r="106">
          <cell r="B106" t="str">
            <v>E3560001</v>
          </cell>
          <cell r="C106" t="str">
            <v>OVERHEAD CONDUCTORS AND DEVICES</v>
          </cell>
          <cell r="E106">
            <v>20191403.170000002</v>
          </cell>
          <cell r="F106">
            <v>7226580.8676856151</v>
          </cell>
          <cell r="G106">
            <v>3182547.4899999998</v>
          </cell>
          <cell r="H106">
            <v>141488819.90000001</v>
          </cell>
          <cell r="I106">
            <v>91766272.349999994</v>
          </cell>
          <cell r="J106">
            <v>65208145.718236655</v>
          </cell>
          <cell r="K106">
            <v>149325317.21999997</v>
          </cell>
          <cell r="L106">
            <v>1881193.06</v>
          </cell>
          <cell r="M106">
            <v>840507.09000000078</v>
          </cell>
          <cell r="N106">
            <v>31751566.920000002</v>
          </cell>
          <cell r="O106">
            <v>10545366.362974597</v>
          </cell>
          <cell r="P106">
            <v>15539744.669999996</v>
          </cell>
          <cell r="Q106">
            <v>538947464.81889677</v>
          </cell>
        </row>
        <row r="107">
          <cell r="B107" t="str">
            <v>E3561001</v>
          </cell>
          <cell r="C107" t="str">
            <v>69KV-E3561007-Overhead Conductors &amp; Devices-Tc10</v>
          </cell>
          <cell r="E107">
            <v>1540134.8842355399</v>
          </cell>
          <cell r="F107">
            <v>1959149.13</v>
          </cell>
          <cell r="G107">
            <v>0</v>
          </cell>
          <cell r="H107">
            <v>0</v>
          </cell>
          <cell r="I107">
            <v>1917358.8516565801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199386.18000000002</v>
          </cell>
          <cell r="O107">
            <v>0</v>
          </cell>
          <cell r="P107">
            <v>34861910.409087434</v>
          </cell>
          <cell r="Q107">
            <v>40477939.454979554</v>
          </cell>
        </row>
        <row r="108">
          <cell r="B108" t="str">
            <v>E3570001</v>
          </cell>
          <cell r="C108" t="str">
            <v>UNDERGROUND CONDUIT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 t="str">
            <v>E3571001</v>
          </cell>
          <cell r="C109" t="str">
            <v>69KV-E3571007-Underground Conduit-TC10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239938.04570058259</v>
          </cell>
          <cell r="Q109">
            <v>239938.04570058259</v>
          </cell>
        </row>
        <row r="110">
          <cell r="B110" t="str">
            <v>E3580001</v>
          </cell>
          <cell r="C110" t="str">
            <v>UNDERGROUND CONDUCTORS AND DEVICES</v>
          </cell>
          <cell r="E110">
            <v>4087055.86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905252.51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1031864.9605566121</v>
          </cell>
          <cell r="P110">
            <v>0</v>
          </cell>
          <cell r="Q110">
            <v>6024173.3305566125</v>
          </cell>
        </row>
        <row r="111">
          <cell r="B111" t="str">
            <v>E3582001</v>
          </cell>
          <cell r="C111" t="str">
            <v>69KV-E3582007-Undrgnd Cond&amp;Devics(Conv)-Tc10</v>
          </cell>
          <cell r="E111">
            <v>0</v>
          </cell>
          <cell r="F111">
            <v>0</v>
          </cell>
          <cell r="G111">
            <v>2649551.1</v>
          </cell>
          <cell r="H111">
            <v>0</v>
          </cell>
          <cell r="I111">
            <v>9911313.0583434198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61297662.429999985</v>
          </cell>
          <cell r="Q111">
            <v>73858526.588343412</v>
          </cell>
        </row>
        <row r="112">
          <cell r="B112" t="str">
            <v>E3583001</v>
          </cell>
          <cell r="C112" t="str">
            <v>69KV-E3583007-Undrgnd Cond&amp;Dev(Buried)-TC10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E3588001</v>
          </cell>
          <cell r="C113" t="str">
            <v>UNDERGROUND CONDUCTORS AND DEVICES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Q113">
            <v>0</v>
          </cell>
        </row>
        <row r="114">
          <cell r="B114" t="str">
            <v>E3590001</v>
          </cell>
          <cell r="C114" t="str">
            <v>ROADS AND TRAILS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Q114">
            <v>0</v>
          </cell>
        </row>
        <row r="115">
          <cell r="C115" t="str">
            <v>Transmission Plant</v>
          </cell>
          <cell r="E115">
            <v>56227731.019999996</v>
          </cell>
          <cell r="F115">
            <v>79397974.34768562</v>
          </cell>
          <cell r="G115">
            <v>48394850.480000004</v>
          </cell>
          <cell r="H115">
            <v>517255776.16999996</v>
          </cell>
          <cell r="I115">
            <v>129505391.40000001</v>
          </cell>
          <cell r="J115">
            <v>153153682.99647328</v>
          </cell>
          <cell r="K115">
            <v>244897369.17999995</v>
          </cell>
          <cell r="L115">
            <v>83552509.840000004</v>
          </cell>
          <cell r="M115">
            <v>90628328.99999997</v>
          </cell>
          <cell r="N115">
            <v>50863597.630000003</v>
          </cell>
          <cell r="O115">
            <v>103092046.61999999</v>
          </cell>
          <cell r="P115">
            <v>181935308.91999999</v>
          </cell>
          <cell r="Q115">
            <v>1738904567.6041589</v>
          </cell>
        </row>
        <row r="117">
          <cell r="B117" t="str">
            <v>E3891001</v>
          </cell>
          <cell r="C117" t="str">
            <v>LAND AND LAND RIGHTS</v>
          </cell>
          <cell r="Q117">
            <v>0</v>
          </cell>
        </row>
        <row r="118">
          <cell r="B118" t="str">
            <v>E3900001</v>
          </cell>
          <cell r="C118" t="str">
            <v>STRUCTURES AND IMPROVEMENTS</v>
          </cell>
          <cell r="Q118">
            <v>0</v>
          </cell>
        </row>
        <row r="119">
          <cell r="B119" t="str">
            <v>E3901001</v>
          </cell>
          <cell r="C119" t="str">
            <v>PARK PLAZA IMPROVEMENTS</v>
          </cell>
          <cell r="Q119">
            <v>0</v>
          </cell>
        </row>
        <row r="120">
          <cell r="B120" t="str">
            <v>E3911001</v>
          </cell>
          <cell r="C120" t="str">
            <v>FURNITURE EQUIPMENT</v>
          </cell>
          <cell r="Q120">
            <v>0</v>
          </cell>
        </row>
        <row r="121">
          <cell r="B121" t="str">
            <v>E3912001</v>
          </cell>
          <cell r="C121" t="str">
            <v>OFFICE EQUIPMENT</v>
          </cell>
          <cell r="Q121">
            <v>0</v>
          </cell>
        </row>
        <row r="122">
          <cell r="B122" t="str">
            <v>E3913101</v>
          </cell>
          <cell r="C122" t="str">
            <v>COMPUTER EQUIPMENT</v>
          </cell>
          <cell r="Q122">
            <v>0</v>
          </cell>
        </row>
        <row r="123">
          <cell r="B123" t="str">
            <v>E3913301</v>
          </cell>
          <cell r="C123" t="str">
            <v>COMPUTER</v>
          </cell>
          <cell r="Q123">
            <v>0</v>
          </cell>
        </row>
        <row r="124">
          <cell r="B124" t="str">
            <v>E3921001</v>
          </cell>
          <cell r="C124" t="str">
            <v>TRANSPORTATION EQUIPMENT 13K lb</v>
          </cell>
          <cell r="Q124">
            <v>0</v>
          </cell>
        </row>
        <row r="125">
          <cell r="B125" t="str">
            <v>E3922001</v>
          </cell>
          <cell r="C125" t="str">
            <v>TRANSPORTATION EQUIPMENT over 13K lb</v>
          </cell>
          <cell r="Q125">
            <v>0</v>
          </cell>
        </row>
        <row r="126">
          <cell r="B126" t="str">
            <v>E3923001</v>
          </cell>
          <cell r="C126" t="str">
            <v>HELICOPTERS</v>
          </cell>
          <cell r="Q126">
            <v>0</v>
          </cell>
        </row>
        <row r="127">
          <cell r="B127" t="str">
            <v>E3930001</v>
          </cell>
          <cell r="C127" t="str">
            <v>STORES EQUIPMENT</v>
          </cell>
          <cell r="Q127">
            <v>0</v>
          </cell>
        </row>
        <row r="128">
          <cell r="B128" t="str">
            <v>E3940001</v>
          </cell>
          <cell r="C128" t="str">
            <v>TOOLS, SHOP, GARAGE EQUIPMENT</v>
          </cell>
          <cell r="Q128">
            <v>0</v>
          </cell>
        </row>
        <row r="129">
          <cell r="B129" t="str">
            <v>E3950001</v>
          </cell>
          <cell r="C129" t="str">
            <v>LABORATORY EQUIPMENT</v>
          </cell>
          <cell r="Q129">
            <v>0</v>
          </cell>
        </row>
        <row r="130">
          <cell r="B130" t="str">
            <v>E3960001</v>
          </cell>
          <cell r="C130" t="str">
            <v>POWER OPERATED EQUIPMENT</v>
          </cell>
          <cell r="Q130">
            <v>0</v>
          </cell>
        </row>
        <row r="131">
          <cell r="B131" t="str">
            <v>E3970001</v>
          </cell>
          <cell r="C131" t="str">
            <v>COMMUNICATION EQUIPMENT</v>
          </cell>
          <cell r="Q131">
            <v>0</v>
          </cell>
        </row>
        <row r="132">
          <cell r="B132" t="str">
            <v>E3980001</v>
          </cell>
          <cell r="C132" t="str">
            <v>MISCELLANEOUS EQUIPMENT</v>
          </cell>
          <cell r="M132">
            <v>44900.039999999994</v>
          </cell>
          <cell r="Q132">
            <v>44900.039999999994</v>
          </cell>
        </row>
        <row r="145">
          <cell r="B145" t="str">
            <v>C3903001</v>
          </cell>
          <cell r="C145" t="str">
            <v>IMPROVEMENTS OTHER T</v>
          </cell>
          <cell r="Q145">
            <v>0</v>
          </cell>
        </row>
        <row r="146">
          <cell r="B146" t="str">
            <v>C3911001</v>
          </cell>
          <cell r="C146" t="str">
            <v>OFFICE FURNITURE</v>
          </cell>
          <cell r="Q146">
            <v>0</v>
          </cell>
        </row>
        <row r="147">
          <cell r="B147" t="str">
            <v>C3912001</v>
          </cell>
          <cell r="C147" t="str">
            <v>OFFICE EQUIPMENT</v>
          </cell>
          <cell r="Q147">
            <v>0</v>
          </cell>
        </row>
        <row r="148">
          <cell r="B148" t="str">
            <v>C3913001</v>
          </cell>
          <cell r="C148" t="str">
            <v>OFFICE COMPUTER EQUIPMENT</v>
          </cell>
          <cell r="Q148">
            <v>0</v>
          </cell>
        </row>
        <row r="149">
          <cell r="B149" t="str">
            <v>C3921101</v>
          </cell>
          <cell r="C149" t="str">
            <v>TRANSPORT EQUIPMENT</v>
          </cell>
          <cell r="Q149">
            <v>0</v>
          </cell>
        </row>
        <row r="150">
          <cell r="B150" t="str">
            <v>C3922001</v>
          </cell>
          <cell r="C150" t="str">
            <v>TRANSPORT EQUIPMENT</v>
          </cell>
          <cell r="Q150">
            <v>0</v>
          </cell>
        </row>
        <row r="151">
          <cell r="B151" t="str">
            <v>C3930001</v>
          </cell>
          <cell r="C151" t="str">
            <v>STORES EQUIPMENT</v>
          </cell>
          <cell r="Q151">
            <v>0</v>
          </cell>
        </row>
        <row r="152">
          <cell r="B152" t="str">
            <v>C3940001</v>
          </cell>
          <cell r="C152" t="str">
            <v>TOOLS, SHOP AND GAR</v>
          </cell>
          <cell r="Q152">
            <v>0</v>
          </cell>
        </row>
        <row r="153">
          <cell r="B153" t="str">
            <v>C3950001</v>
          </cell>
          <cell r="C153" t="str">
            <v>LABORATORY EQUIPMENT</v>
          </cell>
          <cell r="Q153">
            <v>0</v>
          </cell>
        </row>
        <row r="154">
          <cell r="B154" t="str">
            <v>C3970001</v>
          </cell>
          <cell r="C154" t="str">
            <v>COMMUNICATION EQUIPMENT</v>
          </cell>
          <cell r="Q154">
            <v>0</v>
          </cell>
        </row>
        <row r="155">
          <cell r="B155" t="str">
            <v>C3980001</v>
          </cell>
          <cell r="C155" t="str">
            <v>MISCELLANEOUS EQUIPMENT</v>
          </cell>
          <cell r="Q155">
            <v>0</v>
          </cell>
        </row>
        <row r="156">
          <cell r="C156" t="str">
            <v>Transmission Common Plant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8">
          <cell r="B158" t="str">
            <v>E3030001</v>
          </cell>
          <cell r="C158" t="str">
            <v>Intangibles</v>
          </cell>
          <cell r="Q158">
            <v>0</v>
          </cell>
        </row>
        <row r="160">
          <cell r="B160" t="str">
            <v>E3501001</v>
          </cell>
          <cell r="C160" t="str">
            <v>LAND AND LAND RIGHTS</v>
          </cell>
          <cell r="G160">
            <v>0</v>
          </cell>
          <cell r="K160">
            <v>-23803367.379999999</v>
          </cell>
          <cell r="M160">
            <v>219890.88000001013</v>
          </cell>
          <cell r="N160">
            <v>-7195.83</v>
          </cell>
          <cell r="O160">
            <v>23803367.379999999</v>
          </cell>
          <cell r="P160">
            <v>-20681559.569999997</v>
          </cell>
          <cell r="Q160">
            <v>-20468864.519999985</v>
          </cell>
        </row>
        <row r="161">
          <cell r="B161" t="str">
            <v>E3502001</v>
          </cell>
          <cell r="C161" t="str">
            <v>LIMITED TERM LAND</v>
          </cell>
          <cell r="Q161">
            <v>0</v>
          </cell>
        </row>
        <row r="162">
          <cell r="B162" t="str">
            <v>E3503001</v>
          </cell>
          <cell r="C162" t="str">
            <v>SIDEWALKS &amp; CURBS</v>
          </cell>
          <cell r="M162">
            <v>0</v>
          </cell>
          <cell r="N162">
            <v>7195.83</v>
          </cell>
          <cell r="Q162">
            <v>7195.83</v>
          </cell>
        </row>
        <row r="163">
          <cell r="B163" t="str">
            <v>E3520001</v>
          </cell>
          <cell r="C163" t="str">
            <v>STRUCTURES &amp; IMPROVEMENTS</v>
          </cell>
          <cell r="G163">
            <v>0</v>
          </cell>
          <cell r="M163">
            <v>0</v>
          </cell>
          <cell r="Q163">
            <v>0</v>
          </cell>
        </row>
        <row r="164">
          <cell r="B164" t="str">
            <v>E3531001</v>
          </cell>
          <cell r="C164" t="str">
            <v>STATION EQUIPMENT (OTHER THAN YARDS</v>
          </cell>
          <cell r="E164">
            <v>-2353676.86</v>
          </cell>
          <cell r="F164">
            <v>-296046.99</v>
          </cell>
          <cell r="G164">
            <v>1111292.3999999999</v>
          </cell>
          <cell r="I164">
            <v>-1203062</v>
          </cell>
          <cell r="M164">
            <v>0</v>
          </cell>
          <cell r="Q164">
            <v>-2741493.4499999997</v>
          </cell>
        </row>
        <row r="165">
          <cell r="B165" t="str">
            <v>E3532001</v>
          </cell>
          <cell r="C165" t="str">
            <v>STATION EQUIPMENT (YARDS CREEK)</v>
          </cell>
          <cell r="G165">
            <v>0</v>
          </cell>
          <cell r="M165">
            <v>0</v>
          </cell>
          <cell r="Q165">
            <v>0</v>
          </cell>
        </row>
        <row r="166">
          <cell r="B166" t="str">
            <v>E3538001</v>
          </cell>
          <cell r="C166" t="str">
            <v>Spare &amp; Emergency Station Equipment</v>
          </cell>
          <cell r="G166">
            <v>0</v>
          </cell>
          <cell r="M166">
            <v>0</v>
          </cell>
          <cell r="Q166">
            <v>0</v>
          </cell>
        </row>
        <row r="167">
          <cell r="B167" t="str">
            <v>E3540001</v>
          </cell>
          <cell r="C167" t="str">
            <v>TOWERS AND FIXTURES - 138, 230 RO 34</v>
          </cell>
          <cell r="G167">
            <v>0</v>
          </cell>
          <cell r="M167">
            <v>416879.65000003576</v>
          </cell>
          <cell r="Q167">
            <v>416879.65000003576</v>
          </cell>
        </row>
        <row r="168">
          <cell r="B168" t="str">
            <v>E3541001</v>
          </cell>
          <cell r="C168" t="str">
            <v>TOWERS AND FIXTURES - TOWER FOUNDATION</v>
          </cell>
          <cell r="G168">
            <v>0</v>
          </cell>
          <cell r="M168">
            <v>0</v>
          </cell>
          <cell r="Q168">
            <v>0</v>
          </cell>
        </row>
        <row r="169">
          <cell r="B169" t="str">
            <v>E3542001</v>
          </cell>
          <cell r="C169" t="str">
            <v>TOWERS AND FIXTURES - TOWERS</v>
          </cell>
          <cell r="G169">
            <v>0</v>
          </cell>
          <cell r="M169">
            <v>0</v>
          </cell>
          <cell r="Q169">
            <v>0</v>
          </cell>
        </row>
        <row r="170">
          <cell r="B170" t="str">
            <v>E3551001</v>
          </cell>
          <cell r="C170" t="str">
            <v>POLES</v>
          </cell>
          <cell r="G170">
            <v>0</v>
          </cell>
          <cell r="M170">
            <v>0</v>
          </cell>
          <cell r="Q170">
            <v>0</v>
          </cell>
        </row>
        <row r="171">
          <cell r="B171" t="str">
            <v>E3552001</v>
          </cell>
          <cell r="C171" t="str">
            <v>POLE FIXTURES</v>
          </cell>
          <cell r="G171">
            <v>0</v>
          </cell>
          <cell r="M171">
            <v>0</v>
          </cell>
          <cell r="Q171">
            <v>0</v>
          </cell>
        </row>
        <row r="172">
          <cell r="B172" t="str">
            <v>E3553001</v>
          </cell>
          <cell r="C172" t="str">
            <v>MASS PROPERTY POLES</v>
          </cell>
          <cell r="G172">
            <v>-468482.35000000335</v>
          </cell>
          <cell r="M172">
            <v>0</v>
          </cell>
          <cell r="Q172">
            <v>-468482.35000000335</v>
          </cell>
        </row>
        <row r="173">
          <cell r="B173" t="str">
            <v>E3554001</v>
          </cell>
          <cell r="C173" t="str">
            <v>69KV-E3554007-Pole Fixtures-TC10</v>
          </cell>
          <cell r="G173">
            <v>114792.88000000035</v>
          </cell>
          <cell r="M173">
            <v>0</v>
          </cell>
          <cell r="Q173">
            <v>114792.88000000035</v>
          </cell>
        </row>
        <row r="174">
          <cell r="B174" t="str">
            <v>E3560001</v>
          </cell>
          <cell r="C174" t="str">
            <v>OVERHEAD CONDUCTORS AND DEVICES</v>
          </cell>
          <cell r="G174">
            <v>-2966657.2699999996</v>
          </cell>
          <cell r="M174">
            <v>0</v>
          </cell>
          <cell r="Q174">
            <v>-2966657.2699999996</v>
          </cell>
        </row>
        <row r="175">
          <cell r="B175" t="str">
            <v>E3561001</v>
          </cell>
          <cell r="C175" t="str">
            <v>69KV-E3561007-Overhead Conductors &amp; Devices-Tc10</v>
          </cell>
          <cell r="G175">
            <v>-114167.88999999315</v>
          </cell>
          <cell r="M175">
            <v>0</v>
          </cell>
          <cell r="Q175">
            <v>-114167.88999999315</v>
          </cell>
        </row>
        <row r="176">
          <cell r="B176" t="str">
            <v>E3570001</v>
          </cell>
          <cell r="C176" t="str">
            <v>UNDERGROUND CONDUIT</v>
          </cell>
          <cell r="G176">
            <v>0</v>
          </cell>
          <cell r="M176">
            <v>-416879.65</v>
          </cell>
          <cell r="Q176">
            <v>-416879.65</v>
          </cell>
        </row>
        <row r="177">
          <cell r="B177" t="str">
            <v>E3571001</v>
          </cell>
          <cell r="C177" t="str">
            <v>69KV-E3571007-Underground Conduit-TC10</v>
          </cell>
          <cell r="G177">
            <v>-71089.640000000596</v>
          </cell>
          <cell r="M177">
            <v>0</v>
          </cell>
          <cell r="Q177">
            <v>-71089.640000000596</v>
          </cell>
        </row>
        <row r="178">
          <cell r="B178" t="str">
            <v>E3580001</v>
          </cell>
          <cell r="C178" t="str">
            <v>UNDERGROUND CONDUCTORS AND DEVICES</v>
          </cell>
          <cell r="G178">
            <v>-1520.6100000000001</v>
          </cell>
          <cell r="K178">
            <v>23803367.379999999</v>
          </cell>
          <cell r="M178">
            <v>0</v>
          </cell>
          <cell r="O178">
            <v>-23803367.379999999</v>
          </cell>
          <cell r="Q178">
            <v>-1520.609999999404</v>
          </cell>
        </row>
        <row r="179">
          <cell r="B179" t="str">
            <v>E3582001</v>
          </cell>
          <cell r="C179" t="str">
            <v>69KV-E3582007-Undrgnd Cond&amp;Devics(Conv)-Tc10</v>
          </cell>
          <cell r="G179">
            <v>3507214.67</v>
          </cell>
          <cell r="M179">
            <v>0</v>
          </cell>
          <cell r="Q179">
            <v>3507214.67</v>
          </cell>
        </row>
        <row r="180">
          <cell r="B180" t="str">
            <v>E3583001</v>
          </cell>
          <cell r="C180" t="str">
            <v>69KV-E3583007-Undrgnd Cond&amp;Dev(Buried)-TC10</v>
          </cell>
          <cell r="G180">
            <v>-89.790000000037253</v>
          </cell>
          <cell r="M180">
            <v>0</v>
          </cell>
          <cell r="Q180">
            <v>-89.790000000037253</v>
          </cell>
        </row>
        <row r="181">
          <cell r="B181" t="str">
            <v>E3588001</v>
          </cell>
          <cell r="C181" t="str">
            <v>UNDERGROUND CONDUCTORS AND DEVICES</v>
          </cell>
          <cell r="G181">
            <v>0</v>
          </cell>
          <cell r="M181">
            <v>0</v>
          </cell>
          <cell r="Q181">
            <v>0</v>
          </cell>
        </row>
        <row r="182">
          <cell r="B182" t="str">
            <v>E3590001</v>
          </cell>
          <cell r="C182" t="str">
            <v>ROADS AND TRAILS</v>
          </cell>
          <cell r="G182">
            <v>0</v>
          </cell>
          <cell r="M182">
            <v>0</v>
          </cell>
          <cell r="Q182">
            <v>0</v>
          </cell>
        </row>
        <row r="183">
          <cell r="C183" t="str">
            <v>Transmission Plant</v>
          </cell>
          <cell r="E183">
            <v>-2353676.86</v>
          </cell>
          <cell r="F183">
            <v>-296046.99</v>
          </cell>
          <cell r="G183">
            <v>1111292.4000000036</v>
          </cell>
          <cell r="H183">
            <v>0</v>
          </cell>
          <cell r="I183">
            <v>-1203062</v>
          </cell>
          <cell r="J183">
            <v>0</v>
          </cell>
          <cell r="K183">
            <v>0</v>
          </cell>
          <cell r="L183">
            <v>0</v>
          </cell>
          <cell r="M183">
            <v>219890.88000004587</v>
          </cell>
          <cell r="N183">
            <v>0</v>
          </cell>
          <cell r="O183">
            <v>0</v>
          </cell>
          <cell r="P183">
            <v>-20681559.569999997</v>
          </cell>
          <cell r="Q183">
            <v>-23203162.139999941</v>
          </cell>
        </row>
        <row r="185">
          <cell r="B185" t="str">
            <v>E3891001</v>
          </cell>
          <cell r="C185" t="str">
            <v>LAND AND LAND RIGHTS</v>
          </cell>
          <cell r="Q185">
            <v>0</v>
          </cell>
        </row>
        <row r="186">
          <cell r="B186" t="str">
            <v>E3900001</v>
          </cell>
          <cell r="C186" t="str">
            <v>STRUCTURES AND IMPROVEMENTS</v>
          </cell>
          <cell r="Q186">
            <v>0</v>
          </cell>
        </row>
        <row r="187">
          <cell r="B187" t="str">
            <v>E3901001</v>
          </cell>
          <cell r="C187" t="str">
            <v>PARK PLAZA IMPROVEMENTS</v>
          </cell>
          <cell r="Q187">
            <v>0</v>
          </cell>
        </row>
        <row r="188">
          <cell r="B188" t="str">
            <v>E3911001</v>
          </cell>
          <cell r="C188" t="str">
            <v>FURNITURE EQUIPMENT</v>
          </cell>
          <cell r="Q188">
            <v>0</v>
          </cell>
        </row>
        <row r="189">
          <cell r="B189" t="str">
            <v>E3912001</v>
          </cell>
          <cell r="C189" t="str">
            <v>OFFICE EQUIPMENT</v>
          </cell>
          <cell r="P189">
            <v>0</v>
          </cell>
          <cell r="Q189">
            <v>0</v>
          </cell>
        </row>
        <row r="190">
          <cell r="B190" t="str">
            <v>E3913101</v>
          </cell>
          <cell r="C190" t="str">
            <v>COMPUTER EQUIPMENT</v>
          </cell>
          <cell r="P190">
            <v>0</v>
          </cell>
          <cell r="Q190">
            <v>0</v>
          </cell>
        </row>
        <row r="191">
          <cell r="B191" t="str">
            <v>E3913301</v>
          </cell>
          <cell r="C191" t="str">
            <v>COMPUTER</v>
          </cell>
          <cell r="Q191">
            <v>0</v>
          </cell>
        </row>
        <row r="192">
          <cell r="B192" t="str">
            <v>E3921001</v>
          </cell>
          <cell r="C192" t="str">
            <v>TRANSPORTATION EQUIPMENT 13K lb</v>
          </cell>
          <cell r="N192">
            <v>138049.66999999998</v>
          </cell>
          <cell r="P192">
            <v>0</v>
          </cell>
          <cell r="Q192">
            <v>138049.66999999998</v>
          </cell>
        </row>
        <row r="193">
          <cell r="B193" t="str">
            <v>E3922001</v>
          </cell>
          <cell r="C193" t="str">
            <v>TRANSPORTATION EQUIPMENT over 13K lb</v>
          </cell>
          <cell r="N193">
            <v>-138049.67000000001</v>
          </cell>
          <cell r="P193">
            <v>416409.73</v>
          </cell>
          <cell r="Q193">
            <v>278360.05999999994</v>
          </cell>
        </row>
        <row r="194">
          <cell r="B194" t="str">
            <v>E3923001</v>
          </cell>
          <cell r="C194" t="str">
            <v>HELICOPTERS</v>
          </cell>
          <cell r="Q194">
            <v>0</v>
          </cell>
        </row>
        <row r="195">
          <cell r="B195" t="str">
            <v>E3930001</v>
          </cell>
          <cell r="C195" t="str">
            <v>STORES EQUIPMENT</v>
          </cell>
          <cell r="Q195">
            <v>0</v>
          </cell>
        </row>
        <row r="196">
          <cell r="B196" t="str">
            <v>E3940001</v>
          </cell>
          <cell r="C196" t="str">
            <v>TOOLS, SHOP, GARAGE EQUIPMENT</v>
          </cell>
          <cell r="P196">
            <v>0</v>
          </cell>
          <cell r="Q196">
            <v>0</v>
          </cell>
        </row>
        <row r="197">
          <cell r="B197" t="str">
            <v>E3950001</v>
          </cell>
          <cell r="C197" t="str">
            <v>LABORATORY EQUIPMENT</v>
          </cell>
          <cell r="Q197">
            <v>0</v>
          </cell>
        </row>
        <row r="198">
          <cell r="B198" t="str">
            <v>E3960001</v>
          </cell>
          <cell r="C198" t="str">
            <v>POWER OPERATED EQUIPMENT</v>
          </cell>
          <cell r="P198">
            <v>-416409.73</v>
          </cell>
          <cell r="Q198">
            <v>-416409.73</v>
          </cell>
        </row>
        <row r="199">
          <cell r="B199" t="str">
            <v>E3970001</v>
          </cell>
          <cell r="C199" t="str">
            <v>COMMUNICATION EQUIPMENT</v>
          </cell>
          <cell r="P199">
            <v>0</v>
          </cell>
          <cell r="Q199">
            <v>0</v>
          </cell>
        </row>
        <row r="200">
          <cell r="B200" t="str">
            <v>E3980001</v>
          </cell>
          <cell r="C200" t="str">
            <v>MISCELLANEOUS EQUIPMENT</v>
          </cell>
          <cell r="Q200">
            <v>0</v>
          </cell>
        </row>
        <row r="213">
          <cell r="B213" t="str">
            <v>C3903001</v>
          </cell>
          <cell r="C213" t="str">
            <v>IMPROVEMENTS OTHER T</v>
          </cell>
          <cell r="Q213">
            <v>0</v>
          </cell>
        </row>
        <row r="214">
          <cell r="B214" t="str">
            <v>C3911001</v>
          </cell>
          <cell r="C214" t="str">
            <v>OFFICE FURNITURE</v>
          </cell>
          <cell r="Q214">
            <v>0</v>
          </cell>
        </row>
        <row r="215">
          <cell r="B215" t="str">
            <v>C3912001</v>
          </cell>
          <cell r="C215" t="str">
            <v>OFFICE EQUIPMENT</v>
          </cell>
          <cell r="Q215">
            <v>0</v>
          </cell>
        </row>
        <row r="216">
          <cell r="B216" t="str">
            <v>C3913001</v>
          </cell>
          <cell r="C216" t="str">
            <v>OFFICE COMPUTER EQUIPMENT</v>
          </cell>
          <cell r="Q216">
            <v>0</v>
          </cell>
        </row>
        <row r="217">
          <cell r="B217" t="str">
            <v>C3921101</v>
          </cell>
          <cell r="C217" t="str">
            <v>TRANSPORT EQUIPMENT</v>
          </cell>
          <cell r="Q217">
            <v>0</v>
          </cell>
        </row>
        <row r="218">
          <cell r="B218" t="str">
            <v>C3922001</v>
          </cell>
          <cell r="C218" t="str">
            <v>TRANSPORT EQUIPMENT</v>
          </cell>
          <cell r="Q218">
            <v>0</v>
          </cell>
        </row>
        <row r="219">
          <cell r="B219" t="str">
            <v>C3930001</v>
          </cell>
          <cell r="C219" t="str">
            <v>STORES EQUIPMENT</v>
          </cell>
          <cell r="Q219">
            <v>0</v>
          </cell>
        </row>
        <row r="220">
          <cell r="B220" t="str">
            <v>C3940001</v>
          </cell>
          <cell r="C220" t="str">
            <v>TOOLS, SHOP AND GAR</v>
          </cell>
          <cell r="Q220">
            <v>0</v>
          </cell>
        </row>
        <row r="221">
          <cell r="B221" t="str">
            <v>C3950001</v>
          </cell>
          <cell r="C221" t="str">
            <v>LABORATORY EQUIPMENT</v>
          </cell>
          <cell r="Q221">
            <v>0</v>
          </cell>
        </row>
        <row r="222">
          <cell r="B222" t="str">
            <v>C3970001</v>
          </cell>
          <cell r="C222" t="str">
            <v>COMMUNICATION EQUIPMENT</v>
          </cell>
          <cell r="Q222">
            <v>0</v>
          </cell>
        </row>
        <row r="223">
          <cell r="B223" t="str">
            <v>C3980001</v>
          </cell>
          <cell r="C223" t="str">
            <v>MISCELLANEOUS EQUIPMENT</v>
          </cell>
          <cell r="Q223">
            <v>0</v>
          </cell>
        </row>
        <row r="224">
          <cell r="C224" t="str">
            <v>Transmission Common Plant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6">
          <cell r="B226" t="str">
            <v>E3501001</v>
          </cell>
          <cell r="C226" t="str">
            <v>LAND AND LAND RIGHTS</v>
          </cell>
          <cell r="E226">
            <v>0</v>
          </cell>
          <cell r="G226">
            <v>0</v>
          </cell>
          <cell r="H226">
            <v>0</v>
          </cell>
          <cell r="I226">
            <v>-2643.85</v>
          </cell>
          <cell r="J226">
            <v>0</v>
          </cell>
          <cell r="K226">
            <v>0</v>
          </cell>
          <cell r="M226">
            <v>-515.16999999999996</v>
          </cell>
          <cell r="N226">
            <v>0</v>
          </cell>
          <cell r="O226">
            <v>-171188.75</v>
          </cell>
          <cell r="P226">
            <v>0</v>
          </cell>
          <cell r="Q226">
            <v>-174347.77</v>
          </cell>
        </row>
        <row r="227">
          <cell r="B227" t="str">
            <v>E3502001</v>
          </cell>
          <cell r="C227" t="str">
            <v>LIMITED TERM LAND</v>
          </cell>
        </row>
        <row r="228">
          <cell r="B228" t="str">
            <v>E3503001</v>
          </cell>
          <cell r="C228" t="str">
            <v>SIDEWALKS &amp; CURBS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Q228">
            <v>0</v>
          </cell>
        </row>
        <row r="229">
          <cell r="B229" t="str">
            <v>E3520001</v>
          </cell>
          <cell r="C229" t="str">
            <v>STRUCTURES &amp; IMPROVEMENTS</v>
          </cell>
          <cell r="E229">
            <v>0</v>
          </cell>
          <cell r="G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E3531001</v>
          </cell>
          <cell r="C230" t="str">
            <v>STATION EQUIPMENT (OTHER THAN YARDS</v>
          </cell>
          <cell r="E230">
            <v>-12422018.880000001</v>
          </cell>
          <cell r="F230">
            <v>-846111.53</v>
          </cell>
          <cell r="G230">
            <v>-15825112.970000001</v>
          </cell>
          <cell r="H230">
            <v>-16263750.52</v>
          </cell>
          <cell r="I230">
            <v>-6577853.54</v>
          </cell>
          <cell r="J230">
            <v>-1358766.06</v>
          </cell>
          <cell r="K230">
            <v>-1070526.3899999999</v>
          </cell>
          <cell r="L230">
            <v>-38552816.57</v>
          </cell>
          <cell r="M230">
            <v>-19539.2</v>
          </cell>
          <cell r="N230">
            <v>-4329099.83</v>
          </cell>
          <cell r="O230">
            <v>-2965560.02</v>
          </cell>
          <cell r="P230">
            <v>-1062291</v>
          </cell>
          <cell r="Q230">
            <v>-101293446.51000001</v>
          </cell>
        </row>
        <row r="231">
          <cell r="B231" t="str">
            <v>E3532001</v>
          </cell>
          <cell r="C231" t="str">
            <v>STATION EQUIPMENT (YARDS CREEK)</v>
          </cell>
          <cell r="E231">
            <v>0</v>
          </cell>
          <cell r="G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Q231">
            <v>0</v>
          </cell>
        </row>
        <row r="232">
          <cell r="B232" t="str">
            <v>E3538001</v>
          </cell>
          <cell r="C232" t="str">
            <v>Spare &amp; Emergency Station Equipment</v>
          </cell>
          <cell r="E232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Q232">
            <v>0</v>
          </cell>
        </row>
        <row r="233">
          <cell r="B233" t="str">
            <v>E3540001</v>
          </cell>
          <cell r="C233" t="str">
            <v>TOWERS AND FIXTURES - 138, 230 RO 34</v>
          </cell>
          <cell r="E233">
            <v>-360220.48</v>
          </cell>
          <cell r="G233">
            <v>-120542.34</v>
          </cell>
          <cell r="I233">
            <v>-69856.7</v>
          </cell>
          <cell r="J233">
            <v>-29796.43</v>
          </cell>
          <cell r="K233">
            <v>0</v>
          </cell>
          <cell r="L233">
            <v>0</v>
          </cell>
          <cell r="M233">
            <v>-635384.32999999996</v>
          </cell>
          <cell r="N233">
            <v>-1811983.24</v>
          </cell>
          <cell r="O233">
            <v>0</v>
          </cell>
          <cell r="P233">
            <v>0</v>
          </cell>
          <cell r="Q233">
            <v>-3027783.5199999996</v>
          </cell>
        </row>
        <row r="234">
          <cell r="B234" t="str">
            <v>E3541001</v>
          </cell>
          <cell r="C234" t="str">
            <v>TOWERS AND FIXTURES - TOWER FOUNDATION</v>
          </cell>
          <cell r="E234">
            <v>0</v>
          </cell>
          <cell r="G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Q234">
            <v>0</v>
          </cell>
        </row>
        <row r="235">
          <cell r="B235" t="str">
            <v>E3542001</v>
          </cell>
          <cell r="C235" t="str">
            <v>TOWERS AND FIXTURES - TOWERS</v>
          </cell>
          <cell r="E235">
            <v>0</v>
          </cell>
          <cell r="G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Q235">
            <v>0</v>
          </cell>
        </row>
        <row r="236">
          <cell r="B236" t="str">
            <v>E3551001</v>
          </cell>
          <cell r="C236" t="str">
            <v>POLES</v>
          </cell>
          <cell r="E236">
            <v>0</v>
          </cell>
          <cell r="G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Q236">
            <v>0</v>
          </cell>
        </row>
        <row r="237">
          <cell r="B237" t="str">
            <v>E3552001</v>
          </cell>
          <cell r="C237" t="str">
            <v>POLE FIXTURES</v>
          </cell>
          <cell r="E237">
            <v>0</v>
          </cell>
          <cell r="G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Q237">
            <v>0</v>
          </cell>
        </row>
        <row r="238">
          <cell r="B238" t="str">
            <v>E3553001</v>
          </cell>
          <cell r="C238" t="str">
            <v>MASS PROPERTY POLES</v>
          </cell>
          <cell r="E238">
            <v>0</v>
          </cell>
          <cell r="G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E3554001</v>
          </cell>
          <cell r="C239" t="str">
            <v>69KV-E3554007-Pole Fixtures-TC10</v>
          </cell>
          <cell r="E239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E3560001</v>
          </cell>
          <cell r="C240" t="str">
            <v>OVERHEAD CONDUCTORS AND DEVICES</v>
          </cell>
          <cell r="E240">
            <v>-1241642.75</v>
          </cell>
          <cell r="G240">
            <v>-1090296.8600000001</v>
          </cell>
          <cell r="I240">
            <v>-1097148.24</v>
          </cell>
          <cell r="J240">
            <v>-528332.67000000004</v>
          </cell>
          <cell r="K240">
            <v>0</v>
          </cell>
          <cell r="L240">
            <v>0</v>
          </cell>
          <cell r="M240">
            <v>-1975265.95</v>
          </cell>
          <cell r="N240">
            <v>-2623024.83</v>
          </cell>
          <cell r="O240">
            <v>-947396.92</v>
          </cell>
          <cell r="P240">
            <v>-46815.53</v>
          </cell>
          <cell r="Q240">
            <v>-9549923.75</v>
          </cell>
        </row>
        <row r="241">
          <cell r="B241" t="str">
            <v>E3561001</v>
          </cell>
          <cell r="C241" t="str">
            <v>69KV-E3561007-Overhead Conductors &amp; Devices-Tc10</v>
          </cell>
          <cell r="E241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E3570001</v>
          </cell>
          <cell r="C242" t="str">
            <v>UNDERGROUND CONDUIT</v>
          </cell>
          <cell r="E242">
            <v>-25096.89</v>
          </cell>
          <cell r="G242">
            <v>0</v>
          </cell>
          <cell r="I242">
            <v>0</v>
          </cell>
          <cell r="J242">
            <v>0</v>
          </cell>
          <cell r="K242">
            <v>-39455.79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-20725.73</v>
          </cell>
          <cell r="Q242">
            <v>-85278.41</v>
          </cell>
        </row>
        <row r="243">
          <cell r="B243" t="str">
            <v>E3571001</v>
          </cell>
          <cell r="C243" t="str">
            <v>69KV-E3571007-Underground Conduit-TC10</v>
          </cell>
          <cell r="E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E3580001</v>
          </cell>
          <cell r="C244" t="str">
            <v>UNDERGROUND CONDUCTORS AND DEVICES</v>
          </cell>
          <cell r="E244">
            <v>-3494629.8</v>
          </cell>
          <cell r="G244">
            <v>0</v>
          </cell>
          <cell r="H244">
            <v>906305.77</v>
          </cell>
          <cell r="I244">
            <v>0</v>
          </cell>
          <cell r="J244">
            <v>0</v>
          </cell>
          <cell r="K244">
            <v>-969628.4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-478727.09</v>
          </cell>
          <cell r="Q244">
            <v>-4036679.5199999996</v>
          </cell>
        </row>
        <row r="245">
          <cell r="B245" t="str">
            <v>E3582001</v>
          </cell>
          <cell r="C245" t="str">
            <v>69KV-E3582007-Undrgnd Cond&amp;Devics(Conv)-Tc10</v>
          </cell>
          <cell r="E245">
            <v>0</v>
          </cell>
          <cell r="G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E3583001</v>
          </cell>
          <cell r="C246" t="str">
            <v>69KV-E3583007-Undrgnd Cond&amp;Dev(Buried)-TC10</v>
          </cell>
          <cell r="E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E3588001</v>
          </cell>
          <cell r="C247" t="str">
            <v>UNDERGROUND CONDUCTORS AND DEVICES</v>
          </cell>
          <cell r="E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E3590001</v>
          </cell>
          <cell r="C248" t="str">
            <v>ROADS AND TRAILS</v>
          </cell>
          <cell r="E248">
            <v>0</v>
          </cell>
          <cell r="G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C249" t="str">
            <v>Transmission Plant</v>
          </cell>
          <cell r="E249">
            <v>-17543608.800000001</v>
          </cell>
          <cell r="F249">
            <v>-846111.53</v>
          </cell>
          <cell r="G249">
            <v>-17035952.170000002</v>
          </cell>
          <cell r="H249">
            <v>-15357444.75</v>
          </cell>
          <cell r="I249">
            <v>-7747502.3300000001</v>
          </cell>
          <cell r="J249">
            <v>-1916895.1600000001</v>
          </cell>
          <cell r="K249">
            <v>-2079610.58</v>
          </cell>
          <cell r="L249">
            <v>-38552816.57</v>
          </cell>
          <cell r="M249">
            <v>-2630704.65</v>
          </cell>
          <cell r="N249">
            <v>-8764107.9000000004</v>
          </cell>
          <cell r="O249">
            <v>-4084145.69</v>
          </cell>
          <cell r="P249">
            <v>-1608559.35</v>
          </cell>
          <cell r="Q249">
            <v>-118167459.47999999</v>
          </cell>
        </row>
        <row r="251">
          <cell r="B251" t="str">
            <v>E3891001</v>
          </cell>
          <cell r="C251" t="str">
            <v>LAND AND LAND RIGHTS</v>
          </cell>
          <cell r="J251">
            <v>0</v>
          </cell>
          <cell r="L251">
            <v>0</v>
          </cell>
          <cell r="M251">
            <v>0</v>
          </cell>
          <cell r="Q251">
            <v>0</v>
          </cell>
        </row>
        <row r="252">
          <cell r="B252" t="str">
            <v>E3900001</v>
          </cell>
          <cell r="C252" t="str">
            <v>STRUCTURES AND IMPROVEMENTS</v>
          </cell>
          <cell r="J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</row>
        <row r="253">
          <cell r="B253" t="str">
            <v>E3901001</v>
          </cell>
          <cell r="C253" t="str">
            <v>PARK PLAZA IMPROVEMENTS</v>
          </cell>
          <cell r="J253">
            <v>0</v>
          </cell>
          <cell r="L253">
            <v>0</v>
          </cell>
          <cell r="M253">
            <v>0</v>
          </cell>
          <cell r="Q253">
            <v>0</v>
          </cell>
        </row>
        <row r="254">
          <cell r="B254" t="str">
            <v>E3911001</v>
          </cell>
          <cell r="C254" t="str">
            <v>FURNITURE EQUIPMENT</v>
          </cell>
          <cell r="J254">
            <v>0</v>
          </cell>
          <cell r="L254">
            <v>0</v>
          </cell>
          <cell r="M254">
            <v>0</v>
          </cell>
          <cell r="Q254">
            <v>0</v>
          </cell>
        </row>
        <row r="255">
          <cell r="B255" t="str">
            <v>E3912001</v>
          </cell>
          <cell r="C255" t="str">
            <v>OFFICE EQUIPMENT</v>
          </cell>
          <cell r="L255">
            <v>0</v>
          </cell>
          <cell r="M255">
            <v>0</v>
          </cell>
          <cell r="Q255">
            <v>0</v>
          </cell>
        </row>
        <row r="256">
          <cell r="B256" t="str">
            <v>E3913101</v>
          </cell>
          <cell r="C256" t="str">
            <v>COMPUTER EQUIPMENT</v>
          </cell>
          <cell r="L256">
            <v>0</v>
          </cell>
          <cell r="M256">
            <v>0</v>
          </cell>
          <cell r="Q256">
            <v>0</v>
          </cell>
        </row>
        <row r="257">
          <cell r="B257" t="str">
            <v>E3913301</v>
          </cell>
          <cell r="C257" t="str">
            <v>COMPUTER</v>
          </cell>
          <cell r="E257">
            <v>-407553.87</v>
          </cell>
          <cell r="L257">
            <v>0</v>
          </cell>
          <cell r="M257">
            <v>0</v>
          </cell>
          <cell r="Q257">
            <v>-407553.87</v>
          </cell>
        </row>
        <row r="258">
          <cell r="B258" t="str">
            <v>E3921001</v>
          </cell>
          <cell r="C258" t="str">
            <v>TRANSPORTATION EQUIPMENT 13K lb</v>
          </cell>
          <cell r="E258">
            <v>-214977.49</v>
          </cell>
          <cell r="K258">
            <v>-32878.97</v>
          </cell>
          <cell r="L258">
            <v>-1560699.15</v>
          </cell>
          <cell r="M258">
            <v>-73242.600000000006</v>
          </cell>
          <cell r="Q258">
            <v>-1881798.21</v>
          </cell>
        </row>
        <row r="259">
          <cell r="B259" t="str">
            <v>E3922001</v>
          </cell>
          <cell r="C259" t="str">
            <v>TRANSPORTATION EQUIPMENT over 13K lb</v>
          </cell>
          <cell r="K259">
            <v>0</v>
          </cell>
          <cell r="L259">
            <v>-80512.36</v>
          </cell>
          <cell r="M259">
            <v>0</v>
          </cell>
          <cell r="Q259">
            <v>-80512.36</v>
          </cell>
        </row>
        <row r="260">
          <cell r="B260" t="str">
            <v>E3923001</v>
          </cell>
          <cell r="C260" t="str">
            <v>HELICOPTERS</v>
          </cell>
          <cell r="K260">
            <v>0</v>
          </cell>
          <cell r="L260">
            <v>0</v>
          </cell>
          <cell r="M260">
            <v>0</v>
          </cell>
          <cell r="Q260">
            <v>0</v>
          </cell>
        </row>
        <row r="261">
          <cell r="B261" t="str">
            <v>E3930001</v>
          </cell>
          <cell r="C261" t="str">
            <v>STORES EQUIPMENT</v>
          </cell>
          <cell r="K261">
            <v>0</v>
          </cell>
          <cell r="L261">
            <v>0</v>
          </cell>
          <cell r="M261">
            <v>0</v>
          </cell>
          <cell r="Q261">
            <v>0</v>
          </cell>
        </row>
        <row r="262">
          <cell r="B262" t="str">
            <v>E3940001</v>
          </cell>
          <cell r="C262" t="str">
            <v>TOOLS, SHOP, GARAGE EQUIPMENT</v>
          </cell>
          <cell r="K262">
            <v>0</v>
          </cell>
          <cell r="L262">
            <v>0</v>
          </cell>
          <cell r="M262">
            <v>0</v>
          </cell>
          <cell r="Q262">
            <v>0</v>
          </cell>
        </row>
        <row r="263">
          <cell r="B263" t="str">
            <v>E3950001</v>
          </cell>
          <cell r="C263" t="str">
            <v>LABORATORY EQUIPMENT</v>
          </cell>
          <cell r="K263">
            <v>0</v>
          </cell>
          <cell r="L263">
            <v>0</v>
          </cell>
          <cell r="M263">
            <v>0</v>
          </cell>
          <cell r="Q263">
            <v>0</v>
          </cell>
        </row>
        <row r="264">
          <cell r="B264" t="str">
            <v>E3960001</v>
          </cell>
          <cell r="C264" t="str">
            <v>POWER OPERATED EQUIPMENT</v>
          </cell>
          <cell r="K264">
            <v>0</v>
          </cell>
          <cell r="L264">
            <v>0</v>
          </cell>
          <cell r="M264">
            <v>0</v>
          </cell>
          <cell r="Q264">
            <v>0</v>
          </cell>
        </row>
        <row r="265">
          <cell r="B265" t="str">
            <v>E3970001</v>
          </cell>
          <cell r="C265" t="str">
            <v>COMMUNICATION EQUIPMENT</v>
          </cell>
          <cell r="K265">
            <v>0</v>
          </cell>
          <cell r="L265">
            <v>0</v>
          </cell>
          <cell r="M265">
            <v>0</v>
          </cell>
          <cell r="Q265">
            <v>0</v>
          </cell>
        </row>
        <row r="266">
          <cell r="B266" t="str">
            <v>E3980001</v>
          </cell>
          <cell r="C266" t="str">
            <v>MISCELLANEOUS EQUIPMENT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Q266">
            <v>0</v>
          </cell>
        </row>
        <row r="280">
          <cell r="B280" t="str">
            <v>C3903001</v>
          </cell>
          <cell r="C280" t="str">
            <v>IMPROVEMENTS OTHER T</v>
          </cell>
          <cell r="Q280">
            <v>0</v>
          </cell>
        </row>
        <row r="281">
          <cell r="B281" t="str">
            <v>C3911001</v>
          </cell>
          <cell r="C281" t="str">
            <v>OFFICE FURNITURE</v>
          </cell>
          <cell r="Q281">
            <v>0</v>
          </cell>
        </row>
        <row r="282">
          <cell r="B282" t="str">
            <v>C3912001</v>
          </cell>
          <cell r="C282" t="str">
            <v>OFFICE EQUIPMENT</v>
          </cell>
          <cell r="Q282">
            <v>0</v>
          </cell>
        </row>
        <row r="283">
          <cell r="B283" t="str">
            <v>C3913001</v>
          </cell>
          <cell r="C283" t="str">
            <v>OFFICE COMPUTER EQUIPMENT</v>
          </cell>
          <cell r="Q283">
            <v>0</v>
          </cell>
        </row>
        <row r="284">
          <cell r="B284" t="str">
            <v>C3921101</v>
          </cell>
          <cell r="C284" t="str">
            <v>TRANSPORT EQUIPMENT</v>
          </cell>
          <cell r="Q284">
            <v>0</v>
          </cell>
        </row>
        <row r="285">
          <cell r="B285" t="str">
            <v>C3922001</v>
          </cell>
          <cell r="C285" t="str">
            <v>TRANSPORT EQUIPMENT</v>
          </cell>
          <cell r="Q285">
            <v>0</v>
          </cell>
        </row>
        <row r="286">
          <cell r="B286" t="str">
            <v>C3930001</v>
          </cell>
          <cell r="C286" t="str">
            <v>STORES EQUIPMENT</v>
          </cell>
          <cell r="Q286">
            <v>0</v>
          </cell>
        </row>
        <row r="287">
          <cell r="B287" t="str">
            <v>C3940001</v>
          </cell>
          <cell r="C287" t="str">
            <v>TOOLS, SHOP AND GAR</v>
          </cell>
          <cell r="Q287">
            <v>0</v>
          </cell>
        </row>
        <row r="288">
          <cell r="B288" t="str">
            <v>C3950001</v>
          </cell>
          <cell r="C288" t="str">
            <v>LABORATORY EQUIPMENT</v>
          </cell>
          <cell r="Q288">
            <v>0</v>
          </cell>
        </row>
        <row r="289">
          <cell r="B289" t="str">
            <v>C3970001</v>
          </cell>
          <cell r="C289" t="str">
            <v>COMMUNICATION EQUIPMENT</v>
          </cell>
          <cell r="Q289">
            <v>0</v>
          </cell>
        </row>
        <row r="290">
          <cell r="B290" t="str">
            <v>C3980001</v>
          </cell>
          <cell r="C290" t="str">
            <v>MISCELLANEOUS EQUIPMENT</v>
          </cell>
          <cell r="Q290">
            <v>0</v>
          </cell>
        </row>
        <row r="291">
          <cell r="C291" t="str">
            <v>Transmission Common Plant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3">
          <cell r="B293" t="str">
            <v>E3501001</v>
          </cell>
          <cell r="C293" t="str">
            <v>LAND AND LAND RIGHTS</v>
          </cell>
          <cell r="Q293">
            <v>0</v>
          </cell>
        </row>
        <row r="294">
          <cell r="B294" t="str">
            <v>E3502001</v>
          </cell>
          <cell r="C294" t="str">
            <v>LIMITED TERM LAND</v>
          </cell>
        </row>
        <row r="295">
          <cell r="B295" t="str">
            <v>E3503001</v>
          </cell>
          <cell r="C295" t="str">
            <v>SIDEWALKS &amp; CURBS</v>
          </cell>
          <cell r="Q295">
            <v>0</v>
          </cell>
        </row>
        <row r="296">
          <cell r="B296" t="str">
            <v>E3520001</v>
          </cell>
          <cell r="C296" t="str">
            <v>STRUCTURES &amp; IMPROVEMENTS</v>
          </cell>
          <cell r="Q296">
            <v>0</v>
          </cell>
        </row>
        <row r="297">
          <cell r="B297" t="str">
            <v>E3531001</v>
          </cell>
          <cell r="C297" t="str">
            <v>STATION EQUIPMENT (OTHER THAN YARDS</v>
          </cell>
          <cell r="Q297">
            <v>0</v>
          </cell>
        </row>
        <row r="298">
          <cell r="B298" t="str">
            <v>E3532001</v>
          </cell>
          <cell r="C298" t="str">
            <v>STATION EQUIPMENT (YARDS CREEK)</v>
          </cell>
          <cell r="Q298">
            <v>0</v>
          </cell>
        </row>
        <row r="299">
          <cell r="B299" t="str">
            <v>E3540001</v>
          </cell>
          <cell r="C299" t="str">
            <v>TOWERS AND FIXTURES - 138, 230 RO 34</v>
          </cell>
          <cell r="Q299">
            <v>0</v>
          </cell>
        </row>
        <row r="300">
          <cell r="B300" t="str">
            <v>E3541001</v>
          </cell>
          <cell r="C300" t="str">
            <v>TOWERS AND FIXTURES - TOWER FOUNDATION</v>
          </cell>
          <cell r="Q300">
            <v>0</v>
          </cell>
        </row>
        <row r="301">
          <cell r="B301" t="str">
            <v>E3542001</v>
          </cell>
          <cell r="C301" t="str">
            <v>TOWERS AND FIXTURES - TOWERS</v>
          </cell>
          <cell r="Q301">
            <v>0</v>
          </cell>
        </row>
        <row r="302">
          <cell r="B302" t="str">
            <v>E3551001</v>
          </cell>
          <cell r="C302" t="str">
            <v>POLES</v>
          </cell>
          <cell r="Q302">
            <v>0</v>
          </cell>
        </row>
        <row r="303">
          <cell r="B303" t="str">
            <v>E3552001</v>
          </cell>
          <cell r="C303" t="str">
            <v>POLE FIXTURES</v>
          </cell>
          <cell r="Q303">
            <v>0</v>
          </cell>
        </row>
        <row r="304">
          <cell r="B304" t="str">
            <v>E3560001</v>
          </cell>
          <cell r="C304" t="str">
            <v>OVERHEAD CONDUCTORS AND DEVICES</v>
          </cell>
          <cell r="Q304">
            <v>0</v>
          </cell>
        </row>
        <row r="305">
          <cell r="B305" t="str">
            <v>E3570001</v>
          </cell>
          <cell r="C305" t="str">
            <v>UNDERGROUND CONDUIT</v>
          </cell>
          <cell r="Q305">
            <v>0</v>
          </cell>
        </row>
        <row r="306">
          <cell r="B306" t="str">
            <v>E3580001</v>
          </cell>
          <cell r="C306" t="str">
            <v>UNDERGROUND CONDUCTORS AND DEVICES</v>
          </cell>
          <cell r="Q306">
            <v>0</v>
          </cell>
        </row>
        <row r="307">
          <cell r="B307" t="str">
            <v>E3588001</v>
          </cell>
          <cell r="C307" t="str">
            <v>UNDERGROUND CONDUCTORS AND DEVICES</v>
          </cell>
          <cell r="Q307">
            <v>0</v>
          </cell>
        </row>
        <row r="308">
          <cell r="B308" t="str">
            <v>E3590001</v>
          </cell>
          <cell r="C308" t="str">
            <v>ROADS AND TRAILS</v>
          </cell>
          <cell r="Q308">
            <v>0</v>
          </cell>
        </row>
        <row r="309">
          <cell r="C309" t="str">
            <v>Transmission Plant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1">
          <cell r="B311" t="str">
            <v>E3891001</v>
          </cell>
          <cell r="C311" t="str">
            <v>LAND AND LAND RIGHTS</v>
          </cell>
          <cell r="Q311">
            <v>0</v>
          </cell>
        </row>
        <row r="312">
          <cell r="B312" t="str">
            <v>E3900001</v>
          </cell>
          <cell r="C312" t="str">
            <v>STRUCTURES AND IMPROVEMENTS</v>
          </cell>
          <cell r="Q312">
            <v>0</v>
          </cell>
        </row>
        <row r="313">
          <cell r="B313" t="str">
            <v>E3901001</v>
          </cell>
          <cell r="C313" t="str">
            <v>PARK PLAZA IMPROVEMENTS</v>
          </cell>
          <cell r="Q313">
            <v>0</v>
          </cell>
        </row>
        <row r="314">
          <cell r="B314" t="str">
            <v>E3911001</v>
          </cell>
          <cell r="C314" t="str">
            <v>FURNITURE EQUIPMENT</v>
          </cell>
          <cell r="Q314">
            <v>0</v>
          </cell>
        </row>
        <row r="315">
          <cell r="B315" t="str">
            <v>E3912001</v>
          </cell>
          <cell r="C315" t="str">
            <v>OFFICE EQUIPMENT</v>
          </cell>
          <cell r="Q315">
            <v>0</v>
          </cell>
        </row>
        <row r="316">
          <cell r="B316" t="str">
            <v>E3913101</v>
          </cell>
          <cell r="C316" t="str">
            <v>COMPUTER EQUIPMENT</v>
          </cell>
          <cell r="Q316">
            <v>0</v>
          </cell>
        </row>
        <row r="317">
          <cell r="B317" t="str">
            <v>E3913301</v>
          </cell>
          <cell r="C317" t="str">
            <v>COMPUTER</v>
          </cell>
          <cell r="Q317">
            <v>0</v>
          </cell>
        </row>
        <row r="318">
          <cell r="B318" t="str">
            <v>E3921001</v>
          </cell>
          <cell r="C318" t="str">
            <v>TRANSPORTATION EQUIPMENT 13K lb</v>
          </cell>
          <cell r="Q318">
            <v>0</v>
          </cell>
        </row>
        <row r="319">
          <cell r="B319" t="str">
            <v>E3922001</v>
          </cell>
          <cell r="C319" t="str">
            <v>TRANSPORTATION EQUIPMENT over 13K lb</v>
          </cell>
          <cell r="Q319">
            <v>0</v>
          </cell>
        </row>
        <row r="320">
          <cell r="B320" t="str">
            <v>E3923001</v>
          </cell>
          <cell r="C320" t="str">
            <v>HELICOPTERS</v>
          </cell>
          <cell r="Q320">
            <v>0</v>
          </cell>
        </row>
        <row r="321">
          <cell r="B321" t="str">
            <v>E3930001</v>
          </cell>
          <cell r="C321" t="str">
            <v>STORES EQUIPMENT</v>
          </cell>
          <cell r="Q321">
            <v>0</v>
          </cell>
        </row>
        <row r="322">
          <cell r="B322" t="str">
            <v>E3940001</v>
          </cell>
          <cell r="C322" t="str">
            <v>TOOLS, SHOP, GARAGE EQUIPMENT</v>
          </cell>
          <cell r="Q322">
            <v>0</v>
          </cell>
        </row>
        <row r="323">
          <cell r="B323" t="str">
            <v>E3950001</v>
          </cell>
          <cell r="C323" t="str">
            <v>LABORATORY EQUIPMENT</v>
          </cell>
          <cell r="Q323">
            <v>0</v>
          </cell>
        </row>
        <row r="324">
          <cell r="B324" t="str">
            <v>E3960001</v>
          </cell>
          <cell r="C324" t="str">
            <v>POWER OPERATED EQUIPMENT</v>
          </cell>
          <cell r="Q324">
            <v>0</v>
          </cell>
        </row>
        <row r="325">
          <cell r="B325" t="str">
            <v>E3970001</v>
          </cell>
          <cell r="C325" t="str">
            <v>COMMUNICATION EQUIPMENT</v>
          </cell>
          <cell r="Q325">
            <v>0</v>
          </cell>
        </row>
        <row r="326">
          <cell r="B326" t="str">
            <v>E3980001</v>
          </cell>
          <cell r="C326" t="str">
            <v>MISCELLANEOUS EQUIPMENT</v>
          </cell>
          <cell r="Q326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18">
          <cell r="K418">
            <v>36553316.289999999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Cost Ratio"/>
      <sheetName val="Fuels Adjustment"/>
      <sheetName val="Book to Tax"/>
      <sheetName val="2002Pool"/>
      <sheetName val="3.1 MSCs 2002"/>
      <sheetName val="2 Ineligible Assets"/>
      <sheetName val="1 Asset Classes"/>
      <sheetName val="Input Page"/>
      <sheetName val="Pools Summary"/>
      <sheetName val="CWIP"/>
      <sheetName val="Fuels Summary"/>
      <sheetName val="101 BY 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E7">
            <v>1564642827</v>
          </cell>
        </row>
      </sheetData>
      <sheetData sheetId="8"/>
      <sheetData sheetId="9"/>
      <sheetData sheetId="10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98"/>
      <sheetName val="Config"/>
      <sheetName val="Documentation"/>
      <sheetName val="Run"/>
      <sheetName val="RESULTS DB"/>
      <sheetName val="Out"/>
      <sheetName val="1810000"/>
      <sheetName val="2211400"/>
      <sheetName val="2211000"/>
      <sheetName val="2211200"/>
      <sheetName val="1890000"/>
      <sheetName val="1890000 (2)"/>
      <sheetName val="IN_ISSUES"/>
      <sheetName val="IN_ADJUSTMENTS"/>
      <sheetName val="IN_INTEREST"/>
      <sheetName val="IN_SINKING_FUND"/>
      <sheetName val="IN_PART_REDEMP"/>
      <sheetName val="IN_CALLED_ISSUES"/>
      <sheetName val="Summary_sht"/>
      <sheetName val="RESULTS BUSMOD"/>
      <sheetName val="Temp_Results_1"/>
      <sheetName val="Temp_Results_2"/>
      <sheetName val="Temp_Results_3"/>
      <sheetName val="Run Macro"/>
      <sheetName val="BUSMOD_XFER_Mac"/>
      <sheetName val="Bad_SQL_Code"/>
      <sheetName val="BUSMOD MATCH"/>
      <sheetName val="FERC Tax Adjustments 3-31-12"/>
      <sheetName val="Summarybyissue-Temp-3-31-12"/>
      <sheetName val="Summarybyissue-Int-3-31-12"/>
      <sheetName val="State Tax re-class"/>
      <sheetName val="BS Reclass"/>
      <sheetName val="Summary of Changes 3-13-12"/>
      <sheetName val="Summarybyissue-Temp2-12-31-11Up"/>
      <sheetName val="Summarybyissue-Temp 12-31-11"/>
      <sheetName val="Summarybyissue-Int-12-31-11Upd2"/>
      <sheetName val="Summarybyissue-Int-12-31-11"/>
      <sheetName val="Big Idea-Int-12-31-11"/>
      <sheetName val="Solar Credits YTD 12-31-11"/>
      <sheetName val="Solar Credits YTD 2011"/>
      <sheetName val="Solar Credits Reclass YTD Dec"/>
      <sheetName val="PSE&amp;G-IS-MONTH"/>
      <sheetName val="Report 30"/>
      <sheetName val="Bonus Pivot Calc"/>
      <sheetName val="Bonus Analysis"/>
      <sheetName val="B.2) Nuclear CWIP Review-FINAL"/>
      <sheetName val="Nuc AT"/>
      <sheetName val="Nuc 8 v2"/>
      <sheetName val="Adds Pivot "/>
      <sheetName val="Simulation - PROD+GPE-2019"/>
      <sheetName val="Nuc 8"/>
      <sheetName val="Nuc Adds"/>
    </sheetNames>
    <sheetDataSet>
      <sheetData sheetId="0" refreshError="1"/>
      <sheetData sheetId="1" refreshError="1">
        <row r="3">
          <cell r="E3" t="str">
            <v>Sukaina Versi</v>
          </cell>
        </row>
        <row r="4">
          <cell r="E4" t="str">
            <v>P:\CPC0G\[12LTDanlysis.xls]1890000</v>
          </cell>
        </row>
        <row r="5">
          <cell r="E5" t="str">
            <v>EMBEDDED FINANCE</v>
          </cell>
        </row>
        <row r="7">
          <cell r="E7" t="str">
            <v>EMBEDDED FINANCE: 15 YR Energy Master Plan</v>
          </cell>
        </row>
        <row r="8">
          <cell r="E8" t="str">
            <v>PSE&amp;G</v>
          </cell>
        </row>
        <row r="9">
          <cell r="E9" t="str">
            <v>EMBEDDED FINANCE ACTUALS</v>
          </cell>
        </row>
        <row r="10">
          <cell r="E10">
            <v>35606</v>
          </cell>
        </row>
        <row r="11">
          <cell r="E11" t="str">
            <v>Update to Cap Structure for Energy Master Plan - The common workbook must be changed to use this file again.</v>
          </cell>
        </row>
        <row r="14">
          <cell r="F14" t="str">
            <v>no</v>
          </cell>
        </row>
        <row r="15">
          <cell r="F15" t="str">
            <v>no</v>
          </cell>
        </row>
        <row r="18">
          <cell r="E18" t="str">
            <v>v:\eps\common\Bsllc98c.xls</v>
          </cell>
        </row>
        <row r="31">
          <cell r="E31" t="str">
            <v>Warning: the range Record_Type was not found in EFIN_PRO.xls!Input  The variable will not be used in calculations!</v>
          </cell>
        </row>
        <row r="32">
          <cell r="E32" t="str">
            <v>Warning: the range Liability_Acct was not found in EFIN_PRO.xls!Input  The variable will not be used in calculations!</v>
          </cell>
        </row>
        <row r="33">
          <cell r="E33" t="str">
            <v>Warning: the range Interest_Acct was not found in EFIN_PRO.xls!Input  The variable will not be used in calculations!</v>
          </cell>
        </row>
        <row r="34">
          <cell r="E34" t="str">
            <v>Warning: the range QSIP_Num_1 was not found in EFIN_PRO.xls!Input  The variable will not be used in calculations!</v>
          </cell>
        </row>
        <row r="35">
          <cell r="E35" t="str">
            <v>Warning: the range QSIP_Num_2 was not found in EFIN_PRO.xls!Input  The variable will not be used in calculations!</v>
          </cell>
        </row>
        <row r="36">
          <cell r="E36" t="str">
            <v>Warning: the range Agent_Trustee was not found in EFIN_PRO.xls!Input  The variable will not be used in calculations!</v>
          </cell>
        </row>
        <row r="37">
          <cell r="E37" t="str">
            <v>Warning: the range Comments was not found in EFIN_PRO.xls!Input  The variable will not be used in calculations!</v>
          </cell>
        </row>
        <row r="38">
          <cell r="E38" t="str">
            <v>Warning: the range Comments was not found in CALL_PRO.XLS!Input  The variable will not be used in calculations!</v>
          </cell>
        </row>
      </sheetData>
      <sheetData sheetId="2" refreshError="1"/>
      <sheetData sheetId="3" refreshError="1">
        <row r="14">
          <cell r="B14">
            <v>80</v>
          </cell>
        </row>
        <row r="18">
          <cell r="B18">
            <v>48</v>
          </cell>
        </row>
      </sheetData>
      <sheetData sheetId="4" refreshError="1">
        <row r="1">
          <cell r="A1" t="str">
            <v>VAR_NAME</v>
          </cell>
          <cell r="B1" t="str">
            <v>VAR_DESC</v>
          </cell>
          <cell r="C1" t="str">
            <v>SEC_NAME</v>
          </cell>
          <cell r="D1" t="str">
            <v>SEC_TYPE</v>
          </cell>
          <cell r="E1" t="str">
            <v>ALLOC_CODE</v>
          </cell>
          <cell r="F1" t="str">
            <v>SKIP1</v>
          </cell>
          <cell r="G1" t="str">
            <v>SKIP2</v>
          </cell>
          <cell r="H1" t="str">
            <v>SKIP3</v>
          </cell>
          <cell r="I1" t="str">
            <v>SKIP4</v>
          </cell>
          <cell r="J1" t="str">
            <v>SKIP5</v>
          </cell>
          <cell r="K1" t="str">
            <v>SKIP6</v>
          </cell>
          <cell r="L1" t="str">
            <v>SKIP7</v>
          </cell>
          <cell r="M1" t="str">
            <v>SKIP8</v>
          </cell>
          <cell r="N1" t="str">
            <v>BB</v>
          </cell>
          <cell r="O1" t="str">
            <v>PER_1</v>
          </cell>
          <cell r="P1" t="str">
            <v>PER_2</v>
          </cell>
          <cell r="Q1" t="str">
            <v>PER_3</v>
          </cell>
          <cell r="R1" t="str">
            <v>PER_4</v>
          </cell>
          <cell r="S1" t="str">
            <v>PER_5</v>
          </cell>
          <cell r="T1" t="str">
            <v>PER_6</v>
          </cell>
          <cell r="U1" t="str">
            <v>PER_7</v>
          </cell>
          <cell r="V1" t="str">
            <v>PER_8</v>
          </cell>
          <cell r="W1" t="str">
            <v>PER_9</v>
          </cell>
          <cell r="X1" t="str">
            <v>PER_10</v>
          </cell>
          <cell r="Y1" t="str">
            <v>PER_11</v>
          </cell>
          <cell r="Z1" t="str">
            <v>PER_12</v>
          </cell>
          <cell r="AA1" t="str">
            <v>PER_13</v>
          </cell>
          <cell r="AB1" t="str">
            <v>PER_14</v>
          </cell>
          <cell r="AC1" t="str">
            <v>PER_15</v>
          </cell>
          <cell r="AD1" t="str">
            <v>PER_16</v>
          </cell>
          <cell r="AE1" t="str">
            <v>PER_17</v>
          </cell>
          <cell r="AF1" t="str">
            <v>PER_18</v>
          </cell>
          <cell r="AG1" t="str">
            <v>PER_19</v>
          </cell>
        </row>
        <row r="2">
          <cell r="A2" t="str">
            <v>AMT_OUTST_LESS_RETIRE</v>
          </cell>
        </row>
        <row r="3">
          <cell r="A3" t="str">
            <v>CURRENT_OUTSTANDING</v>
          </cell>
        </row>
        <row r="4">
          <cell r="A4" t="str">
            <v>CURRENT_OUTSTANDING_CHANGE</v>
          </cell>
        </row>
        <row r="5">
          <cell r="A5" t="str">
            <v>INTEREST_EXPENSE</v>
          </cell>
        </row>
        <row r="6">
          <cell r="A6" t="str">
            <v>ACCRUED_INTEREST</v>
          </cell>
        </row>
        <row r="7">
          <cell r="A7" t="str">
            <v>INTEREST_PAYMENT</v>
          </cell>
        </row>
        <row r="8">
          <cell r="A8" t="str">
            <v>SE_PAYMENT</v>
          </cell>
        </row>
        <row r="9">
          <cell r="A9" t="str">
            <v>SE_END_BAL</v>
          </cell>
        </row>
        <row r="10">
          <cell r="A10" t="str">
            <v>SE_AMORT</v>
          </cell>
        </row>
        <row r="11">
          <cell r="A11" t="str">
            <v>SINK_PAYMENT</v>
          </cell>
        </row>
        <row r="12">
          <cell r="A12" t="str">
            <v>PART_RED_AMOUNT</v>
          </cell>
        </row>
        <row r="13">
          <cell r="A13" t="str">
            <v>EARLY_RETIREMENT</v>
          </cell>
        </row>
        <row r="14">
          <cell r="A14" t="str">
            <v>NORMAL_MATURITY</v>
          </cell>
        </row>
        <row r="15">
          <cell r="A15" t="str">
            <v>IS_DISCOUNT_AMORT</v>
          </cell>
        </row>
        <row r="16">
          <cell r="A16" t="str">
            <v>IS_PREMIUM_AMORT</v>
          </cell>
        </row>
        <row r="17">
          <cell r="A17" t="str">
            <v>IS_DISCOUNT_END_BAL</v>
          </cell>
        </row>
        <row r="18">
          <cell r="A18" t="str">
            <v>IS_PREMIUM_END_BAL</v>
          </cell>
        </row>
        <row r="19">
          <cell r="A19" t="str">
            <v>CF_INT_UPON_ISSUE</v>
          </cell>
        </row>
        <row r="20">
          <cell r="A20" t="str">
            <v>AMOUNT_ISSUED</v>
          </cell>
        </row>
        <row r="21">
          <cell r="A21" t="str">
            <v>CF_DISCOUNT_PAYMENT</v>
          </cell>
        </row>
        <row r="22">
          <cell r="A22" t="str">
            <v>CF_PREMIUM_PAYMENT</v>
          </cell>
        </row>
        <row r="23">
          <cell r="A23" t="str">
            <v>IS_DISCOUNT_AMORT_BASE</v>
          </cell>
        </row>
        <row r="24">
          <cell r="A24" t="str">
            <v>IS_PREMIUM_AMORT_BASE</v>
          </cell>
        </row>
        <row r="25">
          <cell r="A25" t="str">
            <v>IS_DISCOUNT_AMORT_WRITEOFF</v>
          </cell>
        </row>
        <row r="26">
          <cell r="A26" t="str">
            <v>IS_PREMIUM_AMORT_WRITEOFF</v>
          </cell>
        </row>
        <row r="27">
          <cell r="A27" t="str">
            <v>AMT_OUTST_LESS_RETIRE</v>
          </cell>
        </row>
        <row r="28">
          <cell r="A28" t="str">
            <v>CURRENT_OUTSTANDING</v>
          </cell>
        </row>
        <row r="29">
          <cell r="A29" t="str">
            <v>CURRENT_OUTSTANDING_CHANGE</v>
          </cell>
        </row>
        <row r="30">
          <cell r="A30" t="str">
            <v>INTEREST_EXPENSE</v>
          </cell>
        </row>
        <row r="31">
          <cell r="A31" t="str">
            <v>ACCRUED_INTEREST</v>
          </cell>
        </row>
        <row r="32">
          <cell r="A32" t="str">
            <v>INTEREST_PAYMENT</v>
          </cell>
        </row>
        <row r="33">
          <cell r="A33" t="str">
            <v>SE_PAYMENT</v>
          </cell>
        </row>
        <row r="34">
          <cell r="A34" t="str">
            <v>SE_END_BAL</v>
          </cell>
        </row>
        <row r="35">
          <cell r="A35" t="str">
            <v>SE_AMORT</v>
          </cell>
        </row>
        <row r="36">
          <cell r="A36" t="str">
            <v>SINK_PAYMENT</v>
          </cell>
        </row>
        <row r="37">
          <cell r="A37" t="str">
            <v>PART_RED_AMOUNT</v>
          </cell>
        </row>
        <row r="38">
          <cell r="A38" t="str">
            <v>EARLY_RETIREMENT</v>
          </cell>
        </row>
        <row r="39">
          <cell r="A39" t="str">
            <v>NORMAL_MATURITY</v>
          </cell>
        </row>
        <row r="40">
          <cell r="A40" t="str">
            <v>IS_DISCOUNT_AMORT</v>
          </cell>
        </row>
        <row r="41">
          <cell r="A41" t="str">
            <v>IS_PREMIUM_AMORT</v>
          </cell>
        </row>
        <row r="42">
          <cell r="A42" t="str">
            <v>IS_DISCOUNT_END_BAL</v>
          </cell>
        </row>
        <row r="43">
          <cell r="A43" t="str">
            <v>IS_PREMIUM_END_BAL</v>
          </cell>
        </row>
        <row r="44">
          <cell r="A44" t="str">
            <v>CF_INT_UPON_ISSUE</v>
          </cell>
        </row>
        <row r="45">
          <cell r="A45" t="str">
            <v>AMOUNT_ISSUED</v>
          </cell>
        </row>
        <row r="46">
          <cell r="A46" t="str">
            <v>CF_DISCOUNT_PAYMENT</v>
          </cell>
        </row>
        <row r="47">
          <cell r="A47" t="str">
            <v>CF_PREMIUM_PAYMENT</v>
          </cell>
        </row>
        <row r="48">
          <cell r="A48" t="str">
            <v>IS_DISCOUNT_AMORT_BASE</v>
          </cell>
        </row>
        <row r="49">
          <cell r="A49" t="str">
            <v>IS_PREMIUM_AMORT_BASE</v>
          </cell>
        </row>
        <row r="50">
          <cell r="A50" t="str">
            <v>IS_DISCOUNT_AMORT_WRITEOFF</v>
          </cell>
        </row>
        <row r="51">
          <cell r="A51" t="str">
            <v>IS_PREMIUM_AMORT_WRITEOFF</v>
          </cell>
        </row>
        <row r="52">
          <cell r="A52" t="str">
            <v>AMT_OUTST_LESS_RETIRE</v>
          </cell>
        </row>
        <row r="53">
          <cell r="A53" t="str">
            <v>CURRENT_OUTSTANDING</v>
          </cell>
        </row>
        <row r="54">
          <cell r="A54" t="str">
            <v>CURRENT_OUTSTANDING_CHANGE</v>
          </cell>
        </row>
        <row r="55">
          <cell r="A55" t="str">
            <v>INTEREST_EXPENSE</v>
          </cell>
        </row>
        <row r="56">
          <cell r="A56" t="str">
            <v>ACCRUED_INTEREST</v>
          </cell>
        </row>
        <row r="57">
          <cell r="A57" t="str">
            <v>INTEREST_PAYMENT</v>
          </cell>
        </row>
        <row r="58">
          <cell r="A58" t="str">
            <v>SE_PAYMENT</v>
          </cell>
        </row>
        <row r="59">
          <cell r="A59" t="str">
            <v>SE_END_BAL</v>
          </cell>
        </row>
        <row r="60">
          <cell r="A60" t="str">
            <v>SE_AMORT</v>
          </cell>
        </row>
        <row r="61">
          <cell r="A61" t="str">
            <v>SINK_PAYMENT</v>
          </cell>
        </row>
        <row r="62">
          <cell r="A62" t="str">
            <v>PART_RED_AMOUNT</v>
          </cell>
        </row>
        <row r="63">
          <cell r="A63" t="str">
            <v>EARLY_RETIREMENT</v>
          </cell>
        </row>
        <row r="64">
          <cell r="A64" t="str">
            <v>NORMAL_MATURITY</v>
          </cell>
        </row>
        <row r="65">
          <cell r="A65" t="str">
            <v>IS_DISCOUNT_AMORT</v>
          </cell>
        </row>
        <row r="66">
          <cell r="A66" t="str">
            <v>IS_PREMIUM_AMORT</v>
          </cell>
        </row>
        <row r="67">
          <cell r="A67" t="str">
            <v>IS_DISCOUNT_END_BAL</v>
          </cell>
        </row>
        <row r="68">
          <cell r="A68" t="str">
            <v>IS_PREMIUM_END_BAL</v>
          </cell>
        </row>
        <row r="69">
          <cell r="A69" t="str">
            <v>CF_INT_UPON_ISSUE</v>
          </cell>
        </row>
        <row r="70">
          <cell r="A70" t="str">
            <v>AMOUNT_ISSUED</v>
          </cell>
        </row>
        <row r="71">
          <cell r="A71" t="str">
            <v>CF_DISCOUNT_PAYMENT</v>
          </cell>
        </row>
        <row r="72">
          <cell r="A72" t="str">
            <v>CF_PREMIUM_PAYMENT</v>
          </cell>
        </row>
        <row r="73">
          <cell r="A73" t="str">
            <v>IS_DISCOUNT_AMORT_BASE</v>
          </cell>
        </row>
        <row r="74">
          <cell r="A74" t="str">
            <v>IS_PREMIUM_AMORT_BASE</v>
          </cell>
        </row>
        <row r="75">
          <cell r="A75" t="str">
            <v>IS_DISCOUNT_AMORT_WRITEOFF</v>
          </cell>
        </row>
        <row r="76">
          <cell r="A76" t="str">
            <v>IS_PREMIUM_AMORT_WRITEOFF</v>
          </cell>
        </row>
        <row r="77">
          <cell r="A77" t="str">
            <v>AMT_OUTST_LESS_RETIRE</v>
          </cell>
        </row>
        <row r="78">
          <cell r="A78" t="str">
            <v>CURRENT_OUTSTANDING</v>
          </cell>
        </row>
        <row r="79">
          <cell r="A79" t="str">
            <v>CURRENT_OUTSTANDING_CHANGE</v>
          </cell>
        </row>
        <row r="80">
          <cell r="A80" t="str">
            <v>INTEREST_EXPENSE</v>
          </cell>
        </row>
        <row r="81">
          <cell r="A81" t="str">
            <v>ACCRUED_INTEREST</v>
          </cell>
        </row>
        <row r="82">
          <cell r="A82" t="str">
            <v>INTEREST_PAYMENT</v>
          </cell>
        </row>
        <row r="83">
          <cell r="A83" t="str">
            <v>SE_PAYMENT</v>
          </cell>
        </row>
        <row r="84">
          <cell r="A84" t="str">
            <v>SE_END_BAL</v>
          </cell>
        </row>
        <row r="85">
          <cell r="A85" t="str">
            <v>SE_AMORT</v>
          </cell>
        </row>
        <row r="86">
          <cell r="A86" t="str">
            <v>SINK_PAYMENT</v>
          </cell>
        </row>
        <row r="87">
          <cell r="A87" t="str">
            <v>PART_RED_AMOUNT</v>
          </cell>
        </row>
        <row r="88">
          <cell r="A88" t="str">
            <v>EARLY_RETIREMENT</v>
          </cell>
        </row>
        <row r="89">
          <cell r="A89" t="str">
            <v>NORMAL_MATURITY</v>
          </cell>
        </row>
        <row r="90">
          <cell r="A90" t="str">
            <v>IS_DISCOUNT_AMORT</v>
          </cell>
        </row>
        <row r="91">
          <cell r="A91" t="str">
            <v>IS_PREMIUM_AMORT</v>
          </cell>
        </row>
        <row r="92">
          <cell r="A92" t="str">
            <v>IS_DISCOUNT_END_BAL</v>
          </cell>
        </row>
        <row r="93">
          <cell r="A93" t="str">
            <v>IS_PREMIUM_END_BAL</v>
          </cell>
        </row>
        <row r="94">
          <cell r="A94" t="str">
            <v>CF_INT_UPON_ISSUE</v>
          </cell>
        </row>
        <row r="95">
          <cell r="A95" t="str">
            <v>AMOUNT_ISSUED</v>
          </cell>
        </row>
        <row r="96">
          <cell r="A96" t="str">
            <v>CF_DISCOUNT_PAYMENT</v>
          </cell>
        </row>
        <row r="97">
          <cell r="A97" t="str">
            <v>CF_PREMIUM_PAYMENT</v>
          </cell>
        </row>
        <row r="98">
          <cell r="A98" t="str">
            <v>IS_DISCOUNT_AMORT_BASE</v>
          </cell>
        </row>
        <row r="99">
          <cell r="A99" t="str">
            <v>IS_PREMIUM_AMORT_BASE</v>
          </cell>
        </row>
        <row r="100">
          <cell r="A100" t="str">
            <v>IS_DISCOUNT_AMORT_WRITEOFF</v>
          </cell>
        </row>
        <row r="101">
          <cell r="A101" t="str">
            <v>IS_PREMIUM_AMORT_WRITEOFF</v>
          </cell>
        </row>
        <row r="102">
          <cell r="A102" t="str">
            <v>AMT_OUTST_LESS_RETIRE</v>
          </cell>
        </row>
        <row r="103">
          <cell r="A103" t="str">
            <v>CURRENT_OUTSTANDING</v>
          </cell>
        </row>
        <row r="104">
          <cell r="A104" t="str">
            <v>CURRENT_OUTSTANDING_CHANGE</v>
          </cell>
        </row>
        <row r="105">
          <cell r="A105" t="str">
            <v>INTEREST_EXPENSE</v>
          </cell>
        </row>
        <row r="106">
          <cell r="A106" t="str">
            <v>ACCRUED_INTEREST</v>
          </cell>
        </row>
        <row r="107">
          <cell r="A107" t="str">
            <v>INTEREST_PAYMENT</v>
          </cell>
        </row>
        <row r="108">
          <cell r="A108" t="str">
            <v>SE_PAYMENT</v>
          </cell>
        </row>
        <row r="109">
          <cell r="A109" t="str">
            <v>SE_END_BAL</v>
          </cell>
        </row>
        <row r="110">
          <cell r="A110" t="str">
            <v>SE_AMORT</v>
          </cell>
        </row>
        <row r="111">
          <cell r="A111" t="str">
            <v>SINK_PAYMENT</v>
          </cell>
        </row>
        <row r="112">
          <cell r="A112" t="str">
            <v>PART_RED_AMOUNT</v>
          </cell>
        </row>
        <row r="113">
          <cell r="A113" t="str">
            <v>EARLY_RETIREMENT</v>
          </cell>
        </row>
        <row r="114">
          <cell r="A114" t="str">
            <v>NORMAL_MATURITY</v>
          </cell>
        </row>
        <row r="115">
          <cell r="A115" t="str">
            <v>IS_DISCOUNT_AMORT</v>
          </cell>
        </row>
        <row r="116">
          <cell r="A116" t="str">
            <v>IS_PREMIUM_AMORT</v>
          </cell>
        </row>
        <row r="117">
          <cell r="A117" t="str">
            <v>IS_DISCOUNT_END_BAL</v>
          </cell>
        </row>
        <row r="118">
          <cell r="A118" t="str">
            <v>IS_PREMIUM_END_BAL</v>
          </cell>
        </row>
        <row r="119">
          <cell r="A119" t="str">
            <v>CF_INT_UPON_ISSUE</v>
          </cell>
        </row>
        <row r="120">
          <cell r="A120" t="str">
            <v>AMOUNT_ISSUED</v>
          </cell>
        </row>
        <row r="121">
          <cell r="A121" t="str">
            <v>CF_DISCOUNT_PAYMENT</v>
          </cell>
        </row>
        <row r="122">
          <cell r="A122" t="str">
            <v>CF_PREMIUM_PAYMENT</v>
          </cell>
        </row>
        <row r="123">
          <cell r="A123" t="str">
            <v>IS_DISCOUNT_AMORT_BASE</v>
          </cell>
        </row>
        <row r="124">
          <cell r="A124" t="str">
            <v>IS_PREMIUM_AMORT_BASE</v>
          </cell>
        </row>
        <row r="125">
          <cell r="A125" t="str">
            <v>IS_DISCOUNT_AMORT_WRITEOFF</v>
          </cell>
        </row>
        <row r="126">
          <cell r="A126" t="str">
            <v>IS_PREMIUM_AMORT_WRITEOFF</v>
          </cell>
        </row>
        <row r="127">
          <cell r="A127" t="str">
            <v>AMT_OUTST_LESS_RETIRE</v>
          </cell>
        </row>
        <row r="128">
          <cell r="A128" t="str">
            <v>CURRENT_OUTSTANDING</v>
          </cell>
        </row>
        <row r="129">
          <cell r="A129" t="str">
            <v>CURRENT_OUTSTANDING_CHANGE</v>
          </cell>
        </row>
        <row r="130">
          <cell r="A130" t="str">
            <v>INTEREST_EXPENSE</v>
          </cell>
        </row>
        <row r="131">
          <cell r="A131" t="str">
            <v>ACCRUED_INTEREST</v>
          </cell>
        </row>
        <row r="132">
          <cell r="A132" t="str">
            <v>INTEREST_PAYMENT</v>
          </cell>
        </row>
        <row r="133">
          <cell r="A133" t="str">
            <v>SE_PAYMENT</v>
          </cell>
        </row>
        <row r="134">
          <cell r="A134" t="str">
            <v>SE_END_BAL</v>
          </cell>
        </row>
        <row r="135">
          <cell r="A135" t="str">
            <v>SE_AMORT</v>
          </cell>
        </row>
        <row r="136">
          <cell r="A136" t="str">
            <v>SINK_PAYMENT</v>
          </cell>
        </row>
        <row r="137">
          <cell r="A137" t="str">
            <v>PART_RED_AMOUNT</v>
          </cell>
        </row>
        <row r="138">
          <cell r="A138" t="str">
            <v>EARLY_RETIREMENT</v>
          </cell>
        </row>
        <row r="139">
          <cell r="A139" t="str">
            <v>NORMAL_MATURITY</v>
          </cell>
        </row>
        <row r="140">
          <cell r="A140" t="str">
            <v>IS_DISCOUNT_AMORT</v>
          </cell>
        </row>
        <row r="141">
          <cell r="A141" t="str">
            <v>IS_PREMIUM_AMORT</v>
          </cell>
        </row>
        <row r="142">
          <cell r="A142" t="str">
            <v>IS_DISCOUNT_END_BAL</v>
          </cell>
        </row>
        <row r="143">
          <cell r="A143" t="str">
            <v>IS_PREMIUM_END_BAL</v>
          </cell>
        </row>
        <row r="144">
          <cell r="A144" t="str">
            <v>CF_INT_UPON_ISSUE</v>
          </cell>
        </row>
        <row r="145">
          <cell r="A145" t="str">
            <v>AMOUNT_ISSUED</v>
          </cell>
        </row>
        <row r="146">
          <cell r="A146" t="str">
            <v>CF_DISCOUNT_PAYMENT</v>
          </cell>
        </row>
        <row r="147">
          <cell r="A147" t="str">
            <v>CF_PREMIUM_PAYMENT</v>
          </cell>
        </row>
        <row r="148">
          <cell r="A148" t="str">
            <v>IS_DISCOUNT_AMORT_BASE</v>
          </cell>
        </row>
        <row r="149">
          <cell r="A149" t="str">
            <v>IS_PREMIUM_AMORT_BASE</v>
          </cell>
        </row>
        <row r="150">
          <cell r="A150" t="str">
            <v>IS_DISCOUNT_AMORT_WRITEOFF</v>
          </cell>
        </row>
        <row r="151">
          <cell r="A151" t="str">
            <v>IS_PREMIUM_AMORT_WRITEOFF</v>
          </cell>
        </row>
        <row r="152">
          <cell r="A152" t="str">
            <v>AMT_OUTST_LESS_RETIRE</v>
          </cell>
        </row>
        <row r="153">
          <cell r="A153" t="str">
            <v>CURRENT_OUTSTANDING</v>
          </cell>
        </row>
        <row r="154">
          <cell r="A154" t="str">
            <v>CURRENT_OUTSTANDING_CHANGE</v>
          </cell>
        </row>
        <row r="155">
          <cell r="A155" t="str">
            <v>INTEREST_EXPENSE</v>
          </cell>
        </row>
        <row r="156">
          <cell r="A156" t="str">
            <v>ACCRUED_INTEREST</v>
          </cell>
        </row>
        <row r="157">
          <cell r="A157" t="str">
            <v>INTEREST_PAYMENT</v>
          </cell>
        </row>
        <row r="158">
          <cell r="A158" t="str">
            <v>SE_PAYMENT</v>
          </cell>
        </row>
        <row r="159">
          <cell r="A159" t="str">
            <v>SE_END_BAL</v>
          </cell>
        </row>
        <row r="160">
          <cell r="A160" t="str">
            <v>SE_AMORT</v>
          </cell>
        </row>
        <row r="161">
          <cell r="A161" t="str">
            <v>SINK_PAYMENT</v>
          </cell>
        </row>
        <row r="162">
          <cell r="A162" t="str">
            <v>PART_RED_AMOUNT</v>
          </cell>
        </row>
        <row r="163">
          <cell r="A163" t="str">
            <v>EARLY_RETIREMENT</v>
          </cell>
        </row>
        <row r="164">
          <cell r="A164" t="str">
            <v>NORMAL_MATURITY</v>
          </cell>
        </row>
        <row r="165">
          <cell r="A165" t="str">
            <v>IS_DISCOUNT_AMORT</v>
          </cell>
        </row>
        <row r="166">
          <cell r="A166" t="str">
            <v>IS_PREMIUM_AMORT</v>
          </cell>
        </row>
        <row r="167">
          <cell r="A167" t="str">
            <v>IS_DISCOUNT_END_BAL</v>
          </cell>
        </row>
        <row r="168">
          <cell r="A168" t="str">
            <v>IS_PREMIUM_END_BAL</v>
          </cell>
        </row>
        <row r="169">
          <cell r="A169" t="str">
            <v>CF_INT_UPON_ISSUE</v>
          </cell>
        </row>
        <row r="170">
          <cell r="A170" t="str">
            <v>AMOUNT_ISSUED</v>
          </cell>
        </row>
        <row r="171">
          <cell r="A171" t="str">
            <v>CF_DISCOUNT_PAYMENT</v>
          </cell>
        </row>
        <row r="172">
          <cell r="A172" t="str">
            <v>CF_PREMIUM_PAYMENT</v>
          </cell>
        </row>
        <row r="173">
          <cell r="A173" t="str">
            <v>IS_DISCOUNT_AMORT_BASE</v>
          </cell>
        </row>
        <row r="174">
          <cell r="A174" t="str">
            <v>IS_PREMIUM_AMORT_BASE</v>
          </cell>
        </row>
        <row r="175">
          <cell r="A175" t="str">
            <v>IS_DISCOUNT_AMORT_WRITEOFF</v>
          </cell>
        </row>
        <row r="176">
          <cell r="A176" t="str">
            <v>IS_PREMIUM_AMORT_WRITEOFF</v>
          </cell>
        </row>
        <row r="177">
          <cell r="A177" t="str">
            <v>AMT_OUTST_LESS_RETIRE</v>
          </cell>
        </row>
        <row r="178">
          <cell r="A178" t="str">
            <v>CURRENT_OUTSTANDING</v>
          </cell>
        </row>
        <row r="179">
          <cell r="A179" t="str">
            <v>CURRENT_OUTSTANDING_CHANGE</v>
          </cell>
        </row>
        <row r="180">
          <cell r="A180" t="str">
            <v>INTEREST_EXPENSE</v>
          </cell>
        </row>
        <row r="181">
          <cell r="A181" t="str">
            <v>ACCRUED_INTEREST</v>
          </cell>
        </row>
        <row r="182">
          <cell r="A182" t="str">
            <v>INTEREST_PAYMENT</v>
          </cell>
        </row>
        <row r="183">
          <cell r="A183" t="str">
            <v>SE_PAYMENT</v>
          </cell>
        </row>
        <row r="184">
          <cell r="A184" t="str">
            <v>SE_END_BAL</v>
          </cell>
        </row>
        <row r="185">
          <cell r="A185" t="str">
            <v>SE_AMORT</v>
          </cell>
        </row>
        <row r="186">
          <cell r="A186" t="str">
            <v>SINK_PAYMENT</v>
          </cell>
        </row>
        <row r="187">
          <cell r="A187" t="str">
            <v>PART_RED_AMOUNT</v>
          </cell>
        </row>
        <row r="188">
          <cell r="A188" t="str">
            <v>EARLY_RETIREMENT</v>
          </cell>
        </row>
        <row r="189">
          <cell r="A189" t="str">
            <v>NORMAL_MATURITY</v>
          </cell>
        </row>
        <row r="190">
          <cell r="A190" t="str">
            <v>IS_DISCOUNT_AMORT</v>
          </cell>
        </row>
        <row r="191">
          <cell r="A191" t="str">
            <v>IS_PREMIUM_AMORT</v>
          </cell>
        </row>
        <row r="192">
          <cell r="A192" t="str">
            <v>IS_DISCOUNT_END_BAL</v>
          </cell>
        </row>
        <row r="193">
          <cell r="A193" t="str">
            <v>IS_PREMIUM_END_BAL</v>
          </cell>
        </row>
        <row r="194">
          <cell r="A194" t="str">
            <v>CF_INT_UPON_ISSUE</v>
          </cell>
        </row>
        <row r="195">
          <cell r="A195" t="str">
            <v>AMOUNT_ISSUED</v>
          </cell>
        </row>
        <row r="196">
          <cell r="A196" t="str">
            <v>CF_DISCOUNT_PAYMENT</v>
          </cell>
        </row>
        <row r="197">
          <cell r="A197" t="str">
            <v>CF_PREMIUM_PAYMENT</v>
          </cell>
        </row>
        <row r="198">
          <cell r="A198" t="str">
            <v>IS_DISCOUNT_AMORT_BASE</v>
          </cell>
        </row>
        <row r="199">
          <cell r="A199" t="str">
            <v>IS_PREMIUM_AMORT_BASE</v>
          </cell>
        </row>
        <row r="200">
          <cell r="A200" t="str">
            <v>IS_DISCOUNT_AMORT_WRITEOFF</v>
          </cell>
        </row>
        <row r="201">
          <cell r="A201" t="str">
            <v>IS_PREMIUM_AMORT_WRITEOFF</v>
          </cell>
        </row>
        <row r="202">
          <cell r="A202" t="str">
            <v>AMT_OUTST_LESS_RETIRE</v>
          </cell>
        </row>
        <row r="203">
          <cell r="A203" t="str">
            <v>CURRENT_OUTSTANDING</v>
          </cell>
        </row>
        <row r="204">
          <cell r="A204" t="str">
            <v>CURRENT_OUTSTANDING_CHANGE</v>
          </cell>
        </row>
        <row r="205">
          <cell r="A205" t="str">
            <v>INTEREST_EXPENSE</v>
          </cell>
        </row>
        <row r="206">
          <cell r="A206" t="str">
            <v>ACCRUED_INTEREST</v>
          </cell>
        </row>
        <row r="207">
          <cell r="A207" t="str">
            <v>INTEREST_PAYMENT</v>
          </cell>
        </row>
        <row r="208">
          <cell r="A208" t="str">
            <v>SE_PAYMENT</v>
          </cell>
        </row>
        <row r="209">
          <cell r="A209" t="str">
            <v>SE_END_BAL</v>
          </cell>
        </row>
        <row r="210">
          <cell r="A210" t="str">
            <v>SE_AMORT</v>
          </cell>
        </row>
        <row r="211">
          <cell r="A211" t="str">
            <v>SINK_PAYMENT</v>
          </cell>
        </row>
        <row r="212">
          <cell r="A212" t="str">
            <v>PART_RED_AMOUNT</v>
          </cell>
        </row>
        <row r="213">
          <cell r="A213" t="str">
            <v>EARLY_RETIREMENT</v>
          </cell>
        </row>
        <row r="214">
          <cell r="A214" t="str">
            <v>NORMAL_MATURITY</v>
          </cell>
        </row>
        <row r="215">
          <cell r="A215" t="str">
            <v>IS_DISCOUNT_AMORT</v>
          </cell>
        </row>
        <row r="216">
          <cell r="A216" t="str">
            <v>IS_PREMIUM_AMORT</v>
          </cell>
        </row>
        <row r="217">
          <cell r="A217" t="str">
            <v>IS_DISCOUNT_END_BAL</v>
          </cell>
        </row>
        <row r="218">
          <cell r="A218" t="str">
            <v>IS_PREMIUM_END_BAL</v>
          </cell>
        </row>
        <row r="219">
          <cell r="A219" t="str">
            <v>CF_INT_UPON_ISSUE</v>
          </cell>
        </row>
        <row r="220">
          <cell r="A220" t="str">
            <v>AMOUNT_ISSUED</v>
          </cell>
        </row>
        <row r="221">
          <cell r="A221" t="str">
            <v>CF_DISCOUNT_PAYMENT</v>
          </cell>
        </row>
        <row r="222">
          <cell r="A222" t="str">
            <v>CF_PREMIUM_PAYMENT</v>
          </cell>
        </row>
        <row r="223">
          <cell r="A223" t="str">
            <v>IS_DISCOUNT_AMORT_BASE</v>
          </cell>
        </row>
        <row r="224">
          <cell r="A224" t="str">
            <v>IS_PREMIUM_AMORT_BASE</v>
          </cell>
        </row>
        <row r="225">
          <cell r="A225" t="str">
            <v>IS_DISCOUNT_AMORT_WRITEOFF</v>
          </cell>
        </row>
        <row r="226">
          <cell r="A226" t="str">
            <v>IS_PREMIUM_AMORT_WRITEOFF</v>
          </cell>
        </row>
        <row r="227">
          <cell r="A227" t="str">
            <v>AMT_OUTST_LESS_RETIRE</v>
          </cell>
        </row>
        <row r="228">
          <cell r="A228" t="str">
            <v>CURRENT_OUTSTANDING</v>
          </cell>
        </row>
        <row r="229">
          <cell r="A229" t="str">
            <v>CURRENT_OUTSTANDING_CHANGE</v>
          </cell>
        </row>
        <row r="230">
          <cell r="A230" t="str">
            <v>INTEREST_EXPENSE</v>
          </cell>
        </row>
        <row r="231">
          <cell r="A231" t="str">
            <v>ACCRUED_INTEREST</v>
          </cell>
        </row>
        <row r="232">
          <cell r="A232" t="str">
            <v>INTEREST_PAYMENT</v>
          </cell>
        </row>
        <row r="233">
          <cell r="A233" t="str">
            <v>SE_PAYMENT</v>
          </cell>
        </row>
        <row r="234">
          <cell r="A234" t="str">
            <v>SE_END_BAL</v>
          </cell>
        </row>
        <row r="235">
          <cell r="A235" t="str">
            <v>SE_AMORT</v>
          </cell>
        </row>
        <row r="236">
          <cell r="A236" t="str">
            <v>SINK_PAYMENT</v>
          </cell>
        </row>
        <row r="237">
          <cell r="A237" t="str">
            <v>PART_RED_AMOUNT</v>
          </cell>
        </row>
        <row r="238">
          <cell r="A238" t="str">
            <v>EARLY_RETIREMENT</v>
          </cell>
        </row>
        <row r="239">
          <cell r="A239" t="str">
            <v>NORMAL_MATURITY</v>
          </cell>
        </row>
        <row r="240">
          <cell r="A240" t="str">
            <v>IS_DISCOUNT_AMORT</v>
          </cell>
        </row>
        <row r="241">
          <cell r="A241" t="str">
            <v>IS_PREMIUM_AMORT</v>
          </cell>
        </row>
        <row r="242">
          <cell r="A242" t="str">
            <v>IS_DISCOUNT_END_BAL</v>
          </cell>
        </row>
        <row r="243">
          <cell r="A243" t="str">
            <v>IS_PREMIUM_END_BAL</v>
          </cell>
        </row>
        <row r="244">
          <cell r="A244" t="str">
            <v>CF_INT_UPON_ISSUE</v>
          </cell>
        </row>
        <row r="245">
          <cell r="A245" t="str">
            <v>AMOUNT_ISSUED</v>
          </cell>
        </row>
        <row r="246">
          <cell r="A246" t="str">
            <v>CF_DISCOUNT_PAYMENT</v>
          </cell>
        </row>
        <row r="247">
          <cell r="A247" t="str">
            <v>CF_PREMIUM_PAYMENT</v>
          </cell>
        </row>
        <row r="248">
          <cell r="A248" t="str">
            <v>IS_DISCOUNT_AMORT_BASE</v>
          </cell>
        </row>
        <row r="249">
          <cell r="A249" t="str">
            <v>IS_PREMIUM_AMORT_BASE</v>
          </cell>
        </row>
        <row r="250">
          <cell r="A250" t="str">
            <v>IS_DISCOUNT_AMORT_WRITEOFF</v>
          </cell>
        </row>
        <row r="251">
          <cell r="A251" t="str">
            <v>IS_PREMIUM_AMORT_WRITEOFF</v>
          </cell>
        </row>
        <row r="252">
          <cell r="A252" t="str">
            <v>AMT_OUTST_LESS_RETIRE</v>
          </cell>
        </row>
        <row r="253">
          <cell r="A253" t="str">
            <v>CURRENT_OUTSTANDING</v>
          </cell>
        </row>
        <row r="254">
          <cell r="A254" t="str">
            <v>CURRENT_OUTSTANDING_CHANGE</v>
          </cell>
        </row>
        <row r="255">
          <cell r="A255" t="str">
            <v>INTEREST_EXPENSE</v>
          </cell>
        </row>
        <row r="256">
          <cell r="A256" t="str">
            <v>ACCRUED_INTEREST</v>
          </cell>
        </row>
        <row r="257">
          <cell r="A257" t="str">
            <v>INTEREST_PAYMENT</v>
          </cell>
        </row>
        <row r="258">
          <cell r="A258" t="str">
            <v>SE_PAYMENT</v>
          </cell>
        </row>
        <row r="259">
          <cell r="A259" t="str">
            <v>SE_END_BAL</v>
          </cell>
        </row>
        <row r="260">
          <cell r="A260" t="str">
            <v>SE_AMORT</v>
          </cell>
        </row>
        <row r="261">
          <cell r="A261" t="str">
            <v>SINK_PAYMENT</v>
          </cell>
        </row>
        <row r="262">
          <cell r="A262" t="str">
            <v>PART_RED_AMOUNT</v>
          </cell>
        </row>
        <row r="263">
          <cell r="A263" t="str">
            <v>EARLY_RETIREMENT</v>
          </cell>
        </row>
        <row r="264">
          <cell r="A264" t="str">
            <v>NORMAL_MATURITY</v>
          </cell>
        </row>
        <row r="265">
          <cell r="A265" t="str">
            <v>IS_DISCOUNT_AMORT</v>
          </cell>
        </row>
        <row r="266">
          <cell r="A266" t="str">
            <v>IS_PREMIUM_AMORT</v>
          </cell>
        </row>
        <row r="267">
          <cell r="A267" t="str">
            <v>IS_DISCOUNT_END_BAL</v>
          </cell>
        </row>
        <row r="268">
          <cell r="A268" t="str">
            <v>IS_PREMIUM_END_BAL</v>
          </cell>
        </row>
        <row r="269">
          <cell r="A269" t="str">
            <v>CF_INT_UPON_ISSUE</v>
          </cell>
        </row>
        <row r="270">
          <cell r="A270" t="str">
            <v>AMOUNT_ISSUED</v>
          </cell>
        </row>
        <row r="271">
          <cell r="A271" t="str">
            <v>CF_DISCOUNT_PAYMENT</v>
          </cell>
        </row>
        <row r="272">
          <cell r="A272" t="str">
            <v>CF_PREMIUM_PAYMENT</v>
          </cell>
        </row>
        <row r="273">
          <cell r="A273" t="str">
            <v>IS_DISCOUNT_AMORT_BASE</v>
          </cell>
        </row>
        <row r="274">
          <cell r="A274" t="str">
            <v>IS_PREMIUM_AMORT_BASE</v>
          </cell>
        </row>
        <row r="275">
          <cell r="A275" t="str">
            <v>IS_DISCOUNT_AMORT_WRITEOFF</v>
          </cell>
        </row>
        <row r="276">
          <cell r="A276" t="str">
            <v>IS_PREMIUM_AMORT_WRITEOFF</v>
          </cell>
        </row>
        <row r="277">
          <cell r="A277" t="str">
            <v>AMT_OUTST_LESS_RETIRE</v>
          </cell>
        </row>
        <row r="278">
          <cell r="A278" t="str">
            <v>CURRENT_OUTSTANDING</v>
          </cell>
        </row>
        <row r="279">
          <cell r="A279" t="str">
            <v>CURRENT_OUTSTANDING_CHANGE</v>
          </cell>
        </row>
        <row r="280">
          <cell r="A280" t="str">
            <v>INTEREST_EXPENSE</v>
          </cell>
        </row>
        <row r="281">
          <cell r="A281" t="str">
            <v>ACCRUED_INTEREST</v>
          </cell>
        </row>
        <row r="282">
          <cell r="A282" t="str">
            <v>INTEREST_PAYMENT</v>
          </cell>
        </row>
        <row r="283">
          <cell r="A283" t="str">
            <v>SE_PAYMENT</v>
          </cell>
        </row>
        <row r="284">
          <cell r="A284" t="str">
            <v>SE_END_BAL</v>
          </cell>
        </row>
        <row r="285">
          <cell r="A285" t="str">
            <v>SE_AMORT</v>
          </cell>
        </row>
        <row r="286">
          <cell r="A286" t="str">
            <v>SINK_PAYMENT</v>
          </cell>
        </row>
        <row r="287">
          <cell r="A287" t="str">
            <v>PART_RED_AMOUNT</v>
          </cell>
        </row>
        <row r="288">
          <cell r="A288" t="str">
            <v>EARLY_RETIREMENT</v>
          </cell>
        </row>
        <row r="289">
          <cell r="A289" t="str">
            <v>NORMAL_MATURITY</v>
          </cell>
        </row>
        <row r="290">
          <cell r="A290" t="str">
            <v>IS_DISCOUNT_AMORT</v>
          </cell>
        </row>
        <row r="291">
          <cell r="A291" t="str">
            <v>IS_PREMIUM_AMORT</v>
          </cell>
        </row>
        <row r="292">
          <cell r="A292" t="str">
            <v>IS_DISCOUNT_END_BAL</v>
          </cell>
        </row>
        <row r="293">
          <cell r="A293" t="str">
            <v>IS_PREMIUM_END_BAL</v>
          </cell>
        </row>
        <row r="294">
          <cell r="A294" t="str">
            <v>CF_INT_UPON_ISSUE</v>
          </cell>
        </row>
        <row r="295">
          <cell r="A295" t="str">
            <v>AMOUNT_ISSUED</v>
          </cell>
        </row>
        <row r="296">
          <cell r="A296" t="str">
            <v>CF_DISCOUNT_PAYMENT</v>
          </cell>
        </row>
        <row r="297">
          <cell r="A297" t="str">
            <v>CF_PREMIUM_PAYMENT</v>
          </cell>
        </row>
        <row r="298">
          <cell r="A298" t="str">
            <v>IS_DISCOUNT_AMORT_BASE</v>
          </cell>
        </row>
        <row r="299">
          <cell r="A299" t="str">
            <v>IS_PREMIUM_AMORT_BASE</v>
          </cell>
        </row>
        <row r="300">
          <cell r="A300" t="str">
            <v>IS_DISCOUNT_AMORT_WRITEOFF</v>
          </cell>
        </row>
        <row r="301">
          <cell r="A301" t="str">
            <v>IS_PREMIUM_AMORT_WRITEOFF</v>
          </cell>
        </row>
        <row r="302">
          <cell r="A302" t="str">
            <v>AMT_OUTST_LESS_RETIRE</v>
          </cell>
        </row>
        <row r="303">
          <cell r="A303" t="str">
            <v>CURRENT_OUTSTANDING</v>
          </cell>
        </row>
        <row r="304">
          <cell r="A304" t="str">
            <v>CURRENT_OUTSTANDING_CHANGE</v>
          </cell>
        </row>
        <row r="305">
          <cell r="A305" t="str">
            <v>INTEREST_EXPENSE</v>
          </cell>
        </row>
        <row r="306">
          <cell r="A306" t="str">
            <v>ACCRUED_INTEREST</v>
          </cell>
        </row>
        <row r="307">
          <cell r="A307" t="str">
            <v>INTEREST_PAYMENT</v>
          </cell>
        </row>
        <row r="308">
          <cell r="A308" t="str">
            <v>SE_PAYMENT</v>
          </cell>
        </row>
        <row r="309">
          <cell r="A309" t="str">
            <v>SE_END_BAL</v>
          </cell>
        </row>
        <row r="310">
          <cell r="A310" t="str">
            <v>SE_AMORT</v>
          </cell>
        </row>
        <row r="311">
          <cell r="A311" t="str">
            <v>SINK_PAYMENT</v>
          </cell>
        </row>
        <row r="312">
          <cell r="A312" t="str">
            <v>PART_RED_AMOUNT</v>
          </cell>
        </row>
        <row r="313">
          <cell r="A313" t="str">
            <v>EARLY_RETIREMENT</v>
          </cell>
        </row>
        <row r="314">
          <cell r="A314" t="str">
            <v>NORMAL_MATURITY</v>
          </cell>
        </row>
        <row r="315">
          <cell r="A315" t="str">
            <v>IS_DISCOUNT_AMORT</v>
          </cell>
        </row>
        <row r="316">
          <cell r="A316" t="str">
            <v>IS_PREMIUM_AMORT</v>
          </cell>
        </row>
        <row r="317">
          <cell r="A317" t="str">
            <v>IS_DISCOUNT_END_BAL</v>
          </cell>
        </row>
        <row r="318">
          <cell r="A318" t="str">
            <v>IS_PREMIUM_END_BAL</v>
          </cell>
        </row>
        <row r="319">
          <cell r="A319" t="str">
            <v>CF_INT_UPON_ISSUE</v>
          </cell>
        </row>
        <row r="320">
          <cell r="A320" t="str">
            <v>AMOUNT_ISSUED</v>
          </cell>
        </row>
        <row r="321">
          <cell r="A321" t="str">
            <v>CF_DISCOUNT_PAYMENT</v>
          </cell>
        </row>
        <row r="322">
          <cell r="A322" t="str">
            <v>CF_PREMIUM_PAYMENT</v>
          </cell>
        </row>
        <row r="323">
          <cell r="A323" t="str">
            <v>IS_DISCOUNT_AMORT_BASE</v>
          </cell>
        </row>
        <row r="324">
          <cell r="A324" t="str">
            <v>IS_PREMIUM_AMORT_BASE</v>
          </cell>
        </row>
        <row r="325">
          <cell r="A325" t="str">
            <v>IS_DISCOUNT_AMORT_WRITEOFF</v>
          </cell>
        </row>
        <row r="326">
          <cell r="A326" t="str">
            <v>IS_PREMIUM_AMORT_WRITEOFF</v>
          </cell>
        </row>
        <row r="327">
          <cell r="A327" t="str">
            <v>AMT_OUTST_LESS_RETIRE</v>
          </cell>
        </row>
        <row r="328">
          <cell r="A328" t="str">
            <v>CURRENT_OUTSTANDING</v>
          </cell>
        </row>
        <row r="329">
          <cell r="A329" t="str">
            <v>CURRENT_OUTSTANDING_CHANGE</v>
          </cell>
        </row>
        <row r="330">
          <cell r="A330" t="str">
            <v>INTEREST_EXPENSE</v>
          </cell>
        </row>
        <row r="331">
          <cell r="A331" t="str">
            <v>ACCRUED_INTEREST</v>
          </cell>
        </row>
        <row r="332">
          <cell r="A332" t="str">
            <v>INTEREST_PAYMENT</v>
          </cell>
        </row>
        <row r="333">
          <cell r="A333" t="str">
            <v>SE_PAYMENT</v>
          </cell>
        </row>
        <row r="334">
          <cell r="A334" t="str">
            <v>SE_END_BAL</v>
          </cell>
        </row>
        <row r="335">
          <cell r="A335" t="str">
            <v>SE_AMORT</v>
          </cell>
        </row>
        <row r="336">
          <cell r="A336" t="str">
            <v>SINK_PAYMENT</v>
          </cell>
        </row>
        <row r="337">
          <cell r="A337" t="str">
            <v>PART_RED_AMOUNT</v>
          </cell>
        </row>
        <row r="338">
          <cell r="A338" t="str">
            <v>EARLY_RETIREMENT</v>
          </cell>
        </row>
        <row r="339">
          <cell r="A339" t="str">
            <v>NORMAL_MATURITY</v>
          </cell>
        </row>
        <row r="340">
          <cell r="A340" t="str">
            <v>IS_DISCOUNT_AMORT</v>
          </cell>
        </row>
        <row r="341">
          <cell r="A341" t="str">
            <v>IS_PREMIUM_AMORT</v>
          </cell>
        </row>
        <row r="342">
          <cell r="A342" t="str">
            <v>IS_DISCOUNT_END_BAL</v>
          </cell>
        </row>
        <row r="343">
          <cell r="A343" t="str">
            <v>IS_PREMIUM_END_BAL</v>
          </cell>
        </row>
        <row r="344">
          <cell r="A344" t="str">
            <v>CF_INT_UPON_ISSUE</v>
          </cell>
        </row>
        <row r="345">
          <cell r="A345" t="str">
            <v>AMOUNT_ISSUED</v>
          </cell>
        </row>
        <row r="346">
          <cell r="A346" t="str">
            <v>CF_DISCOUNT_PAYMENT</v>
          </cell>
        </row>
        <row r="347">
          <cell r="A347" t="str">
            <v>CF_PREMIUM_PAYMENT</v>
          </cell>
        </row>
        <row r="348">
          <cell r="A348" t="str">
            <v>IS_DISCOUNT_AMORT_BASE</v>
          </cell>
        </row>
        <row r="349">
          <cell r="A349" t="str">
            <v>IS_PREMIUM_AMORT_BASE</v>
          </cell>
        </row>
        <row r="350">
          <cell r="A350" t="str">
            <v>IS_DISCOUNT_AMORT_WRITEOFF</v>
          </cell>
        </row>
        <row r="351">
          <cell r="A351" t="str">
            <v>IS_PREMIUM_AMORT_WRITEOFF</v>
          </cell>
        </row>
        <row r="352">
          <cell r="A352" t="str">
            <v>AMT_OUTST_LESS_RETIRE</v>
          </cell>
        </row>
        <row r="353">
          <cell r="A353" t="str">
            <v>CURRENT_OUTSTANDING</v>
          </cell>
        </row>
        <row r="354">
          <cell r="A354" t="str">
            <v>CURRENT_OUTSTANDING_CHANGE</v>
          </cell>
        </row>
        <row r="355">
          <cell r="A355" t="str">
            <v>INTEREST_EXPENSE</v>
          </cell>
        </row>
        <row r="356">
          <cell r="A356" t="str">
            <v>ACCRUED_INTEREST</v>
          </cell>
        </row>
        <row r="357">
          <cell r="A357" t="str">
            <v>INTEREST_PAYMENT</v>
          </cell>
        </row>
        <row r="358">
          <cell r="A358" t="str">
            <v>SE_PAYMENT</v>
          </cell>
        </row>
        <row r="359">
          <cell r="A359" t="str">
            <v>SE_END_BAL</v>
          </cell>
        </row>
        <row r="360">
          <cell r="A360" t="str">
            <v>SE_AMORT</v>
          </cell>
        </row>
        <row r="361">
          <cell r="A361" t="str">
            <v>SINK_PAYMENT</v>
          </cell>
        </row>
        <row r="362">
          <cell r="A362" t="str">
            <v>PART_RED_AMOUNT</v>
          </cell>
        </row>
        <row r="363">
          <cell r="A363" t="str">
            <v>EARLY_RETIREMENT</v>
          </cell>
        </row>
        <row r="364">
          <cell r="A364" t="str">
            <v>NORMAL_MATURITY</v>
          </cell>
        </row>
        <row r="365">
          <cell r="A365" t="str">
            <v>IS_DISCOUNT_AMORT</v>
          </cell>
        </row>
        <row r="366">
          <cell r="A366" t="str">
            <v>IS_PREMIUM_AMORT</v>
          </cell>
        </row>
        <row r="367">
          <cell r="A367" t="str">
            <v>IS_DISCOUNT_END_BAL</v>
          </cell>
        </row>
        <row r="368">
          <cell r="A368" t="str">
            <v>IS_PREMIUM_END_BAL</v>
          </cell>
        </row>
        <row r="369">
          <cell r="A369" t="str">
            <v>CF_INT_UPON_ISSUE</v>
          </cell>
        </row>
        <row r="370">
          <cell r="A370" t="str">
            <v>AMOUNT_ISSUED</v>
          </cell>
        </row>
        <row r="371">
          <cell r="A371" t="str">
            <v>CF_DISCOUNT_PAYMENT</v>
          </cell>
        </row>
        <row r="372">
          <cell r="A372" t="str">
            <v>CF_PREMIUM_PAYMENT</v>
          </cell>
        </row>
        <row r="373">
          <cell r="A373" t="str">
            <v>IS_DISCOUNT_AMORT_BASE</v>
          </cell>
        </row>
        <row r="374">
          <cell r="A374" t="str">
            <v>IS_PREMIUM_AMORT_BASE</v>
          </cell>
        </row>
        <row r="375">
          <cell r="A375" t="str">
            <v>IS_DISCOUNT_AMORT_WRITEOFF</v>
          </cell>
        </row>
        <row r="376">
          <cell r="A376" t="str">
            <v>IS_PREMIUM_AMORT_WRITEOFF</v>
          </cell>
        </row>
        <row r="377">
          <cell r="A377" t="str">
            <v>AMT_OUTST_LESS_RETIRE</v>
          </cell>
        </row>
        <row r="378">
          <cell r="A378" t="str">
            <v>CURRENT_OUTSTANDING</v>
          </cell>
        </row>
        <row r="379">
          <cell r="A379" t="str">
            <v>CURRENT_OUTSTANDING_CHANGE</v>
          </cell>
        </row>
        <row r="380">
          <cell r="A380" t="str">
            <v>INTEREST_EXPENSE</v>
          </cell>
        </row>
        <row r="381">
          <cell r="A381" t="str">
            <v>ACCRUED_INTEREST</v>
          </cell>
        </row>
        <row r="382">
          <cell r="A382" t="str">
            <v>INTEREST_PAYMENT</v>
          </cell>
        </row>
        <row r="383">
          <cell r="A383" t="str">
            <v>SE_PAYMENT</v>
          </cell>
        </row>
        <row r="384">
          <cell r="A384" t="str">
            <v>SE_END_BAL</v>
          </cell>
        </row>
        <row r="385">
          <cell r="A385" t="str">
            <v>SE_AMORT</v>
          </cell>
        </row>
        <row r="386">
          <cell r="A386" t="str">
            <v>SINK_PAYMENT</v>
          </cell>
        </row>
        <row r="387">
          <cell r="A387" t="str">
            <v>PART_RED_AMOUNT</v>
          </cell>
        </row>
        <row r="388">
          <cell r="A388" t="str">
            <v>EARLY_RETIREMENT</v>
          </cell>
        </row>
        <row r="389">
          <cell r="A389" t="str">
            <v>NORMAL_MATURITY</v>
          </cell>
        </row>
        <row r="390">
          <cell r="A390" t="str">
            <v>IS_DISCOUNT_AMORT</v>
          </cell>
        </row>
        <row r="391">
          <cell r="A391" t="str">
            <v>IS_PREMIUM_AMORT</v>
          </cell>
        </row>
        <row r="392">
          <cell r="A392" t="str">
            <v>IS_DISCOUNT_END_BAL</v>
          </cell>
        </row>
        <row r="393">
          <cell r="A393" t="str">
            <v>IS_PREMIUM_END_BAL</v>
          </cell>
        </row>
        <row r="394">
          <cell r="A394" t="str">
            <v>CF_INT_UPON_ISSUE</v>
          </cell>
        </row>
        <row r="395">
          <cell r="A395" t="str">
            <v>AMOUNT_ISSUED</v>
          </cell>
        </row>
        <row r="396">
          <cell r="A396" t="str">
            <v>CF_DISCOUNT_PAYMENT</v>
          </cell>
        </row>
        <row r="397">
          <cell r="A397" t="str">
            <v>CF_PREMIUM_PAYMENT</v>
          </cell>
        </row>
        <row r="398">
          <cell r="A398" t="str">
            <v>IS_DISCOUNT_AMORT_BASE</v>
          </cell>
        </row>
        <row r="399">
          <cell r="A399" t="str">
            <v>IS_PREMIUM_AMORT_BASE</v>
          </cell>
        </row>
        <row r="400">
          <cell r="A400" t="str">
            <v>IS_DISCOUNT_AMORT_WRITEOFF</v>
          </cell>
        </row>
        <row r="401">
          <cell r="A401" t="str">
            <v>IS_PREMIUM_AMORT_WRITEOFF</v>
          </cell>
        </row>
        <row r="402">
          <cell r="A402" t="str">
            <v>AMT_OUTST_LESS_RETIRE</v>
          </cell>
        </row>
        <row r="403">
          <cell r="A403" t="str">
            <v>CURRENT_OUTSTANDING</v>
          </cell>
        </row>
        <row r="404">
          <cell r="A404" t="str">
            <v>CURRENT_OUTSTANDING_CHANGE</v>
          </cell>
        </row>
        <row r="405">
          <cell r="A405" t="str">
            <v>INTEREST_EXPENSE</v>
          </cell>
        </row>
        <row r="406">
          <cell r="A406" t="str">
            <v>ACCRUED_INTEREST</v>
          </cell>
        </row>
        <row r="407">
          <cell r="A407" t="str">
            <v>INTEREST_PAYMENT</v>
          </cell>
        </row>
        <row r="408">
          <cell r="A408" t="str">
            <v>SE_PAYMENT</v>
          </cell>
        </row>
        <row r="409">
          <cell r="A409" t="str">
            <v>SE_END_BAL</v>
          </cell>
        </row>
        <row r="410">
          <cell r="A410" t="str">
            <v>SE_AMORT</v>
          </cell>
        </row>
        <row r="411">
          <cell r="A411" t="str">
            <v>SINK_PAYMENT</v>
          </cell>
        </row>
        <row r="412">
          <cell r="A412" t="str">
            <v>PART_RED_AMOUNT</v>
          </cell>
        </row>
        <row r="413">
          <cell r="A413" t="str">
            <v>EARLY_RETIREMENT</v>
          </cell>
        </row>
        <row r="414">
          <cell r="A414" t="str">
            <v>NORMAL_MATURITY</v>
          </cell>
        </row>
        <row r="415">
          <cell r="A415" t="str">
            <v>IS_DISCOUNT_AMORT</v>
          </cell>
        </row>
        <row r="416">
          <cell r="A416" t="str">
            <v>IS_PREMIUM_AMORT</v>
          </cell>
        </row>
        <row r="417">
          <cell r="A417" t="str">
            <v>IS_DISCOUNT_END_BAL</v>
          </cell>
        </row>
        <row r="418">
          <cell r="A418" t="str">
            <v>IS_PREMIUM_END_BAL</v>
          </cell>
        </row>
        <row r="419">
          <cell r="A419" t="str">
            <v>CF_INT_UPON_ISSUE</v>
          </cell>
        </row>
        <row r="420">
          <cell r="A420" t="str">
            <v>AMOUNT_ISSUED</v>
          </cell>
        </row>
        <row r="421">
          <cell r="A421" t="str">
            <v>CF_DISCOUNT_PAYMENT</v>
          </cell>
        </row>
        <row r="422">
          <cell r="A422" t="str">
            <v>CF_PREMIUM_PAYMENT</v>
          </cell>
        </row>
        <row r="423">
          <cell r="A423" t="str">
            <v>IS_DISCOUNT_AMORT_BASE</v>
          </cell>
        </row>
        <row r="424">
          <cell r="A424" t="str">
            <v>IS_PREMIUM_AMORT_BASE</v>
          </cell>
        </row>
        <row r="425">
          <cell r="A425" t="str">
            <v>IS_DISCOUNT_AMORT_WRITEOFF</v>
          </cell>
        </row>
        <row r="426">
          <cell r="A426" t="str">
            <v>IS_PREMIUM_AMORT_WRITEOFF</v>
          </cell>
        </row>
        <row r="427">
          <cell r="A427" t="str">
            <v>AMT_OUTST_LESS_RETIRE</v>
          </cell>
        </row>
        <row r="428">
          <cell r="A428" t="str">
            <v>CURRENT_OUTSTANDING</v>
          </cell>
        </row>
        <row r="429">
          <cell r="A429" t="str">
            <v>CURRENT_OUTSTANDING_CHANGE</v>
          </cell>
        </row>
        <row r="430">
          <cell r="A430" t="str">
            <v>INTEREST_EXPENSE</v>
          </cell>
        </row>
        <row r="431">
          <cell r="A431" t="str">
            <v>ACCRUED_INTEREST</v>
          </cell>
        </row>
        <row r="432">
          <cell r="A432" t="str">
            <v>INTEREST_PAYMENT</v>
          </cell>
        </row>
        <row r="433">
          <cell r="A433" t="str">
            <v>SE_PAYMENT</v>
          </cell>
        </row>
        <row r="434">
          <cell r="A434" t="str">
            <v>SE_END_BAL</v>
          </cell>
        </row>
        <row r="435">
          <cell r="A435" t="str">
            <v>SE_AMORT</v>
          </cell>
        </row>
        <row r="436">
          <cell r="A436" t="str">
            <v>SINK_PAYMENT</v>
          </cell>
        </row>
        <row r="437">
          <cell r="A437" t="str">
            <v>PART_RED_AMOUNT</v>
          </cell>
        </row>
        <row r="438">
          <cell r="A438" t="str">
            <v>EARLY_RETIREMENT</v>
          </cell>
        </row>
        <row r="439">
          <cell r="A439" t="str">
            <v>NORMAL_MATURITY</v>
          </cell>
        </row>
        <row r="440">
          <cell r="A440" t="str">
            <v>IS_DISCOUNT_AMORT</v>
          </cell>
        </row>
        <row r="441">
          <cell r="A441" t="str">
            <v>IS_PREMIUM_AMORT</v>
          </cell>
        </row>
        <row r="442">
          <cell r="A442" t="str">
            <v>IS_DISCOUNT_END_BAL</v>
          </cell>
        </row>
        <row r="443">
          <cell r="A443" t="str">
            <v>IS_PREMIUM_END_BAL</v>
          </cell>
        </row>
        <row r="444">
          <cell r="A444" t="str">
            <v>CF_INT_UPON_ISSUE</v>
          </cell>
        </row>
        <row r="445">
          <cell r="A445" t="str">
            <v>AMOUNT_ISSUED</v>
          </cell>
        </row>
        <row r="446">
          <cell r="A446" t="str">
            <v>CF_DISCOUNT_PAYMENT</v>
          </cell>
        </row>
        <row r="447">
          <cell r="A447" t="str">
            <v>CF_PREMIUM_PAYMENT</v>
          </cell>
        </row>
        <row r="448">
          <cell r="A448" t="str">
            <v>IS_DISCOUNT_AMORT_BASE</v>
          </cell>
        </row>
        <row r="449">
          <cell r="A449" t="str">
            <v>IS_PREMIUM_AMORT_BASE</v>
          </cell>
        </row>
        <row r="450">
          <cell r="A450" t="str">
            <v>IS_DISCOUNT_AMORT_WRITEOFF</v>
          </cell>
        </row>
        <row r="451">
          <cell r="A451" t="str">
            <v>IS_PREMIUM_AMORT_WRITEOFF</v>
          </cell>
        </row>
        <row r="452">
          <cell r="A452" t="str">
            <v>AMT_OUTST_LESS_RETIRE</v>
          </cell>
        </row>
        <row r="453">
          <cell r="A453" t="str">
            <v>CURRENT_OUTSTANDING</v>
          </cell>
        </row>
        <row r="454">
          <cell r="A454" t="str">
            <v>CURRENT_OUTSTANDING_CHANGE</v>
          </cell>
        </row>
        <row r="455">
          <cell r="A455" t="str">
            <v>INTEREST_EXPENSE</v>
          </cell>
        </row>
        <row r="456">
          <cell r="A456" t="str">
            <v>ACCRUED_INTEREST</v>
          </cell>
        </row>
        <row r="457">
          <cell r="A457" t="str">
            <v>INTEREST_PAYMENT</v>
          </cell>
        </row>
        <row r="458">
          <cell r="A458" t="str">
            <v>SE_PAYMENT</v>
          </cell>
        </row>
        <row r="459">
          <cell r="A459" t="str">
            <v>SE_END_BAL</v>
          </cell>
        </row>
        <row r="460">
          <cell r="A460" t="str">
            <v>SE_AMORT</v>
          </cell>
        </row>
        <row r="461">
          <cell r="A461" t="str">
            <v>SINK_PAYMENT</v>
          </cell>
        </row>
        <row r="462">
          <cell r="A462" t="str">
            <v>PART_RED_AMOUNT</v>
          </cell>
        </row>
        <row r="463">
          <cell r="A463" t="str">
            <v>EARLY_RETIREMENT</v>
          </cell>
        </row>
        <row r="464">
          <cell r="A464" t="str">
            <v>NORMAL_MATURITY</v>
          </cell>
        </row>
        <row r="465">
          <cell r="A465" t="str">
            <v>IS_DISCOUNT_AMORT</v>
          </cell>
        </row>
        <row r="466">
          <cell r="A466" t="str">
            <v>IS_PREMIUM_AMORT</v>
          </cell>
        </row>
        <row r="467">
          <cell r="A467" t="str">
            <v>IS_DISCOUNT_END_BAL</v>
          </cell>
        </row>
        <row r="468">
          <cell r="A468" t="str">
            <v>IS_PREMIUM_END_BAL</v>
          </cell>
        </row>
        <row r="469">
          <cell r="A469" t="str">
            <v>CF_INT_UPON_ISSUE</v>
          </cell>
        </row>
        <row r="470">
          <cell r="A470" t="str">
            <v>AMOUNT_ISSUED</v>
          </cell>
        </row>
        <row r="471">
          <cell r="A471" t="str">
            <v>CF_DISCOUNT_PAYMENT</v>
          </cell>
        </row>
        <row r="472">
          <cell r="A472" t="str">
            <v>CF_PREMIUM_PAYMENT</v>
          </cell>
        </row>
        <row r="473">
          <cell r="A473" t="str">
            <v>IS_DISCOUNT_AMORT_BASE</v>
          </cell>
        </row>
        <row r="474">
          <cell r="A474" t="str">
            <v>IS_PREMIUM_AMORT_BASE</v>
          </cell>
        </row>
        <row r="475">
          <cell r="A475" t="str">
            <v>IS_DISCOUNT_AMORT_WRITEOFF</v>
          </cell>
        </row>
        <row r="476">
          <cell r="A476" t="str">
            <v>IS_PREMIUM_AMORT_WRITEOFF</v>
          </cell>
        </row>
        <row r="477">
          <cell r="A477" t="str">
            <v>AMT_OUTST_LESS_RETIRE</v>
          </cell>
        </row>
        <row r="478">
          <cell r="A478" t="str">
            <v>CURRENT_OUTSTANDING</v>
          </cell>
        </row>
        <row r="479">
          <cell r="A479" t="str">
            <v>CURRENT_OUTSTANDING_CHANGE</v>
          </cell>
        </row>
        <row r="480">
          <cell r="A480" t="str">
            <v>INTEREST_EXPENSE</v>
          </cell>
        </row>
        <row r="481">
          <cell r="A481" t="str">
            <v>ACCRUED_INTEREST</v>
          </cell>
        </row>
        <row r="482">
          <cell r="A482" t="str">
            <v>INTEREST_PAYMENT</v>
          </cell>
        </row>
        <row r="483">
          <cell r="A483" t="str">
            <v>SE_PAYMENT</v>
          </cell>
        </row>
        <row r="484">
          <cell r="A484" t="str">
            <v>SE_END_BAL</v>
          </cell>
        </row>
        <row r="485">
          <cell r="A485" t="str">
            <v>SE_AMORT</v>
          </cell>
        </row>
        <row r="486">
          <cell r="A486" t="str">
            <v>SINK_PAYMENT</v>
          </cell>
        </row>
        <row r="487">
          <cell r="A487" t="str">
            <v>PART_RED_AMOUNT</v>
          </cell>
        </row>
        <row r="488">
          <cell r="A488" t="str">
            <v>EARLY_RETIREMENT</v>
          </cell>
        </row>
        <row r="489">
          <cell r="A489" t="str">
            <v>NORMAL_MATURITY</v>
          </cell>
        </row>
        <row r="490">
          <cell r="A490" t="str">
            <v>IS_DISCOUNT_AMORT</v>
          </cell>
        </row>
        <row r="491">
          <cell r="A491" t="str">
            <v>IS_PREMIUM_AMORT</v>
          </cell>
        </row>
        <row r="492">
          <cell r="A492" t="str">
            <v>IS_DISCOUNT_END_BAL</v>
          </cell>
        </row>
        <row r="493">
          <cell r="A493" t="str">
            <v>IS_PREMIUM_END_BAL</v>
          </cell>
        </row>
        <row r="494">
          <cell r="A494" t="str">
            <v>CF_INT_UPON_ISSUE</v>
          </cell>
        </row>
        <row r="495">
          <cell r="A495" t="str">
            <v>AMOUNT_ISSUED</v>
          </cell>
        </row>
        <row r="496">
          <cell r="A496" t="str">
            <v>CF_DISCOUNT_PAYMENT</v>
          </cell>
        </row>
        <row r="497">
          <cell r="A497" t="str">
            <v>CF_PREMIUM_PAYMENT</v>
          </cell>
        </row>
        <row r="498">
          <cell r="A498" t="str">
            <v>IS_DISCOUNT_AMORT_BASE</v>
          </cell>
        </row>
        <row r="499">
          <cell r="A499" t="str">
            <v>IS_PREMIUM_AMORT_BASE</v>
          </cell>
        </row>
        <row r="500">
          <cell r="A500" t="str">
            <v>IS_DISCOUNT_AMORT_WRITEOFF</v>
          </cell>
        </row>
        <row r="501">
          <cell r="A501" t="str">
            <v>IS_PREMIUM_AMORT_WRITEOFF</v>
          </cell>
        </row>
        <row r="502">
          <cell r="A502" t="str">
            <v>AMT_OUTST_LESS_RETIRE</v>
          </cell>
        </row>
        <row r="503">
          <cell r="A503" t="str">
            <v>CURRENT_OUTSTANDING</v>
          </cell>
        </row>
        <row r="504">
          <cell r="A504" t="str">
            <v>CURRENT_OUTSTANDING_CHANGE</v>
          </cell>
        </row>
        <row r="505">
          <cell r="A505" t="str">
            <v>INTEREST_EXPENSE</v>
          </cell>
        </row>
        <row r="506">
          <cell r="A506" t="str">
            <v>ACCRUED_INTEREST</v>
          </cell>
        </row>
        <row r="507">
          <cell r="A507" t="str">
            <v>INTEREST_PAYMENT</v>
          </cell>
        </row>
        <row r="508">
          <cell r="A508" t="str">
            <v>SE_PAYMENT</v>
          </cell>
        </row>
        <row r="509">
          <cell r="A509" t="str">
            <v>SE_END_BAL</v>
          </cell>
        </row>
        <row r="510">
          <cell r="A510" t="str">
            <v>SE_AMORT</v>
          </cell>
        </row>
        <row r="511">
          <cell r="A511" t="str">
            <v>SINK_PAYMENT</v>
          </cell>
        </row>
        <row r="512">
          <cell r="A512" t="str">
            <v>PART_RED_AMOUNT</v>
          </cell>
        </row>
        <row r="513">
          <cell r="A513" t="str">
            <v>EARLY_RETIREMENT</v>
          </cell>
        </row>
        <row r="514">
          <cell r="A514" t="str">
            <v>NORMAL_MATURITY</v>
          </cell>
        </row>
        <row r="515">
          <cell r="A515" t="str">
            <v>IS_DISCOUNT_AMORT</v>
          </cell>
        </row>
        <row r="516">
          <cell r="A516" t="str">
            <v>IS_PREMIUM_AMORT</v>
          </cell>
        </row>
        <row r="517">
          <cell r="A517" t="str">
            <v>IS_DISCOUNT_END_BAL</v>
          </cell>
        </row>
        <row r="518">
          <cell r="A518" t="str">
            <v>IS_PREMIUM_END_BAL</v>
          </cell>
        </row>
        <row r="519">
          <cell r="A519" t="str">
            <v>CF_INT_UPON_ISSUE</v>
          </cell>
        </row>
        <row r="520">
          <cell r="A520" t="str">
            <v>AMOUNT_ISSUED</v>
          </cell>
        </row>
        <row r="521">
          <cell r="A521" t="str">
            <v>CF_DISCOUNT_PAYMENT</v>
          </cell>
        </row>
        <row r="522">
          <cell r="A522" t="str">
            <v>CF_PREMIUM_PAYMENT</v>
          </cell>
        </row>
        <row r="523">
          <cell r="A523" t="str">
            <v>IS_DISCOUNT_AMORT_BASE</v>
          </cell>
        </row>
        <row r="524">
          <cell r="A524" t="str">
            <v>IS_PREMIUM_AMORT_BASE</v>
          </cell>
        </row>
        <row r="525">
          <cell r="A525" t="str">
            <v>IS_DISCOUNT_AMORT_WRITEOFF</v>
          </cell>
        </row>
        <row r="526">
          <cell r="A526" t="str">
            <v>IS_PREMIUM_AMORT_WRITEOFF</v>
          </cell>
        </row>
        <row r="527">
          <cell r="A527" t="str">
            <v>AMT_OUTST_LESS_RETIRE</v>
          </cell>
        </row>
        <row r="528">
          <cell r="A528" t="str">
            <v>CURRENT_OUTSTANDING</v>
          </cell>
        </row>
        <row r="529">
          <cell r="A529" t="str">
            <v>CURRENT_OUTSTANDING_CHANGE</v>
          </cell>
        </row>
        <row r="530">
          <cell r="A530" t="str">
            <v>INTEREST_EXPENSE</v>
          </cell>
        </row>
        <row r="531">
          <cell r="A531" t="str">
            <v>ACCRUED_INTEREST</v>
          </cell>
        </row>
        <row r="532">
          <cell r="A532" t="str">
            <v>INTEREST_PAYMENT</v>
          </cell>
        </row>
        <row r="533">
          <cell r="A533" t="str">
            <v>SE_PAYMENT</v>
          </cell>
        </row>
        <row r="534">
          <cell r="A534" t="str">
            <v>SE_END_BAL</v>
          </cell>
        </row>
        <row r="535">
          <cell r="A535" t="str">
            <v>SE_AMORT</v>
          </cell>
        </row>
        <row r="536">
          <cell r="A536" t="str">
            <v>SINK_PAYMENT</v>
          </cell>
        </row>
        <row r="537">
          <cell r="A537" t="str">
            <v>PART_RED_AMOUNT</v>
          </cell>
        </row>
        <row r="538">
          <cell r="A538" t="str">
            <v>EARLY_RETIREMENT</v>
          </cell>
        </row>
        <row r="539">
          <cell r="A539" t="str">
            <v>NORMAL_MATURITY</v>
          </cell>
        </row>
        <row r="540">
          <cell r="A540" t="str">
            <v>IS_DISCOUNT_AMORT</v>
          </cell>
        </row>
        <row r="541">
          <cell r="A541" t="str">
            <v>IS_PREMIUM_AMORT</v>
          </cell>
        </row>
        <row r="542">
          <cell r="A542" t="str">
            <v>IS_DISCOUNT_END_BAL</v>
          </cell>
        </row>
        <row r="543">
          <cell r="A543" t="str">
            <v>IS_PREMIUM_END_BAL</v>
          </cell>
        </row>
        <row r="544">
          <cell r="A544" t="str">
            <v>CF_INT_UPON_ISSUE</v>
          </cell>
        </row>
        <row r="545">
          <cell r="A545" t="str">
            <v>AMOUNT_ISSUED</v>
          </cell>
        </row>
        <row r="546">
          <cell r="A546" t="str">
            <v>CF_DISCOUNT_PAYMENT</v>
          </cell>
        </row>
        <row r="547">
          <cell r="A547" t="str">
            <v>CF_PREMIUM_PAYMENT</v>
          </cell>
        </row>
        <row r="548">
          <cell r="A548" t="str">
            <v>IS_DISCOUNT_AMORT_BASE</v>
          </cell>
        </row>
        <row r="549">
          <cell r="A549" t="str">
            <v>IS_PREMIUM_AMORT_BASE</v>
          </cell>
        </row>
        <row r="550">
          <cell r="A550" t="str">
            <v>IS_DISCOUNT_AMORT_WRITEOFF</v>
          </cell>
        </row>
        <row r="551">
          <cell r="A551" t="str">
            <v>IS_PREMIUM_AMORT_WRITEOFF</v>
          </cell>
        </row>
        <row r="552">
          <cell r="A552" t="str">
            <v>AMT_OUTST_LESS_RETIRE</v>
          </cell>
        </row>
        <row r="553">
          <cell r="A553" t="str">
            <v>CURRENT_OUTSTANDING</v>
          </cell>
        </row>
        <row r="554">
          <cell r="A554" t="str">
            <v>CURRENT_OUTSTANDING_CHANGE</v>
          </cell>
        </row>
        <row r="555">
          <cell r="A555" t="str">
            <v>INTEREST_EXPENSE</v>
          </cell>
        </row>
        <row r="556">
          <cell r="A556" t="str">
            <v>ACCRUED_INTEREST</v>
          </cell>
        </row>
        <row r="557">
          <cell r="A557" t="str">
            <v>INTEREST_PAYMENT</v>
          </cell>
        </row>
        <row r="558">
          <cell r="A558" t="str">
            <v>SE_PAYMENT</v>
          </cell>
        </row>
        <row r="559">
          <cell r="A559" t="str">
            <v>SE_END_BAL</v>
          </cell>
        </row>
        <row r="560">
          <cell r="A560" t="str">
            <v>SE_AMORT</v>
          </cell>
        </row>
        <row r="561">
          <cell r="A561" t="str">
            <v>SINK_PAYMENT</v>
          </cell>
        </row>
        <row r="562">
          <cell r="A562" t="str">
            <v>PART_RED_AMOUNT</v>
          </cell>
        </row>
        <row r="563">
          <cell r="A563" t="str">
            <v>EARLY_RETIREMENT</v>
          </cell>
        </row>
        <row r="564">
          <cell r="A564" t="str">
            <v>NORMAL_MATURITY</v>
          </cell>
        </row>
        <row r="565">
          <cell r="A565" t="str">
            <v>IS_DISCOUNT_AMORT</v>
          </cell>
        </row>
        <row r="566">
          <cell r="A566" t="str">
            <v>IS_PREMIUM_AMORT</v>
          </cell>
        </row>
        <row r="567">
          <cell r="A567" t="str">
            <v>IS_DISCOUNT_END_BAL</v>
          </cell>
        </row>
        <row r="568">
          <cell r="A568" t="str">
            <v>IS_PREMIUM_END_BAL</v>
          </cell>
        </row>
        <row r="569">
          <cell r="A569" t="str">
            <v>CF_INT_UPON_ISSUE</v>
          </cell>
        </row>
        <row r="570">
          <cell r="A570" t="str">
            <v>AMOUNT_ISSUED</v>
          </cell>
        </row>
        <row r="571">
          <cell r="A571" t="str">
            <v>CF_DISCOUNT_PAYMENT</v>
          </cell>
        </row>
        <row r="572">
          <cell r="A572" t="str">
            <v>CF_PREMIUM_PAYMENT</v>
          </cell>
        </row>
        <row r="573">
          <cell r="A573" t="str">
            <v>IS_DISCOUNT_AMORT_BASE</v>
          </cell>
        </row>
        <row r="574">
          <cell r="A574" t="str">
            <v>IS_PREMIUM_AMORT_BASE</v>
          </cell>
        </row>
        <row r="575">
          <cell r="A575" t="str">
            <v>IS_DISCOUNT_AMORT_WRITEOFF</v>
          </cell>
        </row>
        <row r="576">
          <cell r="A576" t="str">
            <v>IS_PREMIUM_AMORT_WRITEOFF</v>
          </cell>
        </row>
        <row r="577">
          <cell r="A577" t="str">
            <v>AMT_OUTST_LESS_RETIRE</v>
          </cell>
        </row>
        <row r="578">
          <cell r="A578" t="str">
            <v>CURRENT_OUTSTANDING</v>
          </cell>
        </row>
        <row r="579">
          <cell r="A579" t="str">
            <v>CURRENT_OUTSTANDING_CHANGE</v>
          </cell>
        </row>
        <row r="580">
          <cell r="A580" t="str">
            <v>INTEREST_EXPENSE</v>
          </cell>
        </row>
        <row r="581">
          <cell r="A581" t="str">
            <v>ACCRUED_INTEREST</v>
          </cell>
        </row>
        <row r="582">
          <cell r="A582" t="str">
            <v>INTEREST_PAYMENT</v>
          </cell>
        </row>
        <row r="583">
          <cell r="A583" t="str">
            <v>SE_PAYMENT</v>
          </cell>
        </row>
        <row r="584">
          <cell r="A584" t="str">
            <v>SE_END_BAL</v>
          </cell>
        </row>
        <row r="585">
          <cell r="A585" t="str">
            <v>SE_AMORT</v>
          </cell>
        </row>
        <row r="586">
          <cell r="A586" t="str">
            <v>SINK_PAYMENT</v>
          </cell>
        </row>
        <row r="587">
          <cell r="A587" t="str">
            <v>PART_RED_AMOUNT</v>
          </cell>
        </row>
        <row r="588">
          <cell r="A588" t="str">
            <v>EARLY_RETIREMENT</v>
          </cell>
        </row>
        <row r="589">
          <cell r="A589" t="str">
            <v>NORMAL_MATURITY</v>
          </cell>
        </row>
        <row r="590">
          <cell r="A590" t="str">
            <v>IS_DISCOUNT_AMORT</v>
          </cell>
        </row>
        <row r="591">
          <cell r="A591" t="str">
            <v>IS_PREMIUM_AMORT</v>
          </cell>
        </row>
        <row r="592">
          <cell r="A592" t="str">
            <v>IS_DISCOUNT_END_BAL</v>
          </cell>
        </row>
        <row r="593">
          <cell r="A593" t="str">
            <v>IS_PREMIUM_END_BAL</v>
          </cell>
        </row>
        <row r="594">
          <cell r="A594" t="str">
            <v>CF_INT_UPON_ISSUE</v>
          </cell>
        </row>
        <row r="595">
          <cell r="A595" t="str">
            <v>AMOUNT_ISSUED</v>
          </cell>
        </row>
        <row r="596">
          <cell r="A596" t="str">
            <v>CF_DISCOUNT_PAYMENT</v>
          </cell>
        </row>
        <row r="597">
          <cell r="A597" t="str">
            <v>CF_PREMIUM_PAYMENT</v>
          </cell>
        </row>
        <row r="598">
          <cell r="A598" t="str">
            <v>IS_DISCOUNT_AMORT_BASE</v>
          </cell>
        </row>
        <row r="599">
          <cell r="A599" t="str">
            <v>IS_PREMIUM_AMORT_BASE</v>
          </cell>
        </row>
        <row r="600">
          <cell r="A600" t="str">
            <v>IS_DISCOUNT_AMORT_WRITEOFF</v>
          </cell>
        </row>
        <row r="601">
          <cell r="A601" t="str">
            <v>IS_PREMIUM_AMORT_WRITEOFF</v>
          </cell>
        </row>
        <row r="602">
          <cell r="A602" t="str">
            <v>AMT_OUTST_LESS_RETIRE</v>
          </cell>
        </row>
        <row r="603">
          <cell r="A603" t="str">
            <v>CURRENT_OUTSTANDING</v>
          </cell>
        </row>
        <row r="604">
          <cell r="A604" t="str">
            <v>CURRENT_OUTSTANDING_CHANGE</v>
          </cell>
        </row>
        <row r="605">
          <cell r="A605" t="str">
            <v>INTEREST_EXPENSE</v>
          </cell>
        </row>
        <row r="606">
          <cell r="A606" t="str">
            <v>ACCRUED_INTEREST</v>
          </cell>
        </row>
        <row r="607">
          <cell r="A607" t="str">
            <v>INTEREST_PAYMENT</v>
          </cell>
        </row>
        <row r="608">
          <cell r="A608" t="str">
            <v>SE_PAYMENT</v>
          </cell>
        </row>
        <row r="609">
          <cell r="A609" t="str">
            <v>SE_END_BAL</v>
          </cell>
        </row>
        <row r="610">
          <cell r="A610" t="str">
            <v>SE_AMORT</v>
          </cell>
        </row>
        <row r="611">
          <cell r="A611" t="str">
            <v>SINK_PAYMENT</v>
          </cell>
        </row>
        <row r="612">
          <cell r="A612" t="str">
            <v>PART_RED_AMOUNT</v>
          </cell>
        </row>
        <row r="613">
          <cell r="A613" t="str">
            <v>EARLY_RETIREMENT</v>
          </cell>
        </row>
        <row r="614">
          <cell r="A614" t="str">
            <v>NORMAL_MATURITY</v>
          </cell>
        </row>
        <row r="615">
          <cell r="A615" t="str">
            <v>IS_DISCOUNT_AMORT</v>
          </cell>
        </row>
        <row r="616">
          <cell r="A616" t="str">
            <v>IS_PREMIUM_AMORT</v>
          </cell>
        </row>
        <row r="617">
          <cell r="A617" t="str">
            <v>IS_DISCOUNT_END_BAL</v>
          </cell>
        </row>
        <row r="618">
          <cell r="A618" t="str">
            <v>IS_PREMIUM_END_BAL</v>
          </cell>
        </row>
        <row r="619">
          <cell r="A619" t="str">
            <v>CF_INT_UPON_ISSUE</v>
          </cell>
        </row>
        <row r="620">
          <cell r="A620" t="str">
            <v>AMOUNT_ISSUED</v>
          </cell>
        </row>
        <row r="621">
          <cell r="A621" t="str">
            <v>CF_DISCOUNT_PAYMENT</v>
          </cell>
        </row>
        <row r="622">
          <cell r="A622" t="str">
            <v>CF_PREMIUM_PAYMENT</v>
          </cell>
        </row>
        <row r="623">
          <cell r="A623" t="str">
            <v>IS_DISCOUNT_AMORT_BASE</v>
          </cell>
        </row>
        <row r="624">
          <cell r="A624" t="str">
            <v>IS_PREMIUM_AMORT_BASE</v>
          </cell>
        </row>
        <row r="625">
          <cell r="A625" t="str">
            <v>IS_DISCOUNT_AMORT_WRITEOFF</v>
          </cell>
        </row>
        <row r="626">
          <cell r="A626" t="str">
            <v>IS_PREMIUM_AMORT_WRITEOFF</v>
          </cell>
        </row>
        <row r="627">
          <cell r="A627" t="str">
            <v>AMT_OUTST_LESS_RETIRE</v>
          </cell>
        </row>
        <row r="628">
          <cell r="A628" t="str">
            <v>CURRENT_OUTSTANDING</v>
          </cell>
        </row>
        <row r="629">
          <cell r="A629" t="str">
            <v>CURRENT_OUTSTANDING_CHANGE</v>
          </cell>
        </row>
        <row r="630">
          <cell r="A630" t="str">
            <v>INTEREST_EXPENSE</v>
          </cell>
        </row>
        <row r="631">
          <cell r="A631" t="str">
            <v>ACCRUED_INTEREST</v>
          </cell>
        </row>
        <row r="632">
          <cell r="A632" t="str">
            <v>INTEREST_PAYMENT</v>
          </cell>
        </row>
        <row r="633">
          <cell r="A633" t="str">
            <v>SE_PAYMENT</v>
          </cell>
        </row>
        <row r="634">
          <cell r="A634" t="str">
            <v>SE_END_BAL</v>
          </cell>
        </row>
        <row r="635">
          <cell r="A635" t="str">
            <v>SE_AMORT</v>
          </cell>
        </row>
        <row r="636">
          <cell r="A636" t="str">
            <v>SINK_PAYMENT</v>
          </cell>
        </row>
        <row r="637">
          <cell r="A637" t="str">
            <v>PART_RED_AMOUNT</v>
          </cell>
        </row>
        <row r="638">
          <cell r="A638" t="str">
            <v>EARLY_RETIREMENT</v>
          </cell>
        </row>
        <row r="639">
          <cell r="A639" t="str">
            <v>NORMAL_MATURITY</v>
          </cell>
        </row>
        <row r="640">
          <cell r="A640" t="str">
            <v>IS_DISCOUNT_AMORT</v>
          </cell>
        </row>
        <row r="641">
          <cell r="A641" t="str">
            <v>IS_PREMIUM_AMORT</v>
          </cell>
        </row>
        <row r="642">
          <cell r="A642" t="str">
            <v>IS_DISCOUNT_END_BAL</v>
          </cell>
        </row>
        <row r="643">
          <cell r="A643" t="str">
            <v>IS_PREMIUM_END_BAL</v>
          </cell>
        </row>
        <row r="644">
          <cell r="A644" t="str">
            <v>CF_INT_UPON_ISSUE</v>
          </cell>
        </row>
        <row r="645">
          <cell r="A645" t="str">
            <v>AMOUNT_ISSUED</v>
          </cell>
        </row>
        <row r="646">
          <cell r="A646" t="str">
            <v>CF_DISCOUNT_PAYMENT</v>
          </cell>
        </row>
        <row r="647">
          <cell r="A647" t="str">
            <v>CF_PREMIUM_PAYMENT</v>
          </cell>
        </row>
        <row r="648">
          <cell r="A648" t="str">
            <v>IS_DISCOUNT_AMORT_BASE</v>
          </cell>
        </row>
        <row r="649">
          <cell r="A649" t="str">
            <v>IS_PREMIUM_AMORT_BASE</v>
          </cell>
        </row>
        <row r="650">
          <cell r="A650" t="str">
            <v>IS_DISCOUNT_AMORT_WRITEOFF</v>
          </cell>
        </row>
        <row r="651">
          <cell r="A651" t="str">
            <v>IS_PREMIUM_AMORT_WRITEOFF</v>
          </cell>
        </row>
        <row r="652">
          <cell r="A652" t="str">
            <v>AMT_OUTST_LESS_RETIRE</v>
          </cell>
        </row>
        <row r="653">
          <cell r="A653" t="str">
            <v>CURRENT_OUTSTANDING</v>
          </cell>
        </row>
        <row r="654">
          <cell r="A654" t="str">
            <v>CURRENT_OUTSTANDING_CHANGE</v>
          </cell>
        </row>
        <row r="655">
          <cell r="A655" t="str">
            <v>INTEREST_EXPENSE</v>
          </cell>
        </row>
        <row r="656">
          <cell r="A656" t="str">
            <v>ACCRUED_INTEREST</v>
          </cell>
        </row>
        <row r="657">
          <cell r="A657" t="str">
            <v>INTEREST_PAYMENT</v>
          </cell>
        </row>
        <row r="658">
          <cell r="A658" t="str">
            <v>SE_PAYMENT</v>
          </cell>
        </row>
        <row r="659">
          <cell r="A659" t="str">
            <v>SE_END_BAL</v>
          </cell>
        </row>
        <row r="660">
          <cell r="A660" t="str">
            <v>SE_AMORT</v>
          </cell>
        </row>
        <row r="661">
          <cell r="A661" t="str">
            <v>SINK_PAYMENT</v>
          </cell>
        </row>
        <row r="662">
          <cell r="A662" t="str">
            <v>PART_RED_AMOUNT</v>
          </cell>
        </row>
        <row r="663">
          <cell r="A663" t="str">
            <v>EARLY_RETIREMENT</v>
          </cell>
        </row>
        <row r="664">
          <cell r="A664" t="str">
            <v>NORMAL_MATURITY</v>
          </cell>
        </row>
        <row r="665">
          <cell r="A665" t="str">
            <v>IS_DISCOUNT_AMORT</v>
          </cell>
        </row>
        <row r="666">
          <cell r="A666" t="str">
            <v>IS_PREMIUM_AMORT</v>
          </cell>
        </row>
        <row r="667">
          <cell r="A667" t="str">
            <v>IS_DISCOUNT_END_BAL</v>
          </cell>
        </row>
        <row r="668">
          <cell r="A668" t="str">
            <v>IS_PREMIUM_END_BAL</v>
          </cell>
        </row>
        <row r="669">
          <cell r="A669" t="str">
            <v>CF_INT_UPON_ISSUE</v>
          </cell>
        </row>
        <row r="670">
          <cell r="A670" t="str">
            <v>AMOUNT_ISSUED</v>
          </cell>
        </row>
        <row r="671">
          <cell r="A671" t="str">
            <v>CF_DISCOUNT_PAYMENT</v>
          </cell>
        </row>
        <row r="672">
          <cell r="A672" t="str">
            <v>CF_PREMIUM_PAYMENT</v>
          </cell>
        </row>
        <row r="673">
          <cell r="A673" t="str">
            <v>IS_DISCOUNT_AMORT_BASE</v>
          </cell>
        </row>
        <row r="674">
          <cell r="A674" t="str">
            <v>IS_PREMIUM_AMORT_BASE</v>
          </cell>
        </row>
        <row r="675">
          <cell r="A675" t="str">
            <v>IS_DISCOUNT_AMORT_WRITEOFF</v>
          </cell>
        </row>
        <row r="676">
          <cell r="A676" t="str">
            <v>IS_PREMIUM_AMORT_WRITEOFF</v>
          </cell>
        </row>
        <row r="677">
          <cell r="A677" t="str">
            <v>AMT_OUTST_LESS_RETIRE</v>
          </cell>
        </row>
        <row r="678">
          <cell r="A678" t="str">
            <v>CURRENT_OUTSTANDING</v>
          </cell>
        </row>
        <row r="679">
          <cell r="A679" t="str">
            <v>CURRENT_OUTSTANDING_CHANGE</v>
          </cell>
        </row>
        <row r="680">
          <cell r="A680" t="str">
            <v>INTEREST_EXPENSE</v>
          </cell>
        </row>
        <row r="681">
          <cell r="A681" t="str">
            <v>ACCRUED_INTEREST</v>
          </cell>
        </row>
        <row r="682">
          <cell r="A682" t="str">
            <v>INTEREST_PAYMENT</v>
          </cell>
        </row>
        <row r="683">
          <cell r="A683" t="str">
            <v>SE_PAYMENT</v>
          </cell>
        </row>
        <row r="684">
          <cell r="A684" t="str">
            <v>SE_END_BAL</v>
          </cell>
        </row>
        <row r="685">
          <cell r="A685" t="str">
            <v>SE_AMORT</v>
          </cell>
        </row>
        <row r="686">
          <cell r="A686" t="str">
            <v>SINK_PAYMENT</v>
          </cell>
        </row>
        <row r="687">
          <cell r="A687" t="str">
            <v>PART_RED_AMOUNT</v>
          </cell>
        </row>
        <row r="688">
          <cell r="A688" t="str">
            <v>EARLY_RETIREMENT</v>
          </cell>
        </row>
        <row r="689">
          <cell r="A689" t="str">
            <v>NORMAL_MATURITY</v>
          </cell>
        </row>
        <row r="690">
          <cell r="A690" t="str">
            <v>IS_DISCOUNT_AMORT</v>
          </cell>
        </row>
        <row r="691">
          <cell r="A691" t="str">
            <v>IS_PREMIUM_AMORT</v>
          </cell>
        </row>
        <row r="692">
          <cell r="A692" t="str">
            <v>IS_DISCOUNT_END_BAL</v>
          </cell>
        </row>
        <row r="693">
          <cell r="A693" t="str">
            <v>IS_PREMIUM_END_BAL</v>
          </cell>
        </row>
        <row r="694">
          <cell r="A694" t="str">
            <v>CF_INT_UPON_ISSUE</v>
          </cell>
        </row>
        <row r="695">
          <cell r="A695" t="str">
            <v>AMOUNT_ISSUED</v>
          </cell>
        </row>
        <row r="696">
          <cell r="A696" t="str">
            <v>CF_DISCOUNT_PAYMENT</v>
          </cell>
        </row>
        <row r="697">
          <cell r="A697" t="str">
            <v>CF_PREMIUM_PAYMENT</v>
          </cell>
        </row>
        <row r="698">
          <cell r="A698" t="str">
            <v>IS_DISCOUNT_AMORT_BASE</v>
          </cell>
        </row>
        <row r="699">
          <cell r="A699" t="str">
            <v>IS_PREMIUM_AMORT_BASE</v>
          </cell>
        </row>
        <row r="700">
          <cell r="A700" t="str">
            <v>IS_DISCOUNT_AMORT_WRITEOFF</v>
          </cell>
        </row>
        <row r="701">
          <cell r="A701" t="str">
            <v>IS_PREMIUM_AMORT_WRITEOFF</v>
          </cell>
        </row>
        <row r="702">
          <cell r="A702" t="str">
            <v>AMT_OUTST_LESS_RETIRE</v>
          </cell>
        </row>
        <row r="703">
          <cell r="A703" t="str">
            <v>CURRENT_OUTSTANDING</v>
          </cell>
        </row>
        <row r="704">
          <cell r="A704" t="str">
            <v>CURRENT_OUTSTANDING_CHANGE</v>
          </cell>
        </row>
        <row r="705">
          <cell r="A705" t="str">
            <v>INTEREST_EXPENSE</v>
          </cell>
        </row>
        <row r="706">
          <cell r="A706" t="str">
            <v>ACCRUED_INTEREST</v>
          </cell>
        </row>
        <row r="707">
          <cell r="A707" t="str">
            <v>INTEREST_PAYMENT</v>
          </cell>
        </row>
        <row r="708">
          <cell r="A708" t="str">
            <v>SE_PAYMENT</v>
          </cell>
        </row>
        <row r="709">
          <cell r="A709" t="str">
            <v>SE_END_BAL</v>
          </cell>
        </row>
        <row r="710">
          <cell r="A710" t="str">
            <v>SE_AMORT</v>
          </cell>
        </row>
        <row r="711">
          <cell r="A711" t="str">
            <v>SINK_PAYMENT</v>
          </cell>
        </row>
        <row r="712">
          <cell r="A712" t="str">
            <v>PART_RED_AMOUNT</v>
          </cell>
        </row>
        <row r="713">
          <cell r="A713" t="str">
            <v>EARLY_RETIREMENT</v>
          </cell>
        </row>
        <row r="714">
          <cell r="A714" t="str">
            <v>NORMAL_MATURITY</v>
          </cell>
        </row>
        <row r="715">
          <cell r="A715" t="str">
            <v>IS_DISCOUNT_AMORT</v>
          </cell>
        </row>
        <row r="716">
          <cell r="A716" t="str">
            <v>IS_PREMIUM_AMORT</v>
          </cell>
        </row>
        <row r="717">
          <cell r="A717" t="str">
            <v>IS_DISCOUNT_END_BAL</v>
          </cell>
        </row>
        <row r="718">
          <cell r="A718" t="str">
            <v>IS_PREMIUM_END_BAL</v>
          </cell>
        </row>
        <row r="719">
          <cell r="A719" t="str">
            <v>CF_INT_UPON_ISSUE</v>
          </cell>
        </row>
        <row r="720">
          <cell r="A720" t="str">
            <v>AMOUNT_ISSUED</v>
          </cell>
        </row>
        <row r="721">
          <cell r="A721" t="str">
            <v>CF_DISCOUNT_PAYMENT</v>
          </cell>
        </row>
        <row r="722">
          <cell r="A722" t="str">
            <v>CF_PREMIUM_PAYMENT</v>
          </cell>
        </row>
        <row r="723">
          <cell r="A723" t="str">
            <v>IS_DISCOUNT_AMORT_BASE</v>
          </cell>
        </row>
        <row r="724">
          <cell r="A724" t="str">
            <v>IS_PREMIUM_AMORT_BASE</v>
          </cell>
        </row>
        <row r="725">
          <cell r="A725" t="str">
            <v>IS_DISCOUNT_AMORT_WRITEOFF</v>
          </cell>
        </row>
        <row r="726">
          <cell r="A726" t="str">
            <v>IS_PREMIUM_AMORT_WRITEOFF</v>
          </cell>
        </row>
        <row r="727">
          <cell r="A727" t="str">
            <v>AMT_OUTST_LESS_RETIRE</v>
          </cell>
        </row>
        <row r="728">
          <cell r="A728" t="str">
            <v>CURRENT_OUTSTANDING</v>
          </cell>
        </row>
        <row r="729">
          <cell r="A729" t="str">
            <v>CURRENT_OUTSTANDING_CHANGE</v>
          </cell>
        </row>
        <row r="730">
          <cell r="A730" t="str">
            <v>INTEREST_EXPENSE</v>
          </cell>
        </row>
        <row r="731">
          <cell r="A731" t="str">
            <v>ACCRUED_INTEREST</v>
          </cell>
        </row>
        <row r="732">
          <cell r="A732" t="str">
            <v>INTEREST_PAYMENT</v>
          </cell>
        </row>
        <row r="733">
          <cell r="A733" t="str">
            <v>SE_PAYMENT</v>
          </cell>
        </row>
        <row r="734">
          <cell r="A734" t="str">
            <v>SE_END_BAL</v>
          </cell>
        </row>
        <row r="735">
          <cell r="A735" t="str">
            <v>SE_AMORT</v>
          </cell>
        </row>
        <row r="736">
          <cell r="A736" t="str">
            <v>SINK_PAYMENT</v>
          </cell>
        </row>
        <row r="737">
          <cell r="A737" t="str">
            <v>PART_RED_AMOUNT</v>
          </cell>
        </row>
        <row r="738">
          <cell r="A738" t="str">
            <v>EARLY_RETIREMENT</v>
          </cell>
        </row>
        <row r="739">
          <cell r="A739" t="str">
            <v>NORMAL_MATURITY</v>
          </cell>
        </row>
        <row r="740">
          <cell r="A740" t="str">
            <v>IS_DISCOUNT_AMORT</v>
          </cell>
        </row>
        <row r="741">
          <cell r="A741" t="str">
            <v>IS_PREMIUM_AMORT</v>
          </cell>
        </row>
        <row r="742">
          <cell r="A742" t="str">
            <v>IS_DISCOUNT_END_BAL</v>
          </cell>
        </row>
        <row r="743">
          <cell r="A743" t="str">
            <v>IS_PREMIUM_END_BAL</v>
          </cell>
        </row>
        <row r="744">
          <cell r="A744" t="str">
            <v>CF_INT_UPON_ISSUE</v>
          </cell>
        </row>
        <row r="745">
          <cell r="A745" t="str">
            <v>AMOUNT_ISSUED</v>
          </cell>
        </row>
        <row r="746">
          <cell r="A746" t="str">
            <v>CF_DISCOUNT_PAYMENT</v>
          </cell>
        </row>
        <row r="747">
          <cell r="A747" t="str">
            <v>CF_PREMIUM_PAYMENT</v>
          </cell>
        </row>
        <row r="748">
          <cell r="A748" t="str">
            <v>IS_DISCOUNT_AMORT_BASE</v>
          </cell>
        </row>
        <row r="749">
          <cell r="A749" t="str">
            <v>IS_PREMIUM_AMORT_BASE</v>
          </cell>
        </row>
        <row r="750">
          <cell r="A750" t="str">
            <v>IS_DISCOUNT_AMORT_WRITEOFF</v>
          </cell>
        </row>
        <row r="751">
          <cell r="A751" t="str">
            <v>IS_PREMIUM_AMORT_WRITEOFF</v>
          </cell>
        </row>
        <row r="752">
          <cell r="A752" t="str">
            <v>AMT_OUTST_LESS_RETIRE</v>
          </cell>
        </row>
        <row r="753">
          <cell r="A753" t="str">
            <v>CURRENT_OUTSTANDING</v>
          </cell>
        </row>
        <row r="754">
          <cell r="A754" t="str">
            <v>CURRENT_OUTSTANDING_CHANGE</v>
          </cell>
        </row>
        <row r="755">
          <cell r="A755" t="str">
            <v>INTEREST_EXPENSE</v>
          </cell>
        </row>
        <row r="756">
          <cell r="A756" t="str">
            <v>ACCRUED_INTEREST</v>
          </cell>
        </row>
        <row r="757">
          <cell r="A757" t="str">
            <v>INTEREST_PAYMENT</v>
          </cell>
        </row>
        <row r="758">
          <cell r="A758" t="str">
            <v>SE_PAYMENT</v>
          </cell>
        </row>
        <row r="759">
          <cell r="A759" t="str">
            <v>SE_END_BAL</v>
          </cell>
        </row>
        <row r="760">
          <cell r="A760" t="str">
            <v>SE_AMORT</v>
          </cell>
        </row>
        <row r="761">
          <cell r="A761" t="str">
            <v>SINK_PAYMENT</v>
          </cell>
        </row>
        <row r="762">
          <cell r="A762" t="str">
            <v>PART_RED_AMOUNT</v>
          </cell>
        </row>
        <row r="763">
          <cell r="A763" t="str">
            <v>EARLY_RETIREMENT</v>
          </cell>
        </row>
        <row r="764">
          <cell r="A764" t="str">
            <v>NORMAL_MATURITY</v>
          </cell>
        </row>
        <row r="765">
          <cell r="A765" t="str">
            <v>IS_DISCOUNT_AMORT</v>
          </cell>
        </row>
        <row r="766">
          <cell r="A766" t="str">
            <v>IS_PREMIUM_AMORT</v>
          </cell>
        </row>
        <row r="767">
          <cell r="A767" t="str">
            <v>IS_DISCOUNT_END_BAL</v>
          </cell>
        </row>
        <row r="768">
          <cell r="A768" t="str">
            <v>IS_PREMIUM_END_BAL</v>
          </cell>
        </row>
        <row r="769">
          <cell r="A769" t="str">
            <v>CF_INT_UPON_ISSUE</v>
          </cell>
        </row>
        <row r="770">
          <cell r="A770" t="str">
            <v>AMOUNT_ISSUED</v>
          </cell>
        </row>
        <row r="771">
          <cell r="A771" t="str">
            <v>CF_DISCOUNT_PAYMENT</v>
          </cell>
        </row>
        <row r="772">
          <cell r="A772" t="str">
            <v>CF_PREMIUM_PAYMENT</v>
          </cell>
        </row>
        <row r="773">
          <cell r="A773" t="str">
            <v>IS_DISCOUNT_AMORT_BASE</v>
          </cell>
        </row>
        <row r="774">
          <cell r="A774" t="str">
            <v>IS_PREMIUM_AMORT_BASE</v>
          </cell>
        </row>
        <row r="775">
          <cell r="A775" t="str">
            <v>IS_DISCOUNT_AMORT_WRITEOFF</v>
          </cell>
        </row>
        <row r="776">
          <cell r="A776" t="str">
            <v>IS_PREMIUM_AMORT_WRITEOFF</v>
          </cell>
        </row>
        <row r="777">
          <cell r="A777" t="str">
            <v>AMT_OUTST_LESS_RETIRE</v>
          </cell>
        </row>
        <row r="778">
          <cell r="A778" t="str">
            <v>CURRENT_OUTSTANDING</v>
          </cell>
        </row>
        <row r="779">
          <cell r="A779" t="str">
            <v>CURRENT_OUTSTANDING_CHANGE</v>
          </cell>
        </row>
        <row r="780">
          <cell r="A780" t="str">
            <v>INTEREST_EXPENSE</v>
          </cell>
        </row>
        <row r="781">
          <cell r="A781" t="str">
            <v>ACCRUED_INTEREST</v>
          </cell>
        </row>
        <row r="782">
          <cell r="A782" t="str">
            <v>INTEREST_PAYMENT</v>
          </cell>
        </row>
        <row r="783">
          <cell r="A783" t="str">
            <v>SE_PAYMENT</v>
          </cell>
        </row>
        <row r="784">
          <cell r="A784" t="str">
            <v>SE_END_BAL</v>
          </cell>
        </row>
        <row r="785">
          <cell r="A785" t="str">
            <v>SE_AMORT</v>
          </cell>
        </row>
        <row r="786">
          <cell r="A786" t="str">
            <v>SINK_PAYMENT</v>
          </cell>
        </row>
        <row r="787">
          <cell r="A787" t="str">
            <v>PART_RED_AMOUNT</v>
          </cell>
        </row>
        <row r="788">
          <cell r="A788" t="str">
            <v>EARLY_RETIREMENT</v>
          </cell>
        </row>
        <row r="789">
          <cell r="A789" t="str">
            <v>NORMAL_MATURITY</v>
          </cell>
        </row>
        <row r="790">
          <cell r="A790" t="str">
            <v>IS_DISCOUNT_AMORT</v>
          </cell>
        </row>
        <row r="791">
          <cell r="A791" t="str">
            <v>IS_PREMIUM_AMORT</v>
          </cell>
        </row>
        <row r="792">
          <cell r="A792" t="str">
            <v>IS_DISCOUNT_END_BAL</v>
          </cell>
        </row>
        <row r="793">
          <cell r="A793" t="str">
            <v>IS_PREMIUM_END_BAL</v>
          </cell>
        </row>
        <row r="794">
          <cell r="A794" t="str">
            <v>CF_INT_UPON_ISSUE</v>
          </cell>
        </row>
        <row r="795">
          <cell r="A795" t="str">
            <v>AMOUNT_ISSUED</v>
          </cell>
        </row>
        <row r="796">
          <cell r="A796" t="str">
            <v>CF_DISCOUNT_PAYMENT</v>
          </cell>
        </row>
        <row r="797">
          <cell r="A797" t="str">
            <v>CF_PREMIUM_PAYMENT</v>
          </cell>
        </row>
        <row r="798">
          <cell r="A798" t="str">
            <v>IS_DISCOUNT_AMORT_BASE</v>
          </cell>
        </row>
        <row r="799">
          <cell r="A799" t="str">
            <v>IS_PREMIUM_AMORT_BASE</v>
          </cell>
        </row>
        <row r="800">
          <cell r="A800" t="str">
            <v>IS_DISCOUNT_AMORT_WRITEOFF</v>
          </cell>
        </row>
        <row r="801">
          <cell r="A801" t="str">
            <v>IS_PREMIUM_AMORT_WRITEOFF</v>
          </cell>
        </row>
        <row r="802">
          <cell r="A802" t="str">
            <v>AMT_OUTST_LESS_RETIRE</v>
          </cell>
        </row>
        <row r="803">
          <cell r="A803" t="str">
            <v>CURRENT_OUTSTANDING</v>
          </cell>
        </row>
        <row r="804">
          <cell r="A804" t="str">
            <v>CURRENT_OUTSTANDING_CHANGE</v>
          </cell>
        </row>
        <row r="805">
          <cell r="A805" t="str">
            <v>INTEREST_EXPENSE</v>
          </cell>
        </row>
        <row r="806">
          <cell r="A806" t="str">
            <v>ACCRUED_INTEREST</v>
          </cell>
        </row>
        <row r="807">
          <cell r="A807" t="str">
            <v>INTEREST_PAYMENT</v>
          </cell>
        </row>
        <row r="808">
          <cell r="A808" t="str">
            <v>SE_PAYMENT</v>
          </cell>
        </row>
        <row r="809">
          <cell r="A809" t="str">
            <v>SE_END_BAL</v>
          </cell>
        </row>
        <row r="810">
          <cell r="A810" t="str">
            <v>SE_AMORT</v>
          </cell>
        </row>
        <row r="811">
          <cell r="A811" t="str">
            <v>SINK_PAYMENT</v>
          </cell>
        </row>
        <row r="812">
          <cell r="A812" t="str">
            <v>PART_RED_AMOUNT</v>
          </cell>
        </row>
        <row r="813">
          <cell r="A813" t="str">
            <v>EARLY_RETIREMENT</v>
          </cell>
        </row>
        <row r="814">
          <cell r="A814" t="str">
            <v>NORMAL_MATURITY</v>
          </cell>
        </row>
        <row r="815">
          <cell r="A815" t="str">
            <v>IS_DISCOUNT_AMORT</v>
          </cell>
        </row>
        <row r="816">
          <cell r="A816" t="str">
            <v>IS_PREMIUM_AMORT</v>
          </cell>
        </row>
        <row r="817">
          <cell r="A817" t="str">
            <v>IS_DISCOUNT_END_BAL</v>
          </cell>
        </row>
        <row r="818">
          <cell r="A818" t="str">
            <v>IS_PREMIUM_END_BAL</v>
          </cell>
        </row>
        <row r="819">
          <cell r="A819" t="str">
            <v>CF_INT_UPON_ISSUE</v>
          </cell>
        </row>
        <row r="820">
          <cell r="A820" t="str">
            <v>AMOUNT_ISSUED</v>
          </cell>
        </row>
        <row r="821">
          <cell r="A821" t="str">
            <v>CF_DISCOUNT_PAYMENT</v>
          </cell>
        </row>
        <row r="822">
          <cell r="A822" t="str">
            <v>CF_PREMIUM_PAYMENT</v>
          </cell>
        </row>
        <row r="823">
          <cell r="A823" t="str">
            <v>IS_DISCOUNT_AMORT_BASE</v>
          </cell>
        </row>
        <row r="824">
          <cell r="A824" t="str">
            <v>IS_PREMIUM_AMORT_BASE</v>
          </cell>
        </row>
        <row r="825">
          <cell r="A825" t="str">
            <v>IS_DISCOUNT_AMORT_WRITEOFF</v>
          </cell>
        </row>
        <row r="826">
          <cell r="A826" t="str">
            <v>IS_PREMIUM_AMORT_WRITEOFF</v>
          </cell>
        </row>
        <row r="827">
          <cell r="A827" t="str">
            <v>AMT_OUTST_LESS_RETIRE</v>
          </cell>
        </row>
        <row r="828">
          <cell r="A828" t="str">
            <v>CURRENT_OUTSTANDING</v>
          </cell>
        </row>
        <row r="829">
          <cell r="A829" t="str">
            <v>CURRENT_OUTSTANDING_CHANGE</v>
          </cell>
        </row>
        <row r="830">
          <cell r="A830" t="str">
            <v>INTEREST_EXPENSE</v>
          </cell>
        </row>
        <row r="831">
          <cell r="A831" t="str">
            <v>ACCRUED_INTEREST</v>
          </cell>
        </row>
        <row r="832">
          <cell r="A832" t="str">
            <v>INTEREST_PAYMENT</v>
          </cell>
        </row>
        <row r="833">
          <cell r="A833" t="str">
            <v>SE_PAYMENT</v>
          </cell>
        </row>
        <row r="834">
          <cell r="A834" t="str">
            <v>SE_END_BAL</v>
          </cell>
        </row>
        <row r="835">
          <cell r="A835" t="str">
            <v>SE_AMORT</v>
          </cell>
        </row>
        <row r="836">
          <cell r="A836" t="str">
            <v>SINK_PAYMENT</v>
          </cell>
        </row>
        <row r="837">
          <cell r="A837" t="str">
            <v>PART_RED_AMOUNT</v>
          </cell>
        </row>
        <row r="838">
          <cell r="A838" t="str">
            <v>EARLY_RETIREMENT</v>
          </cell>
        </row>
        <row r="839">
          <cell r="A839" t="str">
            <v>NORMAL_MATURITY</v>
          </cell>
        </row>
        <row r="840">
          <cell r="A840" t="str">
            <v>IS_DISCOUNT_AMORT</v>
          </cell>
        </row>
        <row r="841">
          <cell r="A841" t="str">
            <v>IS_PREMIUM_AMORT</v>
          </cell>
        </row>
        <row r="842">
          <cell r="A842" t="str">
            <v>IS_DISCOUNT_END_BAL</v>
          </cell>
        </row>
        <row r="843">
          <cell r="A843" t="str">
            <v>IS_PREMIUM_END_BAL</v>
          </cell>
        </row>
        <row r="844">
          <cell r="A844" t="str">
            <v>CF_INT_UPON_ISSUE</v>
          </cell>
        </row>
        <row r="845">
          <cell r="A845" t="str">
            <v>AMOUNT_ISSUED</v>
          </cell>
        </row>
        <row r="846">
          <cell r="A846" t="str">
            <v>CF_DISCOUNT_PAYMENT</v>
          </cell>
        </row>
        <row r="847">
          <cell r="A847" t="str">
            <v>CF_PREMIUM_PAYMENT</v>
          </cell>
        </row>
        <row r="848">
          <cell r="A848" t="str">
            <v>IS_DISCOUNT_AMORT_BASE</v>
          </cell>
        </row>
        <row r="849">
          <cell r="A849" t="str">
            <v>IS_PREMIUM_AMORT_BASE</v>
          </cell>
        </row>
        <row r="850">
          <cell r="A850" t="str">
            <v>IS_DISCOUNT_AMORT_WRITEOFF</v>
          </cell>
        </row>
        <row r="851">
          <cell r="A851" t="str">
            <v>IS_PREMIUM_AMORT_WRITEOFF</v>
          </cell>
        </row>
        <row r="852">
          <cell r="A852" t="str">
            <v>AMT_OUTST_LESS_RETIRE</v>
          </cell>
        </row>
        <row r="853">
          <cell r="A853" t="str">
            <v>CURRENT_OUTSTANDING</v>
          </cell>
        </row>
        <row r="854">
          <cell r="A854" t="str">
            <v>CURRENT_OUTSTANDING_CHANGE</v>
          </cell>
        </row>
        <row r="855">
          <cell r="A855" t="str">
            <v>INTEREST_EXPENSE</v>
          </cell>
        </row>
        <row r="856">
          <cell r="A856" t="str">
            <v>ACCRUED_INTEREST</v>
          </cell>
        </row>
        <row r="857">
          <cell r="A857" t="str">
            <v>INTEREST_PAYMENT</v>
          </cell>
        </row>
        <row r="858">
          <cell r="A858" t="str">
            <v>SE_PAYMENT</v>
          </cell>
        </row>
        <row r="859">
          <cell r="A859" t="str">
            <v>SE_END_BAL</v>
          </cell>
        </row>
        <row r="860">
          <cell r="A860" t="str">
            <v>SE_AMORT</v>
          </cell>
        </row>
        <row r="861">
          <cell r="A861" t="str">
            <v>SINK_PAYMENT</v>
          </cell>
        </row>
        <row r="862">
          <cell r="A862" t="str">
            <v>PART_RED_AMOUNT</v>
          </cell>
        </row>
        <row r="863">
          <cell r="A863" t="str">
            <v>EARLY_RETIREMENT</v>
          </cell>
        </row>
        <row r="864">
          <cell r="A864" t="str">
            <v>NORMAL_MATURITY</v>
          </cell>
        </row>
        <row r="865">
          <cell r="A865" t="str">
            <v>IS_DISCOUNT_AMORT</v>
          </cell>
        </row>
        <row r="866">
          <cell r="A866" t="str">
            <v>IS_PREMIUM_AMORT</v>
          </cell>
        </row>
        <row r="867">
          <cell r="A867" t="str">
            <v>IS_DISCOUNT_END_BAL</v>
          </cell>
        </row>
        <row r="868">
          <cell r="A868" t="str">
            <v>IS_PREMIUM_END_BAL</v>
          </cell>
        </row>
        <row r="869">
          <cell r="A869" t="str">
            <v>CF_INT_UPON_ISSUE</v>
          </cell>
        </row>
        <row r="870">
          <cell r="A870" t="str">
            <v>AMOUNT_ISSUED</v>
          </cell>
        </row>
        <row r="871">
          <cell r="A871" t="str">
            <v>CF_DISCOUNT_PAYMENT</v>
          </cell>
        </row>
        <row r="872">
          <cell r="A872" t="str">
            <v>CF_PREMIUM_PAYMENT</v>
          </cell>
        </row>
        <row r="873">
          <cell r="A873" t="str">
            <v>IS_DISCOUNT_AMORT_BASE</v>
          </cell>
        </row>
        <row r="874">
          <cell r="A874" t="str">
            <v>IS_PREMIUM_AMORT_BASE</v>
          </cell>
        </row>
        <row r="875">
          <cell r="A875" t="str">
            <v>IS_DISCOUNT_AMORT_WRITEOFF</v>
          </cell>
        </row>
        <row r="876">
          <cell r="A876" t="str">
            <v>IS_PREMIUM_AMORT_WRITEOFF</v>
          </cell>
        </row>
        <row r="877">
          <cell r="A877" t="str">
            <v>AMT_OUTST_LESS_RETIRE</v>
          </cell>
        </row>
        <row r="878">
          <cell r="A878" t="str">
            <v>CURRENT_OUTSTANDING</v>
          </cell>
        </row>
        <row r="879">
          <cell r="A879" t="str">
            <v>CURRENT_OUTSTANDING_CHANGE</v>
          </cell>
        </row>
        <row r="880">
          <cell r="A880" t="str">
            <v>INTEREST_EXPENSE</v>
          </cell>
        </row>
        <row r="881">
          <cell r="A881" t="str">
            <v>ACCRUED_INTEREST</v>
          </cell>
        </row>
        <row r="882">
          <cell r="A882" t="str">
            <v>INTEREST_PAYMENT</v>
          </cell>
        </row>
        <row r="883">
          <cell r="A883" t="str">
            <v>SE_PAYMENT</v>
          </cell>
        </row>
        <row r="884">
          <cell r="A884" t="str">
            <v>SE_END_BAL</v>
          </cell>
        </row>
        <row r="885">
          <cell r="A885" t="str">
            <v>SE_AMORT</v>
          </cell>
        </row>
        <row r="886">
          <cell r="A886" t="str">
            <v>SINK_PAYMENT</v>
          </cell>
        </row>
        <row r="887">
          <cell r="A887" t="str">
            <v>PART_RED_AMOUNT</v>
          </cell>
        </row>
        <row r="888">
          <cell r="A888" t="str">
            <v>EARLY_RETIREMENT</v>
          </cell>
        </row>
        <row r="889">
          <cell r="A889" t="str">
            <v>NORMAL_MATURITY</v>
          </cell>
        </row>
        <row r="890">
          <cell r="A890" t="str">
            <v>IS_DISCOUNT_AMORT</v>
          </cell>
        </row>
        <row r="891">
          <cell r="A891" t="str">
            <v>IS_PREMIUM_AMORT</v>
          </cell>
        </row>
        <row r="892">
          <cell r="A892" t="str">
            <v>IS_DISCOUNT_END_BAL</v>
          </cell>
        </row>
        <row r="893">
          <cell r="A893" t="str">
            <v>IS_PREMIUM_END_BAL</v>
          </cell>
        </row>
        <row r="894">
          <cell r="A894" t="str">
            <v>CF_INT_UPON_ISSUE</v>
          </cell>
        </row>
        <row r="895">
          <cell r="A895" t="str">
            <v>AMOUNT_ISSUED</v>
          </cell>
        </row>
        <row r="896">
          <cell r="A896" t="str">
            <v>CF_DISCOUNT_PAYMENT</v>
          </cell>
        </row>
        <row r="897">
          <cell r="A897" t="str">
            <v>CF_PREMIUM_PAYMENT</v>
          </cell>
        </row>
        <row r="898">
          <cell r="A898" t="str">
            <v>IS_DISCOUNT_AMORT_BASE</v>
          </cell>
        </row>
        <row r="899">
          <cell r="A899" t="str">
            <v>IS_PREMIUM_AMORT_BASE</v>
          </cell>
        </row>
        <row r="900">
          <cell r="A900" t="str">
            <v>IS_DISCOUNT_AMORT_WRITEOFF</v>
          </cell>
        </row>
        <row r="901">
          <cell r="A901" t="str">
            <v>IS_PREMIUM_AMORT_WRITEOFF</v>
          </cell>
        </row>
        <row r="902">
          <cell r="A902" t="str">
            <v>AMT_OUTST_LESS_RETIRE</v>
          </cell>
        </row>
        <row r="903">
          <cell r="A903" t="str">
            <v>CURRENT_OUTSTANDING</v>
          </cell>
        </row>
        <row r="904">
          <cell r="A904" t="str">
            <v>CURRENT_OUTSTANDING_CHANGE</v>
          </cell>
        </row>
        <row r="905">
          <cell r="A905" t="str">
            <v>INTEREST_EXPENSE</v>
          </cell>
        </row>
        <row r="906">
          <cell r="A906" t="str">
            <v>ACCRUED_INTEREST</v>
          </cell>
        </row>
        <row r="907">
          <cell r="A907" t="str">
            <v>INTEREST_PAYMENT</v>
          </cell>
        </row>
        <row r="908">
          <cell r="A908" t="str">
            <v>SE_PAYMENT</v>
          </cell>
        </row>
        <row r="909">
          <cell r="A909" t="str">
            <v>SE_END_BAL</v>
          </cell>
        </row>
        <row r="910">
          <cell r="A910" t="str">
            <v>SE_AMORT</v>
          </cell>
        </row>
        <row r="911">
          <cell r="A911" t="str">
            <v>SINK_PAYMENT</v>
          </cell>
        </row>
        <row r="912">
          <cell r="A912" t="str">
            <v>PART_RED_AMOUNT</v>
          </cell>
        </row>
        <row r="913">
          <cell r="A913" t="str">
            <v>EARLY_RETIREMENT</v>
          </cell>
        </row>
        <row r="914">
          <cell r="A914" t="str">
            <v>NORMAL_MATURITY</v>
          </cell>
        </row>
        <row r="915">
          <cell r="A915" t="str">
            <v>IS_DISCOUNT_AMORT</v>
          </cell>
        </row>
        <row r="916">
          <cell r="A916" t="str">
            <v>IS_PREMIUM_AMORT</v>
          </cell>
        </row>
        <row r="917">
          <cell r="A917" t="str">
            <v>IS_DISCOUNT_END_BAL</v>
          </cell>
        </row>
        <row r="918">
          <cell r="A918" t="str">
            <v>IS_PREMIUM_END_BAL</v>
          </cell>
        </row>
        <row r="919">
          <cell r="A919" t="str">
            <v>CF_INT_UPON_ISSUE</v>
          </cell>
        </row>
        <row r="920">
          <cell r="A920" t="str">
            <v>AMOUNT_ISSUED</v>
          </cell>
        </row>
        <row r="921">
          <cell r="A921" t="str">
            <v>CF_DISCOUNT_PAYMENT</v>
          </cell>
        </row>
        <row r="922">
          <cell r="A922" t="str">
            <v>CF_PREMIUM_PAYMENT</v>
          </cell>
        </row>
        <row r="923">
          <cell r="A923" t="str">
            <v>IS_DISCOUNT_AMORT_BASE</v>
          </cell>
        </row>
        <row r="924">
          <cell r="A924" t="str">
            <v>IS_PREMIUM_AMORT_BASE</v>
          </cell>
        </row>
        <row r="925">
          <cell r="A925" t="str">
            <v>IS_DISCOUNT_AMORT_WRITEOFF</v>
          </cell>
        </row>
        <row r="926">
          <cell r="A926" t="str">
            <v>IS_PREMIUM_AMORT_WRITEOFF</v>
          </cell>
        </row>
        <row r="927">
          <cell r="A927" t="str">
            <v>AMT_OUTST_LESS_RETIRE</v>
          </cell>
        </row>
        <row r="928">
          <cell r="A928" t="str">
            <v>CURRENT_OUTSTANDING</v>
          </cell>
        </row>
        <row r="929">
          <cell r="A929" t="str">
            <v>CURRENT_OUTSTANDING_CHANGE</v>
          </cell>
        </row>
        <row r="930">
          <cell r="A930" t="str">
            <v>INTEREST_EXPENSE</v>
          </cell>
        </row>
        <row r="931">
          <cell r="A931" t="str">
            <v>ACCRUED_INTEREST</v>
          </cell>
        </row>
        <row r="932">
          <cell r="A932" t="str">
            <v>INTEREST_PAYMENT</v>
          </cell>
        </row>
        <row r="933">
          <cell r="A933" t="str">
            <v>SE_PAYMENT</v>
          </cell>
        </row>
        <row r="934">
          <cell r="A934" t="str">
            <v>SE_END_BAL</v>
          </cell>
        </row>
        <row r="935">
          <cell r="A935" t="str">
            <v>SE_AMORT</v>
          </cell>
        </row>
        <row r="936">
          <cell r="A936" t="str">
            <v>SINK_PAYMENT</v>
          </cell>
        </row>
        <row r="937">
          <cell r="A937" t="str">
            <v>PART_RED_AMOUNT</v>
          </cell>
        </row>
        <row r="938">
          <cell r="A938" t="str">
            <v>EARLY_RETIREMENT</v>
          </cell>
        </row>
        <row r="939">
          <cell r="A939" t="str">
            <v>NORMAL_MATURITY</v>
          </cell>
        </row>
        <row r="940">
          <cell r="A940" t="str">
            <v>IS_DISCOUNT_AMORT</v>
          </cell>
        </row>
        <row r="941">
          <cell r="A941" t="str">
            <v>IS_PREMIUM_AMORT</v>
          </cell>
        </row>
        <row r="942">
          <cell r="A942" t="str">
            <v>IS_DISCOUNT_END_BAL</v>
          </cell>
        </row>
        <row r="943">
          <cell r="A943" t="str">
            <v>IS_PREMIUM_END_BAL</v>
          </cell>
        </row>
        <row r="944">
          <cell r="A944" t="str">
            <v>CF_INT_UPON_ISSUE</v>
          </cell>
        </row>
        <row r="945">
          <cell r="A945" t="str">
            <v>AMOUNT_ISSUED</v>
          </cell>
        </row>
        <row r="946">
          <cell r="A946" t="str">
            <v>CF_DISCOUNT_PAYMENT</v>
          </cell>
        </row>
        <row r="947">
          <cell r="A947" t="str">
            <v>CF_PREMIUM_PAYMENT</v>
          </cell>
        </row>
        <row r="948">
          <cell r="A948" t="str">
            <v>IS_DISCOUNT_AMORT_BASE</v>
          </cell>
        </row>
        <row r="949">
          <cell r="A949" t="str">
            <v>IS_PREMIUM_AMORT_BASE</v>
          </cell>
        </row>
        <row r="950">
          <cell r="A950" t="str">
            <v>IS_DISCOUNT_AMORT_WRITEOFF</v>
          </cell>
        </row>
        <row r="951">
          <cell r="A951" t="str">
            <v>IS_PREMIUM_AMORT_WRITEOFF</v>
          </cell>
        </row>
        <row r="952">
          <cell r="A952" t="str">
            <v>AMT_OUTST_LESS_RETIRE</v>
          </cell>
        </row>
        <row r="953">
          <cell r="A953" t="str">
            <v>CURRENT_OUTSTANDING</v>
          </cell>
        </row>
        <row r="954">
          <cell r="A954" t="str">
            <v>CURRENT_OUTSTANDING_CHANGE</v>
          </cell>
        </row>
        <row r="955">
          <cell r="A955" t="str">
            <v>INTEREST_EXPENSE</v>
          </cell>
        </row>
        <row r="956">
          <cell r="A956" t="str">
            <v>ACCRUED_INTEREST</v>
          </cell>
        </row>
        <row r="957">
          <cell r="A957" t="str">
            <v>INTEREST_PAYMENT</v>
          </cell>
        </row>
        <row r="958">
          <cell r="A958" t="str">
            <v>SE_PAYMENT</v>
          </cell>
        </row>
        <row r="959">
          <cell r="A959" t="str">
            <v>SE_END_BAL</v>
          </cell>
        </row>
        <row r="960">
          <cell r="A960" t="str">
            <v>SE_AMORT</v>
          </cell>
        </row>
        <row r="961">
          <cell r="A961" t="str">
            <v>SINK_PAYMENT</v>
          </cell>
        </row>
        <row r="962">
          <cell r="A962" t="str">
            <v>PART_RED_AMOUNT</v>
          </cell>
        </row>
        <row r="963">
          <cell r="A963" t="str">
            <v>EARLY_RETIREMENT</v>
          </cell>
        </row>
        <row r="964">
          <cell r="A964" t="str">
            <v>NORMAL_MATURITY</v>
          </cell>
        </row>
        <row r="965">
          <cell r="A965" t="str">
            <v>IS_DISCOUNT_AMORT</v>
          </cell>
        </row>
        <row r="966">
          <cell r="A966" t="str">
            <v>IS_PREMIUM_AMORT</v>
          </cell>
        </row>
        <row r="967">
          <cell r="A967" t="str">
            <v>IS_DISCOUNT_END_BAL</v>
          </cell>
        </row>
        <row r="968">
          <cell r="A968" t="str">
            <v>IS_PREMIUM_END_BAL</v>
          </cell>
        </row>
        <row r="969">
          <cell r="A969" t="str">
            <v>CF_INT_UPON_ISSUE</v>
          </cell>
        </row>
        <row r="970">
          <cell r="A970" t="str">
            <v>AMOUNT_ISSUED</v>
          </cell>
        </row>
        <row r="971">
          <cell r="A971" t="str">
            <v>CF_DISCOUNT_PAYMENT</v>
          </cell>
        </row>
        <row r="972">
          <cell r="A972" t="str">
            <v>CF_PREMIUM_PAYMENT</v>
          </cell>
        </row>
        <row r="973">
          <cell r="A973" t="str">
            <v>IS_DISCOUNT_AMORT_BASE</v>
          </cell>
        </row>
        <row r="974">
          <cell r="A974" t="str">
            <v>IS_PREMIUM_AMORT_BASE</v>
          </cell>
        </row>
        <row r="975">
          <cell r="A975" t="str">
            <v>IS_DISCOUNT_AMORT_WRITEOFF</v>
          </cell>
        </row>
        <row r="976">
          <cell r="A976" t="str">
            <v>IS_PREMIUM_AMORT_WRITEOFF</v>
          </cell>
        </row>
        <row r="977">
          <cell r="A977" t="str">
            <v>AMT_OUTST_LESS_RETIRE</v>
          </cell>
        </row>
        <row r="978">
          <cell r="A978" t="str">
            <v>CURRENT_OUTSTANDING</v>
          </cell>
        </row>
        <row r="979">
          <cell r="A979" t="str">
            <v>CURRENT_OUTSTANDING_CHANGE</v>
          </cell>
        </row>
        <row r="980">
          <cell r="A980" t="str">
            <v>INTEREST_EXPENSE</v>
          </cell>
        </row>
        <row r="981">
          <cell r="A981" t="str">
            <v>ACCRUED_INTEREST</v>
          </cell>
        </row>
        <row r="982">
          <cell r="A982" t="str">
            <v>INTEREST_PAYMENT</v>
          </cell>
        </row>
        <row r="983">
          <cell r="A983" t="str">
            <v>SE_PAYMENT</v>
          </cell>
        </row>
        <row r="984">
          <cell r="A984" t="str">
            <v>SE_END_BAL</v>
          </cell>
        </row>
        <row r="985">
          <cell r="A985" t="str">
            <v>SE_AMORT</v>
          </cell>
        </row>
        <row r="986">
          <cell r="A986" t="str">
            <v>SINK_PAYMENT</v>
          </cell>
        </row>
        <row r="987">
          <cell r="A987" t="str">
            <v>PART_RED_AMOUNT</v>
          </cell>
        </row>
        <row r="988">
          <cell r="A988" t="str">
            <v>EARLY_RETIREMENT</v>
          </cell>
        </row>
        <row r="989">
          <cell r="A989" t="str">
            <v>NORMAL_MATURITY</v>
          </cell>
        </row>
        <row r="990">
          <cell r="A990" t="str">
            <v>IS_DISCOUNT_AMORT</v>
          </cell>
        </row>
        <row r="991">
          <cell r="A991" t="str">
            <v>IS_PREMIUM_AMORT</v>
          </cell>
        </row>
        <row r="992">
          <cell r="A992" t="str">
            <v>IS_DISCOUNT_END_BAL</v>
          </cell>
        </row>
        <row r="993">
          <cell r="A993" t="str">
            <v>IS_PREMIUM_END_BAL</v>
          </cell>
        </row>
        <row r="994">
          <cell r="A994" t="str">
            <v>CF_INT_UPON_ISSUE</v>
          </cell>
        </row>
        <row r="995">
          <cell r="A995" t="str">
            <v>AMOUNT_ISSUED</v>
          </cell>
        </row>
        <row r="996">
          <cell r="A996" t="str">
            <v>CF_DISCOUNT_PAYMENT</v>
          </cell>
        </row>
        <row r="997">
          <cell r="A997" t="str">
            <v>CF_PREMIUM_PAYMENT</v>
          </cell>
        </row>
        <row r="998">
          <cell r="A998" t="str">
            <v>IS_DISCOUNT_AMORT_BASE</v>
          </cell>
        </row>
        <row r="999">
          <cell r="A999" t="str">
            <v>IS_PREMIUM_AMORT_BASE</v>
          </cell>
        </row>
        <row r="1000">
          <cell r="A1000" t="str">
            <v>IS_DISCOUNT_AMORT_WRITEOFF</v>
          </cell>
        </row>
        <row r="1001">
          <cell r="A1001" t="str">
            <v>IS_PREMIUM_AMORT_WRITEOFF</v>
          </cell>
        </row>
        <row r="1002">
          <cell r="A1002" t="str">
            <v>AMT_OUTST_LESS_RETIRE</v>
          </cell>
        </row>
        <row r="1003">
          <cell r="A1003" t="str">
            <v>CURRENT_OUTSTANDING</v>
          </cell>
        </row>
        <row r="1004">
          <cell r="A1004" t="str">
            <v>CURRENT_OUTSTANDING_CHANGE</v>
          </cell>
        </row>
        <row r="1005">
          <cell r="A1005" t="str">
            <v>INTEREST_EXPENSE</v>
          </cell>
        </row>
        <row r="1006">
          <cell r="A1006" t="str">
            <v>ACCRUED_INTEREST</v>
          </cell>
        </row>
        <row r="1007">
          <cell r="A1007" t="str">
            <v>INTEREST_PAYMENT</v>
          </cell>
        </row>
        <row r="1008">
          <cell r="A1008" t="str">
            <v>SE_PAYMENT</v>
          </cell>
        </row>
        <row r="1009">
          <cell r="A1009" t="str">
            <v>SE_END_BAL</v>
          </cell>
        </row>
        <row r="1010">
          <cell r="A1010" t="str">
            <v>SE_AMORT</v>
          </cell>
        </row>
        <row r="1011">
          <cell r="A1011" t="str">
            <v>SINK_PAYMENT</v>
          </cell>
        </row>
        <row r="1012">
          <cell r="A1012" t="str">
            <v>PART_RED_AMOUNT</v>
          </cell>
        </row>
        <row r="1013">
          <cell r="A1013" t="str">
            <v>EARLY_RETIREMENT</v>
          </cell>
        </row>
        <row r="1014">
          <cell r="A1014" t="str">
            <v>NORMAL_MATURITY</v>
          </cell>
        </row>
        <row r="1015">
          <cell r="A1015" t="str">
            <v>IS_DISCOUNT_AMORT</v>
          </cell>
        </row>
        <row r="1016">
          <cell r="A1016" t="str">
            <v>IS_PREMIUM_AMORT</v>
          </cell>
        </row>
        <row r="1017">
          <cell r="A1017" t="str">
            <v>IS_DISCOUNT_END_BAL</v>
          </cell>
        </row>
        <row r="1018">
          <cell r="A1018" t="str">
            <v>IS_PREMIUM_END_BAL</v>
          </cell>
        </row>
        <row r="1019">
          <cell r="A1019" t="str">
            <v>CF_INT_UPON_ISSUE</v>
          </cell>
        </row>
        <row r="1020">
          <cell r="A1020" t="str">
            <v>AMOUNT_ISSUED</v>
          </cell>
        </row>
        <row r="1021">
          <cell r="A1021" t="str">
            <v>CF_DISCOUNT_PAYMENT</v>
          </cell>
        </row>
        <row r="1022">
          <cell r="A1022" t="str">
            <v>CF_PREMIUM_PAYMENT</v>
          </cell>
        </row>
        <row r="1023">
          <cell r="A1023" t="str">
            <v>IS_DISCOUNT_AMORT_BASE</v>
          </cell>
        </row>
        <row r="1024">
          <cell r="A1024" t="str">
            <v>IS_PREMIUM_AMORT_BASE</v>
          </cell>
        </row>
        <row r="1025">
          <cell r="A1025" t="str">
            <v>IS_DISCOUNT_AMORT_WRITEOFF</v>
          </cell>
        </row>
        <row r="1026">
          <cell r="A1026" t="str">
            <v>IS_PREMIUM_AMORT_WRITEOFF</v>
          </cell>
        </row>
        <row r="1027">
          <cell r="A1027" t="str">
            <v>AMT_OUTST_LESS_RETIRE</v>
          </cell>
        </row>
        <row r="1028">
          <cell r="A1028" t="str">
            <v>CURRENT_OUTSTANDING</v>
          </cell>
        </row>
        <row r="1029">
          <cell r="A1029" t="str">
            <v>CURRENT_OUTSTANDING_CHANGE</v>
          </cell>
        </row>
        <row r="1030">
          <cell r="A1030" t="str">
            <v>INTEREST_EXPENSE</v>
          </cell>
        </row>
        <row r="1031">
          <cell r="A1031" t="str">
            <v>ACCRUED_INTEREST</v>
          </cell>
        </row>
        <row r="1032">
          <cell r="A1032" t="str">
            <v>INTEREST_PAYMENT</v>
          </cell>
        </row>
        <row r="1033">
          <cell r="A1033" t="str">
            <v>SE_PAYMENT</v>
          </cell>
        </row>
        <row r="1034">
          <cell r="A1034" t="str">
            <v>SE_END_BAL</v>
          </cell>
        </row>
        <row r="1035">
          <cell r="A1035" t="str">
            <v>SE_AMORT</v>
          </cell>
        </row>
        <row r="1036">
          <cell r="A1036" t="str">
            <v>SINK_PAYMENT</v>
          </cell>
        </row>
        <row r="1037">
          <cell r="A1037" t="str">
            <v>PART_RED_AMOUNT</v>
          </cell>
        </row>
        <row r="1038">
          <cell r="A1038" t="str">
            <v>EARLY_RETIREMENT</v>
          </cell>
        </row>
        <row r="1039">
          <cell r="A1039" t="str">
            <v>NORMAL_MATURITY</v>
          </cell>
        </row>
        <row r="1040">
          <cell r="A1040" t="str">
            <v>IS_DISCOUNT_AMORT</v>
          </cell>
        </row>
        <row r="1041">
          <cell r="A1041" t="str">
            <v>IS_PREMIUM_AMORT</v>
          </cell>
        </row>
        <row r="1042">
          <cell r="A1042" t="str">
            <v>IS_DISCOUNT_END_BAL</v>
          </cell>
        </row>
        <row r="1043">
          <cell r="A1043" t="str">
            <v>IS_PREMIUM_END_BAL</v>
          </cell>
        </row>
        <row r="1044">
          <cell r="A1044" t="str">
            <v>CF_INT_UPON_ISSUE</v>
          </cell>
        </row>
        <row r="1045">
          <cell r="A1045" t="str">
            <v>AMOUNT_ISSUED</v>
          </cell>
        </row>
        <row r="1046">
          <cell r="A1046" t="str">
            <v>CF_DISCOUNT_PAYMENT</v>
          </cell>
        </row>
        <row r="1047">
          <cell r="A1047" t="str">
            <v>CF_PREMIUM_PAYMENT</v>
          </cell>
        </row>
        <row r="1048">
          <cell r="A1048" t="str">
            <v>IS_DISCOUNT_AMORT_BASE</v>
          </cell>
        </row>
        <row r="1049">
          <cell r="A1049" t="str">
            <v>IS_PREMIUM_AMORT_BASE</v>
          </cell>
        </row>
        <row r="1050">
          <cell r="A1050" t="str">
            <v>IS_DISCOUNT_AMORT_WRITEOFF</v>
          </cell>
        </row>
        <row r="1051">
          <cell r="A1051" t="str">
            <v>IS_PREMIUM_AMORT_WRITEOFF</v>
          </cell>
        </row>
        <row r="1052">
          <cell r="A1052" t="str">
            <v>AMT_OUTST_LESS_RETIRE</v>
          </cell>
        </row>
        <row r="1053">
          <cell r="A1053" t="str">
            <v>CURRENT_OUTSTANDING</v>
          </cell>
        </row>
        <row r="1054">
          <cell r="A1054" t="str">
            <v>CURRENT_OUTSTANDING_CHANGE</v>
          </cell>
        </row>
        <row r="1055">
          <cell r="A1055" t="str">
            <v>INTEREST_EXPENSE</v>
          </cell>
        </row>
        <row r="1056">
          <cell r="A1056" t="str">
            <v>ACCRUED_INTEREST</v>
          </cell>
        </row>
        <row r="1057">
          <cell r="A1057" t="str">
            <v>INTEREST_PAYMENT</v>
          </cell>
        </row>
        <row r="1058">
          <cell r="A1058" t="str">
            <v>SE_PAYMENT</v>
          </cell>
        </row>
        <row r="1059">
          <cell r="A1059" t="str">
            <v>SE_END_BAL</v>
          </cell>
        </row>
        <row r="1060">
          <cell r="A1060" t="str">
            <v>SE_AMORT</v>
          </cell>
        </row>
        <row r="1061">
          <cell r="A1061" t="str">
            <v>SINK_PAYMENT</v>
          </cell>
        </row>
        <row r="1062">
          <cell r="A1062" t="str">
            <v>PART_RED_AMOUNT</v>
          </cell>
        </row>
        <row r="1063">
          <cell r="A1063" t="str">
            <v>EARLY_RETIREMENT</v>
          </cell>
        </row>
        <row r="1064">
          <cell r="A1064" t="str">
            <v>NORMAL_MATURITY</v>
          </cell>
        </row>
        <row r="1065">
          <cell r="A1065" t="str">
            <v>IS_DISCOUNT_AMORT</v>
          </cell>
        </row>
        <row r="1066">
          <cell r="A1066" t="str">
            <v>IS_PREMIUM_AMORT</v>
          </cell>
        </row>
        <row r="1067">
          <cell r="A1067" t="str">
            <v>IS_DISCOUNT_END_BAL</v>
          </cell>
        </row>
        <row r="1068">
          <cell r="A1068" t="str">
            <v>IS_PREMIUM_END_BAL</v>
          </cell>
        </row>
        <row r="1069">
          <cell r="A1069" t="str">
            <v>CF_INT_UPON_ISSUE</v>
          </cell>
        </row>
        <row r="1070">
          <cell r="A1070" t="str">
            <v>AMOUNT_ISSUED</v>
          </cell>
        </row>
        <row r="1071">
          <cell r="A1071" t="str">
            <v>CF_DISCOUNT_PAYMENT</v>
          </cell>
        </row>
        <row r="1072">
          <cell r="A1072" t="str">
            <v>CF_PREMIUM_PAYMENT</v>
          </cell>
        </row>
        <row r="1073">
          <cell r="A1073" t="str">
            <v>IS_DISCOUNT_AMORT_BASE</v>
          </cell>
        </row>
        <row r="1074">
          <cell r="A1074" t="str">
            <v>IS_PREMIUM_AMORT_BASE</v>
          </cell>
        </row>
        <row r="1075">
          <cell r="A1075" t="str">
            <v>IS_DISCOUNT_AMORT_WRITEOFF</v>
          </cell>
        </row>
        <row r="1076">
          <cell r="A1076" t="str">
            <v>IS_PREMIUM_AMORT_WRITEOFF</v>
          </cell>
        </row>
        <row r="1077">
          <cell r="A1077" t="str">
            <v>AMT_OUTST_LESS_RETIRE</v>
          </cell>
        </row>
        <row r="1078">
          <cell r="A1078" t="str">
            <v>CURRENT_OUTSTANDING</v>
          </cell>
        </row>
        <row r="1079">
          <cell r="A1079" t="str">
            <v>CURRENT_OUTSTANDING_CHANGE</v>
          </cell>
        </row>
        <row r="1080">
          <cell r="A1080" t="str">
            <v>INTEREST_EXPENSE</v>
          </cell>
        </row>
        <row r="1081">
          <cell r="A1081" t="str">
            <v>ACCRUED_INTEREST</v>
          </cell>
        </row>
        <row r="1082">
          <cell r="A1082" t="str">
            <v>INTEREST_PAYMENT</v>
          </cell>
        </row>
        <row r="1083">
          <cell r="A1083" t="str">
            <v>SE_PAYMENT</v>
          </cell>
        </row>
        <row r="1084">
          <cell r="A1084" t="str">
            <v>SE_END_BAL</v>
          </cell>
        </row>
        <row r="1085">
          <cell r="A1085" t="str">
            <v>SE_AMORT</v>
          </cell>
        </row>
        <row r="1086">
          <cell r="A1086" t="str">
            <v>SINK_PAYMENT</v>
          </cell>
        </row>
        <row r="1087">
          <cell r="A1087" t="str">
            <v>PART_RED_AMOUNT</v>
          </cell>
        </row>
        <row r="1088">
          <cell r="A1088" t="str">
            <v>EARLY_RETIREMENT</v>
          </cell>
        </row>
        <row r="1089">
          <cell r="A1089" t="str">
            <v>NORMAL_MATURITY</v>
          </cell>
        </row>
        <row r="1090">
          <cell r="A1090" t="str">
            <v>IS_DISCOUNT_AMORT</v>
          </cell>
        </row>
        <row r="1091">
          <cell r="A1091" t="str">
            <v>IS_PREMIUM_AMORT</v>
          </cell>
        </row>
        <row r="1092">
          <cell r="A1092" t="str">
            <v>IS_DISCOUNT_END_BAL</v>
          </cell>
        </row>
        <row r="1093">
          <cell r="A1093" t="str">
            <v>IS_PREMIUM_END_BAL</v>
          </cell>
        </row>
        <row r="1094">
          <cell r="A1094" t="str">
            <v>CF_INT_UPON_ISSUE</v>
          </cell>
        </row>
        <row r="1095">
          <cell r="A1095" t="str">
            <v>AMOUNT_ISSUED</v>
          </cell>
        </row>
        <row r="1096">
          <cell r="A1096" t="str">
            <v>CF_DISCOUNT_PAYMENT</v>
          </cell>
        </row>
        <row r="1097">
          <cell r="A1097" t="str">
            <v>CF_PREMIUM_PAYMENT</v>
          </cell>
        </row>
        <row r="1098">
          <cell r="A1098" t="str">
            <v>IS_DISCOUNT_AMORT_BASE</v>
          </cell>
        </row>
        <row r="1099">
          <cell r="A1099" t="str">
            <v>IS_PREMIUM_AMORT_BASE</v>
          </cell>
        </row>
        <row r="1100">
          <cell r="A1100" t="str">
            <v>IS_DISCOUNT_AMORT_WRITEOFF</v>
          </cell>
        </row>
        <row r="1101">
          <cell r="A1101" t="str">
            <v>IS_PREMIUM_AMORT_WRITEOFF</v>
          </cell>
        </row>
        <row r="1102">
          <cell r="A1102" t="str">
            <v>AMT_OUTST_LESS_RETIRE</v>
          </cell>
        </row>
        <row r="1103">
          <cell r="A1103" t="str">
            <v>CURRENT_OUTSTANDING</v>
          </cell>
        </row>
        <row r="1104">
          <cell r="A1104" t="str">
            <v>CURRENT_OUTSTANDING_CHANGE</v>
          </cell>
        </row>
        <row r="1105">
          <cell r="A1105" t="str">
            <v>INTEREST_EXPENSE</v>
          </cell>
        </row>
        <row r="1106">
          <cell r="A1106" t="str">
            <v>ACCRUED_INTEREST</v>
          </cell>
        </row>
        <row r="1107">
          <cell r="A1107" t="str">
            <v>INTEREST_PAYMENT</v>
          </cell>
        </row>
        <row r="1108">
          <cell r="A1108" t="str">
            <v>SE_PAYMENT</v>
          </cell>
        </row>
        <row r="1109">
          <cell r="A1109" t="str">
            <v>SE_END_BAL</v>
          </cell>
        </row>
        <row r="1110">
          <cell r="A1110" t="str">
            <v>SE_AMORT</v>
          </cell>
        </row>
        <row r="1111">
          <cell r="A1111" t="str">
            <v>SINK_PAYMENT</v>
          </cell>
        </row>
        <row r="1112">
          <cell r="A1112" t="str">
            <v>PART_RED_AMOUNT</v>
          </cell>
        </row>
        <row r="1113">
          <cell r="A1113" t="str">
            <v>EARLY_RETIREMENT</v>
          </cell>
        </row>
        <row r="1114">
          <cell r="A1114" t="str">
            <v>NORMAL_MATURITY</v>
          </cell>
        </row>
        <row r="1115">
          <cell r="A1115" t="str">
            <v>IS_DISCOUNT_AMORT</v>
          </cell>
        </row>
        <row r="1116">
          <cell r="A1116" t="str">
            <v>IS_PREMIUM_AMORT</v>
          </cell>
        </row>
        <row r="1117">
          <cell r="A1117" t="str">
            <v>IS_DISCOUNT_END_BAL</v>
          </cell>
        </row>
        <row r="1118">
          <cell r="A1118" t="str">
            <v>IS_PREMIUM_END_BAL</v>
          </cell>
        </row>
        <row r="1119">
          <cell r="A1119" t="str">
            <v>CF_INT_UPON_ISSUE</v>
          </cell>
        </row>
        <row r="1120">
          <cell r="A1120" t="str">
            <v>AMOUNT_ISSUED</v>
          </cell>
        </row>
        <row r="1121">
          <cell r="A1121" t="str">
            <v>CF_DISCOUNT_PAYMENT</v>
          </cell>
        </row>
        <row r="1122">
          <cell r="A1122" t="str">
            <v>CF_PREMIUM_PAYMENT</v>
          </cell>
        </row>
        <row r="1123">
          <cell r="A1123" t="str">
            <v>IS_DISCOUNT_AMORT_BASE</v>
          </cell>
        </row>
        <row r="1124">
          <cell r="A1124" t="str">
            <v>IS_PREMIUM_AMORT_BASE</v>
          </cell>
        </row>
        <row r="1125">
          <cell r="A1125" t="str">
            <v>IS_DISCOUNT_AMORT_WRITEOFF</v>
          </cell>
        </row>
        <row r="1126">
          <cell r="A1126" t="str">
            <v>IS_PREMIUM_AMORT_WRITEOFF</v>
          </cell>
        </row>
        <row r="1127">
          <cell r="A1127" t="str">
            <v>AMT_OUTST_LESS_RETIRE</v>
          </cell>
        </row>
        <row r="1128">
          <cell r="A1128" t="str">
            <v>CURRENT_OUTSTANDING</v>
          </cell>
        </row>
        <row r="1129">
          <cell r="A1129" t="str">
            <v>CURRENT_OUTSTANDING_CHANGE</v>
          </cell>
        </row>
        <row r="1130">
          <cell r="A1130" t="str">
            <v>INTEREST_EXPENSE</v>
          </cell>
        </row>
        <row r="1131">
          <cell r="A1131" t="str">
            <v>ACCRUED_INTEREST</v>
          </cell>
        </row>
        <row r="1132">
          <cell r="A1132" t="str">
            <v>INTEREST_PAYMENT</v>
          </cell>
        </row>
        <row r="1133">
          <cell r="A1133" t="str">
            <v>SE_PAYMENT</v>
          </cell>
        </row>
        <row r="1134">
          <cell r="A1134" t="str">
            <v>SE_END_BAL</v>
          </cell>
        </row>
        <row r="1135">
          <cell r="A1135" t="str">
            <v>SE_AMORT</v>
          </cell>
        </row>
        <row r="1136">
          <cell r="A1136" t="str">
            <v>SINK_PAYMENT</v>
          </cell>
        </row>
        <row r="1137">
          <cell r="A1137" t="str">
            <v>PART_RED_AMOUNT</v>
          </cell>
        </row>
        <row r="1138">
          <cell r="A1138" t="str">
            <v>EARLY_RETIREMENT</v>
          </cell>
        </row>
        <row r="1139">
          <cell r="A1139" t="str">
            <v>NORMAL_MATURITY</v>
          </cell>
        </row>
        <row r="1140">
          <cell r="A1140" t="str">
            <v>IS_DISCOUNT_AMORT</v>
          </cell>
        </row>
        <row r="1141">
          <cell r="A1141" t="str">
            <v>IS_PREMIUM_AMORT</v>
          </cell>
        </row>
        <row r="1142">
          <cell r="A1142" t="str">
            <v>IS_DISCOUNT_END_BAL</v>
          </cell>
        </row>
        <row r="1143">
          <cell r="A1143" t="str">
            <v>IS_PREMIUM_END_BAL</v>
          </cell>
        </row>
        <row r="1144">
          <cell r="A1144" t="str">
            <v>CF_INT_UPON_ISSUE</v>
          </cell>
        </row>
        <row r="1145">
          <cell r="A1145" t="str">
            <v>AMOUNT_ISSUED</v>
          </cell>
        </row>
        <row r="1146">
          <cell r="A1146" t="str">
            <v>CF_DISCOUNT_PAYMENT</v>
          </cell>
        </row>
        <row r="1147">
          <cell r="A1147" t="str">
            <v>CF_PREMIUM_PAYMENT</v>
          </cell>
        </row>
        <row r="1148">
          <cell r="A1148" t="str">
            <v>IS_DISCOUNT_AMORT_BASE</v>
          </cell>
        </row>
        <row r="1149">
          <cell r="A1149" t="str">
            <v>IS_PREMIUM_AMORT_BASE</v>
          </cell>
        </row>
        <row r="1150">
          <cell r="A1150" t="str">
            <v>IS_DISCOUNT_AMORT_WRITEOFF</v>
          </cell>
        </row>
        <row r="1151">
          <cell r="A1151" t="str">
            <v>IS_PREMIUM_AMORT_WRITEOFF</v>
          </cell>
        </row>
        <row r="1152">
          <cell r="A1152" t="str">
            <v>AMT_OUTST_LESS_RETIRE</v>
          </cell>
        </row>
        <row r="1153">
          <cell r="A1153" t="str">
            <v>CURRENT_OUTSTANDING</v>
          </cell>
        </row>
        <row r="1154">
          <cell r="A1154" t="str">
            <v>CURRENT_OUTSTANDING_CHANGE</v>
          </cell>
        </row>
        <row r="1155">
          <cell r="A1155" t="str">
            <v>INTEREST_EXPENSE</v>
          </cell>
        </row>
        <row r="1156">
          <cell r="A1156" t="str">
            <v>ACCRUED_INTEREST</v>
          </cell>
        </row>
        <row r="1157">
          <cell r="A1157" t="str">
            <v>INTEREST_PAYMENT</v>
          </cell>
        </row>
        <row r="1158">
          <cell r="A1158" t="str">
            <v>SE_PAYMENT</v>
          </cell>
        </row>
        <row r="1159">
          <cell r="A1159" t="str">
            <v>SE_END_BAL</v>
          </cell>
        </row>
        <row r="1160">
          <cell r="A1160" t="str">
            <v>SE_AMORT</v>
          </cell>
        </row>
        <row r="1161">
          <cell r="A1161" t="str">
            <v>SINK_PAYMENT</v>
          </cell>
        </row>
        <row r="1162">
          <cell r="A1162" t="str">
            <v>PART_RED_AMOUNT</v>
          </cell>
        </row>
        <row r="1163">
          <cell r="A1163" t="str">
            <v>EARLY_RETIREMENT</v>
          </cell>
        </row>
        <row r="1164">
          <cell r="A1164" t="str">
            <v>NORMAL_MATURITY</v>
          </cell>
        </row>
        <row r="1165">
          <cell r="A1165" t="str">
            <v>IS_DISCOUNT_AMORT</v>
          </cell>
        </row>
        <row r="1166">
          <cell r="A1166" t="str">
            <v>IS_PREMIUM_AMORT</v>
          </cell>
        </row>
        <row r="1167">
          <cell r="A1167" t="str">
            <v>IS_DISCOUNT_END_BAL</v>
          </cell>
        </row>
        <row r="1168">
          <cell r="A1168" t="str">
            <v>IS_PREMIUM_END_BAL</v>
          </cell>
        </row>
        <row r="1169">
          <cell r="A1169" t="str">
            <v>CF_INT_UPON_ISSUE</v>
          </cell>
        </row>
        <row r="1170">
          <cell r="A1170" t="str">
            <v>AMOUNT_ISSUED</v>
          </cell>
        </row>
        <row r="1171">
          <cell r="A1171" t="str">
            <v>CF_DISCOUNT_PAYMENT</v>
          </cell>
        </row>
        <row r="1172">
          <cell r="A1172" t="str">
            <v>CF_PREMIUM_PAYMENT</v>
          </cell>
        </row>
        <row r="1173">
          <cell r="A1173" t="str">
            <v>IS_DISCOUNT_AMORT_BASE</v>
          </cell>
        </row>
        <row r="1174">
          <cell r="A1174" t="str">
            <v>IS_PREMIUM_AMORT_BASE</v>
          </cell>
        </row>
        <row r="1175">
          <cell r="A1175" t="str">
            <v>IS_DISCOUNT_AMORT_WRITEOFF</v>
          </cell>
        </row>
        <row r="1176">
          <cell r="A1176" t="str">
            <v>IS_PREMIUM_AMORT_WRITEOFF</v>
          </cell>
        </row>
        <row r="1177">
          <cell r="A1177" t="str">
            <v>AMT_OUTST_LESS_RETIRE</v>
          </cell>
        </row>
        <row r="1178">
          <cell r="A1178" t="str">
            <v>CURRENT_OUTSTANDING</v>
          </cell>
        </row>
        <row r="1179">
          <cell r="A1179" t="str">
            <v>CURRENT_OUTSTANDING_CHANGE</v>
          </cell>
        </row>
        <row r="1180">
          <cell r="A1180" t="str">
            <v>INTEREST_EXPENSE</v>
          </cell>
        </row>
        <row r="1181">
          <cell r="A1181" t="str">
            <v>ACCRUED_INTEREST</v>
          </cell>
        </row>
        <row r="1182">
          <cell r="A1182" t="str">
            <v>INTEREST_PAYMENT</v>
          </cell>
        </row>
        <row r="1183">
          <cell r="A1183" t="str">
            <v>SE_PAYMENT</v>
          </cell>
        </row>
        <row r="1184">
          <cell r="A1184" t="str">
            <v>SE_END_BAL</v>
          </cell>
        </row>
        <row r="1185">
          <cell r="A1185" t="str">
            <v>SE_AMORT</v>
          </cell>
        </row>
        <row r="1186">
          <cell r="A1186" t="str">
            <v>SINK_PAYMENT</v>
          </cell>
        </row>
        <row r="1187">
          <cell r="A1187" t="str">
            <v>PART_RED_AMOUNT</v>
          </cell>
        </row>
        <row r="1188">
          <cell r="A1188" t="str">
            <v>EARLY_RETIREMENT</v>
          </cell>
        </row>
        <row r="1189">
          <cell r="A1189" t="str">
            <v>NORMAL_MATURITY</v>
          </cell>
        </row>
        <row r="1190">
          <cell r="A1190" t="str">
            <v>IS_DISCOUNT_AMORT</v>
          </cell>
        </row>
        <row r="1191">
          <cell r="A1191" t="str">
            <v>IS_PREMIUM_AMORT</v>
          </cell>
        </row>
        <row r="1192">
          <cell r="A1192" t="str">
            <v>IS_DISCOUNT_END_BAL</v>
          </cell>
        </row>
        <row r="1193">
          <cell r="A1193" t="str">
            <v>IS_PREMIUM_END_BAL</v>
          </cell>
        </row>
        <row r="1194">
          <cell r="A1194" t="str">
            <v>CF_INT_UPON_ISSUE</v>
          </cell>
        </row>
        <row r="1195">
          <cell r="A1195" t="str">
            <v>AMOUNT_ISSUED</v>
          </cell>
        </row>
        <row r="1196">
          <cell r="A1196" t="str">
            <v>CF_DISCOUNT_PAYMENT</v>
          </cell>
        </row>
        <row r="1197">
          <cell r="A1197" t="str">
            <v>CF_PREMIUM_PAYMENT</v>
          </cell>
        </row>
        <row r="1198">
          <cell r="A1198" t="str">
            <v>IS_DISCOUNT_AMORT_BASE</v>
          </cell>
        </row>
        <row r="1199">
          <cell r="A1199" t="str">
            <v>IS_PREMIUM_AMORT_BASE</v>
          </cell>
        </row>
        <row r="1200">
          <cell r="A1200" t="str">
            <v>IS_DISCOUNT_AMORT_WRITEOFF</v>
          </cell>
        </row>
        <row r="1201">
          <cell r="A1201" t="str">
            <v>IS_PREMIUM_AMORT_WRITEOFF</v>
          </cell>
        </row>
        <row r="1202">
          <cell r="A1202" t="str">
            <v>AMT_OUTST_LESS_RETIRE</v>
          </cell>
        </row>
        <row r="1203">
          <cell r="A1203" t="str">
            <v>CURRENT_OUTSTANDING</v>
          </cell>
        </row>
        <row r="1204">
          <cell r="A1204" t="str">
            <v>CURRENT_OUTSTANDING_CHANGE</v>
          </cell>
        </row>
        <row r="1205">
          <cell r="A1205" t="str">
            <v>INTEREST_EXPENSE</v>
          </cell>
        </row>
        <row r="1206">
          <cell r="A1206" t="str">
            <v>ACCRUED_INTEREST</v>
          </cell>
        </row>
        <row r="1207">
          <cell r="A1207" t="str">
            <v>INTEREST_PAYMENT</v>
          </cell>
        </row>
        <row r="1208">
          <cell r="A1208" t="str">
            <v>SE_PAYMENT</v>
          </cell>
        </row>
        <row r="1209">
          <cell r="A1209" t="str">
            <v>SE_END_BAL</v>
          </cell>
        </row>
        <row r="1210">
          <cell r="A1210" t="str">
            <v>SE_AMORT</v>
          </cell>
        </row>
        <row r="1211">
          <cell r="A1211" t="str">
            <v>SINK_PAYMENT</v>
          </cell>
        </row>
        <row r="1212">
          <cell r="A1212" t="str">
            <v>PART_RED_AMOUNT</v>
          </cell>
        </row>
        <row r="1213">
          <cell r="A1213" t="str">
            <v>EARLY_RETIREMENT</v>
          </cell>
        </row>
        <row r="1214">
          <cell r="A1214" t="str">
            <v>NORMAL_MATURITY</v>
          </cell>
        </row>
        <row r="1215">
          <cell r="A1215" t="str">
            <v>IS_DISCOUNT_AMORT</v>
          </cell>
        </row>
        <row r="1216">
          <cell r="A1216" t="str">
            <v>IS_PREMIUM_AMORT</v>
          </cell>
        </row>
        <row r="1217">
          <cell r="A1217" t="str">
            <v>IS_DISCOUNT_END_BAL</v>
          </cell>
        </row>
        <row r="1218">
          <cell r="A1218" t="str">
            <v>IS_PREMIUM_END_BAL</v>
          </cell>
        </row>
        <row r="1219">
          <cell r="A1219" t="str">
            <v>CF_INT_UPON_ISSUE</v>
          </cell>
        </row>
        <row r="1220">
          <cell r="A1220" t="str">
            <v>AMOUNT_ISSUED</v>
          </cell>
        </row>
        <row r="1221">
          <cell r="A1221" t="str">
            <v>CF_DISCOUNT_PAYMENT</v>
          </cell>
        </row>
        <row r="1222">
          <cell r="A1222" t="str">
            <v>CF_PREMIUM_PAYMENT</v>
          </cell>
        </row>
        <row r="1223">
          <cell r="A1223" t="str">
            <v>IS_DISCOUNT_AMORT_BASE</v>
          </cell>
        </row>
        <row r="1224">
          <cell r="A1224" t="str">
            <v>IS_PREMIUM_AMORT_BASE</v>
          </cell>
        </row>
        <row r="1225">
          <cell r="A1225" t="str">
            <v>IS_DISCOUNT_AMORT_WRITEOFF</v>
          </cell>
        </row>
        <row r="1226">
          <cell r="A1226" t="str">
            <v>IS_PREMIUM_AMORT_WRITEOFF</v>
          </cell>
        </row>
        <row r="1227">
          <cell r="A1227" t="str">
            <v>AMT_OUTST_LESS_RETIRE</v>
          </cell>
        </row>
        <row r="1228">
          <cell r="A1228" t="str">
            <v>CURRENT_OUTSTANDING</v>
          </cell>
        </row>
        <row r="1229">
          <cell r="A1229" t="str">
            <v>CURRENT_OUTSTANDING_CHANGE</v>
          </cell>
        </row>
        <row r="1230">
          <cell r="A1230" t="str">
            <v>INTEREST_EXPENSE</v>
          </cell>
        </row>
        <row r="1231">
          <cell r="A1231" t="str">
            <v>ACCRUED_INTEREST</v>
          </cell>
        </row>
        <row r="1232">
          <cell r="A1232" t="str">
            <v>INTEREST_PAYMENT</v>
          </cell>
        </row>
        <row r="1233">
          <cell r="A1233" t="str">
            <v>SE_PAYMENT</v>
          </cell>
        </row>
        <row r="1234">
          <cell r="A1234" t="str">
            <v>SE_END_BAL</v>
          </cell>
        </row>
        <row r="1235">
          <cell r="A1235" t="str">
            <v>SE_AMORT</v>
          </cell>
        </row>
        <row r="1236">
          <cell r="A1236" t="str">
            <v>SINK_PAYMENT</v>
          </cell>
        </row>
        <row r="1237">
          <cell r="A1237" t="str">
            <v>PART_RED_AMOUNT</v>
          </cell>
        </row>
        <row r="1238">
          <cell r="A1238" t="str">
            <v>EARLY_RETIREMENT</v>
          </cell>
        </row>
        <row r="1239">
          <cell r="A1239" t="str">
            <v>NORMAL_MATURITY</v>
          </cell>
        </row>
        <row r="1240">
          <cell r="A1240" t="str">
            <v>IS_DISCOUNT_AMORT</v>
          </cell>
        </row>
        <row r="1241">
          <cell r="A1241" t="str">
            <v>IS_PREMIUM_AMORT</v>
          </cell>
        </row>
        <row r="1242">
          <cell r="A1242" t="str">
            <v>IS_DISCOUNT_END_BAL</v>
          </cell>
        </row>
        <row r="1243">
          <cell r="A1243" t="str">
            <v>IS_PREMIUM_END_BAL</v>
          </cell>
        </row>
        <row r="1244">
          <cell r="A1244" t="str">
            <v>CF_INT_UPON_ISSUE</v>
          </cell>
        </row>
        <row r="1245">
          <cell r="A1245" t="str">
            <v>AMOUNT_ISSUED</v>
          </cell>
        </row>
        <row r="1246">
          <cell r="A1246" t="str">
            <v>CF_DISCOUNT_PAYMENT</v>
          </cell>
        </row>
        <row r="1247">
          <cell r="A1247" t="str">
            <v>CF_PREMIUM_PAYMENT</v>
          </cell>
        </row>
        <row r="1248">
          <cell r="A1248" t="str">
            <v>IS_DISCOUNT_AMORT_BASE</v>
          </cell>
        </row>
        <row r="1249">
          <cell r="A1249" t="str">
            <v>IS_PREMIUM_AMORT_BASE</v>
          </cell>
        </row>
        <row r="1250">
          <cell r="A1250" t="str">
            <v>IS_DISCOUNT_AMORT_WRITEOFF</v>
          </cell>
        </row>
        <row r="1251">
          <cell r="A1251" t="str">
            <v>IS_PREMIUM_AMORT_WRITEOFF</v>
          </cell>
        </row>
        <row r="1252">
          <cell r="A1252" t="str">
            <v>AMT_OUTST_LESS_RETIRE</v>
          </cell>
        </row>
        <row r="1253">
          <cell r="A1253" t="str">
            <v>CURRENT_OUTSTANDING</v>
          </cell>
        </row>
        <row r="1254">
          <cell r="A1254" t="str">
            <v>CURRENT_OUTSTANDING_CHANGE</v>
          </cell>
        </row>
        <row r="1255">
          <cell r="A1255" t="str">
            <v>INTEREST_EXPENSE</v>
          </cell>
        </row>
        <row r="1256">
          <cell r="A1256" t="str">
            <v>ACCRUED_INTEREST</v>
          </cell>
        </row>
        <row r="1257">
          <cell r="A1257" t="str">
            <v>INTEREST_PAYMENT</v>
          </cell>
        </row>
        <row r="1258">
          <cell r="A1258" t="str">
            <v>SE_PAYMENT</v>
          </cell>
        </row>
        <row r="1259">
          <cell r="A1259" t="str">
            <v>SE_END_BAL</v>
          </cell>
        </row>
        <row r="1260">
          <cell r="A1260" t="str">
            <v>SE_AMORT</v>
          </cell>
        </row>
        <row r="1261">
          <cell r="A1261" t="str">
            <v>SINK_PAYMENT</v>
          </cell>
        </row>
        <row r="1262">
          <cell r="A1262" t="str">
            <v>PART_RED_AMOUNT</v>
          </cell>
        </row>
        <row r="1263">
          <cell r="A1263" t="str">
            <v>EARLY_RETIREMENT</v>
          </cell>
        </row>
        <row r="1264">
          <cell r="A1264" t="str">
            <v>NORMAL_MATURITY</v>
          </cell>
        </row>
        <row r="1265">
          <cell r="A1265" t="str">
            <v>IS_DISCOUNT_AMORT</v>
          </cell>
        </row>
        <row r="1266">
          <cell r="A1266" t="str">
            <v>IS_PREMIUM_AMORT</v>
          </cell>
        </row>
        <row r="1267">
          <cell r="A1267" t="str">
            <v>IS_DISCOUNT_END_BAL</v>
          </cell>
        </row>
        <row r="1268">
          <cell r="A1268" t="str">
            <v>IS_PREMIUM_END_BAL</v>
          </cell>
        </row>
        <row r="1269">
          <cell r="A1269" t="str">
            <v>CF_INT_UPON_ISSUE</v>
          </cell>
        </row>
        <row r="1270">
          <cell r="A1270" t="str">
            <v>AMOUNT_ISSUED</v>
          </cell>
        </row>
        <row r="1271">
          <cell r="A1271" t="str">
            <v>CF_DISCOUNT_PAYMENT</v>
          </cell>
        </row>
        <row r="1272">
          <cell r="A1272" t="str">
            <v>CF_PREMIUM_PAYMENT</v>
          </cell>
        </row>
        <row r="1273">
          <cell r="A1273" t="str">
            <v>IS_DISCOUNT_AMORT_BASE</v>
          </cell>
        </row>
        <row r="1274">
          <cell r="A1274" t="str">
            <v>IS_PREMIUM_AMORT_BASE</v>
          </cell>
        </row>
        <row r="1275">
          <cell r="A1275" t="str">
            <v>IS_DISCOUNT_AMORT_WRITEOFF</v>
          </cell>
        </row>
        <row r="1276">
          <cell r="A1276" t="str">
            <v>IS_PREMIUM_AMORT_WRITEOFF</v>
          </cell>
        </row>
        <row r="1277">
          <cell r="A1277" t="str">
            <v>AMT_OUTST_LESS_RETIRE</v>
          </cell>
        </row>
        <row r="1278">
          <cell r="A1278" t="str">
            <v>CURRENT_OUTSTANDING</v>
          </cell>
        </row>
        <row r="1279">
          <cell r="A1279" t="str">
            <v>CURRENT_OUTSTANDING_CHANGE</v>
          </cell>
        </row>
        <row r="1280">
          <cell r="A1280" t="str">
            <v>INTEREST_EXPENSE</v>
          </cell>
        </row>
        <row r="1281">
          <cell r="A1281" t="str">
            <v>ACCRUED_INTEREST</v>
          </cell>
        </row>
        <row r="1282">
          <cell r="A1282" t="str">
            <v>INTEREST_PAYMENT</v>
          </cell>
        </row>
        <row r="1283">
          <cell r="A1283" t="str">
            <v>SE_PAYMENT</v>
          </cell>
        </row>
        <row r="1284">
          <cell r="A1284" t="str">
            <v>SE_END_BAL</v>
          </cell>
        </row>
        <row r="1285">
          <cell r="A1285" t="str">
            <v>SE_AMORT</v>
          </cell>
        </row>
        <row r="1286">
          <cell r="A1286" t="str">
            <v>SINK_PAYMENT</v>
          </cell>
        </row>
        <row r="1287">
          <cell r="A1287" t="str">
            <v>PART_RED_AMOUNT</v>
          </cell>
        </row>
        <row r="1288">
          <cell r="A1288" t="str">
            <v>EARLY_RETIREMENT</v>
          </cell>
        </row>
        <row r="1289">
          <cell r="A1289" t="str">
            <v>NORMAL_MATURITY</v>
          </cell>
        </row>
        <row r="1290">
          <cell r="A1290" t="str">
            <v>IS_DISCOUNT_AMORT</v>
          </cell>
        </row>
        <row r="1291">
          <cell r="A1291" t="str">
            <v>IS_PREMIUM_AMORT</v>
          </cell>
        </row>
        <row r="1292">
          <cell r="A1292" t="str">
            <v>IS_DISCOUNT_END_BAL</v>
          </cell>
        </row>
        <row r="1293">
          <cell r="A1293" t="str">
            <v>IS_PREMIUM_END_BAL</v>
          </cell>
        </row>
        <row r="1294">
          <cell r="A1294" t="str">
            <v>CF_INT_UPON_ISSUE</v>
          </cell>
        </row>
        <row r="1295">
          <cell r="A1295" t="str">
            <v>AMOUNT_ISSUED</v>
          </cell>
        </row>
        <row r="1296">
          <cell r="A1296" t="str">
            <v>CF_DISCOUNT_PAYMENT</v>
          </cell>
        </row>
        <row r="1297">
          <cell r="A1297" t="str">
            <v>CF_PREMIUM_PAYMENT</v>
          </cell>
        </row>
        <row r="1298">
          <cell r="A1298" t="str">
            <v>IS_DISCOUNT_AMORT_BASE</v>
          </cell>
        </row>
        <row r="1299">
          <cell r="A1299" t="str">
            <v>IS_PREMIUM_AMORT_BASE</v>
          </cell>
        </row>
        <row r="1300">
          <cell r="A1300" t="str">
            <v>IS_DISCOUNT_AMORT_WRITEOFF</v>
          </cell>
        </row>
        <row r="1301">
          <cell r="A1301" t="str">
            <v>IS_PREMIUM_AMORT_WRITEOFF</v>
          </cell>
        </row>
        <row r="1302">
          <cell r="A1302" t="str">
            <v>AMT_OUTST_LESS_RETIRE</v>
          </cell>
        </row>
        <row r="1303">
          <cell r="A1303" t="str">
            <v>CURRENT_OUTSTANDING</v>
          </cell>
        </row>
        <row r="1304">
          <cell r="A1304" t="str">
            <v>CURRENT_OUTSTANDING_CHANGE</v>
          </cell>
        </row>
        <row r="1305">
          <cell r="A1305" t="str">
            <v>INTEREST_EXPENSE</v>
          </cell>
        </row>
        <row r="1306">
          <cell r="A1306" t="str">
            <v>ACCRUED_INTEREST</v>
          </cell>
        </row>
        <row r="1307">
          <cell r="A1307" t="str">
            <v>INTEREST_PAYMENT</v>
          </cell>
        </row>
        <row r="1308">
          <cell r="A1308" t="str">
            <v>SE_PAYMENT</v>
          </cell>
        </row>
        <row r="1309">
          <cell r="A1309" t="str">
            <v>SE_END_BAL</v>
          </cell>
        </row>
        <row r="1310">
          <cell r="A1310" t="str">
            <v>SE_AMORT</v>
          </cell>
        </row>
        <row r="1311">
          <cell r="A1311" t="str">
            <v>SINK_PAYMENT</v>
          </cell>
        </row>
        <row r="1312">
          <cell r="A1312" t="str">
            <v>PART_RED_AMOUNT</v>
          </cell>
        </row>
        <row r="1313">
          <cell r="A1313" t="str">
            <v>EARLY_RETIREMENT</v>
          </cell>
        </row>
        <row r="1314">
          <cell r="A1314" t="str">
            <v>NORMAL_MATURITY</v>
          </cell>
        </row>
        <row r="1315">
          <cell r="A1315" t="str">
            <v>IS_DISCOUNT_AMORT</v>
          </cell>
        </row>
        <row r="1316">
          <cell r="A1316" t="str">
            <v>IS_PREMIUM_AMORT</v>
          </cell>
        </row>
        <row r="1317">
          <cell r="A1317" t="str">
            <v>IS_DISCOUNT_END_BAL</v>
          </cell>
        </row>
        <row r="1318">
          <cell r="A1318" t="str">
            <v>IS_PREMIUM_END_BAL</v>
          </cell>
        </row>
        <row r="1319">
          <cell r="A1319" t="str">
            <v>CF_INT_UPON_ISSUE</v>
          </cell>
        </row>
        <row r="1320">
          <cell r="A1320" t="str">
            <v>AMOUNT_ISSUED</v>
          </cell>
        </row>
        <row r="1321">
          <cell r="A1321" t="str">
            <v>CF_DISCOUNT_PAYMENT</v>
          </cell>
        </row>
        <row r="1322">
          <cell r="A1322" t="str">
            <v>CF_PREMIUM_PAYMENT</v>
          </cell>
        </row>
        <row r="1323">
          <cell r="A1323" t="str">
            <v>IS_DISCOUNT_AMORT_BASE</v>
          </cell>
        </row>
        <row r="1324">
          <cell r="A1324" t="str">
            <v>IS_PREMIUM_AMORT_BASE</v>
          </cell>
        </row>
        <row r="1325">
          <cell r="A1325" t="str">
            <v>IS_DISCOUNT_AMORT_WRITEOFF</v>
          </cell>
        </row>
        <row r="1326">
          <cell r="A1326" t="str">
            <v>IS_PREMIUM_AMORT_WRITEOFF</v>
          </cell>
        </row>
        <row r="1327">
          <cell r="A1327" t="str">
            <v>AMT_OUTST_LESS_RETIRE</v>
          </cell>
        </row>
        <row r="1328">
          <cell r="A1328" t="str">
            <v>CURRENT_OUTSTANDING</v>
          </cell>
        </row>
        <row r="1329">
          <cell r="A1329" t="str">
            <v>CURRENT_OUTSTANDING_CHANGE</v>
          </cell>
        </row>
        <row r="1330">
          <cell r="A1330" t="str">
            <v>INTEREST_EXPENSE</v>
          </cell>
        </row>
        <row r="1331">
          <cell r="A1331" t="str">
            <v>ACCRUED_INTEREST</v>
          </cell>
        </row>
        <row r="1332">
          <cell r="A1332" t="str">
            <v>INTEREST_PAYMENT</v>
          </cell>
        </row>
        <row r="1333">
          <cell r="A1333" t="str">
            <v>SE_PAYMENT</v>
          </cell>
        </row>
        <row r="1334">
          <cell r="A1334" t="str">
            <v>SE_END_BAL</v>
          </cell>
        </row>
        <row r="1335">
          <cell r="A1335" t="str">
            <v>SE_AMORT</v>
          </cell>
        </row>
        <row r="1336">
          <cell r="A1336" t="str">
            <v>SINK_PAYMENT</v>
          </cell>
        </row>
        <row r="1337">
          <cell r="A1337" t="str">
            <v>PART_RED_AMOUNT</v>
          </cell>
        </row>
        <row r="1338">
          <cell r="A1338" t="str">
            <v>EARLY_RETIREMENT</v>
          </cell>
        </row>
        <row r="1339">
          <cell r="A1339" t="str">
            <v>NORMAL_MATURITY</v>
          </cell>
        </row>
        <row r="1340">
          <cell r="A1340" t="str">
            <v>IS_DISCOUNT_AMORT</v>
          </cell>
        </row>
        <row r="1341">
          <cell r="A1341" t="str">
            <v>IS_PREMIUM_AMORT</v>
          </cell>
        </row>
        <row r="1342">
          <cell r="A1342" t="str">
            <v>IS_DISCOUNT_END_BAL</v>
          </cell>
        </row>
        <row r="1343">
          <cell r="A1343" t="str">
            <v>IS_PREMIUM_END_BAL</v>
          </cell>
        </row>
        <row r="1344">
          <cell r="A1344" t="str">
            <v>CF_INT_UPON_ISSUE</v>
          </cell>
        </row>
        <row r="1345">
          <cell r="A1345" t="str">
            <v>AMOUNT_ISSUED</v>
          </cell>
        </row>
        <row r="1346">
          <cell r="A1346" t="str">
            <v>CF_DISCOUNT_PAYMENT</v>
          </cell>
        </row>
        <row r="1347">
          <cell r="A1347" t="str">
            <v>CF_PREMIUM_PAYMENT</v>
          </cell>
        </row>
        <row r="1348">
          <cell r="A1348" t="str">
            <v>IS_DISCOUNT_AMORT_BASE</v>
          </cell>
        </row>
        <row r="1349">
          <cell r="A1349" t="str">
            <v>IS_PREMIUM_AMORT_BASE</v>
          </cell>
        </row>
        <row r="1350">
          <cell r="A1350" t="str">
            <v>IS_DISCOUNT_AMORT_WRITEOFF</v>
          </cell>
        </row>
        <row r="1351">
          <cell r="A1351" t="str">
            <v>IS_PREMIUM_AMORT_WRITEOFF</v>
          </cell>
        </row>
        <row r="1352">
          <cell r="A1352" t="str">
            <v>AMT_OUTST_LESS_RETIRE</v>
          </cell>
        </row>
        <row r="1353">
          <cell r="A1353" t="str">
            <v>CURRENT_OUTSTANDING</v>
          </cell>
        </row>
        <row r="1354">
          <cell r="A1354" t="str">
            <v>CURRENT_OUTSTANDING_CHANGE</v>
          </cell>
        </row>
        <row r="1355">
          <cell r="A1355" t="str">
            <v>INTEREST_EXPENSE</v>
          </cell>
        </row>
        <row r="1356">
          <cell r="A1356" t="str">
            <v>ACCRUED_INTEREST</v>
          </cell>
        </row>
        <row r="1357">
          <cell r="A1357" t="str">
            <v>INTEREST_PAYMENT</v>
          </cell>
        </row>
        <row r="1358">
          <cell r="A1358" t="str">
            <v>SE_PAYMENT</v>
          </cell>
        </row>
        <row r="1359">
          <cell r="A1359" t="str">
            <v>SE_END_BAL</v>
          </cell>
        </row>
        <row r="1360">
          <cell r="A1360" t="str">
            <v>SE_AMORT</v>
          </cell>
        </row>
        <row r="1361">
          <cell r="A1361" t="str">
            <v>SINK_PAYMENT</v>
          </cell>
        </row>
        <row r="1362">
          <cell r="A1362" t="str">
            <v>PART_RED_AMOUNT</v>
          </cell>
        </row>
        <row r="1363">
          <cell r="A1363" t="str">
            <v>EARLY_RETIREMENT</v>
          </cell>
        </row>
        <row r="1364">
          <cell r="A1364" t="str">
            <v>NORMAL_MATURITY</v>
          </cell>
        </row>
        <row r="1365">
          <cell r="A1365" t="str">
            <v>IS_DISCOUNT_AMORT</v>
          </cell>
        </row>
        <row r="1366">
          <cell r="A1366" t="str">
            <v>IS_PREMIUM_AMORT</v>
          </cell>
        </row>
        <row r="1367">
          <cell r="A1367" t="str">
            <v>IS_DISCOUNT_END_BAL</v>
          </cell>
        </row>
        <row r="1368">
          <cell r="A1368" t="str">
            <v>IS_PREMIUM_END_BAL</v>
          </cell>
        </row>
        <row r="1369">
          <cell r="A1369" t="str">
            <v>CF_INT_UPON_ISSUE</v>
          </cell>
        </row>
        <row r="1370">
          <cell r="A1370" t="str">
            <v>AMOUNT_ISSUED</v>
          </cell>
        </row>
        <row r="1371">
          <cell r="A1371" t="str">
            <v>CF_DISCOUNT_PAYMENT</v>
          </cell>
        </row>
        <row r="1372">
          <cell r="A1372" t="str">
            <v>CF_PREMIUM_PAYMENT</v>
          </cell>
        </row>
        <row r="1373">
          <cell r="A1373" t="str">
            <v>IS_DISCOUNT_AMORT_BASE</v>
          </cell>
        </row>
        <row r="1374">
          <cell r="A1374" t="str">
            <v>IS_PREMIUM_AMORT_BASE</v>
          </cell>
        </row>
        <row r="1375">
          <cell r="A1375" t="str">
            <v>IS_DISCOUNT_AMORT_WRITEOFF</v>
          </cell>
        </row>
        <row r="1376">
          <cell r="A1376" t="str">
            <v>IS_PREMIUM_AMORT_WRITEOFF</v>
          </cell>
        </row>
        <row r="1377">
          <cell r="A1377" t="str">
            <v>AMT_OUTST_LESS_RETIRE</v>
          </cell>
        </row>
        <row r="1378">
          <cell r="A1378" t="str">
            <v>CURRENT_OUTSTANDING</v>
          </cell>
        </row>
        <row r="1379">
          <cell r="A1379" t="str">
            <v>CURRENT_OUTSTANDING_CHANGE</v>
          </cell>
        </row>
        <row r="1380">
          <cell r="A1380" t="str">
            <v>INTEREST_EXPENSE</v>
          </cell>
        </row>
        <row r="1381">
          <cell r="A1381" t="str">
            <v>ACCRUED_INTEREST</v>
          </cell>
        </row>
        <row r="1382">
          <cell r="A1382" t="str">
            <v>INTEREST_PAYMENT</v>
          </cell>
        </row>
        <row r="1383">
          <cell r="A1383" t="str">
            <v>SE_PAYMENT</v>
          </cell>
        </row>
        <row r="1384">
          <cell r="A1384" t="str">
            <v>SE_END_BAL</v>
          </cell>
        </row>
        <row r="1385">
          <cell r="A1385" t="str">
            <v>SE_AMORT</v>
          </cell>
        </row>
        <row r="1386">
          <cell r="A1386" t="str">
            <v>SINK_PAYMENT</v>
          </cell>
        </row>
        <row r="1387">
          <cell r="A1387" t="str">
            <v>PART_RED_AMOUNT</v>
          </cell>
        </row>
        <row r="1388">
          <cell r="A1388" t="str">
            <v>EARLY_RETIREMENT</v>
          </cell>
        </row>
        <row r="1389">
          <cell r="A1389" t="str">
            <v>NORMAL_MATURITY</v>
          </cell>
        </row>
        <row r="1390">
          <cell r="A1390" t="str">
            <v>IS_DISCOUNT_AMORT</v>
          </cell>
        </row>
        <row r="1391">
          <cell r="A1391" t="str">
            <v>IS_PREMIUM_AMORT</v>
          </cell>
        </row>
        <row r="1392">
          <cell r="A1392" t="str">
            <v>IS_DISCOUNT_END_BAL</v>
          </cell>
        </row>
        <row r="1393">
          <cell r="A1393" t="str">
            <v>IS_PREMIUM_END_BAL</v>
          </cell>
        </row>
        <row r="1394">
          <cell r="A1394" t="str">
            <v>CF_INT_UPON_ISSUE</v>
          </cell>
        </row>
        <row r="1395">
          <cell r="A1395" t="str">
            <v>AMOUNT_ISSUED</v>
          </cell>
        </row>
        <row r="1396">
          <cell r="A1396" t="str">
            <v>CF_DISCOUNT_PAYMENT</v>
          </cell>
        </row>
        <row r="1397">
          <cell r="A1397" t="str">
            <v>CF_PREMIUM_PAYMENT</v>
          </cell>
        </row>
        <row r="1398">
          <cell r="A1398" t="str">
            <v>IS_DISCOUNT_AMORT_BASE</v>
          </cell>
        </row>
        <row r="1399">
          <cell r="A1399" t="str">
            <v>IS_PREMIUM_AMORT_BASE</v>
          </cell>
        </row>
        <row r="1400">
          <cell r="A1400" t="str">
            <v>IS_DISCOUNT_AMORT_WRITEOFF</v>
          </cell>
        </row>
        <row r="1401">
          <cell r="A1401" t="str">
            <v>IS_PREMIUM_AMORT_WRITEOFF</v>
          </cell>
        </row>
        <row r="1402">
          <cell r="A1402" t="str">
            <v>AMT_OUTST_LESS_RETIRE</v>
          </cell>
        </row>
        <row r="1403">
          <cell r="A1403" t="str">
            <v>CURRENT_OUTSTANDING</v>
          </cell>
        </row>
        <row r="1404">
          <cell r="A1404" t="str">
            <v>CURRENT_OUTSTANDING_CHANGE</v>
          </cell>
        </row>
        <row r="1405">
          <cell r="A1405" t="str">
            <v>INTEREST_EXPENSE</v>
          </cell>
        </row>
        <row r="1406">
          <cell r="A1406" t="str">
            <v>ACCRUED_INTEREST</v>
          </cell>
        </row>
        <row r="1407">
          <cell r="A1407" t="str">
            <v>INTEREST_PAYMENT</v>
          </cell>
        </row>
        <row r="1408">
          <cell r="A1408" t="str">
            <v>SE_PAYMENT</v>
          </cell>
        </row>
        <row r="1409">
          <cell r="A1409" t="str">
            <v>SE_END_BAL</v>
          </cell>
        </row>
        <row r="1410">
          <cell r="A1410" t="str">
            <v>SE_AMORT</v>
          </cell>
        </row>
        <row r="1411">
          <cell r="A1411" t="str">
            <v>SINK_PAYMENT</v>
          </cell>
        </row>
        <row r="1412">
          <cell r="A1412" t="str">
            <v>PART_RED_AMOUNT</v>
          </cell>
        </row>
        <row r="1413">
          <cell r="A1413" t="str">
            <v>EARLY_RETIREMENT</v>
          </cell>
        </row>
        <row r="1414">
          <cell r="A1414" t="str">
            <v>NORMAL_MATURITY</v>
          </cell>
        </row>
        <row r="1415">
          <cell r="A1415" t="str">
            <v>IS_DISCOUNT_AMORT</v>
          </cell>
        </row>
        <row r="1416">
          <cell r="A1416" t="str">
            <v>IS_PREMIUM_AMORT</v>
          </cell>
        </row>
        <row r="1417">
          <cell r="A1417" t="str">
            <v>IS_DISCOUNT_END_BAL</v>
          </cell>
        </row>
        <row r="1418">
          <cell r="A1418" t="str">
            <v>IS_PREMIUM_END_BAL</v>
          </cell>
        </row>
        <row r="1419">
          <cell r="A1419" t="str">
            <v>CF_INT_UPON_ISSUE</v>
          </cell>
        </row>
        <row r="1420">
          <cell r="A1420" t="str">
            <v>AMOUNT_ISSUED</v>
          </cell>
        </row>
        <row r="1421">
          <cell r="A1421" t="str">
            <v>CF_DISCOUNT_PAYMENT</v>
          </cell>
        </row>
        <row r="1422">
          <cell r="A1422" t="str">
            <v>CF_PREMIUM_PAYMENT</v>
          </cell>
        </row>
        <row r="1423">
          <cell r="A1423" t="str">
            <v>IS_DISCOUNT_AMORT_BASE</v>
          </cell>
        </row>
        <row r="1424">
          <cell r="A1424" t="str">
            <v>IS_PREMIUM_AMORT_BASE</v>
          </cell>
        </row>
        <row r="1425">
          <cell r="A1425" t="str">
            <v>IS_DISCOUNT_AMORT_WRITEOFF</v>
          </cell>
        </row>
        <row r="1426">
          <cell r="A1426" t="str">
            <v>IS_PREMIUM_AMORT_WRITEOFF</v>
          </cell>
        </row>
        <row r="1427">
          <cell r="A1427" t="str">
            <v>AMT_OUTST_LESS_RETIRE</v>
          </cell>
        </row>
        <row r="1428">
          <cell r="A1428" t="str">
            <v>CURRENT_OUTSTANDING</v>
          </cell>
        </row>
        <row r="1429">
          <cell r="A1429" t="str">
            <v>CURRENT_OUTSTANDING_CHANGE</v>
          </cell>
        </row>
        <row r="1430">
          <cell r="A1430" t="str">
            <v>INTEREST_EXPENSE</v>
          </cell>
        </row>
        <row r="1431">
          <cell r="A1431" t="str">
            <v>ACCRUED_INTEREST</v>
          </cell>
        </row>
        <row r="1432">
          <cell r="A1432" t="str">
            <v>INTEREST_PAYMENT</v>
          </cell>
        </row>
        <row r="1433">
          <cell r="A1433" t="str">
            <v>SE_PAYMENT</v>
          </cell>
        </row>
        <row r="1434">
          <cell r="A1434" t="str">
            <v>SE_END_BAL</v>
          </cell>
        </row>
        <row r="1435">
          <cell r="A1435" t="str">
            <v>SE_AMORT</v>
          </cell>
        </row>
        <row r="1436">
          <cell r="A1436" t="str">
            <v>SINK_PAYMENT</v>
          </cell>
        </row>
        <row r="1437">
          <cell r="A1437" t="str">
            <v>PART_RED_AMOUNT</v>
          </cell>
        </row>
        <row r="1438">
          <cell r="A1438" t="str">
            <v>EARLY_RETIREMENT</v>
          </cell>
        </row>
        <row r="1439">
          <cell r="A1439" t="str">
            <v>NORMAL_MATURITY</v>
          </cell>
        </row>
        <row r="1440">
          <cell r="A1440" t="str">
            <v>IS_DISCOUNT_AMORT</v>
          </cell>
        </row>
        <row r="1441">
          <cell r="A1441" t="str">
            <v>IS_PREMIUM_AMORT</v>
          </cell>
        </row>
        <row r="1442">
          <cell r="A1442" t="str">
            <v>IS_DISCOUNT_END_BAL</v>
          </cell>
        </row>
        <row r="1443">
          <cell r="A1443" t="str">
            <v>IS_PREMIUM_END_BAL</v>
          </cell>
        </row>
        <row r="1444">
          <cell r="A1444" t="str">
            <v>CF_INT_UPON_ISSUE</v>
          </cell>
        </row>
        <row r="1445">
          <cell r="A1445" t="str">
            <v>AMOUNT_ISSUED</v>
          </cell>
        </row>
        <row r="1446">
          <cell r="A1446" t="str">
            <v>CF_DISCOUNT_PAYMENT</v>
          </cell>
        </row>
        <row r="1447">
          <cell r="A1447" t="str">
            <v>CF_PREMIUM_PAYMENT</v>
          </cell>
        </row>
        <row r="1448">
          <cell r="A1448" t="str">
            <v>IS_DISCOUNT_AMORT_BASE</v>
          </cell>
        </row>
        <row r="1449">
          <cell r="A1449" t="str">
            <v>IS_PREMIUM_AMORT_BASE</v>
          </cell>
        </row>
        <row r="1450">
          <cell r="A1450" t="str">
            <v>IS_DISCOUNT_AMORT_WRITEOFF</v>
          </cell>
        </row>
        <row r="1451">
          <cell r="A1451" t="str">
            <v>IS_PREMIUM_AMORT_WRITEOFF</v>
          </cell>
        </row>
        <row r="1452">
          <cell r="A1452" t="str">
            <v>AMT_OUTST_LESS_RETIRE</v>
          </cell>
        </row>
        <row r="1453">
          <cell r="A1453" t="str">
            <v>CURRENT_OUTSTANDING</v>
          </cell>
        </row>
        <row r="1454">
          <cell r="A1454" t="str">
            <v>CURRENT_OUTSTANDING_CHANGE</v>
          </cell>
        </row>
        <row r="1455">
          <cell r="A1455" t="str">
            <v>INTEREST_EXPENSE</v>
          </cell>
        </row>
        <row r="1456">
          <cell r="A1456" t="str">
            <v>ACCRUED_INTEREST</v>
          </cell>
        </row>
        <row r="1457">
          <cell r="A1457" t="str">
            <v>INTEREST_PAYMENT</v>
          </cell>
        </row>
        <row r="1458">
          <cell r="A1458" t="str">
            <v>SE_PAYMENT</v>
          </cell>
        </row>
        <row r="1459">
          <cell r="A1459" t="str">
            <v>SE_END_BAL</v>
          </cell>
        </row>
        <row r="1460">
          <cell r="A1460" t="str">
            <v>SE_AMORT</v>
          </cell>
        </row>
        <row r="1461">
          <cell r="A1461" t="str">
            <v>SINK_PAYMENT</v>
          </cell>
        </row>
        <row r="1462">
          <cell r="A1462" t="str">
            <v>PART_RED_AMOUNT</v>
          </cell>
        </row>
        <row r="1463">
          <cell r="A1463" t="str">
            <v>EARLY_RETIREMENT</v>
          </cell>
        </row>
        <row r="1464">
          <cell r="A1464" t="str">
            <v>NORMAL_MATURITY</v>
          </cell>
        </row>
        <row r="1465">
          <cell r="A1465" t="str">
            <v>IS_DISCOUNT_AMORT</v>
          </cell>
        </row>
        <row r="1466">
          <cell r="A1466" t="str">
            <v>IS_PREMIUM_AMORT</v>
          </cell>
        </row>
        <row r="1467">
          <cell r="A1467" t="str">
            <v>IS_DISCOUNT_END_BAL</v>
          </cell>
        </row>
        <row r="1468">
          <cell r="A1468" t="str">
            <v>IS_PREMIUM_END_BAL</v>
          </cell>
        </row>
        <row r="1469">
          <cell r="A1469" t="str">
            <v>CF_INT_UPON_ISSUE</v>
          </cell>
        </row>
        <row r="1470">
          <cell r="A1470" t="str">
            <v>AMOUNT_ISSUED</v>
          </cell>
        </row>
        <row r="1471">
          <cell r="A1471" t="str">
            <v>CF_DISCOUNT_PAYMENT</v>
          </cell>
        </row>
        <row r="1472">
          <cell r="A1472" t="str">
            <v>CF_PREMIUM_PAYMENT</v>
          </cell>
        </row>
        <row r="1473">
          <cell r="A1473" t="str">
            <v>IS_DISCOUNT_AMORT_BASE</v>
          </cell>
        </row>
        <row r="1474">
          <cell r="A1474" t="str">
            <v>IS_PREMIUM_AMORT_BASE</v>
          </cell>
        </row>
        <row r="1475">
          <cell r="A1475" t="str">
            <v>IS_DISCOUNT_AMORT_WRITEOFF</v>
          </cell>
        </row>
        <row r="1476">
          <cell r="A1476" t="str">
            <v>IS_PREMIUM_AMORT_WRITEOFF</v>
          </cell>
        </row>
        <row r="1477">
          <cell r="A1477" t="str">
            <v>AMT_OUTST_LESS_RETIRE</v>
          </cell>
        </row>
        <row r="1478">
          <cell r="A1478" t="str">
            <v>CURRENT_OUTSTANDING</v>
          </cell>
        </row>
        <row r="1479">
          <cell r="A1479" t="str">
            <v>CURRENT_OUTSTANDING_CHANGE</v>
          </cell>
        </row>
        <row r="1480">
          <cell r="A1480" t="str">
            <v>INTEREST_EXPENSE</v>
          </cell>
        </row>
        <row r="1481">
          <cell r="A1481" t="str">
            <v>ACCRUED_INTEREST</v>
          </cell>
        </row>
        <row r="1482">
          <cell r="A1482" t="str">
            <v>INTEREST_PAYMENT</v>
          </cell>
        </row>
        <row r="1483">
          <cell r="A1483" t="str">
            <v>SE_PAYMENT</v>
          </cell>
        </row>
        <row r="1484">
          <cell r="A1484" t="str">
            <v>SE_END_BAL</v>
          </cell>
        </row>
        <row r="1485">
          <cell r="A1485" t="str">
            <v>SE_AMORT</v>
          </cell>
        </row>
        <row r="1486">
          <cell r="A1486" t="str">
            <v>SINK_PAYMENT</v>
          </cell>
        </row>
        <row r="1487">
          <cell r="A1487" t="str">
            <v>PART_RED_AMOUNT</v>
          </cell>
        </row>
        <row r="1488">
          <cell r="A1488" t="str">
            <v>EARLY_RETIREMENT</v>
          </cell>
        </row>
        <row r="1489">
          <cell r="A1489" t="str">
            <v>NORMAL_MATURITY</v>
          </cell>
        </row>
        <row r="1490">
          <cell r="A1490" t="str">
            <v>IS_DISCOUNT_AMORT</v>
          </cell>
        </row>
        <row r="1491">
          <cell r="A1491" t="str">
            <v>IS_PREMIUM_AMORT</v>
          </cell>
        </row>
        <row r="1492">
          <cell r="A1492" t="str">
            <v>IS_DISCOUNT_END_BAL</v>
          </cell>
        </row>
        <row r="1493">
          <cell r="A1493" t="str">
            <v>IS_PREMIUM_END_BAL</v>
          </cell>
        </row>
        <row r="1494">
          <cell r="A1494" t="str">
            <v>CF_INT_UPON_ISSUE</v>
          </cell>
        </row>
        <row r="1495">
          <cell r="A1495" t="str">
            <v>AMOUNT_ISSUED</v>
          </cell>
        </row>
        <row r="1496">
          <cell r="A1496" t="str">
            <v>CF_DISCOUNT_PAYMENT</v>
          </cell>
        </row>
        <row r="1497">
          <cell r="A1497" t="str">
            <v>CF_PREMIUM_PAYMENT</v>
          </cell>
        </row>
        <row r="1498">
          <cell r="A1498" t="str">
            <v>IS_DISCOUNT_AMORT_BASE</v>
          </cell>
        </row>
        <row r="1499">
          <cell r="A1499" t="str">
            <v>IS_PREMIUM_AMORT_BASE</v>
          </cell>
        </row>
        <row r="1500">
          <cell r="A1500" t="str">
            <v>IS_DISCOUNT_AMORT_WRITEOFF</v>
          </cell>
        </row>
        <row r="1501">
          <cell r="A1501" t="str">
            <v>IS_PREMIUM_AMORT_WRITEOFF</v>
          </cell>
        </row>
        <row r="1502">
          <cell r="A1502" t="str">
            <v>AMT_OUTST_LESS_RETIRE</v>
          </cell>
        </row>
        <row r="1503">
          <cell r="A1503" t="str">
            <v>CURRENT_OUTSTANDING</v>
          </cell>
        </row>
        <row r="1504">
          <cell r="A1504" t="str">
            <v>CURRENT_OUTSTANDING_CHANGE</v>
          </cell>
        </row>
        <row r="1505">
          <cell r="A1505" t="str">
            <v>INTEREST_EXPENSE</v>
          </cell>
        </row>
        <row r="1506">
          <cell r="A1506" t="str">
            <v>ACCRUED_INTEREST</v>
          </cell>
        </row>
        <row r="1507">
          <cell r="A1507" t="str">
            <v>INTEREST_PAYMENT</v>
          </cell>
        </row>
        <row r="1508">
          <cell r="A1508" t="str">
            <v>SE_PAYMENT</v>
          </cell>
        </row>
        <row r="1509">
          <cell r="A1509" t="str">
            <v>SE_END_BAL</v>
          </cell>
        </row>
        <row r="1510">
          <cell r="A1510" t="str">
            <v>SE_AMORT</v>
          </cell>
        </row>
        <row r="1511">
          <cell r="A1511" t="str">
            <v>SINK_PAYMENT</v>
          </cell>
        </row>
        <row r="1512">
          <cell r="A1512" t="str">
            <v>PART_RED_AMOUNT</v>
          </cell>
        </row>
        <row r="1513">
          <cell r="A1513" t="str">
            <v>EARLY_RETIREMENT</v>
          </cell>
        </row>
        <row r="1514">
          <cell r="A1514" t="str">
            <v>NORMAL_MATURITY</v>
          </cell>
        </row>
        <row r="1515">
          <cell r="A1515" t="str">
            <v>IS_DISCOUNT_AMORT</v>
          </cell>
        </row>
        <row r="1516">
          <cell r="A1516" t="str">
            <v>IS_PREMIUM_AMORT</v>
          </cell>
        </row>
        <row r="1517">
          <cell r="A1517" t="str">
            <v>IS_DISCOUNT_END_BAL</v>
          </cell>
        </row>
        <row r="1518">
          <cell r="A1518" t="str">
            <v>IS_PREMIUM_END_BAL</v>
          </cell>
        </row>
        <row r="1519">
          <cell r="A1519" t="str">
            <v>CF_INT_UPON_ISSUE</v>
          </cell>
        </row>
        <row r="1520">
          <cell r="A1520" t="str">
            <v>AMOUNT_ISSUED</v>
          </cell>
        </row>
        <row r="1521">
          <cell r="A1521" t="str">
            <v>CF_DISCOUNT_PAYMENT</v>
          </cell>
        </row>
        <row r="1522">
          <cell r="A1522" t="str">
            <v>CF_PREMIUM_PAYMENT</v>
          </cell>
        </row>
        <row r="1523">
          <cell r="A1523" t="str">
            <v>IS_DISCOUNT_AMORT_BASE</v>
          </cell>
        </row>
        <row r="1524">
          <cell r="A1524" t="str">
            <v>IS_PREMIUM_AMORT_BASE</v>
          </cell>
        </row>
        <row r="1525">
          <cell r="A1525" t="str">
            <v>IS_DISCOUNT_AMORT_WRITEOFF</v>
          </cell>
        </row>
        <row r="1526">
          <cell r="A1526" t="str">
            <v>IS_PREMIUM_AMORT_WRITEOFF</v>
          </cell>
        </row>
        <row r="1527">
          <cell r="A1527" t="str">
            <v>AMT_OUTST_LESS_RETIRE</v>
          </cell>
        </row>
        <row r="1528">
          <cell r="A1528" t="str">
            <v>CURRENT_OUTSTANDING</v>
          </cell>
        </row>
        <row r="1529">
          <cell r="A1529" t="str">
            <v>CURRENT_OUTSTANDING_CHANGE</v>
          </cell>
        </row>
        <row r="1530">
          <cell r="A1530" t="str">
            <v>INTEREST_EXPENSE</v>
          </cell>
        </row>
        <row r="1531">
          <cell r="A1531" t="str">
            <v>ACCRUED_INTEREST</v>
          </cell>
        </row>
        <row r="1532">
          <cell r="A1532" t="str">
            <v>INTEREST_PAYMENT</v>
          </cell>
        </row>
        <row r="1533">
          <cell r="A1533" t="str">
            <v>SE_PAYMENT</v>
          </cell>
        </row>
        <row r="1534">
          <cell r="A1534" t="str">
            <v>SE_END_BAL</v>
          </cell>
        </row>
        <row r="1535">
          <cell r="A1535" t="str">
            <v>SE_AMORT</v>
          </cell>
        </row>
        <row r="1536">
          <cell r="A1536" t="str">
            <v>SINK_PAYMENT</v>
          </cell>
        </row>
        <row r="1537">
          <cell r="A1537" t="str">
            <v>PART_RED_AMOUNT</v>
          </cell>
        </row>
        <row r="1538">
          <cell r="A1538" t="str">
            <v>EARLY_RETIREMENT</v>
          </cell>
        </row>
        <row r="1539">
          <cell r="A1539" t="str">
            <v>NORMAL_MATURITY</v>
          </cell>
        </row>
        <row r="1540">
          <cell r="A1540" t="str">
            <v>IS_DISCOUNT_AMORT</v>
          </cell>
        </row>
        <row r="1541">
          <cell r="A1541" t="str">
            <v>IS_PREMIUM_AMORT</v>
          </cell>
        </row>
        <row r="1542">
          <cell r="A1542" t="str">
            <v>IS_DISCOUNT_END_BAL</v>
          </cell>
        </row>
        <row r="1543">
          <cell r="A1543" t="str">
            <v>IS_PREMIUM_END_BAL</v>
          </cell>
        </row>
        <row r="1544">
          <cell r="A1544" t="str">
            <v>CF_INT_UPON_ISSUE</v>
          </cell>
        </row>
        <row r="1545">
          <cell r="A1545" t="str">
            <v>AMOUNT_ISSUED</v>
          </cell>
        </row>
        <row r="1546">
          <cell r="A1546" t="str">
            <v>CF_DISCOUNT_PAYMENT</v>
          </cell>
        </row>
        <row r="1547">
          <cell r="A1547" t="str">
            <v>CF_PREMIUM_PAYMENT</v>
          </cell>
        </row>
        <row r="1548">
          <cell r="A1548" t="str">
            <v>IS_DISCOUNT_AMORT_BASE</v>
          </cell>
        </row>
        <row r="1549">
          <cell r="A1549" t="str">
            <v>IS_PREMIUM_AMORT_BASE</v>
          </cell>
        </row>
        <row r="1550">
          <cell r="A1550" t="str">
            <v>IS_DISCOUNT_AMORT_WRITEOFF</v>
          </cell>
        </row>
        <row r="1551">
          <cell r="A1551" t="str">
            <v>IS_PREMIUM_AMORT_WRITEOFF</v>
          </cell>
        </row>
        <row r="1552">
          <cell r="A1552" t="str">
            <v>AMT_OUTST_LESS_RETIRE</v>
          </cell>
        </row>
        <row r="1553">
          <cell r="A1553" t="str">
            <v>CURRENT_OUTSTANDING</v>
          </cell>
        </row>
        <row r="1554">
          <cell r="A1554" t="str">
            <v>CURRENT_OUTSTANDING_CHANGE</v>
          </cell>
        </row>
        <row r="1555">
          <cell r="A1555" t="str">
            <v>INTEREST_EXPENSE</v>
          </cell>
        </row>
        <row r="1556">
          <cell r="A1556" t="str">
            <v>ACCRUED_INTEREST</v>
          </cell>
        </row>
        <row r="1557">
          <cell r="A1557" t="str">
            <v>INTEREST_PAYMENT</v>
          </cell>
        </row>
        <row r="1558">
          <cell r="A1558" t="str">
            <v>SE_PAYMENT</v>
          </cell>
        </row>
        <row r="1559">
          <cell r="A1559" t="str">
            <v>SE_END_BAL</v>
          </cell>
        </row>
        <row r="1560">
          <cell r="A1560" t="str">
            <v>SE_AMORT</v>
          </cell>
        </row>
        <row r="1561">
          <cell r="A1561" t="str">
            <v>SINK_PAYMENT</v>
          </cell>
        </row>
        <row r="1562">
          <cell r="A1562" t="str">
            <v>PART_RED_AMOUNT</v>
          </cell>
        </row>
        <row r="1563">
          <cell r="A1563" t="str">
            <v>EARLY_RETIREMENT</v>
          </cell>
        </row>
        <row r="1564">
          <cell r="A1564" t="str">
            <v>NORMAL_MATURITY</v>
          </cell>
        </row>
        <row r="1565">
          <cell r="A1565" t="str">
            <v>IS_DISCOUNT_AMORT</v>
          </cell>
        </row>
        <row r="1566">
          <cell r="A1566" t="str">
            <v>IS_PREMIUM_AMORT</v>
          </cell>
        </row>
        <row r="1567">
          <cell r="A1567" t="str">
            <v>IS_DISCOUNT_END_BAL</v>
          </cell>
        </row>
        <row r="1568">
          <cell r="A1568" t="str">
            <v>IS_PREMIUM_END_BAL</v>
          </cell>
        </row>
        <row r="1569">
          <cell r="A1569" t="str">
            <v>CF_INT_UPON_ISSUE</v>
          </cell>
        </row>
        <row r="1570">
          <cell r="A1570" t="str">
            <v>AMOUNT_ISSUED</v>
          </cell>
        </row>
        <row r="1571">
          <cell r="A1571" t="str">
            <v>CF_DISCOUNT_PAYMENT</v>
          </cell>
        </row>
        <row r="1572">
          <cell r="A1572" t="str">
            <v>CF_PREMIUM_PAYMENT</v>
          </cell>
        </row>
        <row r="1573">
          <cell r="A1573" t="str">
            <v>IS_DISCOUNT_AMORT_BASE</v>
          </cell>
        </row>
        <row r="1574">
          <cell r="A1574" t="str">
            <v>IS_PREMIUM_AMORT_BASE</v>
          </cell>
        </row>
        <row r="1575">
          <cell r="A1575" t="str">
            <v>IS_DISCOUNT_AMORT_WRITEOFF</v>
          </cell>
        </row>
        <row r="1576">
          <cell r="A1576" t="str">
            <v>IS_PREMIUM_AMORT_WRITEOFF</v>
          </cell>
        </row>
        <row r="1577">
          <cell r="A1577" t="str">
            <v>AMT_OUTST_LESS_RETIRE</v>
          </cell>
        </row>
        <row r="1578">
          <cell r="A1578" t="str">
            <v>CURRENT_OUTSTANDING</v>
          </cell>
        </row>
        <row r="1579">
          <cell r="A1579" t="str">
            <v>CURRENT_OUTSTANDING_CHANGE</v>
          </cell>
        </row>
        <row r="1580">
          <cell r="A1580" t="str">
            <v>INTEREST_EXPENSE</v>
          </cell>
        </row>
        <row r="1581">
          <cell r="A1581" t="str">
            <v>ACCRUED_INTEREST</v>
          </cell>
        </row>
        <row r="1582">
          <cell r="A1582" t="str">
            <v>INTEREST_PAYMENT</v>
          </cell>
        </row>
        <row r="1583">
          <cell r="A1583" t="str">
            <v>SE_PAYMENT</v>
          </cell>
        </row>
        <row r="1584">
          <cell r="A1584" t="str">
            <v>SE_END_BAL</v>
          </cell>
        </row>
        <row r="1585">
          <cell r="A1585" t="str">
            <v>SE_AMORT</v>
          </cell>
        </row>
        <row r="1586">
          <cell r="A1586" t="str">
            <v>SINK_PAYMENT</v>
          </cell>
        </row>
        <row r="1587">
          <cell r="A1587" t="str">
            <v>PART_RED_AMOUNT</v>
          </cell>
        </row>
        <row r="1588">
          <cell r="A1588" t="str">
            <v>EARLY_RETIREMENT</v>
          </cell>
        </row>
        <row r="1589">
          <cell r="A1589" t="str">
            <v>NORMAL_MATURITY</v>
          </cell>
        </row>
        <row r="1590">
          <cell r="A1590" t="str">
            <v>IS_DISCOUNT_AMORT</v>
          </cell>
        </row>
        <row r="1591">
          <cell r="A1591" t="str">
            <v>IS_PREMIUM_AMORT</v>
          </cell>
        </row>
        <row r="1592">
          <cell r="A1592" t="str">
            <v>IS_DISCOUNT_END_BAL</v>
          </cell>
        </row>
        <row r="1593">
          <cell r="A1593" t="str">
            <v>IS_PREMIUM_END_BAL</v>
          </cell>
        </row>
        <row r="1594">
          <cell r="A1594" t="str">
            <v>CF_INT_UPON_ISSUE</v>
          </cell>
        </row>
        <row r="1595">
          <cell r="A1595" t="str">
            <v>AMOUNT_ISSUED</v>
          </cell>
        </row>
        <row r="1596">
          <cell r="A1596" t="str">
            <v>CF_DISCOUNT_PAYMENT</v>
          </cell>
        </row>
        <row r="1597">
          <cell r="A1597" t="str">
            <v>CF_PREMIUM_PAYMENT</v>
          </cell>
        </row>
        <row r="1598">
          <cell r="A1598" t="str">
            <v>IS_DISCOUNT_AMORT_BASE</v>
          </cell>
        </row>
        <row r="1599">
          <cell r="A1599" t="str">
            <v>IS_PREMIUM_AMORT_BASE</v>
          </cell>
        </row>
        <row r="1600">
          <cell r="A1600" t="str">
            <v>IS_DISCOUNT_AMORT_WRITEOFF</v>
          </cell>
        </row>
        <row r="1601">
          <cell r="A1601" t="str">
            <v>IS_PREMIUM_AMORT_WRITEOFF</v>
          </cell>
        </row>
        <row r="1602">
          <cell r="A1602" t="str">
            <v>AMT_OUTST_LESS_RETIRE</v>
          </cell>
        </row>
        <row r="1603">
          <cell r="A1603" t="str">
            <v>CURRENT_OUTSTANDING</v>
          </cell>
        </row>
        <row r="1604">
          <cell r="A1604" t="str">
            <v>CURRENT_OUTSTANDING_CHANGE</v>
          </cell>
        </row>
        <row r="1605">
          <cell r="A1605" t="str">
            <v>INTEREST_EXPENSE</v>
          </cell>
        </row>
        <row r="1606">
          <cell r="A1606" t="str">
            <v>ACCRUED_INTEREST</v>
          </cell>
        </row>
        <row r="1607">
          <cell r="A1607" t="str">
            <v>INTEREST_PAYMENT</v>
          </cell>
        </row>
        <row r="1608">
          <cell r="A1608" t="str">
            <v>SE_PAYMENT</v>
          </cell>
        </row>
        <row r="1609">
          <cell r="A1609" t="str">
            <v>SE_END_BAL</v>
          </cell>
        </row>
        <row r="1610">
          <cell r="A1610" t="str">
            <v>SE_AMORT</v>
          </cell>
        </row>
        <row r="1611">
          <cell r="A1611" t="str">
            <v>SINK_PAYMENT</v>
          </cell>
        </row>
        <row r="1612">
          <cell r="A1612" t="str">
            <v>PART_RED_AMOUNT</v>
          </cell>
        </row>
        <row r="1613">
          <cell r="A1613" t="str">
            <v>EARLY_RETIREMENT</v>
          </cell>
        </row>
        <row r="1614">
          <cell r="A1614" t="str">
            <v>NORMAL_MATURITY</v>
          </cell>
        </row>
        <row r="1615">
          <cell r="A1615" t="str">
            <v>IS_DISCOUNT_AMORT</v>
          </cell>
        </row>
        <row r="1616">
          <cell r="A1616" t="str">
            <v>IS_PREMIUM_AMORT</v>
          </cell>
        </row>
        <row r="1617">
          <cell r="A1617" t="str">
            <v>IS_DISCOUNT_END_BAL</v>
          </cell>
        </row>
        <row r="1618">
          <cell r="A1618" t="str">
            <v>IS_PREMIUM_END_BAL</v>
          </cell>
        </row>
        <row r="1619">
          <cell r="A1619" t="str">
            <v>CF_INT_UPON_ISSUE</v>
          </cell>
        </row>
        <row r="1620">
          <cell r="A1620" t="str">
            <v>AMOUNT_ISSUED</v>
          </cell>
        </row>
        <row r="1621">
          <cell r="A1621" t="str">
            <v>CF_DISCOUNT_PAYMENT</v>
          </cell>
        </row>
        <row r="1622">
          <cell r="A1622" t="str">
            <v>CF_PREMIUM_PAYMENT</v>
          </cell>
        </row>
        <row r="1623">
          <cell r="A1623" t="str">
            <v>IS_DISCOUNT_AMORT_BASE</v>
          </cell>
        </row>
        <row r="1624">
          <cell r="A1624" t="str">
            <v>IS_PREMIUM_AMORT_BASE</v>
          </cell>
        </row>
        <row r="1625">
          <cell r="A1625" t="str">
            <v>IS_DISCOUNT_AMORT_WRITEOFF</v>
          </cell>
        </row>
        <row r="1626">
          <cell r="A1626" t="str">
            <v>IS_PREMIUM_AMORT_WRITEOFF</v>
          </cell>
        </row>
        <row r="1627">
          <cell r="A1627" t="str">
            <v>AMT_OUTST_LESS_RETIRE</v>
          </cell>
        </row>
        <row r="1628">
          <cell r="A1628" t="str">
            <v>CURRENT_OUTSTANDING</v>
          </cell>
        </row>
        <row r="1629">
          <cell r="A1629" t="str">
            <v>CURRENT_OUTSTANDING_CHANGE</v>
          </cell>
        </row>
        <row r="1630">
          <cell r="A1630" t="str">
            <v>INTEREST_EXPENSE</v>
          </cell>
        </row>
        <row r="1631">
          <cell r="A1631" t="str">
            <v>ACCRUED_INTEREST</v>
          </cell>
        </row>
        <row r="1632">
          <cell r="A1632" t="str">
            <v>INTEREST_PAYMENT</v>
          </cell>
        </row>
        <row r="1633">
          <cell r="A1633" t="str">
            <v>SE_PAYMENT</v>
          </cell>
        </row>
        <row r="1634">
          <cell r="A1634" t="str">
            <v>SE_END_BAL</v>
          </cell>
        </row>
        <row r="1635">
          <cell r="A1635" t="str">
            <v>SE_AMORT</v>
          </cell>
        </row>
        <row r="1636">
          <cell r="A1636" t="str">
            <v>SINK_PAYMENT</v>
          </cell>
        </row>
        <row r="1637">
          <cell r="A1637" t="str">
            <v>PART_RED_AMOUNT</v>
          </cell>
        </row>
        <row r="1638">
          <cell r="A1638" t="str">
            <v>EARLY_RETIREMENT</v>
          </cell>
        </row>
        <row r="1639">
          <cell r="A1639" t="str">
            <v>NORMAL_MATURITY</v>
          </cell>
        </row>
        <row r="1640">
          <cell r="A1640" t="str">
            <v>IS_DISCOUNT_AMORT</v>
          </cell>
        </row>
        <row r="1641">
          <cell r="A1641" t="str">
            <v>IS_PREMIUM_AMORT</v>
          </cell>
        </row>
        <row r="1642">
          <cell r="A1642" t="str">
            <v>IS_DISCOUNT_END_BAL</v>
          </cell>
        </row>
        <row r="1643">
          <cell r="A1643" t="str">
            <v>IS_PREMIUM_END_BAL</v>
          </cell>
        </row>
        <row r="1644">
          <cell r="A1644" t="str">
            <v>CF_INT_UPON_ISSUE</v>
          </cell>
        </row>
        <row r="1645">
          <cell r="A1645" t="str">
            <v>AMOUNT_ISSUED</v>
          </cell>
        </row>
        <row r="1646">
          <cell r="A1646" t="str">
            <v>CF_DISCOUNT_PAYMENT</v>
          </cell>
        </row>
        <row r="1647">
          <cell r="A1647" t="str">
            <v>CF_PREMIUM_PAYMENT</v>
          </cell>
        </row>
        <row r="1648">
          <cell r="A1648" t="str">
            <v>IS_DISCOUNT_AMORT_BASE</v>
          </cell>
        </row>
        <row r="1649">
          <cell r="A1649" t="str">
            <v>IS_PREMIUM_AMORT_BASE</v>
          </cell>
        </row>
        <row r="1650">
          <cell r="A1650" t="str">
            <v>IS_DISCOUNT_AMORT_WRITEOFF</v>
          </cell>
        </row>
        <row r="1651">
          <cell r="A1651" t="str">
            <v>IS_PREMIUM_AMORT_WRITEOFF</v>
          </cell>
        </row>
        <row r="1652">
          <cell r="A1652" t="str">
            <v>AMT_OUTST_LESS_RETIRE</v>
          </cell>
        </row>
        <row r="1653">
          <cell r="A1653" t="str">
            <v>CURRENT_OUTSTANDING</v>
          </cell>
        </row>
        <row r="1654">
          <cell r="A1654" t="str">
            <v>CURRENT_OUTSTANDING_CHANGE</v>
          </cell>
        </row>
        <row r="1655">
          <cell r="A1655" t="str">
            <v>INTEREST_EXPENSE</v>
          </cell>
        </row>
        <row r="1656">
          <cell r="A1656" t="str">
            <v>ACCRUED_INTEREST</v>
          </cell>
        </row>
        <row r="1657">
          <cell r="A1657" t="str">
            <v>INTEREST_PAYMENT</v>
          </cell>
        </row>
        <row r="1658">
          <cell r="A1658" t="str">
            <v>SE_PAYMENT</v>
          </cell>
        </row>
        <row r="1659">
          <cell r="A1659" t="str">
            <v>SE_END_BAL</v>
          </cell>
        </row>
        <row r="1660">
          <cell r="A1660" t="str">
            <v>SE_AMORT</v>
          </cell>
        </row>
        <row r="1661">
          <cell r="A1661" t="str">
            <v>SINK_PAYMENT</v>
          </cell>
        </row>
        <row r="1662">
          <cell r="A1662" t="str">
            <v>PART_RED_AMOUNT</v>
          </cell>
        </row>
        <row r="1663">
          <cell r="A1663" t="str">
            <v>EARLY_RETIREMENT</v>
          </cell>
        </row>
        <row r="1664">
          <cell r="A1664" t="str">
            <v>NORMAL_MATURITY</v>
          </cell>
        </row>
        <row r="1665">
          <cell r="A1665" t="str">
            <v>IS_DISCOUNT_AMORT</v>
          </cell>
        </row>
        <row r="1666">
          <cell r="A1666" t="str">
            <v>IS_PREMIUM_AMORT</v>
          </cell>
        </row>
        <row r="1667">
          <cell r="A1667" t="str">
            <v>IS_DISCOUNT_END_BAL</v>
          </cell>
        </row>
        <row r="1668">
          <cell r="A1668" t="str">
            <v>IS_PREMIUM_END_BAL</v>
          </cell>
        </row>
        <row r="1669">
          <cell r="A1669" t="str">
            <v>CF_INT_UPON_ISSUE</v>
          </cell>
        </row>
        <row r="1670">
          <cell r="A1670" t="str">
            <v>AMOUNT_ISSUED</v>
          </cell>
        </row>
        <row r="1671">
          <cell r="A1671" t="str">
            <v>CF_DISCOUNT_PAYMENT</v>
          </cell>
        </row>
        <row r="1672">
          <cell r="A1672" t="str">
            <v>CF_PREMIUM_PAYMENT</v>
          </cell>
        </row>
        <row r="1673">
          <cell r="A1673" t="str">
            <v>IS_DISCOUNT_AMORT_BASE</v>
          </cell>
        </row>
        <row r="1674">
          <cell r="A1674" t="str">
            <v>IS_PREMIUM_AMORT_BASE</v>
          </cell>
        </row>
        <row r="1675">
          <cell r="A1675" t="str">
            <v>IS_DISCOUNT_AMORT_WRITEOFF</v>
          </cell>
        </row>
        <row r="1676">
          <cell r="A1676" t="str">
            <v>IS_PREMIUM_AMORT_WRITEOFF</v>
          </cell>
        </row>
        <row r="1677">
          <cell r="A1677" t="str">
            <v>AMT_OUTST_LESS_RETIRE</v>
          </cell>
        </row>
        <row r="1678">
          <cell r="A1678" t="str">
            <v>CURRENT_OUTSTANDING</v>
          </cell>
        </row>
        <row r="1679">
          <cell r="A1679" t="str">
            <v>CURRENT_OUTSTANDING_CHANGE</v>
          </cell>
        </row>
        <row r="1680">
          <cell r="A1680" t="str">
            <v>INTEREST_EXPENSE</v>
          </cell>
        </row>
        <row r="1681">
          <cell r="A1681" t="str">
            <v>ACCRUED_INTEREST</v>
          </cell>
        </row>
        <row r="1682">
          <cell r="A1682" t="str">
            <v>INTEREST_PAYMENT</v>
          </cell>
        </row>
        <row r="1683">
          <cell r="A1683" t="str">
            <v>SE_PAYMENT</v>
          </cell>
        </row>
        <row r="1684">
          <cell r="A1684" t="str">
            <v>SE_END_BAL</v>
          </cell>
        </row>
        <row r="1685">
          <cell r="A1685" t="str">
            <v>SE_AMORT</v>
          </cell>
        </row>
        <row r="1686">
          <cell r="A1686" t="str">
            <v>SINK_PAYMENT</v>
          </cell>
        </row>
        <row r="1687">
          <cell r="A1687" t="str">
            <v>PART_RED_AMOUNT</v>
          </cell>
        </row>
        <row r="1688">
          <cell r="A1688" t="str">
            <v>EARLY_RETIREMENT</v>
          </cell>
        </row>
        <row r="1689">
          <cell r="A1689" t="str">
            <v>NORMAL_MATURITY</v>
          </cell>
        </row>
        <row r="1690">
          <cell r="A1690" t="str">
            <v>IS_DISCOUNT_AMORT</v>
          </cell>
        </row>
        <row r="1691">
          <cell r="A1691" t="str">
            <v>IS_PREMIUM_AMORT</v>
          </cell>
        </row>
        <row r="1692">
          <cell r="A1692" t="str">
            <v>IS_DISCOUNT_END_BAL</v>
          </cell>
        </row>
        <row r="1693">
          <cell r="A1693" t="str">
            <v>IS_PREMIUM_END_BAL</v>
          </cell>
        </row>
        <row r="1694">
          <cell r="A1694" t="str">
            <v>CF_INT_UPON_ISSUE</v>
          </cell>
        </row>
        <row r="1695">
          <cell r="A1695" t="str">
            <v>AMOUNT_ISSUED</v>
          </cell>
        </row>
        <row r="1696">
          <cell r="A1696" t="str">
            <v>CF_DISCOUNT_PAYMENT</v>
          </cell>
        </row>
        <row r="1697">
          <cell r="A1697" t="str">
            <v>CF_PREMIUM_PAYMENT</v>
          </cell>
        </row>
        <row r="1698">
          <cell r="A1698" t="str">
            <v>IS_DISCOUNT_AMORT_BASE</v>
          </cell>
        </row>
        <row r="1699">
          <cell r="A1699" t="str">
            <v>IS_PREMIUM_AMORT_BASE</v>
          </cell>
        </row>
        <row r="1700">
          <cell r="A1700" t="str">
            <v>IS_DISCOUNT_AMORT_WRITEOFF</v>
          </cell>
        </row>
        <row r="1701">
          <cell r="A1701" t="str">
            <v>IS_PREMIUM_AMORT_WRITEOFF</v>
          </cell>
        </row>
        <row r="1702">
          <cell r="A1702" t="str">
            <v>AMT_OUTST_LESS_RETIRE</v>
          </cell>
        </row>
        <row r="1703">
          <cell r="A1703" t="str">
            <v>CURRENT_OUTSTANDING</v>
          </cell>
        </row>
        <row r="1704">
          <cell r="A1704" t="str">
            <v>CURRENT_OUTSTANDING_CHANGE</v>
          </cell>
        </row>
        <row r="1705">
          <cell r="A1705" t="str">
            <v>INTEREST_EXPENSE</v>
          </cell>
        </row>
        <row r="1706">
          <cell r="A1706" t="str">
            <v>ACCRUED_INTEREST</v>
          </cell>
        </row>
        <row r="1707">
          <cell r="A1707" t="str">
            <v>INTEREST_PAYMENT</v>
          </cell>
        </row>
        <row r="1708">
          <cell r="A1708" t="str">
            <v>SE_PAYMENT</v>
          </cell>
        </row>
        <row r="1709">
          <cell r="A1709" t="str">
            <v>SE_END_BAL</v>
          </cell>
        </row>
        <row r="1710">
          <cell r="A1710" t="str">
            <v>SE_AMORT</v>
          </cell>
        </row>
        <row r="1711">
          <cell r="A1711" t="str">
            <v>SINK_PAYMENT</v>
          </cell>
        </row>
        <row r="1712">
          <cell r="A1712" t="str">
            <v>PART_RED_AMOUNT</v>
          </cell>
        </row>
        <row r="1713">
          <cell r="A1713" t="str">
            <v>EARLY_RETIREMENT</v>
          </cell>
        </row>
        <row r="1714">
          <cell r="A1714" t="str">
            <v>NORMAL_MATURITY</v>
          </cell>
        </row>
        <row r="1715">
          <cell r="A1715" t="str">
            <v>IS_DISCOUNT_AMORT</v>
          </cell>
        </row>
        <row r="1716">
          <cell r="A1716" t="str">
            <v>IS_PREMIUM_AMORT</v>
          </cell>
        </row>
        <row r="1717">
          <cell r="A1717" t="str">
            <v>IS_DISCOUNT_END_BAL</v>
          </cell>
        </row>
        <row r="1718">
          <cell r="A1718" t="str">
            <v>IS_PREMIUM_END_BAL</v>
          </cell>
        </row>
        <row r="1719">
          <cell r="A1719" t="str">
            <v>CF_INT_UPON_ISSUE</v>
          </cell>
        </row>
        <row r="1720">
          <cell r="A1720" t="str">
            <v>AMOUNT_ISSUED</v>
          </cell>
        </row>
        <row r="1721">
          <cell r="A1721" t="str">
            <v>CF_DISCOUNT_PAYMENT</v>
          </cell>
        </row>
        <row r="1722">
          <cell r="A1722" t="str">
            <v>CF_PREMIUM_PAYMENT</v>
          </cell>
        </row>
        <row r="1723">
          <cell r="A1723" t="str">
            <v>IS_DISCOUNT_AMORT_BASE</v>
          </cell>
        </row>
        <row r="1724">
          <cell r="A1724" t="str">
            <v>IS_PREMIUM_AMORT_BASE</v>
          </cell>
        </row>
        <row r="1725">
          <cell r="A1725" t="str">
            <v>IS_DISCOUNT_AMORT_WRITEOFF</v>
          </cell>
        </row>
        <row r="1726">
          <cell r="A1726" t="str">
            <v>IS_PREMIUM_AMORT_WRITEOFF</v>
          </cell>
        </row>
        <row r="1727">
          <cell r="A1727" t="str">
            <v>AMT_OUTST_LESS_RETIRE</v>
          </cell>
        </row>
        <row r="1728">
          <cell r="A1728" t="str">
            <v>CURRENT_OUTSTANDING</v>
          </cell>
        </row>
        <row r="1729">
          <cell r="A1729" t="str">
            <v>CURRENT_OUTSTANDING_CHANGE</v>
          </cell>
        </row>
        <row r="1730">
          <cell r="A1730" t="str">
            <v>INTEREST_EXPENSE</v>
          </cell>
        </row>
        <row r="1731">
          <cell r="A1731" t="str">
            <v>ACCRUED_INTEREST</v>
          </cell>
        </row>
        <row r="1732">
          <cell r="A1732" t="str">
            <v>INTEREST_PAYMENT</v>
          </cell>
        </row>
        <row r="1733">
          <cell r="A1733" t="str">
            <v>SE_PAYMENT</v>
          </cell>
        </row>
        <row r="1734">
          <cell r="A1734" t="str">
            <v>SE_END_BAL</v>
          </cell>
        </row>
        <row r="1735">
          <cell r="A1735" t="str">
            <v>SE_AMORT</v>
          </cell>
        </row>
        <row r="1736">
          <cell r="A1736" t="str">
            <v>SINK_PAYMENT</v>
          </cell>
        </row>
        <row r="1737">
          <cell r="A1737" t="str">
            <v>PART_RED_AMOUNT</v>
          </cell>
        </row>
        <row r="1738">
          <cell r="A1738" t="str">
            <v>EARLY_RETIREMENT</v>
          </cell>
        </row>
        <row r="1739">
          <cell r="A1739" t="str">
            <v>NORMAL_MATURITY</v>
          </cell>
        </row>
        <row r="1740">
          <cell r="A1740" t="str">
            <v>IS_DISCOUNT_AMORT</v>
          </cell>
        </row>
        <row r="1741">
          <cell r="A1741" t="str">
            <v>IS_PREMIUM_AMORT</v>
          </cell>
        </row>
        <row r="1742">
          <cell r="A1742" t="str">
            <v>IS_DISCOUNT_END_BAL</v>
          </cell>
        </row>
        <row r="1743">
          <cell r="A1743" t="str">
            <v>IS_PREMIUM_END_BAL</v>
          </cell>
        </row>
        <row r="1744">
          <cell r="A1744" t="str">
            <v>CF_INT_UPON_ISSUE</v>
          </cell>
        </row>
        <row r="1745">
          <cell r="A1745" t="str">
            <v>AMOUNT_ISSUED</v>
          </cell>
        </row>
        <row r="1746">
          <cell r="A1746" t="str">
            <v>CF_DISCOUNT_PAYMENT</v>
          </cell>
        </row>
        <row r="1747">
          <cell r="A1747" t="str">
            <v>CF_PREMIUM_PAYMENT</v>
          </cell>
        </row>
        <row r="1748">
          <cell r="A1748" t="str">
            <v>IS_DISCOUNT_AMORT_BASE</v>
          </cell>
        </row>
        <row r="1749">
          <cell r="A1749" t="str">
            <v>IS_PREMIUM_AMORT_BASE</v>
          </cell>
        </row>
        <row r="1750">
          <cell r="A1750" t="str">
            <v>IS_DISCOUNT_AMORT_WRITEOFF</v>
          </cell>
        </row>
        <row r="1751">
          <cell r="A1751" t="str">
            <v>IS_PREMIUM_AMORT_WRITEOFF</v>
          </cell>
        </row>
        <row r="1752">
          <cell r="A1752" t="str">
            <v>AMT_OUTST_LESS_RETIRE</v>
          </cell>
        </row>
        <row r="1753">
          <cell r="A1753" t="str">
            <v>CURRENT_OUTSTANDING</v>
          </cell>
        </row>
        <row r="1754">
          <cell r="A1754" t="str">
            <v>CURRENT_OUTSTANDING_CHANGE</v>
          </cell>
        </row>
        <row r="1755">
          <cell r="A1755" t="str">
            <v>INTEREST_EXPENSE</v>
          </cell>
        </row>
        <row r="1756">
          <cell r="A1756" t="str">
            <v>ACCRUED_INTEREST</v>
          </cell>
        </row>
        <row r="1757">
          <cell r="A1757" t="str">
            <v>INTEREST_PAYMENT</v>
          </cell>
        </row>
        <row r="1758">
          <cell r="A1758" t="str">
            <v>SE_PAYMENT</v>
          </cell>
        </row>
        <row r="1759">
          <cell r="A1759" t="str">
            <v>SE_END_BAL</v>
          </cell>
        </row>
        <row r="1760">
          <cell r="A1760" t="str">
            <v>SE_AMORT</v>
          </cell>
        </row>
        <row r="1761">
          <cell r="A1761" t="str">
            <v>SINK_PAYMENT</v>
          </cell>
        </row>
        <row r="1762">
          <cell r="A1762" t="str">
            <v>PART_RED_AMOUNT</v>
          </cell>
        </row>
        <row r="1763">
          <cell r="A1763" t="str">
            <v>EARLY_RETIREMENT</v>
          </cell>
        </row>
        <row r="1764">
          <cell r="A1764" t="str">
            <v>NORMAL_MATURITY</v>
          </cell>
        </row>
        <row r="1765">
          <cell r="A1765" t="str">
            <v>IS_DISCOUNT_AMORT</v>
          </cell>
        </row>
        <row r="1766">
          <cell r="A1766" t="str">
            <v>IS_PREMIUM_AMORT</v>
          </cell>
        </row>
        <row r="1767">
          <cell r="A1767" t="str">
            <v>IS_DISCOUNT_END_BAL</v>
          </cell>
        </row>
        <row r="1768">
          <cell r="A1768" t="str">
            <v>IS_PREMIUM_END_BAL</v>
          </cell>
        </row>
        <row r="1769">
          <cell r="A1769" t="str">
            <v>CF_INT_UPON_ISSUE</v>
          </cell>
        </row>
        <row r="1770">
          <cell r="A1770" t="str">
            <v>AMOUNT_ISSUED</v>
          </cell>
        </row>
        <row r="1771">
          <cell r="A1771" t="str">
            <v>CF_DISCOUNT_PAYMENT</v>
          </cell>
        </row>
        <row r="1772">
          <cell r="A1772" t="str">
            <v>CF_PREMIUM_PAYMENT</v>
          </cell>
        </row>
        <row r="1773">
          <cell r="A1773" t="str">
            <v>IS_DISCOUNT_AMORT_BASE</v>
          </cell>
        </row>
        <row r="1774">
          <cell r="A1774" t="str">
            <v>IS_PREMIUM_AMORT_BASE</v>
          </cell>
        </row>
        <row r="1775">
          <cell r="A1775" t="str">
            <v>IS_DISCOUNT_AMORT_WRITEOFF</v>
          </cell>
        </row>
        <row r="1776">
          <cell r="A1776" t="str">
            <v>IS_PREMIUM_AMORT_WRITEOFF</v>
          </cell>
        </row>
        <row r="1777">
          <cell r="A1777" t="str">
            <v>AMT_OUTST_LESS_RETIRE</v>
          </cell>
        </row>
        <row r="1778">
          <cell r="A1778" t="str">
            <v>CURRENT_OUTSTANDING</v>
          </cell>
        </row>
        <row r="1779">
          <cell r="A1779" t="str">
            <v>CURRENT_OUTSTANDING_CHANGE</v>
          </cell>
        </row>
        <row r="1780">
          <cell r="A1780" t="str">
            <v>INTEREST_EXPENSE</v>
          </cell>
        </row>
        <row r="1781">
          <cell r="A1781" t="str">
            <v>ACCRUED_INTEREST</v>
          </cell>
        </row>
        <row r="1782">
          <cell r="A1782" t="str">
            <v>INTEREST_PAYMENT</v>
          </cell>
        </row>
        <row r="1783">
          <cell r="A1783" t="str">
            <v>SE_PAYMENT</v>
          </cell>
        </row>
        <row r="1784">
          <cell r="A1784" t="str">
            <v>SE_END_BAL</v>
          </cell>
        </row>
        <row r="1785">
          <cell r="A1785" t="str">
            <v>SE_AMORT</v>
          </cell>
        </row>
        <row r="1786">
          <cell r="A1786" t="str">
            <v>SINK_PAYMENT</v>
          </cell>
        </row>
        <row r="1787">
          <cell r="A1787" t="str">
            <v>PART_RED_AMOUNT</v>
          </cell>
        </row>
        <row r="1788">
          <cell r="A1788" t="str">
            <v>EARLY_RETIREMENT</v>
          </cell>
        </row>
        <row r="1789">
          <cell r="A1789" t="str">
            <v>NORMAL_MATURITY</v>
          </cell>
        </row>
        <row r="1790">
          <cell r="A1790" t="str">
            <v>IS_DISCOUNT_AMORT</v>
          </cell>
        </row>
        <row r="1791">
          <cell r="A1791" t="str">
            <v>IS_PREMIUM_AMORT</v>
          </cell>
        </row>
        <row r="1792">
          <cell r="A1792" t="str">
            <v>IS_DISCOUNT_END_BAL</v>
          </cell>
        </row>
        <row r="1793">
          <cell r="A1793" t="str">
            <v>IS_PREMIUM_END_BAL</v>
          </cell>
        </row>
        <row r="1794">
          <cell r="A1794" t="str">
            <v>CF_INT_UPON_ISSUE</v>
          </cell>
        </row>
        <row r="1795">
          <cell r="A1795" t="str">
            <v>AMOUNT_ISSUED</v>
          </cell>
        </row>
        <row r="1796">
          <cell r="A1796" t="str">
            <v>CF_DISCOUNT_PAYMENT</v>
          </cell>
        </row>
        <row r="1797">
          <cell r="A1797" t="str">
            <v>CF_PREMIUM_PAYMENT</v>
          </cell>
        </row>
        <row r="1798">
          <cell r="A1798" t="str">
            <v>IS_DISCOUNT_AMORT_BASE</v>
          </cell>
        </row>
        <row r="1799">
          <cell r="A1799" t="str">
            <v>IS_PREMIUM_AMORT_BASE</v>
          </cell>
        </row>
        <row r="1800">
          <cell r="A1800" t="str">
            <v>IS_DISCOUNT_AMORT_WRITEOFF</v>
          </cell>
        </row>
        <row r="1801">
          <cell r="A1801" t="str">
            <v>IS_PREMIUM_AMORT_WRITEOFF</v>
          </cell>
        </row>
        <row r="1802">
          <cell r="A1802" t="str">
            <v>AMT_OUTST_LESS_RETIRE</v>
          </cell>
        </row>
        <row r="1803">
          <cell r="A1803" t="str">
            <v>CURRENT_OUTSTANDING</v>
          </cell>
        </row>
        <row r="1804">
          <cell r="A1804" t="str">
            <v>CURRENT_OUTSTANDING_CHANGE</v>
          </cell>
        </row>
        <row r="1805">
          <cell r="A1805" t="str">
            <v>INTEREST_EXPENSE</v>
          </cell>
        </row>
        <row r="1806">
          <cell r="A1806" t="str">
            <v>ACCRUED_INTEREST</v>
          </cell>
        </row>
        <row r="1807">
          <cell r="A1807" t="str">
            <v>INTEREST_PAYMENT</v>
          </cell>
        </row>
        <row r="1808">
          <cell r="A1808" t="str">
            <v>SE_PAYMENT</v>
          </cell>
        </row>
        <row r="1809">
          <cell r="A1809" t="str">
            <v>SE_END_BAL</v>
          </cell>
        </row>
        <row r="1810">
          <cell r="A1810" t="str">
            <v>SE_AMORT</v>
          </cell>
        </row>
        <row r="1811">
          <cell r="A1811" t="str">
            <v>SINK_PAYMENT</v>
          </cell>
        </row>
        <row r="1812">
          <cell r="A1812" t="str">
            <v>PART_RED_AMOUNT</v>
          </cell>
        </row>
        <row r="1813">
          <cell r="A1813" t="str">
            <v>EARLY_RETIREMENT</v>
          </cell>
        </row>
        <row r="1814">
          <cell r="A1814" t="str">
            <v>NORMAL_MATURITY</v>
          </cell>
        </row>
        <row r="1815">
          <cell r="A1815" t="str">
            <v>IS_DISCOUNT_AMORT</v>
          </cell>
        </row>
        <row r="1816">
          <cell r="A1816" t="str">
            <v>IS_PREMIUM_AMORT</v>
          </cell>
        </row>
        <row r="1817">
          <cell r="A1817" t="str">
            <v>IS_DISCOUNT_END_BAL</v>
          </cell>
        </row>
        <row r="1818">
          <cell r="A1818" t="str">
            <v>IS_PREMIUM_END_BAL</v>
          </cell>
        </row>
        <row r="1819">
          <cell r="A1819" t="str">
            <v>CF_INT_UPON_ISSUE</v>
          </cell>
        </row>
        <row r="1820">
          <cell r="A1820" t="str">
            <v>AMOUNT_ISSUED</v>
          </cell>
        </row>
        <row r="1821">
          <cell r="A1821" t="str">
            <v>CF_DISCOUNT_PAYMENT</v>
          </cell>
        </row>
        <row r="1822">
          <cell r="A1822" t="str">
            <v>CF_PREMIUM_PAYMENT</v>
          </cell>
        </row>
        <row r="1823">
          <cell r="A1823" t="str">
            <v>IS_DISCOUNT_AMORT_BASE</v>
          </cell>
        </row>
        <row r="1824">
          <cell r="A1824" t="str">
            <v>IS_PREMIUM_AMORT_BASE</v>
          </cell>
        </row>
        <row r="1825">
          <cell r="A1825" t="str">
            <v>IS_DISCOUNT_AMORT_WRITEOFF</v>
          </cell>
        </row>
        <row r="1826">
          <cell r="A1826" t="str">
            <v>IS_PREMIUM_AMORT_WRITEOFF</v>
          </cell>
        </row>
        <row r="1827">
          <cell r="A1827" t="str">
            <v>AMT_OUTST_LESS_RETIRE</v>
          </cell>
        </row>
        <row r="1828">
          <cell r="A1828" t="str">
            <v>CURRENT_OUTSTANDING</v>
          </cell>
        </row>
        <row r="1829">
          <cell r="A1829" t="str">
            <v>CURRENT_OUTSTANDING_CHANGE</v>
          </cell>
        </row>
        <row r="1830">
          <cell r="A1830" t="str">
            <v>INTEREST_EXPENSE</v>
          </cell>
        </row>
        <row r="1831">
          <cell r="A1831" t="str">
            <v>ACCRUED_INTEREST</v>
          </cell>
        </row>
        <row r="1832">
          <cell r="A1832" t="str">
            <v>INTEREST_PAYMENT</v>
          </cell>
        </row>
        <row r="1833">
          <cell r="A1833" t="str">
            <v>SE_PAYMENT</v>
          </cell>
        </row>
        <row r="1834">
          <cell r="A1834" t="str">
            <v>SE_END_BAL</v>
          </cell>
        </row>
        <row r="1835">
          <cell r="A1835" t="str">
            <v>SE_AMORT</v>
          </cell>
        </row>
        <row r="1836">
          <cell r="A1836" t="str">
            <v>SINK_PAYMENT</v>
          </cell>
        </row>
        <row r="1837">
          <cell r="A1837" t="str">
            <v>PART_RED_AMOUNT</v>
          </cell>
        </row>
        <row r="1838">
          <cell r="A1838" t="str">
            <v>EARLY_RETIREMENT</v>
          </cell>
        </row>
        <row r="1839">
          <cell r="A1839" t="str">
            <v>NORMAL_MATURITY</v>
          </cell>
        </row>
        <row r="1840">
          <cell r="A1840" t="str">
            <v>IS_DISCOUNT_AMORT</v>
          </cell>
        </row>
        <row r="1841">
          <cell r="A1841" t="str">
            <v>IS_PREMIUM_AMORT</v>
          </cell>
        </row>
        <row r="1842">
          <cell r="A1842" t="str">
            <v>IS_DISCOUNT_END_BAL</v>
          </cell>
        </row>
        <row r="1843">
          <cell r="A1843" t="str">
            <v>IS_PREMIUM_END_BAL</v>
          </cell>
        </row>
        <row r="1844">
          <cell r="A1844" t="str">
            <v>CF_INT_UPON_ISSUE</v>
          </cell>
        </row>
        <row r="1845">
          <cell r="A1845" t="str">
            <v>AMOUNT_ISSUED</v>
          </cell>
        </row>
        <row r="1846">
          <cell r="A1846" t="str">
            <v>CF_DISCOUNT_PAYMENT</v>
          </cell>
        </row>
        <row r="1847">
          <cell r="A1847" t="str">
            <v>CF_PREMIUM_PAYMENT</v>
          </cell>
        </row>
        <row r="1848">
          <cell r="A1848" t="str">
            <v>IS_DISCOUNT_AMORT_BASE</v>
          </cell>
        </row>
        <row r="1849">
          <cell r="A1849" t="str">
            <v>IS_PREMIUM_AMORT_BASE</v>
          </cell>
        </row>
        <row r="1850">
          <cell r="A1850" t="str">
            <v>IS_DISCOUNT_AMORT_WRITEOFF</v>
          </cell>
        </row>
        <row r="1851">
          <cell r="A1851" t="str">
            <v>IS_PREMIUM_AMORT_WRITEOFF</v>
          </cell>
        </row>
        <row r="1852">
          <cell r="A1852" t="str">
            <v>AMT_OUTST_LESS_RETIRE</v>
          </cell>
        </row>
        <row r="1853">
          <cell r="A1853" t="str">
            <v>CURRENT_OUTSTANDING</v>
          </cell>
        </row>
        <row r="1854">
          <cell r="A1854" t="str">
            <v>CURRENT_OUTSTANDING_CHANGE</v>
          </cell>
        </row>
        <row r="1855">
          <cell r="A1855" t="str">
            <v>INTEREST_EXPENSE</v>
          </cell>
        </row>
        <row r="1856">
          <cell r="A1856" t="str">
            <v>ACCRUED_INTEREST</v>
          </cell>
        </row>
        <row r="1857">
          <cell r="A1857" t="str">
            <v>INTEREST_PAYMENT</v>
          </cell>
        </row>
        <row r="1858">
          <cell r="A1858" t="str">
            <v>SE_PAYMENT</v>
          </cell>
        </row>
        <row r="1859">
          <cell r="A1859" t="str">
            <v>SE_END_BAL</v>
          </cell>
        </row>
        <row r="1860">
          <cell r="A1860" t="str">
            <v>SE_AMORT</v>
          </cell>
        </row>
        <row r="1861">
          <cell r="A1861" t="str">
            <v>SINK_PAYMENT</v>
          </cell>
        </row>
        <row r="1862">
          <cell r="A1862" t="str">
            <v>PART_RED_AMOUNT</v>
          </cell>
        </row>
        <row r="1863">
          <cell r="A1863" t="str">
            <v>EARLY_RETIREMENT</v>
          </cell>
        </row>
        <row r="1864">
          <cell r="A1864" t="str">
            <v>NORMAL_MATURITY</v>
          </cell>
        </row>
        <row r="1865">
          <cell r="A1865" t="str">
            <v>IS_DISCOUNT_AMORT</v>
          </cell>
        </row>
        <row r="1866">
          <cell r="A1866" t="str">
            <v>IS_PREMIUM_AMORT</v>
          </cell>
        </row>
        <row r="1867">
          <cell r="A1867" t="str">
            <v>IS_DISCOUNT_END_BAL</v>
          </cell>
        </row>
        <row r="1868">
          <cell r="A1868" t="str">
            <v>IS_PREMIUM_END_BAL</v>
          </cell>
        </row>
        <row r="1869">
          <cell r="A1869" t="str">
            <v>CF_INT_UPON_ISSUE</v>
          </cell>
        </row>
        <row r="1870">
          <cell r="A1870" t="str">
            <v>AMOUNT_ISSUED</v>
          </cell>
        </row>
        <row r="1871">
          <cell r="A1871" t="str">
            <v>CF_DISCOUNT_PAYMENT</v>
          </cell>
        </row>
        <row r="1872">
          <cell r="A1872" t="str">
            <v>CF_PREMIUM_PAYMENT</v>
          </cell>
        </row>
        <row r="1873">
          <cell r="A1873" t="str">
            <v>IS_DISCOUNT_AMORT_BASE</v>
          </cell>
        </row>
        <row r="1874">
          <cell r="A1874" t="str">
            <v>IS_PREMIUM_AMORT_BASE</v>
          </cell>
        </row>
        <row r="1875">
          <cell r="A1875" t="str">
            <v>IS_DISCOUNT_AMORT_WRITEOFF</v>
          </cell>
        </row>
        <row r="1876">
          <cell r="A1876" t="str">
            <v>IS_PREMIUM_AMORT_WRITEOFF</v>
          </cell>
        </row>
        <row r="1877">
          <cell r="A1877" t="str">
            <v>AMT_OUTST_LESS_RETIRE</v>
          </cell>
        </row>
        <row r="1878">
          <cell r="A1878" t="str">
            <v>CURRENT_OUTSTANDING</v>
          </cell>
        </row>
        <row r="1879">
          <cell r="A1879" t="str">
            <v>CURRENT_OUTSTANDING_CHANGE</v>
          </cell>
        </row>
        <row r="1880">
          <cell r="A1880" t="str">
            <v>INTEREST_EXPENSE</v>
          </cell>
        </row>
        <row r="1881">
          <cell r="A1881" t="str">
            <v>ACCRUED_INTEREST</v>
          </cell>
        </row>
        <row r="1882">
          <cell r="A1882" t="str">
            <v>INTEREST_PAYMENT</v>
          </cell>
        </row>
        <row r="1883">
          <cell r="A1883" t="str">
            <v>SE_PAYMENT</v>
          </cell>
        </row>
        <row r="1884">
          <cell r="A1884" t="str">
            <v>SE_END_BAL</v>
          </cell>
        </row>
        <row r="1885">
          <cell r="A1885" t="str">
            <v>SE_AMORT</v>
          </cell>
        </row>
        <row r="1886">
          <cell r="A1886" t="str">
            <v>SINK_PAYMENT</v>
          </cell>
        </row>
        <row r="1887">
          <cell r="A1887" t="str">
            <v>PART_RED_AMOUNT</v>
          </cell>
        </row>
        <row r="1888">
          <cell r="A1888" t="str">
            <v>EARLY_RETIREMENT</v>
          </cell>
        </row>
        <row r="1889">
          <cell r="A1889" t="str">
            <v>NORMAL_MATURITY</v>
          </cell>
        </row>
        <row r="1890">
          <cell r="A1890" t="str">
            <v>IS_DISCOUNT_AMORT</v>
          </cell>
        </row>
        <row r="1891">
          <cell r="A1891" t="str">
            <v>IS_PREMIUM_AMORT</v>
          </cell>
        </row>
        <row r="1892">
          <cell r="A1892" t="str">
            <v>IS_DISCOUNT_END_BAL</v>
          </cell>
        </row>
        <row r="1893">
          <cell r="A1893" t="str">
            <v>IS_PREMIUM_END_BAL</v>
          </cell>
        </row>
        <row r="1894">
          <cell r="A1894" t="str">
            <v>CF_INT_UPON_ISSUE</v>
          </cell>
        </row>
        <row r="1895">
          <cell r="A1895" t="str">
            <v>AMOUNT_ISSUED</v>
          </cell>
        </row>
        <row r="1896">
          <cell r="A1896" t="str">
            <v>CF_DISCOUNT_PAYMENT</v>
          </cell>
        </row>
        <row r="1897">
          <cell r="A1897" t="str">
            <v>CF_PREMIUM_PAYMENT</v>
          </cell>
        </row>
        <row r="1898">
          <cell r="A1898" t="str">
            <v>IS_DISCOUNT_AMORT_BASE</v>
          </cell>
        </row>
        <row r="1899">
          <cell r="A1899" t="str">
            <v>IS_PREMIUM_AMORT_BASE</v>
          </cell>
        </row>
        <row r="1900">
          <cell r="A1900" t="str">
            <v>IS_DISCOUNT_AMORT_WRITEOFF</v>
          </cell>
        </row>
        <row r="1901">
          <cell r="A1901" t="str">
            <v>IS_PREMIUM_AMORT_WRITEOFF</v>
          </cell>
        </row>
        <row r="1902">
          <cell r="A1902" t="str">
            <v>AMT_OUTST_LESS_RETIRE</v>
          </cell>
        </row>
        <row r="1903">
          <cell r="A1903" t="str">
            <v>CURRENT_OUTSTANDING</v>
          </cell>
        </row>
        <row r="1904">
          <cell r="A1904" t="str">
            <v>CURRENT_OUTSTANDING_CHANGE</v>
          </cell>
        </row>
        <row r="1905">
          <cell r="A1905" t="str">
            <v>INTEREST_EXPENSE</v>
          </cell>
        </row>
        <row r="1906">
          <cell r="A1906" t="str">
            <v>ACCRUED_INTEREST</v>
          </cell>
        </row>
        <row r="1907">
          <cell r="A1907" t="str">
            <v>INTEREST_PAYMENT</v>
          </cell>
        </row>
        <row r="1908">
          <cell r="A1908" t="str">
            <v>SE_PAYMENT</v>
          </cell>
        </row>
        <row r="1909">
          <cell r="A1909" t="str">
            <v>SE_END_BAL</v>
          </cell>
        </row>
        <row r="1910">
          <cell r="A1910" t="str">
            <v>SE_AMORT</v>
          </cell>
        </row>
        <row r="1911">
          <cell r="A1911" t="str">
            <v>SINK_PAYMENT</v>
          </cell>
        </row>
        <row r="1912">
          <cell r="A1912" t="str">
            <v>PART_RED_AMOUNT</v>
          </cell>
        </row>
        <row r="1913">
          <cell r="A1913" t="str">
            <v>EARLY_RETIREMENT</v>
          </cell>
        </row>
        <row r="1914">
          <cell r="A1914" t="str">
            <v>NORMAL_MATURITY</v>
          </cell>
        </row>
        <row r="1915">
          <cell r="A1915" t="str">
            <v>IS_DISCOUNT_AMORT</v>
          </cell>
        </row>
        <row r="1916">
          <cell r="A1916" t="str">
            <v>IS_PREMIUM_AMORT</v>
          </cell>
        </row>
        <row r="1917">
          <cell r="A1917" t="str">
            <v>IS_DISCOUNT_END_BAL</v>
          </cell>
        </row>
        <row r="1918">
          <cell r="A1918" t="str">
            <v>IS_PREMIUM_END_BAL</v>
          </cell>
        </row>
        <row r="1919">
          <cell r="A1919" t="str">
            <v>CF_INT_UPON_ISSUE</v>
          </cell>
        </row>
        <row r="1920">
          <cell r="A1920" t="str">
            <v>AMOUNT_ISSUED</v>
          </cell>
        </row>
        <row r="1921">
          <cell r="A1921" t="str">
            <v>CF_DISCOUNT_PAYMENT</v>
          </cell>
        </row>
        <row r="1922">
          <cell r="A1922" t="str">
            <v>CF_PREMIUM_PAYMENT</v>
          </cell>
        </row>
        <row r="1923">
          <cell r="A1923" t="str">
            <v>IS_DISCOUNT_AMORT_BASE</v>
          </cell>
        </row>
        <row r="1924">
          <cell r="A1924" t="str">
            <v>IS_PREMIUM_AMORT_BASE</v>
          </cell>
        </row>
        <row r="1925">
          <cell r="A1925" t="str">
            <v>IS_DISCOUNT_AMORT_WRITEOFF</v>
          </cell>
        </row>
        <row r="1926">
          <cell r="A1926" t="str">
            <v>IS_PREMIUM_AMORT_WRITEOFF</v>
          </cell>
        </row>
        <row r="1927">
          <cell r="A1927" t="str">
            <v>AMT_OUTST_LESS_RETIRE</v>
          </cell>
        </row>
        <row r="1928">
          <cell r="A1928" t="str">
            <v>CURRENT_OUTSTANDING</v>
          </cell>
        </row>
        <row r="1929">
          <cell r="A1929" t="str">
            <v>CURRENT_OUTSTANDING_CHANGE</v>
          </cell>
        </row>
        <row r="1930">
          <cell r="A1930" t="str">
            <v>INTEREST_EXPENSE</v>
          </cell>
        </row>
        <row r="1931">
          <cell r="A1931" t="str">
            <v>ACCRUED_INTEREST</v>
          </cell>
        </row>
        <row r="1932">
          <cell r="A1932" t="str">
            <v>INTEREST_PAYMENT</v>
          </cell>
        </row>
        <row r="1933">
          <cell r="A1933" t="str">
            <v>SE_PAYMENT</v>
          </cell>
        </row>
        <row r="1934">
          <cell r="A1934" t="str">
            <v>SE_END_BAL</v>
          </cell>
        </row>
        <row r="1935">
          <cell r="A1935" t="str">
            <v>SE_AMORT</v>
          </cell>
        </row>
        <row r="1936">
          <cell r="A1936" t="str">
            <v>SINK_PAYMENT</v>
          </cell>
        </row>
        <row r="1937">
          <cell r="A1937" t="str">
            <v>PART_RED_AMOUNT</v>
          </cell>
        </row>
        <row r="1938">
          <cell r="A1938" t="str">
            <v>EARLY_RETIREMENT</v>
          </cell>
        </row>
        <row r="1939">
          <cell r="A1939" t="str">
            <v>NORMAL_MATURITY</v>
          </cell>
        </row>
        <row r="1940">
          <cell r="A1940" t="str">
            <v>IS_DISCOUNT_AMORT</v>
          </cell>
        </row>
        <row r="1941">
          <cell r="A1941" t="str">
            <v>IS_PREMIUM_AMORT</v>
          </cell>
        </row>
        <row r="1942">
          <cell r="A1942" t="str">
            <v>IS_DISCOUNT_END_BAL</v>
          </cell>
        </row>
        <row r="1943">
          <cell r="A1943" t="str">
            <v>IS_PREMIUM_END_BAL</v>
          </cell>
        </row>
        <row r="1944">
          <cell r="A1944" t="str">
            <v>CF_INT_UPON_ISSUE</v>
          </cell>
        </row>
        <row r="1945">
          <cell r="A1945" t="str">
            <v>AMOUNT_ISSUED</v>
          </cell>
        </row>
        <row r="1946">
          <cell r="A1946" t="str">
            <v>CF_DISCOUNT_PAYMENT</v>
          </cell>
        </row>
        <row r="1947">
          <cell r="A1947" t="str">
            <v>CF_PREMIUM_PAYMENT</v>
          </cell>
        </row>
        <row r="1948">
          <cell r="A1948" t="str">
            <v>IS_DISCOUNT_AMORT_BASE</v>
          </cell>
        </row>
        <row r="1949">
          <cell r="A1949" t="str">
            <v>IS_PREMIUM_AMORT_BASE</v>
          </cell>
        </row>
        <row r="1950">
          <cell r="A1950" t="str">
            <v>IS_DISCOUNT_AMORT_WRITEOFF</v>
          </cell>
        </row>
        <row r="1951">
          <cell r="A1951" t="str">
            <v>IS_PREMIUM_AMORT_WRITEOFF</v>
          </cell>
        </row>
        <row r="1952">
          <cell r="A1952" t="str">
            <v>AMT_OUTST_LESS_RETIRE</v>
          </cell>
        </row>
        <row r="1953">
          <cell r="A1953" t="str">
            <v>CURRENT_OUTSTANDING</v>
          </cell>
        </row>
        <row r="1954">
          <cell r="A1954" t="str">
            <v>CURRENT_OUTSTANDING_CHANGE</v>
          </cell>
        </row>
        <row r="1955">
          <cell r="A1955" t="str">
            <v>INTEREST_EXPENSE</v>
          </cell>
        </row>
        <row r="1956">
          <cell r="A1956" t="str">
            <v>ACCRUED_INTEREST</v>
          </cell>
        </row>
        <row r="1957">
          <cell r="A1957" t="str">
            <v>INTEREST_PAYMENT</v>
          </cell>
        </row>
        <row r="1958">
          <cell r="A1958" t="str">
            <v>SE_PAYMENT</v>
          </cell>
        </row>
        <row r="1959">
          <cell r="A1959" t="str">
            <v>SE_END_BAL</v>
          </cell>
        </row>
        <row r="1960">
          <cell r="A1960" t="str">
            <v>SE_AMORT</v>
          </cell>
        </row>
        <row r="1961">
          <cell r="A1961" t="str">
            <v>SINK_PAYMENT</v>
          </cell>
        </row>
        <row r="1962">
          <cell r="A1962" t="str">
            <v>PART_RED_AMOUNT</v>
          </cell>
        </row>
        <row r="1963">
          <cell r="A1963" t="str">
            <v>EARLY_RETIREMENT</v>
          </cell>
        </row>
        <row r="1964">
          <cell r="A1964" t="str">
            <v>NORMAL_MATURITY</v>
          </cell>
        </row>
        <row r="1965">
          <cell r="A1965" t="str">
            <v>IS_DISCOUNT_AMORT</v>
          </cell>
        </row>
        <row r="1966">
          <cell r="A1966" t="str">
            <v>IS_PREMIUM_AMORT</v>
          </cell>
        </row>
        <row r="1967">
          <cell r="A1967" t="str">
            <v>IS_DISCOUNT_END_BAL</v>
          </cell>
        </row>
        <row r="1968">
          <cell r="A1968" t="str">
            <v>IS_PREMIUM_END_BAL</v>
          </cell>
        </row>
        <row r="1969">
          <cell r="A1969" t="str">
            <v>CF_INT_UPON_ISSUE</v>
          </cell>
        </row>
        <row r="1970">
          <cell r="A1970" t="str">
            <v>AMOUNT_ISSUED</v>
          </cell>
        </row>
        <row r="1971">
          <cell r="A1971" t="str">
            <v>CF_DISCOUNT_PAYMENT</v>
          </cell>
        </row>
        <row r="1972">
          <cell r="A1972" t="str">
            <v>CF_PREMIUM_PAYMENT</v>
          </cell>
        </row>
        <row r="1973">
          <cell r="A1973" t="str">
            <v>IS_DISCOUNT_AMORT_BASE</v>
          </cell>
        </row>
        <row r="1974">
          <cell r="A1974" t="str">
            <v>IS_PREMIUM_AMORT_BASE</v>
          </cell>
        </row>
        <row r="1975">
          <cell r="A1975" t="str">
            <v>IS_DISCOUNT_AMORT_WRITEOFF</v>
          </cell>
        </row>
        <row r="1976">
          <cell r="A1976" t="str">
            <v>IS_PREMIUM_AMORT_WRITEOFF</v>
          </cell>
        </row>
        <row r="1977">
          <cell r="A1977" t="str">
            <v>AMT_OUTST_LESS_RETIRE</v>
          </cell>
        </row>
        <row r="1978">
          <cell r="A1978" t="str">
            <v>CURRENT_OUTSTANDING</v>
          </cell>
        </row>
        <row r="1979">
          <cell r="A1979" t="str">
            <v>CURRENT_OUTSTANDING_CHANGE</v>
          </cell>
        </row>
        <row r="1980">
          <cell r="A1980" t="str">
            <v>INTEREST_EXPENSE</v>
          </cell>
        </row>
        <row r="1981">
          <cell r="A1981" t="str">
            <v>ACCRUED_INTEREST</v>
          </cell>
        </row>
        <row r="1982">
          <cell r="A1982" t="str">
            <v>INTEREST_PAYMENT</v>
          </cell>
        </row>
        <row r="1983">
          <cell r="A1983" t="str">
            <v>SE_PAYMENT</v>
          </cell>
        </row>
        <row r="1984">
          <cell r="A1984" t="str">
            <v>SE_END_BAL</v>
          </cell>
        </row>
        <row r="1985">
          <cell r="A1985" t="str">
            <v>SE_AMORT</v>
          </cell>
        </row>
        <row r="1986">
          <cell r="A1986" t="str">
            <v>SINK_PAYMENT</v>
          </cell>
        </row>
        <row r="1987">
          <cell r="A1987" t="str">
            <v>PART_RED_AMOUNT</v>
          </cell>
        </row>
        <row r="1988">
          <cell r="A1988" t="str">
            <v>EARLY_RETIREMENT</v>
          </cell>
        </row>
        <row r="1989">
          <cell r="A1989" t="str">
            <v>NORMAL_MATURITY</v>
          </cell>
        </row>
        <row r="1990">
          <cell r="A1990" t="str">
            <v>IS_DISCOUNT_AMORT</v>
          </cell>
        </row>
        <row r="1991">
          <cell r="A1991" t="str">
            <v>IS_PREMIUM_AMORT</v>
          </cell>
        </row>
        <row r="1992">
          <cell r="A1992" t="str">
            <v>IS_DISCOUNT_END_BAL</v>
          </cell>
        </row>
        <row r="1993">
          <cell r="A1993" t="str">
            <v>IS_PREMIUM_END_BAL</v>
          </cell>
        </row>
        <row r="1994">
          <cell r="A1994" t="str">
            <v>CF_INT_UPON_ISSUE</v>
          </cell>
        </row>
        <row r="1995">
          <cell r="A1995" t="str">
            <v>AMOUNT_ISSUED</v>
          </cell>
        </row>
        <row r="1996">
          <cell r="A1996" t="str">
            <v>CF_DISCOUNT_PAYMENT</v>
          </cell>
        </row>
        <row r="1997">
          <cell r="A1997" t="str">
            <v>CF_PREMIUM_PAYMENT</v>
          </cell>
        </row>
        <row r="1998">
          <cell r="A1998" t="str">
            <v>IS_DISCOUNT_AMORT_BASE</v>
          </cell>
        </row>
        <row r="1999">
          <cell r="A1999" t="str">
            <v>IS_PREMIUM_AMORT_BASE</v>
          </cell>
        </row>
        <row r="2000">
          <cell r="A2000" t="str">
            <v>IS_DISCOUNT_AMORT_WRITEOFF</v>
          </cell>
        </row>
        <row r="2001">
          <cell r="A2001" t="str">
            <v>IS_PREMIUM_AMORT_WRITEOFF</v>
          </cell>
        </row>
        <row r="2002">
          <cell r="A2002" t="str">
            <v>CALLED_AMORT</v>
          </cell>
        </row>
        <row r="2003">
          <cell r="A2003" t="str">
            <v>ISSUE</v>
          </cell>
        </row>
        <row r="2004">
          <cell r="A2004" t="str">
            <v>CALLED_END_BAL</v>
          </cell>
        </row>
        <row r="2005">
          <cell r="A2005" t="str">
            <v>CALLED_AMORT</v>
          </cell>
        </row>
        <row r="2006">
          <cell r="A2006" t="str">
            <v>ISSUE</v>
          </cell>
        </row>
        <row r="2007">
          <cell r="A2007" t="str">
            <v>CALLED_END_BAL</v>
          </cell>
        </row>
        <row r="2008">
          <cell r="A2008" t="str">
            <v>CALLED_AMORT</v>
          </cell>
        </row>
        <row r="2009">
          <cell r="A2009" t="str">
            <v>ISSUE</v>
          </cell>
        </row>
        <row r="2010">
          <cell r="A2010" t="str">
            <v>CALLED_END_BAL</v>
          </cell>
        </row>
        <row r="2011">
          <cell r="A2011" t="str">
            <v>CALLED_AMORT</v>
          </cell>
        </row>
        <row r="2012">
          <cell r="A2012" t="str">
            <v>ISSUE</v>
          </cell>
        </row>
        <row r="2013">
          <cell r="A2013" t="str">
            <v>CALLED_END_BAL</v>
          </cell>
        </row>
        <row r="2014">
          <cell r="A2014" t="str">
            <v>CALLED_AMORT</v>
          </cell>
        </row>
        <row r="2015">
          <cell r="A2015" t="str">
            <v>ISSUE</v>
          </cell>
        </row>
        <row r="2016">
          <cell r="A2016" t="str">
            <v>CALLED_END_BAL</v>
          </cell>
        </row>
        <row r="2017">
          <cell r="A2017" t="str">
            <v>CALLED_AMORT</v>
          </cell>
        </row>
        <row r="2018">
          <cell r="A2018" t="str">
            <v>ISSUE</v>
          </cell>
        </row>
        <row r="2019">
          <cell r="A2019" t="str">
            <v>CALLED_END_BAL</v>
          </cell>
        </row>
        <row r="2020">
          <cell r="A2020" t="str">
            <v>CALLED_AMORT</v>
          </cell>
        </row>
        <row r="2021">
          <cell r="A2021" t="str">
            <v>ISSUE</v>
          </cell>
        </row>
        <row r="2022">
          <cell r="A2022" t="str">
            <v>CALLED_END_BAL</v>
          </cell>
        </row>
        <row r="2023">
          <cell r="A2023" t="str">
            <v>CALLED_AMORT</v>
          </cell>
        </row>
        <row r="2024">
          <cell r="A2024" t="str">
            <v>ISSUE</v>
          </cell>
        </row>
        <row r="2025">
          <cell r="A2025" t="str">
            <v>CALLED_END_BAL</v>
          </cell>
        </row>
        <row r="2026">
          <cell r="A2026" t="str">
            <v>CALLED_AMORT</v>
          </cell>
        </row>
        <row r="2027">
          <cell r="A2027" t="str">
            <v>ISSUE</v>
          </cell>
        </row>
        <row r="2028">
          <cell r="A2028" t="str">
            <v>CALLED_END_BAL</v>
          </cell>
        </row>
        <row r="2029">
          <cell r="A2029" t="str">
            <v>CALLED_AMORT</v>
          </cell>
        </row>
        <row r="2030">
          <cell r="A2030" t="str">
            <v>ISSUE</v>
          </cell>
        </row>
        <row r="2031">
          <cell r="A2031" t="str">
            <v>CALLED_END_BAL</v>
          </cell>
        </row>
        <row r="2032">
          <cell r="A2032" t="str">
            <v>CALLED_AMORT</v>
          </cell>
        </row>
        <row r="2033">
          <cell r="A2033" t="str">
            <v>ISSUE</v>
          </cell>
        </row>
        <row r="2034">
          <cell r="A2034" t="str">
            <v>CALLED_END_BAL</v>
          </cell>
        </row>
        <row r="2035">
          <cell r="A2035" t="str">
            <v>CALLED_AMORT</v>
          </cell>
        </row>
        <row r="2036">
          <cell r="A2036" t="str">
            <v>ISSUE</v>
          </cell>
        </row>
        <row r="2037">
          <cell r="A2037" t="str">
            <v>CALLED_END_BAL</v>
          </cell>
        </row>
        <row r="2038">
          <cell r="A2038" t="str">
            <v>CALLED_AMORT</v>
          </cell>
        </row>
        <row r="2039">
          <cell r="A2039" t="str">
            <v>ISSUE</v>
          </cell>
        </row>
        <row r="2040">
          <cell r="A2040" t="str">
            <v>CALLED_END_BAL</v>
          </cell>
        </row>
        <row r="2041">
          <cell r="A2041" t="str">
            <v>CALLED_AMORT</v>
          </cell>
        </row>
        <row r="2042">
          <cell r="A2042" t="str">
            <v>ISSUE</v>
          </cell>
        </row>
        <row r="2043">
          <cell r="A2043" t="str">
            <v>CALLED_END_BAL</v>
          </cell>
        </row>
        <row r="2044">
          <cell r="A2044" t="str">
            <v>CALLED_AMORT</v>
          </cell>
        </row>
        <row r="2045">
          <cell r="A2045" t="str">
            <v>ISSUE</v>
          </cell>
        </row>
        <row r="2046">
          <cell r="A2046" t="str">
            <v>CALLED_END_BAL</v>
          </cell>
        </row>
        <row r="2047">
          <cell r="A2047" t="str">
            <v>CALLED_AMORT</v>
          </cell>
        </row>
        <row r="2048">
          <cell r="A2048" t="str">
            <v>ISSUE</v>
          </cell>
        </row>
        <row r="2049">
          <cell r="A2049" t="str">
            <v>CALLED_END_BAL</v>
          </cell>
        </row>
        <row r="2050">
          <cell r="A2050" t="str">
            <v>CALLED_AMORT</v>
          </cell>
        </row>
        <row r="2051">
          <cell r="A2051" t="str">
            <v>ISSUE</v>
          </cell>
        </row>
        <row r="2052">
          <cell r="A2052" t="str">
            <v>CALLED_END_BAL</v>
          </cell>
        </row>
        <row r="2053">
          <cell r="A2053" t="str">
            <v>CALLED_AMORT</v>
          </cell>
        </row>
        <row r="2054">
          <cell r="A2054" t="str">
            <v>ISSUE</v>
          </cell>
        </row>
        <row r="2055">
          <cell r="A2055" t="str">
            <v>CALLED_END_BAL</v>
          </cell>
        </row>
        <row r="2056">
          <cell r="A2056" t="str">
            <v>CALLED_AMORT</v>
          </cell>
        </row>
        <row r="2057">
          <cell r="A2057" t="str">
            <v>ISSUE</v>
          </cell>
        </row>
        <row r="2058">
          <cell r="A2058" t="str">
            <v>CALLED_END_BAL</v>
          </cell>
        </row>
        <row r="2059">
          <cell r="A2059" t="str">
            <v>CALLED_AMORT</v>
          </cell>
        </row>
        <row r="2060">
          <cell r="A2060" t="str">
            <v>ISSUE</v>
          </cell>
        </row>
        <row r="2061">
          <cell r="A2061" t="str">
            <v>CALLED_END_BAL</v>
          </cell>
        </row>
        <row r="2062">
          <cell r="A2062" t="str">
            <v>CALLED_AMORT</v>
          </cell>
        </row>
        <row r="2063">
          <cell r="A2063" t="str">
            <v>ISSUE</v>
          </cell>
        </row>
        <row r="2064">
          <cell r="A2064" t="str">
            <v>CALLED_END_BAL</v>
          </cell>
        </row>
        <row r="2065">
          <cell r="A2065" t="str">
            <v>CALLED_AMORT</v>
          </cell>
        </row>
        <row r="2066">
          <cell r="A2066" t="str">
            <v>ISSUE</v>
          </cell>
        </row>
        <row r="2067">
          <cell r="A2067" t="str">
            <v>CALLED_END_BAL</v>
          </cell>
        </row>
        <row r="2068">
          <cell r="A2068" t="str">
            <v>CALLED_AMORT</v>
          </cell>
        </row>
        <row r="2069">
          <cell r="A2069" t="str">
            <v>ISSUE</v>
          </cell>
        </row>
        <row r="2070">
          <cell r="A2070" t="str">
            <v>CALLED_END_BAL</v>
          </cell>
        </row>
        <row r="2071">
          <cell r="A2071" t="str">
            <v>CALLED_AMORT</v>
          </cell>
        </row>
        <row r="2072">
          <cell r="A2072" t="str">
            <v>ISSUE</v>
          </cell>
        </row>
        <row r="2073">
          <cell r="A2073" t="str">
            <v>CALLED_END_BAL</v>
          </cell>
        </row>
        <row r="2074">
          <cell r="A2074" t="str">
            <v>CALLED_AMORT</v>
          </cell>
        </row>
        <row r="2075">
          <cell r="A2075" t="str">
            <v>ISSUE</v>
          </cell>
        </row>
        <row r="2076">
          <cell r="A2076" t="str">
            <v>CALLED_END_BAL</v>
          </cell>
        </row>
        <row r="2077">
          <cell r="A2077" t="str">
            <v>CALLED_AMORT</v>
          </cell>
        </row>
        <row r="2078">
          <cell r="A2078" t="str">
            <v>ISSUE</v>
          </cell>
        </row>
        <row r="2079">
          <cell r="A2079" t="str">
            <v>CALLED_END_BAL</v>
          </cell>
        </row>
        <row r="2080">
          <cell r="A2080" t="str">
            <v>CALLED_AMORT</v>
          </cell>
        </row>
        <row r="2081">
          <cell r="A2081" t="str">
            <v>ISSUE</v>
          </cell>
        </row>
        <row r="2082">
          <cell r="A2082" t="str">
            <v>CALLED_END_BAL</v>
          </cell>
        </row>
        <row r="2083">
          <cell r="A2083" t="str">
            <v>CALLED_AMORT</v>
          </cell>
        </row>
        <row r="2084">
          <cell r="A2084" t="str">
            <v>ISSUE</v>
          </cell>
        </row>
        <row r="2085">
          <cell r="A2085" t="str">
            <v>CALLED_END_BAL</v>
          </cell>
        </row>
        <row r="2086">
          <cell r="A2086" t="str">
            <v>CALLED_AMORT</v>
          </cell>
        </row>
        <row r="2087">
          <cell r="A2087" t="str">
            <v>ISSUE</v>
          </cell>
        </row>
        <row r="2088">
          <cell r="A2088" t="str">
            <v>CALLED_END_BAL</v>
          </cell>
        </row>
        <row r="2089">
          <cell r="A2089" t="str">
            <v>CALLED_AMORT</v>
          </cell>
        </row>
        <row r="2090">
          <cell r="A2090" t="str">
            <v>ISSUE</v>
          </cell>
        </row>
        <row r="2091">
          <cell r="A2091" t="str">
            <v>CALLED_END_BAL</v>
          </cell>
        </row>
        <row r="2092">
          <cell r="A2092" t="str">
            <v>CALLED_AMORT</v>
          </cell>
        </row>
        <row r="2093">
          <cell r="A2093" t="str">
            <v>ISSUE</v>
          </cell>
        </row>
        <row r="2094">
          <cell r="A2094" t="str">
            <v>CALLED_END_BAL</v>
          </cell>
        </row>
        <row r="2095">
          <cell r="A2095" t="str">
            <v>CALLED_AMORT</v>
          </cell>
        </row>
        <row r="2096">
          <cell r="A2096" t="str">
            <v>ISSUE</v>
          </cell>
        </row>
        <row r="2097">
          <cell r="A2097" t="str">
            <v>CALLED_END_BAL</v>
          </cell>
        </row>
        <row r="2098">
          <cell r="A2098" t="str">
            <v>CALLED_AMORT</v>
          </cell>
        </row>
        <row r="2099">
          <cell r="A2099" t="str">
            <v>ISSUE</v>
          </cell>
        </row>
        <row r="2100">
          <cell r="A2100" t="str">
            <v>CALLED_END_BAL</v>
          </cell>
        </row>
        <row r="2101">
          <cell r="A2101" t="str">
            <v>CALLED_AMORT</v>
          </cell>
        </row>
        <row r="2102">
          <cell r="A2102" t="str">
            <v>ISSUE</v>
          </cell>
        </row>
        <row r="2103">
          <cell r="A2103" t="str">
            <v>CALLED_END_BAL</v>
          </cell>
        </row>
        <row r="2104">
          <cell r="A2104" t="str">
            <v>CALLED_AMORT</v>
          </cell>
        </row>
        <row r="2105">
          <cell r="A2105" t="str">
            <v>ISSUE</v>
          </cell>
        </row>
        <row r="2106">
          <cell r="A2106" t="str">
            <v>CALLED_END_BAL</v>
          </cell>
        </row>
        <row r="2107">
          <cell r="A2107" t="str">
            <v>CALLED_AMORT</v>
          </cell>
        </row>
        <row r="2108">
          <cell r="A2108" t="str">
            <v>ISSUE</v>
          </cell>
        </row>
        <row r="2109">
          <cell r="A2109" t="str">
            <v>CALLED_END_BAL</v>
          </cell>
        </row>
        <row r="2110">
          <cell r="A2110" t="str">
            <v>CALLED_AMORT</v>
          </cell>
        </row>
        <row r="2111">
          <cell r="A2111" t="str">
            <v>ISSUE</v>
          </cell>
        </row>
        <row r="2112">
          <cell r="A2112" t="str">
            <v>CALLED_END_BAL</v>
          </cell>
        </row>
        <row r="2113">
          <cell r="A2113" t="str">
            <v>CALLED_AMORT</v>
          </cell>
        </row>
        <row r="2114">
          <cell r="A2114" t="str">
            <v>ISSUE</v>
          </cell>
        </row>
        <row r="2115">
          <cell r="A2115" t="str">
            <v>CALLED_END_BAL</v>
          </cell>
        </row>
        <row r="2116">
          <cell r="A2116" t="str">
            <v>CALLED_AMORT</v>
          </cell>
        </row>
        <row r="2117">
          <cell r="A2117" t="str">
            <v>ISSUE</v>
          </cell>
        </row>
        <row r="2118">
          <cell r="A2118" t="str">
            <v>CALLED_END_BAL</v>
          </cell>
        </row>
        <row r="2119">
          <cell r="A2119" t="str">
            <v>CALLED_AMORT</v>
          </cell>
        </row>
        <row r="2120">
          <cell r="A2120" t="str">
            <v>ISSUE</v>
          </cell>
        </row>
        <row r="2121">
          <cell r="A2121" t="str">
            <v>CALLED_END_BAL</v>
          </cell>
        </row>
        <row r="2122">
          <cell r="A2122" t="str">
            <v>CALLED_AMORT</v>
          </cell>
        </row>
        <row r="2123">
          <cell r="A2123" t="str">
            <v>ISSUE</v>
          </cell>
        </row>
        <row r="2124">
          <cell r="A2124" t="str">
            <v>CALLED_END_BAL</v>
          </cell>
        </row>
        <row r="2125">
          <cell r="A2125" t="str">
            <v>CALLED_AMORT</v>
          </cell>
        </row>
        <row r="2126">
          <cell r="A2126" t="str">
            <v>ISSUE</v>
          </cell>
        </row>
        <row r="2127">
          <cell r="A2127" t="str">
            <v>CALLED_END_BAL</v>
          </cell>
        </row>
        <row r="2128">
          <cell r="A2128" t="str">
            <v>CALLED_AMORT</v>
          </cell>
        </row>
        <row r="2129">
          <cell r="A2129" t="str">
            <v>ISSUE</v>
          </cell>
        </row>
        <row r="2130">
          <cell r="A2130" t="str">
            <v>CALLED_END_BAL</v>
          </cell>
        </row>
        <row r="2131">
          <cell r="A2131" t="str">
            <v>CALLED_AMORT</v>
          </cell>
        </row>
        <row r="2132">
          <cell r="A2132" t="str">
            <v>ISSUE</v>
          </cell>
        </row>
        <row r="2133">
          <cell r="A2133" t="str">
            <v>CALLED_END_BAL</v>
          </cell>
        </row>
        <row r="2134">
          <cell r="A2134" t="str">
            <v>CALLED_AMORT</v>
          </cell>
        </row>
        <row r="2135">
          <cell r="A2135" t="str">
            <v>ISSUE</v>
          </cell>
        </row>
        <row r="2136">
          <cell r="A2136" t="str">
            <v>CALLED_END_BAL</v>
          </cell>
        </row>
        <row r="2137">
          <cell r="A2137" t="str">
            <v>CALLED_AMORT</v>
          </cell>
        </row>
        <row r="2138">
          <cell r="A2138" t="str">
            <v>ISSUE</v>
          </cell>
        </row>
        <row r="2139">
          <cell r="A2139" t="str">
            <v>CALLED_END_BAL</v>
          </cell>
        </row>
        <row r="2140">
          <cell r="A2140" t="str">
            <v>CALLED_AMORT</v>
          </cell>
        </row>
        <row r="2141">
          <cell r="A2141" t="str">
            <v>ISSUE</v>
          </cell>
        </row>
        <row r="2142">
          <cell r="A2142" t="str">
            <v>CALLED_END_BAL</v>
          </cell>
        </row>
        <row r="2143">
          <cell r="A2143" t="str">
            <v>CALLED_AMORT</v>
          </cell>
        </row>
        <row r="2144">
          <cell r="A2144" t="str">
            <v>ISSUE</v>
          </cell>
        </row>
        <row r="2145">
          <cell r="A2145" t="str">
            <v>CALLED_END_BAL</v>
          </cell>
        </row>
        <row r="2146">
          <cell r="A2146" t="str">
            <v>CALLED_AMORT</v>
          </cell>
        </row>
        <row r="2147">
          <cell r="A2147" t="str">
            <v>ISSUE</v>
          </cell>
        </row>
        <row r="2148">
          <cell r="A2148" t="str">
            <v>CALLED_END_BAL</v>
          </cell>
        </row>
        <row r="2149">
          <cell r="A2149" t="str">
            <v>CALLED_AMORT</v>
          </cell>
        </row>
        <row r="2150">
          <cell r="A2150" t="str">
            <v>ISSUE</v>
          </cell>
        </row>
        <row r="2151">
          <cell r="A2151" t="str">
            <v>CALLED_END_BAL</v>
          </cell>
        </row>
        <row r="2152">
          <cell r="A2152" t="str">
            <v>CALLED_AMORT</v>
          </cell>
        </row>
        <row r="2153">
          <cell r="A2153" t="str">
            <v>ISSUE</v>
          </cell>
        </row>
        <row r="2154">
          <cell r="A2154" t="str">
            <v>CALLED_END_BAL</v>
          </cell>
        </row>
        <row r="2155">
          <cell r="A2155" t="str">
            <v>CALLED_AMORT</v>
          </cell>
        </row>
        <row r="2156">
          <cell r="A2156" t="str">
            <v>ISSUE</v>
          </cell>
        </row>
        <row r="2157">
          <cell r="A2157" t="str">
            <v>CALLED_END_BAL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Security_Name</v>
          </cell>
          <cell r="B1" t="str">
            <v>Security_Type</v>
          </cell>
        </row>
        <row r="2">
          <cell r="A2" t="str">
            <v>MTN DUE 5-26-09 (16.5)</v>
          </cell>
          <cell r="B2">
            <v>3</v>
          </cell>
        </row>
        <row r="3">
          <cell r="A3" t="str">
            <v>MTN DUE 5-26-09 (43.5)</v>
          </cell>
          <cell r="B3">
            <v>3</v>
          </cell>
        </row>
        <row r="4">
          <cell r="A4" t="str">
            <v>MTN DUE 8-1-23 (5)</v>
          </cell>
          <cell r="B4">
            <v>3</v>
          </cell>
        </row>
        <row r="5">
          <cell r="A5" t="str">
            <v>MTN DUE 8-30-23 (35.5)</v>
          </cell>
          <cell r="B5">
            <v>3</v>
          </cell>
        </row>
        <row r="6">
          <cell r="A6" t="str">
            <v>PC SERIES A DUE 10-1-06</v>
          </cell>
          <cell r="B6">
            <v>2</v>
          </cell>
        </row>
        <row r="7">
          <cell r="A7" t="str">
            <v>PC SERIES M DUE 3-1-25</v>
          </cell>
          <cell r="B7">
            <v>2</v>
          </cell>
        </row>
        <row r="8">
          <cell r="A8" t="str">
            <v>PC SERIES B DUE 9-1-09</v>
          </cell>
          <cell r="B8">
            <v>2</v>
          </cell>
        </row>
        <row r="9">
          <cell r="A9" t="str">
            <v>PC SERIES L DUE 5-1-28</v>
          </cell>
          <cell r="B9">
            <v>2</v>
          </cell>
        </row>
        <row r="10">
          <cell r="A10" t="str">
            <v>PC SERIES C DUE 9-1-09</v>
          </cell>
          <cell r="B10">
            <v>2</v>
          </cell>
        </row>
        <row r="11">
          <cell r="A11" t="str">
            <v>PC SERIES O DUE 2-1-32</v>
          </cell>
          <cell r="B11">
            <v>2</v>
          </cell>
        </row>
        <row r="12">
          <cell r="A12" t="str">
            <v>PC SERIES G DUE 9-1-14</v>
          </cell>
          <cell r="B12">
            <v>2</v>
          </cell>
        </row>
        <row r="13">
          <cell r="A13" t="str">
            <v>PC SERIES H DUE 11-1-14</v>
          </cell>
          <cell r="B13">
            <v>2</v>
          </cell>
        </row>
        <row r="14">
          <cell r="A14" t="str">
            <v>PC SERIES I DUE 11-1-12</v>
          </cell>
          <cell r="B14">
            <v>2</v>
          </cell>
        </row>
        <row r="15">
          <cell r="A15" t="str">
            <v>PC SERIES J DUE 3-1-12</v>
          </cell>
          <cell r="B15">
            <v>2</v>
          </cell>
        </row>
        <row r="16">
          <cell r="A16" t="str">
            <v>PC SERIES K DUE 7-1-17</v>
          </cell>
          <cell r="B16">
            <v>2</v>
          </cell>
        </row>
        <row r="17">
          <cell r="A17" t="str">
            <v>PC SERIES N DUE 11-1-33</v>
          </cell>
          <cell r="B17">
            <v>2</v>
          </cell>
        </row>
        <row r="18">
          <cell r="A18" t="str">
            <v>PC SERIES P DUE 5-1-32</v>
          </cell>
          <cell r="B18">
            <v>2</v>
          </cell>
        </row>
        <row r="19">
          <cell r="A19" t="str">
            <v>PC SERIES Q DUE 6-1-31</v>
          </cell>
          <cell r="B19">
            <v>2</v>
          </cell>
        </row>
        <row r="20">
          <cell r="A20" t="str">
            <v>PC SERIES R DUE 8-1-30</v>
          </cell>
          <cell r="B20">
            <v>2</v>
          </cell>
        </row>
        <row r="21">
          <cell r="A21" t="str">
            <v>PC SERIES S DUE 10-1-29</v>
          </cell>
          <cell r="B21">
            <v>2</v>
          </cell>
        </row>
        <row r="22">
          <cell r="A22" t="str">
            <v>PC SERIES T DUE 10-01-19</v>
          </cell>
          <cell r="B22">
            <v>2</v>
          </cell>
        </row>
        <row r="23">
          <cell r="A23" t="str">
            <v>SERIES BB DUE 7-1-05</v>
          </cell>
          <cell r="B23">
            <v>1</v>
          </cell>
        </row>
        <row r="24">
          <cell r="A24" t="str">
            <v>SERIES CC DUE 6-1-21</v>
          </cell>
          <cell r="B24">
            <v>1</v>
          </cell>
        </row>
        <row r="25">
          <cell r="A25" t="str">
            <v>SERIES DD DUE 6-1-03</v>
          </cell>
          <cell r="B25">
            <v>1</v>
          </cell>
        </row>
        <row r="26">
          <cell r="A26" t="str">
            <v>SERIES DUE 6-1-37</v>
          </cell>
          <cell r="B26">
            <v>1</v>
          </cell>
        </row>
        <row r="27">
          <cell r="A27" t="str">
            <v>SERIES DUE 7-1-37</v>
          </cell>
          <cell r="B27">
            <v>1</v>
          </cell>
        </row>
        <row r="28">
          <cell r="A28" t="str">
            <v>SERIES DUE 7-1-98</v>
          </cell>
          <cell r="B28">
            <v>4</v>
          </cell>
        </row>
        <row r="29">
          <cell r="A29" t="str">
            <v>SERIES DUE 9-1-95</v>
          </cell>
          <cell r="B29">
            <v>1</v>
          </cell>
        </row>
        <row r="30">
          <cell r="A30" t="str">
            <v>SERIES EE DUE 11-1-21</v>
          </cell>
          <cell r="B30">
            <v>2</v>
          </cell>
        </row>
        <row r="31">
          <cell r="A31" t="str">
            <v>SERIES FF DUE 11-1-01</v>
          </cell>
          <cell r="B31">
            <v>1</v>
          </cell>
        </row>
        <row r="32">
          <cell r="A32" t="str">
            <v>SERIES GG DUE 11-1-97</v>
          </cell>
          <cell r="B32">
            <v>1</v>
          </cell>
        </row>
        <row r="33">
          <cell r="A33" t="str">
            <v>SERIES HH DUE 2-1-22</v>
          </cell>
          <cell r="B33">
            <v>1</v>
          </cell>
        </row>
        <row r="34">
          <cell r="A34" t="str">
            <v>SERIES II DUE 2-1-00</v>
          </cell>
          <cell r="B34">
            <v>1</v>
          </cell>
        </row>
        <row r="35">
          <cell r="A35" t="str">
            <v>SERIES JJ DUE 6-1-95</v>
          </cell>
          <cell r="B35">
            <v>1</v>
          </cell>
        </row>
        <row r="36">
          <cell r="A36" t="str">
            <v>SERIES KK DUE 6-1-97</v>
          </cell>
          <cell r="B36">
            <v>1</v>
          </cell>
        </row>
        <row r="37">
          <cell r="A37" t="str">
            <v>SERIES LL DUE 6-1-22</v>
          </cell>
          <cell r="B37">
            <v>1</v>
          </cell>
        </row>
        <row r="38">
          <cell r="A38" t="str">
            <v>SERIES MM DUE 1-1-03</v>
          </cell>
          <cell r="B38">
            <v>1</v>
          </cell>
        </row>
        <row r="39">
          <cell r="A39" t="str">
            <v>SERIES NN DUE 1-1-98</v>
          </cell>
          <cell r="B39">
            <v>1</v>
          </cell>
        </row>
        <row r="40">
          <cell r="A40" t="str">
            <v>SERIES OO DUE 3-1-23</v>
          </cell>
          <cell r="B40">
            <v>1</v>
          </cell>
        </row>
        <row r="41">
          <cell r="A41" t="str">
            <v>SERIES PP DUE 5-1-04</v>
          </cell>
          <cell r="B41">
            <v>1</v>
          </cell>
        </row>
        <row r="42">
          <cell r="A42" t="str">
            <v>SERIES QQ DUE 5-1-00</v>
          </cell>
          <cell r="B42">
            <v>1</v>
          </cell>
        </row>
        <row r="43">
          <cell r="A43" t="str">
            <v>SERIES RR DUE 8-1-02</v>
          </cell>
          <cell r="B43">
            <v>1</v>
          </cell>
        </row>
        <row r="44">
          <cell r="A44" t="str">
            <v>SERIES SS DUE 9-1-24</v>
          </cell>
          <cell r="B44">
            <v>1</v>
          </cell>
        </row>
        <row r="45">
          <cell r="A45" t="str">
            <v>SERIES TT DUE 3-1-14</v>
          </cell>
          <cell r="B45">
            <v>1</v>
          </cell>
        </row>
        <row r="46">
          <cell r="A46" t="str">
            <v>SERIES UU DUE 3-1-06</v>
          </cell>
          <cell r="B46">
            <v>1</v>
          </cell>
        </row>
        <row r="47">
          <cell r="A47" t="str">
            <v>SERIES Z DUE 7-1-99</v>
          </cell>
          <cell r="B47">
            <v>1</v>
          </cell>
        </row>
        <row r="48">
          <cell r="A48" t="str">
            <v>PREFERRED 4.08%</v>
          </cell>
          <cell r="B48">
            <v>11</v>
          </cell>
        </row>
        <row r="49">
          <cell r="A49" t="str">
            <v>PREFERRED 4.18%</v>
          </cell>
          <cell r="B49">
            <v>11</v>
          </cell>
        </row>
        <row r="50">
          <cell r="A50" t="str">
            <v>PREFERRED 4.30%</v>
          </cell>
          <cell r="B50">
            <v>11</v>
          </cell>
        </row>
        <row r="51">
          <cell r="A51" t="str">
            <v>PREFERRED 5.05%</v>
          </cell>
          <cell r="B51">
            <v>11</v>
          </cell>
        </row>
        <row r="52">
          <cell r="A52" t="str">
            <v>PREFERRED 5.28%</v>
          </cell>
          <cell r="B52">
            <v>11</v>
          </cell>
        </row>
        <row r="53">
          <cell r="A53" t="str">
            <v>PREFERRED 5.97%</v>
          </cell>
          <cell r="B53">
            <v>11</v>
          </cell>
        </row>
        <row r="54">
          <cell r="A54" t="str">
            <v>PREFERRED 6.75%</v>
          </cell>
          <cell r="B54">
            <v>12</v>
          </cell>
        </row>
        <row r="55">
          <cell r="A55" t="str">
            <v>PREFERRED 6.80%</v>
          </cell>
          <cell r="B55">
            <v>11</v>
          </cell>
        </row>
        <row r="56">
          <cell r="A56" t="str">
            <v>PREFERRED 6.92%</v>
          </cell>
          <cell r="B56">
            <v>11</v>
          </cell>
        </row>
        <row r="57">
          <cell r="A57" t="str">
            <v>PREFERRED 7.40%</v>
          </cell>
          <cell r="B57">
            <v>11</v>
          </cell>
        </row>
        <row r="58">
          <cell r="A58" t="str">
            <v>PREFERRED 7.44%</v>
          </cell>
          <cell r="B58">
            <v>11</v>
          </cell>
        </row>
        <row r="59">
          <cell r="A59" t="str">
            <v>PREFERRED 7.52%</v>
          </cell>
          <cell r="B59">
            <v>11</v>
          </cell>
        </row>
        <row r="60">
          <cell r="A60" t="str">
            <v>PREFERRED 7.70%</v>
          </cell>
          <cell r="B60">
            <v>11</v>
          </cell>
        </row>
        <row r="61">
          <cell r="A61" t="str">
            <v>MIPS SERIES A</v>
          </cell>
          <cell r="B61">
            <v>13</v>
          </cell>
        </row>
        <row r="62">
          <cell r="A62" t="str">
            <v>MIPS SERIES A - LP</v>
          </cell>
          <cell r="B62">
            <v>13</v>
          </cell>
        </row>
        <row r="63">
          <cell r="A63" t="str">
            <v>MTN SERIES D DUE 4/7/97 (7.13%)</v>
          </cell>
          <cell r="B63">
            <v>3</v>
          </cell>
        </row>
        <row r="64">
          <cell r="A64" t="str">
            <v>MTN SERIES D DUE 4/7/97 (7.1%)</v>
          </cell>
          <cell r="B64">
            <v>3</v>
          </cell>
        </row>
        <row r="65">
          <cell r="A65" t="str">
            <v>MIPS SERIES B</v>
          </cell>
          <cell r="B65">
            <v>13</v>
          </cell>
        </row>
        <row r="66">
          <cell r="A66" t="str">
            <v>MIPS SERIES B - LP</v>
          </cell>
          <cell r="B66">
            <v>13</v>
          </cell>
        </row>
        <row r="67">
          <cell r="A67" t="str">
            <v>PC SERIES V DUE 9/1/2020</v>
          </cell>
          <cell r="B67">
            <v>1</v>
          </cell>
        </row>
        <row r="68">
          <cell r="A68" t="str">
            <v>PC SERIES U DUE 9/1/2012</v>
          </cell>
          <cell r="B68">
            <v>1</v>
          </cell>
        </row>
        <row r="69">
          <cell r="A69" t="str">
            <v>SERIES WW DUE 1/1/2007</v>
          </cell>
          <cell r="B69">
            <v>1</v>
          </cell>
        </row>
        <row r="70">
          <cell r="A70" t="str">
            <v>SERIES VV DUE 1/1/2016</v>
          </cell>
          <cell r="B70">
            <v>1</v>
          </cell>
        </row>
        <row r="71">
          <cell r="A71" t="str">
            <v>QUIPS SERIES A</v>
          </cell>
          <cell r="B71">
            <v>13</v>
          </cell>
        </row>
        <row r="72">
          <cell r="A72" t="str">
            <v>QUIPS SERIES A - LP</v>
          </cell>
          <cell r="B72">
            <v>13</v>
          </cell>
        </row>
        <row r="73">
          <cell r="A73" t="str">
            <v>PC SERIES W DUE 3/1/2012</v>
          </cell>
          <cell r="B73">
            <v>2</v>
          </cell>
        </row>
        <row r="74">
          <cell r="A74" t="str">
            <v>QUIPS SERIES B</v>
          </cell>
          <cell r="B74">
            <v>13</v>
          </cell>
        </row>
        <row r="75">
          <cell r="A75" t="str">
            <v>QUIPS SERIES B - LP</v>
          </cell>
          <cell r="B75">
            <v>13</v>
          </cell>
        </row>
        <row r="76">
          <cell r="A76" t="str">
            <v>PC SERIES X DUE 4/1/31</v>
          </cell>
          <cell r="B76">
            <v>2</v>
          </cell>
        </row>
        <row r="77">
          <cell r="A77" t="str">
            <v>SERIES XX, DUE 6/1/00</v>
          </cell>
          <cell r="B77">
            <v>1</v>
          </cell>
        </row>
        <row r="78">
          <cell r="A78" t="str">
            <v>PC  NOTE SERIES A, DUE 6/1/2027</v>
          </cell>
          <cell r="B78">
            <v>2</v>
          </cell>
        </row>
        <row r="79">
          <cell r="A79" t="str">
            <v>MTN due 11/6/2020 (7.04%)</v>
          </cell>
          <cell r="B79">
            <v>3</v>
          </cell>
        </row>
        <row r="80">
          <cell r="A80" t="str">
            <v>Series YY, 6.375%, due 2023</v>
          </cell>
          <cell r="B80">
            <v>1</v>
          </cell>
        </row>
        <row r="81">
          <cell r="A81" t="str">
            <v>Sale of Call Option on Series YY</v>
          </cell>
          <cell r="B81">
            <v>1</v>
          </cell>
        </row>
      </sheetData>
      <sheetData sheetId="13" refreshError="1">
        <row r="5">
          <cell r="A5" t="str">
            <v>ADJ_BOND_NAME</v>
          </cell>
        </row>
        <row r="6">
          <cell r="A6" t="str">
            <v>OO/YY due 2023 (Fully)</v>
          </cell>
        </row>
        <row r="9">
          <cell r="A9" t="str">
            <v>ADJ_BOND_NAME</v>
          </cell>
        </row>
        <row r="10">
          <cell r="A10" t="str">
            <v>MTN due 11/6/2020 (7.04%)</v>
          </cell>
        </row>
        <row r="11">
          <cell r="A11" t="str">
            <v>MTN DUE 5-26-09 (16.5)</v>
          </cell>
        </row>
        <row r="12">
          <cell r="A12" t="str">
            <v>MTN DUE 5-26-09 (16.5)</v>
          </cell>
        </row>
        <row r="13">
          <cell r="A13" t="str">
            <v>MTN DUE 5-26-09 (43.5)</v>
          </cell>
        </row>
        <row r="14">
          <cell r="A14" t="str">
            <v>MTN DUE 5-26-09 (43.5)</v>
          </cell>
        </row>
        <row r="15">
          <cell r="A15" t="str">
            <v>MTN DUE 8-1-23 (5)</v>
          </cell>
        </row>
        <row r="16">
          <cell r="A16" t="str">
            <v>MTN DUE 8-1-23 (5)</v>
          </cell>
        </row>
        <row r="17">
          <cell r="A17" t="str">
            <v>MTN DUE 8-30-23 (35.5)</v>
          </cell>
        </row>
        <row r="18">
          <cell r="A18" t="str">
            <v>MTN DUE 8-30-23 (35.5)</v>
          </cell>
        </row>
        <row r="19">
          <cell r="A19" t="str">
            <v>MTN SERIES D DUE 4/7/97 (7.1%)</v>
          </cell>
        </row>
        <row r="20">
          <cell r="A20" t="str">
            <v>MTN SERIES D DUE 4/7/97 (7.1%)</v>
          </cell>
        </row>
        <row r="21">
          <cell r="A21" t="str">
            <v>MTN SERIES D DUE 4/7/97 (7.13%)</v>
          </cell>
        </row>
        <row r="22">
          <cell r="A22" t="str">
            <v>MTN SERIES D DUE 4/7/97 (7.13%)</v>
          </cell>
        </row>
        <row r="23">
          <cell r="A23" t="str">
            <v>PC  NOTE SERIES A, DUE 6/1/2027</v>
          </cell>
        </row>
        <row r="24">
          <cell r="A24" t="str">
            <v>PC SERIES J DUE 3-1-12</v>
          </cell>
        </row>
        <row r="25">
          <cell r="A25" t="str">
            <v>PC SERIES K DUE 7-1-17</v>
          </cell>
        </row>
        <row r="26">
          <cell r="A26" t="str">
            <v>PC SERIES K DUE 7-1-17</v>
          </cell>
        </row>
        <row r="27">
          <cell r="A27" t="str">
            <v>PC SERIES P DUE 5-1-32</v>
          </cell>
        </row>
        <row r="28">
          <cell r="A28" t="str">
            <v>PC SERIES Q DUE 6-1-31</v>
          </cell>
        </row>
        <row r="29">
          <cell r="A29" t="str">
            <v>PC SERIES R DUE 8-1-30</v>
          </cell>
        </row>
        <row r="30">
          <cell r="A30" t="str">
            <v>PC SERIES S DUE 10-1-29</v>
          </cell>
        </row>
        <row r="31">
          <cell r="A31" t="str">
            <v>PC SERIES T DUE 10-01-19</v>
          </cell>
        </row>
        <row r="32">
          <cell r="A32" t="str">
            <v>PC SERIES V DUE 9/1/2020</v>
          </cell>
        </row>
        <row r="33">
          <cell r="A33" t="str">
            <v>PC SERIES X DUE 4/1/31</v>
          </cell>
        </row>
        <row r="34">
          <cell r="A34" t="str">
            <v>Sale of Call Option on Series YY</v>
          </cell>
        </row>
        <row r="35">
          <cell r="A35" t="str">
            <v>Sale of Call Option on Series YY</v>
          </cell>
        </row>
        <row r="36">
          <cell r="A36" t="str">
            <v>Sale of Call Option on Series YY</v>
          </cell>
        </row>
        <row r="37">
          <cell r="A37" t="str">
            <v>Sale of Call Option on Series YY</v>
          </cell>
        </row>
        <row r="38">
          <cell r="A38" t="str">
            <v>Sale of Call Option on Series YY</v>
          </cell>
        </row>
        <row r="39">
          <cell r="A39" t="str">
            <v>SERIES CC DUE 6-1-21</v>
          </cell>
        </row>
        <row r="40">
          <cell r="A40" t="str">
            <v>SERIES CC DUE 6-1-21</v>
          </cell>
        </row>
        <row r="41">
          <cell r="A41" t="str">
            <v>SERIES LL DUE 6-1-22</v>
          </cell>
        </row>
        <row r="42">
          <cell r="A42" t="str">
            <v>SERIES LL DUE 6-1-22</v>
          </cell>
        </row>
        <row r="43">
          <cell r="A43" t="str">
            <v>SERIES OO DUE 3-1-23</v>
          </cell>
        </row>
        <row r="44">
          <cell r="A44" t="str">
            <v>SERIES OO DUE 3-1-23</v>
          </cell>
        </row>
        <row r="45">
          <cell r="A45" t="str">
            <v>SERIES OO DUE 3-1-23</v>
          </cell>
        </row>
        <row r="46">
          <cell r="A46" t="str">
            <v>SERIES OO DUE 3-1-23</v>
          </cell>
        </row>
        <row r="47">
          <cell r="A47" t="str">
            <v>SERIES VV DUE 1/1/2016</v>
          </cell>
        </row>
        <row r="48">
          <cell r="A48" t="str">
            <v>SERIES VV DUE 1/1/2016</v>
          </cell>
        </row>
        <row r="49">
          <cell r="A49" t="str">
            <v>SERIES VV DUE 1/1/2016</v>
          </cell>
        </row>
        <row r="50">
          <cell r="A50" t="str">
            <v>SERIES WW DUE 1/1/2007</v>
          </cell>
        </row>
        <row r="51">
          <cell r="A51" t="str">
            <v>SERIES XX, DUE 6/1/00</v>
          </cell>
        </row>
      </sheetData>
      <sheetData sheetId="14" refreshError="1">
        <row r="5">
          <cell r="A5" t="str">
            <v>INT_BOND_NAME</v>
          </cell>
        </row>
        <row r="6">
          <cell r="A6" t="str">
            <v>Sale of Call Option on Series YY</v>
          </cell>
        </row>
        <row r="9">
          <cell r="A9" t="str">
            <v>INT_BOND_NAME</v>
          </cell>
        </row>
      </sheetData>
      <sheetData sheetId="15" refreshError="1">
        <row r="5">
          <cell r="A5" t="str">
            <v>SF_BOND_NAME</v>
          </cell>
        </row>
        <row r="6">
          <cell r="A6" t="str">
            <v>Sale of Call Option on Series YY</v>
          </cell>
        </row>
        <row r="9">
          <cell r="A9" t="str">
            <v>SF_BOND_NAME</v>
          </cell>
        </row>
        <row r="10">
          <cell r="A10" t="str">
            <v>PC SERIES A DUE 10-1-06</v>
          </cell>
        </row>
        <row r="11">
          <cell r="A11" t="str">
            <v>PC SERIES A DUE 10-1-06</v>
          </cell>
        </row>
        <row r="12">
          <cell r="A12" t="str">
            <v>SERIES EE DUE 11-1-21</v>
          </cell>
        </row>
        <row r="13">
          <cell r="A13" t="str">
            <v>SERIES LL DUE 6-1-22</v>
          </cell>
        </row>
        <row r="14">
          <cell r="A14" t="str">
            <v>SERIES OO DUE 3-1-23</v>
          </cell>
        </row>
        <row r="15">
          <cell r="A15" t="str">
            <v>SERIES OO DUE 3-1-23</v>
          </cell>
        </row>
        <row r="16">
          <cell r="A16" t="str">
            <v>SERIES OO DUE 3-1-23</v>
          </cell>
        </row>
      </sheetData>
      <sheetData sheetId="16" refreshError="1">
        <row r="5">
          <cell r="A5" t="str">
            <v>PART_REDEMP_BOND_NAME</v>
          </cell>
        </row>
        <row r="6">
          <cell r="A6" t="str">
            <v>Sale of Call Option on Series YY</v>
          </cell>
        </row>
        <row r="9">
          <cell r="A9" t="str">
            <v>PART_REDEMP_BOND_NAME</v>
          </cell>
        </row>
        <row r="10">
          <cell r="A10" t="str">
            <v>PC SERIES J DUE 3-1-12</v>
          </cell>
        </row>
        <row r="11">
          <cell r="A11" t="str">
            <v>SERIES CC DUE 6-1-21</v>
          </cell>
        </row>
        <row r="12">
          <cell r="A12" t="str">
            <v>SERIES CC DUE 6-1-21</v>
          </cell>
        </row>
        <row r="13">
          <cell r="A13" t="str">
            <v>SERIES EE DUE 11-1-21</v>
          </cell>
        </row>
        <row r="14">
          <cell r="A14" t="str">
            <v>SERIES HH DUE 2-1-22</v>
          </cell>
        </row>
        <row r="15">
          <cell r="A15" t="str">
            <v>SERIES HH DUE 2-1-22</v>
          </cell>
        </row>
        <row r="16">
          <cell r="A16" t="str">
            <v>SERIES LL DUE 6-1-22</v>
          </cell>
        </row>
        <row r="17">
          <cell r="A17" t="str">
            <v>SERIES LL DUE 6-1-22</v>
          </cell>
        </row>
        <row r="18">
          <cell r="A18" t="str">
            <v>SERIES LL DUE 6-1-22</v>
          </cell>
        </row>
        <row r="19">
          <cell r="A19" t="str">
            <v>SERIES LL DUE 6-1-22</v>
          </cell>
        </row>
        <row r="20">
          <cell r="A20" t="str">
            <v>SERIES LL DUE 6-1-22</v>
          </cell>
        </row>
        <row r="21">
          <cell r="A21" t="str">
            <v>PREFERRED 4.08%</v>
          </cell>
        </row>
        <row r="22">
          <cell r="A22" t="str">
            <v>PREFERRED 4.18%</v>
          </cell>
        </row>
        <row r="23">
          <cell r="A23" t="str">
            <v>PREFERRED 4.30%</v>
          </cell>
        </row>
        <row r="24">
          <cell r="A24" t="str">
            <v>PREFERRED 5.05%</v>
          </cell>
        </row>
        <row r="25">
          <cell r="A25" t="str">
            <v>PREFERRED 5.28%</v>
          </cell>
        </row>
        <row r="26">
          <cell r="A26" t="str">
            <v>PREFERRED 6.80%</v>
          </cell>
        </row>
        <row r="27">
          <cell r="A27" t="str">
            <v>PREFERRED 6.80%</v>
          </cell>
        </row>
        <row r="28">
          <cell r="A28" t="str">
            <v>PREFERRED 6.92%</v>
          </cell>
        </row>
        <row r="29">
          <cell r="A29" t="str">
            <v>PREFERRED 7.40%</v>
          </cell>
        </row>
        <row r="30">
          <cell r="A30" t="str">
            <v>PREFERRED 7.52%</v>
          </cell>
        </row>
        <row r="31">
          <cell r="A31" t="str">
            <v>SERIES OO DUE 3-1-23</v>
          </cell>
        </row>
        <row r="32">
          <cell r="A32" t="str">
            <v>MTN DUE 8-30-23 (35.5)</v>
          </cell>
        </row>
        <row r="33">
          <cell r="A33" t="str">
            <v>SERIES TT DUE 3-1-14</v>
          </cell>
        </row>
        <row r="34">
          <cell r="A34" t="str">
            <v>SERIES PP DUE 5-1-04</v>
          </cell>
        </row>
        <row r="35">
          <cell r="A35" t="str">
            <v>SERIES PP DUE 5-1-04</v>
          </cell>
        </row>
        <row r="36">
          <cell r="A36" t="str">
            <v>SERIES PP DUE 5-1-04</v>
          </cell>
        </row>
        <row r="37">
          <cell r="A37" t="str">
            <v>SERIES UU DUE 3-1-06</v>
          </cell>
        </row>
        <row r="38">
          <cell r="A38" t="str">
            <v>SERIES UU DUE 3-1-06</v>
          </cell>
        </row>
        <row r="39">
          <cell r="A39" t="str">
            <v>SERIES UU DUE 3-1-06</v>
          </cell>
        </row>
        <row r="40">
          <cell r="A40" t="str">
            <v>Series YY, 6.375%, due 2023</v>
          </cell>
        </row>
        <row r="41">
          <cell r="A41" t="str">
            <v>Series YY, 6.375%, due 2023</v>
          </cell>
        </row>
        <row r="42">
          <cell r="A42" t="str">
            <v>Series YY, 6.375%, due 2023</v>
          </cell>
        </row>
        <row r="43">
          <cell r="A43" t="str">
            <v>Series YY, 6.375%, due 2023</v>
          </cell>
        </row>
        <row r="44">
          <cell r="A44" t="str">
            <v>Series YY, 6.375%, due 2023</v>
          </cell>
        </row>
        <row r="45">
          <cell r="A45" t="str">
            <v>SERIES WW DUE 1/1/2007</v>
          </cell>
        </row>
        <row r="46">
          <cell r="A46" t="str">
            <v>SERIES WW DUE 1/1/2007</v>
          </cell>
        </row>
        <row r="47">
          <cell r="A47" t="str">
            <v>SERIES WW DUE 1/1/2007</v>
          </cell>
        </row>
        <row r="48">
          <cell r="A48" t="str">
            <v>SERIES QQ DUE 5-1-00</v>
          </cell>
        </row>
        <row r="49">
          <cell r="A49" t="str">
            <v>SERIES QQ DUE 5-1-00</v>
          </cell>
        </row>
        <row r="50">
          <cell r="A50" t="str">
            <v>SERIES VV DUE 1/1/2016</v>
          </cell>
        </row>
        <row r="51">
          <cell r="A51" t="str">
            <v>SERIES VV DUE 1/1/2016</v>
          </cell>
        </row>
        <row r="52">
          <cell r="A52" t="str">
            <v>SERIES VV DUE 1/1/2016</v>
          </cell>
        </row>
        <row r="53">
          <cell r="A53" t="str">
            <v>SERIES VV DUE 1/1/2016</v>
          </cell>
        </row>
        <row r="54">
          <cell r="A54" t="str">
            <v>SERIES RR DUE 8-1-02</v>
          </cell>
        </row>
        <row r="55">
          <cell r="A55" t="str">
            <v>SERIES RR DUE 8-1-02</v>
          </cell>
        </row>
        <row r="56">
          <cell r="A56" t="str">
            <v>SERIES RR DUE 8-1-02</v>
          </cell>
        </row>
        <row r="57">
          <cell r="A57" t="str">
            <v>SERIES RR DUE 8-1-02</v>
          </cell>
        </row>
        <row r="58">
          <cell r="A58" t="str">
            <v>SERIES SS DUE 9-1-24</v>
          </cell>
        </row>
        <row r="59">
          <cell r="A59" t="str">
            <v>SERIES SS DUE 9-1-24</v>
          </cell>
        </row>
        <row r="60">
          <cell r="A60" t="str">
            <v>SERIES SS DUE 9-1-24</v>
          </cell>
        </row>
        <row r="61">
          <cell r="A61" t="str">
            <v>SERIES SS DUE 9-1-24</v>
          </cell>
        </row>
        <row r="62">
          <cell r="A62" t="str">
            <v>SERIES SS DUE 9-1-24</v>
          </cell>
        </row>
      </sheetData>
      <sheetData sheetId="17" refreshError="1">
        <row r="1">
          <cell r="A1" t="str">
            <v>Called_Name</v>
          </cell>
        </row>
        <row r="2">
          <cell r="A2" t="str">
            <v>10.50% POL.F/C</v>
          </cell>
          <cell r="G2">
            <v>735364.14</v>
          </cell>
        </row>
        <row r="3">
          <cell r="A3" t="str">
            <v>10.375% POL.G/C</v>
          </cell>
          <cell r="G3">
            <v>1054188.7</v>
          </cell>
        </row>
        <row r="4">
          <cell r="A4" t="str">
            <v>10.50% POL.H/C</v>
          </cell>
          <cell r="G4">
            <v>701157.32</v>
          </cell>
        </row>
        <row r="5">
          <cell r="A5" t="str">
            <v>9 7/8% P.C./L</v>
          </cell>
          <cell r="G5">
            <v>1173333.2</v>
          </cell>
        </row>
        <row r="6">
          <cell r="A6" t="str">
            <v>8.50% D/NN</v>
          </cell>
          <cell r="G6">
            <v>156848.49</v>
          </cell>
        </row>
        <row r="7">
          <cell r="A7" t="str">
            <v>8.75% F/NN</v>
          </cell>
          <cell r="G7">
            <v>220675.32</v>
          </cell>
        </row>
        <row r="8">
          <cell r="A8" t="str">
            <v>8.75% W/JJ</v>
          </cell>
          <cell r="G8">
            <v>83161.89</v>
          </cell>
        </row>
        <row r="9">
          <cell r="A9" t="str">
            <v>8.45% G/QQ</v>
          </cell>
          <cell r="G9">
            <v>230417.34</v>
          </cell>
        </row>
        <row r="10">
          <cell r="A10" t="str">
            <v>8.25% H/QQ</v>
          </cell>
          <cell r="G10">
            <v>311715.52</v>
          </cell>
        </row>
        <row r="11">
          <cell r="A11" t="str">
            <v>8.125% I/QQ</v>
          </cell>
          <cell r="G11">
            <v>151614.39999999999</v>
          </cell>
        </row>
        <row r="12">
          <cell r="A12" t="str">
            <v>7.625% SER./RR</v>
          </cell>
          <cell r="G12">
            <v>-89199.52</v>
          </cell>
        </row>
        <row r="13">
          <cell r="A13" t="str">
            <v>7.5% C /RR</v>
          </cell>
          <cell r="G13">
            <v>211707.5</v>
          </cell>
        </row>
        <row r="14">
          <cell r="A14" t="str">
            <v>7.625% B/RR</v>
          </cell>
          <cell r="G14">
            <v>128050</v>
          </cell>
        </row>
        <row r="15">
          <cell r="A15" t="str">
            <v>10.50% F/Q</v>
          </cell>
          <cell r="G15">
            <v>1372177.76</v>
          </cell>
        </row>
        <row r="16">
          <cell r="A16" t="str">
            <v>9.75%AA/P</v>
          </cell>
          <cell r="G16">
            <v>399293.42</v>
          </cell>
        </row>
        <row r="17">
          <cell r="A17" t="str">
            <v>12% L/V/PP</v>
          </cell>
        </row>
        <row r="18">
          <cell r="A18" t="str">
            <v>12.125% M/V/PP</v>
          </cell>
        </row>
        <row r="19">
          <cell r="A19" t="str">
            <v>12.125% P/V/PP</v>
          </cell>
        </row>
        <row r="20">
          <cell r="A20" t="str">
            <v>8.75% V/PP</v>
          </cell>
        </row>
        <row r="21">
          <cell r="A21" t="str">
            <v>15.875% N/U/KK</v>
          </cell>
        </row>
        <row r="22">
          <cell r="A22" t="str">
            <v>7.50% U/KK</v>
          </cell>
        </row>
        <row r="23">
          <cell r="A23" t="str">
            <v>9 3/4% EURO/MM</v>
          </cell>
        </row>
        <row r="24">
          <cell r="A24" t="str">
            <v>6.25%     /SS</v>
          </cell>
        </row>
        <row r="25">
          <cell r="A25" t="str">
            <v>7.00%     /SS</v>
          </cell>
        </row>
        <row r="26">
          <cell r="A26" t="str">
            <v>9% DB/GG</v>
          </cell>
        </row>
        <row r="27">
          <cell r="A27" t="str">
            <v>7 3/4% DB/OO</v>
          </cell>
        </row>
        <row r="28">
          <cell r="A28" t="str">
            <v>8 3/8% -A/OO</v>
          </cell>
        </row>
        <row r="29">
          <cell r="A29" t="str">
            <v>9 1/8%  T/OO</v>
          </cell>
        </row>
        <row r="30">
          <cell r="A30" t="str">
            <v>12%  E/E/FF</v>
          </cell>
        </row>
        <row r="31">
          <cell r="A31" t="str">
            <v>12% E/FF</v>
          </cell>
        </row>
        <row r="32">
          <cell r="A32" t="str">
            <v>12.5% D/J/FF</v>
          </cell>
        </row>
        <row r="33">
          <cell r="A33" t="str">
            <v>9 3/8%  J/FF</v>
          </cell>
        </row>
        <row r="34">
          <cell r="A34" t="str">
            <v>9 3/4%  K/FF</v>
          </cell>
        </row>
        <row r="35">
          <cell r="A35" t="str">
            <v>8 3/4% R/CC</v>
          </cell>
        </row>
        <row r="36">
          <cell r="A36" t="str">
            <v>9 1/8%  /FF</v>
          </cell>
        </row>
        <row r="37">
          <cell r="A37" t="str">
            <v>8 3/4% DEBEN/GG</v>
          </cell>
        </row>
        <row r="38">
          <cell r="A38" t="str">
            <v>10.375% G/R</v>
          </cell>
        </row>
        <row r="39">
          <cell r="A39" t="str">
            <v>10.5% H/S</v>
          </cell>
        </row>
        <row r="40">
          <cell r="A40" t="str">
            <v>10.375% I/T</v>
          </cell>
        </row>
        <row r="41">
          <cell r="A41" t="str">
            <v>PC SERIES A DUE 10-1-06</v>
          </cell>
        </row>
        <row r="42">
          <cell r="A42" t="str">
            <v>PC SERIES B DUE 9-1-09</v>
          </cell>
        </row>
        <row r="43">
          <cell r="A43" t="str">
            <v>8.75% HH/WW (PARTIAL)</v>
          </cell>
        </row>
        <row r="44">
          <cell r="A44" t="str">
            <v>8.75% EE/VV (PARTIAL)</v>
          </cell>
        </row>
        <row r="45">
          <cell r="A45" t="str">
            <v>8.75% EE/VV (DEFEASANCE)</v>
          </cell>
        </row>
        <row r="46">
          <cell r="A46" t="str">
            <v>8.75% HH/WW (DEFEASANCE)</v>
          </cell>
        </row>
        <row r="47">
          <cell r="A47" t="str">
            <v>6.80% J/W</v>
          </cell>
        </row>
        <row r="48">
          <cell r="A48" t="str">
            <v>8.5%LL/XX</v>
          </cell>
        </row>
        <row r="49">
          <cell r="A49" t="str">
            <v>9.25%CC/XX</v>
          </cell>
        </row>
        <row r="50">
          <cell r="A50" t="str">
            <v>8.10% K/X</v>
          </cell>
        </row>
        <row r="51">
          <cell r="A51" t="str">
            <v>cc/mtn due 11/6/20</v>
          </cell>
        </row>
        <row r="52">
          <cell r="A52" t="str">
            <v>OO/YY due 2023(partial)</v>
          </cell>
        </row>
        <row r="53">
          <cell r="A53" t="str">
            <v>OO/YY due 2023 (Fully)</v>
          </cell>
        </row>
      </sheetData>
      <sheetData sheetId="18" refreshError="1">
        <row r="2">
          <cell r="A2" t="str">
            <v>BS_LTD_CURRENT_CHANGE</v>
          </cell>
          <cell r="B2" t="str">
            <v>ELEC_DISTRIBUTION</v>
          </cell>
          <cell r="C2">
            <v>0</v>
          </cell>
          <cell r="D2">
            <v>0</v>
          </cell>
          <cell r="E2" t="str">
            <v>BS_LTD_CURRENT_CHANGE_Type_01</v>
          </cell>
          <cell r="F2" t="str">
            <v>Embedded Finance 08/09/1999 4:26:00</v>
          </cell>
          <cell r="G2" t="str">
            <v>Budget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24015</v>
          </cell>
          <cell r="Q2">
            <v>0</v>
          </cell>
          <cell r="R2">
            <v>0</v>
          </cell>
          <cell r="S2">
            <v>72046</v>
          </cell>
          <cell r="T2">
            <v>56436</v>
          </cell>
          <cell r="U2">
            <v>-24015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-24015</v>
          </cell>
          <cell r="AC2">
            <v>0</v>
          </cell>
          <cell r="AD2">
            <v>0</v>
          </cell>
          <cell r="AE2">
            <v>-72046</v>
          </cell>
          <cell r="AF2">
            <v>-56436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24015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72046</v>
          </cell>
          <cell r="AU2">
            <v>0</v>
          </cell>
          <cell r="AV2">
            <v>0</v>
          </cell>
          <cell r="AW2">
            <v>-24015</v>
          </cell>
          <cell r="AX2">
            <v>0</v>
          </cell>
          <cell r="AY2">
            <v>0</v>
          </cell>
          <cell r="AZ2">
            <v>0</v>
          </cell>
          <cell r="BA2">
            <v>-42027</v>
          </cell>
          <cell r="BB2">
            <v>12008</v>
          </cell>
          <cell r="BC2">
            <v>-6004</v>
          </cell>
          <cell r="BD2">
            <v>-36023</v>
          </cell>
          <cell r="BE2">
            <v>0</v>
          </cell>
          <cell r="BF2">
            <v>0</v>
          </cell>
          <cell r="BG2">
            <v>0</v>
          </cell>
          <cell r="BH2">
            <v>10235</v>
          </cell>
          <cell r="BI2">
            <v>-10235</v>
          </cell>
          <cell r="BJ2">
            <v>42027</v>
          </cell>
          <cell r="BK2">
            <v>-42027</v>
          </cell>
          <cell r="BL2">
            <v>43588</v>
          </cell>
          <cell r="BM2">
            <v>-43588</v>
          </cell>
        </row>
        <row r="3">
          <cell r="A3" t="str">
            <v>BS_LTD_CURRENT_CHANGE</v>
          </cell>
          <cell r="B3" t="str">
            <v>ELEC_DISTRIBUTION</v>
          </cell>
          <cell r="C3">
            <v>0</v>
          </cell>
          <cell r="D3">
            <v>0</v>
          </cell>
          <cell r="E3" t="str">
            <v>BS_LTD_CURRENT_CHANGE_Type_02</v>
          </cell>
          <cell r="F3" t="str">
            <v>Embedded Finance 08/09/1999 4:26:00</v>
          </cell>
          <cell r="G3" t="str">
            <v>Budget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718</v>
          </cell>
          <cell r="BF3">
            <v>-718</v>
          </cell>
          <cell r="BG3">
            <v>0</v>
          </cell>
          <cell r="BH3">
            <v>5644</v>
          </cell>
          <cell r="BI3">
            <v>-5644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A4" t="str">
            <v>BS_LTD_CURRENT_CHANGE</v>
          </cell>
          <cell r="B4" t="str">
            <v>ELEC_DISTRIBUTION</v>
          </cell>
          <cell r="C4">
            <v>0</v>
          </cell>
          <cell r="D4">
            <v>0</v>
          </cell>
          <cell r="E4" t="str">
            <v>BS_LTD_CURRENT_CHANGE_Type_03</v>
          </cell>
          <cell r="F4" t="str">
            <v>Embedded Finance 08/09/1999 4:26:00</v>
          </cell>
          <cell r="G4" t="str">
            <v>Budget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14409</v>
          </cell>
          <cell r="BF4">
            <v>-14409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A5" t="str">
            <v>BS_LTD_CURRENT_CHANGE</v>
          </cell>
          <cell r="B5" t="str">
            <v>ELEC_DISTRIBUTION</v>
          </cell>
          <cell r="C5">
            <v>0</v>
          </cell>
          <cell r="D5">
            <v>0</v>
          </cell>
          <cell r="E5" t="str">
            <v>BS_LTD_CURRENT_CHANGE_Type_04</v>
          </cell>
          <cell r="F5" t="str">
            <v>Embedded Finance 08/09/1999 4:26:00</v>
          </cell>
          <cell r="G5" t="str">
            <v>Budget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A6" t="str">
            <v>BS_LTD_CURRENT_CHANGE</v>
          </cell>
          <cell r="B6" t="str">
            <v>ELEC_INTERCOMPANY</v>
          </cell>
          <cell r="C6">
            <v>0</v>
          </cell>
          <cell r="D6">
            <v>0</v>
          </cell>
          <cell r="E6" t="str">
            <v>BS_LTD_CURRENT_CHANGE_Type_01</v>
          </cell>
          <cell r="F6" t="str">
            <v>Embedded Finance 08/09/1999 4:26:00</v>
          </cell>
          <cell r="G6" t="str">
            <v>Budget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22321</v>
          </cell>
          <cell r="Q6">
            <v>0</v>
          </cell>
          <cell r="R6">
            <v>0</v>
          </cell>
          <cell r="S6">
            <v>66964</v>
          </cell>
          <cell r="T6">
            <v>52455</v>
          </cell>
          <cell r="U6">
            <v>-22321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-22321</v>
          </cell>
          <cell r="AC6">
            <v>0</v>
          </cell>
          <cell r="AD6">
            <v>0</v>
          </cell>
          <cell r="AE6">
            <v>-66964</v>
          </cell>
          <cell r="AF6">
            <v>-52455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22321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66964</v>
          </cell>
          <cell r="AU6">
            <v>0</v>
          </cell>
          <cell r="AV6">
            <v>0</v>
          </cell>
          <cell r="AW6">
            <v>-22321</v>
          </cell>
          <cell r="AX6">
            <v>0</v>
          </cell>
          <cell r="AY6">
            <v>0</v>
          </cell>
          <cell r="AZ6">
            <v>0</v>
          </cell>
          <cell r="BA6">
            <v>-39062</v>
          </cell>
          <cell r="BB6">
            <v>11161</v>
          </cell>
          <cell r="BC6">
            <v>-5581</v>
          </cell>
          <cell r="BD6">
            <v>-33482</v>
          </cell>
          <cell r="BE6">
            <v>0</v>
          </cell>
          <cell r="BF6">
            <v>0</v>
          </cell>
          <cell r="BG6">
            <v>0</v>
          </cell>
          <cell r="BH6">
            <v>9513</v>
          </cell>
          <cell r="BI6">
            <v>-9513</v>
          </cell>
          <cell r="BJ6">
            <v>39063</v>
          </cell>
          <cell r="BK6">
            <v>-39063</v>
          </cell>
          <cell r="BL6">
            <v>40513</v>
          </cell>
          <cell r="BM6">
            <v>-40513</v>
          </cell>
        </row>
        <row r="7">
          <cell r="A7" t="str">
            <v>BS_LTD_CURRENT_CHANGE</v>
          </cell>
          <cell r="B7" t="str">
            <v>ELEC_INTERCOMPANY</v>
          </cell>
          <cell r="C7">
            <v>0</v>
          </cell>
          <cell r="D7">
            <v>0</v>
          </cell>
          <cell r="E7" t="str">
            <v>BS_LTD_CURRENT_CHANGE_Type_02</v>
          </cell>
          <cell r="F7" t="str">
            <v>Embedded Finance 08/09/1999 4:26:00</v>
          </cell>
          <cell r="G7" t="str">
            <v>Budget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667</v>
          </cell>
          <cell r="BF7">
            <v>-667</v>
          </cell>
          <cell r="BG7">
            <v>0</v>
          </cell>
          <cell r="BH7">
            <v>5246</v>
          </cell>
          <cell r="BI7">
            <v>-5246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A8" t="str">
            <v>BS_LTD_CURRENT_CHANGE</v>
          </cell>
          <cell r="B8" t="str">
            <v>ELEC_INTERCOMPANY</v>
          </cell>
          <cell r="C8">
            <v>0</v>
          </cell>
          <cell r="D8">
            <v>0</v>
          </cell>
          <cell r="E8" t="str">
            <v>BS_LTD_CURRENT_CHANGE_Type_03</v>
          </cell>
          <cell r="F8" t="str">
            <v>Embedded Finance 08/09/1999 4:26:00</v>
          </cell>
          <cell r="G8" t="str">
            <v>Budget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13393</v>
          </cell>
          <cell r="BF8">
            <v>-13393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 t="str">
            <v>BS_LTD_CURRENT_CHANGE</v>
          </cell>
          <cell r="B9" t="str">
            <v>ELEC_INTERCOMPANY</v>
          </cell>
          <cell r="C9">
            <v>0</v>
          </cell>
          <cell r="D9">
            <v>0</v>
          </cell>
          <cell r="E9" t="str">
            <v>BS_LTD_CURRENT_CHANGE_Type_04</v>
          </cell>
          <cell r="F9" t="str">
            <v>Embedded Finance 08/09/1999 4:26:00</v>
          </cell>
          <cell r="G9" t="str">
            <v>Budget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A10" t="str">
            <v>BS_LTD_CURRENT_CHANGE</v>
          </cell>
          <cell r="B10" t="str">
            <v>FOSSIL</v>
          </cell>
          <cell r="C10">
            <v>0</v>
          </cell>
          <cell r="D10">
            <v>0</v>
          </cell>
          <cell r="E10" t="str">
            <v>BS_LTD_CURRENT_CHANGE_Type_01</v>
          </cell>
          <cell r="F10" t="str">
            <v>Embedded Finance 08/09/1999 4:26:00</v>
          </cell>
          <cell r="G10" t="str">
            <v>Budget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18700</v>
          </cell>
          <cell r="Q10">
            <v>0</v>
          </cell>
          <cell r="R10">
            <v>0</v>
          </cell>
          <cell r="S10">
            <v>56100</v>
          </cell>
          <cell r="T10">
            <v>43945</v>
          </cell>
          <cell r="U10">
            <v>-18700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-18700</v>
          </cell>
          <cell r="AC10">
            <v>0</v>
          </cell>
          <cell r="AD10">
            <v>0</v>
          </cell>
          <cell r="AE10">
            <v>-56100</v>
          </cell>
          <cell r="AF10">
            <v>-43945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18700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56100</v>
          </cell>
          <cell r="AU10">
            <v>0</v>
          </cell>
          <cell r="AV10">
            <v>0</v>
          </cell>
          <cell r="AW10">
            <v>-18700</v>
          </cell>
          <cell r="AX10">
            <v>0</v>
          </cell>
          <cell r="AY10">
            <v>0</v>
          </cell>
          <cell r="AZ10">
            <v>0</v>
          </cell>
          <cell r="BA10">
            <v>-32725</v>
          </cell>
          <cell r="BB10">
            <v>9350</v>
          </cell>
          <cell r="BC10">
            <v>-4675</v>
          </cell>
          <cell r="BD10">
            <v>-28050</v>
          </cell>
          <cell r="BE10">
            <v>0</v>
          </cell>
          <cell r="BF10">
            <v>0</v>
          </cell>
          <cell r="BG10">
            <v>0</v>
          </cell>
          <cell r="BH10">
            <v>7970</v>
          </cell>
          <cell r="BI10">
            <v>-7970</v>
          </cell>
          <cell r="BJ10">
            <v>32725</v>
          </cell>
          <cell r="BK10">
            <v>-32725</v>
          </cell>
          <cell r="BL10">
            <v>33940</v>
          </cell>
          <cell r="BM10">
            <v>-33940</v>
          </cell>
        </row>
        <row r="11">
          <cell r="A11" t="str">
            <v>BS_LTD_CURRENT_CHANGE</v>
          </cell>
          <cell r="B11" t="str">
            <v>FOSSIL</v>
          </cell>
          <cell r="C11">
            <v>0</v>
          </cell>
          <cell r="D11">
            <v>0</v>
          </cell>
          <cell r="E11" t="str">
            <v>BS_LTD_CURRENT_CHANGE_Type_02</v>
          </cell>
          <cell r="F11" t="str">
            <v>Embedded Finance 08/09/1999 4:26:00</v>
          </cell>
          <cell r="G11" t="str">
            <v>Budget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559</v>
          </cell>
          <cell r="BF11">
            <v>-559</v>
          </cell>
          <cell r="BG11">
            <v>0</v>
          </cell>
          <cell r="BH11">
            <v>4394</v>
          </cell>
          <cell r="BI11">
            <v>-4394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 t="str">
            <v>BS_LTD_CURRENT_CHANGE</v>
          </cell>
          <cell r="B12" t="str">
            <v>FOSSIL</v>
          </cell>
          <cell r="C12">
            <v>0</v>
          </cell>
          <cell r="D12">
            <v>0</v>
          </cell>
          <cell r="E12" t="str">
            <v>BS_LTD_CURRENT_CHANGE_Type_03</v>
          </cell>
          <cell r="F12" t="str">
            <v>Embedded Finance 08/09/1999 4:26:00</v>
          </cell>
          <cell r="G12" t="str">
            <v>Budget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11220</v>
          </cell>
          <cell r="BF12">
            <v>-11220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 t="str">
            <v>BS_LTD_CURRENT_CHANGE</v>
          </cell>
          <cell r="B13" t="str">
            <v>FOSSIL</v>
          </cell>
          <cell r="C13">
            <v>0</v>
          </cell>
          <cell r="D13">
            <v>0</v>
          </cell>
          <cell r="E13" t="str">
            <v>BS_LTD_CURRENT_CHANGE_Type_04</v>
          </cell>
          <cell r="F13" t="str">
            <v>Embedded Finance 08/09/1999 4:26:00</v>
          </cell>
          <cell r="G13" t="str">
            <v>Budget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 t="str">
            <v>BS_LTD_CURRENT_CHANGE</v>
          </cell>
          <cell r="B14" t="str">
            <v>GAS_PIPES</v>
          </cell>
          <cell r="C14">
            <v>0</v>
          </cell>
          <cell r="D14">
            <v>0</v>
          </cell>
          <cell r="E14" t="str">
            <v>BS_LTD_CURRENT_CHANGE_Type_01</v>
          </cell>
          <cell r="F14" t="str">
            <v>Embedded Finance 08/09/1999 4:26:00</v>
          </cell>
          <cell r="G14" t="str">
            <v>Budget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21103</v>
          </cell>
          <cell r="Q14">
            <v>0</v>
          </cell>
          <cell r="R14">
            <v>0</v>
          </cell>
          <cell r="S14">
            <v>63308</v>
          </cell>
          <cell r="T14">
            <v>49591</v>
          </cell>
          <cell r="U14">
            <v>-21103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-21103</v>
          </cell>
          <cell r="AC14">
            <v>0</v>
          </cell>
          <cell r="AD14">
            <v>0</v>
          </cell>
          <cell r="AE14">
            <v>-63308</v>
          </cell>
          <cell r="AF14">
            <v>-49591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21103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63308</v>
          </cell>
          <cell r="AU14">
            <v>0</v>
          </cell>
          <cell r="AV14">
            <v>0</v>
          </cell>
          <cell r="AW14">
            <v>-21103</v>
          </cell>
          <cell r="AX14">
            <v>0</v>
          </cell>
          <cell r="AY14">
            <v>0</v>
          </cell>
          <cell r="AZ14">
            <v>0</v>
          </cell>
          <cell r="BA14">
            <v>-36930</v>
          </cell>
          <cell r="BB14">
            <v>10552</v>
          </cell>
          <cell r="BC14">
            <v>-5276</v>
          </cell>
          <cell r="BD14">
            <v>-31654</v>
          </cell>
          <cell r="BE14">
            <v>0</v>
          </cell>
          <cell r="BF14">
            <v>0</v>
          </cell>
          <cell r="BG14">
            <v>0</v>
          </cell>
          <cell r="BH14">
            <v>8994</v>
          </cell>
          <cell r="BI14">
            <v>-8994</v>
          </cell>
          <cell r="BJ14">
            <v>36930</v>
          </cell>
          <cell r="BK14">
            <v>-36930</v>
          </cell>
          <cell r="BL14">
            <v>38301</v>
          </cell>
          <cell r="BM14">
            <v>-38301</v>
          </cell>
        </row>
        <row r="15">
          <cell r="A15" t="str">
            <v>BS_LTD_CURRENT_CHANGE</v>
          </cell>
          <cell r="B15" t="str">
            <v>GAS_PIPES</v>
          </cell>
          <cell r="C15">
            <v>0</v>
          </cell>
          <cell r="D15">
            <v>0</v>
          </cell>
          <cell r="E15" t="str">
            <v>BS_LTD_CURRENT_CHANGE_Type_02</v>
          </cell>
          <cell r="F15" t="str">
            <v>Embedded Finance 08/09/1999 4:26:00</v>
          </cell>
          <cell r="G15" t="str">
            <v>Budget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631</v>
          </cell>
          <cell r="BF15">
            <v>-631</v>
          </cell>
          <cell r="BG15">
            <v>0</v>
          </cell>
          <cell r="BH15">
            <v>4959</v>
          </cell>
          <cell r="BI15">
            <v>-4959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A16" t="str">
            <v>BS_LTD_CURRENT_CHANGE</v>
          </cell>
          <cell r="B16" t="str">
            <v>GAS_PIPES</v>
          </cell>
          <cell r="C16">
            <v>0</v>
          </cell>
          <cell r="D16">
            <v>0</v>
          </cell>
          <cell r="E16" t="str">
            <v>BS_LTD_CURRENT_CHANGE_Type_03</v>
          </cell>
          <cell r="F16" t="str">
            <v>Embedded Finance 08/09/1999 4:26:00</v>
          </cell>
          <cell r="G16" t="str">
            <v>Budget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12662</v>
          </cell>
          <cell r="BF16">
            <v>-12662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A17" t="str">
            <v>BS_LTD_CURRENT_CHANGE</v>
          </cell>
          <cell r="B17" t="str">
            <v>GAS_PIPES</v>
          </cell>
          <cell r="C17">
            <v>0</v>
          </cell>
          <cell r="D17">
            <v>0</v>
          </cell>
          <cell r="E17" t="str">
            <v>BS_LTD_CURRENT_CHANGE_Type_04</v>
          </cell>
          <cell r="F17" t="str">
            <v>Embedded Finance 08/09/1999 4:26:00</v>
          </cell>
          <cell r="G17" t="str">
            <v>Budget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 t="str">
            <v>BS_LTD_CURRENT_CHANGE</v>
          </cell>
          <cell r="B18" t="str">
            <v>NUCLEAR</v>
          </cell>
          <cell r="C18">
            <v>0</v>
          </cell>
          <cell r="D18">
            <v>0</v>
          </cell>
          <cell r="E18" t="str">
            <v>BS_LTD_CURRENT_CHANGE_Type_01</v>
          </cell>
          <cell r="F18" t="str">
            <v>Embedded Finance 08/09/1999 4:26:00</v>
          </cell>
          <cell r="G18" t="str">
            <v>Budget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5670</v>
          </cell>
          <cell r="Q18">
            <v>0</v>
          </cell>
          <cell r="R18">
            <v>0</v>
          </cell>
          <cell r="S18">
            <v>17010</v>
          </cell>
          <cell r="T18">
            <v>13325</v>
          </cell>
          <cell r="U18">
            <v>-5670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-5670</v>
          </cell>
          <cell r="AC18">
            <v>0</v>
          </cell>
          <cell r="AD18">
            <v>0</v>
          </cell>
          <cell r="AE18">
            <v>-17010</v>
          </cell>
          <cell r="AF18">
            <v>-13325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5670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17010</v>
          </cell>
          <cell r="AU18">
            <v>0</v>
          </cell>
          <cell r="AV18">
            <v>0</v>
          </cell>
          <cell r="AW18">
            <v>-5670</v>
          </cell>
          <cell r="AX18">
            <v>0</v>
          </cell>
          <cell r="AY18">
            <v>0</v>
          </cell>
          <cell r="AZ18">
            <v>0</v>
          </cell>
          <cell r="BA18">
            <v>-9922</v>
          </cell>
          <cell r="BB18">
            <v>2835</v>
          </cell>
          <cell r="BC18">
            <v>-1418</v>
          </cell>
          <cell r="BD18">
            <v>-8505</v>
          </cell>
          <cell r="BE18">
            <v>0</v>
          </cell>
          <cell r="BF18">
            <v>0</v>
          </cell>
          <cell r="BG18">
            <v>0</v>
          </cell>
          <cell r="BH18">
            <v>2417</v>
          </cell>
          <cell r="BI18">
            <v>-2417</v>
          </cell>
          <cell r="BJ18">
            <v>9923</v>
          </cell>
          <cell r="BK18">
            <v>-9923</v>
          </cell>
          <cell r="BL18">
            <v>10291</v>
          </cell>
          <cell r="BM18">
            <v>-10291</v>
          </cell>
        </row>
        <row r="19">
          <cell r="A19" t="str">
            <v>BS_LTD_CURRENT_CHANGE</v>
          </cell>
          <cell r="B19" t="str">
            <v>NUCLEAR</v>
          </cell>
          <cell r="C19">
            <v>0</v>
          </cell>
          <cell r="D19">
            <v>0</v>
          </cell>
          <cell r="E19" t="str">
            <v>BS_LTD_CURRENT_CHANGE_Type_02</v>
          </cell>
          <cell r="F19" t="str">
            <v>Embedded Finance 08/09/1999 4:26:00</v>
          </cell>
          <cell r="G19" t="str">
            <v>Budget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170</v>
          </cell>
          <cell r="BF19">
            <v>-170</v>
          </cell>
          <cell r="BG19">
            <v>0</v>
          </cell>
          <cell r="BH19">
            <v>1332</v>
          </cell>
          <cell r="BI19">
            <v>-1332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 t="str">
            <v>BS_LTD_CURRENT_CHANGE</v>
          </cell>
          <cell r="B20" t="str">
            <v>NUCLEAR</v>
          </cell>
          <cell r="C20">
            <v>0</v>
          </cell>
          <cell r="D20">
            <v>0</v>
          </cell>
          <cell r="E20" t="str">
            <v>BS_LTD_CURRENT_CHANGE_Type_03</v>
          </cell>
          <cell r="F20" t="str">
            <v>Embedded Finance 08/09/1999 4:26:00</v>
          </cell>
          <cell r="G20" t="str">
            <v>Budget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3402</v>
          </cell>
          <cell r="BF20">
            <v>-3402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 t="str">
            <v>BS_LTD_CURRENT_CHANGE</v>
          </cell>
          <cell r="B21" t="str">
            <v>NUCLEAR</v>
          </cell>
          <cell r="C21">
            <v>0</v>
          </cell>
          <cell r="D21">
            <v>0</v>
          </cell>
          <cell r="E21" t="str">
            <v>BS_LTD_CURRENT_CHANGE_Type_04</v>
          </cell>
          <cell r="F21" t="str">
            <v>Embedded Finance 08/09/1999 4:26:00</v>
          </cell>
          <cell r="G21" t="str">
            <v>Budget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 t="str">
            <v>BS_LTD_CURRENT_CHANGE</v>
          </cell>
          <cell r="B22" t="str">
            <v>PSCRC</v>
          </cell>
          <cell r="C22">
            <v>0</v>
          </cell>
          <cell r="D22">
            <v>0</v>
          </cell>
          <cell r="E22" t="str">
            <v>BS_LTD_CURRENT_CHANGE_Type_01</v>
          </cell>
          <cell r="F22" t="str">
            <v>Embedded Finance 08/09/1999 4:26:00</v>
          </cell>
          <cell r="G22" t="str">
            <v>Budget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-11</v>
          </cell>
          <cell r="Q22">
            <v>0</v>
          </cell>
          <cell r="R22">
            <v>0</v>
          </cell>
          <cell r="S22">
            <v>-34</v>
          </cell>
          <cell r="T22">
            <v>-26</v>
          </cell>
          <cell r="U22">
            <v>11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</v>
          </cell>
          <cell r="AC22">
            <v>0</v>
          </cell>
          <cell r="AD22">
            <v>0</v>
          </cell>
          <cell r="AE22">
            <v>34</v>
          </cell>
          <cell r="AF22">
            <v>26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-11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-34</v>
          </cell>
          <cell r="AU22">
            <v>0</v>
          </cell>
          <cell r="AV22">
            <v>0</v>
          </cell>
          <cell r="AW22">
            <v>11</v>
          </cell>
          <cell r="AX22">
            <v>0</v>
          </cell>
          <cell r="AY22">
            <v>0</v>
          </cell>
          <cell r="AZ22">
            <v>0</v>
          </cell>
          <cell r="BA22">
            <v>20</v>
          </cell>
          <cell r="BB22">
            <v>-6</v>
          </cell>
          <cell r="BC22">
            <v>3</v>
          </cell>
          <cell r="BD22">
            <v>17</v>
          </cell>
          <cell r="BE22">
            <v>0</v>
          </cell>
          <cell r="BF22">
            <v>0</v>
          </cell>
          <cell r="BG22">
            <v>0</v>
          </cell>
          <cell r="BH22">
            <v>-5</v>
          </cell>
          <cell r="BI22">
            <v>5</v>
          </cell>
          <cell r="BJ22">
            <v>-20</v>
          </cell>
          <cell r="BK22">
            <v>20</v>
          </cell>
          <cell r="BL22">
            <v>-20</v>
          </cell>
          <cell r="BM22">
            <v>20</v>
          </cell>
        </row>
        <row r="23">
          <cell r="A23" t="str">
            <v>BS_LTD_CURRENT_CHANGE</v>
          </cell>
          <cell r="B23" t="str">
            <v>PSCRC</v>
          </cell>
          <cell r="C23">
            <v>0</v>
          </cell>
          <cell r="D23">
            <v>0</v>
          </cell>
          <cell r="E23" t="str">
            <v>BS_LTD_CURRENT_CHANGE_Type_02</v>
          </cell>
          <cell r="F23" t="str">
            <v>Embedded Finance 08/09/1999 4:26:00</v>
          </cell>
          <cell r="G23" t="str">
            <v>Budget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-3</v>
          </cell>
          <cell r="BI23">
            <v>3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 t="str">
            <v>BS_LTD_CURRENT_CHANGE</v>
          </cell>
          <cell r="B24" t="str">
            <v>PSCRC</v>
          </cell>
          <cell r="C24">
            <v>0</v>
          </cell>
          <cell r="D24">
            <v>0</v>
          </cell>
          <cell r="E24" t="str">
            <v>BS_LTD_CURRENT_CHANGE_Type_03</v>
          </cell>
          <cell r="F24" t="str">
            <v>Embedded Finance 08/09/1999 4:26:00</v>
          </cell>
          <cell r="G24" t="str">
            <v>Budget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-7</v>
          </cell>
          <cell r="BF24">
            <v>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 t="str">
            <v>BS_LTD_CURRENT_CHANGE</v>
          </cell>
          <cell r="B25" t="str">
            <v>PSCRC</v>
          </cell>
          <cell r="C25">
            <v>0</v>
          </cell>
          <cell r="D25">
            <v>0</v>
          </cell>
          <cell r="E25" t="str">
            <v>BS_LTD_CURRENT_CHANGE_Type_04</v>
          </cell>
          <cell r="F25" t="str">
            <v>Embedded Finance 08/09/1999 4:26:00</v>
          </cell>
          <cell r="G25" t="str">
            <v>Budget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 t="str">
            <v>BS_LTD_CURRENT_CHANGE</v>
          </cell>
          <cell r="B26" t="str">
            <v>REPAIR_SERVICE</v>
          </cell>
          <cell r="C26">
            <v>0</v>
          </cell>
          <cell r="D26">
            <v>0</v>
          </cell>
          <cell r="E26" t="str">
            <v>BS_LTD_CURRENT_CHANGE_Type_01</v>
          </cell>
          <cell r="F26" t="str">
            <v>Embedded Finance 08/09/1999 4:26:00</v>
          </cell>
          <cell r="G26" t="str">
            <v>Budget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-29</v>
          </cell>
          <cell r="Q26">
            <v>0</v>
          </cell>
          <cell r="R26">
            <v>0</v>
          </cell>
          <cell r="S26">
            <v>-87</v>
          </cell>
          <cell r="T26">
            <v>-68</v>
          </cell>
          <cell r="U26">
            <v>29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29</v>
          </cell>
          <cell r="AC26">
            <v>0</v>
          </cell>
          <cell r="AD26">
            <v>0</v>
          </cell>
          <cell r="AE26">
            <v>87</v>
          </cell>
          <cell r="AF26">
            <v>68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-29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-87</v>
          </cell>
          <cell r="AU26">
            <v>0</v>
          </cell>
          <cell r="AV26">
            <v>0</v>
          </cell>
          <cell r="AW26">
            <v>29</v>
          </cell>
          <cell r="AX26">
            <v>0</v>
          </cell>
          <cell r="AY26">
            <v>-1</v>
          </cell>
          <cell r="AZ26">
            <v>1</v>
          </cell>
          <cell r="BA26">
            <v>51</v>
          </cell>
          <cell r="BB26">
            <v>-15</v>
          </cell>
          <cell r="BC26">
            <v>7</v>
          </cell>
          <cell r="BD26">
            <v>44</v>
          </cell>
          <cell r="BE26">
            <v>0</v>
          </cell>
          <cell r="BF26">
            <v>0</v>
          </cell>
          <cell r="BG26">
            <v>0</v>
          </cell>
          <cell r="BH26">
            <v>-12</v>
          </cell>
          <cell r="BI26">
            <v>12</v>
          </cell>
          <cell r="BJ26">
            <v>-51</v>
          </cell>
          <cell r="BK26">
            <v>51</v>
          </cell>
          <cell r="BL26">
            <v>-53</v>
          </cell>
          <cell r="BM26">
            <v>53</v>
          </cell>
        </row>
        <row r="27">
          <cell r="A27" t="str">
            <v>BS_LTD_CURRENT_CHANGE</v>
          </cell>
          <cell r="B27" t="str">
            <v>REPAIR_SERVICE</v>
          </cell>
          <cell r="C27">
            <v>0</v>
          </cell>
          <cell r="D27">
            <v>0</v>
          </cell>
          <cell r="E27" t="str">
            <v>BS_LTD_CURRENT_CHANGE_Type_02</v>
          </cell>
          <cell r="F27" t="str">
            <v>Embedded Finance 08/09/1999 4:26:00</v>
          </cell>
          <cell r="G27" t="str">
            <v>Budget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-1</v>
          </cell>
          <cell r="BF27">
            <v>1</v>
          </cell>
          <cell r="BG27">
            <v>0</v>
          </cell>
          <cell r="BH27">
            <v>-7</v>
          </cell>
          <cell r="BI27">
            <v>7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 t="str">
            <v>BS_LTD_CURRENT_CHANGE</v>
          </cell>
          <cell r="B28" t="str">
            <v>REPAIR_SERVICE</v>
          </cell>
          <cell r="C28">
            <v>0</v>
          </cell>
          <cell r="D28">
            <v>0</v>
          </cell>
          <cell r="E28" t="str">
            <v>BS_LTD_CURRENT_CHANGE_Type_03</v>
          </cell>
          <cell r="F28" t="str">
            <v>Embedded Finance 08/09/1999 4:26:00</v>
          </cell>
          <cell r="G28" t="str">
            <v>Budget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-17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 t="str">
            <v>BS_LTD_CURRENT_CHANGE</v>
          </cell>
          <cell r="B29" t="str">
            <v>REPAIR_SERVICE</v>
          </cell>
          <cell r="C29">
            <v>0</v>
          </cell>
          <cell r="D29">
            <v>0</v>
          </cell>
          <cell r="E29" t="str">
            <v>BS_LTD_CURRENT_CHANGE_Type_04</v>
          </cell>
          <cell r="F29" t="str">
            <v>Embedded Finance 08/09/1999 4:26:00</v>
          </cell>
          <cell r="G29" t="str">
            <v>Budget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 t="str">
            <v>BS_LTD_CURRENT_CHANGE</v>
          </cell>
          <cell r="B30" t="str">
            <v>Securitization</v>
          </cell>
          <cell r="C30">
            <v>0</v>
          </cell>
          <cell r="D30">
            <v>0</v>
          </cell>
          <cell r="E30" t="str">
            <v>BS_LTD_CURRENT_CHANGE_Type_01</v>
          </cell>
          <cell r="F30" t="str">
            <v>Embedded Finance 08/09/1999 4:26:00</v>
          </cell>
          <cell r="G30" t="str">
            <v>Budget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 t="str">
            <v>BS_LTD_CURRENT_CHANGE</v>
          </cell>
          <cell r="B31" t="str">
            <v>Securitization</v>
          </cell>
          <cell r="C31">
            <v>0</v>
          </cell>
          <cell r="D31">
            <v>0</v>
          </cell>
          <cell r="E31" t="str">
            <v>BS_LTD_CURRENT_CHANGE_Type_02</v>
          </cell>
          <cell r="F31" t="str">
            <v>Embedded Finance 08/09/1999 4:26:00</v>
          </cell>
          <cell r="G31" t="str">
            <v>Budget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 t="str">
            <v>BS_LTD_CURRENT_CHANGE</v>
          </cell>
          <cell r="B32" t="str">
            <v>Securitization</v>
          </cell>
          <cell r="C32">
            <v>0</v>
          </cell>
          <cell r="D32">
            <v>0</v>
          </cell>
          <cell r="E32" t="str">
            <v>BS_LTD_CURRENT_CHANGE_Type_03</v>
          </cell>
          <cell r="F32" t="str">
            <v>Embedded Finance 08/09/1999 4:26:00</v>
          </cell>
          <cell r="G32" t="str">
            <v>Budget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 t="str">
            <v>BS_LTD_CURRENT_CHANGE</v>
          </cell>
          <cell r="B33" t="str">
            <v>Securitization</v>
          </cell>
          <cell r="C33">
            <v>0</v>
          </cell>
          <cell r="D33">
            <v>0</v>
          </cell>
          <cell r="E33" t="str">
            <v>BS_LTD_CURRENT_CHANGE_Type_04</v>
          </cell>
          <cell r="F33" t="str">
            <v>Embedded Finance 08/09/1999 4:26:00</v>
          </cell>
          <cell r="G33" t="str">
            <v>Budget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 t="str">
            <v>BS_LTD_CURRENT_CHANGE</v>
          </cell>
          <cell r="B34" t="str">
            <v>SERVICE_TARIFF</v>
          </cell>
          <cell r="C34">
            <v>0</v>
          </cell>
          <cell r="D34">
            <v>0</v>
          </cell>
          <cell r="E34" t="str">
            <v>BS_LTD_CURRENT_CHANGE_Type_01</v>
          </cell>
          <cell r="F34" t="str">
            <v>Embedded Finance 08/09/1999 4:26:00</v>
          </cell>
          <cell r="G34" t="str">
            <v>Budget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327</v>
          </cell>
          <cell r="Q34">
            <v>0</v>
          </cell>
          <cell r="R34">
            <v>0</v>
          </cell>
          <cell r="S34">
            <v>982</v>
          </cell>
          <cell r="T34">
            <v>769</v>
          </cell>
          <cell r="U34">
            <v>-327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-327</v>
          </cell>
          <cell r="AC34">
            <v>0</v>
          </cell>
          <cell r="AD34">
            <v>0</v>
          </cell>
          <cell r="AE34">
            <v>-982</v>
          </cell>
          <cell r="AF34">
            <v>-769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327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982</v>
          </cell>
          <cell r="AU34">
            <v>0</v>
          </cell>
          <cell r="AV34">
            <v>0</v>
          </cell>
          <cell r="AW34">
            <v>-327</v>
          </cell>
          <cell r="AX34">
            <v>0</v>
          </cell>
          <cell r="AY34">
            <v>0</v>
          </cell>
          <cell r="AZ34">
            <v>0</v>
          </cell>
          <cell r="BA34">
            <v>-573</v>
          </cell>
          <cell r="BB34">
            <v>164</v>
          </cell>
          <cell r="BC34">
            <v>-82</v>
          </cell>
          <cell r="BD34">
            <v>-491</v>
          </cell>
          <cell r="BE34">
            <v>0</v>
          </cell>
          <cell r="BF34">
            <v>0</v>
          </cell>
          <cell r="BG34">
            <v>0</v>
          </cell>
          <cell r="BH34">
            <v>139</v>
          </cell>
          <cell r="BI34">
            <v>-139</v>
          </cell>
          <cell r="BJ34">
            <v>573</v>
          </cell>
          <cell r="BK34">
            <v>-573</v>
          </cell>
          <cell r="BL34">
            <v>594</v>
          </cell>
          <cell r="BM34">
            <v>-594</v>
          </cell>
        </row>
        <row r="35">
          <cell r="A35" t="str">
            <v>BS_LTD_CURRENT_CHANGE</v>
          </cell>
          <cell r="B35" t="str">
            <v>SERVICE_TARIFF</v>
          </cell>
          <cell r="C35">
            <v>0</v>
          </cell>
          <cell r="D35">
            <v>0</v>
          </cell>
          <cell r="E35" t="str">
            <v>BS_LTD_CURRENT_CHANGE_Type_02</v>
          </cell>
          <cell r="F35" t="str">
            <v>Embedded Finance 08/09/1999 4:26:00</v>
          </cell>
          <cell r="G35" t="str">
            <v>Budget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10</v>
          </cell>
          <cell r="BF35">
            <v>-10</v>
          </cell>
          <cell r="BG35">
            <v>0</v>
          </cell>
          <cell r="BH35">
            <v>77</v>
          </cell>
          <cell r="BI35">
            <v>-77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A36" t="str">
            <v>BS_LTD_CURRENT_CHANGE</v>
          </cell>
          <cell r="B36" t="str">
            <v>SERVICE_TARIFF</v>
          </cell>
          <cell r="C36">
            <v>0</v>
          </cell>
          <cell r="D36">
            <v>0</v>
          </cell>
          <cell r="E36" t="str">
            <v>BS_LTD_CURRENT_CHANGE_Type_03</v>
          </cell>
          <cell r="F36" t="str">
            <v>Embedded Finance 08/09/1999 4:26:00</v>
          </cell>
          <cell r="G36" t="str">
            <v>Budget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196</v>
          </cell>
          <cell r="BF36">
            <v>-196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 t="str">
            <v>BS_LTD_CURRENT_CHANGE</v>
          </cell>
          <cell r="B37" t="str">
            <v>SERVICE_TARIFF</v>
          </cell>
          <cell r="C37">
            <v>0</v>
          </cell>
          <cell r="D37">
            <v>0</v>
          </cell>
          <cell r="E37" t="str">
            <v>BS_LTD_CURRENT_CHANGE_Type_04</v>
          </cell>
          <cell r="F37" t="str">
            <v>Embedded Finance 08/09/1999 4:26:00</v>
          </cell>
          <cell r="G37" t="str">
            <v>Budget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 t="str">
            <v>BS_LTD_CURRENT_CHANGE</v>
          </cell>
          <cell r="B38" t="str">
            <v>TRANSMISSION</v>
          </cell>
          <cell r="C38">
            <v>0</v>
          </cell>
          <cell r="D38">
            <v>0</v>
          </cell>
          <cell r="E38" t="str">
            <v>BS_LTD_CURRENT_CHANGE_Type_01</v>
          </cell>
          <cell r="F38" t="str">
            <v>Embedded Finance 08/09/1999 4:26:00</v>
          </cell>
          <cell r="G38" t="str">
            <v>Budget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7904</v>
          </cell>
          <cell r="Q38">
            <v>0</v>
          </cell>
          <cell r="R38">
            <v>0</v>
          </cell>
          <cell r="S38">
            <v>23712</v>
          </cell>
          <cell r="T38">
            <v>18574</v>
          </cell>
          <cell r="U38">
            <v>-7904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-7904</v>
          </cell>
          <cell r="AC38">
            <v>0</v>
          </cell>
          <cell r="AD38">
            <v>0</v>
          </cell>
          <cell r="AE38">
            <v>-23712</v>
          </cell>
          <cell r="AF38">
            <v>-18574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7904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23712</v>
          </cell>
          <cell r="AU38">
            <v>0</v>
          </cell>
          <cell r="AV38">
            <v>0</v>
          </cell>
          <cell r="AW38">
            <v>-7904</v>
          </cell>
          <cell r="AX38">
            <v>0</v>
          </cell>
          <cell r="AY38">
            <v>0</v>
          </cell>
          <cell r="AZ38">
            <v>0</v>
          </cell>
          <cell r="BA38">
            <v>-13832</v>
          </cell>
          <cell r="BB38">
            <v>3952</v>
          </cell>
          <cell r="BC38">
            <v>-1976</v>
          </cell>
          <cell r="BD38">
            <v>-11856</v>
          </cell>
          <cell r="BE38">
            <v>0</v>
          </cell>
          <cell r="BF38">
            <v>0</v>
          </cell>
          <cell r="BG38">
            <v>0</v>
          </cell>
          <cell r="BH38">
            <v>3369</v>
          </cell>
          <cell r="BI38">
            <v>-3369</v>
          </cell>
          <cell r="BJ38">
            <v>13832</v>
          </cell>
          <cell r="BK38">
            <v>-13832</v>
          </cell>
          <cell r="BL38">
            <v>14346</v>
          </cell>
          <cell r="BM38">
            <v>-14346</v>
          </cell>
        </row>
        <row r="39">
          <cell r="A39" t="str">
            <v>BS_LTD_CURRENT_CHANGE</v>
          </cell>
          <cell r="B39" t="str">
            <v>TRANSMISSION</v>
          </cell>
          <cell r="C39">
            <v>0</v>
          </cell>
          <cell r="D39">
            <v>0</v>
          </cell>
          <cell r="E39" t="str">
            <v>BS_LTD_CURRENT_CHANGE_Type_02</v>
          </cell>
          <cell r="F39" t="str">
            <v>Embedded Finance 08/09/1999 4:26:00</v>
          </cell>
          <cell r="G39" t="str">
            <v>Budget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236</v>
          </cell>
          <cell r="BF39">
            <v>-236</v>
          </cell>
          <cell r="BG39">
            <v>0</v>
          </cell>
          <cell r="BH39">
            <v>1857</v>
          </cell>
          <cell r="BI39">
            <v>-1857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BS_LTD_CURRENT_CHANGE</v>
          </cell>
          <cell r="B40" t="str">
            <v>TRANSMISSION</v>
          </cell>
          <cell r="C40">
            <v>0</v>
          </cell>
          <cell r="D40">
            <v>0</v>
          </cell>
          <cell r="E40" t="str">
            <v>BS_LTD_CURRENT_CHANGE_Type_03</v>
          </cell>
          <cell r="F40" t="str">
            <v>Embedded Finance 08/09/1999 4:26:00</v>
          </cell>
          <cell r="G40" t="str">
            <v>Budget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4742</v>
          </cell>
          <cell r="BF40">
            <v>-4742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 t="str">
            <v>BS_LTD_CURRENT_CHANGE</v>
          </cell>
          <cell r="B41" t="str">
            <v>TRANSMISSION</v>
          </cell>
          <cell r="C41">
            <v>0</v>
          </cell>
          <cell r="D41">
            <v>0</v>
          </cell>
          <cell r="E41" t="str">
            <v>BS_LTD_CURRENT_CHANGE_Type_04</v>
          </cell>
          <cell r="F41" t="str">
            <v>Embedded Finance 08/09/1999 4:26:00</v>
          </cell>
          <cell r="G41" t="str">
            <v>Budget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CF_LTD_DISC_EFIN</v>
          </cell>
          <cell r="B42" t="str">
            <v>ELEC_DISTRIBUTION</v>
          </cell>
          <cell r="C42">
            <v>0</v>
          </cell>
          <cell r="D42">
            <v>0</v>
          </cell>
          <cell r="E42" t="str">
            <v>CF_LTD_DISC_EFIN_Type_01</v>
          </cell>
          <cell r="F42" t="str">
            <v>Embedded Finance 08/09/1999 4:26:00</v>
          </cell>
          <cell r="G42" t="str">
            <v>Budget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-63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A43" t="str">
            <v>CF_LTD_DISC_EFIN</v>
          </cell>
          <cell r="B43" t="str">
            <v>ELEC_DISTRIBUTION</v>
          </cell>
          <cell r="C43">
            <v>0</v>
          </cell>
          <cell r="D43">
            <v>0</v>
          </cell>
          <cell r="E43" t="str">
            <v>CF_LTD_DISC_EFIN_Type_02</v>
          </cell>
          <cell r="F43" t="str">
            <v>Embedded Finance 08/09/1999 4:26:00</v>
          </cell>
          <cell r="G43" t="str">
            <v>Budget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CF_LTD_DISC_EFIN</v>
          </cell>
          <cell r="B44" t="str">
            <v>ELEC_DISTRIBUTION</v>
          </cell>
          <cell r="C44">
            <v>0</v>
          </cell>
          <cell r="D44">
            <v>0</v>
          </cell>
          <cell r="E44" t="str">
            <v>CF_LTD_DISC_EFIN_Type_03</v>
          </cell>
          <cell r="F44" t="str">
            <v>Embedded Finance 08/09/1999 4:26:00</v>
          </cell>
          <cell r="G44" t="str">
            <v>Budget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 t="str">
            <v>CF_LTD_DISC_EFIN</v>
          </cell>
          <cell r="B45" t="str">
            <v>ELEC_DISTRIBUTION</v>
          </cell>
          <cell r="C45">
            <v>0</v>
          </cell>
          <cell r="D45">
            <v>0</v>
          </cell>
          <cell r="E45" t="str">
            <v>CF_LTD_DISC_EFIN_Type_04</v>
          </cell>
          <cell r="F45" t="str">
            <v>Embedded Finance 08/09/1999 4:26:00</v>
          </cell>
          <cell r="G45" t="str">
            <v>Budget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 t="str">
            <v>CF_LTD_DISC_EFIN</v>
          </cell>
          <cell r="B46" t="str">
            <v>ELEC_INTERCOMPANY</v>
          </cell>
          <cell r="C46">
            <v>0</v>
          </cell>
          <cell r="D46">
            <v>0</v>
          </cell>
          <cell r="E46" t="str">
            <v>CF_LTD_DISC_EFIN_Type_01</v>
          </cell>
          <cell r="F46" t="str">
            <v>Embedded Finance 08/09/1999 4:26:00</v>
          </cell>
          <cell r="G46" t="str">
            <v>Budget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-59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 t="str">
            <v>CF_LTD_DISC_EFIN</v>
          </cell>
          <cell r="B47" t="str">
            <v>ELEC_INTERCOMPANY</v>
          </cell>
          <cell r="C47">
            <v>0</v>
          </cell>
          <cell r="D47">
            <v>0</v>
          </cell>
          <cell r="E47" t="str">
            <v>CF_LTD_DISC_EFIN_Type_02</v>
          </cell>
          <cell r="F47" t="str">
            <v>Embedded Finance 08/09/1999 4:26:00</v>
          </cell>
          <cell r="G47" t="str">
            <v>Budget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 t="str">
            <v>CF_LTD_DISC_EFIN</v>
          </cell>
          <cell r="B48" t="str">
            <v>ELEC_INTERCOMPANY</v>
          </cell>
          <cell r="C48">
            <v>0</v>
          </cell>
          <cell r="D48">
            <v>0</v>
          </cell>
          <cell r="E48" t="str">
            <v>CF_LTD_DISC_EFIN_Type_03</v>
          </cell>
          <cell r="F48" t="str">
            <v>Embedded Finance 08/09/1999 4:26:00</v>
          </cell>
          <cell r="G48" t="str">
            <v>Budget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CF_LTD_DISC_EFIN</v>
          </cell>
          <cell r="B49" t="str">
            <v>ELEC_INTERCOMPANY</v>
          </cell>
          <cell r="C49">
            <v>0</v>
          </cell>
          <cell r="D49">
            <v>0</v>
          </cell>
          <cell r="E49" t="str">
            <v>CF_LTD_DISC_EFIN_Type_04</v>
          </cell>
          <cell r="F49" t="str">
            <v>Embedded Finance 08/09/1999 4:26:00</v>
          </cell>
          <cell r="G49" t="str">
            <v>Budget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 t="str">
            <v>CF_LTD_DISC_EFIN</v>
          </cell>
          <cell r="B50" t="str">
            <v>FOSSIL</v>
          </cell>
          <cell r="C50">
            <v>0</v>
          </cell>
          <cell r="D50">
            <v>0</v>
          </cell>
          <cell r="E50" t="str">
            <v>CF_LTD_DISC_EFIN_Type_01</v>
          </cell>
          <cell r="F50" t="str">
            <v>Embedded Finance 08/09/1999 4:26:00</v>
          </cell>
          <cell r="G50" t="str">
            <v>Budget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-49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A51" t="str">
            <v>CF_LTD_DISC_EFIN</v>
          </cell>
          <cell r="B51" t="str">
            <v>FOSSIL</v>
          </cell>
          <cell r="C51">
            <v>0</v>
          </cell>
          <cell r="D51">
            <v>0</v>
          </cell>
          <cell r="E51" t="str">
            <v>CF_LTD_DISC_EFIN_Type_02</v>
          </cell>
          <cell r="F51" t="str">
            <v>Embedded Finance 08/09/1999 4:26:00</v>
          </cell>
          <cell r="G51" t="str">
            <v>Budget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 t="str">
            <v>CF_LTD_DISC_EFIN</v>
          </cell>
          <cell r="B52" t="str">
            <v>FOSSIL</v>
          </cell>
          <cell r="C52">
            <v>0</v>
          </cell>
          <cell r="D52">
            <v>0</v>
          </cell>
          <cell r="E52" t="str">
            <v>CF_LTD_DISC_EFIN_Type_03</v>
          </cell>
          <cell r="F52" t="str">
            <v>Embedded Finance 08/09/1999 4:26:00</v>
          </cell>
          <cell r="G52" t="str">
            <v>Budget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 t="str">
            <v>CF_LTD_DISC_EFIN</v>
          </cell>
          <cell r="B53" t="str">
            <v>FOSSIL</v>
          </cell>
          <cell r="C53">
            <v>0</v>
          </cell>
          <cell r="D53">
            <v>0</v>
          </cell>
          <cell r="E53" t="str">
            <v>CF_LTD_DISC_EFIN_Type_04</v>
          </cell>
          <cell r="F53" t="str">
            <v>Embedded Finance 08/09/1999 4:26:00</v>
          </cell>
          <cell r="G53" t="str">
            <v>Budget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 t="str">
            <v>CF_LTD_DISC_EFIN</v>
          </cell>
          <cell r="B54" t="str">
            <v>GAS_PIPES</v>
          </cell>
          <cell r="C54">
            <v>0</v>
          </cell>
          <cell r="D54">
            <v>0</v>
          </cell>
          <cell r="E54" t="str">
            <v>CF_LTD_DISC_EFIN_Type_01</v>
          </cell>
          <cell r="F54" t="str">
            <v>Embedded Finance 08/09/1999 4:26:00</v>
          </cell>
          <cell r="G54" t="str">
            <v>Budget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-55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A55" t="str">
            <v>CF_LTD_DISC_EFIN</v>
          </cell>
          <cell r="B55" t="str">
            <v>GAS_PIPES</v>
          </cell>
          <cell r="C55">
            <v>0</v>
          </cell>
          <cell r="D55">
            <v>0</v>
          </cell>
          <cell r="E55" t="str">
            <v>CF_LTD_DISC_EFIN_Type_02</v>
          </cell>
          <cell r="F55" t="str">
            <v>Embedded Finance 08/09/1999 4:26:00</v>
          </cell>
          <cell r="G55" t="str">
            <v>Budget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 t="str">
            <v>CF_LTD_DISC_EFIN</v>
          </cell>
          <cell r="B56" t="str">
            <v>GAS_PIPES</v>
          </cell>
          <cell r="C56">
            <v>0</v>
          </cell>
          <cell r="D56">
            <v>0</v>
          </cell>
          <cell r="E56" t="str">
            <v>CF_LTD_DISC_EFIN_Type_03</v>
          </cell>
          <cell r="F56" t="str">
            <v>Embedded Finance 08/09/1999 4:26:00</v>
          </cell>
          <cell r="G56" t="str">
            <v>Budget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 t="str">
            <v>CF_LTD_DISC_EFIN</v>
          </cell>
          <cell r="B57" t="str">
            <v>GAS_PIPES</v>
          </cell>
          <cell r="C57">
            <v>0</v>
          </cell>
          <cell r="D57">
            <v>0</v>
          </cell>
          <cell r="E57" t="str">
            <v>CF_LTD_DISC_EFIN_Type_04</v>
          </cell>
          <cell r="F57" t="str">
            <v>Embedded Finance 08/09/1999 4:26:00</v>
          </cell>
          <cell r="G57" t="str">
            <v>Budget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 t="str">
            <v>CF_LTD_DISC_EFIN</v>
          </cell>
          <cell r="B58" t="str">
            <v>NUCLEAR</v>
          </cell>
          <cell r="C58">
            <v>0</v>
          </cell>
          <cell r="D58">
            <v>0</v>
          </cell>
          <cell r="E58" t="str">
            <v>CF_LTD_DISC_EFIN_Type_01</v>
          </cell>
          <cell r="F58" t="str">
            <v>Embedded Finance 08/09/1999 4:26:00</v>
          </cell>
          <cell r="G58" t="str">
            <v>Budget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-15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 t="str">
            <v>CF_LTD_DISC_EFIN</v>
          </cell>
          <cell r="B59" t="str">
            <v>NUCLEAR</v>
          </cell>
          <cell r="C59">
            <v>0</v>
          </cell>
          <cell r="D59">
            <v>0</v>
          </cell>
          <cell r="E59" t="str">
            <v>CF_LTD_DISC_EFIN_Type_02</v>
          </cell>
          <cell r="F59" t="str">
            <v>Embedded Finance 08/09/1999 4:26:00</v>
          </cell>
          <cell r="G59" t="str">
            <v>Budget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A60" t="str">
            <v>CF_LTD_DISC_EFIN</v>
          </cell>
          <cell r="B60" t="str">
            <v>NUCLEAR</v>
          </cell>
          <cell r="C60">
            <v>0</v>
          </cell>
          <cell r="D60">
            <v>0</v>
          </cell>
          <cell r="E60" t="str">
            <v>CF_LTD_DISC_EFIN_Type_03</v>
          </cell>
          <cell r="F60" t="str">
            <v>Embedded Finance 08/09/1999 4:26:00</v>
          </cell>
          <cell r="G60" t="str">
            <v>Budget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 t="str">
            <v>CF_LTD_DISC_EFIN</v>
          </cell>
          <cell r="B61" t="str">
            <v>NUCLEAR</v>
          </cell>
          <cell r="C61">
            <v>0</v>
          </cell>
          <cell r="D61">
            <v>0</v>
          </cell>
          <cell r="E61" t="str">
            <v>CF_LTD_DISC_EFIN_Type_04</v>
          </cell>
          <cell r="F61" t="str">
            <v>Embedded Finance 08/09/1999 4:26:00</v>
          </cell>
          <cell r="G61" t="str">
            <v>Budget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 t="str">
            <v>CF_LTD_DISC_EFIN</v>
          </cell>
          <cell r="B62" t="str">
            <v>PSCRC</v>
          </cell>
          <cell r="C62">
            <v>0</v>
          </cell>
          <cell r="D62">
            <v>0</v>
          </cell>
          <cell r="E62" t="str">
            <v>CF_LTD_DISC_EFIN_Type_01</v>
          </cell>
          <cell r="F62" t="str">
            <v>Embedded Finance 08/09/1999 4:26:00</v>
          </cell>
          <cell r="G62" t="str">
            <v>Budget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63" t="str">
            <v>CF_LTD_DISC_EFIN</v>
          </cell>
          <cell r="B63" t="str">
            <v>PSCRC</v>
          </cell>
          <cell r="C63">
            <v>0</v>
          </cell>
          <cell r="D63">
            <v>0</v>
          </cell>
          <cell r="E63" t="str">
            <v>CF_LTD_DISC_EFIN_Type_02</v>
          </cell>
          <cell r="F63" t="str">
            <v>Embedded Finance 08/09/1999 4:26:00</v>
          </cell>
          <cell r="G63" t="str">
            <v>Budget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64" t="str">
            <v>CF_LTD_DISC_EFIN</v>
          </cell>
          <cell r="B64" t="str">
            <v>PSCRC</v>
          </cell>
          <cell r="C64">
            <v>0</v>
          </cell>
          <cell r="D64">
            <v>0</v>
          </cell>
          <cell r="E64" t="str">
            <v>CF_LTD_DISC_EFIN_Type_03</v>
          </cell>
          <cell r="F64" t="str">
            <v>Embedded Finance 08/09/1999 4:26:00</v>
          </cell>
          <cell r="G64" t="str">
            <v>Budget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 t="str">
            <v>CF_LTD_DISC_EFIN</v>
          </cell>
          <cell r="B65" t="str">
            <v>PSCRC</v>
          </cell>
          <cell r="C65">
            <v>0</v>
          </cell>
          <cell r="D65">
            <v>0</v>
          </cell>
          <cell r="E65" t="str">
            <v>CF_LTD_DISC_EFIN_Type_04</v>
          </cell>
          <cell r="F65" t="str">
            <v>Embedded Finance 08/09/1999 4:26:00</v>
          </cell>
          <cell r="G65" t="str">
            <v>Budget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A66" t="str">
            <v>CF_LTD_DISC_EFIN</v>
          </cell>
          <cell r="B66" t="str">
            <v>REPAIR_SERVICE</v>
          </cell>
          <cell r="C66">
            <v>0</v>
          </cell>
          <cell r="D66">
            <v>0</v>
          </cell>
          <cell r="E66" t="str">
            <v>CF_LTD_DISC_EFIN_Type_01</v>
          </cell>
          <cell r="F66" t="str">
            <v>Embedded Finance 08/09/1999 4:26:00</v>
          </cell>
          <cell r="G66" t="str">
            <v>Budget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 t="str">
            <v>CF_LTD_DISC_EFIN</v>
          </cell>
          <cell r="B67" t="str">
            <v>REPAIR_SERVICE</v>
          </cell>
          <cell r="C67">
            <v>0</v>
          </cell>
          <cell r="D67">
            <v>0</v>
          </cell>
          <cell r="E67" t="str">
            <v>CF_LTD_DISC_EFIN_Type_02</v>
          </cell>
          <cell r="F67" t="str">
            <v>Embedded Finance 08/09/1999 4:26:00</v>
          </cell>
          <cell r="G67" t="str">
            <v>Budget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 t="str">
            <v>CF_LTD_DISC_EFIN</v>
          </cell>
          <cell r="B68" t="str">
            <v>REPAIR_SERVICE</v>
          </cell>
          <cell r="C68">
            <v>0</v>
          </cell>
          <cell r="D68">
            <v>0</v>
          </cell>
          <cell r="E68" t="str">
            <v>CF_LTD_DISC_EFIN_Type_03</v>
          </cell>
          <cell r="F68" t="str">
            <v>Embedded Finance 08/09/1999 4:26:00</v>
          </cell>
          <cell r="G68" t="str">
            <v>Budget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 t="str">
            <v>CF_LTD_DISC_EFIN</v>
          </cell>
          <cell r="B69" t="str">
            <v>REPAIR_SERVICE</v>
          </cell>
          <cell r="C69">
            <v>0</v>
          </cell>
          <cell r="D69">
            <v>0</v>
          </cell>
          <cell r="E69" t="str">
            <v>CF_LTD_DISC_EFIN_Type_04</v>
          </cell>
          <cell r="F69" t="str">
            <v>Embedded Finance 08/09/1999 4:26:00</v>
          </cell>
          <cell r="G69" t="str">
            <v>Budget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 t="str">
            <v>CF_LTD_DISC_EFIN</v>
          </cell>
          <cell r="B70" t="str">
            <v>Securitization</v>
          </cell>
          <cell r="C70">
            <v>0</v>
          </cell>
          <cell r="D70">
            <v>0</v>
          </cell>
          <cell r="E70" t="str">
            <v>CF_LTD_DISC_EFIN_Type_01</v>
          </cell>
          <cell r="F70" t="str">
            <v>Embedded Finance 08/09/1999 4:26:00</v>
          </cell>
          <cell r="G70" t="str">
            <v>Budget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 t="str">
            <v>CF_LTD_DISC_EFIN</v>
          </cell>
          <cell r="B71" t="str">
            <v>Securitization</v>
          </cell>
          <cell r="C71">
            <v>0</v>
          </cell>
          <cell r="D71">
            <v>0</v>
          </cell>
          <cell r="E71" t="str">
            <v>CF_LTD_DISC_EFIN_Type_02</v>
          </cell>
          <cell r="F71" t="str">
            <v>Embedded Finance 08/09/1999 4:26:00</v>
          </cell>
          <cell r="G71" t="str">
            <v>Budget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 t="str">
            <v>CF_LTD_DISC_EFIN</v>
          </cell>
          <cell r="B72" t="str">
            <v>Securitization</v>
          </cell>
          <cell r="C72">
            <v>0</v>
          </cell>
          <cell r="D72">
            <v>0</v>
          </cell>
          <cell r="E72" t="str">
            <v>CF_LTD_DISC_EFIN_Type_03</v>
          </cell>
          <cell r="F72" t="str">
            <v>Embedded Finance 08/09/1999 4:26:00</v>
          </cell>
          <cell r="G72" t="str">
            <v>Budget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 t="str">
            <v>CF_LTD_DISC_EFIN</v>
          </cell>
          <cell r="B73" t="str">
            <v>Securitization</v>
          </cell>
          <cell r="C73">
            <v>0</v>
          </cell>
          <cell r="D73">
            <v>0</v>
          </cell>
          <cell r="E73" t="str">
            <v>CF_LTD_DISC_EFIN_Type_04</v>
          </cell>
          <cell r="F73" t="str">
            <v>Embedded Finance 08/09/1999 4:26:00</v>
          </cell>
          <cell r="G73" t="str">
            <v>Budget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A74" t="str">
            <v>CF_LTD_DISC_EFIN</v>
          </cell>
          <cell r="B74" t="str">
            <v>SERVICE_TARIFF</v>
          </cell>
          <cell r="C74">
            <v>0</v>
          </cell>
          <cell r="D74">
            <v>0</v>
          </cell>
          <cell r="E74" t="str">
            <v>CF_LTD_DISC_EFIN_Type_01</v>
          </cell>
          <cell r="F74" t="str">
            <v>Embedded Finance 08/09/1999 4:26:00</v>
          </cell>
          <cell r="G74" t="str">
            <v>Budget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-1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A75" t="str">
            <v>CF_LTD_DISC_EFIN</v>
          </cell>
          <cell r="B75" t="str">
            <v>SERVICE_TARIFF</v>
          </cell>
          <cell r="C75">
            <v>0</v>
          </cell>
          <cell r="D75">
            <v>0</v>
          </cell>
          <cell r="E75" t="str">
            <v>CF_LTD_DISC_EFIN_Type_02</v>
          </cell>
          <cell r="F75" t="str">
            <v>Embedded Finance 08/09/1999 4:26:00</v>
          </cell>
          <cell r="G75" t="str">
            <v>Budget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 t="str">
            <v>CF_LTD_DISC_EFIN</v>
          </cell>
          <cell r="B76" t="str">
            <v>SERVICE_TARIFF</v>
          </cell>
          <cell r="C76">
            <v>0</v>
          </cell>
          <cell r="D76">
            <v>0</v>
          </cell>
          <cell r="E76" t="str">
            <v>CF_LTD_DISC_EFIN_Type_03</v>
          </cell>
          <cell r="F76" t="str">
            <v>Embedded Finance 08/09/1999 4:26:00</v>
          </cell>
          <cell r="G76" t="str">
            <v>Budget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 t="str">
            <v>CF_LTD_DISC_EFIN</v>
          </cell>
          <cell r="B77" t="str">
            <v>SERVICE_TARIFF</v>
          </cell>
          <cell r="C77">
            <v>0</v>
          </cell>
          <cell r="D77">
            <v>0</v>
          </cell>
          <cell r="E77" t="str">
            <v>CF_LTD_DISC_EFIN_Type_04</v>
          </cell>
          <cell r="F77" t="str">
            <v>Embedded Finance 08/09/1999 4:26:00</v>
          </cell>
          <cell r="G77" t="str">
            <v>Budget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 t="str">
            <v>CF_LTD_DISC_EFIN</v>
          </cell>
          <cell r="B78" t="str">
            <v>TRANSMISSION</v>
          </cell>
          <cell r="C78">
            <v>0</v>
          </cell>
          <cell r="D78">
            <v>0</v>
          </cell>
          <cell r="E78" t="str">
            <v>CF_LTD_DISC_EFIN_Type_01</v>
          </cell>
          <cell r="F78" t="str">
            <v>Embedded Finance 08/09/1999 4:26:00</v>
          </cell>
          <cell r="G78" t="str">
            <v>Budget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-21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 t="str">
            <v>CF_LTD_DISC_EFIN</v>
          </cell>
          <cell r="B79" t="str">
            <v>TRANSMISSION</v>
          </cell>
          <cell r="C79">
            <v>0</v>
          </cell>
          <cell r="D79">
            <v>0</v>
          </cell>
          <cell r="E79" t="str">
            <v>CF_LTD_DISC_EFIN_Type_02</v>
          </cell>
          <cell r="F79" t="str">
            <v>Embedded Finance 08/09/1999 4:26:00</v>
          </cell>
          <cell r="G79" t="str">
            <v>Budget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 t="str">
            <v>CF_LTD_DISC_EFIN</v>
          </cell>
          <cell r="B80" t="str">
            <v>TRANSMISSION</v>
          </cell>
          <cell r="C80">
            <v>0</v>
          </cell>
          <cell r="D80">
            <v>0</v>
          </cell>
          <cell r="E80" t="str">
            <v>CF_LTD_DISC_EFIN_Type_03</v>
          </cell>
          <cell r="F80" t="str">
            <v>Embedded Finance 08/09/1999 4:26:00</v>
          </cell>
          <cell r="G80" t="str">
            <v>Budget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 t="str">
            <v>CF_LTD_DISC_EFIN</v>
          </cell>
          <cell r="B81" t="str">
            <v>TRANSMISSION</v>
          </cell>
          <cell r="C81">
            <v>0</v>
          </cell>
          <cell r="D81">
            <v>0</v>
          </cell>
          <cell r="E81" t="str">
            <v>CF_LTD_DISC_EFIN_Type_04</v>
          </cell>
          <cell r="F81" t="str">
            <v>Embedded Finance 08/09/1999 4:26:00</v>
          </cell>
          <cell r="G81" t="str">
            <v>Budget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 t="str">
            <v>CF_LTD_INT_EFIN</v>
          </cell>
          <cell r="B82" t="str">
            <v>ELEC_DISTRIBUTION</v>
          </cell>
          <cell r="C82">
            <v>0</v>
          </cell>
          <cell r="D82">
            <v>0</v>
          </cell>
          <cell r="E82" t="str">
            <v>CF_LTD_INT_EFIN_Type_01</v>
          </cell>
          <cell r="F82" t="str">
            <v>Embedded Finance 08/09/1999 4:26:00</v>
          </cell>
          <cell r="G82" t="str">
            <v>Budget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6498</v>
          </cell>
          <cell r="P82">
            <v>3008</v>
          </cell>
          <cell r="Q82">
            <v>5487</v>
          </cell>
          <cell r="R82">
            <v>47</v>
          </cell>
          <cell r="S82">
            <v>7410</v>
          </cell>
          <cell r="T82">
            <v>4910</v>
          </cell>
          <cell r="U82">
            <v>6463</v>
          </cell>
          <cell r="V82">
            <v>3170</v>
          </cell>
          <cell r="W82">
            <v>5537</v>
          </cell>
          <cell r="X82">
            <v>47</v>
          </cell>
          <cell r="Y82">
            <v>7410</v>
          </cell>
          <cell r="Z82">
            <v>5044</v>
          </cell>
          <cell r="AA82">
            <v>5297</v>
          </cell>
          <cell r="AB82">
            <v>3170</v>
          </cell>
          <cell r="AC82">
            <v>5537</v>
          </cell>
          <cell r="AD82">
            <v>47</v>
          </cell>
          <cell r="AE82">
            <v>7410</v>
          </cell>
          <cell r="AF82">
            <v>5044</v>
          </cell>
          <cell r="AG82">
            <v>5297</v>
          </cell>
          <cell r="AH82">
            <v>2254</v>
          </cell>
          <cell r="AI82">
            <v>5537</v>
          </cell>
          <cell r="AJ82">
            <v>47</v>
          </cell>
          <cell r="AK82">
            <v>5248</v>
          </cell>
          <cell r="AL82">
            <v>3210</v>
          </cell>
          <cell r="AM82">
            <v>5297</v>
          </cell>
          <cell r="AN82">
            <v>2254</v>
          </cell>
          <cell r="AO82">
            <v>5537</v>
          </cell>
          <cell r="AP82">
            <v>47</v>
          </cell>
          <cell r="AQ82">
            <v>5248</v>
          </cell>
          <cell r="AR82">
            <v>3210</v>
          </cell>
          <cell r="AS82">
            <v>5297</v>
          </cell>
          <cell r="AT82">
            <v>2254</v>
          </cell>
          <cell r="AU82">
            <v>5537</v>
          </cell>
          <cell r="AV82">
            <v>47</v>
          </cell>
          <cell r="AW82">
            <v>5248</v>
          </cell>
          <cell r="AX82">
            <v>3210</v>
          </cell>
          <cell r="AY82">
            <v>41296</v>
          </cell>
          <cell r="AZ82">
            <v>34046</v>
          </cell>
          <cell r="BA82">
            <v>28868</v>
          </cell>
          <cell r="BB82">
            <v>26526</v>
          </cell>
          <cell r="BC82">
            <v>22368</v>
          </cell>
          <cell r="BD82">
            <v>19825</v>
          </cell>
          <cell r="BE82">
            <v>18700</v>
          </cell>
          <cell r="BF82">
            <v>18700</v>
          </cell>
          <cell r="BG82">
            <v>18700</v>
          </cell>
          <cell r="BH82">
            <v>18700</v>
          </cell>
          <cell r="BI82">
            <v>18593</v>
          </cell>
          <cell r="BJ82">
            <v>18272</v>
          </cell>
          <cell r="BK82">
            <v>16722</v>
          </cell>
          <cell r="BL82">
            <v>15172</v>
          </cell>
          <cell r="BM82">
            <v>13701</v>
          </cell>
        </row>
        <row r="83">
          <cell r="A83" t="str">
            <v>CF_LTD_INT_EFIN</v>
          </cell>
          <cell r="B83" t="str">
            <v>ELEC_DISTRIBUTION</v>
          </cell>
          <cell r="C83">
            <v>0</v>
          </cell>
          <cell r="D83">
            <v>0</v>
          </cell>
          <cell r="E83" t="str">
            <v>CF_LTD_INT_EFIN_Type_02</v>
          </cell>
          <cell r="F83" t="str">
            <v>Embedded Finance 08/09/1999 4:26:00</v>
          </cell>
          <cell r="G83" t="str">
            <v>Budget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43</v>
          </cell>
          <cell r="P83">
            <v>1024</v>
          </cell>
          <cell r="Q83">
            <v>211</v>
          </cell>
          <cell r="R83">
            <v>809</v>
          </cell>
          <cell r="S83">
            <v>2204</v>
          </cell>
          <cell r="T83">
            <v>826</v>
          </cell>
          <cell r="U83">
            <v>43</v>
          </cell>
          <cell r="V83">
            <v>1024</v>
          </cell>
          <cell r="W83">
            <v>211</v>
          </cell>
          <cell r="X83">
            <v>809</v>
          </cell>
          <cell r="Y83">
            <v>2217</v>
          </cell>
          <cell r="Z83">
            <v>826</v>
          </cell>
          <cell r="AA83">
            <v>43</v>
          </cell>
          <cell r="AB83">
            <v>1024</v>
          </cell>
          <cell r="AC83">
            <v>211</v>
          </cell>
          <cell r="AD83">
            <v>809</v>
          </cell>
          <cell r="AE83">
            <v>2217</v>
          </cell>
          <cell r="AF83">
            <v>826</v>
          </cell>
          <cell r="AG83">
            <v>43</v>
          </cell>
          <cell r="AH83">
            <v>1024</v>
          </cell>
          <cell r="AI83">
            <v>211</v>
          </cell>
          <cell r="AJ83">
            <v>809</v>
          </cell>
          <cell r="AK83">
            <v>2217</v>
          </cell>
          <cell r="AL83">
            <v>826</v>
          </cell>
          <cell r="AM83">
            <v>43</v>
          </cell>
          <cell r="AN83">
            <v>1024</v>
          </cell>
          <cell r="AO83">
            <v>211</v>
          </cell>
          <cell r="AP83">
            <v>809</v>
          </cell>
          <cell r="AQ83">
            <v>2217</v>
          </cell>
          <cell r="AR83">
            <v>826</v>
          </cell>
          <cell r="AS83">
            <v>43</v>
          </cell>
          <cell r="AT83">
            <v>1024</v>
          </cell>
          <cell r="AU83">
            <v>211</v>
          </cell>
          <cell r="AV83">
            <v>809</v>
          </cell>
          <cell r="AW83">
            <v>2217</v>
          </cell>
          <cell r="AX83">
            <v>826</v>
          </cell>
          <cell r="AY83">
            <v>10260</v>
          </cell>
          <cell r="AZ83">
            <v>10260</v>
          </cell>
          <cell r="BA83">
            <v>10260</v>
          </cell>
          <cell r="BB83">
            <v>10260</v>
          </cell>
          <cell r="BC83">
            <v>10260</v>
          </cell>
          <cell r="BD83">
            <v>10260</v>
          </cell>
          <cell r="BE83">
            <v>10260</v>
          </cell>
          <cell r="BF83">
            <v>10260</v>
          </cell>
          <cell r="BG83">
            <v>10210</v>
          </cell>
          <cell r="BH83">
            <v>10210</v>
          </cell>
          <cell r="BI83">
            <v>10030</v>
          </cell>
          <cell r="BJ83">
            <v>9970</v>
          </cell>
          <cell r="BK83">
            <v>9970</v>
          </cell>
          <cell r="BL83">
            <v>9970</v>
          </cell>
          <cell r="BM83">
            <v>9970</v>
          </cell>
        </row>
        <row r="84">
          <cell r="A84" t="str">
            <v>CF_LTD_INT_EFIN</v>
          </cell>
          <cell r="B84" t="str">
            <v>ELEC_DISTRIBUTION</v>
          </cell>
          <cell r="C84">
            <v>0</v>
          </cell>
          <cell r="D84">
            <v>0</v>
          </cell>
          <cell r="E84" t="str">
            <v>CF_LTD_INT_EFIN_Type_03</v>
          </cell>
          <cell r="F84" t="str">
            <v>Embedded Finance 08/09/1999 4:26:00</v>
          </cell>
          <cell r="G84" t="str">
            <v>Budget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933</v>
          </cell>
          <cell r="P84">
            <v>0</v>
          </cell>
          <cell r="Q84">
            <v>0</v>
          </cell>
          <cell r="R84">
            <v>76</v>
          </cell>
          <cell r="S84">
            <v>0</v>
          </cell>
          <cell r="T84">
            <v>0</v>
          </cell>
          <cell r="U84">
            <v>933</v>
          </cell>
          <cell r="V84">
            <v>0</v>
          </cell>
          <cell r="W84">
            <v>0</v>
          </cell>
          <cell r="X84">
            <v>76</v>
          </cell>
          <cell r="Y84">
            <v>0</v>
          </cell>
          <cell r="Z84">
            <v>0</v>
          </cell>
          <cell r="AA84">
            <v>933</v>
          </cell>
          <cell r="AB84">
            <v>0</v>
          </cell>
          <cell r="AC84">
            <v>0</v>
          </cell>
          <cell r="AD84">
            <v>76</v>
          </cell>
          <cell r="AE84">
            <v>0</v>
          </cell>
          <cell r="AF84">
            <v>0</v>
          </cell>
          <cell r="AG84">
            <v>933</v>
          </cell>
          <cell r="AH84">
            <v>0</v>
          </cell>
          <cell r="AI84">
            <v>0</v>
          </cell>
          <cell r="AJ84">
            <v>76</v>
          </cell>
          <cell r="AK84">
            <v>0</v>
          </cell>
          <cell r="AL84">
            <v>0</v>
          </cell>
          <cell r="AM84">
            <v>933</v>
          </cell>
          <cell r="AN84">
            <v>0</v>
          </cell>
          <cell r="AO84">
            <v>0</v>
          </cell>
          <cell r="AP84">
            <v>76</v>
          </cell>
          <cell r="AQ84">
            <v>0</v>
          </cell>
          <cell r="AR84">
            <v>0</v>
          </cell>
          <cell r="AS84">
            <v>933</v>
          </cell>
          <cell r="AT84">
            <v>0</v>
          </cell>
          <cell r="AU84">
            <v>0</v>
          </cell>
          <cell r="AV84">
            <v>76</v>
          </cell>
          <cell r="AW84">
            <v>0</v>
          </cell>
          <cell r="AX84">
            <v>0</v>
          </cell>
          <cell r="AY84">
            <v>2018</v>
          </cell>
          <cell r="AZ84">
            <v>2018</v>
          </cell>
          <cell r="BA84">
            <v>2018</v>
          </cell>
          <cell r="BB84">
            <v>2018</v>
          </cell>
          <cell r="BC84">
            <v>2018</v>
          </cell>
          <cell r="BD84">
            <v>2018</v>
          </cell>
          <cell r="BE84">
            <v>2018</v>
          </cell>
          <cell r="BF84">
            <v>1904</v>
          </cell>
          <cell r="BG84">
            <v>848</v>
          </cell>
          <cell r="BH84">
            <v>848</v>
          </cell>
          <cell r="BI84">
            <v>848</v>
          </cell>
          <cell r="BJ84">
            <v>848</v>
          </cell>
          <cell r="BK84">
            <v>848</v>
          </cell>
          <cell r="BL84">
            <v>848</v>
          </cell>
          <cell r="BM84">
            <v>848</v>
          </cell>
        </row>
        <row r="85">
          <cell r="A85" t="str">
            <v>CF_LTD_INT_EFIN</v>
          </cell>
          <cell r="B85" t="str">
            <v>ELEC_DISTRIBUTION</v>
          </cell>
          <cell r="C85">
            <v>0</v>
          </cell>
          <cell r="D85">
            <v>0</v>
          </cell>
          <cell r="E85" t="str">
            <v>CF_LTD_INT_EFIN_Type_04</v>
          </cell>
          <cell r="F85" t="str">
            <v>Embedded Finance 08/09/1999 4:26:00</v>
          </cell>
          <cell r="G85" t="str">
            <v>Budget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 t="str">
            <v>CF_LTD_INT_EFIN</v>
          </cell>
          <cell r="B86" t="str">
            <v>ELEC_INTERCOMPANY</v>
          </cell>
          <cell r="C86">
            <v>0</v>
          </cell>
          <cell r="D86">
            <v>0</v>
          </cell>
          <cell r="E86" t="str">
            <v>CF_LTD_INT_EFIN_Type_01</v>
          </cell>
          <cell r="F86" t="str">
            <v>Embedded Finance 08/09/1999 4:26:00</v>
          </cell>
          <cell r="G86" t="str">
            <v>Budget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6040</v>
          </cell>
          <cell r="P86">
            <v>2796</v>
          </cell>
          <cell r="Q86">
            <v>5100</v>
          </cell>
          <cell r="R86">
            <v>44</v>
          </cell>
          <cell r="S86">
            <v>6887</v>
          </cell>
          <cell r="T86">
            <v>4563</v>
          </cell>
          <cell r="U86">
            <v>6007</v>
          </cell>
          <cell r="V86">
            <v>2946</v>
          </cell>
          <cell r="W86">
            <v>5146</v>
          </cell>
          <cell r="X86">
            <v>44</v>
          </cell>
          <cell r="Y86">
            <v>6887</v>
          </cell>
          <cell r="Z86">
            <v>4689</v>
          </cell>
          <cell r="AA86">
            <v>4924</v>
          </cell>
          <cell r="AB86">
            <v>2946</v>
          </cell>
          <cell r="AC86">
            <v>5146</v>
          </cell>
          <cell r="AD86">
            <v>44</v>
          </cell>
          <cell r="AE86">
            <v>6887</v>
          </cell>
          <cell r="AF86">
            <v>4689</v>
          </cell>
          <cell r="AG86">
            <v>4924</v>
          </cell>
          <cell r="AH86">
            <v>2095</v>
          </cell>
          <cell r="AI86">
            <v>5146</v>
          </cell>
          <cell r="AJ86">
            <v>44</v>
          </cell>
          <cell r="AK86">
            <v>4878</v>
          </cell>
          <cell r="AL86">
            <v>2984</v>
          </cell>
          <cell r="AM86">
            <v>4924</v>
          </cell>
          <cell r="AN86">
            <v>2095</v>
          </cell>
          <cell r="AO86">
            <v>5146</v>
          </cell>
          <cell r="AP86">
            <v>44</v>
          </cell>
          <cell r="AQ86">
            <v>4878</v>
          </cell>
          <cell r="AR86">
            <v>2984</v>
          </cell>
          <cell r="AS86">
            <v>4924</v>
          </cell>
          <cell r="AT86">
            <v>2095</v>
          </cell>
          <cell r="AU86">
            <v>5146</v>
          </cell>
          <cell r="AV86">
            <v>44</v>
          </cell>
          <cell r="AW86">
            <v>4878</v>
          </cell>
          <cell r="AX86">
            <v>2984</v>
          </cell>
          <cell r="AY86">
            <v>38384</v>
          </cell>
          <cell r="AZ86">
            <v>31645</v>
          </cell>
          <cell r="BA86">
            <v>26832</v>
          </cell>
          <cell r="BB86">
            <v>24656</v>
          </cell>
          <cell r="BC86">
            <v>20792</v>
          </cell>
          <cell r="BD86">
            <v>18427</v>
          </cell>
          <cell r="BE86">
            <v>17380</v>
          </cell>
          <cell r="BF86">
            <v>17380</v>
          </cell>
          <cell r="BG86">
            <v>17380</v>
          </cell>
          <cell r="BH86">
            <v>17380</v>
          </cell>
          <cell r="BI86">
            <v>17281</v>
          </cell>
          <cell r="BJ86">
            <v>16984</v>
          </cell>
          <cell r="BK86">
            <v>15543</v>
          </cell>
          <cell r="BL86">
            <v>14102</v>
          </cell>
          <cell r="BM86">
            <v>12735</v>
          </cell>
        </row>
        <row r="87">
          <cell r="A87" t="str">
            <v>CF_LTD_INT_EFIN</v>
          </cell>
          <cell r="B87" t="str">
            <v>ELEC_INTERCOMPANY</v>
          </cell>
          <cell r="C87">
            <v>0</v>
          </cell>
          <cell r="D87">
            <v>0</v>
          </cell>
          <cell r="E87" t="str">
            <v>CF_LTD_INT_EFIN_Type_02</v>
          </cell>
          <cell r="F87" t="str">
            <v>Embedded Finance 08/09/1999 4:26:00</v>
          </cell>
          <cell r="G87" t="str">
            <v>Budget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40</v>
          </cell>
          <cell r="P87">
            <v>952</v>
          </cell>
          <cell r="Q87">
            <v>196</v>
          </cell>
          <cell r="R87">
            <v>752</v>
          </cell>
          <cell r="S87">
            <v>2049</v>
          </cell>
          <cell r="T87">
            <v>767</v>
          </cell>
          <cell r="U87">
            <v>40</v>
          </cell>
          <cell r="V87">
            <v>952</v>
          </cell>
          <cell r="W87">
            <v>196</v>
          </cell>
          <cell r="X87">
            <v>752</v>
          </cell>
          <cell r="Y87">
            <v>2060</v>
          </cell>
          <cell r="Z87">
            <v>767</v>
          </cell>
          <cell r="AA87">
            <v>40</v>
          </cell>
          <cell r="AB87">
            <v>952</v>
          </cell>
          <cell r="AC87">
            <v>196</v>
          </cell>
          <cell r="AD87">
            <v>752</v>
          </cell>
          <cell r="AE87">
            <v>2060</v>
          </cell>
          <cell r="AF87">
            <v>767</v>
          </cell>
          <cell r="AG87">
            <v>40</v>
          </cell>
          <cell r="AH87">
            <v>952</v>
          </cell>
          <cell r="AI87">
            <v>196</v>
          </cell>
          <cell r="AJ87">
            <v>752</v>
          </cell>
          <cell r="AK87">
            <v>2060</v>
          </cell>
          <cell r="AL87">
            <v>767</v>
          </cell>
          <cell r="AM87">
            <v>40</v>
          </cell>
          <cell r="AN87">
            <v>952</v>
          </cell>
          <cell r="AO87">
            <v>196</v>
          </cell>
          <cell r="AP87">
            <v>752</v>
          </cell>
          <cell r="AQ87">
            <v>2060</v>
          </cell>
          <cell r="AR87">
            <v>767</v>
          </cell>
          <cell r="AS87">
            <v>40</v>
          </cell>
          <cell r="AT87">
            <v>952</v>
          </cell>
          <cell r="AU87">
            <v>196</v>
          </cell>
          <cell r="AV87">
            <v>752</v>
          </cell>
          <cell r="AW87">
            <v>2060</v>
          </cell>
          <cell r="AX87">
            <v>767</v>
          </cell>
          <cell r="AY87">
            <v>9534</v>
          </cell>
          <cell r="AZ87">
            <v>9534</v>
          </cell>
          <cell r="BA87">
            <v>9534</v>
          </cell>
          <cell r="BB87">
            <v>9534</v>
          </cell>
          <cell r="BC87">
            <v>9534</v>
          </cell>
          <cell r="BD87">
            <v>9534</v>
          </cell>
          <cell r="BE87">
            <v>9534</v>
          </cell>
          <cell r="BF87">
            <v>9534</v>
          </cell>
          <cell r="BG87">
            <v>9488</v>
          </cell>
          <cell r="BH87">
            <v>9488</v>
          </cell>
          <cell r="BI87">
            <v>9324</v>
          </cell>
          <cell r="BJ87">
            <v>9268</v>
          </cell>
          <cell r="BK87">
            <v>9268</v>
          </cell>
          <cell r="BL87">
            <v>9268</v>
          </cell>
          <cell r="BM87">
            <v>9268</v>
          </cell>
        </row>
        <row r="88">
          <cell r="A88" t="str">
            <v>CF_LTD_INT_EFIN</v>
          </cell>
          <cell r="B88" t="str">
            <v>ELEC_INTERCOMPANY</v>
          </cell>
          <cell r="C88">
            <v>0</v>
          </cell>
          <cell r="D88">
            <v>0</v>
          </cell>
          <cell r="E88" t="str">
            <v>CF_LTD_INT_EFIN_Type_03</v>
          </cell>
          <cell r="F88" t="str">
            <v>Embedded Finance 08/09/1999 4:26:00</v>
          </cell>
          <cell r="G88" t="str">
            <v>Budget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867</v>
          </cell>
          <cell r="P88">
            <v>0</v>
          </cell>
          <cell r="Q88">
            <v>0</v>
          </cell>
          <cell r="R88">
            <v>71</v>
          </cell>
          <cell r="S88">
            <v>0</v>
          </cell>
          <cell r="T88">
            <v>0</v>
          </cell>
          <cell r="U88">
            <v>867</v>
          </cell>
          <cell r="V88">
            <v>0</v>
          </cell>
          <cell r="W88">
            <v>0</v>
          </cell>
          <cell r="X88">
            <v>71</v>
          </cell>
          <cell r="Y88">
            <v>0</v>
          </cell>
          <cell r="Z88">
            <v>0</v>
          </cell>
          <cell r="AA88">
            <v>867</v>
          </cell>
          <cell r="AB88">
            <v>0</v>
          </cell>
          <cell r="AC88">
            <v>0</v>
          </cell>
          <cell r="AD88">
            <v>71</v>
          </cell>
          <cell r="AE88">
            <v>0</v>
          </cell>
          <cell r="AF88">
            <v>0</v>
          </cell>
          <cell r="AG88">
            <v>867</v>
          </cell>
          <cell r="AH88">
            <v>0</v>
          </cell>
          <cell r="AI88">
            <v>0</v>
          </cell>
          <cell r="AJ88">
            <v>71</v>
          </cell>
          <cell r="AK88">
            <v>0</v>
          </cell>
          <cell r="AL88">
            <v>0</v>
          </cell>
          <cell r="AM88">
            <v>867</v>
          </cell>
          <cell r="AN88">
            <v>0</v>
          </cell>
          <cell r="AO88">
            <v>0</v>
          </cell>
          <cell r="AP88">
            <v>71</v>
          </cell>
          <cell r="AQ88">
            <v>0</v>
          </cell>
          <cell r="AR88">
            <v>0</v>
          </cell>
          <cell r="AS88">
            <v>867</v>
          </cell>
          <cell r="AT88">
            <v>0</v>
          </cell>
          <cell r="AU88">
            <v>0</v>
          </cell>
          <cell r="AV88">
            <v>71</v>
          </cell>
          <cell r="AW88">
            <v>0</v>
          </cell>
          <cell r="AX88">
            <v>0</v>
          </cell>
          <cell r="AY88">
            <v>1876</v>
          </cell>
          <cell r="AZ88">
            <v>1876</v>
          </cell>
          <cell r="BA88">
            <v>1876</v>
          </cell>
          <cell r="BB88">
            <v>1876</v>
          </cell>
          <cell r="BC88">
            <v>1876</v>
          </cell>
          <cell r="BD88">
            <v>1876</v>
          </cell>
          <cell r="BE88">
            <v>1876</v>
          </cell>
          <cell r="BF88">
            <v>1770</v>
          </cell>
          <cell r="BG88">
            <v>788</v>
          </cell>
          <cell r="BH88">
            <v>788</v>
          </cell>
          <cell r="BI88">
            <v>788</v>
          </cell>
          <cell r="BJ88">
            <v>788</v>
          </cell>
          <cell r="BK88">
            <v>788</v>
          </cell>
          <cell r="BL88">
            <v>788</v>
          </cell>
          <cell r="BM88">
            <v>788</v>
          </cell>
        </row>
        <row r="89">
          <cell r="A89" t="str">
            <v>CF_LTD_INT_EFIN</v>
          </cell>
          <cell r="B89" t="str">
            <v>ELEC_INTERCOMPANY</v>
          </cell>
          <cell r="C89">
            <v>0</v>
          </cell>
          <cell r="D89">
            <v>0</v>
          </cell>
          <cell r="E89" t="str">
            <v>CF_LTD_INT_EFIN_Type_04</v>
          </cell>
          <cell r="F89" t="str">
            <v>Embedded Finance 08/09/1999 4:26:00</v>
          </cell>
          <cell r="G89" t="str">
            <v>Budget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 t="str">
            <v>CF_LTD_INT_EFIN</v>
          </cell>
          <cell r="B90" t="str">
            <v>FOSSIL</v>
          </cell>
          <cell r="C90">
            <v>0</v>
          </cell>
          <cell r="D90">
            <v>0</v>
          </cell>
          <cell r="E90" t="str">
            <v>CF_LTD_INT_EFIN_Type_01</v>
          </cell>
          <cell r="F90" t="str">
            <v>Embedded Finance 08/09/1999 4:26:00</v>
          </cell>
          <cell r="G90" t="str">
            <v>Budget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5060</v>
          </cell>
          <cell r="P90">
            <v>2342</v>
          </cell>
          <cell r="Q90">
            <v>4272</v>
          </cell>
          <cell r="R90">
            <v>37</v>
          </cell>
          <cell r="S90">
            <v>5770</v>
          </cell>
          <cell r="T90">
            <v>3823</v>
          </cell>
          <cell r="U90">
            <v>5032</v>
          </cell>
          <cell r="V90">
            <v>2468</v>
          </cell>
          <cell r="W90">
            <v>4311</v>
          </cell>
          <cell r="X90">
            <v>37</v>
          </cell>
          <cell r="Y90">
            <v>5770</v>
          </cell>
          <cell r="Z90">
            <v>3928</v>
          </cell>
          <cell r="AA90">
            <v>4125</v>
          </cell>
          <cell r="AB90">
            <v>2468</v>
          </cell>
          <cell r="AC90">
            <v>4311</v>
          </cell>
          <cell r="AD90">
            <v>37</v>
          </cell>
          <cell r="AE90">
            <v>5770</v>
          </cell>
          <cell r="AF90">
            <v>3928</v>
          </cell>
          <cell r="AG90">
            <v>4125</v>
          </cell>
          <cell r="AH90">
            <v>1755</v>
          </cell>
          <cell r="AI90">
            <v>4311</v>
          </cell>
          <cell r="AJ90">
            <v>37</v>
          </cell>
          <cell r="AK90">
            <v>4087</v>
          </cell>
          <cell r="AL90">
            <v>2500</v>
          </cell>
          <cell r="AM90">
            <v>4125</v>
          </cell>
          <cell r="AN90">
            <v>1755</v>
          </cell>
          <cell r="AO90">
            <v>4311</v>
          </cell>
          <cell r="AP90">
            <v>37</v>
          </cell>
          <cell r="AQ90">
            <v>4087</v>
          </cell>
          <cell r="AR90">
            <v>2500</v>
          </cell>
          <cell r="AS90">
            <v>4125</v>
          </cell>
          <cell r="AT90">
            <v>1755</v>
          </cell>
          <cell r="AU90">
            <v>4311</v>
          </cell>
          <cell r="AV90">
            <v>37</v>
          </cell>
          <cell r="AW90">
            <v>4087</v>
          </cell>
          <cell r="AX90">
            <v>2500</v>
          </cell>
          <cell r="AY90">
            <v>32156</v>
          </cell>
          <cell r="AZ90">
            <v>26511</v>
          </cell>
          <cell r="BA90">
            <v>22479</v>
          </cell>
          <cell r="BB90">
            <v>20656</v>
          </cell>
          <cell r="BC90">
            <v>17418</v>
          </cell>
          <cell r="BD90">
            <v>15438</v>
          </cell>
          <cell r="BE90">
            <v>14562</v>
          </cell>
          <cell r="BF90">
            <v>14562</v>
          </cell>
          <cell r="BG90">
            <v>14562</v>
          </cell>
          <cell r="BH90">
            <v>14562</v>
          </cell>
          <cell r="BI90">
            <v>14478</v>
          </cell>
          <cell r="BJ90">
            <v>14226</v>
          </cell>
          <cell r="BK90">
            <v>13019</v>
          </cell>
          <cell r="BL90">
            <v>11812</v>
          </cell>
          <cell r="BM90">
            <v>10666</v>
          </cell>
        </row>
        <row r="91">
          <cell r="A91" t="str">
            <v>CF_LTD_INT_EFIN</v>
          </cell>
          <cell r="B91" t="str">
            <v>FOSSIL</v>
          </cell>
          <cell r="C91">
            <v>0</v>
          </cell>
          <cell r="D91">
            <v>0</v>
          </cell>
          <cell r="E91" t="str">
            <v>CF_LTD_INT_EFIN_Type_02</v>
          </cell>
          <cell r="F91" t="str">
            <v>Embedded Finance 08/09/1999 4:26:00</v>
          </cell>
          <cell r="G91" t="str">
            <v>Budget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33</v>
          </cell>
          <cell r="P91">
            <v>797</v>
          </cell>
          <cell r="Q91">
            <v>164</v>
          </cell>
          <cell r="R91">
            <v>630</v>
          </cell>
          <cell r="S91">
            <v>1716</v>
          </cell>
          <cell r="T91">
            <v>643</v>
          </cell>
          <cell r="U91">
            <v>33</v>
          </cell>
          <cell r="V91">
            <v>797</v>
          </cell>
          <cell r="W91">
            <v>164</v>
          </cell>
          <cell r="X91">
            <v>630</v>
          </cell>
          <cell r="Y91">
            <v>1726</v>
          </cell>
          <cell r="Z91">
            <v>643</v>
          </cell>
          <cell r="AA91">
            <v>33</v>
          </cell>
          <cell r="AB91">
            <v>797</v>
          </cell>
          <cell r="AC91">
            <v>164</v>
          </cell>
          <cell r="AD91">
            <v>630</v>
          </cell>
          <cell r="AE91">
            <v>1726</v>
          </cell>
          <cell r="AF91">
            <v>643</v>
          </cell>
          <cell r="AG91">
            <v>33</v>
          </cell>
          <cell r="AH91">
            <v>797</v>
          </cell>
          <cell r="AI91">
            <v>164</v>
          </cell>
          <cell r="AJ91">
            <v>630</v>
          </cell>
          <cell r="AK91">
            <v>1726</v>
          </cell>
          <cell r="AL91">
            <v>643</v>
          </cell>
          <cell r="AM91">
            <v>33</v>
          </cell>
          <cell r="AN91">
            <v>797</v>
          </cell>
          <cell r="AO91">
            <v>164</v>
          </cell>
          <cell r="AP91">
            <v>630</v>
          </cell>
          <cell r="AQ91">
            <v>1726</v>
          </cell>
          <cell r="AR91">
            <v>643</v>
          </cell>
          <cell r="AS91">
            <v>33</v>
          </cell>
          <cell r="AT91">
            <v>797</v>
          </cell>
          <cell r="AU91">
            <v>164</v>
          </cell>
          <cell r="AV91">
            <v>630</v>
          </cell>
          <cell r="AW91">
            <v>1726</v>
          </cell>
          <cell r="AX91">
            <v>643</v>
          </cell>
          <cell r="AY91">
            <v>7986</v>
          </cell>
          <cell r="AZ91">
            <v>7986</v>
          </cell>
          <cell r="BA91">
            <v>7986</v>
          </cell>
          <cell r="BB91">
            <v>7986</v>
          </cell>
          <cell r="BC91">
            <v>7986</v>
          </cell>
          <cell r="BD91">
            <v>7986</v>
          </cell>
          <cell r="BE91">
            <v>7986</v>
          </cell>
          <cell r="BF91">
            <v>7986</v>
          </cell>
          <cell r="BG91">
            <v>7948</v>
          </cell>
          <cell r="BH91">
            <v>7948</v>
          </cell>
          <cell r="BI91">
            <v>7813</v>
          </cell>
          <cell r="BJ91">
            <v>7768</v>
          </cell>
          <cell r="BK91">
            <v>7768</v>
          </cell>
          <cell r="BL91">
            <v>7768</v>
          </cell>
          <cell r="BM91">
            <v>7768</v>
          </cell>
        </row>
        <row r="92">
          <cell r="A92" t="str">
            <v>CF_LTD_INT_EFIN</v>
          </cell>
          <cell r="B92" t="str">
            <v>FOSSIL</v>
          </cell>
          <cell r="C92">
            <v>0</v>
          </cell>
          <cell r="D92">
            <v>0</v>
          </cell>
          <cell r="E92" t="str">
            <v>CF_LTD_INT_EFIN_Type_03</v>
          </cell>
          <cell r="F92" t="str">
            <v>Embedded Finance 08/09/1999 4:26:00</v>
          </cell>
          <cell r="G92" t="str">
            <v>Budget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726</v>
          </cell>
          <cell r="P92">
            <v>0</v>
          </cell>
          <cell r="Q92">
            <v>0</v>
          </cell>
          <cell r="R92">
            <v>59</v>
          </cell>
          <cell r="S92">
            <v>0</v>
          </cell>
          <cell r="T92">
            <v>0</v>
          </cell>
          <cell r="U92">
            <v>726</v>
          </cell>
          <cell r="V92">
            <v>0</v>
          </cell>
          <cell r="W92">
            <v>0</v>
          </cell>
          <cell r="X92">
            <v>59</v>
          </cell>
          <cell r="Y92">
            <v>0</v>
          </cell>
          <cell r="Z92">
            <v>0</v>
          </cell>
          <cell r="AA92">
            <v>726</v>
          </cell>
          <cell r="AB92">
            <v>0</v>
          </cell>
          <cell r="AC92">
            <v>0</v>
          </cell>
          <cell r="AD92">
            <v>59</v>
          </cell>
          <cell r="AE92">
            <v>0</v>
          </cell>
          <cell r="AF92">
            <v>0</v>
          </cell>
          <cell r="AG92">
            <v>726</v>
          </cell>
          <cell r="AH92">
            <v>0</v>
          </cell>
          <cell r="AI92">
            <v>0</v>
          </cell>
          <cell r="AJ92">
            <v>59</v>
          </cell>
          <cell r="AK92">
            <v>0</v>
          </cell>
          <cell r="AL92">
            <v>0</v>
          </cell>
          <cell r="AM92">
            <v>726</v>
          </cell>
          <cell r="AN92">
            <v>0</v>
          </cell>
          <cell r="AO92">
            <v>0</v>
          </cell>
          <cell r="AP92">
            <v>59</v>
          </cell>
          <cell r="AQ92">
            <v>0</v>
          </cell>
          <cell r="AR92">
            <v>0</v>
          </cell>
          <cell r="AS92">
            <v>726</v>
          </cell>
          <cell r="AT92">
            <v>0</v>
          </cell>
          <cell r="AU92">
            <v>0</v>
          </cell>
          <cell r="AV92">
            <v>59</v>
          </cell>
          <cell r="AW92">
            <v>0</v>
          </cell>
          <cell r="AX92">
            <v>0</v>
          </cell>
          <cell r="AY92">
            <v>1570</v>
          </cell>
          <cell r="AZ92">
            <v>1570</v>
          </cell>
          <cell r="BA92">
            <v>1570</v>
          </cell>
          <cell r="BB92">
            <v>1570</v>
          </cell>
          <cell r="BC92">
            <v>1570</v>
          </cell>
          <cell r="BD92">
            <v>1570</v>
          </cell>
          <cell r="BE92">
            <v>1570</v>
          </cell>
          <cell r="BF92">
            <v>1482</v>
          </cell>
          <cell r="BG92">
            <v>660</v>
          </cell>
          <cell r="BH92">
            <v>660</v>
          </cell>
          <cell r="BI92">
            <v>660</v>
          </cell>
          <cell r="BJ92">
            <v>660</v>
          </cell>
          <cell r="BK92">
            <v>660</v>
          </cell>
          <cell r="BL92">
            <v>660</v>
          </cell>
          <cell r="BM92">
            <v>660</v>
          </cell>
        </row>
        <row r="93">
          <cell r="A93" t="str">
            <v>CF_LTD_INT_EFIN</v>
          </cell>
          <cell r="B93" t="str">
            <v>FOSSIL</v>
          </cell>
          <cell r="C93">
            <v>0</v>
          </cell>
          <cell r="D93">
            <v>0</v>
          </cell>
          <cell r="E93" t="str">
            <v>CF_LTD_INT_EFIN_Type_04</v>
          </cell>
          <cell r="F93" t="str">
            <v>Embedded Finance 08/09/1999 4:26:00</v>
          </cell>
          <cell r="G93" t="str">
            <v>Budget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 t="str">
            <v>CF_LTD_INT_EFIN</v>
          </cell>
          <cell r="B94" t="str">
            <v>GAS_PIPES</v>
          </cell>
          <cell r="C94">
            <v>0</v>
          </cell>
          <cell r="D94">
            <v>0</v>
          </cell>
          <cell r="E94" t="str">
            <v>CF_LTD_INT_EFIN_Type_01</v>
          </cell>
          <cell r="F94" t="str">
            <v>Embedded Finance 08/09/1999 4:26:00</v>
          </cell>
          <cell r="G94" t="str">
            <v>Budget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5710</v>
          </cell>
          <cell r="P94">
            <v>2643</v>
          </cell>
          <cell r="Q94">
            <v>4821</v>
          </cell>
          <cell r="R94">
            <v>42</v>
          </cell>
          <cell r="S94">
            <v>6511</v>
          </cell>
          <cell r="T94">
            <v>4314</v>
          </cell>
          <cell r="U94">
            <v>5679</v>
          </cell>
          <cell r="V94">
            <v>2785</v>
          </cell>
          <cell r="W94">
            <v>4865</v>
          </cell>
          <cell r="X94">
            <v>42</v>
          </cell>
          <cell r="Y94">
            <v>6511</v>
          </cell>
          <cell r="Z94">
            <v>4433</v>
          </cell>
          <cell r="AA94">
            <v>4655</v>
          </cell>
          <cell r="AB94">
            <v>2785</v>
          </cell>
          <cell r="AC94">
            <v>4865</v>
          </cell>
          <cell r="AD94">
            <v>42</v>
          </cell>
          <cell r="AE94">
            <v>6511</v>
          </cell>
          <cell r="AF94">
            <v>4433</v>
          </cell>
          <cell r="AG94">
            <v>4655</v>
          </cell>
          <cell r="AH94">
            <v>1980</v>
          </cell>
          <cell r="AI94">
            <v>4865</v>
          </cell>
          <cell r="AJ94">
            <v>42</v>
          </cell>
          <cell r="AK94">
            <v>4612</v>
          </cell>
          <cell r="AL94">
            <v>2821</v>
          </cell>
          <cell r="AM94">
            <v>4655</v>
          </cell>
          <cell r="AN94">
            <v>1980</v>
          </cell>
          <cell r="AO94">
            <v>4865</v>
          </cell>
          <cell r="AP94">
            <v>42</v>
          </cell>
          <cell r="AQ94">
            <v>4612</v>
          </cell>
          <cell r="AR94">
            <v>2821</v>
          </cell>
          <cell r="AS94">
            <v>4655</v>
          </cell>
          <cell r="AT94">
            <v>1980</v>
          </cell>
          <cell r="AU94">
            <v>4865</v>
          </cell>
          <cell r="AV94">
            <v>42</v>
          </cell>
          <cell r="AW94">
            <v>4612</v>
          </cell>
          <cell r="AX94">
            <v>2821</v>
          </cell>
          <cell r="AY94">
            <v>36288</v>
          </cell>
          <cell r="AZ94">
            <v>29919</v>
          </cell>
          <cell r="BA94">
            <v>25368</v>
          </cell>
          <cell r="BB94">
            <v>23310</v>
          </cell>
          <cell r="BC94">
            <v>19656</v>
          </cell>
          <cell r="BD94">
            <v>17421</v>
          </cell>
          <cell r="BE94">
            <v>16432</v>
          </cell>
          <cell r="BF94">
            <v>16432</v>
          </cell>
          <cell r="BG94">
            <v>16432</v>
          </cell>
          <cell r="BH94">
            <v>16432</v>
          </cell>
          <cell r="BI94">
            <v>16338</v>
          </cell>
          <cell r="BJ94">
            <v>16056</v>
          </cell>
          <cell r="BK94">
            <v>14694</v>
          </cell>
          <cell r="BL94">
            <v>13332</v>
          </cell>
          <cell r="BM94">
            <v>12039</v>
          </cell>
        </row>
        <row r="95">
          <cell r="A95" t="str">
            <v>CF_LTD_INT_EFIN</v>
          </cell>
          <cell r="B95" t="str">
            <v>GAS_PIPES</v>
          </cell>
          <cell r="C95">
            <v>0</v>
          </cell>
          <cell r="D95">
            <v>0</v>
          </cell>
          <cell r="E95" t="str">
            <v>CF_LTD_INT_EFIN_Type_02</v>
          </cell>
          <cell r="F95" t="str">
            <v>Embedded Finance 08/09/1999 4:26:00</v>
          </cell>
          <cell r="G95" t="str">
            <v>Budget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</v>
          </cell>
          <cell r="P95">
            <v>900</v>
          </cell>
          <cell r="Q95">
            <v>185</v>
          </cell>
          <cell r="R95">
            <v>711</v>
          </cell>
          <cell r="S95">
            <v>1937</v>
          </cell>
          <cell r="T95">
            <v>726</v>
          </cell>
          <cell r="U95">
            <v>37</v>
          </cell>
          <cell r="V95">
            <v>900</v>
          </cell>
          <cell r="W95">
            <v>185</v>
          </cell>
          <cell r="X95">
            <v>711</v>
          </cell>
          <cell r="Y95">
            <v>1948</v>
          </cell>
          <cell r="Z95">
            <v>726</v>
          </cell>
          <cell r="AA95">
            <v>37</v>
          </cell>
          <cell r="AB95">
            <v>900</v>
          </cell>
          <cell r="AC95">
            <v>185</v>
          </cell>
          <cell r="AD95">
            <v>711</v>
          </cell>
          <cell r="AE95">
            <v>1948</v>
          </cell>
          <cell r="AF95">
            <v>726</v>
          </cell>
          <cell r="AG95">
            <v>37</v>
          </cell>
          <cell r="AH95">
            <v>900</v>
          </cell>
          <cell r="AI95">
            <v>185</v>
          </cell>
          <cell r="AJ95">
            <v>711</v>
          </cell>
          <cell r="AK95">
            <v>1948</v>
          </cell>
          <cell r="AL95">
            <v>726</v>
          </cell>
          <cell r="AM95">
            <v>37</v>
          </cell>
          <cell r="AN95">
            <v>900</v>
          </cell>
          <cell r="AO95">
            <v>185</v>
          </cell>
          <cell r="AP95">
            <v>711</v>
          </cell>
          <cell r="AQ95">
            <v>1948</v>
          </cell>
          <cell r="AR95">
            <v>726</v>
          </cell>
          <cell r="AS95">
            <v>37</v>
          </cell>
          <cell r="AT95">
            <v>900</v>
          </cell>
          <cell r="AU95">
            <v>185</v>
          </cell>
          <cell r="AV95">
            <v>711</v>
          </cell>
          <cell r="AW95">
            <v>1948</v>
          </cell>
          <cell r="AX95">
            <v>726</v>
          </cell>
          <cell r="AY95">
            <v>9014</v>
          </cell>
          <cell r="AZ95">
            <v>9014</v>
          </cell>
          <cell r="BA95">
            <v>9014</v>
          </cell>
          <cell r="BB95">
            <v>9014</v>
          </cell>
          <cell r="BC95">
            <v>9014</v>
          </cell>
          <cell r="BD95">
            <v>9014</v>
          </cell>
          <cell r="BE95">
            <v>9014</v>
          </cell>
          <cell r="BF95">
            <v>9014</v>
          </cell>
          <cell r="BG95">
            <v>8972</v>
          </cell>
          <cell r="BH95">
            <v>8972</v>
          </cell>
          <cell r="BI95">
            <v>8813</v>
          </cell>
          <cell r="BJ95">
            <v>8760</v>
          </cell>
          <cell r="BK95">
            <v>8760</v>
          </cell>
          <cell r="BL95">
            <v>8760</v>
          </cell>
          <cell r="BM95">
            <v>8760</v>
          </cell>
        </row>
        <row r="96">
          <cell r="A96" t="str">
            <v>CF_LTD_INT_EFIN</v>
          </cell>
          <cell r="B96" t="str">
            <v>GAS_PIPES</v>
          </cell>
          <cell r="C96">
            <v>0</v>
          </cell>
          <cell r="D96">
            <v>0</v>
          </cell>
          <cell r="E96" t="str">
            <v>CF_LTD_INT_EFIN_Type_03</v>
          </cell>
          <cell r="F96" t="str">
            <v>Embedded Finance 08/09/1999 4:26:00</v>
          </cell>
          <cell r="G96" t="str">
            <v>Budget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820</v>
          </cell>
          <cell r="P96">
            <v>0</v>
          </cell>
          <cell r="Q96">
            <v>0</v>
          </cell>
          <cell r="R96">
            <v>67</v>
          </cell>
          <cell r="S96">
            <v>0</v>
          </cell>
          <cell r="T96">
            <v>0</v>
          </cell>
          <cell r="U96">
            <v>820</v>
          </cell>
          <cell r="V96">
            <v>0</v>
          </cell>
          <cell r="W96">
            <v>0</v>
          </cell>
          <cell r="X96">
            <v>67</v>
          </cell>
          <cell r="Y96">
            <v>0</v>
          </cell>
          <cell r="Z96">
            <v>0</v>
          </cell>
          <cell r="AA96">
            <v>820</v>
          </cell>
          <cell r="AB96">
            <v>0</v>
          </cell>
          <cell r="AC96">
            <v>0</v>
          </cell>
          <cell r="AD96">
            <v>67</v>
          </cell>
          <cell r="AE96">
            <v>0</v>
          </cell>
          <cell r="AF96">
            <v>0</v>
          </cell>
          <cell r="AG96">
            <v>820</v>
          </cell>
          <cell r="AH96">
            <v>0</v>
          </cell>
          <cell r="AI96">
            <v>0</v>
          </cell>
          <cell r="AJ96">
            <v>67</v>
          </cell>
          <cell r="AK96">
            <v>0</v>
          </cell>
          <cell r="AL96">
            <v>0</v>
          </cell>
          <cell r="AM96">
            <v>820</v>
          </cell>
          <cell r="AN96">
            <v>0</v>
          </cell>
          <cell r="AO96">
            <v>0</v>
          </cell>
          <cell r="AP96">
            <v>67</v>
          </cell>
          <cell r="AQ96">
            <v>0</v>
          </cell>
          <cell r="AR96">
            <v>0</v>
          </cell>
          <cell r="AS96">
            <v>820</v>
          </cell>
          <cell r="AT96">
            <v>0</v>
          </cell>
          <cell r="AU96">
            <v>0</v>
          </cell>
          <cell r="AV96">
            <v>67</v>
          </cell>
          <cell r="AW96">
            <v>0</v>
          </cell>
          <cell r="AX96">
            <v>0</v>
          </cell>
          <cell r="AY96">
            <v>1774</v>
          </cell>
          <cell r="AZ96">
            <v>1774</v>
          </cell>
          <cell r="BA96">
            <v>1774</v>
          </cell>
          <cell r="BB96">
            <v>1774</v>
          </cell>
          <cell r="BC96">
            <v>1774</v>
          </cell>
          <cell r="BD96">
            <v>1774</v>
          </cell>
          <cell r="BE96">
            <v>1774</v>
          </cell>
          <cell r="BF96">
            <v>1674</v>
          </cell>
          <cell r="BG96">
            <v>746</v>
          </cell>
          <cell r="BH96">
            <v>746</v>
          </cell>
          <cell r="BI96">
            <v>746</v>
          </cell>
          <cell r="BJ96">
            <v>746</v>
          </cell>
          <cell r="BK96">
            <v>746</v>
          </cell>
          <cell r="BL96">
            <v>746</v>
          </cell>
          <cell r="BM96">
            <v>746</v>
          </cell>
        </row>
        <row r="97">
          <cell r="A97" t="str">
            <v>CF_LTD_INT_EFIN</v>
          </cell>
          <cell r="B97" t="str">
            <v>GAS_PIPES</v>
          </cell>
          <cell r="C97">
            <v>0</v>
          </cell>
          <cell r="D97">
            <v>0</v>
          </cell>
          <cell r="E97" t="str">
            <v>CF_LTD_INT_EFIN_Type_04</v>
          </cell>
          <cell r="F97" t="str">
            <v>Embedded Finance 08/09/1999 4:26:00</v>
          </cell>
          <cell r="G97" t="str">
            <v>Budget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 t="str">
            <v>CF_LTD_INT_EFIN</v>
          </cell>
          <cell r="B98" t="str">
            <v>NUCLEAR</v>
          </cell>
          <cell r="C98">
            <v>0</v>
          </cell>
          <cell r="D98">
            <v>0</v>
          </cell>
          <cell r="E98" t="str">
            <v>CF_LTD_INT_EFIN_Type_01</v>
          </cell>
          <cell r="F98" t="str">
            <v>Embedded Finance 08/09/1999 4:26:00</v>
          </cell>
          <cell r="G98" t="str">
            <v>Budget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1534</v>
          </cell>
          <cell r="P98">
            <v>710</v>
          </cell>
          <cell r="Q98">
            <v>1295</v>
          </cell>
          <cell r="R98">
            <v>11</v>
          </cell>
          <cell r="S98">
            <v>1749</v>
          </cell>
          <cell r="T98">
            <v>1159</v>
          </cell>
          <cell r="U98">
            <v>1526</v>
          </cell>
          <cell r="V98">
            <v>748</v>
          </cell>
          <cell r="W98">
            <v>1307</v>
          </cell>
          <cell r="X98">
            <v>11</v>
          </cell>
          <cell r="Y98">
            <v>1749</v>
          </cell>
          <cell r="Z98">
            <v>1191</v>
          </cell>
          <cell r="AA98">
            <v>1251</v>
          </cell>
          <cell r="AB98">
            <v>748</v>
          </cell>
          <cell r="AC98">
            <v>1307</v>
          </cell>
          <cell r="AD98">
            <v>11</v>
          </cell>
          <cell r="AE98">
            <v>1749</v>
          </cell>
          <cell r="AF98">
            <v>1191</v>
          </cell>
          <cell r="AG98">
            <v>1251</v>
          </cell>
          <cell r="AH98">
            <v>532</v>
          </cell>
          <cell r="AI98">
            <v>1307</v>
          </cell>
          <cell r="AJ98">
            <v>11</v>
          </cell>
          <cell r="AK98">
            <v>1239</v>
          </cell>
          <cell r="AL98">
            <v>758</v>
          </cell>
          <cell r="AM98">
            <v>1251</v>
          </cell>
          <cell r="AN98">
            <v>532</v>
          </cell>
          <cell r="AO98">
            <v>1307</v>
          </cell>
          <cell r="AP98">
            <v>11</v>
          </cell>
          <cell r="AQ98">
            <v>1239</v>
          </cell>
          <cell r="AR98">
            <v>758</v>
          </cell>
          <cell r="AS98">
            <v>1251</v>
          </cell>
          <cell r="AT98">
            <v>532</v>
          </cell>
          <cell r="AU98">
            <v>1307</v>
          </cell>
          <cell r="AV98">
            <v>11</v>
          </cell>
          <cell r="AW98">
            <v>1239</v>
          </cell>
          <cell r="AX98">
            <v>758</v>
          </cell>
          <cell r="AY98">
            <v>9750</v>
          </cell>
          <cell r="AZ98">
            <v>8038</v>
          </cell>
          <cell r="BA98">
            <v>6815</v>
          </cell>
          <cell r="BB98">
            <v>6262</v>
          </cell>
          <cell r="BC98">
            <v>5281</v>
          </cell>
          <cell r="BD98">
            <v>4680</v>
          </cell>
          <cell r="BE98">
            <v>4414</v>
          </cell>
          <cell r="BF98">
            <v>4414</v>
          </cell>
          <cell r="BG98">
            <v>4414</v>
          </cell>
          <cell r="BH98">
            <v>4414</v>
          </cell>
          <cell r="BI98">
            <v>4389</v>
          </cell>
          <cell r="BJ98">
            <v>4316</v>
          </cell>
          <cell r="BK98">
            <v>3950</v>
          </cell>
          <cell r="BL98">
            <v>3584</v>
          </cell>
          <cell r="BM98">
            <v>3236</v>
          </cell>
        </row>
        <row r="99">
          <cell r="A99" t="str">
            <v>CF_LTD_INT_EFIN</v>
          </cell>
          <cell r="B99" t="str">
            <v>NUCLEAR</v>
          </cell>
          <cell r="C99">
            <v>0</v>
          </cell>
          <cell r="D99">
            <v>0</v>
          </cell>
          <cell r="E99" t="str">
            <v>CF_LTD_INT_EFIN_Type_02</v>
          </cell>
          <cell r="F99" t="str">
            <v>Embedded Finance 08/09/1999 4:26:00</v>
          </cell>
          <cell r="G99" t="str">
            <v>Budget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10</v>
          </cell>
          <cell r="P99">
            <v>242</v>
          </cell>
          <cell r="Q99">
            <v>50</v>
          </cell>
          <cell r="R99">
            <v>191</v>
          </cell>
          <cell r="S99">
            <v>520</v>
          </cell>
          <cell r="T99">
            <v>195</v>
          </cell>
          <cell r="U99">
            <v>10</v>
          </cell>
          <cell r="V99">
            <v>242</v>
          </cell>
          <cell r="W99">
            <v>50</v>
          </cell>
          <cell r="X99">
            <v>191</v>
          </cell>
          <cell r="Y99">
            <v>523</v>
          </cell>
          <cell r="Z99">
            <v>195</v>
          </cell>
          <cell r="AA99">
            <v>10</v>
          </cell>
          <cell r="AB99">
            <v>242</v>
          </cell>
          <cell r="AC99">
            <v>50</v>
          </cell>
          <cell r="AD99">
            <v>191</v>
          </cell>
          <cell r="AE99">
            <v>523</v>
          </cell>
          <cell r="AF99">
            <v>195</v>
          </cell>
          <cell r="AG99">
            <v>10</v>
          </cell>
          <cell r="AH99">
            <v>242</v>
          </cell>
          <cell r="AI99">
            <v>50</v>
          </cell>
          <cell r="AJ99">
            <v>191</v>
          </cell>
          <cell r="AK99">
            <v>523</v>
          </cell>
          <cell r="AL99">
            <v>195</v>
          </cell>
          <cell r="AM99">
            <v>10</v>
          </cell>
          <cell r="AN99">
            <v>242</v>
          </cell>
          <cell r="AO99">
            <v>50</v>
          </cell>
          <cell r="AP99">
            <v>191</v>
          </cell>
          <cell r="AQ99">
            <v>523</v>
          </cell>
          <cell r="AR99">
            <v>195</v>
          </cell>
          <cell r="AS99">
            <v>10</v>
          </cell>
          <cell r="AT99">
            <v>242</v>
          </cell>
          <cell r="AU99">
            <v>50</v>
          </cell>
          <cell r="AV99">
            <v>191</v>
          </cell>
          <cell r="AW99">
            <v>523</v>
          </cell>
          <cell r="AX99">
            <v>195</v>
          </cell>
          <cell r="AY99">
            <v>2422</v>
          </cell>
          <cell r="AZ99">
            <v>2422</v>
          </cell>
          <cell r="BA99">
            <v>2422</v>
          </cell>
          <cell r="BB99">
            <v>2422</v>
          </cell>
          <cell r="BC99">
            <v>2422</v>
          </cell>
          <cell r="BD99">
            <v>2422</v>
          </cell>
          <cell r="BE99">
            <v>2422</v>
          </cell>
          <cell r="BF99">
            <v>2422</v>
          </cell>
          <cell r="BG99">
            <v>2410</v>
          </cell>
          <cell r="BH99">
            <v>2410</v>
          </cell>
          <cell r="BI99">
            <v>2367</v>
          </cell>
          <cell r="BJ99">
            <v>2352</v>
          </cell>
          <cell r="BK99">
            <v>2352</v>
          </cell>
          <cell r="BL99">
            <v>2352</v>
          </cell>
          <cell r="BM99">
            <v>2352</v>
          </cell>
        </row>
        <row r="100">
          <cell r="A100" t="str">
            <v>CF_LTD_INT_EFIN</v>
          </cell>
          <cell r="B100" t="str">
            <v>NUCLEAR</v>
          </cell>
          <cell r="C100">
            <v>0</v>
          </cell>
          <cell r="D100">
            <v>0</v>
          </cell>
          <cell r="E100" t="str">
            <v>CF_LTD_INT_EFIN_Type_03</v>
          </cell>
          <cell r="F100" t="str">
            <v>Embedded Finance 08/09/1999 4:26:00</v>
          </cell>
          <cell r="G100" t="str">
            <v>Budget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220</v>
          </cell>
          <cell r="P100">
            <v>0</v>
          </cell>
          <cell r="Q100">
            <v>0</v>
          </cell>
          <cell r="R100">
            <v>18</v>
          </cell>
          <cell r="S100">
            <v>0</v>
          </cell>
          <cell r="T100">
            <v>0</v>
          </cell>
          <cell r="U100">
            <v>220</v>
          </cell>
          <cell r="V100">
            <v>0</v>
          </cell>
          <cell r="W100">
            <v>0</v>
          </cell>
          <cell r="X100">
            <v>18</v>
          </cell>
          <cell r="Y100">
            <v>0</v>
          </cell>
          <cell r="Z100">
            <v>0</v>
          </cell>
          <cell r="AA100">
            <v>220</v>
          </cell>
          <cell r="AB100">
            <v>0</v>
          </cell>
          <cell r="AC100">
            <v>0</v>
          </cell>
          <cell r="AD100">
            <v>18</v>
          </cell>
          <cell r="AE100">
            <v>0</v>
          </cell>
          <cell r="AF100">
            <v>0</v>
          </cell>
          <cell r="AG100">
            <v>220</v>
          </cell>
          <cell r="AH100">
            <v>0</v>
          </cell>
          <cell r="AI100">
            <v>0</v>
          </cell>
          <cell r="AJ100">
            <v>18</v>
          </cell>
          <cell r="AK100">
            <v>0</v>
          </cell>
          <cell r="AL100">
            <v>0</v>
          </cell>
          <cell r="AM100">
            <v>220</v>
          </cell>
          <cell r="AN100">
            <v>0</v>
          </cell>
          <cell r="AO100">
            <v>0</v>
          </cell>
          <cell r="AP100">
            <v>18</v>
          </cell>
          <cell r="AQ100">
            <v>0</v>
          </cell>
          <cell r="AR100">
            <v>0</v>
          </cell>
          <cell r="AS100">
            <v>220</v>
          </cell>
          <cell r="AT100">
            <v>0</v>
          </cell>
          <cell r="AU100">
            <v>0</v>
          </cell>
          <cell r="AV100">
            <v>18</v>
          </cell>
          <cell r="AW100">
            <v>0</v>
          </cell>
          <cell r="AX100">
            <v>0</v>
          </cell>
          <cell r="AY100">
            <v>476</v>
          </cell>
          <cell r="AZ100">
            <v>476</v>
          </cell>
          <cell r="BA100">
            <v>476</v>
          </cell>
          <cell r="BB100">
            <v>476</v>
          </cell>
          <cell r="BC100">
            <v>476</v>
          </cell>
          <cell r="BD100">
            <v>476</v>
          </cell>
          <cell r="BE100">
            <v>476</v>
          </cell>
          <cell r="BF100">
            <v>449</v>
          </cell>
          <cell r="BG100">
            <v>200</v>
          </cell>
          <cell r="BH100">
            <v>200</v>
          </cell>
          <cell r="BI100">
            <v>200</v>
          </cell>
          <cell r="BJ100">
            <v>200</v>
          </cell>
          <cell r="BK100">
            <v>200</v>
          </cell>
          <cell r="BL100">
            <v>200</v>
          </cell>
          <cell r="BM100">
            <v>200</v>
          </cell>
        </row>
        <row r="101">
          <cell r="A101" t="str">
            <v>CF_LTD_INT_EFIN</v>
          </cell>
          <cell r="B101" t="str">
            <v>NUCLEAR</v>
          </cell>
          <cell r="C101">
            <v>0</v>
          </cell>
          <cell r="D101">
            <v>0</v>
          </cell>
          <cell r="E101" t="str">
            <v>CF_LTD_INT_EFIN_Type_04</v>
          </cell>
          <cell r="F101" t="str">
            <v>Embedded Finance 08/09/1999 4:26:00</v>
          </cell>
          <cell r="G101" t="str">
            <v>Budget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 t="str">
            <v>CF_LTD_INT_EFIN</v>
          </cell>
          <cell r="B102" t="str">
            <v>PSCRC</v>
          </cell>
          <cell r="C102">
            <v>0</v>
          </cell>
          <cell r="D102">
            <v>0</v>
          </cell>
          <cell r="E102" t="str">
            <v>CF_LTD_INT_EFIN_Type_01</v>
          </cell>
          <cell r="F102" t="str">
            <v>Embedded Finance 08/09/1999 4:26:00</v>
          </cell>
          <cell r="G102" t="str">
            <v>Budget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-3</v>
          </cell>
          <cell r="P102">
            <v>-1</v>
          </cell>
          <cell r="Q102">
            <v>-3</v>
          </cell>
          <cell r="R102">
            <v>0</v>
          </cell>
          <cell r="S102">
            <v>-3</v>
          </cell>
          <cell r="T102">
            <v>-2</v>
          </cell>
          <cell r="U102">
            <v>-3</v>
          </cell>
          <cell r="V102">
            <v>-1</v>
          </cell>
          <cell r="W102">
            <v>-3</v>
          </cell>
          <cell r="X102">
            <v>0</v>
          </cell>
          <cell r="Y102">
            <v>-3</v>
          </cell>
          <cell r="Z102">
            <v>-2</v>
          </cell>
          <cell r="AA102">
            <v>-2</v>
          </cell>
          <cell r="AB102">
            <v>-1</v>
          </cell>
          <cell r="AC102">
            <v>-3</v>
          </cell>
          <cell r="AD102">
            <v>0</v>
          </cell>
          <cell r="AE102">
            <v>-3</v>
          </cell>
          <cell r="AF102">
            <v>-2</v>
          </cell>
          <cell r="AG102">
            <v>-2</v>
          </cell>
          <cell r="AH102">
            <v>-1</v>
          </cell>
          <cell r="AI102">
            <v>-3</v>
          </cell>
          <cell r="AJ102">
            <v>0</v>
          </cell>
          <cell r="AK102">
            <v>-2</v>
          </cell>
          <cell r="AL102">
            <v>-1</v>
          </cell>
          <cell r="AM102">
            <v>-2</v>
          </cell>
          <cell r="AN102">
            <v>-1</v>
          </cell>
          <cell r="AO102">
            <v>-3</v>
          </cell>
          <cell r="AP102">
            <v>0</v>
          </cell>
          <cell r="AQ102">
            <v>-2</v>
          </cell>
          <cell r="AR102">
            <v>-1</v>
          </cell>
          <cell r="AS102">
            <v>-2</v>
          </cell>
          <cell r="AT102">
            <v>-1</v>
          </cell>
          <cell r="AU102">
            <v>-3</v>
          </cell>
          <cell r="AV102">
            <v>0</v>
          </cell>
          <cell r="AW102">
            <v>-2</v>
          </cell>
          <cell r="AX102">
            <v>-1</v>
          </cell>
          <cell r="AY102">
            <v>-18</v>
          </cell>
          <cell r="AZ102">
            <v>-16</v>
          </cell>
          <cell r="BA102">
            <v>-15</v>
          </cell>
          <cell r="BB102">
            <v>-14</v>
          </cell>
          <cell r="BC102">
            <v>-11</v>
          </cell>
          <cell r="BD102">
            <v>-10</v>
          </cell>
          <cell r="BE102">
            <v>-10</v>
          </cell>
          <cell r="BF102">
            <v>-10</v>
          </cell>
          <cell r="BG102">
            <v>-10</v>
          </cell>
          <cell r="BH102">
            <v>-10</v>
          </cell>
          <cell r="BI102">
            <v>-10</v>
          </cell>
          <cell r="BJ102">
            <v>-10</v>
          </cell>
          <cell r="BK102">
            <v>-9</v>
          </cell>
          <cell r="BL102">
            <v>-8</v>
          </cell>
          <cell r="BM102">
            <v>-7</v>
          </cell>
        </row>
        <row r="103">
          <cell r="A103" t="str">
            <v>CF_LTD_INT_EFIN</v>
          </cell>
          <cell r="B103" t="str">
            <v>PSCRC</v>
          </cell>
          <cell r="C103">
            <v>0</v>
          </cell>
          <cell r="D103">
            <v>0</v>
          </cell>
          <cell r="E103" t="str">
            <v>CF_LTD_INT_EFIN_Type_02</v>
          </cell>
          <cell r="F103" t="str">
            <v>Embedded Finance 08/09/1999 4:26:00</v>
          </cell>
          <cell r="G103" t="str">
            <v>Budget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-1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-1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-1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-1</v>
          </cell>
          <cell r="AX103">
            <v>0</v>
          </cell>
          <cell r="AY103">
            <v>-2</v>
          </cell>
          <cell r="AZ103">
            <v>-2</v>
          </cell>
          <cell r="BA103">
            <v>-2</v>
          </cell>
          <cell r="BB103">
            <v>-2</v>
          </cell>
          <cell r="BC103">
            <v>-2</v>
          </cell>
          <cell r="BD103">
            <v>-2</v>
          </cell>
          <cell r="BE103">
            <v>-2</v>
          </cell>
          <cell r="BF103">
            <v>-2</v>
          </cell>
          <cell r="BG103">
            <v>-2</v>
          </cell>
          <cell r="BH103">
            <v>-2</v>
          </cell>
          <cell r="BI103">
            <v>-2</v>
          </cell>
          <cell r="BJ103">
            <v>-2</v>
          </cell>
          <cell r="BK103">
            <v>-2</v>
          </cell>
          <cell r="BL103">
            <v>-2</v>
          </cell>
          <cell r="BM103">
            <v>-2</v>
          </cell>
        </row>
        <row r="104">
          <cell r="A104" t="str">
            <v>CF_LTD_INT_EFIN</v>
          </cell>
          <cell r="B104" t="str">
            <v>PSCRC</v>
          </cell>
          <cell r="C104">
            <v>0</v>
          </cell>
          <cell r="D104">
            <v>0</v>
          </cell>
          <cell r="E104" t="str">
            <v>CF_LTD_INT_EFIN_Type_03</v>
          </cell>
          <cell r="F104" t="str">
            <v>Embedded Finance 08/09/1999 4:26:00</v>
          </cell>
          <cell r="G104" t="str">
            <v>Budget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 t="str">
            <v>CF_LTD_INT_EFIN</v>
          </cell>
          <cell r="B105" t="str">
            <v>PSCRC</v>
          </cell>
          <cell r="C105">
            <v>0</v>
          </cell>
          <cell r="D105">
            <v>0</v>
          </cell>
          <cell r="E105" t="str">
            <v>CF_LTD_INT_EFIN_Type_04</v>
          </cell>
          <cell r="F105" t="str">
            <v>Embedded Finance 08/09/1999 4:26:00</v>
          </cell>
          <cell r="G105" t="str">
            <v>Budget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 t="str">
            <v>CF_LTD_INT_EFIN</v>
          </cell>
          <cell r="B106" t="str">
            <v>REPAIR_SERVICE</v>
          </cell>
          <cell r="C106">
            <v>0</v>
          </cell>
          <cell r="D106">
            <v>0</v>
          </cell>
          <cell r="E106" t="str">
            <v>CF_LTD_INT_EFIN_Type_01</v>
          </cell>
          <cell r="F106" t="str">
            <v>Embedded Finance 08/09/1999 4:26:00</v>
          </cell>
          <cell r="G106" t="str">
            <v>Budget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-8</v>
          </cell>
          <cell r="P106">
            <v>-4</v>
          </cell>
          <cell r="Q106">
            <v>-7</v>
          </cell>
          <cell r="R106">
            <v>0</v>
          </cell>
          <cell r="S106">
            <v>-9</v>
          </cell>
          <cell r="T106">
            <v>-6</v>
          </cell>
          <cell r="U106">
            <v>-8</v>
          </cell>
          <cell r="V106">
            <v>-4</v>
          </cell>
          <cell r="W106">
            <v>-7</v>
          </cell>
          <cell r="X106">
            <v>0</v>
          </cell>
          <cell r="Y106">
            <v>-9</v>
          </cell>
          <cell r="Z106">
            <v>-6</v>
          </cell>
          <cell r="AA106">
            <v>-6</v>
          </cell>
          <cell r="AB106">
            <v>-4</v>
          </cell>
          <cell r="AC106">
            <v>-7</v>
          </cell>
          <cell r="AD106">
            <v>0</v>
          </cell>
          <cell r="AE106">
            <v>-9</v>
          </cell>
          <cell r="AF106">
            <v>-6</v>
          </cell>
          <cell r="AG106">
            <v>-6</v>
          </cell>
          <cell r="AH106">
            <v>-3</v>
          </cell>
          <cell r="AI106">
            <v>-7</v>
          </cell>
          <cell r="AJ106">
            <v>0</v>
          </cell>
          <cell r="AK106">
            <v>-6</v>
          </cell>
          <cell r="AL106">
            <v>-4</v>
          </cell>
          <cell r="AM106">
            <v>-6</v>
          </cell>
          <cell r="AN106">
            <v>-3</v>
          </cell>
          <cell r="AO106">
            <v>-7</v>
          </cell>
          <cell r="AP106">
            <v>0</v>
          </cell>
          <cell r="AQ106">
            <v>-6</v>
          </cell>
          <cell r="AR106">
            <v>-4</v>
          </cell>
          <cell r="AS106">
            <v>-6</v>
          </cell>
          <cell r="AT106">
            <v>-3</v>
          </cell>
          <cell r="AU106">
            <v>-7</v>
          </cell>
          <cell r="AV106">
            <v>0</v>
          </cell>
          <cell r="AW106">
            <v>-6</v>
          </cell>
          <cell r="AX106">
            <v>-4</v>
          </cell>
          <cell r="AY106">
            <v>-50</v>
          </cell>
          <cell r="AZ106">
            <v>-41</v>
          </cell>
          <cell r="BA106">
            <v>-35</v>
          </cell>
          <cell r="BB106">
            <v>-32</v>
          </cell>
          <cell r="BC106">
            <v>-26</v>
          </cell>
          <cell r="BD106">
            <v>-23</v>
          </cell>
          <cell r="BE106">
            <v>-22</v>
          </cell>
          <cell r="BF106">
            <v>-22</v>
          </cell>
          <cell r="BG106">
            <v>-22</v>
          </cell>
          <cell r="BH106">
            <v>-22</v>
          </cell>
          <cell r="BI106">
            <v>-22</v>
          </cell>
          <cell r="BJ106">
            <v>-22</v>
          </cell>
          <cell r="BK106">
            <v>-20</v>
          </cell>
          <cell r="BL106">
            <v>-18</v>
          </cell>
          <cell r="BM106">
            <v>-16</v>
          </cell>
        </row>
        <row r="107">
          <cell r="A107" t="str">
            <v>CF_LTD_INT_EFIN</v>
          </cell>
          <cell r="B107" t="str">
            <v>REPAIR_SERVICE</v>
          </cell>
          <cell r="C107">
            <v>0</v>
          </cell>
          <cell r="D107">
            <v>0</v>
          </cell>
          <cell r="E107" t="str">
            <v>CF_LTD_INT_EFIN_Type_02</v>
          </cell>
          <cell r="F107" t="str">
            <v>Embedded Finance 08/09/1999 4:26:00</v>
          </cell>
          <cell r="G107" t="str">
            <v>Budget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-1</v>
          </cell>
          <cell r="Q107">
            <v>0</v>
          </cell>
          <cell r="R107">
            <v>-1</v>
          </cell>
          <cell r="S107">
            <v>-3</v>
          </cell>
          <cell r="T107">
            <v>-1</v>
          </cell>
          <cell r="U107">
            <v>0</v>
          </cell>
          <cell r="V107">
            <v>-1</v>
          </cell>
          <cell r="W107">
            <v>0</v>
          </cell>
          <cell r="X107">
            <v>-1</v>
          </cell>
          <cell r="Y107">
            <v>-3</v>
          </cell>
          <cell r="Z107">
            <v>-1</v>
          </cell>
          <cell r="AA107">
            <v>0</v>
          </cell>
          <cell r="AB107">
            <v>-1</v>
          </cell>
          <cell r="AC107">
            <v>0</v>
          </cell>
          <cell r="AD107">
            <v>-1</v>
          </cell>
          <cell r="AE107">
            <v>-3</v>
          </cell>
          <cell r="AF107">
            <v>-1</v>
          </cell>
          <cell r="AG107">
            <v>0</v>
          </cell>
          <cell r="AH107">
            <v>-1</v>
          </cell>
          <cell r="AI107">
            <v>0</v>
          </cell>
          <cell r="AJ107">
            <v>-1</v>
          </cell>
          <cell r="AK107">
            <v>-3</v>
          </cell>
          <cell r="AL107">
            <v>-1</v>
          </cell>
          <cell r="AM107">
            <v>0</v>
          </cell>
          <cell r="AN107">
            <v>-1</v>
          </cell>
          <cell r="AO107">
            <v>0</v>
          </cell>
          <cell r="AP107">
            <v>-1</v>
          </cell>
          <cell r="AQ107">
            <v>-3</v>
          </cell>
          <cell r="AR107">
            <v>-1</v>
          </cell>
          <cell r="AS107">
            <v>0</v>
          </cell>
          <cell r="AT107">
            <v>-1</v>
          </cell>
          <cell r="AU107">
            <v>0</v>
          </cell>
          <cell r="AV107">
            <v>-1</v>
          </cell>
          <cell r="AW107">
            <v>-3</v>
          </cell>
          <cell r="AX107">
            <v>-1</v>
          </cell>
          <cell r="AY107">
            <v>-12</v>
          </cell>
          <cell r="AZ107">
            <v>-12</v>
          </cell>
          <cell r="BA107">
            <v>-12</v>
          </cell>
          <cell r="BB107">
            <v>-12</v>
          </cell>
          <cell r="BC107">
            <v>-12</v>
          </cell>
          <cell r="BD107">
            <v>-12</v>
          </cell>
          <cell r="BE107">
            <v>-12</v>
          </cell>
          <cell r="BF107">
            <v>-12</v>
          </cell>
          <cell r="BG107">
            <v>-12</v>
          </cell>
          <cell r="BH107">
            <v>-12</v>
          </cell>
          <cell r="BI107">
            <v>-12</v>
          </cell>
          <cell r="BJ107">
            <v>-12</v>
          </cell>
          <cell r="BK107">
            <v>-12</v>
          </cell>
          <cell r="BL107">
            <v>-12</v>
          </cell>
          <cell r="BM107">
            <v>-12</v>
          </cell>
        </row>
        <row r="108">
          <cell r="A108" t="str">
            <v>CF_LTD_INT_EFIN</v>
          </cell>
          <cell r="B108" t="str">
            <v>REPAIR_SERVICE</v>
          </cell>
          <cell r="C108">
            <v>0</v>
          </cell>
          <cell r="D108">
            <v>0</v>
          </cell>
          <cell r="E108" t="str">
            <v>CF_LTD_INT_EFIN_Type_03</v>
          </cell>
          <cell r="F108" t="str">
            <v>Embedded Finance 08/09/1999 4:26:00</v>
          </cell>
          <cell r="G108" t="str">
            <v>Budget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-1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-1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-1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-1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-1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-2</v>
          </cell>
          <cell r="AZ108">
            <v>-2</v>
          </cell>
          <cell r="BA108">
            <v>-2</v>
          </cell>
          <cell r="BB108">
            <v>-2</v>
          </cell>
          <cell r="BC108">
            <v>-2</v>
          </cell>
          <cell r="BD108">
            <v>-2</v>
          </cell>
          <cell r="BE108">
            <v>-2</v>
          </cell>
          <cell r="BF108">
            <v>-2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 t="str">
            <v>CF_LTD_INT_EFIN</v>
          </cell>
          <cell r="B109" t="str">
            <v>REPAIR_SERVICE</v>
          </cell>
          <cell r="C109">
            <v>0</v>
          </cell>
          <cell r="D109">
            <v>0</v>
          </cell>
          <cell r="E109" t="str">
            <v>CF_LTD_INT_EFIN_Type_04</v>
          </cell>
          <cell r="F109" t="str">
            <v>Embedded Finance 08/09/1999 4:26:00</v>
          </cell>
          <cell r="G109" t="str">
            <v>Budget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 t="str">
            <v>CF_LTD_INT_EFIN</v>
          </cell>
          <cell r="B110" t="str">
            <v>Securitization</v>
          </cell>
          <cell r="C110">
            <v>0</v>
          </cell>
          <cell r="D110">
            <v>0</v>
          </cell>
          <cell r="E110" t="str">
            <v>CF_LTD_INT_EFIN_Type_01</v>
          </cell>
          <cell r="F110" t="str">
            <v>Embedded Finance 08/09/1999 4:26:00</v>
          </cell>
          <cell r="G110" t="str">
            <v>Budget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 t="str">
            <v>CF_LTD_INT_EFIN</v>
          </cell>
          <cell r="B111" t="str">
            <v>Securitization</v>
          </cell>
          <cell r="C111">
            <v>0</v>
          </cell>
          <cell r="D111">
            <v>0</v>
          </cell>
          <cell r="E111" t="str">
            <v>CF_LTD_INT_EFIN_Type_02</v>
          </cell>
          <cell r="F111" t="str">
            <v>Embedded Finance 08/09/1999 4:26:00</v>
          </cell>
          <cell r="G111" t="str">
            <v>Budget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 t="str">
            <v>CF_LTD_INT_EFIN</v>
          </cell>
          <cell r="B112" t="str">
            <v>Securitization</v>
          </cell>
          <cell r="C112">
            <v>0</v>
          </cell>
          <cell r="D112">
            <v>0</v>
          </cell>
          <cell r="E112" t="str">
            <v>CF_LTD_INT_EFIN_Type_03</v>
          </cell>
          <cell r="F112" t="str">
            <v>Embedded Finance 08/09/1999 4:26:00</v>
          </cell>
          <cell r="G112" t="str">
            <v>Budget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 t="str">
            <v>CF_LTD_INT_EFIN</v>
          </cell>
          <cell r="B113" t="str">
            <v>Securitization</v>
          </cell>
          <cell r="C113">
            <v>0</v>
          </cell>
          <cell r="D113">
            <v>0</v>
          </cell>
          <cell r="E113" t="str">
            <v>CF_LTD_INT_EFIN_Type_04</v>
          </cell>
          <cell r="F113" t="str">
            <v>Embedded Finance 08/09/1999 4:26:00</v>
          </cell>
          <cell r="G113" t="str">
            <v>Budget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 t="str">
            <v>CF_LTD_INT_EFIN</v>
          </cell>
          <cell r="B114" t="str">
            <v>SERVICE_TARIFF</v>
          </cell>
          <cell r="C114">
            <v>0</v>
          </cell>
          <cell r="D114">
            <v>0</v>
          </cell>
          <cell r="E114" t="str">
            <v>CF_LTD_INT_EFIN_Type_01</v>
          </cell>
          <cell r="F114" t="str">
            <v>Embedded Finance 08/09/1999 4:26:00</v>
          </cell>
          <cell r="G114" t="str">
            <v>Budget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89</v>
          </cell>
          <cell r="P114">
            <v>41</v>
          </cell>
          <cell r="Q114">
            <v>75</v>
          </cell>
          <cell r="R114">
            <v>1</v>
          </cell>
          <cell r="S114">
            <v>101</v>
          </cell>
          <cell r="T114">
            <v>67</v>
          </cell>
          <cell r="U114">
            <v>88</v>
          </cell>
          <cell r="V114">
            <v>43</v>
          </cell>
          <cell r="W114">
            <v>75</v>
          </cell>
          <cell r="X114">
            <v>1</v>
          </cell>
          <cell r="Y114">
            <v>101</v>
          </cell>
          <cell r="Z114">
            <v>69</v>
          </cell>
          <cell r="AA114">
            <v>72</v>
          </cell>
          <cell r="AB114">
            <v>43</v>
          </cell>
          <cell r="AC114">
            <v>75</v>
          </cell>
          <cell r="AD114">
            <v>1</v>
          </cell>
          <cell r="AE114">
            <v>101</v>
          </cell>
          <cell r="AF114">
            <v>69</v>
          </cell>
          <cell r="AG114">
            <v>72</v>
          </cell>
          <cell r="AH114">
            <v>31</v>
          </cell>
          <cell r="AI114">
            <v>75</v>
          </cell>
          <cell r="AJ114">
            <v>1</v>
          </cell>
          <cell r="AK114">
            <v>72</v>
          </cell>
          <cell r="AL114">
            <v>44</v>
          </cell>
          <cell r="AM114">
            <v>72</v>
          </cell>
          <cell r="AN114">
            <v>31</v>
          </cell>
          <cell r="AO114">
            <v>75</v>
          </cell>
          <cell r="AP114">
            <v>1</v>
          </cell>
          <cell r="AQ114">
            <v>72</v>
          </cell>
          <cell r="AR114">
            <v>44</v>
          </cell>
          <cell r="AS114">
            <v>72</v>
          </cell>
          <cell r="AT114">
            <v>31</v>
          </cell>
          <cell r="AU114">
            <v>75</v>
          </cell>
          <cell r="AV114">
            <v>1</v>
          </cell>
          <cell r="AW114">
            <v>72</v>
          </cell>
          <cell r="AX114">
            <v>44</v>
          </cell>
          <cell r="AY114">
            <v>564</v>
          </cell>
          <cell r="AZ114">
            <v>465</v>
          </cell>
          <cell r="BA114">
            <v>394</v>
          </cell>
          <cell r="BB114">
            <v>362</v>
          </cell>
          <cell r="BC114">
            <v>307</v>
          </cell>
          <cell r="BD114">
            <v>272</v>
          </cell>
          <cell r="BE114">
            <v>256</v>
          </cell>
          <cell r="BF114">
            <v>256</v>
          </cell>
          <cell r="BG114">
            <v>256</v>
          </cell>
          <cell r="BH114">
            <v>256</v>
          </cell>
          <cell r="BI114">
            <v>253</v>
          </cell>
          <cell r="BJ114">
            <v>248</v>
          </cell>
          <cell r="BK114">
            <v>227</v>
          </cell>
          <cell r="BL114">
            <v>206</v>
          </cell>
          <cell r="BM114">
            <v>186</v>
          </cell>
        </row>
        <row r="115">
          <cell r="A115" t="str">
            <v>CF_LTD_INT_EFIN</v>
          </cell>
          <cell r="B115" t="str">
            <v>SERVICE_TARIFF</v>
          </cell>
          <cell r="C115">
            <v>0</v>
          </cell>
          <cell r="D115">
            <v>0</v>
          </cell>
          <cell r="E115" t="str">
            <v>CF_LTD_INT_EFIN_Type_02</v>
          </cell>
          <cell r="F115" t="str">
            <v>Embedded Finance 08/09/1999 4:26:00</v>
          </cell>
          <cell r="G115" t="str">
            <v>Budget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14</v>
          </cell>
          <cell r="Q115">
            <v>3</v>
          </cell>
          <cell r="R115">
            <v>11</v>
          </cell>
          <cell r="S115">
            <v>30</v>
          </cell>
          <cell r="T115">
            <v>11</v>
          </cell>
          <cell r="U115">
            <v>1</v>
          </cell>
          <cell r="V115">
            <v>14</v>
          </cell>
          <cell r="W115">
            <v>3</v>
          </cell>
          <cell r="X115">
            <v>11</v>
          </cell>
          <cell r="Y115">
            <v>30</v>
          </cell>
          <cell r="Z115">
            <v>11</v>
          </cell>
          <cell r="AA115">
            <v>1</v>
          </cell>
          <cell r="AB115">
            <v>14</v>
          </cell>
          <cell r="AC115">
            <v>3</v>
          </cell>
          <cell r="AD115">
            <v>11</v>
          </cell>
          <cell r="AE115">
            <v>30</v>
          </cell>
          <cell r="AF115">
            <v>11</v>
          </cell>
          <cell r="AG115">
            <v>1</v>
          </cell>
          <cell r="AH115">
            <v>14</v>
          </cell>
          <cell r="AI115">
            <v>3</v>
          </cell>
          <cell r="AJ115">
            <v>11</v>
          </cell>
          <cell r="AK115">
            <v>30</v>
          </cell>
          <cell r="AL115">
            <v>11</v>
          </cell>
          <cell r="AM115">
            <v>1</v>
          </cell>
          <cell r="AN115">
            <v>14</v>
          </cell>
          <cell r="AO115">
            <v>3</v>
          </cell>
          <cell r="AP115">
            <v>11</v>
          </cell>
          <cell r="AQ115">
            <v>30</v>
          </cell>
          <cell r="AR115">
            <v>11</v>
          </cell>
          <cell r="AS115">
            <v>1</v>
          </cell>
          <cell r="AT115">
            <v>14</v>
          </cell>
          <cell r="AU115">
            <v>3</v>
          </cell>
          <cell r="AV115">
            <v>11</v>
          </cell>
          <cell r="AW115">
            <v>30</v>
          </cell>
          <cell r="AX115">
            <v>11</v>
          </cell>
          <cell r="AY115">
            <v>140</v>
          </cell>
          <cell r="AZ115">
            <v>140</v>
          </cell>
          <cell r="BA115">
            <v>140</v>
          </cell>
          <cell r="BB115">
            <v>140</v>
          </cell>
          <cell r="BC115">
            <v>140</v>
          </cell>
          <cell r="BD115">
            <v>140</v>
          </cell>
          <cell r="BE115">
            <v>140</v>
          </cell>
          <cell r="BF115">
            <v>140</v>
          </cell>
          <cell r="BG115">
            <v>140</v>
          </cell>
          <cell r="BH115">
            <v>140</v>
          </cell>
          <cell r="BI115">
            <v>138</v>
          </cell>
          <cell r="BJ115">
            <v>136</v>
          </cell>
          <cell r="BK115">
            <v>136</v>
          </cell>
          <cell r="BL115">
            <v>136</v>
          </cell>
          <cell r="BM115">
            <v>136</v>
          </cell>
        </row>
        <row r="116">
          <cell r="A116" t="str">
            <v>CF_LTD_INT_EFIN</v>
          </cell>
          <cell r="B116" t="str">
            <v>SERVICE_TARIFF</v>
          </cell>
          <cell r="C116">
            <v>0</v>
          </cell>
          <cell r="D116">
            <v>0</v>
          </cell>
          <cell r="E116" t="str">
            <v>CF_LTD_INT_EFIN_Type_03</v>
          </cell>
          <cell r="F116" t="str">
            <v>Embedded Finance 08/09/1999 4:26:00</v>
          </cell>
          <cell r="G116" t="str">
            <v>Budget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13</v>
          </cell>
          <cell r="P116">
            <v>0</v>
          </cell>
          <cell r="Q116">
            <v>0</v>
          </cell>
          <cell r="R116">
            <v>1</v>
          </cell>
          <cell r="S116">
            <v>0</v>
          </cell>
          <cell r="T116">
            <v>0</v>
          </cell>
          <cell r="U116">
            <v>13</v>
          </cell>
          <cell r="V116">
            <v>0</v>
          </cell>
          <cell r="W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13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13</v>
          </cell>
          <cell r="AH116">
            <v>0</v>
          </cell>
          <cell r="AI116">
            <v>0</v>
          </cell>
          <cell r="AJ116">
            <v>1</v>
          </cell>
          <cell r="AK116">
            <v>0</v>
          </cell>
          <cell r="AL116">
            <v>0</v>
          </cell>
          <cell r="AM116">
            <v>13</v>
          </cell>
          <cell r="AN116">
            <v>0</v>
          </cell>
          <cell r="AO116">
            <v>0</v>
          </cell>
          <cell r="AP116">
            <v>1</v>
          </cell>
          <cell r="AQ116">
            <v>0</v>
          </cell>
          <cell r="AR116">
            <v>0</v>
          </cell>
          <cell r="AS116">
            <v>13</v>
          </cell>
          <cell r="AT116">
            <v>0</v>
          </cell>
          <cell r="AU116">
            <v>0</v>
          </cell>
          <cell r="AV116">
            <v>1</v>
          </cell>
          <cell r="AW116">
            <v>0</v>
          </cell>
          <cell r="AX116">
            <v>0</v>
          </cell>
          <cell r="AY116">
            <v>28</v>
          </cell>
          <cell r="AZ116">
            <v>28</v>
          </cell>
          <cell r="BA116">
            <v>28</v>
          </cell>
          <cell r="BB116">
            <v>28</v>
          </cell>
          <cell r="BC116">
            <v>28</v>
          </cell>
          <cell r="BD116">
            <v>28</v>
          </cell>
          <cell r="BE116">
            <v>28</v>
          </cell>
          <cell r="BF116">
            <v>26</v>
          </cell>
          <cell r="BG116">
            <v>12</v>
          </cell>
          <cell r="BH116">
            <v>12</v>
          </cell>
          <cell r="BI116">
            <v>12</v>
          </cell>
          <cell r="BJ116">
            <v>12</v>
          </cell>
          <cell r="BK116">
            <v>12</v>
          </cell>
          <cell r="BL116">
            <v>12</v>
          </cell>
          <cell r="BM116">
            <v>12</v>
          </cell>
        </row>
        <row r="117">
          <cell r="A117" t="str">
            <v>CF_LTD_INT_EFIN</v>
          </cell>
          <cell r="B117" t="str">
            <v>SERVICE_TARIFF</v>
          </cell>
          <cell r="C117">
            <v>0</v>
          </cell>
          <cell r="D117">
            <v>0</v>
          </cell>
          <cell r="E117" t="str">
            <v>CF_LTD_INT_EFIN_Type_04</v>
          </cell>
          <cell r="F117" t="str">
            <v>Embedded Finance 08/09/1999 4:26:00</v>
          </cell>
          <cell r="G117" t="str">
            <v>Budget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 t="str">
            <v>CF_LTD_INT_EFIN</v>
          </cell>
          <cell r="B118" t="str">
            <v>TRANSMISSION</v>
          </cell>
          <cell r="C118">
            <v>0</v>
          </cell>
          <cell r="D118">
            <v>0</v>
          </cell>
          <cell r="E118" t="str">
            <v>CF_LTD_INT_EFIN_Type_01</v>
          </cell>
          <cell r="F118" t="str">
            <v>Embedded Finance 08/09/1999 4:26:00</v>
          </cell>
          <cell r="G118" t="str">
            <v>Budget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2139</v>
          </cell>
          <cell r="P118">
            <v>990</v>
          </cell>
          <cell r="Q118">
            <v>1806</v>
          </cell>
          <cell r="R118">
            <v>16</v>
          </cell>
          <cell r="S118">
            <v>2439</v>
          </cell>
          <cell r="T118">
            <v>1616</v>
          </cell>
          <cell r="U118">
            <v>2127</v>
          </cell>
          <cell r="V118">
            <v>1043</v>
          </cell>
          <cell r="W118">
            <v>1822</v>
          </cell>
          <cell r="X118">
            <v>16</v>
          </cell>
          <cell r="Y118">
            <v>2439</v>
          </cell>
          <cell r="Z118">
            <v>1660</v>
          </cell>
          <cell r="AA118">
            <v>1743</v>
          </cell>
          <cell r="AB118">
            <v>1043</v>
          </cell>
          <cell r="AC118">
            <v>1822</v>
          </cell>
          <cell r="AD118">
            <v>16</v>
          </cell>
          <cell r="AE118">
            <v>2439</v>
          </cell>
          <cell r="AF118">
            <v>1660</v>
          </cell>
          <cell r="AG118">
            <v>1743</v>
          </cell>
          <cell r="AH118">
            <v>742</v>
          </cell>
          <cell r="AI118">
            <v>1822</v>
          </cell>
          <cell r="AJ118">
            <v>16</v>
          </cell>
          <cell r="AK118">
            <v>1727</v>
          </cell>
          <cell r="AL118">
            <v>1057</v>
          </cell>
          <cell r="AM118">
            <v>1743</v>
          </cell>
          <cell r="AN118">
            <v>742</v>
          </cell>
          <cell r="AO118">
            <v>1822</v>
          </cell>
          <cell r="AP118">
            <v>16</v>
          </cell>
          <cell r="AQ118">
            <v>1727</v>
          </cell>
          <cell r="AR118">
            <v>1057</v>
          </cell>
          <cell r="AS118">
            <v>1743</v>
          </cell>
          <cell r="AT118">
            <v>742</v>
          </cell>
          <cell r="AU118">
            <v>1822</v>
          </cell>
          <cell r="AV118">
            <v>16</v>
          </cell>
          <cell r="AW118">
            <v>1727</v>
          </cell>
          <cell r="AX118">
            <v>1057</v>
          </cell>
          <cell r="AY118">
            <v>13592</v>
          </cell>
          <cell r="AZ118">
            <v>11206</v>
          </cell>
          <cell r="BA118">
            <v>9501</v>
          </cell>
          <cell r="BB118">
            <v>8730</v>
          </cell>
          <cell r="BC118">
            <v>7362</v>
          </cell>
          <cell r="BD118">
            <v>6526</v>
          </cell>
          <cell r="BE118">
            <v>6156</v>
          </cell>
          <cell r="BF118">
            <v>6156</v>
          </cell>
          <cell r="BG118">
            <v>6156</v>
          </cell>
          <cell r="BH118">
            <v>6156</v>
          </cell>
          <cell r="BI118">
            <v>6122</v>
          </cell>
          <cell r="BJ118">
            <v>6016</v>
          </cell>
          <cell r="BK118">
            <v>5506</v>
          </cell>
          <cell r="BL118">
            <v>4996</v>
          </cell>
          <cell r="BM118">
            <v>4512</v>
          </cell>
        </row>
        <row r="119">
          <cell r="A119" t="str">
            <v>CF_LTD_INT_EFIN</v>
          </cell>
          <cell r="B119" t="str">
            <v>TRANSMISSION</v>
          </cell>
          <cell r="C119">
            <v>0</v>
          </cell>
          <cell r="D119">
            <v>0</v>
          </cell>
          <cell r="E119" t="str">
            <v>CF_LTD_INT_EFIN_Type_02</v>
          </cell>
          <cell r="F119" t="str">
            <v>Embedded Finance 08/09/1999 4:26:00</v>
          </cell>
          <cell r="G119" t="str">
            <v>Budget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14</v>
          </cell>
          <cell r="P119">
            <v>337</v>
          </cell>
          <cell r="Q119">
            <v>69</v>
          </cell>
          <cell r="R119">
            <v>266</v>
          </cell>
          <cell r="S119">
            <v>726</v>
          </cell>
          <cell r="T119">
            <v>272</v>
          </cell>
          <cell r="U119">
            <v>14</v>
          </cell>
          <cell r="V119">
            <v>337</v>
          </cell>
          <cell r="W119">
            <v>69</v>
          </cell>
          <cell r="X119">
            <v>266</v>
          </cell>
          <cell r="Y119">
            <v>730</v>
          </cell>
          <cell r="Z119">
            <v>272</v>
          </cell>
          <cell r="AA119">
            <v>14</v>
          </cell>
          <cell r="AB119">
            <v>337</v>
          </cell>
          <cell r="AC119">
            <v>69</v>
          </cell>
          <cell r="AD119">
            <v>266</v>
          </cell>
          <cell r="AE119">
            <v>730</v>
          </cell>
          <cell r="AF119">
            <v>272</v>
          </cell>
          <cell r="AG119">
            <v>14</v>
          </cell>
          <cell r="AH119">
            <v>337</v>
          </cell>
          <cell r="AI119">
            <v>69</v>
          </cell>
          <cell r="AJ119">
            <v>266</v>
          </cell>
          <cell r="AK119">
            <v>730</v>
          </cell>
          <cell r="AL119">
            <v>272</v>
          </cell>
          <cell r="AM119">
            <v>14</v>
          </cell>
          <cell r="AN119">
            <v>337</v>
          </cell>
          <cell r="AO119">
            <v>69</v>
          </cell>
          <cell r="AP119">
            <v>266</v>
          </cell>
          <cell r="AQ119">
            <v>730</v>
          </cell>
          <cell r="AR119">
            <v>272</v>
          </cell>
          <cell r="AS119">
            <v>14</v>
          </cell>
          <cell r="AT119">
            <v>337</v>
          </cell>
          <cell r="AU119">
            <v>69</v>
          </cell>
          <cell r="AV119">
            <v>266</v>
          </cell>
          <cell r="AW119">
            <v>730</v>
          </cell>
          <cell r="AX119">
            <v>272</v>
          </cell>
          <cell r="AY119">
            <v>3376</v>
          </cell>
          <cell r="AZ119">
            <v>3376</v>
          </cell>
          <cell r="BA119">
            <v>3376</v>
          </cell>
          <cell r="BB119">
            <v>3376</v>
          </cell>
          <cell r="BC119">
            <v>3376</v>
          </cell>
          <cell r="BD119">
            <v>3376</v>
          </cell>
          <cell r="BE119">
            <v>3376</v>
          </cell>
          <cell r="BF119">
            <v>3376</v>
          </cell>
          <cell r="BG119">
            <v>3360</v>
          </cell>
          <cell r="BH119">
            <v>3360</v>
          </cell>
          <cell r="BI119">
            <v>3301</v>
          </cell>
          <cell r="BJ119">
            <v>3282</v>
          </cell>
          <cell r="BK119">
            <v>3282</v>
          </cell>
          <cell r="BL119">
            <v>3282</v>
          </cell>
          <cell r="BM119">
            <v>3282</v>
          </cell>
        </row>
        <row r="120">
          <cell r="A120" t="str">
            <v>CF_LTD_INT_EFIN</v>
          </cell>
          <cell r="B120" t="str">
            <v>TRANSMISSION</v>
          </cell>
          <cell r="C120">
            <v>0</v>
          </cell>
          <cell r="D120">
            <v>0</v>
          </cell>
          <cell r="E120" t="str">
            <v>CF_LTD_INT_EFIN_Type_03</v>
          </cell>
          <cell r="F120" t="str">
            <v>Embedded Finance 08/09/1999 4:26:00</v>
          </cell>
          <cell r="G120" t="str">
            <v>Budget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307</v>
          </cell>
          <cell r="P120">
            <v>0</v>
          </cell>
          <cell r="Q120">
            <v>0</v>
          </cell>
          <cell r="R120">
            <v>25</v>
          </cell>
          <cell r="S120">
            <v>0</v>
          </cell>
          <cell r="T120">
            <v>0</v>
          </cell>
          <cell r="U120">
            <v>307</v>
          </cell>
          <cell r="V120">
            <v>0</v>
          </cell>
          <cell r="W120">
            <v>0</v>
          </cell>
          <cell r="X120">
            <v>25</v>
          </cell>
          <cell r="Y120">
            <v>0</v>
          </cell>
          <cell r="Z120">
            <v>0</v>
          </cell>
          <cell r="AA120">
            <v>307</v>
          </cell>
          <cell r="AB120">
            <v>0</v>
          </cell>
          <cell r="AC120">
            <v>0</v>
          </cell>
          <cell r="AD120">
            <v>25</v>
          </cell>
          <cell r="AE120">
            <v>0</v>
          </cell>
          <cell r="AF120">
            <v>0</v>
          </cell>
          <cell r="AG120">
            <v>307</v>
          </cell>
          <cell r="AH120">
            <v>0</v>
          </cell>
          <cell r="AI120">
            <v>0</v>
          </cell>
          <cell r="AJ120">
            <v>25</v>
          </cell>
          <cell r="AK120">
            <v>0</v>
          </cell>
          <cell r="AL120">
            <v>0</v>
          </cell>
          <cell r="AM120">
            <v>307</v>
          </cell>
          <cell r="AN120">
            <v>0</v>
          </cell>
          <cell r="AO120">
            <v>0</v>
          </cell>
          <cell r="AP120">
            <v>25</v>
          </cell>
          <cell r="AQ120">
            <v>0</v>
          </cell>
          <cell r="AR120">
            <v>0</v>
          </cell>
          <cell r="AS120">
            <v>307</v>
          </cell>
          <cell r="AT120">
            <v>0</v>
          </cell>
          <cell r="AU120">
            <v>0</v>
          </cell>
          <cell r="AV120">
            <v>25</v>
          </cell>
          <cell r="AW120">
            <v>0</v>
          </cell>
          <cell r="AX120">
            <v>0</v>
          </cell>
          <cell r="AY120">
            <v>664</v>
          </cell>
          <cell r="AZ120">
            <v>664</v>
          </cell>
          <cell r="BA120">
            <v>664</v>
          </cell>
          <cell r="BB120">
            <v>664</v>
          </cell>
          <cell r="BC120">
            <v>664</v>
          </cell>
          <cell r="BD120">
            <v>664</v>
          </cell>
          <cell r="BE120">
            <v>664</v>
          </cell>
          <cell r="BF120">
            <v>627</v>
          </cell>
          <cell r="BG120">
            <v>280</v>
          </cell>
          <cell r="BH120">
            <v>280</v>
          </cell>
          <cell r="BI120">
            <v>280</v>
          </cell>
          <cell r="BJ120">
            <v>280</v>
          </cell>
          <cell r="BK120">
            <v>280</v>
          </cell>
          <cell r="BL120">
            <v>280</v>
          </cell>
          <cell r="BM120">
            <v>280</v>
          </cell>
        </row>
        <row r="121">
          <cell r="A121" t="str">
            <v>CF_LTD_INT_EFIN</v>
          </cell>
          <cell r="B121" t="str">
            <v>TRANSMISSION</v>
          </cell>
          <cell r="C121">
            <v>0</v>
          </cell>
          <cell r="D121">
            <v>0</v>
          </cell>
          <cell r="E121" t="str">
            <v>CF_LTD_INT_EFIN_Type_04</v>
          </cell>
          <cell r="F121" t="str">
            <v>Embedded Finance 08/09/1999 4:26:00</v>
          </cell>
          <cell r="G121" t="str">
            <v>Budget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 t="str">
            <v>CF_LTD_ISSUED_EFIN</v>
          </cell>
          <cell r="B122" t="str">
            <v>ELEC_DISTRIBUTION</v>
          </cell>
          <cell r="C122">
            <v>0</v>
          </cell>
          <cell r="D122">
            <v>0</v>
          </cell>
          <cell r="E122" t="str">
            <v>CF_LTD_ISSUED_EFIN_Type_01</v>
          </cell>
          <cell r="F122" t="str">
            <v>Embedded Finance 08/09/1999 4:26:00</v>
          </cell>
          <cell r="G122" t="str">
            <v>Budget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 t="str">
            <v>CF_LTD_ISSUED_EFIN</v>
          </cell>
          <cell r="B123" t="str">
            <v>ELEC_DISTRIBUTION</v>
          </cell>
          <cell r="C123">
            <v>0</v>
          </cell>
          <cell r="D123">
            <v>0</v>
          </cell>
          <cell r="E123" t="str">
            <v>CF_LTD_ISSUED_EFIN_Type_02</v>
          </cell>
          <cell r="F123" t="str">
            <v>Embedded Finance 08/09/1999 4:26:00</v>
          </cell>
          <cell r="G123" t="str">
            <v>Budget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 t="str">
            <v>CF_LTD_ISSUED_EFIN</v>
          </cell>
          <cell r="B124" t="str">
            <v>ELEC_DISTRIBUTION</v>
          </cell>
          <cell r="C124">
            <v>0</v>
          </cell>
          <cell r="D124">
            <v>0</v>
          </cell>
          <cell r="E124" t="str">
            <v>CF_LTD_ISSUED_EFIN_Type_03</v>
          </cell>
          <cell r="F124" t="str">
            <v>Embedded Finance 08/09/1999 4:26:00</v>
          </cell>
          <cell r="G124" t="str">
            <v>Budget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 t="str">
            <v>CF_LTD_ISSUED_EFIN</v>
          </cell>
          <cell r="B125" t="str">
            <v>ELEC_DISTRIBUTION</v>
          </cell>
          <cell r="C125">
            <v>0</v>
          </cell>
          <cell r="D125">
            <v>0</v>
          </cell>
          <cell r="E125" t="str">
            <v>CF_LTD_ISSUED_EFIN_Type_04</v>
          </cell>
          <cell r="F125" t="str">
            <v>Embedded Finance 08/09/1999 4:26:00</v>
          </cell>
          <cell r="G125" t="str">
            <v>Budget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 t="str">
            <v>CF_LTD_ISSUED_EFIN</v>
          </cell>
          <cell r="B126" t="str">
            <v>ELEC_INTERCOMPANY</v>
          </cell>
          <cell r="C126">
            <v>0</v>
          </cell>
          <cell r="D126">
            <v>0</v>
          </cell>
          <cell r="E126" t="str">
            <v>CF_LTD_ISSUED_EFIN_Type_01</v>
          </cell>
          <cell r="F126" t="str">
            <v>Embedded Finance 08/09/1999 4:26:00</v>
          </cell>
          <cell r="G126" t="str">
            <v>Budget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 t="str">
            <v>CF_LTD_ISSUED_EFIN</v>
          </cell>
          <cell r="B127" t="str">
            <v>ELEC_INTERCOMPANY</v>
          </cell>
          <cell r="C127">
            <v>0</v>
          </cell>
          <cell r="D127">
            <v>0</v>
          </cell>
          <cell r="E127" t="str">
            <v>CF_LTD_ISSUED_EFIN_Type_02</v>
          </cell>
          <cell r="F127" t="str">
            <v>Embedded Finance 08/09/1999 4:26:00</v>
          </cell>
          <cell r="G127" t="str">
            <v>Budget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 t="str">
            <v>CF_LTD_ISSUED_EFIN</v>
          </cell>
          <cell r="B128" t="str">
            <v>ELEC_INTERCOMPANY</v>
          </cell>
          <cell r="C128">
            <v>0</v>
          </cell>
          <cell r="D128">
            <v>0</v>
          </cell>
          <cell r="E128" t="str">
            <v>CF_LTD_ISSUED_EFIN_Type_03</v>
          </cell>
          <cell r="F128" t="str">
            <v>Embedded Finance 08/09/1999 4:26:00</v>
          </cell>
          <cell r="G128" t="str">
            <v>Budget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 t="str">
            <v>CF_LTD_ISSUED_EFIN</v>
          </cell>
          <cell r="B129" t="str">
            <v>ELEC_INTERCOMPANY</v>
          </cell>
          <cell r="C129">
            <v>0</v>
          </cell>
          <cell r="D129">
            <v>0</v>
          </cell>
          <cell r="E129" t="str">
            <v>CF_LTD_ISSUED_EFIN_Type_04</v>
          </cell>
          <cell r="F129" t="str">
            <v>Embedded Finance 08/09/1999 4:26:00</v>
          </cell>
          <cell r="G129" t="str">
            <v>Budget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 t="str">
            <v>CF_LTD_ISSUED_EFIN</v>
          </cell>
          <cell r="B130" t="str">
            <v>FOSSIL</v>
          </cell>
          <cell r="C130">
            <v>0</v>
          </cell>
          <cell r="D130">
            <v>0</v>
          </cell>
          <cell r="E130" t="str">
            <v>CF_LTD_ISSUED_EFIN_Type_01</v>
          </cell>
          <cell r="F130" t="str">
            <v>Embedded Finance 08/09/1999 4:26:00</v>
          </cell>
          <cell r="G130" t="str">
            <v>Budget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 t="str">
            <v>CF_LTD_ISSUED_EFIN</v>
          </cell>
          <cell r="B131" t="str">
            <v>FOSSIL</v>
          </cell>
          <cell r="C131">
            <v>0</v>
          </cell>
          <cell r="D131">
            <v>0</v>
          </cell>
          <cell r="E131" t="str">
            <v>CF_LTD_ISSUED_EFIN_Type_02</v>
          </cell>
          <cell r="F131" t="str">
            <v>Embedded Finance 08/09/1999 4:26:00</v>
          </cell>
          <cell r="G131" t="str">
            <v>Budget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 t="str">
            <v>CF_LTD_ISSUED_EFIN</v>
          </cell>
          <cell r="B132" t="str">
            <v>FOSSIL</v>
          </cell>
          <cell r="C132">
            <v>0</v>
          </cell>
          <cell r="D132">
            <v>0</v>
          </cell>
          <cell r="E132" t="str">
            <v>CF_LTD_ISSUED_EFIN_Type_03</v>
          </cell>
          <cell r="F132" t="str">
            <v>Embedded Finance 08/09/1999 4:26:00</v>
          </cell>
          <cell r="G132" t="str">
            <v>Budget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 t="str">
            <v>CF_LTD_ISSUED_EFIN</v>
          </cell>
          <cell r="B133" t="str">
            <v>FOSSIL</v>
          </cell>
          <cell r="C133">
            <v>0</v>
          </cell>
          <cell r="D133">
            <v>0</v>
          </cell>
          <cell r="E133" t="str">
            <v>CF_LTD_ISSUED_EFIN_Type_04</v>
          </cell>
          <cell r="F133" t="str">
            <v>Embedded Finance 08/09/1999 4:26:00</v>
          </cell>
          <cell r="G133" t="str">
            <v>Budget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 t="str">
            <v>CF_LTD_ISSUED_EFIN</v>
          </cell>
          <cell r="B134" t="str">
            <v>GAS_PIPES</v>
          </cell>
          <cell r="C134">
            <v>0</v>
          </cell>
          <cell r="D134">
            <v>0</v>
          </cell>
          <cell r="E134" t="str">
            <v>CF_LTD_ISSUED_EFIN_Type_01</v>
          </cell>
          <cell r="F134" t="str">
            <v>Embedded Finance 08/09/1999 4:26:00</v>
          </cell>
          <cell r="G134" t="str">
            <v>Budget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 t="str">
            <v>CF_LTD_ISSUED_EFIN</v>
          </cell>
          <cell r="B135" t="str">
            <v>GAS_PIPES</v>
          </cell>
          <cell r="C135">
            <v>0</v>
          </cell>
          <cell r="D135">
            <v>0</v>
          </cell>
          <cell r="E135" t="str">
            <v>CF_LTD_ISSUED_EFIN_Type_02</v>
          </cell>
          <cell r="F135" t="str">
            <v>Embedded Finance 08/09/1999 4:26:00</v>
          </cell>
          <cell r="G135" t="str">
            <v>Budget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 t="str">
            <v>CF_LTD_ISSUED_EFIN</v>
          </cell>
          <cell r="B136" t="str">
            <v>GAS_PIPES</v>
          </cell>
          <cell r="C136">
            <v>0</v>
          </cell>
          <cell r="D136">
            <v>0</v>
          </cell>
          <cell r="E136" t="str">
            <v>CF_LTD_ISSUED_EFIN_Type_03</v>
          </cell>
          <cell r="F136" t="str">
            <v>Embedded Finance 08/09/1999 4:26:00</v>
          </cell>
          <cell r="G136" t="str">
            <v>Budget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 t="str">
            <v>CF_LTD_ISSUED_EFIN</v>
          </cell>
          <cell r="B137" t="str">
            <v>GAS_PIPES</v>
          </cell>
          <cell r="C137">
            <v>0</v>
          </cell>
          <cell r="D137">
            <v>0</v>
          </cell>
          <cell r="E137" t="str">
            <v>CF_LTD_ISSUED_EFIN_Type_04</v>
          </cell>
          <cell r="F137" t="str">
            <v>Embedded Finance 08/09/1999 4:26:00</v>
          </cell>
          <cell r="G137" t="str">
            <v>Budget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 t="str">
            <v>CF_LTD_ISSUED_EFIN</v>
          </cell>
          <cell r="B138" t="str">
            <v>NUCLEAR</v>
          </cell>
          <cell r="C138">
            <v>0</v>
          </cell>
          <cell r="D138">
            <v>0</v>
          </cell>
          <cell r="E138" t="str">
            <v>CF_LTD_ISSUED_EFIN_Type_01</v>
          </cell>
          <cell r="F138" t="str">
            <v>Embedded Finance 08/09/1999 4:26:00</v>
          </cell>
          <cell r="G138" t="str">
            <v>Budget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 t="str">
            <v>CF_LTD_ISSUED_EFIN</v>
          </cell>
          <cell r="B139" t="str">
            <v>NUCLEAR</v>
          </cell>
          <cell r="C139">
            <v>0</v>
          </cell>
          <cell r="D139">
            <v>0</v>
          </cell>
          <cell r="E139" t="str">
            <v>CF_LTD_ISSUED_EFIN_Type_02</v>
          </cell>
          <cell r="F139" t="str">
            <v>Embedded Finance 08/09/1999 4:26:00</v>
          </cell>
          <cell r="G139" t="str">
            <v>Budget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 t="str">
            <v>CF_LTD_ISSUED_EFIN</v>
          </cell>
          <cell r="B140" t="str">
            <v>NUCLEAR</v>
          </cell>
          <cell r="C140">
            <v>0</v>
          </cell>
          <cell r="D140">
            <v>0</v>
          </cell>
          <cell r="E140" t="str">
            <v>CF_LTD_ISSUED_EFIN_Type_03</v>
          </cell>
          <cell r="F140" t="str">
            <v>Embedded Finance 08/09/1999 4:26:00</v>
          </cell>
          <cell r="G140" t="str">
            <v>Budget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 t="str">
            <v>CF_LTD_ISSUED_EFIN</v>
          </cell>
          <cell r="B141" t="str">
            <v>NUCLEAR</v>
          </cell>
          <cell r="C141">
            <v>0</v>
          </cell>
          <cell r="D141">
            <v>0</v>
          </cell>
          <cell r="E141" t="str">
            <v>CF_LTD_ISSUED_EFIN_Type_04</v>
          </cell>
          <cell r="F141" t="str">
            <v>Embedded Finance 08/09/1999 4:26:00</v>
          </cell>
          <cell r="G141" t="str">
            <v>Budget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 t="str">
            <v>CF_LTD_ISSUED_EFIN</v>
          </cell>
          <cell r="B142" t="str">
            <v>PSCRC</v>
          </cell>
          <cell r="C142">
            <v>0</v>
          </cell>
          <cell r="D142">
            <v>0</v>
          </cell>
          <cell r="E142" t="str">
            <v>CF_LTD_ISSUED_EFIN_Type_01</v>
          </cell>
          <cell r="F142" t="str">
            <v>Embedded Finance 08/09/1999 4:26:00</v>
          </cell>
          <cell r="G142" t="str">
            <v>Budget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 t="str">
            <v>CF_LTD_ISSUED_EFIN</v>
          </cell>
          <cell r="B143" t="str">
            <v>PSCRC</v>
          </cell>
          <cell r="C143">
            <v>0</v>
          </cell>
          <cell r="D143">
            <v>0</v>
          </cell>
          <cell r="E143" t="str">
            <v>CF_LTD_ISSUED_EFIN_Type_02</v>
          </cell>
          <cell r="F143" t="str">
            <v>Embedded Finance 08/09/1999 4:26:00</v>
          </cell>
          <cell r="G143" t="str">
            <v>Budget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 t="str">
            <v>CF_LTD_ISSUED_EFIN</v>
          </cell>
          <cell r="B144" t="str">
            <v>PSCRC</v>
          </cell>
          <cell r="C144">
            <v>0</v>
          </cell>
          <cell r="D144">
            <v>0</v>
          </cell>
          <cell r="E144" t="str">
            <v>CF_LTD_ISSUED_EFIN_Type_03</v>
          </cell>
          <cell r="F144" t="str">
            <v>Embedded Finance 08/09/1999 4:26:00</v>
          </cell>
          <cell r="G144" t="str">
            <v>Budget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 t="str">
            <v>CF_LTD_ISSUED_EFIN</v>
          </cell>
          <cell r="B145" t="str">
            <v>PSCRC</v>
          </cell>
          <cell r="C145">
            <v>0</v>
          </cell>
          <cell r="D145">
            <v>0</v>
          </cell>
          <cell r="E145" t="str">
            <v>CF_LTD_ISSUED_EFIN_Type_04</v>
          </cell>
          <cell r="F145" t="str">
            <v>Embedded Finance 08/09/1999 4:26:00</v>
          </cell>
          <cell r="G145" t="str">
            <v>Budget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 t="str">
            <v>CF_LTD_ISSUED_EFIN</v>
          </cell>
          <cell r="B146" t="str">
            <v>REPAIR_SERVICE</v>
          </cell>
          <cell r="C146">
            <v>0</v>
          </cell>
          <cell r="D146">
            <v>0</v>
          </cell>
          <cell r="E146" t="str">
            <v>CF_LTD_ISSUED_EFIN_Type_01</v>
          </cell>
          <cell r="F146" t="str">
            <v>Embedded Finance 08/09/1999 4:26:00</v>
          </cell>
          <cell r="G146" t="str">
            <v>Budget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A147" t="str">
            <v>CF_LTD_ISSUED_EFIN</v>
          </cell>
          <cell r="B147" t="str">
            <v>REPAIR_SERVICE</v>
          </cell>
          <cell r="C147">
            <v>0</v>
          </cell>
          <cell r="D147">
            <v>0</v>
          </cell>
          <cell r="E147" t="str">
            <v>CF_LTD_ISSUED_EFIN_Type_02</v>
          </cell>
          <cell r="F147" t="str">
            <v>Embedded Finance 08/09/1999 4:26:00</v>
          </cell>
          <cell r="G147" t="str">
            <v>Budget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A148" t="str">
            <v>CF_LTD_ISSUED_EFIN</v>
          </cell>
          <cell r="B148" t="str">
            <v>REPAIR_SERVICE</v>
          </cell>
          <cell r="C148">
            <v>0</v>
          </cell>
          <cell r="D148">
            <v>0</v>
          </cell>
          <cell r="E148" t="str">
            <v>CF_LTD_ISSUED_EFIN_Type_03</v>
          </cell>
          <cell r="F148" t="str">
            <v>Embedded Finance 08/09/1999 4:26:00</v>
          </cell>
          <cell r="G148" t="str">
            <v>Budget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A149" t="str">
            <v>CF_LTD_ISSUED_EFIN</v>
          </cell>
          <cell r="B149" t="str">
            <v>REPAIR_SERVICE</v>
          </cell>
          <cell r="C149">
            <v>0</v>
          </cell>
          <cell r="D149">
            <v>0</v>
          </cell>
          <cell r="E149" t="str">
            <v>CF_LTD_ISSUED_EFIN_Type_04</v>
          </cell>
          <cell r="F149" t="str">
            <v>Embedded Finance 08/09/1999 4:26:00</v>
          </cell>
          <cell r="G149" t="str">
            <v>Budget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A150" t="str">
            <v>CF_LTD_ISSUED_EFIN</v>
          </cell>
          <cell r="B150" t="str">
            <v>Securitization</v>
          </cell>
          <cell r="C150">
            <v>0</v>
          </cell>
          <cell r="D150">
            <v>0</v>
          </cell>
          <cell r="E150" t="str">
            <v>CF_LTD_ISSUED_EFIN_Type_01</v>
          </cell>
          <cell r="F150" t="str">
            <v>Embedded Finance 08/09/1999 4:26:00</v>
          </cell>
          <cell r="G150" t="str">
            <v>Budget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A151" t="str">
            <v>CF_LTD_ISSUED_EFIN</v>
          </cell>
          <cell r="B151" t="str">
            <v>Securitization</v>
          </cell>
          <cell r="C151">
            <v>0</v>
          </cell>
          <cell r="D151">
            <v>0</v>
          </cell>
          <cell r="E151" t="str">
            <v>CF_LTD_ISSUED_EFIN_Type_02</v>
          </cell>
          <cell r="F151" t="str">
            <v>Embedded Finance 08/09/1999 4:26:00</v>
          </cell>
          <cell r="G151" t="str">
            <v>Budget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A152" t="str">
            <v>CF_LTD_ISSUED_EFIN</v>
          </cell>
          <cell r="B152" t="str">
            <v>Securitization</v>
          </cell>
          <cell r="C152">
            <v>0</v>
          </cell>
          <cell r="D152">
            <v>0</v>
          </cell>
          <cell r="E152" t="str">
            <v>CF_LTD_ISSUED_EFIN_Type_03</v>
          </cell>
          <cell r="F152" t="str">
            <v>Embedded Finance 08/09/1999 4:26:00</v>
          </cell>
          <cell r="G152" t="str">
            <v>Budget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A153" t="str">
            <v>CF_LTD_ISSUED_EFIN</v>
          </cell>
          <cell r="B153" t="str">
            <v>Securitization</v>
          </cell>
          <cell r="C153">
            <v>0</v>
          </cell>
          <cell r="D153">
            <v>0</v>
          </cell>
          <cell r="E153" t="str">
            <v>CF_LTD_ISSUED_EFIN_Type_04</v>
          </cell>
          <cell r="F153" t="str">
            <v>Embedded Finance 08/09/1999 4:26:00</v>
          </cell>
          <cell r="G153" t="str">
            <v>Budget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A154" t="str">
            <v>CF_LTD_ISSUED_EFIN</v>
          </cell>
          <cell r="B154" t="str">
            <v>SERVICE_TARIFF</v>
          </cell>
          <cell r="C154">
            <v>0</v>
          </cell>
          <cell r="D154">
            <v>0</v>
          </cell>
          <cell r="E154" t="str">
            <v>CF_LTD_ISSUED_EFIN_Type_01</v>
          </cell>
          <cell r="F154" t="str">
            <v>Embedded Finance 08/09/1999 4:26:00</v>
          </cell>
          <cell r="G154" t="str">
            <v>Budget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A155" t="str">
            <v>CF_LTD_ISSUED_EFIN</v>
          </cell>
          <cell r="B155" t="str">
            <v>SERVICE_TARIFF</v>
          </cell>
          <cell r="C155">
            <v>0</v>
          </cell>
          <cell r="D155">
            <v>0</v>
          </cell>
          <cell r="E155" t="str">
            <v>CF_LTD_ISSUED_EFIN_Type_02</v>
          </cell>
          <cell r="F155" t="str">
            <v>Embedded Finance 08/09/1999 4:26:00</v>
          </cell>
          <cell r="G155" t="str">
            <v>Budget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A156" t="str">
            <v>CF_LTD_ISSUED_EFIN</v>
          </cell>
          <cell r="B156" t="str">
            <v>SERVICE_TARIFF</v>
          </cell>
          <cell r="C156">
            <v>0</v>
          </cell>
          <cell r="D156">
            <v>0</v>
          </cell>
          <cell r="E156" t="str">
            <v>CF_LTD_ISSUED_EFIN_Type_03</v>
          </cell>
          <cell r="F156" t="str">
            <v>Embedded Finance 08/09/1999 4:26:00</v>
          </cell>
          <cell r="G156" t="str">
            <v>Budget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A157" t="str">
            <v>CF_LTD_ISSUED_EFIN</v>
          </cell>
          <cell r="B157" t="str">
            <v>SERVICE_TARIFF</v>
          </cell>
          <cell r="C157">
            <v>0</v>
          </cell>
          <cell r="D157">
            <v>0</v>
          </cell>
          <cell r="E157" t="str">
            <v>CF_LTD_ISSUED_EFIN_Type_04</v>
          </cell>
          <cell r="F157" t="str">
            <v>Embedded Finance 08/09/1999 4:26:00</v>
          </cell>
          <cell r="G157" t="str">
            <v>Budget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A158" t="str">
            <v>CF_LTD_ISSUED_EFIN</v>
          </cell>
          <cell r="B158" t="str">
            <v>TRANSMISSION</v>
          </cell>
          <cell r="C158">
            <v>0</v>
          </cell>
          <cell r="D158">
            <v>0</v>
          </cell>
          <cell r="E158" t="str">
            <v>CF_LTD_ISSUED_EFIN_Type_01</v>
          </cell>
          <cell r="F158" t="str">
            <v>Embedded Finance 08/09/1999 4:26:00</v>
          </cell>
          <cell r="G158" t="str">
            <v>Budget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A159" t="str">
            <v>CF_LTD_ISSUED_EFIN</v>
          </cell>
          <cell r="B159" t="str">
            <v>TRANSMISSION</v>
          </cell>
          <cell r="C159">
            <v>0</v>
          </cell>
          <cell r="D159">
            <v>0</v>
          </cell>
          <cell r="E159" t="str">
            <v>CF_LTD_ISSUED_EFIN_Type_02</v>
          </cell>
          <cell r="F159" t="str">
            <v>Embedded Finance 08/09/1999 4:26:00</v>
          </cell>
          <cell r="G159" t="str">
            <v>Budget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A160" t="str">
            <v>CF_LTD_ISSUED_EFIN</v>
          </cell>
          <cell r="B160" t="str">
            <v>TRANSMISSION</v>
          </cell>
          <cell r="C160">
            <v>0</v>
          </cell>
          <cell r="D160">
            <v>0</v>
          </cell>
          <cell r="E160" t="str">
            <v>CF_LTD_ISSUED_EFIN_Type_03</v>
          </cell>
          <cell r="F160" t="str">
            <v>Embedded Finance 08/09/1999 4:26:00</v>
          </cell>
          <cell r="G160" t="str">
            <v>Budget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A161" t="str">
            <v>CF_LTD_ISSUED_EFIN</v>
          </cell>
          <cell r="B161" t="str">
            <v>TRANSMISSION</v>
          </cell>
          <cell r="C161">
            <v>0</v>
          </cell>
          <cell r="D161">
            <v>0</v>
          </cell>
          <cell r="E161" t="str">
            <v>CF_LTD_ISSUED_EFIN_Type_04</v>
          </cell>
          <cell r="F161" t="str">
            <v>Embedded Finance 08/09/1999 4:26:00</v>
          </cell>
          <cell r="G161" t="str">
            <v>Budget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A162" t="str">
            <v>CF_LTD_RETIRE_EFIN</v>
          </cell>
          <cell r="B162" t="str">
            <v>ELEC_DISTRIBUTION</v>
          </cell>
          <cell r="C162">
            <v>0</v>
          </cell>
          <cell r="D162">
            <v>0</v>
          </cell>
          <cell r="E162" t="str">
            <v>CF_LTD_RETIRE_EFIN_Type_01</v>
          </cell>
          <cell r="F162" t="str">
            <v>Embedded Finance 08/09/1999 4:26:00</v>
          </cell>
          <cell r="G162" t="str">
            <v>Budget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29203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4443</v>
          </cell>
          <cell r="T162">
            <v>0</v>
          </cell>
          <cell r="U162">
            <v>24015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24015</v>
          </cell>
          <cell r="AC162">
            <v>0</v>
          </cell>
          <cell r="AD162">
            <v>0</v>
          </cell>
          <cell r="AE162">
            <v>72046</v>
          </cell>
          <cell r="AF162">
            <v>56436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24015</v>
          </cell>
          <cell r="AX162">
            <v>0</v>
          </cell>
          <cell r="AY162">
            <v>72046</v>
          </cell>
          <cell r="AZ162">
            <v>72046</v>
          </cell>
          <cell r="BA162">
            <v>72046</v>
          </cell>
          <cell r="BB162">
            <v>30019</v>
          </cell>
          <cell r="BC162">
            <v>42027</v>
          </cell>
          <cell r="BD162">
            <v>36023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10235</v>
          </cell>
          <cell r="BJ162">
            <v>0</v>
          </cell>
          <cell r="BK162">
            <v>42027</v>
          </cell>
          <cell r="BL162">
            <v>0</v>
          </cell>
          <cell r="BM162">
            <v>43588</v>
          </cell>
        </row>
        <row r="163">
          <cell r="A163" t="str">
            <v>CF_LTD_RETIRE_EFIN</v>
          </cell>
          <cell r="B163" t="str">
            <v>ELEC_DISTRIBUTION</v>
          </cell>
          <cell r="C163">
            <v>0</v>
          </cell>
          <cell r="D163">
            <v>0</v>
          </cell>
          <cell r="E163" t="str">
            <v>CF_LTD_RETIRE_EFIN_Type_02</v>
          </cell>
          <cell r="F163" t="str">
            <v>Embedded Finance 08/09/1999 4:26:00</v>
          </cell>
          <cell r="G163" t="str">
            <v>Budget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6484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718</v>
          </cell>
          <cell r="BG163">
            <v>0</v>
          </cell>
          <cell r="BH163">
            <v>0</v>
          </cell>
          <cell r="BI163">
            <v>5644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A164" t="str">
            <v>CF_LTD_RETIRE_EFIN</v>
          </cell>
          <cell r="B164" t="str">
            <v>ELEC_DISTRIBUTION</v>
          </cell>
          <cell r="C164">
            <v>0</v>
          </cell>
          <cell r="D164">
            <v>0</v>
          </cell>
          <cell r="E164" t="str">
            <v>CF_LTD_RETIRE_EFIN_Type_03</v>
          </cell>
          <cell r="F164" t="str">
            <v>Embedded Finance 08/09/1999 4:26:00</v>
          </cell>
          <cell r="G164" t="str">
            <v>Budget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14409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A165" t="str">
            <v>CF_LTD_RETIRE_EFIN</v>
          </cell>
          <cell r="B165" t="str">
            <v>ELEC_DISTRIBUTION</v>
          </cell>
          <cell r="C165">
            <v>0</v>
          </cell>
          <cell r="D165">
            <v>0</v>
          </cell>
          <cell r="E165" t="str">
            <v>CF_LTD_RETIRE_EFIN_Type_04</v>
          </cell>
          <cell r="F165" t="str">
            <v>Embedded Finance 08/09/1999 4:26:00</v>
          </cell>
          <cell r="G165" t="str">
            <v>Budget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A166" t="str">
            <v>CF_LTD_RETIRE_EFIN</v>
          </cell>
          <cell r="B166" t="str">
            <v>ELEC_INTERCOMPANY</v>
          </cell>
          <cell r="C166">
            <v>0</v>
          </cell>
          <cell r="D166">
            <v>0</v>
          </cell>
          <cell r="E166" t="str">
            <v>CF_LTD_RETIRE_EFIN_Type_01</v>
          </cell>
          <cell r="F166" t="str">
            <v>Embedded Finance 08/09/1999 4:26:00</v>
          </cell>
          <cell r="G166" t="str">
            <v>Budget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27143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4129</v>
          </cell>
          <cell r="T166">
            <v>0</v>
          </cell>
          <cell r="U166">
            <v>22321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22321</v>
          </cell>
          <cell r="AC166">
            <v>0</v>
          </cell>
          <cell r="AD166">
            <v>0</v>
          </cell>
          <cell r="AE166">
            <v>66964</v>
          </cell>
          <cell r="AF166">
            <v>52455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22321</v>
          </cell>
          <cell r="AX166">
            <v>0</v>
          </cell>
          <cell r="AY166">
            <v>66964</v>
          </cell>
          <cell r="AZ166">
            <v>66964</v>
          </cell>
          <cell r="BA166">
            <v>66964</v>
          </cell>
          <cell r="BB166">
            <v>27902</v>
          </cell>
          <cell r="BC166">
            <v>39063</v>
          </cell>
          <cell r="BD166">
            <v>33482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9513</v>
          </cell>
          <cell r="BJ166">
            <v>0</v>
          </cell>
          <cell r="BK166">
            <v>39063</v>
          </cell>
          <cell r="BL166">
            <v>0</v>
          </cell>
          <cell r="BM166">
            <v>40513</v>
          </cell>
        </row>
        <row r="167">
          <cell r="A167" t="str">
            <v>CF_LTD_RETIRE_EFIN</v>
          </cell>
          <cell r="B167" t="str">
            <v>ELEC_INTERCOMPANY</v>
          </cell>
          <cell r="C167">
            <v>0</v>
          </cell>
          <cell r="D167">
            <v>0</v>
          </cell>
          <cell r="E167" t="str">
            <v>CF_LTD_RETIRE_EFIN_Type_02</v>
          </cell>
          <cell r="F167" t="str">
            <v>Embedded Finance 08/09/1999 4:26:00</v>
          </cell>
          <cell r="G167" t="str">
            <v>Budget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6027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667</v>
          </cell>
          <cell r="BG167">
            <v>0</v>
          </cell>
          <cell r="BH167">
            <v>0</v>
          </cell>
          <cell r="BI167">
            <v>5246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A168" t="str">
            <v>CF_LTD_RETIRE_EFIN</v>
          </cell>
          <cell r="B168" t="str">
            <v>ELEC_INTERCOMPANY</v>
          </cell>
          <cell r="C168">
            <v>0</v>
          </cell>
          <cell r="D168">
            <v>0</v>
          </cell>
          <cell r="E168" t="str">
            <v>CF_LTD_RETIRE_EFIN_Type_03</v>
          </cell>
          <cell r="F168" t="str">
            <v>Embedded Finance 08/09/1999 4:26:00</v>
          </cell>
          <cell r="G168" t="str">
            <v>Budget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13393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A169" t="str">
            <v>CF_LTD_RETIRE_EFIN</v>
          </cell>
          <cell r="B169" t="str">
            <v>ELEC_INTERCOMPANY</v>
          </cell>
          <cell r="C169">
            <v>0</v>
          </cell>
          <cell r="D169">
            <v>0</v>
          </cell>
          <cell r="E169" t="str">
            <v>CF_LTD_RETIRE_EFIN_Type_04</v>
          </cell>
          <cell r="F169" t="str">
            <v>Embedded Finance 08/09/1999 4:26:00</v>
          </cell>
          <cell r="G169" t="str">
            <v>Budget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A170" t="str">
            <v>CF_LTD_RETIRE_EFIN</v>
          </cell>
          <cell r="B170" t="str">
            <v>FOSSIL</v>
          </cell>
          <cell r="C170">
            <v>0</v>
          </cell>
          <cell r="D170">
            <v>0</v>
          </cell>
          <cell r="E170" t="str">
            <v>CF_LTD_RETIRE_EFIN_Type_01</v>
          </cell>
          <cell r="F170" t="str">
            <v>Embedded Finance 08/09/1999 4:26:00</v>
          </cell>
          <cell r="G170" t="str">
            <v>Budget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22739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3459</v>
          </cell>
          <cell r="T170">
            <v>0</v>
          </cell>
          <cell r="U170">
            <v>18700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18700</v>
          </cell>
          <cell r="AC170">
            <v>0</v>
          </cell>
          <cell r="AD170">
            <v>0</v>
          </cell>
          <cell r="AE170">
            <v>56100</v>
          </cell>
          <cell r="AF170">
            <v>43945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18700</v>
          </cell>
          <cell r="AX170">
            <v>0</v>
          </cell>
          <cell r="AY170">
            <v>56100</v>
          </cell>
          <cell r="AZ170">
            <v>56100</v>
          </cell>
          <cell r="BA170">
            <v>56100</v>
          </cell>
          <cell r="BB170">
            <v>23375</v>
          </cell>
          <cell r="BC170">
            <v>32725</v>
          </cell>
          <cell r="BD170">
            <v>28050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7970</v>
          </cell>
          <cell r="BJ170">
            <v>0</v>
          </cell>
          <cell r="BK170">
            <v>32725</v>
          </cell>
          <cell r="BL170">
            <v>0</v>
          </cell>
          <cell r="BM170">
            <v>33940</v>
          </cell>
        </row>
        <row r="171">
          <cell r="A171" t="str">
            <v>CF_LTD_RETIRE_EFIN</v>
          </cell>
          <cell r="B171" t="str">
            <v>FOSSIL</v>
          </cell>
          <cell r="C171">
            <v>0</v>
          </cell>
          <cell r="D171">
            <v>0</v>
          </cell>
          <cell r="E171" t="str">
            <v>CF_LTD_RETIRE_EFIN_Type_02</v>
          </cell>
          <cell r="F171" t="str">
            <v>Embedded Finance 08/09/1999 4:26:00</v>
          </cell>
          <cell r="G171" t="str">
            <v>Budget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5049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559</v>
          </cell>
          <cell r="BG171">
            <v>0</v>
          </cell>
          <cell r="BH171">
            <v>0</v>
          </cell>
          <cell r="BI171">
            <v>4394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A172" t="str">
            <v>CF_LTD_RETIRE_EFIN</v>
          </cell>
          <cell r="B172" t="str">
            <v>FOSSIL</v>
          </cell>
          <cell r="C172">
            <v>0</v>
          </cell>
          <cell r="D172">
            <v>0</v>
          </cell>
          <cell r="E172" t="str">
            <v>CF_LTD_RETIRE_EFIN_Type_03</v>
          </cell>
          <cell r="F172" t="str">
            <v>Embedded Finance 08/09/1999 4:26:00</v>
          </cell>
          <cell r="G172" t="str">
            <v>Budget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11220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A173" t="str">
            <v>CF_LTD_RETIRE_EFIN</v>
          </cell>
          <cell r="B173" t="str">
            <v>FOSSIL</v>
          </cell>
          <cell r="C173">
            <v>0</v>
          </cell>
          <cell r="D173">
            <v>0</v>
          </cell>
          <cell r="E173" t="str">
            <v>CF_LTD_RETIRE_EFIN_Type_04</v>
          </cell>
          <cell r="F173" t="str">
            <v>Embedded Finance 08/09/1999 4:26:00</v>
          </cell>
          <cell r="G173" t="str">
            <v>Budget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A174" t="str">
            <v>CF_LTD_RETIRE_EFIN</v>
          </cell>
          <cell r="B174" t="str">
            <v>GAS_PIPES</v>
          </cell>
          <cell r="C174">
            <v>0</v>
          </cell>
          <cell r="D174">
            <v>0</v>
          </cell>
          <cell r="E174" t="str">
            <v>CF_LTD_RETIRE_EFIN_Type_01</v>
          </cell>
          <cell r="F174" t="str">
            <v>Embedded Finance 08/09/1999 4:26:00</v>
          </cell>
          <cell r="G174" t="str">
            <v>Budget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25661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3904</v>
          </cell>
          <cell r="T174">
            <v>0</v>
          </cell>
          <cell r="U174">
            <v>21103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21103</v>
          </cell>
          <cell r="AC174">
            <v>0</v>
          </cell>
          <cell r="AD174">
            <v>0</v>
          </cell>
          <cell r="AE174">
            <v>63308</v>
          </cell>
          <cell r="AF174">
            <v>49591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21103</v>
          </cell>
          <cell r="AX174">
            <v>0</v>
          </cell>
          <cell r="AY174">
            <v>63308</v>
          </cell>
          <cell r="AZ174">
            <v>63308</v>
          </cell>
          <cell r="BA174">
            <v>63308</v>
          </cell>
          <cell r="BB174">
            <v>26378</v>
          </cell>
          <cell r="BC174">
            <v>36930</v>
          </cell>
          <cell r="BD174">
            <v>31654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8994</v>
          </cell>
          <cell r="BJ174">
            <v>0</v>
          </cell>
          <cell r="BK174">
            <v>36930</v>
          </cell>
          <cell r="BL174">
            <v>0</v>
          </cell>
          <cell r="BM174">
            <v>38301</v>
          </cell>
        </row>
        <row r="175">
          <cell r="A175" t="str">
            <v>CF_LTD_RETIRE_EFIN</v>
          </cell>
          <cell r="B175" t="str">
            <v>GAS_PIPES</v>
          </cell>
          <cell r="C175">
            <v>0</v>
          </cell>
          <cell r="D175">
            <v>0</v>
          </cell>
          <cell r="E175" t="str">
            <v>CF_LTD_RETIRE_EFIN_Type_02</v>
          </cell>
          <cell r="F175" t="str">
            <v>Embedded Finance 08/09/1999 4:26:00</v>
          </cell>
          <cell r="G175" t="str">
            <v>Budget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5698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631</v>
          </cell>
          <cell r="BG175">
            <v>0</v>
          </cell>
          <cell r="BH175">
            <v>0</v>
          </cell>
          <cell r="BI175">
            <v>4959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A176" t="str">
            <v>CF_LTD_RETIRE_EFIN</v>
          </cell>
          <cell r="B176" t="str">
            <v>GAS_PIPES</v>
          </cell>
          <cell r="C176">
            <v>0</v>
          </cell>
          <cell r="D176">
            <v>0</v>
          </cell>
          <cell r="E176" t="str">
            <v>CF_LTD_RETIRE_EFIN_Type_03</v>
          </cell>
          <cell r="F176" t="str">
            <v>Embedded Finance 08/09/1999 4:26:00</v>
          </cell>
          <cell r="G176" t="str">
            <v>Budget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12662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A177" t="str">
            <v>CF_LTD_RETIRE_EFIN</v>
          </cell>
          <cell r="B177" t="str">
            <v>GAS_PIPES</v>
          </cell>
          <cell r="C177">
            <v>0</v>
          </cell>
          <cell r="D177">
            <v>0</v>
          </cell>
          <cell r="E177" t="str">
            <v>CF_LTD_RETIRE_EFIN_Type_04</v>
          </cell>
          <cell r="F177" t="str">
            <v>Embedded Finance 08/09/1999 4:26:00</v>
          </cell>
          <cell r="G177" t="str">
            <v>Budget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A178" t="str">
            <v>CF_LTD_RETIRE_EFIN</v>
          </cell>
          <cell r="B178" t="str">
            <v>NUCLEAR</v>
          </cell>
          <cell r="C178">
            <v>0</v>
          </cell>
          <cell r="D178">
            <v>0</v>
          </cell>
          <cell r="E178" t="str">
            <v>CF_LTD_RETIRE_EFIN_Type_01</v>
          </cell>
          <cell r="F178" t="str">
            <v>Embedded Finance 08/09/1999 4:26:00</v>
          </cell>
          <cell r="G178" t="str">
            <v>Budget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6895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1049</v>
          </cell>
          <cell r="T178">
            <v>0</v>
          </cell>
          <cell r="U178">
            <v>5670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5670</v>
          </cell>
          <cell r="AC178">
            <v>0</v>
          </cell>
          <cell r="AD178">
            <v>0</v>
          </cell>
          <cell r="AE178">
            <v>17010</v>
          </cell>
          <cell r="AF178">
            <v>13325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5670</v>
          </cell>
          <cell r="AX178">
            <v>0</v>
          </cell>
          <cell r="AY178">
            <v>17010</v>
          </cell>
          <cell r="AZ178">
            <v>17010</v>
          </cell>
          <cell r="BA178">
            <v>17010</v>
          </cell>
          <cell r="BB178">
            <v>7088</v>
          </cell>
          <cell r="BC178">
            <v>9923</v>
          </cell>
          <cell r="BD178">
            <v>8505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2417</v>
          </cell>
          <cell r="BJ178">
            <v>0</v>
          </cell>
          <cell r="BK178">
            <v>9923</v>
          </cell>
          <cell r="BL178">
            <v>0</v>
          </cell>
          <cell r="BM178">
            <v>10291</v>
          </cell>
        </row>
        <row r="179">
          <cell r="A179" t="str">
            <v>CF_LTD_RETIRE_EFIN</v>
          </cell>
          <cell r="B179" t="str">
            <v>NUCLEAR</v>
          </cell>
          <cell r="C179">
            <v>0</v>
          </cell>
          <cell r="D179">
            <v>0</v>
          </cell>
          <cell r="E179" t="str">
            <v>CF_LTD_RETIRE_EFIN_Type_02</v>
          </cell>
          <cell r="F179" t="str">
            <v>Embedded Finance 08/09/1999 4:26:00</v>
          </cell>
          <cell r="G179" t="str">
            <v>Budget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1531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170</v>
          </cell>
          <cell r="BG179">
            <v>0</v>
          </cell>
          <cell r="BH179">
            <v>0</v>
          </cell>
          <cell r="BI179">
            <v>1332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A180" t="str">
            <v>CF_LTD_RETIRE_EFIN</v>
          </cell>
          <cell r="B180" t="str">
            <v>NUCLEAR</v>
          </cell>
          <cell r="C180">
            <v>0</v>
          </cell>
          <cell r="D180">
            <v>0</v>
          </cell>
          <cell r="E180" t="str">
            <v>CF_LTD_RETIRE_EFIN_Type_03</v>
          </cell>
          <cell r="F180" t="str">
            <v>Embedded Finance 08/09/1999 4:26:00</v>
          </cell>
          <cell r="G180" t="str">
            <v>Budget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3402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A181" t="str">
            <v>CF_LTD_RETIRE_EFIN</v>
          </cell>
          <cell r="B181" t="str">
            <v>NUCLEAR</v>
          </cell>
          <cell r="C181">
            <v>0</v>
          </cell>
          <cell r="D181">
            <v>0</v>
          </cell>
          <cell r="E181" t="str">
            <v>CF_LTD_RETIRE_EFIN_Type_04</v>
          </cell>
          <cell r="F181" t="str">
            <v>Embedded Finance 08/09/1999 4:26:00</v>
          </cell>
          <cell r="G181" t="str">
            <v>Budget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A182" t="str">
            <v>CF_LTD_RETIRE_EFIN</v>
          </cell>
          <cell r="B182" t="str">
            <v>PSCRC</v>
          </cell>
          <cell r="C182">
            <v>0</v>
          </cell>
          <cell r="D182">
            <v>0</v>
          </cell>
          <cell r="E182" t="str">
            <v>CF_LTD_RETIRE_EFIN_Type_01</v>
          </cell>
          <cell r="F182" t="str">
            <v>Embedded Finance 08/09/1999 4:26:00</v>
          </cell>
          <cell r="G182" t="str">
            <v>Budget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-14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-2</v>
          </cell>
          <cell r="T182">
            <v>0</v>
          </cell>
          <cell r="U182">
            <v>-11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-11</v>
          </cell>
          <cell r="AC182">
            <v>0</v>
          </cell>
          <cell r="AD182">
            <v>0</v>
          </cell>
          <cell r="AE182">
            <v>-34</v>
          </cell>
          <cell r="AF182">
            <v>-26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-11</v>
          </cell>
          <cell r="AX182">
            <v>0</v>
          </cell>
          <cell r="AY182">
            <v>-34</v>
          </cell>
          <cell r="AZ182">
            <v>-34</v>
          </cell>
          <cell r="BA182">
            <v>-34</v>
          </cell>
          <cell r="BB182">
            <v>-14</v>
          </cell>
          <cell r="BC182">
            <v>-20</v>
          </cell>
          <cell r="BD182">
            <v>-17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-5</v>
          </cell>
          <cell r="BJ182">
            <v>0</v>
          </cell>
          <cell r="BK182">
            <v>-20</v>
          </cell>
          <cell r="BL182">
            <v>0</v>
          </cell>
          <cell r="BM182">
            <v>-20</v>
          </cell>
        </row>
        <row r="183">
          <cell r="A183" t="str">
            <v>CF_LTD_RETIRE_EFIN</v>
          </cell>
          <cell r="B183" t="str">
            <v>PSCRC</v>
          </cell>
          <cell r="C183">
            <v>0</v>
          </cell>
          <cell r="D183">
            <v>0</v>
          </cell>
          <cell r="E183" t="str">
            <v>CF_LTD_RETIRE_EFIN_Type_02</v>
          </cell>
          <cell r="F183" t="str">
            <v>Embedded Finance 08/09/1999 4:26:00</v>
          </cell>
          <cell r="G183" t="str">
            <v>Budget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-3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A184" t="str">
            <v>CF_LTD_RETIRE_EFIN</v>
          </cell>
          <cell r="B184" t="str">
            <v>PSCRC</v>
          </cell>
          <cell r="C184">
            <v>0</v>
          </cell>
          <cell r="D184">
            <v>0</v>
          </cell>
          <cell r="E184" t="str">
            <v>CF_LTD_RETIRE_EFIN_Type_03</v>
          </cell>
          <cell r="F184" t="str">
            <v>Embedded Finance 08/09/1999 4:26:00</v>
          </cell>
          <cell r="G184" t="str">
            <v>Budget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-7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A185" t="str">
            <v>CF_LTD_RETIRE_EFIN</v>
          </cell>
          <cell r="B185" t="str">
            <v>PSCRC</v>
          </cell>
          <cell r="C185">
            <v>0</v>
          </cell>
          <cell r="D185">
            <v>0</v>
          </cell>
          <cell r="E185" t="str">
            <v>CF_LTD_RETIRE_EFIN_Type_04</v>
          </cell>
          <cell r="F185" t="str">
            <v>Embedded Finance 08/09/1999 4:26:00</v>
          </cell>
          <cell r="G185" t="str">
            <v>Budget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A186" t="str">
            <v>CF_LTD_RETIRE_EFIN</v>
          </cell>
          <cell r="B186" t="str">
            <v>REPAIR_SERVICE</v>
          </cell>
          <cell r="C186">
            <v>0</v>
          </cell>
          <cell r="D186">
            <v>0</v>
          </cell>
          <cell r="E186" t="str">
            <v>CF_LTD_RETIRE_EFIN_Type_01</v>
          </cell>
          <cell r="F186" t="str">
            <v>Embedded Finance 08/09/1999 4:26:00</v>
          </cell>
          <cell r="G186" t="str">
            <v>Budget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-35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-5</v>
          </cell>
          <cell r="T186">
            <v>0</v>
          </cell>
          <cell r="U186">
            <v>-29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-29</v>
          </cell>
          <cell r="AC186">
            <v>0</v>
          </cell>
          <cell r="AD186">
            <v>0</v>
          </cell>
          <cell r="AE186">
            <v>-87</v>
          </cell>
          <cell r="AF186">
            <v>-68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-29</v>
          </cell>
          <cell r="AX186">
            <v>0</v>
          </cell>
          <cell r="AY186">
            <v>-87</v>
          </cell>
          <cell r="AZ186">
            <v>-88</v>
          </cell>
          <cell r="BA186">
            <v>-87</v>
          </cell>
          <cell r="BB186">
            <v>-36</v>
          </cell>
          <cell r="BC186">
            <v>-51</v>
          </cell>
          <cell r="BD186">
            <v>-44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-12</v>
          </cell>
          <cell r="BJ186">
            <v>0</v>
          </cell>
          <cell r="BK186">
            <v>-51</v>
          </cell>
          <cell r="BL186">
            <v>0</v>
          </cell>
          <cell r="BM186">
            <v>-53</v>
          </cell>
        </row>
        <row r="187">
          <cell r="A187" t="str">
            <v>CF_LTD_RETIRE_EFIN</v>
          </cell>
          <cell r="B187" t="str">
            <v>REPAIR_SERVICE</v>
          </cell>
          <cell r="C187">
            <v>0</v>
          </cell>
          <cell r="D187">
            <v>0</v>
          </cell>
          <cell r="E187" t="str">
            <v>CF_LTD_RETIRE_EFIN_Type_02</v>
          </cell>
          <cell r="F187" t="str">
            <v>Embedded Finance 08/09/1999 4:26:00</v>
          </cell>
          <cell r="G187" t="str">
            <v>Budget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-8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-1</v>
          </cell>
          <cell r="BG187">
            <v>0</v>
          </cell>
          <cell r="BH187">
            <v>0</v>
          </cell>
          <cell r="BI187">
            <v>-7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A188" t="str">
            <v>CF_LTD_RETIRE_EFIN</v>
          </cell>
          <cell r="B188" t="str">
            <v>REPAIR_SERVICE</v>
          </cell>
          <cell r="C188">
            <v>0</v>
          </cell>
          <cell r="D188">
            <v>0</v>
          </cell>
          <cell r="E188" t="str">
            <v>CF_LTD_RETIRE_EFIN_Type_03</v>
          </cell>
          <cell r="F188" t="str">
            <v>Embedded Finance 08/09/1999 4:26:00</v>
          </cell>
          <cell r="G188" t="str">
            <v>Budget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-17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A189" t="str">
            <v>CF_LTD_RETIRE_EFIN</v>
          </cell>
          <cell r="B189" t="str">
            <v>REPAIR_SERVICE</v>
          </cell>
          <cell r="C189">
            <v>0</v>
          </cell>
          <cell r="D189">
            <v>0</v>
          </cell>
          <cell r="E189" t="str">
            <v>CF_LTD_RETIRE_EFIN_Type_04</v>
          </cell>
          <cell r="F189" t="str">
            <v>Embedded Finance 08/09/1999 4:26:00</v>
          </cell>
          <cell r="G189" t="str">
            <v>Budget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A190" t="str">
            <v>CF_LTD_RETIRE_EFIN</v>
          </cell>
          <cell r="B190" t="str">
            <v>Securitization</v>
          </cell>
          <cell r="C190">
            <v>0</v>
          </cell>
          <cell r="D190">
            <v>0</v>
          </cell>
          <cell r="E190" t="str">
            <v>CF_LTD_RETIRE_EFIN_Type_01</v>
          </cell>
          <cell r="F190" t="str">
            <v>Embedded Finance 08/09/1999 4:26:00</v>
          </cell>
          <cell r="G190" t="str">
            <v>Budget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A191" t="str">
            <v>CF_LTD_RETIRE_EFIN</v>
          </cell>
          <cell r="B191" t="str">
            <v>Securitization</v>
          </cell>
          <cell r="C191">
            <v>0</v>
          </cell>
          <cell r="D191">
            <v>0</v>
          </cell>
          <cell r="E191" t="str">
            <v>CF_LTD_RETIRE_EFIN_Type_02</v>
          </cell>
          <cell r="F191" t="str">
            <v>Embedded Finance 08/09/1999 4:26:00</v>
          </cell>
          <cell r="G191" t="str">
            <v>Budget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A192" t="str">
            <v>CF_LTD_RETIRE_EFIN</v>
          </cell>
          <cell r="B192" t="str">
            <v>Securitization</v>
          </cell>
          <cell r="C192">
            <v>0</v>
          </cell>
          <cell r="D192">
            <v>0</v>
          </cell>
          <cell r="E192" t="str">
            <v>CF_LTD_RETIRE_EFIN_Type_03</v>
          </cell>
          <cell r="F192" t="str">
            <v>Embedded Finance 08/09/1999 4:26:00</v>
          </cell>
          <cell r="G192" t="str">
            <v>Budget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A193" t="str">
            <v>CF_LTD_RETIRE_EFIN</v>
          </cell>
          <cell r="B193" t="str">
            <v>Securitization</v>
          </cell>
          <cell r="C193">
            <v>0</v>
          </cell>
          <cell r="D193">
            <v>0</v>
          </cell>
          <cell r="E193" t="str">
            <v>CF_LTD_RETIRE_EFIN_Type_04</v>
          </cell>
          <cell r="F193" t="str">
            <v>Embedded Finance 08/09/1999 4:26:00</v>
          </cell>
          <cell r="G193" t="str">
            <v>Budget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A194" t="str">
            <v>CF_LTD_RETIRE_EFIN</v>
          </cell>
          <cell r="B194" t="str">
            <v>SERVICE_TARIFF</v>
          </cell>
          <cell r="C194">
            <v>0</v>
          </cell>
          <cell r="D194">
            <v>0</v>
          </cell>
          <cell r="E194" t="str">
            <v>CF_LTD_RETIRE_EFIN_Type_01</v>
          </cell>
          <cell r="F194" t="str">
            <v>Embedded Finance 08/09/1999 4:26:00</v>
          </cell>
          <cell r="G194" t="str">
            <v>Budget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398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61</v>
          </cell>
          <cell r="T194">
            <v>0</v>
          </cell>
          <cell r="U194">
            <v>327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327</v>
          </cell>
          <cell r="AC194">
            <v>0</v>
          </cell>
          <cell r="AD194">
            <v>0</v>
          </cell>
          <cell r="AE194">
            <v>982</v>
          </cell>
          <cell r="AF194">
            <v>769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327</v>
          </cell>
          <cell r="AX194">
            <v>0</v>
          </cell>
          <cell r="AY194">
            <v>982</v>
          </cell>
          <cell r="AZ194">
            <v>982</v>
          </cell>
          <cell r="BA194">
            <v>982</v>
          </cell>
          <cell r="BB194">
            <v>409</v>
          </cell>
          <cell r="BC194">
            <v>573</v>
          </cell>
          <cell r="BD194">
            <v>491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139</v>
          </cell>
          <cell r="BJ194">
            <v>0</v>
          </cell>
          <cell r="BK194">
            <v>573</v>
          </cell>
          <cell r="BL194">
            <v>0</v>
          </cell>
          <cell r="BM194">
            <v>594</v>
          </cell>
        </row>
        <row r="195">
          <cell r="A195" t="str">
            <v>CF_LTD_RETIRE_EFIN</v>
          </cell>
          <cell r="B195" t="str">
            <v>SERVICE_TARIFF</v>
          </cell>
          <cell r="C195">
            <v>0</v>
          </cell>
          <cell r="D195">
            <v>0</v>
          </cell>
          <cell r="E195" t="str">
            <v>CF_LTD_RETIRE_EFIN_Type_02</v>
          </cell>
          <cell r="F195" t="str">
            <v>Embedded Finance 08/09/1999 4:26:00</v>
          </cell>
          <cell r="G195" t="str">
            <v>Budget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88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10</v>
          </cell>
          <cell r="BG195">
            <v>0</v>
          </cell>
          <cell r="BH195">
            <v>0</v>
          </cell>
          <cell r="BI195">
            <v>77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A196" t="str">
            <v>CF_LTD_RETIRE_EFIN</v>
          </cell>
          <cell r="B196" t="str">
            <v>SERVICE_TARIFF</v>
          </cell>
          <cell r="C196">
            <v>0</v>
          </cell>
          <cell r="D196">
            <v>0</v>
          </cell>
          <cell r="E196" t="str">
            <v>CF_LTD_RETIRE_EFIN_Type_03</v>
          </cell>
          <cell r="F196" t="str">
            <v>Embedded Finance 08/09/1999 4:26:00</v>
          </cell>
          <cell r="G196" t="str">
            <v>Budget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196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A197" t="str">
            <v>CF_LTD_RETIRE_EFIN</v>
          </cell>
          <cell r="B197" t="str">
            <v>SERVICE_TARIFF</v>
          </cell>
          <cell r="C197">
            <v>0</v>
          </cell>
          <cell r="D197">
            <v>0</v>
          </cell>
          <cell r="E197" t="str">
            <v>CF_LTD_RETIRE_EFIN_Type_04</v>
          </cell>
          <cell r="F197" t="str">
            <v>Embedded Finance 08/09/1999 4:26:00</v>
          </cell>
          <cell r="G197" t="str">
            <v>Budget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A198" t="str">
            <v>CF_LTD_RETIRE_EFIN</v>
          </cell>
          <cell r="B198" t="str">
            <v>TRANSMISSION</v>
          </cell>
          <cell r="C198">
            <v>0</v>
          </cell>
          <cell r="D198">
            <v>0</v>
          </cell>
          <cell r="E198" t="str">
            <v>CF_LTD_RETIRE_EFIN_Type_01</v>
          </cell>
          <cell r="F198" t="str">
            <v>Embedded Finance 08/09/1999 4:26:00</v>
          </cell>
          <cell r="G198" t="str">
            <v>Budget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9611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1462</v>
          </cell>
          <cell r="T198">
            <v>0</v>
          </cell>
          <cell r="U198">
            <v>7904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7904</v>
          </cell>
          <cell r="AC198">
            <v>0</v>
          </cell>
          <cell r="AD198">
            <v>0</v>
          </cell>
          <cell r="AE198">
            <v>23712</v>
          </cell>
          <cell r="AF198">
            <v>18574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7904</v>
          </cell>
          <cell r="AX198">
            <v>0</v>
          </cell>
          <cell r="AY198">
            <v>23712</v>
          </cell>
          <cell r="AZ198">
            <v>23712</v>
          </cell>
          <cell r="BA198">
            <v>23712</v>
          </cell>
          <cell r="BB198">
            <v>9880</v>
          </cell>
          <cell r="BC198">
            <v>13832</v>
          </cell>
          <cell r="BD198">
            <v>11856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3369</v>
          </cell>
          <cell r="BJ198">
            <v>0</v>
          </cell>
          <cell r="BK198">
            <v>13832</v>
          </cell>
          <cell r="BL198">
            <v>0</v>
          </cell>
          <cell r="BM198">
            <v>14346</v>
          </cell>
        </row>
        <row r="199">
          <cell r="A199" t="str">
            <v>CF_LTD_RETIRE_EFIN</v>
          </cell>
          <cell r="B199" t="str">
            <v>TRANSMISSION</v>
          </cell>
          <cell r="C199">
            <v>0</v>
          </cell>
          <cell r="D199">
            <v>0</v>
          </cell>
          <cell r="E199" t="str">
            <v>CF_LTD_RETIRE_EFIN_Type_02</v>
          </cell>
          <cell r="F199" t="str">
            <v>Embedded Finance 08/09/1999 4:26:00</v>
          </cell>
          <cell r="G199" t="str">
            <v>Budget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2134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236</v>
          </cell>
          <cell r="BG199">
            <v>0</v>
          </cell>
          <cell r="BH199">
            <v>0</v>
          </cell>
          <cell r="BI199">
            <v>1857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A200" t="str">
            <v>CF_LTD_RETIRE_EFIN</v>
          </cell>
          <cell r="B200" t="str">
            <v>TRANSMISSION</v>
          </cell>
          <cell r="C200">
            <v>0</v>
          </cell>
          <cell r="D200">
            <v>0</v>
          </cell>
          <cell r="E200" t="str">
            <v>CF_LTD_RETIRE_EFIN_Type_03</v>
          </cell>
          <cell r="F200" t="str">
            <v>Embedded Finance 08/09/1999 4:26:00</v>
          </cell>
          <cell r="G200" t="str">
            <v>Budget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4742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A201" t="str">
            <v>CF_LTD_RETIRE_EFIN</v>
          </cell>
          <cell r="B201" t="str">
            <v>TRANSMISSION</v>
          </cell>
          <cell r="C201">
            <v>0</v>
          </cell>
          <cell r="D201">
            <v>0</v>
          </cell>
          <cell r="E201" t="str">
            <v>CF_LTD_RETIRE_EFIN_Type_04</v>
          </cell>
          <cell r="F201" t="str">
            <v>Embedded Finance 08/09/1999 4:26:00</v>
          </cell>
          <cell r="G201" t="str">
            <v>Budget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A202" t="str">
            <v>CF_LTD_SELL_EXP_EFIN</v>
          </cell>
          <cell r="B202" t="str">
            <v>ELEC_DISTRIBUTION</v>
          </cell>
          <cell r="C202">
            <v>0</v>
          </cell>
          <cell r="D202">
            <v>0</v>
          </cell>
          <cell r="E202" t="str">
            <v>CF_LTD_SELL_EXP_EFIN</v>
          </cell>
          <cell r="F202" t="str">
            <v>Embedded Finance 08/09/1999 4:26:00</v>
          </cell>
          <cell r="G202" t="str">
            <v>Budget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397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A203" t="str">
            <v>CF_LTD_SELL_EXP_EFIN</v>
          </cell>
          <cell r="B203" t="str">
            <v>ELEC_DISTRIBUTION</v>
          </cell>
          <cell r="C203">
            <v>0</v>
          </cell>
          <cell r="D203">
            <v>0</v>
          </cell>
          <cell r="E203" t="str">
            <v>CF_LTD_SELL_EXP_EFIN_Type_01</v>
          </cell>
          <cell r="F203" t="str">
            <v>Embedded Finance 08/09/1999 4:26:00</v>
          </cell>
          <cell r="G203" t="str">
            <v>Budget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-1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A204" t="str">
            <v>CF_LTD_SELL_EXP_EFIN</v>
          </cell>
          <cell r="B204" t="str">
            <v>ELEC_DISTRIBUTION</v>
          </cell>
          <cell r="C204">
            <v>0</v>
          </cell>
          <cell r="D204">
            <v>0</v>
          </cell>
          <cell r="E204" t="str">
            <v>CF_LTD_SELL_EXP_EFIN_Type_02</v>
          </cell>
          <cell r="F204" t="str">
            <v>Embedded Finance 08/09/1999 4:26:00</v>
          </cell>
          <cell r="G204" t="str">
            <v>Budget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A205" t="str">
            <v>CF_LTD_SELL_EXP_EFIN</v>
          </cell>
          <cell r="B205" t="str">
            <v>ELEC_DISTRIBUTION</v>
          </cell>
          <cell r="C205">
            <v>0</v>
          </cell>
          <cell r="D205">
            <v>0</v>
          </cell>
          <cell r="E205" t="str">
            <v>CF_LTD_SELL_EXP_EFIN_Type_03</v>
          </cell>
          <cell r="F205" t="str">
            <v>Embedded Finance 08/09/1999 4:26:00</v>
          </cell>
          <cell r="G205" t="str">
            <v>Budget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A206" t="str">
            <v>CF_LTD_SELL_EXP_EFIN</v>
          </cell>
          <cell r="B206" t="str">
            <v>ELEC_DISTRIBUTION</v>
          </cell>
          <cell r="C206">
            <v>0</v>
          </cell>
          <cell r="D206">
            <v>0</v>
          </cell>
          <cell r="E206" t="str">
            <v>CF_LTD_SELL_EXP_EFIN_Type_04</v>
          </cell>
          <cell r="F206" t="str">
            <v>Embedded Finance 08/09/1999 4:26:00</v>
          </cell>
          <cell r="G206" t="str">
            <v>Budget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A207" t="str">
            <v>CF_LTD_SELL_EXP_EFIN</v>
          </cell>
          <cell r="B207" t="str">
            <v>ELEC_INTERCOMPANY</v>
          </cell>
          <cell r="C207">
            <v>0</v>
          </cell>
          <cell r="D207">
            <v>0</v>
          </cell>
          <cell r="E207" t="str">
            <v>CF_LTD_SELL_EXP_EFIN</v>
          </cell>
          <cell r="F207" t="str">
            <v>Embedded Finance 08/09/1999 4:26:00</v>
          </cell>
          <cell r="G207" t="str">
            <v>Budget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369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A208" t="str">
            <v>CF_LTD_SELL_EXP_EFIN</v>
          </cell>
          <cell r="B208" t="str">
            <v>ELEC_INTERCOMPANY</v>
          </cell>
          <cell r="C208">
            <v>0</v>
          </cell>
          <cell r="D208">
            <v>0</v>
          </cell>
          <cell r="E208" t="str">
            <v>CF_LTD_SELL_EXP_EFIN_Type_01</v>
          </cell>
          <cell r="F208" t="str">
            <v>Embedded Finance 08/09/1999 4:26:00</v>
          </cell>
          <cell r="G208" t="str">
            <v>Budget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-1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A209" t="str">
            <v>CF_LTD_SELL_EXP_EFIN</v>
          </cell>
          <cell r="B209" t="str">
            <v>ELEC_INTERCOMPANY</v>
          </cell>
          <cell r="C209">
            <v>0</v>
          </cell>
          <cell r="D209">
            <v>0</v>
          </cell>
          <cell r="E209" t="str">
            <v>CF_LTD_SELL_EXP_EFIN_Type_02</v>
          </cell>
          <cell r="F209" t="str">
            <v>Embedded Finance 08/09/1999 4:26:00</v>
          </cell>
          <cell r="G209" t="str">
            <v>Budget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A210" t="str">
            <v>CF_LTD_SELL_EXP_EFIN</v>
          </cell>
          <cell r="B210" t="str">
            <v>ELEC_INTERCOMPANY</v>
          </cell>
          <cell r="C210">
            <v>0</v>
          </cell>
          <cell r="D210">
            <v>0</v>
          </cell>
          <cell r="E210" t="str">
            <v>CF_LTD_SELL_EXP_EFIN_Type_03</v>
          </cell>
          <cell r="F210" t="str">
            <v>Embedded Finance 08/09/1999 4:26:00</v>
          </cell>
          <cell r="G210" t="str">
            <v>Budget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A211" t="str">
            <v>CF_LTD_SELL_EXP_EFIN</v>
          </cell>
          <cell r="B211" t="str">
            <v>ELEC_INTERCOMPANY</v>
          </cell>
          <cell r="C211">
            <v>0</v>
          </cell>
          <cell r="D211">
            <v>0</v>
          </cell>
          <cell r="E211" t="str">
            <v>CF_LTD_SELL_EXP_EFIN_Type_04</v>
          </cell>
          <cell r="F211" t="str">
            <v>Embedded Finance 08/09/1999 4:26:00</v>
          </cell>
          <cell r="G211" t="str">
            <v>Budget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A212" t="str">
            <v>CF_LTD_SELL_EXP_EFIN</v>
          </cell>
          <cell r="B212" t="str">
            <v>FOSSIL</v>
          </cell>
          <cell r="C212">
            <v>0</v>
          </cell>
          <cell r="D212">
            <v>0</v>
          </cell>
          <cell r="E212" t="str">
            <v>CF_LTD_SELL_EXP_EFIN</v>
          </cell>
          <cell r="F212" t="str">
            <v>Embedded Finance 08/09/1999 4:26:00</v>
          </cell>
          <cell r="G212" t="str">
            <v>Budget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309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A213" t="str">
            <v>CF_LTD_SELL_EXP_EFIN</v>
          </cell>
          <cell r="B213" t="str">
            <v>FOSSIL</v>
          </cell>
          <cell r="C213">
            <v>0</v>
          </cell>
          <cell r="D213">
            <v>0</v>
          </cell>
          <cell r="E213" t="str">
            <v>CF_LTD_SELL_EXP_EFIN_Type_01</v>
          </cell>
          <cell r="F213" t="str">
            <v>Embedded Finance 08/09/1999 4:26:00</v>
          </cell>
          <cell r="G213" t="str">
            <v>Budget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-1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A214" t="str">
            <v>CF_LTD_SELL_EXP_EFIN</v>
          </cell>
          <cell r="B214" t="str">
            <v>FOSSIL</v>
          </cell>
          <cell r="C214">
            <v>0</v>
          </cell>
          <cell r="D214">
            <v>0</v>
          </cell>
          <cell r="E214" t="str">
            <v>CF_LTD_SELL_EXP_EFIN_Type_02</v>
          </cell>
          <cell r="F214" t="str">
            <v>Embedded Finance 08/09/1999 4:26:00</v>
          </cell>
          <cell r="G214" t="str">
            <v>Budget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A215" t="str">
            <v>CF_LTD_SELL_EXP_EFIN</v>
          </cell>
          <cell r="B215" t="str">
            <v>FOSSIL</v>
          </cell>
          <cell r="C215">
            <v>0</v>
          </cell>
          <cell r="D215">
            <v>0</v>
          </cell>
          <cell r="E215" t="str">
            <v>CF_LTD_SELL_EXP_EFIN_Type_03</v>
          </cell>
          <cell r="F215" t="str">
            <v>Embedded Finance 08/09/1999 4:26:00</v>
          </cell>
          <cell r="G215" t="str">
            <v>Budget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A216" t="str">
            <v>CF_LTD_SELL_EXP_EFIN</v>
          </cell>
          <cell r="B216" t="str">
            <v>FOSSIL</v>
          </cell>
          <cell r="C216">
            <v>0</v>
          </cell>
          <cell r="D216">
            <v>0</v>
          </cell>
          <cell r="E216" t="str">
            <v>CF_LTD_SELL_EXP_EFIN_Type_04</v>
          </cell>
          <cell r="F216" t="str">
            <v>Embedded Finance 08/09/1999 4:26:00</v>
          </cell>
          <cell r="G216" t="str">
            <v>Budget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A217" t="str">
            <v>CF_LTD_SELL_EXP_EFIN</v>
          </cell>
          <cell r="B217" t="str">
            <v>GAS_PIPES</v>
          </cell>
          <cell r="C217">
            <v>0</v>
          </cell>
          <cell r="D217">
            <v>0</v>
          </cell>
          <cell r="E217" t="str">
            <v>CF_LTD_SELL_EXP_EFIN</v>
          </cell>
          <cell r="F217" t="str">
            <v>Embedded Finance 08/09/1999 4:26:00</v>
          </cell>
          <cell r="G217" t="str">
            <v>Budget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349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A218" t="str">
            <v>CF_LTD_SELL_EXP_EFIN</v>
          </cell>
          <cell r="B218" t="str">
            <v>GAS_PIPES</v>
          </cell>
          <cell r="C218">
            <v>0</v>
          </cell>
          <cell r="D218">
            <v>0</v>
          </cell>
          <cell r="E218" t="str">
            <v>CF_LTD_SELL_EXP_EFIN_Type_01</v>
          </cell>
          <cell r="F218" t="str">
            <v>Embedded Finance 08/09/1999 4:26:00</v>
          </cell>
          <cell r="G218" t="str">
            <v>Budget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-1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A219" t="str">
            <v>CF_LTD_SELL_EXP_EFIN</v>
          </cell>
          <cell r="B219" t="str">
            <v>GAS_PIPES</v>
          </cell>
          <cell r="C219">
            <v>0</v>
          </cell>
          <cell r="D219">
            <v>0</v>
          </cell>
          <cell r="E219" t="str">
            <v>CF_LTD_SELL_EXP_EFIN_Type_02</v>
          </cell>
          <cell r="F219" t="str">
            <v>Embedded Finance 08/09/1999 4:26:00</v>
          </cell>
          <cell r="G219" t="str">
            <v>Budget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A220" t="str">
            <v>CF_LTD_SELL_EXP_EFIN</v>
          </cell>
          <cell r="B220" t="str">
            <v>GAS_PIPES</v>
          </cell>
          <cell r="C220">
            <v>0</v>
          </cell>
          <cell r="D220">
            <v>0</v>
          </cell>
          <cell r="E220" t="str">
            <v>CF_LTD_SELL_EXP_EFIN_Type_03</v>
          </cell>
          <cell r="F220" t="str">
            <v>Embedded Finance 08/09/1999 4:26:00</v>
          </cell>
          <cell r="G220" t="str">
            <v>Budget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A221" t="str">
            <v>CF_LTD_SELL_EXP_EFIN</v>
          </cell>
          <cell r="B221" t="str">
            <v>GAS_PIPES</v>
          </cell>
          <cell r="C221">
            <v>0</v>
          </cell>
          <cell r="D221">
            <v>0</v>
          </cell>
          <cell r="E221" t="str">
            <v>CF_LTD_SELL_EXP_EFIN_Type_04</v>
          </cell>
          <cell r="F221" t="str">
            <v>Embedded Finance 08/09/1999 4:26:00</v>
          </cell>
          <cell r="G221" t="str">
            <v>Budget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A222" t="str">
            <v>CF_LTD_SELL_EXP_EFIN</v>
          </cell>
          <cell r="B222" t="str">
            <v>NUCLEAR</v>
          </cell>
          <cell r="C222">
            <v>0</v>
          </cell>
          <cell r="D222">
            <v>0</v>
          </cell>
          <cell r="E222" t="str">
            <v>CF_LTD_SELL_EXP_EFIN</v>
          </cell>
          <cell r="F222" t="str">
            <v>Embedded Finance 08/09/1999 4:26:00</v>
          </cell>
          <cell r="G222" t="str">
            <v>Budget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94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A223" t="str">
            <v>CF_LTD_SELL_EXP_EFIN</v>
          </cell>
          <cell r="B223" t="str">
            <v>NUCLEAR</v>
          </cell>
          <cell r="C223">
            <v>0</v>
          </cell>
          <cell r="D223">
            <v>0</v>
          </cell>
          <cell r="E223" t="str">
            <v>CF_LTD_SELL_EXP_EFIN_Type_01</v>
          </cell>
          <cell r="F223" t="str">
            <v>Embedded Finance 08/09/1999 4:26:00</v>
          </cell>
          <cell r="G223" t="str">
            <v>Budget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A224" t="str">
            <v>CF_LTD_SELL_EXP_EFIN</v>
          </cell>
          <cell r="B224" t="str">
            <v>NUCLEAR</v>
          </cell>
          <cell r="C224">
            <v>0</v>
          </cell>
          <cell r="D224">
            <v>0</v>
          </cell>
          <cell r="E224" t="str">
            <v>CF_LTD_SELL_EXP_EFIN_Type_02</v>
          </cell>
          <cell r="F224" t="str">
            <v>Embedded Finance 08/09/1999 4:26:00</v>
          </cell>
          <cell r="G224" t="str">
            <v>Budget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A225" t="str">
            <v>CF_LTD_SELL_EXP_EFIN</v>
          </cell>
          <cell r="B225" t="str">
            <v>NUCLEAR</v>
          </cell>
          <cell r="C225">
            <v>0</v>
          </cell>
          <cell r="D225">
            <v>0</v>
          </cell>
          <cell r="E225" t="str">
            <v>CF_LTD_SELL_EXP_EFIN_Type_03</v>
          </cell>
          <cell r="F225" t="str">
            <v>Embedded Finance 08/09/1999 4:26:00</v>
          </cell>
          <cell r="G225" t="str">
            <v>Budget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A226" t="str">
            <v>CF_LTD_SELL_EXP_EFIN</v>
          </cell>
          <cell r="B226" t="str">
            <v>NUCLEAR</v>
          </cell>
          <cell r="C226">
            <v>0</v>
          </cell>
          <cell r="D226">
            <v>0</v>
          </cell>
          <cell r="E226" t="str">
            <v>CF_LTD_SELL_EXP_EFIN_Type_04</v>
          </cell>
          <cell r="F226" t="str">
            <v>Embedded Finance 08/09/1999 4:26:00</v>
          </cell>
          <cell r="G226" t="str">
            <v>Budget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A227" t="str">
            <v>CF_LTD_SELL_EXP_EFIN</v>
          </cell>
          <cell r="B227" t="str">
            <v>PSCRC</v>
          </cell>
          <cell r="C227">
            <v>0</v>
          </cell>
          <cell r="D227">
            <v>0</v>
          </cell>
          <cell r="E227" t="str">
            <v>CF_LTD_SELL_EXP_EFIN</v>
          </cell>
          <cell r="F227" t="str">
            <v>Embedded Finance 08/09/1999 4:26:00</v>
          </cell>
          <cell r="G227" t="str">
            <v>Budget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A228" t="str">
            <v>CF_LTD_SELL_EXP_EFIN</v>
          </cell>
          <cell r="B228" t="str">
            <v>PSCRC</v>
          </cell>
          <cell r="C228">
            <v>0</v>
          </cell>
          <cell r="D228">
            <v>0</v>
          </cell>
          <cell r="E228" t="str">
            <v>CF_LTD_SELL_EXP_EFIN_Type_01</v>
          </cell>
          <cell r="F228" t="str">
            <v>Embedded Finance 08/09/1999 4:26:00</v>
          </cell>
          <cell r="G228" t="str">
            <v>Budget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A229" t="str">
            <v>CF_LTD_SELL_EXP_EFIN</v>
          </cell>
          <cell r="B229" t="str">
            <v>PSCRC</v>
          </cell>
          <cell r="C229">
            <v>0</v>
          </cell>
          <cell r="D229">
            <v>0</v>
          </cell>
          <cell r="E229" t="str">
            <v>CF_LTD_SELL_EXP_EFIN_Type_02</v>
          </cell>
          <cell r="F229" t="str">
            <v>Embedded Finance 08/09/1999 4:26:00</v>
          </cell>
          <cell r="G229" t="str">
            <v>Budget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A230" t="str">
            <v>CF_LTD_SELL_EXP_EFIN</v>
          </cell>
          <cell r="B230" t="str">
            <v>PSCRC</v>
          </cell>
          <cell r="C230">
            <v>0</v>
          </cell>
          <cell r="D230">
            <v>0</v>
          </cell>
          <cell r="E230" t="str">
            <v>CF_LTD_SELL_EXP_EFIN_Type_03</v>
          </cell>
          <cell r="F230" t="str">
            <v>Embedded Finance 08/09/1999 4:26:00</v>
          </cell>
          <cell r="G230" t="str">
            <v>Budget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A231" t="str">
            <v>CF_LTD_SELL_EXP_EFIN</v>
          </cell>
          <cell r="B231" t="str">
            <v>PSCRC</v>
          </cell>
          <cell r="C231">
            <v>0</v>
          </cell>
          <cell r="D231">
            <v>0</v>
          </cell>
          <cell r="E231" t="str">
            <v>CF_LTD_SELL_EXP_EFIN_Type_04</v>
          </cell>
          <cell r="F231" t="str">
            <v>Embedded Finance 08/09/1999 4:26:00</v>
          </cell>
          <cell r="G231" t="str">
            <v>Budget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A232" t="str">
            <v>CF_LTD_SELL_EXP_EFIN</v>
          </cell>
          <cell r="B232" t="str">
            <v>REPAIR_SERVICE</v>
          </cell>
          <cell r="C232">
            <v>0</v>
          </cell>
          <cell r="D232">
            <v>0</v>
          </cell>
          <cell r="E232" t="str">
            <v>CF_LTD_SELL_EXP_EFIN</v>
          </cell>
          <cell r="F232" t="str">
            <v>Embedded Finance 08/09/1999 4:26:00</v>
          </cell>
          <cell r="G232" t="str">
            <v>Budget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A233" t="str">
            <v>CF_LTD_SELL_EXP_EFIN</v>
          </cell>
          <cell r="B233" t="str">
            <v>REPAIR_SERVICE</v>
          </cell>
          <cell r="C233">
            <v>0</v>
          </cell>
          <cell r="D233">
            <v>0</v>
          </cell>
          <cell r="E233" t="str">
            <v>CF_LTD_SELL_EXP_EFIN_Type_01</v>
          </cell>
          <cell r="F233" t="str">
            <v>Embedded Finance 08/09/1999 4:26:00</v>
          </cell>
          <cell r="G233" t="str">
            <v>Budget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A234" t="str">
            <v>CF_LTD_SELL_EXP_EFIN</v>
          </cell>
          <cell r="B234" t="str">
            <v>REPAIR_SERVICE</v>
          </cell>
          <cell r="C234">
            <v>0</v>
          </cell>
          <cell r="D234">
            <v>0</v>
          </cell>
          <cell r="E234" t="str">
            <v>CF_LTD_SELL_EXP_EFIN_Type_02</v>
          </cell>
          <cell r="F234" t="str">
            <v>Embedded Finance 08/09/1999 4:26:00</v>
          </cell>
          <cell r="G234" t="str">
            <v>Budget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A235" t="str">
            <v>CF_LTD_SELL_EXP_EFIN</v>
          </cell>
          <cell r="B235" t="str">
            <v>REPAIR_SERVICE</v>
          </cell>
          <cell r="C235">
            <v>0</v>
          </cell>
          <cell r="D235">
            <v>0</v>
          </cell>
          <cell r="E235" t="str">
            <v>CF_LTD_SELL_EXP_EFIN_Type_03</v>
          </cell>
          <cell r="F235" t="str">
            <v>Embedded Finance 08/09/1999 4:26:00</v>
          </cell>
          <cell r="G235" t="str">
            <v>Budget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A236" t="str">
            <v>CF_LTD_SELL_EXP_EFIN</v>
          </cell>
          <cell r="B236" t="str">
            <v>REPAIR_SERVICE</v>
          </cell>
          <cell r="C236">
            <v>0</v>
          </cell>
          <cell r="D236">
            <v>0</v>
          </cell>
          <cell r="E236" t="str">
            <v>CF_LTD_SELL_EXP_EFIN_Type_04</v>
          </cell>
          <cell r="F236" t="str">
            <v>Embedded Finance 08/09/1999 4:26:00</v>
          </cell>
          <cell r="G236" t="str">
            <v>Budget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A237" t="str">
            <v>CF_LTD_SELL_EXP_EFIN</v>
          </cell>
          <cell r="B237" t="str">
            <v>Securitization</v>
          </cell>
          <cell r="C237">
            <v>0</v>
          </cell>
          <cell r="D237">
            <v>0</v>
          </cell>
          <cell r="E237" t="str">
            <v>CF_LTD_SELL_EXP_EFIN</v>
          </cell>
          <cell r="F237" t="str">
            <v>Embedded Finance 08/09/1999 4:26:00</v>
          </cell>
          <cell r="G237" t="str">
            <v>Budget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A238" t="str">
            <v>CF_LTD_SELL_EXP_EFIN</v>
          </cell>
          <cell r="B238" t="str">
            <v>Securitization</v>
          </cell>
          <cell r="C238">
            <v>0</v>
          </cell>
          <cell r="D238">
            <v>0</v>
          </cell>
          <cell r="E238" t="str">
            <v>CF_LTD_SELL_EXP_EFIN_Type_01</v>
          </cell>
          <cell r="F238" t="str">
            <v>Embedded Finance 08/09/1999 4:26:00</v>
          </cell>
          <cell r="G238" t="str">
            <v>Budget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A239" t="str">
            <v>CF_LTD_SELL_EXP_EFIN</v>
          </cell>
          <cell r="B239" t="str">
            <v>Securitization</v>
          </cell>
          <cell r="C239">
            <v>0</v>
          </cell>
          <cell r="D239">
            <v>0</v>
          </cell>
          <cell r="E239" t="str">
            <v>CF_LTD_SELL_EXP_EFIN_Type_02</v>
          </cell>
          <cell r="F239" t="str">
            <v>Embedded Finance 08/09/1999 4:26:00</v>
          </cell>
          <cell r="G239" t="str">
            <v>Budget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A240" t="str">
            <v>CF_LTD_SELL_EXP_EFIN</v>
          </cell>
          <cell r="B240" t="str">
            <v>Securitization</v>
          </cell>
          <cell r="C240">
            <v>0</v>
          </cell>
          <cell r="D240">
            <v>0</v>
          </cell>
          <cell r="E240" t="str">
            <v>CF_LTD_SELL_EXP_EFIN_Type_03</v>
          </cell>
          <cell r="F240" t="str">
            <v>Embedded Finance 08/09/1999 4:26:00</v>
          </cell>
          <cell r="G240" t="str">
            <v>Budget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A241" t="str">
            <v>CF_LTD_SELL_EXP_EFIN</v>
          </cell>
          <cell r="B241" t="str">
            <v>Securitization</v>
          </cell>
          <cell r="C241">
            <v>0</v>
          </cell>
          <cell r="D241">
            <v>0</v>
          </cell>
          <cell r="E241" t="str">
            <v>CF_LTD_SELL_EXP_EFIN_Type_04</v>
          </cell>
          <cell r="F241" t="str">
            <v>Embedded Finance 08/09/1999 4:26:00</v>
          </cell>
          <cell r="G241" t="str">
            <v>Budget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A242" t="str">
            <v>CF_LTD_SELL_EXP_EFIN</v>
          </cell>
          <cell r="B242" t="str">
            <v>SERVICE_TARIFF</v>
          </cell>
          <cell r="C242">
            <v>0</v>
          </cell>
          <cell r="D242">
            <v>0</v>
          </cell>
          <cell r="E242" t="str">
            <v>CF_LTD_SELL_EXP_EFIN</v>
          </cell>
          <cell r="F242" t="str">
            <v>Embedded Finance 08/09/1999 4:26:00</v>
          </cell>
          <cell r="G242" t="str">
            <v>Budget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5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A243" t="str">
            <v>CF_LTD_SELL_EXP_EFIN</v>
          </cell>
          <cell r="B243" t="str">
            <v>SERVICE_TARIFF</v>
          </cell>
          <cell r="C243">
            <v>0</v>
          </cell>
          <cell r="D243">
            <v>0</v>
          </cell>
          <cell r="E243" t="str">
            <v>CF_LTD_SELL_EXP_EFIN_Type_01</v>
          </cell>
          <cell r="F243" t="str">
            <v>Embedded Finance 08/09/1999 4:26:00</v>
          </cell>
          <cell r="G243" t="str">
            <v>Budget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A244" t="str">
            <v>CF_LTD_SELL_EXP_EFIN</v>
          </cell>
          <cell r="B244" t="str">
            <v>SERVICE_TARIFF</v>
          </cell>
          <cell r="C244">
            <v>0</v>
          </cell>
          <cell r="D244">
            <v>0</v>
          </cell>
          <cell r="E244" t="str">
            <v>CF_LTD_SELL_EXP_EFIN_Type_02</v>
          </cell>
          <cell r="F244" t="str">
            <v>Embedded Finance 08/09/1999 4:26:00</v>
          </cell>
          <cell r="G244" t="str">
            <v>Budget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A245" t="str">
            <v>CF_LTD_SELL_EXP_EFIN</v>
          </cell>
          <cell r="B245" t="str">
            <v>SERVICE_TARIFF</v>
          </cell>
          <cell r="C245">
            <v>0</v>
          </cell>
          <cell r="D245">
            <v>0</v>
          </cell>
          <cell r="E245" t="str">
            <v>CF_LTD_SELL_EXP_EFIN_Type_03</v>
          </cell>
          <cell r="F245" t="str">
            <v>Embedded Finance 08/09/1999 4:26:00</v>
          </cell>
          <cell r="G245" t="str">
            <v>Budget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A246" t="str">
            <v>CF_LTD_SELL_EXP_EFIN</v>
          </cell>
          <cell r="B246" t="str">
            <v>SERVICE_TARIFF</v>
          </cell>
          <cell r="C246">
            <v>0</v>
          </cell>
          <cell r="D246">
            <v>0</v>
          </cell>
          <cell r="E246" t="str">
            <v>CF_LTD_SELL_EXP_EFIN_Type_04</v>
          </cell>
          <cell r="F246" t="str">
            <v>Embedded Finance 08/09/1999 4:26:00</v>
          </cell>
          <cell r="G246" t="str">
            <v>Budget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A247" t="str">
            <v>CF_LTD_SELL_EXP_EFIN</v>
          </cell>
          <cell r="B247" t="str">
            <v>TRANSMISSION</v>
          </cell>
          <cell r="C247">
            <v>0</v>
          </cell>
          <cell r="D247">
            <v>0</v>
          </cell>
          <cell r="E247" t="str">
            <v>CF_LTD_SELL_EXP_EFIN</v>
          </cell>
          <cell r="F247" t="str">
            <v>Embedded Finance 08/09/1999 4:26:00</v>
          </cell>
          <cell r="G247" t="str">
            <v>Budget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131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A248" t="str">
            <v>CF_LTD_SELL_EXP_EFIN</v>
          </cell>
          <cell r="B248" t="str">
            <v>TRANSMISSION</v>
          </cell>
          <cell r="C248">
            <v>0</v>
          </cell>
          <cell r="D248">
            <v>0</v>
          </cell>
          <cell r="E248" t="str">
            <v>CF_LTD_SELL_EXP_EFIN_Type_01</v>
          </cell>
          <cell r="F248" t="str">
            <v>Embedded Finance 08/09/1999 4:26:00</v>
          </cell>
          <cell r="G248" t="str">
            <v>Budget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A249" t="str">
            <v>CF_LTD_SELL_EXP_EFIN</v>
          </cell>
          <cell r="B249" t="str">
            <v>TRANSMISSION</v>
          </cell>
          <cell r="C249">
            <v>0</v>
          </cell>
          <cell r="D249">
            <v>0</v>
          </cell>
          <cell r="E249" t="str">
            <v>CF_LTD_SELL_EXP_EFIN_Type_02</v>
          </cell>
          <cell r="F249" t="str">
            <v>Embedded Finance 08/09/1999 4:26:00</v>
          </cell>
          <cell r="G249" t="str">
            <v>Budget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A250" t="str">
            <v>CF_LTD_SELL_EXP_EFIN</v>
          </cell>
          <cell r="B250" t="str">
            <v>TRANSMISSION</v>
          </cell>
          <cell r="C250">
            <v>0</v>
          </cell>
          <cell r="D250">
            <v>0</v>
          </cell>
          <cell r="E250" t="str">
            <v>CF_LTD_SELL_EXP_EFIN_Type_03</v>
          </cell>
          <cell r="F250" t="str">
            <v>Embedded Finance 08/09/1999 4:26:00</v>
          </cell>
          <cell r="G250" t="str">
            <v>Budget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A251" t="str">
            <v>CF_LTD_SELL_EXP_EFIN</v>
          </cell>
          <cell r="B251" t="str">
            <v>TRANSMISSION</v>
          </cell>
          <cell r="C251">
            <v>0</v>
          </cell>
          <cell r="D251">
            <v>0</v>
          </cell>
          <cell r="E251" t="str">
            <v>CF_LTD_SELL_EXP_EFIN_Type_04</v>
          </cell>
          <cell r="F251" t="str">
            <v>Embedded Finance 08/09/1999 4:26:00</v>
          </cell>
          <cell r="G251" t="str">
            <v>Budget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A252" t="str">
            <v>CF_MIPS_DIV_EFIN</v>
          </cell>
          <cell r="B252" t="str">
            <v>ELEC_DISTRIBUTION</v>
          </cell>
          <cell r="C252">
            <v>0</v>
          </cell>
          <cell r="D252">
            <v>0</v>
          </cell>
          <cell r="E252" t="str">
            <v>CF_MIPS_DIV_EFIN_Type_13</v>
          </cell>
          <cell r="F252" t="str">
            <v>Embedded Finance 08/09/1999 4:26:00</v>
          </cell>
          <cell r="G252" t="str">
            <v>Budget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720</v>
          </cell>
          <cell r="P252">
            <v>720</v>
          </cell>
          <cell r="Q252">
            <v>3660</v>
          </cell>
          <cell r="R252">
            <v>720</v>
          </cell>
          <cell r="S252">
            <v>720</v>
          </cell>
          <cell r="T252">
            <v>3660</v>
          </cell>
          <cell r="U252">
            <v>720</v>
          </cell>
          <cell r="V252">
            <v>720</v>
          </cell>
          <cell r="W252">
            <v>3660</v>
          </cell>
          <cell r="X252">
            <v>720</v>
          </cell>
          <cell r="Y252">
            <v>720</v>
          </cell>
          <cell r="Z252">
            <v>3660</v>
          </cell>
          <cell r="AA252">
            <v>720</v>
          </cell>
          <cell r="AB252">
            <v>720</v>
          </cell>
          <cell r="AC252">
            <v>3660</v>
          </cell>
          <cell r="AD252">
            <v>720</v>
          </cell>
          <cell r="AE252">
            <v>720</v>
          </cell>
          <cell r="AF252">
            <v>3660</v>
          </cell>
          <cell r="AG252">
            <v>720</v>
          </cell>
          <cell r="AH252">
            <v>720</v>
          </cell>
          <cell r="AI252">
            <v>3660</v>
          </cell>
          <cell r="AJ252">
            <v>720</v>
          </cell>
          <cell r="AK252">
            <v>720</v>
          </cell>
          <cell r="AL252">
            <v>3660</v>
          </cell>
          <cell r="AM252">
            <v>720</v>
          </cell>
          <cell r="AN252">
            <v>720</v>
          </cell>
          <cell r="AO252">
            <v>3660</v>
          </cell>
          <cell r="AP252">
            <v>720</v>
          </cell>
          <cell r="AQ252">
            <v>720</v>
          </cell>
          <cell r="AR252">
            <v>3660</v>
          </cell>
          <cell r="AS252">
            <v>720</v>
          </cell>
          <cell r="AT252">
            <v>720</v>
          </cell>
          <cell r="AU252">
            <v>3660</v>
          </cell>
          <cell r="AV252">
            <v>720</v>
          </cell>
          <cell r="AW252">
            <v>720</v>
          </cell>
          <cell r="AX252">
            <v>3660</v>
          </cell>
          <cell r="AY252">
            <v>20400</v>
          </cell>
          <cell r="AZ252">
            <v>20400</v>
          </cell>
          <cell r="BA252">
            <v>20400</v>
          </cell>
          <cell r="BB252">
            <v>20400</v>
          </cell>
          <cell r="BC252">
            <v>20400</v>
          </cell>
          <cell r="BD252">
            <v>20400</v>
          </cell>
          <cell r="BE252">
            <v>20400</v>
          </cell>
          <cell r="BF252">
            <v>20400</v>
          </cell>
          <cell r="BG252">
            <v>20400</v>
          </cell>
          <cell r="BH252">
            <v>20400</v>
          </cell>
          <cell r="BI252">
            <v>20400</v>
          </cell>
          <cell r="BJ252">
            <v>20400</v>
          </cell>
          <cell r="BK252">
            <v>20400</v>
          </cell>
          <cell r="BL252">
            <v>20400</v>
          </cell>
          <cell r="BM252">
            <v>20400</v>
          </cell>
        </row>
        <row r="253">
          <cell r="A253" t="str">
            <v>CF_MIPS_DIV_EFIN</v>
          </cell>
          <cell r="B253" t="str">
            <v>GAS_PIPES</v>
          </cell>
          <cell r="C253">
            <v>0</v>
          </cell>
          <cell r="D253">
            <v>0</v>
          </cell>
          <cell r="E253" t="str">
            <v>CF_MIPS_DIV_EFIN_Type_13</v>
          </cell>
          <cell r="F253" t="str">
            <v>Embedded Finance 08/09/1999 4:26:00</v>
          </cell>
          <cell r="G253" t="str">
            <v>Budget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720</v>
          </cell>
          <cell r="P253">
            <v>720</v>
          </cell>
          <cell r="Q253">
            <v>3660</v>
          </cell>
          <cell r="R253">
            <v>720</v>
          </cell>
          <cell r="S253">
            <v>720</v>
          </cell>
          <cell r="T253">
            <v>3660</v>
          </cell>
          <cell r="U253">
            <v>720</v>
          </cell>
          <cell r="V253">
            <v>720</v>
          </cell>
          <cell r="W253">
            <v>3660</v>
          </cell>
          <cell r="X253">
            <v>720</v>
          </cell>
          <cell r="Y253">
            <v>720</v>
          </cell>
          <cell r="Z253">
            <v>3660</v>
          </cell>
          <cell r="AA253">
            <v>720</v>
          </cell>
          <cell r="AB253">
            <v>720</v>
          </cell>
          <cell r="AC253">
            <v>3660</v>
          </cell>
          <cell r="AD253">
            <v>720</v>
          </cell>
          <cell r="AE253">
            <v>720</v>
          </cell>
          <cell r="AF253">
            <v>3660</v>
          </cell>
          <cell r="AG253">
            <v>720</v>
          </cell>
          <cell r="AH253">
            <v>720</v>
          </cell>
          <cell r="AI253">
            <v>3660</v>
          </cell>
          <cell r="AJ253">
            <v>720</v>
          </cell>
          <cell r="AK253">
            <v>720</v>
          </cell>
          <cell r="AL253">
            <v>3660</v>
          </cell>
          <cell r="AM253">
            <v>720</v>
          </cell>
          <cell r="AN253">
            <v>720</v>
          </cell>
          <cell r="AO253">
            <v>3660</v>
          </cell>
          <cell r="AP253">
            <v>720</v>
          </cell>
          <cell r="AQ253">
            <v>720</v>
          </cell>
          <cell r="AR253">
            <v>3660</v>
          </cell>
          <cell r="AS253">
            <v>720</v>
          </cell>
          <cell r="AT253">
            <v>720</v>
          </cell>
          <cell r="AU253">
            <v>3660</v>
          </cell>
          <cell r="AV253">
            <v>720</v>
          </cell>
          <cell r="AW253">
            <v>720</v>
          </cell>
          <cell r="AX253">
            <v>3660</v>
          </cell>
          <cell r="AY253">
            <v>20400</v>
          </cell>
          <cell r="AZ253">
            <v>20400</v>
          </cell>
          <cell r="BA253">
            <v>20400</v>
          </cell>
          <cell r="BB253">
            <v>20400</v>
          </cell>
          <cell r="BC253">
            <v>20400</v>
          </cell>
          <cell r="BD253">
            <v>20400</v>
          </cell>
          <cell r="BE253">
            <v>20400</v>
          </cell>
          <cell r="BF253">
            <v>20400</v>
          </cell>
          <cell r="BG253">
            <v>20400</v>
          </cell>
          <cell r="BH253">
            <v>20400</v>
          </cell>
          <cell r="BI253">
            <v>20400</v>
          </cell>
          <cell r="BJ253">
            <v>20400</v>
          </cell>
          <cell r="BK253">
            <v>20400</v>
          </cell>
          <cell r="BL253">
            <v>20400</v>
          </cell>
          <cell r="BM253">
            <v>20400</v>
          </cell>
        </row>
        <row r="254">
          <cell r="A254" t="str">
            <v>CF_MIPS_DIV_EFIN</v>
          </cell>
          <cell r="B254" t="str">
            <v>TRANSMISSION</v>
          </cell>
          <cell r="C254">
            <v>0</v>
          </cell>
          <cell r="D254">
            <v>0</v>
          </cell>
          <cell r="E254" t="str">
            <v>CF_MIPS_DIV_EFIN_Type_13</v>
          </cell>
          <cell r="F254" t="str">
            <v>Embedded Finance 08/09/1999 4:26:00</v>
          </cell>
          <cell r="G254" t="str">
            <v>Budget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180</v>
          </cell>
          <cell r="P254">
            <v>180</v>
          </cell>
          <cell r="Q254">
            <v>915</v>
          </cell>
          <cell r="R254">
            <v>180</v>
          </cell>
          <cell r="S254">
            <v>180</v>
          </cell>
          <cell r="T254">
            <v>915</v>
          </cell>
          <cell r="U254">
            <v>180</v>
          </cell>
          <cell r="V254">
            <v>180</v>
          </cell>
          <cell r="W254">
            <v>915</v>
          </cell>
          <cell r="X254">
            <v>180</v>
          </cell>
          <cell r="Y254">
            <v>180</v>
          </cell>
          <cell r="Z254">
            <v>915</v>
          </cell>
          <cell r="AA254">
            <v>180</v>
          </cell>
          <cell r="AB254">
            <v>180</v>
          </cell>
          <cell r="AC254">
            <v>915</v>
          </cell>
          <cell r="AD254">
            <v>180</v>
          </cell>
          <cell r="AE254">
            <v>180</v>
          </cell>
          <cell r="AF254">
            <v>915</v>
          </cell>
          <cell r="AG254">
            <v>180</v>
          </cell>
          <cell r="AH254">
            <v>180</v>
          </cell>
          <cell r="AI254">
            <v>915</v>
          </cell>
          <cell r="AJ254">
            <v>180</v>
          </cell>
          <cell r="AK254">
            <v>180</v>
          </cell>
          <cell r="AL254">
            <v>915</v>
          </cell>
          <cell r="AM254">
            <v>180</v>
          </cell>
          <cell r="AN254">
            <v>180</v>
          </cell>
          <cell r="AO254">
            <v>915</v>
          </cell>
          <cell r="AP254">
            <v>180</v>
          </cell>
          <cell r="AQ254">
            <v>180</v>
          </cell>
          <cell r="AR254">
            <v>915</v>
          </cell>
          <cell r="AS254">
            <v>180</v>
          </cell>
          <cell r="AT254">
            <v>180</v>
          </cell>
          <cell r="AU254">
            <v>915</v>
          </cell>
          <cell r="AV254">
            <v>180</v>
          </cell>
          <cell r="AW254">
            <v>180</v>
          </cell>
          <cell r="AX254">
            <v>915</v>
          </cell>
          <cell r="AY254">
            <v>5100</v>
          </cell>
          <cell r="AZ254">
            <v>5100</v>
          </cell>
          <cell r="BA254">
            <v>5100</v>
          </cell>
          <cell r="BB254">
            <v>5100</v>
          </cell>
          <cell r="BC254">
            <v>5100</v>
          </cell>
          <cell r="BD254">
            <v>5100</v>
          </cell>
          <cell r="BE254">
            <v>5100</v>
          </cell>
          <cell r="BF254">
            <v>5100</v>
          </cell>
          <cell r="BG254">
            <v>5100</v>
          </cell>
          <cell r="BH254">
            <v>5100</v>
          </cell>
          <cell r="BI254">
            <v>5100</v>
          </cell>
          <cell r="BJ254">
            <v>5100</v>
          </cell>
          <cell r="BK254">
            <v>5100</v>
          </cell>
          <cell r="BL254">
            <v>5100</v>
          </cell>
          <cell r="BM254">
            <v>5100</v>
          </cell>
        </row>
        <row r="255">
          <cell r="A255" t="str">
            <v>CF_MIPS_ISSUED_EFIN</v>
          </cell>
          <cell r="B255" t="str">
            <v>ELEC_DISTRIBUTION</v>
          </cell>
          <cell r="C255">
            <v>0</v>
          </cell>
          <cell r="D255">
            <v>0</v>
          </cell>
          <cell r="E255" t="str">
            <v>CF_MIPS_ISSUED_EFIN_Type_13</v>
          </cell>
          <cell r="F255" t="str">
            <v>Embedded Finance 08/09/1999 4:26:00</v>
          </cell>
          <cell r="G255" t="str">
            <v>Budget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A256" t="str">
            <v>CF_MIPS_ISSUED_EFIN</v>
          </cell>
          <cell r="B256" t="str">
            <v>GAS_PIPES</v>
          </cell>
          <cell r="C256">
            <v>0</v>
          </cell>
          <cell r="D256">
            <v>0</v>
          </cell>
          <cell r="E256" t="str">
            <v>CF_MIPS_ISSUED_EFIN_Type_13</v>
          </cell>
          <cell r="F256" t="str">
            <v>Embedded Finance 08/09/1999 4:26:00</v>
          </cell>
          <cell r="G256" t="str">
            <v>Budget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A257" t="str">
            <v>CF_MIPS_ISSUED_EFIN</v>
          </cell>
          <cell r="B257" t="str">
            <v>TRANSMISSION</v>
          </cell>
          <cell r="C257">
            <v>0</v>
          </cell>
          <cell r="D257">
            <v>0</v>
          </cell>
          <cell r="E257" t="str">
            <v>CF_MIPS_ISSUED_EFIN_Type_13</v>
          </cell>
          <cell r="F257" t="str">
            <v>Embedded Finance 08/09/1999 4:26:00</v>
          </cell>
          <cell r="G257" t="str">
            <v>Budget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A258" t="str">
            <v>CF_MIPS_RETIRE_EFIN</v>
          </cell>
          <cell r="B258" t="str">
            <v>ELEC_DISTRIBUTION</v>
          </cell>
          <cell r="C258">
            <v>0</v>
          </cell>
          <cell r="D258">
            <v>0</v>
          </cell>
          <cell r="E258" t="str">
            <v>CF_MIPS_RETIRE_EFIN_Type_13</v>
          </cell>
          <cell r="F258" t="str">
            <v>Embedded Finance 08/09/1999 4:26:00</v>
          </cell>
          <cell r="G258" t="str">
            <v>Budget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A259" t="str">
            <v>CF_MIPS_RETIRE_EFIN</v>
          </cell>
          <cell r="B259" t="str">
            <v>GAS_PIPES</v>
          </cell>
          <cell r="C259">
            <v>0</v>
          </cell>
          <cell r="D259">
            <v>0</v>
          </cell>
          <cell r="E259" t="str">
            <v>CF_MIPS_RETIRE_EFIN_Type_13</v>
          </cell>
          <cell r="F259" t="str">
            <v>Embedded Finance 08/09/1999 4:26:00</v>
          </cell>
          <cell r="G259" t="str">
            <v>Budget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A260" t="str">
            <v>CF_MIPS_RETIRE_EFIN</v>
          </cell>
          <cell r="B260" t="str">
            <v>TRANSMISSION</v>
          </cell>
          <cell r="C260">
            <v>0</v>
          </cell>
          <cell r="D260">
            <v>0</v>
          </cell>
          <cell r="E260" t="str">
            <v>CF_MIPS_RETIRE_EFIN_Type_13</v>
          </cell>
          <cell r="F260" t="str">
            <v>Embedded Finance 08/09/1999 4:26:00</v>
          </cell>
          <cell r="G260" t="str">
            <v>Budget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A261" t="str">
            <v>CF_OMPREF_DIV_EFIN</v>
          </cell>
          <cell r="B261" t="str">
            <v>ELEC_DISTRIBUTION</v>
          </cell>
          <cell r="C261">
            <v>0</v>
          </cell>
          <cell r="D261">
            <v>0</v>
          </cell>
          <cell r="E261" t="str">
            <v>CF_OMPREF_DIV_EFIN_Type_12</v>
          </cell>
          <cell r="F261" t="str">
            <v>Embedded Finance 08/09/1999 4:26:00</v>
          </cell>
          <cell r="G261" t="str">
            <v>Budget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112</v>
          </cell>
          <cell r="R261">
            <v>0</v>
          </cell>
          <cell r="S261">
            <v>0</v>
          </cell>
          <cell r="T261">
            <v>112</v>
          </cell>
          <cell r="U261">
            <v>0</v>
          </cell>
          <cell r="V261">
            <v>0</v>
          </cell>
          <cell r="W261">
            <v>112</v>
          </cell>
          <cell r="X261">
            <v>0</v>
          </cell>
          <cell r="Y261">
            <v>0</v>
          </cell>
          <cell r="Z261">
            <v>112</v>
          </cell>
          <cell r="AA261">
            <v>0</v>
          </cell>
          <cell r="AB261">
            <v>0</v>
          </cell>
          <cell r="AC261">
            <v>112</v>
          </cell>
          <cell r="AD261">
            <v>0</v>
          </cell>
          <cell r="AE261">
            <v>0</v>
          </cell>
          <cell r="AF261">
            <v>112</v>
          </cell>
          <cell r="AG261">
            <v>0</v>
          </cell>
          <cell r="AH261">
            <v>0</v>
          </cell>
          <cell r="AI261">
            <v>112</v>
          </cell>
          <cell r="AJ261">
            <v>0</v>
          </cell>
          <cell r="AK261">
            <v>0</v>
          </cell>
          <cell r="AL261">
            <v>112</v>
          </cell>
          <cell r="AM261">
            <v>0</v>
          </cell>
          <cell r="AN261">
            <v>0</v>
          </cell>
          <cell r="AO261">
            <v>112</v>
          </cell>
          <cell r="AP261">
            <v>0</v>
          </cell>
          <cell r="AQ261">
            <v>0</v>
          </cell>
          <cell r="AR261">
            <v>112</v>
          </cell>
          <cell r="AS261">
            <v>0</v>
          </cell>
          <cell r="AT261">
            <v>0</v>
          </cell>
          <cell r="AU261">
            <v>112</v>
          </cell>
          <cell r="AV261">
            <v>0</v>
          </cell>
          <cell r="AW261">
            <v>0</v>
          </cell>
          <cell r="AX261">
            <v>112</v>
          </cell>
          <cell r="AY261">
            <v>448</v>
          </cell>
          <cell r="AZ261">
            <v>448</v>
          </cell>
          <cell r="BA261">
            <v>448</v>
          </cell>
          <cell r="BB261">
            <v>448</v>
          </cell>
          <cell r="BC261">
            <v>448</v>
          </cell>
          <cell r="BD261">
            <v>448</v>
          </cell>
          <cell r="BE261">
            <v>448</v>
          </cell>
          <cell r="BF261">
            <v>448</v>
          </cell>
          <cell r="BG261">
            <v>448</v>
          </cell>
          <cell r="BH261">
            <v>448</v>
          </cell>
          <cell r="BI261">
            <v>448</v>
          </cell>
          <cell r="BJ261">
            <v>448</v>
          </cell>
          <cell r="BK261">
            <v>448</v>
          </cell>
          <cell r="BL261">
            <v>448</v>
          </cell>
          <cell r="BM261">
            <v>448</v>
          </cell>
        </row>
        <row r="262">
          <cell r="A262" t="str">
            <v>CF_OMPREF_DIV_EFIN</v>
          </cell>
          <cell r="B262" t="str">
            <v>GAS_PIPES</v>
          </cell>
          <cell r="C262">
            <v>0</v>
          </cell>
          <cell r="D262">
            <v>0</v>
          </cell>
          <cell r="E262" t="str">
            <v>CF_OMPREF_DIV_EFIN_Type_12</v>
          </cell>
          <cell r="F262" t="str">
            <v>Embedded Finance 08/09/1999 4:26:00</v>
          </cell>
          <cell r="G262" t="str">
            <v>Budget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112</v>
          </cell>
          <cell r="R262">
            <v>0</v>
          </cell>
          <cell r="S262">
            <v>0</v>
          </cell>
          <cell r="T262">
            <v>112</v>
          </cell>
          <cell r="U262">
            <v>0</v>
          </cell>
          <cell r="V262">
            <v>0</v>
          </cell>
          <cell r="W262">
            <v>112</v>
          </cell>
          <cell r="X262">
            <v>0</v>
          </cell>
          <cell r="Y262">
            <v>0</v>
          </cell>
          <cell r="Z262">
            <v>112</v>
          </cell>
          <cell r="AA262">
            <v>0</v>
          </cell>
          <cell r="AB262">
            <v>0</v>
          </cell>
          <cell r="AC262">
            <v>112</v>
          </cell>
          <cell r="AD262">
            <v>0</v>
          </cell>
          <cell r="AE262">
            <v>0</v>
          </cell>
          <cell r="AF262">
            <v>112</v>
          </cell>
          <cell r="AG262">
            <v>0</v>
          </cell>
          <cell r="AH262">
            <v>0</v>
          </cell>
          <cell r="AI262">
            <v>112</v>
          </cell>
          <cell r="AJ262">
            <v>0</v>
          </cell>
          <cell r="AK262">
            <v>0</v>
          </cell>
          <cell r="AL262">
            <v>112</v>
          </cell>
          <cell r="AM262">
            <v>0</v>
          </cell>
          <cell r="AN262">
            <v>0</v>
          </cell>
          <cell r="AO262">
            <v>112</v>
          </cell>
          <cell r="AP262">
            <v>0</v>
          </cell>
          <cell r="AQ262">
            <v>0</v>
          </cell>
          <cell r="AR262">
            <v>112</v>
          </cell>
          <cell r="AS262">
            <v>0</v>
          </cell>
          <cell r="AT262">
            <v>0</v>
          </cell>
          <cell r="AU262">
            <v>112</v>
          </cell>
          <cell r="AV262">
            <v>0</v>
          </cell>
          <cell r="AW262">
            <v>0</v>
          </cell>
          <cell r="AX262">
            <v>112</v>
          </cell>
          <cell r="AY262">
            <v>448</v>
          </cell>
          <cell r="AZ262">
            <v>448</v>
          </cell>
          <cell r="BA262">
            <v>448</v>
          </cell>
          <cell r="BB262">
            <v>448</v>
          </cell>
          <cell r="BC262">
            <v>448</v>
          </cell>
          <cell r="BD262">
            <v>448</v>
          </cell>
          <cell r="BE262">
            <v>448</v>
          </cell>
          <cell r="BF262">
            <v>448</v>
          </cell>
          <cell r="BG262">
            <v>448</v>
          </cell>
          <cell r="BH262">
            <v>448</v>
          </cell>
          <cell r="BI262">
            <v>448</v>
          </cell>
          <cell r="BJ262">
            <v>448</v>
          </cell>
          <cell r="BK262">
            <v>448</v>
          </cell>
          <cell r="BL262">
            <v>448</v>
          </cell>
          <cell r="BM262">
            <v>448</v>
          </cell>
        </row>
        <row r="263">
          <cell r="A263" t="str">
            <v>CF_OMPREF_DIV_EFIN</v>
          </cell>
          <cell r="B263" t="str">
            <v>TRANSMISSION</v>
          </cell>
          <cell r="C263">
            <v>0</v>
          </cell>
          <cell r="D263">
            <v>0</v>
          </cell>
          <cell r="E263" t="str">
            <v>CF_OMPREF_DIV_EFIN_Type_12</v>
          </cell>
          <cell r="F263" t="str">
            <v>Embedded Finance 08/09/1999 4:26:00</v>
          </cell>
          <cell r="G263" t="str">
            <v>Budget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28</v>
          </cell>
          <cell r="R263">
            <v>0</v>
          </cell>
          <cell r="S263">
            <v>0</v>
          </cell>
          <cell r="T263">
            <v>28</v>
          </cell>
          <cell r="U263">
            <v>0</v>
          </cell>
          <cell r="V263">
            <v>0</v>
          </cell>
          <cell r="W263">
            <v>28</v>
          </cell>
          <cell r="X263">
            <v>0</v>
          </cell>
          <cell r="Y263">
            <v>0</v>
          </cell>
          <cell r="Z263">
            <v>28</v>
          </cell>
          <cell r="AA263">
            <v>0</v>
          </cell>
          <cell r="AB263">
            <v>0</v>
          </cell>
          <cell r="AC263">
            <v>28</v>
          </cell>
          <cell r="AD263">
            <v>0</v>
          </cell>
          <cell r="AE263">
            <v>0</v>
          </cell>
          <cell r="AF263">
            <v>28</v>
          </cell>
          <cell r="AG263">
            <v>0</v>
          </cell>
          <cell r="AH263">
            <v>0</v>
          </cell>
          <cell r="AI263">
            <v>28</v>
          </cell>
          <cell r="AJ263">
            <v>0</v>
          </cell>
          <cell r="AK263">
            <v>0</v>
          </cell>
          <cell r="AL263">
            <v>28</v>
          </cell>
          <cell r="AM263">
            <v>0</v>
          </cell>
          <cell r="AN263">
            <v>0</v>
          </cell>
          <cell r="AO263">
            <v>28</v>
          </cell>
          <cell r="AP263">
            <v>0</v>
          </cell>
          <cell r="AQ263">
            <v>0</v>
          </cell>
          <cell r="AR263">
            <v>28</v>
          </cell>
          <cell r="AS263">
            <v>0</v>
          </cell>
          <cell r="AT263">
            <v>0</v>
          </cell>
          <cell r="AU263">
            <v>28</v>
          </cell>
          <cell r="AV263">
            <v>0</v>
          </cell>
          <cell r="AW263">
            <v>0</v>
          </cell>
          <cell r="AX263">
            <v>28</v>
          </cell>
          <cell r="AY263">
            <v>112</v>
          </cell>
          <cell r="AZ263">
            <v>112</v>
          </cell>
          <cell r="BA263">
            <v>112</v>
          </cell>
          <cell r="BB263">
            <v>112</v>
          </cell>
          <cell r="BC263">
            <v>112</v>
          </cell>
          <cell r="BD263">
            <v>112</v>
          </cell>
          <cell r="BE263">
            <v>112</v>
          </cell>
          <cell r="BF263">
            <v>112</v>
          </cell>
          <cell r="BG263">
            <v>112</v>
          </cell>
          <cell r="BH263">
            <v>112</v>
          </cell>
          <cell r="BI263">
            <v>112</v>
          </cell>
          <cell r="BJ263">
            <v>112</v>
          </cell>
          <cell r="BK263">
            <v>112</v>
          </cell>
          <cell r="BL263">
            <v>112</v>
          </cell>
          <cell r="BM263">
            <v>112</v>
          </cell>
        </row>
        <row r="264">
          <cell r="A264" t="str">
            <v>CF_OMPREF_ISSUED_EFIN</v>
          </cell>
          <cell r="B264" t="str">
            <v>ELEC_DISTRIBUTION</v>
          </cell>
          <cell r="C264">
            <v>0</v>
          </cell>
          <cell r="D264">
            <v>0</v>
          </cell>
          <cell r="E264" t="str">
            <v>CF_OMPREF_ISSUED_EFIN_Type_12</v>
          </cell>
          <cell r="F264" t="str">
            <v>Embedded Finance 08/09/1999 4:26:00</v>
          </cell>
          <cell r="G264" t="str">
            <v>Budget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A265" t="str">
            <v>CF_OMPREF_ISSUED_EFIN</v>
          </cell>
          <cell r="B265" t="str">
            <v>GAS_PIPES</v>
          </cell>
          <cell r="C265">
            <v>0</v>
          </cell>
          <cell r="D265">
            <v>0</v>
          </cell>
          <cell r="E265" t="str">
            <v>CF_OMPREF_ISSUED_EFIN_Type_12</v>
          </cell>
          <cell r="F265" t="str">
            <v>Embedded Finance 08/09/1999 4:26:00</v>
          </cell>
          <cell r="G265" t="str">
            <v>Budget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A266" t="str">
            <v>CF_OMPREF_ISSUED_EFIN</v>
          </cell>
          <cell r="B266" t="str">
            <v>TRANSMISSION</v>
          </cell>
          <cell r="C266">
            <v>0</v>
          </cell>
          <cell r="D266">
            <v>0</v>
          </cell>
          <cell r="E266" t="str">
            <v>CF_OMPREF_ISSUED_EFIN_Type_12</v>
          </cell>
          <cell r="F266" t="str">
            <v>Embedded Finance 08/09/1999 4:26:00</v>
          </cell>
          <cell r="G266" t="str">
            <v>Budget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A267" t="str">
            <v>CF_OMPREF_RETIRE_EFIN</v>
          </cell>
          <cell r="B267" t="str">
            <v>ELEC_DISTRIBUTION</v>
          </cell>
          <cell r="C267">
            <v>0</v>
          </cell>
          <cell r="D267">
            <v>0</v>
          </cell>
          <cell r="E267" t="str">
            <v>CF_OMPREF_RETIRE_EFIN_Type_12</v>
          </cell>
          <cell r="F267" t="str">
            <v>Embedded Finance 08/09/1999 4:26:00</v>
          </cell>
          <cell r="G267" t="str">
            <v>Budget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A268" t="str">
            <v>CF_OMPREF_RETIRE_EFIN</v>
          </cell>
          <cell r="B268" t="str">
            <v>GAS_PIPES</v>
          </cell>
          <cell r="C268">
            <v>0</v>
          </cell>
          <cell r="D268">
            <v>0</v>
          </cell>
          <cell r="E268" t="str">
            <v>CF_OMPREF_RETIRE_EFIN_Type_12</v>
          </cell>
          <cell r="F268" t="str">
            <v>Embedded Finance 08/09/1999 4:26:00</v>
          </cell>
          <cell r="G268" t="str">
            <v>Budget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269" t="str">
            <v>CF_OMPREF_RETIRE_EFIN</v>
          </cell>
          <cell r="B269" t="str">
            <v>TRANSMISSION</v>
          </cell>
          <cell r="C269">
            <v>0</v>
          </cell>
          <cell r="D269">
            <v>0</v>
          </cell>
          <cell r="E269" t="str">
            <v>CF_OMPREF_RETIRE_EFIN_Type_12</v>
          </cell>
          <cell r="F269" t="str">
            <v>Embedded Finance 08/09/1999 4:26:00</v>
          </cell>
          <cell r="G269" t="str">
            <v>Budget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A270" t="str">
            <v>CF_PREF_DIV_EFIN</v>
          </cell>
          <cell r="B270" t="str">
            <v>ELEC_DISTRIBUTION</v>
          </cell>
          <cell r="C270">
            <v>0</v>
          </cell>
          <cell r="D270">
            <v>0</v>
          </cell>
          <cell r="E270" t="str">
            <v>CF_PREF_DIV_EFIN_Type_11</v>
          </cell>
          <cell r="F270" t="str">
            <v>Embedded Finance 08/09/1999 4:26:00</v>
          </cell>
          <cell r="G270" t="str">
            <v>Budget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940</v>
          </cell>
          <cell r="R270">
            <v>0</v>
          </cell>
          <cell r="S270">
            <v>0</v>
          </cell>
          <cell r="T270">
            <v>940</v>
          </cell>
          <cell r="U270">
            <v>0</v>
          </cell>
          <cell r="V270">
            <v>0</v>
          </cell>
          <cell r="W270">
            <v>940</v>
          </cell>
          <cell r="X270">
            <v>0</v>
          </cell>
          <cell r="Y270">
            <v>0</v>
          </cell>
          <cell r="Z270">
            <v>940</v>
          </cell>
          <cell r="AA270">
            <v>0</v>
          </cell>
          <cell r="AB270">
            <v>0</v>
          </cell>
          <cell r="AC270">
            <v>940</v>
          </cell>
          <cell r="AD270">
            <v>0</v>
          </cell>
          <cell r="AE270">
            <v>0</v>
          </cell>
          <cell r="AF270">
            <v>940</v>
          </cell>
          <cell r="AG270">
            <v>0</v>
          </cell>
          <cell r="AH270">
            <v>0</v>
          </cell>
          <cell r="AI270">
            <v>940</v>
          </cell>
          <cell r="AJ270">
            <v>0</v>
          </cell>
          <cell r="AK270">
            <v>0</v>
          </cell>
          <cell r="AL270">
            <v>940</v>
          </cell>
          <cell r="AM270">
            <v>0</v>
          </cell>
          <cell r="AN270">
            <v>0</v>
          </cell>
          <cell r="AO270">
            <v>940</v>
          </cell>
          <cell r="AP270">
            <v>0</v>
          </cell>
          <cell r="AQ270">
            <v>0</v>
          </cell>
          <cell r="AR270">
            <v>940</v>
          </cell>
          <cell r="AS270">
            <v>0</v>
          </cell>
          <cell r="AT270">
            <v>0</v>
          </cell>
          <cell r="AU270">
            <v>940</v>
          </cell>
          <cell r="AV270">
            <v>0</v>
          </cell>
          <cell r="AW270">
            <v>0</v>
          </cell>
          <cell r="AX270">
            <v>940</v>
          </cell>
          <cell r="AY270">
            <v>3760</v>
          </cell>
          <cell r="AZ270">
            <v>3760</v>
          </cell>
          <cell r="BA270">
            <v>3760</v>
          </cell>
          <cell r="BB270">
            <v>3760</v>
          </cell>
          <cell r="BC270">
            <v>3760</v>
          </cell>
          <cell r="BD270">
            <v>3760</v>
          </cell>
          <cell r="BE270">
            <v>3760</v>
          </cell>
          <cell r="BF270">
            <v>3760</v>
          </cell>
          <cell r="BG270">
            <v>3760</v>
          </cell>
          <cell r="BH270">
            <v>3760</v>
          </cell>
          <cell r="BI270">
            <v>3760</v>
          </cell>
          <cell r="BJ270">
            <v>3760</v>
          </cell>
          <cell r="BK270">
            <v>3760</v>
          </cell>
          <cell r="BL270">
            <v>3760</v>
          </cell>
          <cell r="BM270">
            <v>3760</v>
          </cell>
        </row>
        <row r="271">
          <cell r="A271" t="str">
            <v>CF_PREF_DIV_EFIN</v>
          </cell>
          <cell r="B271" t="str">
            <v>GAS_PIPES</v>
          </cell>
          <cell r="C271">
            <v>0</v>
          </cell>
          <cell r="D271">
            <v>0</v>
          </cell>
          <cell r="E271" t="str">
            <v>CF_PREF_DIV_EFIN_Type_11</v>
          </cell>
          <cell r="F271" t="str">
            <v>Embedded Finance 08/09/1999 4:26:00</v>
          </cell>
          <cell r="G271" t="str">
            <v>Budget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940</v>
          </cell>
          <cell r="R271">
            <v>0</v>
          </cell>
          <cell r="S271">
            <v>0</v>
          </cell>
          <cell r="T271">
            <v>940</v>
          </cell>
          <cell r="U271">
            <v>0</v>
          </cell>
          <cell r="V271">
            <v>0</v>
          </cell>
          <cell r="W271">
            <v>940</v>
          </cell>
          <cell r="X271">
            <v>0</v>
          </cell>
          <cell r="Y271">
            <v>0</v>
          </cell>
          <cell r="Z271">
            <v>940</v>
          </cell>
          <cell r="AA271">
            <v>0</v>
          </cell>
          <cell r="AB271">
            <v>0</v>
          </cell>
          <cell r="AC271">
            <v>940</v>
          </cell>
          <cell r="AD271">
            <v>0</v>
          </cell>
          <cell r="AE271">
            <v>0</v>
          </cell>
          <cell r="AF271">
            <v>940</v>
          </cell>
          <cell r="AG271">
            <v>0</v>
          </cell>
          <cell r="AH271">
            <v>0</v>
          </cell>
          <cell r="AI271">
            <v>940</v>
          </cell>
          <cell r="AJ271">
            <v>0</v>
          </cell>
          <cell r="AK271">
            <v>0</v>
          </cell>
          <cell r="AL271">
            <v>940</v>
          </cell>
          <cell r="AM271">
            <v>0</v>
          </cell>
          <cell r="AN271">
            <v>0</v>
          </cell>
          <cell r="AO271">
            <v>940</v>
          </cell>
          <cell r="AP271">
            <v>0</v>
          </cell>
          <cell r="AQ271">
            <v>0</v>
          </cell>
          <cell r="AR271">
            <v>940</v>
          </cell>
          <cell r="AS271">
            <v>0</v>
          </cell>
          <cell r="AT271">
            <v>0</v>
          </cell>
          <cell r="AU271">
            <v>940</v>
          </cell>
          <cell r="AV271">
            <v>0</v>
          </cell>
          <cell r="AW271">
            <v>0</v>
          </cell>
          <cell r="AX271">
            <v>940</v>
          </cell>
          <cell r="AY271">
            <v>3760</v>
          </cell>
          <cell r="AZ271">
            <v>3760</v>
          </cell>
          <cell r="BA271">
            <v>3760</v>
          </cell>
          <cell r="BB271">
            <v>3760</v>
          </cell>
          <cell r="BC271">
            <v>3760</v>
          </cell>
          <cell r="BD271">
            <v>3760</v>
          </cell>
          <cell r="BE271">
            <v>3760</v>
          </cell>
          <cell r="BF271">
            <v>3760</v>
          </cell>
          <cell r="BG271">
            <v>3760</v>
          </cell>
          <cell r="BH271">
            <v>3760</v>
          </cell>
          <cell r="BI271">
            <v>3760</v>
          </cell>
          <cell r="BJ271">
            <v>3760</v>
          </cell>
          <cell r="BK271">
            <v>3760</v>
          </cell>
          <cell r="BL271">
            <v>3760</v>
          </cell>
          <cell r="BM271">
            <v>3760</v>
          </cell>
        </row>
        <row r="272">
          <cell r="A272" t="str">
            <v>CF_PREF_DIV_EFIN</v>
          </cell>
          <cell r="B272" t="str">
            <v>TRANSMISSION</v>
          </cell>
          <cell r="C272">
            <v>0</v>
          </cell>
          <cell r="D272">
            <v>0</v>
          </cell>
          <cell r="E272" t="str">
            <v>CF_PREF_DIV_EFIN_Type_11</v>
          </cell>
          <cell r="F272" t="str">
            <v>Embedded Finance 08/09/1999 4:26:00</v>
          </cell>
          <cell r="G272" t="str">
            <v>Budget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235</v>
          </cell>
          <cell r="R272">
            <v>0</v>
          </cell>
          <cell r="S272">
            <v>0</v>
          </cell>
          <cell r="T272">
            <v>235</v>
          </cell>
          <cell r="U272">
            <v>0</v>
          </cell>
          <cell r="V272">
            <v>0</v>
          </cell>
          <cell r="W272">
            <v>235</v>
          </cell>
          <cell r="X272">
            <v>0</v>
          </cell>
          <cell r="Y272">
            <v>0</v>
          </cell>
          <cell r="Z272">
            <v>235</v>
          </cell>
          <cell r="AA272">
            <v>0</v>
          </cell>
          <cell r="AB272">
            <v>0</v>
          </cell>
          <cell r="AC272">
            <v>235</v>
          </cell>
          <cell r="AD272">
            <v>0</v>
          </cell>
          <cell r="AE272">
            <v>0</v>
          </cell>
          <cell r="AF272">
            <v>235</v>
          </cell>
          <cell r="AG272">
            <v>0</v>
          </cell>
          <cell r="AH272">
            <v>0</v>
          </cell>
          <cell r="AI272">
            <v>235</v>
          </cell>
          <cell r="AJ272">
            <v>0</v>
          </cell>
          <cell r="AK272">
            <v>0</v>
          </cell>
          <cell r="AL272">
            <v>235</v>
          </cell>
          <cell r="AM272">
            <v>0</v>
          </cell>
          <cell r="AN272">
            <v>0</v>
          </cell>
          <cell r="AO272">
            <v>235</v>
          </cell>
          <cell r="AP272">
            <v>0</v>
          </cell>
          <cell r="AQ272">
            <v>0</v>
          </cell>
          <cell r="AR272">
            <v>235</v>
          </cell>
          <cell r="AS272">
            <v>0</v>
          </cell>
          <cell r="AT272">
            <v>0</v>
          </cell>
          <cell r="AU272">
            <v>235</v>
          </cell>
          <cell r="AV272">
            <v>0</v>
          </cell>
          <cell r="AW272">
            <v>0</v>
          </cell>
          <cell r="AX272">
            <v>235</v>
          </cell>
          <cell r="AY272">
            <v>940</v>
          </cell>
          <cell r="AZ272">
            <v>940</v>
          </cell>
          <cell r="BA272">
            <v>940</v>
          </cell>
          <cell r="BB272">
            <v>940</v>
          </cell>
          <cell r="BC272">
            <v>940</v>
          </cell>
          <cell r="BD272">
            <v>940</v>
          </cell>
          <cell r="BE272">
            <v>940</v>
          </cell>
          <cell r="BF272">
            <v>940</v>
          </cell>
          <cell r="BG272">
            <v>940</v>
          </cell>
          <cell r="BH272">
            <v>940</v>
          </cell>
          <cell r="BI272">
            <v>940</v>
          </cell>
          <cell r="BJ272">
            <v>940</v>
          </cell>
          <cell r="BK272">
            <v>940</v>
          </cell>
          <cell r="BL272">
            <v>940</v>
          </cell>
          <cell r="BM272">
            <v>940</v>
          </cell>
        </row>
        <row r="273">
          <cell r="A273" t="str">
            <v>CF_PREF_ISSUE_EXP_EFIN</v>
          </cell>
          <cell r="B273" t="str">
            <v>ELEC_DISTRIBUTION</v>
          </cell>
          <cell r="C273">
            <v>0</v>
          </cell>
          <cell r="D273">
            <v>0</v>
          </cell>
          <cell r="E273" t="str">
            <v>CF_PREF_ISSUE_EXP_EFIN_Type_11</v>
          </cell>
          <cell r="F273" t="str">
            <v>Embedded Finance 08/09/1999 4:26:00</v>
          </cell>
          <cell r="G273" t="str">
            <v>Budget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A274" t="str">
            <v>CF_PREF_ISSUE_EXP_EFIN</v>
          </cell>
          <cell r="B274" t="str">
            <v>ELEC_DISTRIBUTION</v>
          </cell>
          <cell r="C274">
            <v>0</v>
          </cell>
          <cell r="D274">
            <v>0</v>
          </cell>
          <cell r="E274" t="str">
            <v>CF_PREF_ISSUE_EXP_EFIN_Type_12</v>
          </cell>
          <cell r="F274" t="str">
            <v>Embedded Finance 08/09/1999 4:26:00</v>
          </cell>
          <cell r="G274" t="str">
            <v>Budget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A275" t="str">
            <v>CF_PREF_ISSUE_EXP_EFIN</v>
          </cell>
          <cell r="B275" t="str">
            <v>ELEC_DISTRIBUTION</v>
          </cell>
          <cell r="C275">
            <v>0</v>
          </cell>
          <cell r="D275">
            <v>0</v>
          </cell>
          <cell r="E275" t="str">
            <v>CF_PREF_ISSUE_EXP_EFIN_Type_13</v>
          </cell>
          <cell r="F275" t="str">
            <v>Embedded Finance 08/09/1999 4:26:00</v>
          </cell>
          <cell r="G275" t="str">
            <v>Budget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A276" t="str">
            <v>CF_PREF_ISSUE_EXP_EFIN</v>
          </cell>
          <cell r="B276" t="str">
            <v>GAS_PIPES</v>
          </cell>
          <cell r="C276">
            <v>0</v>
          </cell>
          <cell r="D276">
            <v>0</v>
          </cell>
          <cell r="E276" t="str">
            <v>CF_PREF_ISSUE_EXP_EFIN_Type_11</v>
          </cell>
          <cell r="F276" t="str">
            <v>Embedded Finance 08/09/1999 4:26:00</v>
          </cell>
          <cell r="G276" t="str">
            <v>Budget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A277" t="str">
            <v>CF_PREF_ISSUE_EXP_EFIN</v>
          </cell>
          <cell r="B277" t="str">
            <v>GAS_PIPES</v>
          </cell>
          <cell r="C277">
            <v>0</v>
          </cell>
          <cell r="D277">
            <v>0</v>
          </cell>
          <cell r="E277" t="str">
            <v>CF_PREF_ISSUE_EXP_EFIN_Type_12</v>
          </cell>
          <cell r="F277" t="str">
            <v>Embedded Finance 08/09/1999 4:26:00</v>
          </cell>
          <cell r="G277" t="str">
            <v>Budget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A278" t="str">
            <v>CF_PREF_ISSUE_EXP_EFIN</v>
          </cell>
          <cell r="B278" t="str">
            <v>GAS_PIPES</v>
          </cell>
          <cell r="C278">
            <v>0</v>
          </cell>
          <cell r="D278">
            <v>0</v>
          </cell>
          <cell r="E278" t="str">
            <v>CF_PREF_ISSUE_EXP_EFIN_Type_13</v>
          </cell>
          <cell r="F278" t="str">
            <v>Embedded Finance 08/09/1999 4:26:00</v>
          </cell>
          <cell r="G278" t="str">
            <v>Budget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A279" t="str">
            <v>CF_PREF_ISSUE_EXP_EFIN</v>
          </cell>
          <cell r="B279" t="str">
            <v>TRANSMISSION</v>
          </cell>
          <cell r="C279">
            <v>0</v>
          </cell>
          <cell r="D279">
            <v>0</v>
          </cell>
          <cell r="E279" t="str">
            <v>CF_PREF_ISSUE_EXP_EFIN_Type_11</v>
          </cell>
          <cell r="F279" t="str">
            <v>Embedded Finance 08/09/1999 4:26:00</v>
          </cell>
          <cell r="G279" t="str">
            <v>Budget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A280" t="str">
            <v>CF_PREF_ISSUE_EXP_EFIN</v>
          </cell>
          <cell r="B280" t="str">
            <v>TRANSMISSION</v>
          </cell>
          <cell r="C280">
            <v>0</v>
          </cell>
          <cell r="D280">
            <v>0</v>
          </cell>
          <cell r="E280" t="str">
            <v>CF_PREF_ISSUE_EXP_EFIN_Type_12</v>
          </cell>
          <cell r="F280" t="str">
            <v>Embedded Finance 08/09/1999 4:26:00</v>
          </cell>
          <cell r="G280" t="str">
            <v>Budget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A281" t="str">
            <v>CF_PREF_ISSUE_EXP_EFIN</v>
          </cell>
          <cell r="B281" t="str">
            <v>TRANSMISSION</v>
          </cell>
          <cell r="C281">
            <v>0</v>
          </cell>
          <cell r="D281">
            <v>0</v>
          </cell>
          <cell r="E281" t="str">
            <v>CF_PREF_ISSUE_EXP_EFIN_Type_13</v>
          </cell>
          <cell r="F281" t="str">
            <v>Embedded Finance 08/09/1999 4:26:00</v>
          </cell>
          <cell r="G281" t="str">
            <v>Budget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A282" t="str">
            <v>CF_PREF_ISSUED_EFIN</v>
          </cell>
          <cell r="B282" t="str">
            <v>ELEC_DISTRIBUTION</v>
          </cell>
          <cell r="C282">
            <v>0</v>
          </cell>
          <cell r="D282">
            <v>0</v>
          </cell>
          <cell r="E282" t="str">
            <v>CF_PREF_ISSUED_EFIN_Type_11</v>
          </cell>
          <cell r="F282" t="str">
            <v>Embedded Finance 08/09/1999 4:26:00</v>
          </cell>
          <cell r="G282" t="str">
            <v>Budget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A283" t="str">
            <v>CF_PREF_ISSUED_EFIN</v>
          </cell>
          <cell r="B283" t="str">
            <v>GAS_PIPES</v>
          </cell>
          <cell r="C283">
            <v>0</v>
          </cell>
          <cell r="D283">
            <v>0</v>
          </cell>
          <cell r="E283" t="str">
            <v>CF_PREF_ISSUED_EFIN_Type_11</v>
          </cell>
          <cell r="F283" t="str">
            <v>Embedded Finance 08/09/1999 4:26:00</v>
          </cell>
          <cell r="G283" t="str">
            <v>Budget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A284" t="str">
            <v>CF_PREF_ISSUED_EFIN</v>
          </cell>
          <cell r="B284" t="str">
            <v>TRANSMISSION</v>
          </cell>
          <cell r="C284">
            <v>0</v>
          </cell>
          <cell r="D284">
            <v>0</v>
          </cell>
          <cell r="E284" t="str">
            <v>CF_PREF_ISSUED_EFIN_Type_11</v>
          </cell>
          <cell r="F284" t="str">
            <v>Embedded Finance 08/09/1999 4:26:00</v>
          </cell>
          <cell r="G284" t="str">
            <v>Budget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A285" t="str">
            <v>CF_PREF_RETIRE_EFIN</v>
          </cell>
          <cell r="B285" t="str">
            <v>ELEC_DISTRIBUTION</v>
          </cell>
          <cell r="C285">
            <v>0</v>
          </cell>
          <cell r="D285">
            <v>0</v>
          </cell>
          <cell r="E285" t="str">
            <v>CF_PREF_RETIRE_EFIN_Type_11</v>
          </cell>
          <cell r="F285" t="str">
            <v>Embedded Finance 08/09/1999 4:26:00</v>
          </cell>
          <cell r="G285" t="str">
            <v>Budget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102432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A286" t="str">
            <v>CF_PREF_RETIRE_EFIN</v>
          </cell>
          <cell r="B286" t="str">
            <v>GAS_PIPES</v>
          </cell>
          <cell r="C286">
            <v>0</v>
          </cell>
          <cell r="D286">
            <v>0</v>
          </cell>
          <cell r="E286" t="str">
            <v>CF_PREF_RETIRE_EFIN_Type_11</v>
          </cell>
          <cell r="F286" t="str">
            <v>Embedded Finance 08/09/1999 4:26:00</v>
          </cell>
          <cell r="G286" t="str">
            <v>Budget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102432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A287" t="str">
            <v>CF_PREF_RETIRE_EFIN</v>
          </cell>
          <cell r="B287" t="str">
            <v>TRANSMISSION</v>
          </cell>
          <cell r="C287">
            <v>0</v>
          </cell>
          <cell r="D287">
            <v>0</v>
          </cell>
          <cell r="E287" t="str">
            <v>CF_PREF_RETIRE_EFIN_Type_11</v>
          </cell>
          <cell r="F287" t="str">
            <v>Embedded Finance 08/09/1999 4:26:00</v>
          </cell>
          <cell r="G287" t="str">
            <v>Budget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25608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A288" t="str">
            <v>IS_LOSS_REACQ_DEBT</v>
          </cell>
          <cell r="B288" t="str">
            <v>ELEC_DISTRIBUTION</v>
          </cell>
          <cell r="C288">
            <v>0</v>
          </cell>
          <cell r="D288">
            <v>0</v>
          </cell>
          <cell r="E288" t="str">
            <v>IS_LOSS_REACQ_DEBT</v>
          </cell>
          <cell r="F288" t="str">
            <v>Embedded Finance 08/09/1999 4:26:00</v>
          </cell>
          <cell r="G288" t="str">
            <v>Budget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322</v>
          </cell>
          <cell r="P288">
            <v>322</v>
          </cell>
          <cell r="Q288">
            <v>322</v>
          </cell>
          <cell r="R288">
            <v>322</v>
          </cell>
          <cell r="S288">
            <v>322</v>
          </cell>
          <cell r="T288">
            <v>322</v>
          </cell>
          <cell r="U288">
            <v>322</v>
          </cell>
          <cell r="V288">
            <v>322</v>
          </cell>
          <cell r="W288">
            <v>322</v>
          </cell>
          <cell r="X288">
            <v>322</v>
          </cell>
          <cell r="Y288">
            <v>322</v>
          </cell>
          <cell r="Z288">
            <v>322</v>
          </cell>
          <cell r="AA288">
            <v>322</v>
          </cell>
          <cell r="AB288">
            <v>322</v>
          </cell>
          <cell r="AC288">
            <v>322</v>
          </cell>
          <cell r="AD288">
            <v>322</v>
          </cell>
          <cell r="AE288">
            <v>292</v>
          </cell>
          <cell r="AF288">
            <v>234</v>
          </cell>
          <cell r="AG288">
            <v>234</v>
          </cell>
          <cell r="AH288">
            <v>234</v>
          </cell>
          <cell r="AI288">
            <v>234</v>
          </cell>
          <cell r="AJ288">
            <v>234</v>
          </cell>
          <cell r="AK288">
            <v>234</v>
          </cell>
          <cell r="AL288">
            <v>234</v>
          </cell>
          <cell r="AM288">
            <v>234</v>
          </cell>
          <cell r="AN288">
            <v>234</v>
          </cell>
          <cell r="AO288">
            <v>234</v>
          </cell>
          <cell r="AP288">
            <v>234</v>
          </cell>
          <cell r="AQ288">
            <v>234</v>
          </cell>
          <cell r="AR288">
            <v>234</v>
          </cell>
          <cell r="AS288">
            <v>234</v>
          </cell>
          <cell r="AT288">
            <v>234</v>
          </cell>
          <cell r="AU288">
            <v>234</v>
          </cell>
          <cell r="AV288">
            <v>234</v>
          </cell>
          <cell r="AW288">
            <v>205</v>
          </cell>
          <cell r="AX288">
            <v>205</v>
          </cell>
          <cell r="AY288">
            <v>2095</v>
          </cell>
          <cell r="AZ288">
            <v>1884</v>
          </cell>
          <cell r="BA288">
            <v>1368</v>
          </cell>
          <cell r="BB288">
            <v>1140</v>
          </cell>
          <cell r="BC288">
            <v>1137</v>
          </cell>
          <cell r="BD288">
            <v>816</v>
          </cell>
          <cell r="BE288">
            <v>816</v>
          </cell>
          <cell r="BF288">
            <v>816</v>
          </cell>
          <cell r="BG288">
            <v>816</v>
          </cell>
          <cell r="BH288">
            <v>816</v>
          </cell>
          <cell r="BI288">
            <v>802</v>
          </cell>
          <cell r="BJ288">
            <v>792</v>
          </cell>
          <cell r="BK288">
            <v>792</v>
          </cell>
          <cell r="BL288">
            <v>792</v>
          </cell>
          <cell r="BM288">
            <v>552</v>
          </cell>
        </row>
        <row r="289">
          <cell r="A289" t="str">
            <v>IS_LOSS_REACQ_DEBT</v>
          </cell>
          <cell r="B289" t="str">
            <v>ELEC_INTERCOMPANY</v>
          </cell>
          <cell r="C289">
            <v>0</v>
          </cell>
          <cell r="D289">
            <v>0</v>
          </cell>
          <cell r="E289" t="str">
            <v>IS_LOSS_REACQ_DEBT</v>
          </cell>
          <cell r="F289" t="str">
            <v>Embedded Finance 08/09/1999 4:26:00</v>
          </cell>
          <cell r="G289" t="str">
            <v>Budget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299</v>
          </cell>
          <cell r="P289">
            <v>299</v>
          </cell>
          <cell r="Q289">
            <v>299</v>
          </cell>
          <cell r="R289">
            <v>299</v>
          </cell>
          <cell r="S289">
            <v>299</v>
          </cell>
          <cell r="T289">
            <v>299</v>
          </cell>
          <cell r="U289">
            <v>299</v>
          </cell>
          <cell r="V289">
            <v>299</v>
          </cell>
          <cell r="W289">
            <v>299</v>
          </cell>
          <cell r="X289">
            <v>299</v>
          </cell>
          <cell r="Y289">
            <v>299</v>
          </cell>
          <cell r="Z289">
            <v>299</v>
          </cell>
          <cell r="AA289">
            <v>299</v>
          </cell>
          <cell r="AB289">
            <v>299</v>
          </cell>
          <cell r="AC289">
            <v>299</v>
          </cell>
          <cell r="AD289">
            <v>299</v>
          </cell>
          <cell r="AE289">
            <v>271</v>
          </cell>
          <cell r="AF289">
            <v>217</v>
          </cell>
          <cell r="AG289">
            <v>217</v>
          </cell>
          <cell r="AH289">
            <v>217</v>
          </cell>
          <cell r="AI289">
            <v>217</v>
          </cell>
          <cell r="AJ289">
            <v>217</v>
          </cell>
          <cell r="AK289">
            <v>217</v>
          </cell>
          <cell r="AL289">
            <v>217</v>
          </cell>
          <cell r="AM289">
            <v>217</v>
          </cell>
          <cell r="AN289">
            <v>217</v>
          </cell>
          <cell r="AO289">
            <v>217</v>
          </cell>
          <cell r="AP289">
            <v>217</v>
          </cell>
          <cell r="AQ289">
            <v>217</v>
          </cell>
          <cell r="AR289">
            <v>217</v>
          </cell>
          <cell r="AS289">
            <v>217</v>
          </cell>
          <cell r="AT289">
            <v>217</v>
          </cell>
          <cell r="AU289">
            <v>217</v>
          </cell>
          <cell r="AV289">
            <v>217</v>
          </cell>
          <cell r="AW289">
            <v>191</v>
          </cell>
          <cell r="AX289">
            <v>191</v>
          </cell>
          <cell r="AY289">
            <v>1944</v>
          </cell>
          <cell r="AZ289">
            <v>1754</v>
          </cell>
          <cell r="BA289">
            <v>1280</v>
          </cell>
          <cell r="BB289">
            <v>1068</v>
          </cell>
          <cell r="BC289">
            <v>1065</v>
          </cell>
          <cell r="BD289">
            <v>756</v>
          </cell>
          <cell r="BE289">
            <v>756</v>
          </cell>
          <cell r="BF289">
            <v>756</v>
          </cell>
          <cell r="BG289">
            <v>756</v>
          </cell>
          <cell r="BH289">
            <v>756</v>
          </cell>
          <cell r="BI289">
            <v>746</v>
          </cell>
          <cell r="BJ289">
            <v>744</v>
          </cell>
          <cell r="BK289">
            <v>744</v>
          </cell>
          <cell r="BL289">
            <v>743</v>
          </cell>
          <cell r="BM289">
            <v>516</v>
          </cell>
        </row>
        <row r="290">
          <cell r="A290" t="str">
            <v>IS_LOSS_REACQ_DEBT</v>
          </cell>
          <cell r="B290" t="str">
            <v>FOSSIL</v>
          </cell>
          <cell r="C290">
            <v>0</v>
          </cell>
          <cell r="D290">
            <v>0</v>
          </cell>
          <cell r="E290" t="str">
            <v>IS_LOSS_REACQ_DEBT</v>
          </cell>
          <cell r="F290" t="str">
            <v>Embedded Finance 08/09/1999 4:26:00</v>
          </cell>
          <cell r="G290" t="str">
            <v>Budget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251</v>
          </cell>
          <cell r="P290">
            <v>251</v>
          </cell>
          <cell r="Q290">
            <v>251</v>
          </cell>
          <cell r="R290">
            <v>251</v>
          </cell>
          <cell r="S290">
            <v>251</v>
          </cell>
          <cell r="T290">
            <v>251</v>
          </cell>
          <cell r="U290">
            <v>251</v>
          </cell>
          <cell r="V290">
            <v>251</v>
          </cell>
          <cell r="W290">
            <v>251</v>
          </cell>
          <cell r="X290">
            <v>251</v>
          </cell>
          <cell r="Y290">
            <v>251</v>
          </cell>
          <cell r="Z290">
            <v>251</v>
          </cell>
          <cell r="AA290">
            <v>251</v>
          </cell>
          <cell r="AB290">
            <v>251</v>
          </cell>
          <cell r="AC290">
            <v>251</v>
          </cell>
          <cell r="AD290">
            <v>251</v>
          </cell>
          <cell r="AE290">
            <v>227</v>
          </cell>
          <cell r="AF290">
            <v>182</v>
          </cell>
          <cell r="AG290">
            <v>182</v>
          </cell>
          <cell r="AH290">
            <v>182</v>
          </cell>
          <cell r="AI290">
            <v>182</v>
          </cell>
          <cell r="AJ290">
            <v>182</v>
          </cell>
          <cell r="AK290">
            <v>182</v>
          </cell>
          <cell r="AL290">
            <v>182</v>
          </cell>
          <cell r="AM290">
            <v>182</v>
          </cell>
          <cell r="AN290">
            <v>182</v>
          </cell>
          <cell r="AO290">
            <v>182</v>
          </cell>
          <cell r="AP290">
            <v>182</v>
          </cell>
          <cell r="AQ290">
            <v>182</v>
          </cell>
          <cell r="AR290">
            <v>182</v>
          </cell>
          <cell r="AS290">
            <v>182</v>
          </cell>
          <cell r="AT290">
            <v>182</v>
          </cell>
          <cell r="AU290">
            <v>182</v>
          </cell>
          <cell r="AV290">
            <v>182</v>
          </cell>
          <cell r="AW290">
            <v>160</v>
          </cell>
          <cell r="AX290">
            <v>160</v>
          </cell>
          <cell r="AY290">
            <v>1630</v>
          </cell>
          <cell r="AZ290">
            <v>1468</v>
          </cell>
          <cell r="BA290">
            <v>1068</v>
          </cell>
          <cell r="BB290">
            <v>888</v>
          </cell>
          <cell r="BC290">
            <v>886</v>
          </cell>
          <cell r="BD290">
            <v>636</v>
          </cell>
          <cell r="BE290">
            <v>636</v>
          </cell>
          <cell r="BF290">
            <v>636</v>
          </cell>
          <cell r="BG290">
            <v>636</v>
          </cell>
          <cell r="BH290">
            <v>636</v>
          </cell>
          <cell r="BI290">
            <v>626</v>
          </cell>
          <cell r="BJ290">
            <v>624</v>
          </cell>
          <cell r="BK290">
            <v>624</v>
          </cell>
          <cell r="BL290">
            <v>623</v>
          </cell>
          <cell r="BM290">
            <v>432</v>
          </cell>
        </row>
        <row r="291">
          <cell r="A291" t="str">
            <v>IS_LOSS_REACQ_DEBT</v>
          </cell>
          <cell r="B291" t="str">
            <v>GAS_PIPES</v>
          </cell>
          <cell r="C291">
            <v>0</v>
          </cell>
          <cell r="D291">
            <v>0</v>
          </cell>
          <cell r="E291" t="str">
            <v>IS_LOSS_REACQ_DEBT</v>
          </cell>
          <cell r="F291" t="str">
            <v>Embedded Finance 08/09/1999 4:26:00</v>
          </cell>
          <cell r="G291" t="str">
            <v>Budget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283</v>
          </cell>
          <cell r="P291">
            <v>283</v>
          </cell>
          <cell r="Q291">
            <v>283</v>
          </cell>
          <cell r="R291">
            <v>283</v>
          </cell>
          <cell r="S291">
            <v>283</v>
          </cell>
          <cell r="T291">
            <v>283</v>
          </cell>
          <cell r="U291">
            <v>283</v>
          </cell>
          <cell r="V291">
            <v>283</v>
          </cell>
          <cell r="W291">
            <v>283</v>
          </cell>
          <cell r="X291">
            <v>283</v>
          </cell>
          <cell r="Y291">
            <v>283</v>
          </cell>
          <cell r="Z291">
            <v>283</v>
          </cell>
          <cell r="AA291">
            <v>283</v>
          </cell>
          <cell r="AB291">
            <v>283</v>
          </cell>
          <cell r="AC291">
            <v>283</v>
          </cell>
          <cell r="AD291">
            <v>283</v>
          </cell>
          <cell r="AE291">
            <v>257</v>
          </cell>
          <cell r="AF291">
            <v>205</v>
          </cell>
          <cell r="AG291">
            <v>205</v>
          </cell>
          <cell r="AH291">
            <v>205</v>
          </cell>
          <cell r="AI291">
            <v>205</v>
          </cell>
          <cell r="AJ291">
            <v>205</v>
          </cell>
          <cell r="AK291">
            <v>205</v>
          </cell>
          <cell r="AL291">
            <v>205</v>
          </cell>
          <cell r="AM291">
            <v>205</v>
          </cell>
          <cell r="AN291">
            <v>205</v>
          </cell>
          <cell r="AO291">
            <v>205</v>
          </cell>
          <cell r="AP291">
            <v>205</v>
          </cell>
          <cell r="AQ291">
            <v>205</v>
          </cell>
          <cell r="AR291">
            <v>205</v>
          </cell>
          <cell r="AS291">
            <v>205</v>
          </cell>
          <cell r="AT291">
            <v>205</v>
          </cell>
          <cell r="AU291">
            <v>205</v>
          </cell>
          <cell r="AV291">
            <v>205</v>
          </cell>
          <cell r="AW291">
            <v>180</v>
          </cell>
          <cell r="AX291">
            <v>180</v>
          </cell>
          <cell r="AY291">
            <v>1836</v>
          </cell>
          <cell r="AZ291">
            <v>1658</v>
          </cell>
          <cell r="BA291">
            <v>1208</v>
          </cell>
          <cell r="BB291">
            <v>1008</v>
          </cell>
          <cell r="BC291">
            <v>1005</v>
          </cell>
          <cell r="BD291">
            <v>720</v>
          </cell>
          <cell r="BE291">
            <v>720</v>
          </cell>
          <cell r="BF291">
            <v>720</v>
          </cell>
          <cell r="BG291">
            <v>720</v>
          </cell>
          <cell r="BH291">
            <v>720</v>
          </cell>
          <cell r="BI291">
            <v>706</v>
          </cell>
          <cell r="BJ291">
            <v>696</v>
          </cell>
          <cell r="BK291">
            <v>696</v>
          </cell>
          <cell r="BL291">
            <v>696</v>
          </cell>
          <cell r="BM291">
            <v>492</v>
          </cell>
        </row>
        <row r="292">
          <cell r="A292" t="str">
            <v>IS_LOSS_REACQ_DEBT</v>
          </cell>
          <cell r="B292" t="str">
            <v>NUCLEAR</v>
          </cell>
          <cell r="C292">
            <v>0</v>
          </cell>
          <cell r="D292">
            <v>0</v>
          </cell>
          <cell r="E292" t="str">
            <v>IS_LOSS_REACQ_DEBT</v>
          </cell>
          <cell r="F292" t="str">
            <v>Embedded Finance 08/09/1999 4:26:00</v>
          </cell>
          <cell r="G292" t="str">
            <v>Budget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76</v>
          </cell>
          <cell r="P292">
            <v>76</v>
          </cell>
          <cell r="Q292">
            <v>76</v>
          </cell>
          <cell r="R292">
            <v>76</v>
          </cell>
          <cell r="S292">
            <v>76</v>
          </cell>
          <cell r="T292">
            <v>76</v>
          </cell>
          <cell r="U292">
            <v>76</v>
          </cell>
          <cell r="V292">
            <v>76</v>
          </cell>
          <cell r="W292">
            <v>76</v>
          </cell>
          <cell r="X292">
            <v>76</v>
          </cell>
          <cell r="Y292">
            <v>76</v>
          </cell>
          <cell r="Z292">
            <v>76</v>
          </cell>
          <cell r="AA292">
            <v>76</v>
          </cell>
          <cell r="AB292">
            <v>76</v>
          </cell>
          <cell r="AC292">
            <v>76</v>
          </cell>
          <cell r="AD292">
            <v>76</v>
          </cell>
          <cell r="AE292">
            <v>69</v>
          </cell>
          <cell r="AF292">
            <v>55</v>
          </cell>
          <cell r="AG292">
            <v>55</v>
          </cell>
          <cell r="AH292">
            <v>55</v>
          </cell>
          <cell r="AI292">
            <v>55</v>
          </cell>
          <cell r="AJ292">
            <v>55</v>
          </cell>
          <cell r="AK292">
            <v>55</v>
          </cell>
          <cell r="AL292">
            <v>55</v>
          </cell>
          <cell r="AM292">
            <v>55</v>
          </cell>
          <cell r="AN292">
            <v>55</v>
          </cell>
          <cell r="AO292">
            <v>55</v>
          </cell>
          <cell r="AP292">
            <v>55</v>
          </cell>
          <cell r="AQ292">
            <v>55</v>
          </cell>
          <cell r="AR292">
            <v>55</v>
          </cell>
          <cell r="AS292">
            <v>55</v>
          </cell>
          <cell r="AT292">
            <v>55</v>
          </cell>
          <cell r="AU292">
            <v>55</v>
          </cell>
          <cell r="AV292">
            <v>55</v>
          </cell>
          <cell r="AW292">
            <v>48</v>
          </cell>
          <cell r="AX292">
            <v>48</v>
          </cell>
          <cell r="AY292">
            <v>489</v>
          </cell>
          <cell r="AZ292">
            <v>447</v>
          </cell>
          <cell r="BA292">
            <v>328</v>
          </cell>
          <cell r="BB292">
            <v>276</v>
          </cell>
          <cell r="BC292">
            <v>275</v>
          </cell>
          <cell r="BD292">
            <v>192</v>
          </cell>
          <cell r="BE292">
            <v>192</v>
          </cell>
          <cell r="BF292">
            <v>192</v>
          </cell>
          <cell r="BG292">
            <v>192</v>
          </cell>
          <cell r="BH292">
            <v>192</v>
          </cell>
          <cell r="BI292">
            <v>192</v>
          </cell>
          <cell r="BJ292">
            <v>192</v>
          </cell>
          <cell r="BK292">
            <v>192</v>
          </cell>
          <cell r="BL292">
            <v>192</v>
          </cell>
          <cell r="BM292">
            <v>132</v>
          </cell>
        </row>
        <row r="293">
          <cell r="A293" t="str">
            <v>IS_LOSS_REACQ_DEBT</v>
          </cell>
          <cell r="B293" t="str">
            <v>PSCRC</v>
          </cell>
          <cell r="C293">
            <v>0</v>
          </cell>
          <cell r="D293">
            <v>0</v>
          </cell>
          <cell r="E293" t="str">
            <v>IS_LOSS_REACQ_DEBT</v>
          </cell>
          <cell r="F293" t="str">
            <v>Embedded Finance 08/09/1999 4:26:00</v>
          </cell>
          <cell r="G293" t="str">
            <v>Budget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A294" t="str">
            <v>IS_LOSS_REACQ_DEBT</v>
          </cell>
          <cell r="B294" t="str">
            <v>REPAIR_SERVICE</v>
          </cell>
          <cell r="C294">
            <v>0</v>
          </cell>
          <cell r="D294">
            <v>0</v>
          </cell>
          <cell r="E294" t="str">
            <v>IS_LOSS_REACQ_DEBT</v>
          </cell>
          <cell r="F294" t="str">
            <v>Embedded Finance 08/09/1999 4:26:00</v>
          </cell>
          <cell r="G294" t="str">
            <v>Budget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A295" t="str">
            <v>IS_LOSS_REACQ_DEBT</v>
          </cell>
          <cell r="B295" t="str">
            <v>Securitization</v>
          </cell>
          <cell r="C295">
            <v>0</v>
          </cell>
          <cell r="D295">
            <v>0</v>
          </cell>
          <cell r="E295" t="str">
            <v>IS_LOSS_REACQ_DEBT</v>
          </cell>
          <cell r="F295" t="str">
            <v>Embedded Finance 08/09/1999 4:26:00</v>
          </cell>
          <cell r="G295" t="str">
            <v>Budget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A296" t="str">
            <v>IS_LOSS_REACQ_DEBT</v>
          </cell>
          <cell r="B296" t="str">
            <v>SERVICE_TARIFF</v>
          </cell>
          <cell r="C296">
            <v>0</v>
          </cell>
          <cell r="D296">
            <v>0</v>
          </cell>
          <cell r="E296" t="str">
            <v>IS_LOSS_REACQ_DEBT</v>
          </cell>
          <cell r="F296" t="str">
            <v>Embedded Finance 08/09/1999 4:26:00</v>
          </cell>
          <cell r="G296" t="str">
            <v>Budget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</v>
          </cell>
          <cell r="P296">
            <v>4</v>
          </cell>
          <cell r="Q296">
            <v>4</v>
          </cell>
          <cell r="R296">
            <v>4</v>
          </cell>
          <cell r="S296">
            <v>4</v>
          </cell>
          <cell r="T296">
            <v>4</v>
          </cell>
          <cell r="U296">
            <v>4</v>
          </cell>
          <cell r="V296">
            <v>4</v>
          </cell>
          <cell r="W296">
            <v>4</v>
          </cell>
          <cell r="X296">
            <v>4</v>
          </cell>
          <cell r="Y296">
            <v>4</v>
          </cell>
          <cell r="Z296">
            <v>4</v>
          </cell>
          <cell r="AA296">
            <v>4</v>
          </cell>
          <cell r="AB296">
            <v>4</v>
          </cell>
          <cell r="AC296">
            <v>4</v>
          </cell>
          <cell r="AD296">
            <v>4</v>
          </cell>
          <cell r="AE296">
            <v>4</v>
          </cell>
          <cell r="AF296">
            <v>3</v>
          </cell>
          <cell r="AG296">
            <v>3</v>
          </cell>
          <cell r="AH296">
            <v>3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3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3</v>
          </cell>
          <cell r="AS296">
            <v>3</v>
          </cell>
          <cell r="AT296">
            <v>3</v>
          </cell>
          <cell r="AU296">
            <v>3</v>
          </cell>
          <cell r="AV296">
            <v>3</v>
          </cell>
          <cell r="AW296">
            <v>3</v>
          </cell>
          <cell r="AX296">
            <v>3</v>
          </cell>
          <cell r="AY296">
            <v>24</v>
          </cell>
          <cell r="AZ296">
            <v>24</v>
          </cell>
          <cell r="BA296">
            <v>16</v>
          </cell>
          <cell r="BB296">
            <v>12</v>
          </cell>
          <cell r="BC296">
            <v>12</v>
          </cell>
          <cell r="BD296">
            <v>12</v>
          </cell>
          <cell r="BE296">
            <v>12</v>
          </cell>
          <cell r="BF296">
            <v>12</v>
          </cell>
          <cell r="BG296">
            <v>12</v>
          </cell>
          <cell r="BH296">
            <v>12</v>
          </cell>
          <cell r="BI296">
            <v>12</v>
          </cell>
          <cell r="BJ296">
            <v>12</v>
          </cell>
          <cell r="BK296">
            <v>12</v>
          </cell>
          <cell r="BL296">
            <v>12</v>
          </cell>
          <cell r="BM296">
            <v>12</v>
          </cell>
        </row>
        <row r="297">
          <cell r="A297" t="str">
            <v>IS_LOSS_REACQ_DEBT</v>
          </cell>
          <cell r="B297" t="str">
            <v>TRANSMISSION</v>
          </cell>
          <cell r="C297">
            <v>0</v>
          </cell>
          <cell r="D297">
            <v>0</v>
          </cell>
          <cell r="E297" t="str">
            <v>IS_LOSS_REACQ_DEBT</v>
          </cell>
          <cell r="F297" t="str">
            <v>Embedded Finance 08/09/1999 4:26:00</v>
          </cell>
          <cell r="G297" t="str">
            <v>Budget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106</v>
          </cell>
          <cell r="P297">
            <v>106</v>
          </cell>
          <cell r="Q297">
            <v>106</v>
          </cell>
          <cell r="R297">
            <v>106</v>
          </cell>
          <cell r="S297">
            <v>106</v>
          </cell>
          <cell r="T297">
            <v>106</v>
          </cell>
          <cell r="U297">
            <v>106</v>
          </cell>
          <cell r="V297">
            <v>106</v>
          </cell>
          <cell r="W297">
            <v>106</v>
          </cell>
          <cell r="X297">
            <v>106</v>
          </cell>
          <cell r="Y297">
            <v>106</v>
          </cell>
          <cell r="Z297">
            <v>106</v>
          </cell>
          <cell r="AA297">
            <v>106</v>
          </cell>
          <cell r="AB297">
            <v>106</v>
          </cell>
          <cell r="AC297">
            <v>106</v>
          </cell>
          <cell r="AD297">
            <v>106</v>
          </cell>
          <cell r="AE297">
            <v>96</v>
          </cell>
          <cell r="AF297">
            <v>77</v>
          </cell>
          <cell r="AG297">
            <v>77</v>
          </cell>
          <cell r="AH297">
            <v>77</v>
          </cell>
          <cell r="AI297">
            <v>77</v>
          </cell>
          <cell r="AJ297">
            <v>77</v>
          </cell>
          <cell r="AK297">
            <v>77</v>
          </cell>
          <cell r="AL297">
            <v>77</v>
          </cell>
          <cell r="AM297">
            <v>77</v>
          </cell>
          <cell r="AN297">
            <v>77</v>
          </cell>
          <cell r="AO297">
            <v>77</v>
          </cell>
          <cell r="AP297">
            <v>77</v>
          </cell>
          <cell r="AQ297">
            <v>77</v>
          </cell>
          <cell r="AR297">
            <v>77</v>
          </cell>
          <cell r="AS297">
            <v>77</v>
          </cell>
          <cell r="AT297">
            <v>77</v>
          </cell>
          <cell r="AU297">
            <v>77</v>
          </cell>
          <cell r="AV297">
            <v>77</v>
          </cell>
          <cell r="AW297">
            <v>67</v>
          </cell>
          <cell r="AX297">
            <v>67</v>
          </cell>
          <cell r="AY297">
            <v>688</v>
          </cell>
          <cell r="AZ297">
            <v>620</v>
          </cell>
          <cell r="BA297">
            <v>448</v>
          </cell>
          <cell r="BB297">
            <v>372</v>
          </cell>
          <cell r="BC297">
            <v>371</v>
          </cell>
          <cell r="BD297">
            <v>264</v>
          </cell>
          <cell r="BE297">
            <v>264</v>
          </cell>
          <cell r="BF297">
            <v>264</v>
          </cell>
          <cell r="BG297">
            <v>264</v>
          </cell>
          <cell r="BH297">
            <v>264</v>
          </cell>
          <cell r="BI297">
            <v>264</v>
          </cell>
          <cell r="BJ297">
            <v>264</v>
          </cell>
          <cell r="BK297">
            <v>264</v>
          </cell>
          <cell r="BL297">
            <v>264</v>
          </cell>
          <cell r="BM297">
            <v>180</v>
          </cell>
        </row>
        <row r="298">
          <cell r="A298" t="str">
            <v>IS_LTD_DISC_AMORT_EFIN</v>
          </cell>
          <cell r="B298" t="str">
            <v>ELEC_DISTRIBUTION</v>
          </cell>
          <cell r="C298">
            <v>0</v>
          </cell>
          <cell r="D298">
            <v>0</v>
          </cell>
          <cell r="E298" t="str">
            <v>IS_LTD_DISC_AMORT_EFIN_Type_01</v>
          </cell>
          <cell r="F298" t="str">
            <v>Embedded Finance 08/09/1999 4:26:00</v>
          </cell>
          <cell r="G298" t="str">
            <v>Budget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50</v>
          </cell>
          <cell r="P298">
            <v>50</v>
          </cell>
          <cell r="Q298">
            <v>50</v>
          </cell>
          <cell r="R298">
            <v>50</v>
          </cell>
          <cell r="S298">
            <v>97</v>
          </cell>
          <cell r="T298">
            <v>49</v>
          </cell>
          <cell r="U298">
            <v>49</v>
          </cell>
          <cell r="V298">
            <v>49</v>
          </cell>
          <cell r="W298">
            <v>49</v>
          </cell>
          <cell r="X298">
            <v>49</v>
          </cell>
          <cell r="Y298">
            <v>49</v>
          </cell>
          <cell r="Z298">
            <v>49</v>
          </cell>
          <cell r="AA298">
            <v>49</v>
          </cell>
          <cell r="AB298">
            <v>48</v>
          </cell>
          <cell r="AC298">
            <v>48</v>
          </cell>
          <cell r="AD298">
            <v>48</v>
          </cell>
          <cell r="AE298">
            <v>36</v>
          </cell>
          <cell r="AF298">
            <v>35</v>
          </cell>
          <cell r="AG298">
            <v>35</v>
          </cell>
          <cell r="AH298">
            <v>35</v>
          </cell>
          <cell r="AI298">
            <v>35</v>
          </cell>
          <cell r="AJ298">
            <v>35</v>
          </cell>
          <cell r="AK298">
            <v>35</v>
          </cell>
          <cell r="AL298">
            <v>35</v>
          </cell>
          <cell r="AM298">
            <v>35</v>
          </cell>
          <cell r="AN298">
            <v>35</v>
          </cell>
          <cell r="AO298">
            <v>35</v>
          </cell>
          <cell r="AP298">
            <v>35</v>
          </cell>
          <cell r="AQ298">
            <v>35</v>
          </cell>
          <cell r="AR298">
            <v>35</v>
          </cell>
          <cell r="AS298">
            <v>35</v>
          </cell>
          <cell r="AT298">
            <v>35</v>
          </cell>
          <cell r="AU298">
            <v>35</v>
          </cell>
          <cell r="AV298">
            <v>35</v>
          </cell>
          <cell r="AW298">
            <v>34</v>
          </cell>
          <cell r="AX298">
            <v>34</v>
          </cell>
          <cell r="AY298">
            <v>353</v>
          </cell>
          <cell r="AZ298">
            <v>238</v>
          </cell>
          <cell r="BA298">
            <v>172</v>
          </cell>
          <cell r="BB298">
            <v>144</v>
          </cell>
          <cell r="BC298">
            <v>94</v>
          </cell>
          <cell r="BD298">
            <v>48</v>
          </cell>
          <cell r="BE298">
            <v>48</v>
          </cell>
          <cell r="BF298">
            <v>48</v>
          </cell>
          <cell r="BG298">
            <v>48</v>
          </cell>
          <cell r="BH298">
            <v>48</v>
          </cell>
          <cell r="BI298">
            <v>48</v>
          </cell>
          <cell r="BJ298">
            <v>48</v>
          </cell>
          <cell r="BK298">
            <v>18</v>
          </cell>
          <cell r="BL298">
            <v>12</v>
          </cell>
          <cell r="BM298">
            <v>-24</v>
          </cell>
        </row>
        <row r="299">
          <cell r="A299" t="str">
            <v>IS_LTD_DISC_AMORT_EFIN</v>
          </cell>
          <cell r="B299" t="str">
            <v>ELEC_DISTRIBUTION</v>
          </cell>
          <cell r="C299">
            <v>0</v>
          </cell>
          <cell r="D299">
            <v>0</v>
          </cell>
          <cell r="E299" t="str">
            <v>IS_LTD_DISC_AMORT_EFIN_Type_02</v>
          </cell>
          <cell r="F299" t="str">
            <v>Embedded Finance 08/09/1999 4:26:00</v>
          </cell>
          <cell r="G299" t="str">
            <v>Budget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6</v>
          </cell>
          <cell r="P299">
            <v>6</v>
          </cell>
          <cell r="Q299">
            <v>6</v>
          </cell>
          <cell r="R299">
            <v>6</v>
          </cell>
          <cell r="S299">
            <v>6</v>
          </cell>
          <cell r="T299">
            <v>6</v>
          </cell>
          <cell r="U299">
            <v>6</v>
          </cell>
          <cell r="V299">
            <v>6</v>
          </cell>
          <cell r="W299">
            <v>6</v>
          </cell>
          <cell r="X299">
            <v>6</v>
          </cell>
          <cell r="Y299">
            <v>6</v>
          </cell>
          <cell r="Z299">
            <v>6</v>
          </cell>
          <cell r="AA299">
            <v>6</v>
          </cell>
          <cell r="AB299">
            <v>6</v>
          </cell>
          <cell r="AC299">
            <v>6</v>
          </cell>
          <cell r="AD299">
            <v>6</v>
          </cell>
          <cell r="AE299">
            <v>6</v>
          </cell>
          <cell r="AF299">
            <v>6</v>
          </cell>
          <cell r="AG299">
            <v>6</v>
          </cell>
          <cell r="AH299">
            <v>6</v>
          </cell>
          <cell r="AI299">
            <v>6</v>
          </cell>
          <cell r="AJ299">
            <v>6</v>
          </cell>
          <cell r="AK299">
            <v>6</v>
          </cell>
          <cell r="AL299">
            <v>6</v>
          </cell>
          <cell r="AM299">
            <v>6</v>
          </cell>
          <cell r="AN299">
            <v>6</v>
          </cell>
          <cell r="AO299">
            <v>6</v>
          </cell>
          <cell r="AP299">
            <v>6</v>
          </cell>
          <cell r="AQ299">
            <v>6</v>
          </cell>
          <cell r="AR299">
            <v>6</v>
          </cell>
          <cell r="AS299">
            <v>6</v>
          </cell>
          <cell r="AT299">
            <v>6</v>
          </cell>
          <cell r="AU299">
            <v>6</v>
          </cell>
          <cell r="AV299">
            <v>6</v>
          </cell>
          <cell r="AW299">
            <v>6</v>
          </cell>
          <cell r="AX299">
            <v>6</v>
          </cell>
          <cell r="AY299">
            <v>72</v>
          </cell>
          <cell r="AZ299">
            <v>72</v>
          </cell>
          <cell r="BA299">
            <v>72</v>
          </cell>
          <cell r="BB299">
            <v>72</v>
          </cell>
          <cell r="BC299">
            <v>72</v>
          </cell>
          <cell r="BD299">
            <v>72</v>
          </cell>
          <cell r="BE299">
            <v>72</v>
          </cell>
          <cell r="BF299">
            <v>72</v>
          </cell>
          <cell r="BG299">
            <v>72</v>
          </cell>
          <cell r="BH299">
            <v>72</v>
          </cell>
          <cell r="BI299">
            <v>72</v>
          </cell>
          <cell r="BJ299">
            <v>72</v>
          </cell>
          <cell r="BK299">
            <v>72</v>
          </cell>
          <cell r="BL299">
            <v>72</v>
          </cell>
          <cell r="BM299">
            <v>72</v>
          </cell>
        </row>
        <row r="300">
          <cell r="A300" t="str">
            <v>IS_LTD_DISC_AMORT_EFIN</v>
          </cell>
          <cell r="B300" t="str">
            <v>ELEC_DISTRIBUTION</v>
          </cell>
          <cell r="C300">
            <v>0</v>
          </cell>
          <cell r="D300">
            <v>0</v>
          </cell>
          <cell r="E300" t="str">
            <v>IS_LTD_DISC_AMORT_EFIN_Type_03</v>
          </cell>
          <cell r="F300" t="str">
            <v>Embedded Finance 08/09/1999 4:26:00</v>
          </cell>
          <cell r="G300" t="str">
            <v>Budget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1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1</v>
          </cell>
          <cell r="AB300">
            <v>1</v>
          </cell>
          <cell r="AC300">
            <v>1</v>
          </cell>
          <cell r="AD300">
            <v>1</v>
          </cell>
          <cell r="AE300">
            <v>1</v>
          </cell>
          <cell r="AF300">
            <v>1</v>
          </cell>
          <cell r="AG300">
            <v>1</v>
          </cell>
          <cell r="AH300">
            <v>1</v>
          </cell>
          <cell r="AI300">
            <v>1</v>
          </cell>
          <cell r="AJ300">
            <v>1</v>
          </cell>
          <cell r="AK300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T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12</v>
          </cell>
          <cell r="AZ300">
            <v>12</v>
          </cell>
          <cell r="BA300">
            <v>12</v>
          </cell>
          <cell r="BB300">
            <v>12</v>
          </cell>
          <cell r="BC300">
            <v>12</v>
          </cell>
          <cell r="BD300">
            <v>12</v>
          </cell>
          <cell r="BE300">
            <v>12</v>
          </cell>
          <cell r="BF300">
            <v>4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A301" t="str">
            <v>IS_LTD_DISC_AMORT_EFIN</v>
          </cell>
          <cell r="B301" t="str">
            <v>ELEC_DISTRIBUTION</v>
          </cell>
          <cell r="C301">
            <v>0</v>
          </cell>
          <cell r="D301">
            <v>0</v>
          </cell>
          <cell r="E301" t="str">
            <v>IS_LTD_DISC_AMORT_EFIN_Type_04</v>
          </cell>
          <cell r="F301" t="str">
            <v>Embedded Finance 08/09/1999 4:26:00</v>
          </cell>
          <cell r="G301" t="str">
            <v>Budget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A302" t="str">
            <v>IS_LTD_DISC_AMORT_EFIN</v>
          </cell>
          <cell r="B302" t="str">
            <v>ELEC_INTERCOMPANY</v>
          </cell>
          <cell r="C302">
            <v>0</v>
          </cell>
          <cell r="D302">
            <v>0</v>
          </cell>
          <cell r="E302" t="str">
            <v>IS_LTD_DISC_AMORT_EFIN_Type_01</v>
          </cell>
          <cell r="F302" t="str">
            <v>Embedded Finance 08/09/1999 4:26:00</v>
          </cell>
          <cell r="G302" t="str">
            <v>Budget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46</v>
          </cell>
          <cell r="P302">
            <v>46</v>
          </cell>
          <cell r="Q302">
            <v>46</v>
          </cell>
          <cell r="R302">
            <v>46</v>
          </cell>
          <cell r="S302">
            <v>90</v>
          </cell>
          <cell r="T302">
            <v>46</v>
          </cell>
          <cell r="U302">
            <v>45</v>
          </cell>
          <cell r="V302">
            <v>45</v>
          </cell>
          <cell r="W302">
            <v>45</v>
          </cell>
          <cell r="X302">
            <v>45</v>
          </cell>
          <cell r="Y302">
            <v>45</v>
          </cell>
          <cell r="Z302">
            <v>45</v>
          </cell>
          <cell r="AA302">
            <v>45</v>
          </cell>
          <cell r="AB302">
            <v>44</v>
          </cell>
          <cell r="AC302">
            <v>44</v>
          </cell>
          <cell r="AD302">
            <v>44</v>
          </cell>
          <cell r="AE302">
            <v>34</v>
          </cell>
          <cell r="AF302">
            <v>33</v>
          </cell>
          <cell r="AG302">
            <v>33</v>
          </cell>
          <cell r="AH302">
            <v>33</v>
          </cell>
          <cell r="AI302">
            <v>33</v>
          </cell>
          <cell r="AJ302">
            <v>33</v>
          </cell>
          <cell r="AK302">
            <v>33</v>
          </cell>
          <cell r="AL302">
            <v>33</v>
          </cell>
          <cell r="AM302">
            <v>33</v>
          </cell>
          <cell r="AN302">
            <v>33</v>
          </cell>
          <cell r="AO302">
            <v>33</v>
          </cell>
          <cell r="AP302">
            <v>33</v>
          </cell>
          <cell r="AQ302">
            <v>33</v>
          </cell>
          <cell r="AR302">
            <v>33</v>
          </cell>
          <cell r="AS302">
            <v>33</v>
          </cell>
          <cell r="AT302">
            <v>33</v>
          </cell>
          <cell r="AU302">
            <v>33</v>
          </cell>
          <cell r="AV302">
            <v>33</v>
          </cell>
          <cell r="AW302">
            <v>31</v>
          </cell>
          <cell r="AX302">
            <v>31</v>
          </cell>
          <cell r="AY302">
            <v>327</v>
          </cell>
          <cell r="AZ302">
            <v>221</v>
          </cell>
          <cell r="BA302">
            <v>168</v>
          </cell>
          <cell r="BB302">
            <v>138</v>
          </cell>
          <cell r="BC302">
            <v>92</v>
          </cell>
          <cell r="BD302">
            <v>48</v>
          </cell>
          <cell r="BE302">
            <v>48</v>
          </cell>
          <cell r="BF302">
            <v>48</v>
          </cell>
          <cell r="BG302">
            <v>48</v>
          </cell>
          <cell r="BH302">
            <v>48</v>
          </cell>
          <cell r="BI302">
            <v>44</v>
          </cell>
          <cell r="BJ302">
            <v>36</v>
          </cell>
          <cell r="BK302">
            <v>16</v>
          </cell>
          <cell r="BL302">
            <v>12</v>
          </cell>
          <cell r="BM302">
            <v>-24</v>
          </cell>
        </row>
        <row r="303">
          <cell r="A303" t="str">
            <v>IS_LTD_DISC_AMORT_EFIN</v>
          </cell>
          <cell r="B303" t="str">
            <v>ELEC_INTERCOMPANY</v>
          </cell>
          <cell r="C303">
            <v>0</v>
          </cell>
          <cell r="D303">
            <v>0</v>
          </cell>
          <cell r="E303" t="str">
            <v>IS_LTD_DISC_AMORT_EFIN_Type_02</v>
          </cell>
          <cell r="F303" t="str">
            <v>Embedded Finance 08/09/1999 4:26:00</v>
          </cell>
          <cell r="G303" t="str">
            <v>Budget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6</v>
          </cell>
          <cell r="P303">
            <v>6</v>
          </cell>
          <cell r="Q303">
            <v>6</v>
          </cell>
          <cell r="R303">
            <v>6</v>
          </cell>
          <cell r="S303">
            <v>6</v>
          </cell>
          <cell r="T303">
            <v>6</v>
          </cell>
          <cell r="U303">
            <v>6</v>
          </cell>
          <cell r="V303">
            <v>6</v>
          </cell>
          <cell r="W303">
            <v>6</v>
          </cell>
          <cell r="X303">
            <v>6</v>
          </cell>
          <cell r="Y303">
            <v>6</v>
          </cell>
          <cell r="Z303">
            <v>6</v>
          </cell>
          <cell r="AA303">
            <v>6</v>
          </cell>
          <cell r="AB303">
            <v>6</v>
          </cell>
          <cell r="AC303">
            <v>6</v>
          </cell>
          <cell r="AD303">
            <v>6</v>
          </cell>
          <cell r="AE303">
            <v>6</v>
          </cell>
          <cell r="AF303">
            <v>6</v>
          </cell>
          <cell r="AG303">
            <v>6</v>
          </cell>
          <cell r="AH303">
            <v>6</v>
          </cell>
          <cell r="AI303">
            <v>6</v>
          </cell>
          <cell r="AJ303">
            <v>6</v>
          </cell>
          <cell r="AK303">
            <v>6</v>
          </cell>
          <cell r="AL303">
            <v>6</v>
          </cell>
          <cell r="AM303">
            <v>6</v>
          </cell>
          <cell r="AN303">
            <v>6</v>
          </cell>
          <cell r="AO303">
            <v>6</v>
          </cell>
          <cell r="AP303">
            <v>6</v>
          </cell>
          <cell r="AQ303">
            <v>6</v>
          </cell>
          <cell r="AR303">
            <v>6</v>
          </cell>
          <cell r="AS303">
            <v>6</v>
          </cell>
          <cell r="AT303">
            <v>6</v>
          </cell>
          <cell r="AU303">
            <v>6</v>
          </cell>
          <cell r="AV303">
            <v>6</v>
          </cell>
          <cell r="AW303">
            <v>6</v>
          </cell>
          <cell r="AX303">
            <v>6</v>
          </cell>
          <cell r="AY303">
            <v>72</v>
          </cell>
          <cell r="AZ303">
            <v>72</v>
          </cell>
          <cell r="BA303">
            <v>72</v>
          </cell>
          <cell r="BB303">
            <v>72</v>
          </cell>
          <cell r="BC303">
            <v>72</v>
          </cell>
          <cell r="BD303">
            <v>72</v>
          </cell>
          <cell r="BE303">
            <v>72</v>
          </cell>
          <cell r="BF303">
            <v>72</v>
          </cell>
          <cell r="BG303">
            <v>72</v>
          </cell>
          <cell r="BH303">
            <v>72</v>
          </cell>
          <cell r="BI303">
            <v>72</v>
          </cell>
          <cell r="BJ303">
            <v>72</v>
          </cell>
          <cell r="BK303">
            <v>72</v>
          </cell>
          <cell r="BL303">
            <v>72</v>
          </cell>
          <cell r="BM303">
            <v>72</v>
          </cell>
        </row>
        <row r="304">
          <cell r="A304" t="str">
            <v>IS_LTD_DISC_AMORT_EFIN</v>
          </cell>
          <cell r="B304" t="str">
            <v>ELEC_INTERCOMPANY</v>
          </cell>
          <cell r="C304">
            <v>0</v>
          </cell>
          <cell r="D304">
            <v>0</v>
          </cell>
          <cell r="E304" t="str">
            <v>IS_LTD_DISC_AMORT_EFIN_Type_03</v>
          </cell>
          <cell r="F304" t="str">
            <v>Embedded Finance 08/09/1999 4:26:00</v>
          </cell>
          <cell r="G304" t="str">
            <v>Budget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1</v>
          </cell>
          <cell r="AB304">
            <v>1</v>
          </cell>
          <cell r="AC304">
            <v>1</v>
          </cell>
          <cell r="AD304">
            <v>1</v>
          </cell>
          <cell r="AE304">
            <v>1</v>
          </cell>
          <cell r="AF304">
            <v>1</v>
          </cell>
          <cell r="AG304">
            <v>1</v>
          </cell>
          <cell r="AH304">
            <v>1</v>
          </cell>
          <cell r="AI304">
            <v>1</v>
          </cell>
          <cell r="AJ304">
            <v>1</v>
          </cell>
          <cell r="AK304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12</v>
          </cell>
          <cell r="AZ304">
            <v>12</v>
          </cell>
          <cell r="BA304">
            <v>12</v>
          </cell>
          <cell r="BB304">
            <v>12</v>
          </cell>
          <cell r="BC304">
            <v>12</v>
          </cell>
          <cell r="BD304">
            <v>12</v>
          </cell>
          <cell r="BE304">
            <v>12</v>
          </cell>
          <cell r="BF304">
            <v>4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A305" t="str">
            <v>IS_LTD_DISC_AMORT_EFIN</v>
          </cell>
          <cell r="B305" t="str">
            <v>ELEC_INTERCOMPANY</v>
          </cell>
          <cell r="C305">
            <v>0</v>
          </cell>
          <cell r="D305">
            <v>0</v>
          </cell>
          <cell r="E305" t="str">
            <v>IS_LTD_DISC_AMORT_EFIN_Type_04</v>
          </cell>
          <cell r="F305" t="str">
            <v>Embedded Finance 08/09/1999 4:26:00</v>
          </cell>
          <cell r="G305" t="str">
            <v>Budget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A306" t="str">
            <v>IS_LTD_DISC_AMORT_EFIN</v>
          </cell>
          <cell r="B306" t="str">
            <v>FOSSIL</v>
          </cell>
          <cell r="C306">
            <v>0</v>
          </cell>
          <cell r="D306">
            <v>0</v>
          </cell>
          <cell r="E306" t="str">
            <v>IS_LTD_DISC_AMORT_EFIN_Type_01</v>
          </cell>
          <cell r="F306" t="str">
            <v>Embedded Finance 08/09/1999 4:26:00</v>
          </cell>
          <cell r="G306" t="str">
            <v>Budget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39</v>
          </cell>
          <cell r="P306">
            <v>39</v>
          </cell>
          <cell r="Q306">
            <v>39</v>
          </cell>
          <cell r="R306">
            <v>39</v>
          </cell>
          <cell r="S306">
            <v>76</v>
          </cell>
          <cell r="T306">
            <v>38</v>
          </cell>
          <cell r="U306">
            <v>38</v>
          </cell>
          <cell r="V306">
            <v>38</v>
          </cell>
          <cell r="W306">
            <v>38</v>
          </cell>
          <cell r="X306">
            <v>38</v>
          </cell>
          <cell r="Y306">
            <v>38</v>
          </cell>
          <cell r="Z306">
            <v>38</v>
          </cell>
          <cell r="AA306">
            <v>38</v>
          </cell>
          <cell r="AB306">
            <v>37</v>
          </cell>
          <cell r="AC306">
            <v>37</v>
          </cell>
          <cell r="AD306">
            <v>37</v>
          </cell>
          <cell r="AE306">
            <v>28</v>
          </cell>
          <cell r="AF306">
            <v>27</v>
          </cell>
          <cell r="AG306">
            <v>27</v>
          </cell>
          <cell r="AH306">
            <v>27</v>
          </cell>
          <cell r="AI306">
            <v>27</v>
          </cell>
          <cell r="AJ306">
            <v>27</v>
          </cell>
          <cell r="AK306">
            <v>27</v>
          </cell>
          <cell r="AL306">
            <v>27</v>
          </cell>
          <cell r="AM306">
            <v>27</v>
          </cell>
          <cell r="AN306">
            <v>27</v>
          </cell>
          <cell r="AO306">
            <v>27</v>
          </cell>
          <cell r="AP306">
            <v>27</v>
          </cell>
          <cell r="AQ306">
            <v>27</v>
          </cell>
          <cell r="AR306">
            <v>27</v>
          </cell>
          <cell r="AS306">
            <v>27</v>
          </cell>
          <cell r="AT306">
            <v>27</v>
          </cell>
          <cell r="AU306">
            <v>27</v>
          </cell>
          <cell r="AV306">
            <v>27</v>
          </cell>
          <cell r="AW306">
            <v>26</v>
          </cell>
          <cell r="AX306">
            <v>26</v>
          </cell>
          <cell r="AY306">
            <v>272</v>
          </cell>
          <cell r="AZ306">
            <v>185</v>
          </cell>
          <cell r="BA306">
            <v>140</v>
          </cell>
          <cell r="BB306">
            <v>114</v>
          </cell>
          <cell r="BC306">
            <v>78</v>
          </cell>
          <cell r="BD306">
            <v>36</v>
          </cell>
          <cell r="BE306">
            <v>36</v>
          </cell>
          <cell r="BF306">
            <v>36</v>
          </cell>
          <cell r="BG306">
            <v>36</v>
          </cell>
          <cell r="BH306">
            <v>36</v>
          </cell>
          <cell r="BI306">
            <v>36</v>
          </cell>
          <cell r="BJ306">
            <v>36</v>
          </cell>
          <cell r="BK306">
            <v>16</v>
          </cell>
          <cell r="BL306">
            <v>12</v>
          </cell>
          <cell r="BM306">
            <v>-12</v>
          </cell>
        </row>
        <row r="307">
          <cell r="A307" t="str">
            <v>IS_LTD_DISC_AMORT_EFIN</v>
          </cell>
          <cell r="B307" t="str">
            <v>FOSSIL</v>
          </cell>
          <cell r="C307">
            <v>0</v>
          </cell>
          <cell r="D307">
            <v>0</v>
          </cell>
          <cell r="E307" t="str">
            <v>IS_LTD_DISC_AMORT_EFIN_Type_02</v>
          </cell>
          <cell r="F307" t="str">
            <v>Embedded Finance 08/09/1999 4:26:00</v>
          </cell>
          <cell r="G307" t="str">
            <v>Budget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5</v>
          </cell>
          <cell r="P307">
            <v>5</v>
          </cell>
          <cell r="Q307">
            <v>5</v>
          </cell>
          <cell r="R307">
            <v>5</v>
          </cell>
          <cell r="S307">
            <v>5</v>
          </cell>
          <cell r="T307">
            <v>5</v>
          </cell>
          <cell r="U307">
            <v>5</v>
          </cell>
          <cell r="V307">
            <v>5</v>
          </cell>
          <cell r="W307">
            <v>5</v>
          </cell>
          <cell r="X307">
            <v>5</v>
          </cell>
          <cell r="Y307">
            <v>5</v>
          </cell>
          <cell r="Z307">
            <v>5</v>
          </cell>
          <cell r="AA307">
            <v>5</v>
          </cell>
          <cell r="AB307">
            <v>5</v>
          </cell>
          <cell r="AC307">
            <v>5</v>
          </cell>
          <cell r="AD307">
            <v>5</v>
          </cell>
          <cell r="AE307">
            <v>5</v>
          </cell>
          <cell r="AF307">
            <v>5</v>
          </cell>
          <cell r="AG307">
            <v>5</v>
          </cell>
          <cell r="AH307">
            <v>5</v>
          </cell>
          <cell r="AI307">
            <v>5</v>
          </cell>
          <cell r="AJ307">
            <v>5</v>
          </cell>
          <cell r="AK307">
            <v>5</v>
          </cell>
          <cell r="AL307">
            <v>5</v>
          </cell>
          <cell r="AM307">
            <v>5</v>
          </cell>
          <cell r="AN307">
            <v>5</v>
          </cell>
          <cell r="AO307">
            <v>5</v>
          </cell>
          <cell r="AP307">
            <v>5</v>
          </cell>
          <cell r="AQ307">
            <v>5</v>
          </cell>
          <cell r="AR307">
            <v>5</v>
          </cell>
          <cell r="AS307">
            <v>5</v>
          </cell>
          <cell r="AT307">
            <v>5</v>
          </cell>
          <cell r="AU307">
            <v>5</v>
          </cell>
          <cell r="AV307">
            <v>5</v>
          </cell>
          <cell r="AW307">
            <v>5</v>
          </cell>
          <cell r="AX307">
            <v>5</v>
          </cell>
          <cell r="AY307">
            <v>60</v>
          </cell>
          <cell r="AZ307">
            <v>60</v>
          </cell>
          <cell r="BA307">
            <v>60</v>
          </cell>
          <cell r="BB307">
            <v>60</v>
          </cell>
          <cell r="BC307">
            <v>60</v>
          </cell>
          <cell r="BD307">
            <v>60</v>
          </cell>
          <cell r="BE307">
            <v>60</v>
          </cell>
          <cell r="BF307">
            <v>60</v>
          </cell>
          <cell r="BG307">
            <v>60</v>
          </cell>
          <cell r="BH307">
            <v>60</v>
          </cell>
          <cell r="BI307">
            <v>60</v>
          </cell>
          <cell r="BJ307">
            <v>60</v>
          </cell>
          <cell r="BK307">
            <v>60</v>
          </cell>
          <cell r="BL307">
            <v>60</v>
          </cell>
          <cell r="BM307">
            <v>60</v>
          </cell>
        </row>
        <row r="308">
          <cell r="A308" t="str">
            <v>IS_LTD_DISC_AMORT_EFIN</v>
          </cell>
          <cell r="B308" t="str">
            <v>FOSSIL</v>
          </cell>
          <cell r="C308">
            <v>0</v>
          </cell>
          <cell r="D308">
            <v>0</v>
          </cell>
          <cell r="E308" t="str">
            <v>IS_LTD_DISC_AMORT_EFIN_Type_03</v>
          </cell>
          <cell r="F308" t="str">
            <v>Embedded Finance 08/09/1999 4:26:00</v>
          </cell>
          <cell r="G308" t="str">
            <v>Budget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1</v>
          </cell>
          <cell r="AB308">
            <v>1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>
            <v>1</v>
          </cell>
          <cell r="AH308">
            <v>1</v>
          </cell>
          <cell r="AI308">
            <v>1</v>
          </cell>
          <cell r="AJ308">
            <v>1</v>
          </cell>
          <cell r="AK308">
            <v>1</v>
          </cell>
          <cell r="AL308">
            <v>1</v>
          </cell>
          <cell r="AM308">
            <v>1</v>
          </cell>
          <cell r="AN308">
            <v>1</v>
          </cell>
          <cell r="AO308">
            <v>1</v>
          </cell>
          <cell r="AP308">
            <v>1</v>
          </cell>
          <cell r="AQ308">
            <v>1</v>
          </cell>
          <cell r="AR308">
            <v>1</v>
          </cell>
          <cell r="AS308">
            <v>1</v>
          </cell>
          <cell r="AT308">
            <v>1</v>
          </cell>
          <cell r="AU308">
            <v>1</v>
          </cell>
          <cell r="AV308">
            <v>1</v>
          </cell>
          <cell r="AW308">
            <v>1</v>
          </cell>
          <cell r="AX308">
            <v>1</v>
          </cell>
          <cell r="AY308">
            <v>12</v>
          </cell>
          <cell r="AZ308">
            <v>12</v>
          </cell>
          <cell r="BA308">
            <v>12</v>
          </cell>
          <cell r="BB308">
            <v>12</v>
          </cell>
          <cell r="BC308">
            <v>12</v>
          </cell>
          <cell r="BD308">
            <v>12</v>
          </cell>
          <cell r="BE308">
            <v>12</v>
          </cell>
          <cell r="BF308">
            <v>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A309" t="str">
            <v>IS_LTD_DISC_AMORT_EFIN</v>
          </cell>
          <cell r="B309" t="str">
            <v>FOSSIL</v>
          </cell>
          <cell r="C309">
            <v>0</v>
          </cell>
          <cell r="D309">
            <v>0</v>
          </cell>
          <cell r="E309" t="str">
            <v>IS_LTD_DISC_AMORT_EFIN_Type_04</v>
          </cell>
          <cell r="F309" t="str">
            <v>Embedded Finance 08/09/1999 4:26:00</v>
          </cell>
          <cell r="G309" t="str">
            <v>Budget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A310" t="str">
            <v>IS_LTD_DISC_AMORT_EFIN</v>
          </cell>
          <cell r="B310" t="str">
            <v>GAS_PIPES</v>
          </cell>
          <cell r="C310">
            <v>0</v>
          </cell>
          <cell r="D310">
            <v>0</v>
          </cell>
          <cell r="E310" t="str">
            <v>IS_LTD_DISC_AMORT_EFIN_Type_01</v>
          </cell>
          <cell r="F310" t="str">
            <v>Embedded Finance 08/09/1999 4:26:00</v>
          </cell>
          <cell r="G310" t="str">
            <v>Budget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44</v>
          </cell>
          <cell r="P310">
            <v>44</v>
          </cell>
          <cell r="Q310">
            <v>44</v>
          </cell>
          <cell r="R310">
            <v>44</v>
          </cell>
          <cell r="S310">
            <v>85</v>
          </cell>
          <cell r="T310">
            <v>43</v>
          </cell>
          <cell r="U310">
            <v>43</v>
          </cell>
          <cell r="V310">
            <v>43</v>
          </cell>
          <cell r="W310">
            <v>43</v>
          </cell>
          <cell r="X310">
            <v>43</v>
          </cell>
          <cell r="Y310">
            <v>43</v>
          </cell>
          <cell r="Z310">
            <v>43</v>
          </cell>
          <cell r="AA310">
            <v>43</v>
          </cell>
          <cell r="AB310">
            <v>42</v>
          </cell>
          <cell r="AC310">
            <v>42</v>
          </cell>
          <cell r="AD310">
            <v>42</v>
          </cell>
          <cell r="AE310">
            <v>32</v>
          </cell>
          <cell r="AF310">
            <v>31</v>
          </cell>
          <cell r="AG310">
            <v>31</v>
          </cell>
          <cell r="AH310">
            <v>31</v>
          </cell>
          <cell r="AI310">
            <v>31</v>
          </cell>
          <cell r="AJ310">
            <v>31</v>
          </cell>
          <cell r="AK310">
            <v>31</v>
          </cell>
          <cell r="AL310">
            <v>31</v>
          </cell>
          <cell r="AM310">
            <v>31</v>
          </cell>
          <cell r="AN310">
            <v>31</v>
          </cell>
          <cell r="AO310">
            <v>31</v>
          </cell>
          <cell r="AP310">
            <v>31</v>
          </cell>
          <cell r="AQ310">
            <v>31</v>
          </cell>
          <cell r="AR310">
            <v>31</v>
          </cell>
          <cell r="AS310">
            <v>31</v>
          </cell>
          <cell r="AT310">
            <v>31</v>
          </cell>
          <cell r="AU310">
            <v>31</v>
          </cell>
          <cell r="AV310">
            <v>31</v>
          </cell>
          <cell r="AW310">
            <v>30</v>
          </cell>
          <cell r="AX310">
            <v>30</v>
          </cell>
          <cell r="AY310">
            <v>310</v>
          </cell>
          <cell r="AZ310">
            <v>209</v>
          </cell>
          <cell r="BA310">
            <v>156</v>
          </cell>
          <cell r="BB310">
            <v>132</v>
          </cell>
          <cell r="BC310">
            <v>92</v>
          </cell>
          <cell r="BD310">
            <v>36</v>
          </cell>
          <cell r="BE310">
            <v>36</v>
          </cell>
          <cell r="BF310">
            <v>36</v>
          </cell>
          <cell r="BG310">
            <v>36</v>
          </cell>
          <cell r="BH310">
            <v>36</v>
          </cell>
          <cell r="BI310">
            <v>36</v>
          </cell>
          <cell r="BJ310">
            <v>36</v>
          </cell>
          <cell r="BK310">
            <v>16</v>
          </cell>
          <cell r="BL310">
            <v>12</v>
          </cell>
          <cell r="BM310">
            <v>-24</v>
          </cell>
        </row>
        <row r="311">
          <cell r="A311" t="str">
            <v>IS_LTD_DISC_AMORT_EFIN</v>
          </cell>
          <cell r="B311" t="str">
            <v>GAS_PIPES</v>
          </cell>
          <cell r="C311">
            <v>0</v>
          </cell>
          <cell r="D311">
            <v>0</v>
          </cell>
          <cell r="E311" t="str">
            <v>IS_LTD_DISC_AMORT_EFIN_Type_02</v>
          </cell>
          <cell r="F311" t="str">
            <v>Embedded Finance 08/09/1999 4:26:00</v>
          </cell>
          <cell r="G311" t="str">
            <v>Budget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5</v>
          </cell>
          <cell r="P311">
            <v>5</v>
          </cell>
          <cell r="Q311">
            <v>5</v>
          </cell>
          <cell r="R311">
            <v>5</v>
          </cell>
          <cell r="S311">
            <v>5</v>
          </cell>
          <cell r="T311">
            <v>5</v>
          </cell>
          <cell r="U311">
            <v>5</v>
          </cell>
          <cell r="V311">
            <v>5</v>
          </cell>
          <cell r="W311">
            <v>5</v>
          </cell>
          <cell r="X311">
            <v>5</v>
          </cell>
          <cell r="Y311">
            <v>5</v>
          </cell>
          <cell r="Z311">
            <v>5</v>
          </cell>
          <cell r="AA311">
            <v>5</v>
          </cell>
          <cell r="AB311">
            <v>5</v>
          </cell>
          <cell r="AC311">
            <v>5</v>
          </cell>
          <cell r="AD311">
            <v>5</v>
          </cell>
          <cell r="AE311">
            <v>5</v>
          </cell>
          <cell r="AF311">
            <v>5</v>
          </cell>
          <cell r="AG311">
            <v>5</v>
          </cell>
          <cell r="AH311">
            <v>5</v>
          </cell>
          <cell r="AI311">
            <v>5</v>
          </cell>
          <cell r="AJ311">
            <v>5</v>
          </cell>
          <cell r="AK311">
            <v>5</v>
          </cell>
          <cell r="AL311">
            <v>5</v>
          </cell>
          <cell r="AM311">
            <v>5</v>
          </cell>
          <cell r="AN311">
            <v>5</v>
          </cell>
          <cell r="AO311">
            <v>5</v>
          </cell>
          <cell r="AP311">
            <v>5</v>
          </cell>
          <cell r="AQ311">
            <v>5</v>
          </cell>
          <cell r="AR311">
            <v>5</v>
          </cell>
          <cell r="AS311">
            <v>5</v>
          </cell>
          <cell r="AT311">
            <v>5</v>
          </cell>
          <cell r="AU311">
            <v>5</v>
          </cell>
          <cell r="AV311">
            <v>5</v>
          </cell>
          <cell r="AW311">
            <v>5</v>
          </cell>
          <cell r="AX311">
            <v>5</v>
          </cell>
          <cell r="AY311">
            <v>60</v>
          </cell>
          <cell r="AZ311">
            <v>60</v>
          </cell>
          <cell r="BA311">
            <v>60</v>
          </cell>
          <cell r="BB311">
            <v>60</v>
          </cell>
          <cell r="BC311">
            <v>60</v>
          </cell>
          <cell r="BD311">
            <v>60</v>
          </cell>
          <cell r="BE311">
            <v>60</v>
          </cell>
          <cell r="BF311">
            <v>60</v>
          </cell>
          <cell r="BG311">
            <v>60</v>
          </cell>
          <cell r="BH311">
            <v>60</v>
          </cell>
          <cell r="BI311">
            <v>60</v>
          </cell>
          <cell r="BJ311">
            <v>60</v>
          </cell>
          <cell r="BK311">
            <v>60</v>
          </cell>
          <cell r="BL311">
            <v>60</v>
          </cell>
          <cell r="BM311">
            <v>60</v>
          </cell>
        </row>
        <row r="312">
          <cell r="A312" t="str">
            <v>IS_LTD_DISC_AMORT_EFIN</v>
          </cell>
          <cell r="B312" t="str">
            <v>GAS_PIPES</v>
          </cell>
          <cell r="C312">
            <v>0</v>
          </cell>
          <cell r="D312">
            <v>0</v>
          </cell>
          <cell r="E312" t="str">
            <v>IS_LTD_DISC_AMORT_EFIN_Type_03</v>
          </cell>
          <cell r="F312" t="str">
            <v>Embedded Finance 08/09/1999 4:26:00</v>
          </cell>
          <cell r="G312" t="str">
            <v>Budget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1</v>
          </cell>
          <cell r="AB312">
            <v>1</v>
          </cell>
          <cell r="AC312">
            <v>1</v>
          </cell>
          <cell r="AD312">
            <v>1</v>
          </cell>
          <cell r="AE312">
            <v>1</v>
          </cell>
          <cell r="AF312">
            <v>1</v>
          </cell>
          <cell r="AG312">
            <v>1</v>
          </cell>
          <cell r="AH312">
            <v>1</v>
          </cell>
          <cell r="AI312">
            <v>1</v>
          </cell>
          <cell r="AJ312">
            <v>1</v>
          </cell>
          <cell r="AK312">
            <v>1</v>
          </cell>
          <cell r="AL312">
            <v>1</v>
          </cell>
          <cell r="AM312">
            <v>1</v>
          </cell>
          <cell r="AN312">
            <v>1</v>
          </cell>
          <cell r="AO312">
            <v>1</v>
          </cell>
          <cell r="AP312">
            <v>1</v>
          </cell>
          <cell r="AQ312">
            <v>1</v>
          </cell>
          <cell r="AR312">
            <v>1</v>
          </cell>
          <cell r="AS312">
            <v>1</v>
          </cell>
          <cell r="AT312">
            <v>1</v>
          </cell>
          <cell r="AU312">
            <v>1</v>
          </cell>
          <cell r="AV312">
            <v>1</v>
          </cell>
          <cell r="AW312">
            <v>1</v>
          </cell>
          <cell r="AX312">
            <v>1</v>
          </cell>
          <cell r="AY312">
            <v>12</v>
          </cell>
          <cell r="AZ312">
            <v>12</v>
          </cell>
          <cell r="BA312">
            <v>12</v>
          </cell>
          <cell r="BB312">
            <v>12</v>
          </cell>
          <cell r="BC312">
            <v>12</v>
          </cell>
          <cell r="BD312">
            <v>12</v>
          </cell>
          <cell r="BE312">
            <v>12</v>
          </cell>
          <cell r="BF312">
            <v>4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A313" t="str">
            <v>IS_LTD_DISC_AMORT_EFIN</v>
          </cell>
          <cell r="B313" t="str">
            <v>GAS_PIPES</v>
          </cell>
          <cell r="C313">
            <v>0</v>
          </cell>
          <cell r="D313">
            <v>0</v>
          </cell>
          <cell r="E313" t="str">
            <v>IS_LTD_DISC_AMORT_EFIN_Type_04</v>
          </cell>
          <cell r="F313" t="str">
            <v>Embedded Finance 08/09/1999 4:26:00</v>
          </cell>
          <cell r="G313" t="str">
            <v>Budget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A314" t="str">
            <v>IS_LTD_DISC_AMORT_EFIN</v>
          </cell>
          <cell r="B314" t="str">
            <v>NUCLEAR</v>
          </cell>
          <cell r="C314">
            <v>0</v>
          </cell>
          <cell r="D314">
            <v>0</v>
          </cell>
          <cell r="E314" t="str">
            <v>IS_LTD_DISC_AMORT_EFIN_Type_01</v>
          </cell>
          <cell r="F314" t="str">
            <v>Embedded Finance 08/09/1999 4:26:00</v>
          </cell>
          <cell r="G314" t="str">
            <v>Budget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</v>
          </cell>
          <cell r="P314">
            <v>12</v>
          </cell>
          <cell r="Q314">
            <v>12</v>
          </cell>
          <cell r="R314">
            <v>12</v>
          </cell>
          <cell r="S314">
            <v>23</v>
          </cell>
          <cell r="T314">
            <v>12</v>
          </cell>
          <cell r="U314">
            <v>11</v>
          </cell>
          <cell r="V314">
            <v>11</v>
          </cell>
          <cell r="W314">
            <v>11</v>
          </cell>
          <cell r="X314">
            <v>11</v>
          </cell>
          <cell r="Y314">
            <v>11</v>
          </cell>
          <cell r="Z314">
            <v>11</v>
          </cell>
          <cell r="AA314">
            <v>11</v>
          </cell>
          <cell r="AB314">
            <v>11</v>
          </cell>
          <cell r="AC314">
            <v>11</v>
          </cell>
          <cell r="AD314">
            <v>11</v>
          </cell>
          <cell r="AE314">
            <v>9</v>
          </cell>
          <cell r="AF314">
            <v>8</v>
          </cell>
          <cell r="AG314">
            <v>8</v>
          </cell>
          <cell r="AH314">
            <v>8</v>
          </cell>
          <cell r="AI314">
            <v>8</v>
          </cell>
          <cell r="AJ314">
            <v>8</v>
          </cell>
          <cell r="AK314">
            <v>8</v>
          </cell>
          <cell r="AL314">
            <v>8</v>
          </cell>
          <cell r="AM314">
            <v>8</v>
          </cell>
          <cell r="AN314">
            <v>8</v>
          </cell>
          <cell r="AO314">
            <v>8</v>
          </cell>
          <cell r="AP314">
            <v>8</v>
          </cell>
          <cell r="AQ314">
            <v>8</v>
          </cell>
          <cell r="AR314">
            <v>8</v>
          </cell>
          <cell r="AS314">
            <v>8</v>
          </cell>
          <cell r="AT314">
            <v>8</v>
          </cell>
          <cell r="AU314">
            <v>8</v>
          </cell>
          <cell r="AV314">
            <v>8</v>
          </cell>
          <cell r="AW314">
            <v>8</v>
          </cell>
          <cell r="AX314">
            <v>8</v>
          </cell>
          <cell r="AY314">
            <v>81</v>
          </cell>
          <cell r="AZ314">
            <v>53</v>
          </cell>
          <cell r="BA314">
            <v>40</v>
          </cell>
          <cell r="BB314">
            <v>36</v>
          </cell>
          <cell r="BC314">
            <v>26</v>
          </cell>
          <cell r="BD314">
            <v>12</v>
          </cell>
          <cell r="BE314">
            <v>12</v>
          </cell>
          <cell r="BF314">
            <v>12</v>
          </cell>
          <cell r="BG314">
            <v>12</v>
          </cell>
          <cell r="BH314">
            <v>12</v>
          </cell>
          <cell r="BI314">
            <v>12</v>
          </cell>
          <cell r="BJ314">
            <v>12</v>
          </cell>
          <cell r="BK314">
            <v>2</v>
          </cell>
          <cell r="BL314">
            <v>0</v>
          </cell>
          <cell r="BM314">
            <v>0</v>
          </cell>
        </row>
        <row r="315">
          <cell r="A315" t="str">
            <v>IS_LTD_DISC_AMORT_EFIN</v>
          </cell>
          <cell r="B315" t="str">
            <v>NUCLEAR</v>
          </cell>
          <cell r="C315">
            <v>0</v>
          </cell>
          <cell r="D315">
            <v>0</v>
          </cell>
          <cell r="E315" t="str">
            <v>IS_LTD_DISC_AMORT_EFIN_Type_02</v>
          </cell>
          <cell r="F315" t="str">
            <v>Embedded Finance 08/09/1999 4:26:00</v>
          </cell>
          <cell r="G315" t="str">
            <v>Budget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1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1</v>
          </cell>
          <cell r="AB315">
            <v>1</v>
          </cell>
          <cell r="AC315">
            <v>1</v>
          </cell>
          <cell r="AD315">
            <v>1</v>
          </cell>
          <cell r="AE315">
            <v>1</v>
          </cell>
          <cell r="AF315">
            <v>1</v>
          </cell>
          <cell r="AG315">
            <v>1</v>
          </cell>
          <cell r="AH315">
            <v>1</v>
          </cell>
          <cell r="AI315">
            <v>1</v>
          </cell>
          <cell r="AJ315">
            <v>1</v>
          </cell>
          <cell r="AK315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T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12</v>
          </cell>
          <cell r="AZ315">
            <v>12</v>
          </cell>
          <cell r="BA315">
            <v>12</v>
          </cell>
          <cell r="BB315">
            <v>12</v>
          </cell>
          <cell r="BC315">
            <v>12</v>
          </cell>
          <cell r="BD315">
            <v>12</v>
          </cell>
          <cell r="BE315">
            <v>12</v>
          </cell>
          <cell r="BF315">
            <v>12</v>
          </cell>
          <cell r="BG315">
            <v>12</v>
          </cell>
          <cell r="BH315">
            <v>12</v>
          </cell>
          <cell r="BI315">
            <v>12</v>
          </cell>
          <cell r="BJ315">
            <v>12</v>
          </cell>
          <cell r="BK315">
            <v>12</v>
          </cell>
          <cell r="BL315">
            <v>12</v>
          </cell>
          <cell r="BM315">
            <v>12</v>
          </cell>
        </row>
        <row r="316">
          <cell r="A316" t="str">
            <v>IS_LTD_DISC_AMORT_EFIN</v>
          </cell>
          <cell r="B316" t="str">
            <v>NUCLEAR</v>
          </cell>
          <cell r="C316">
            <v>0</v>
          </cell>
          <cell r="D316">
            <v>0</v>
          </cell>
          <cell r="E316" t="str">
            <v>IS_LTD_DISC_AMORT_EFIN_Type_03</v>
          </cell>
          <cell r="F316" t="str">
            <v>Embedded Finance 08/09/1999 4:26:00</v>
          </cell>
          <cell r="G316" t="str">
            <v>Budget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A317" t="str">
            <v>IS_LTD_DISC_AMORT_EFIN</v>
          </cell>
          <cell r="B317" t="str">
            <v>NUCLEAR</v>
          </cell>
          <cell r="C317">
            <v>0</v>
          </cell>
          <cell r="D317">
            <v>0</v>
          </cell>
          <cell r="E317" t="str">
            <v>IS_LTD_DISC_AMORT_EFIN_Type_04</v>
          </cell>
          <cell r="F317" t="str">
            <v>Embedded Finance 08/09/1999 4:26:00</v>
          </cell>
          <cell r="G317" t="str">
            <v>Budget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A318" t="str">
            <v>IS_LTD_DISC_AMORT_EFIN</v>
          </cell>
          <cell r="B318" t="str">
            <v>PSCRC</v>
          </cell>
          <cell r="C318">
            <v>0</v>
          </cell>
          <cell r="D318">
            <v>0</v>
          </cell>
          <cell r="E318" t="str">
            <v>IS_LTD_DISC_AMORT_EFIN_Type_01</v>
          </cell>
          <cell r="F318" t="str">
            <v>Embedded Finance 08/09/1999 4:26:00</v>
          </cell>
          <cell r="G318" t="str">
            <v>Budget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A319" t="str">
            <v>IS_LTD_DISC_AMORT_EFIN</v>
          </cell>
          <cell r="B319" t="str">
            <v>PSCRC</v>
          </cell>
          <cell r="C319">
            <v>0</v>
          </cell>
          <cell r="D319">
            <v>0</v>
          </cell>
          <cell r="E319" t="str">
            <v>IS_LTD_DISC_AMORT_EFIN_Type_02</v>
          </cell>
          <cell r="F319" t="str">
            <v>Embedded Finance 08/09/1999 4:26:00</v>
          </cell>
          <cell r="G319" t="str">
            <v>Budget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A320" t="str">
            <v>IS_LTD_DISC_AMORT_EFIN</v>
          </cell>
          <cell r="B320" t="str">
            <v>PSCRC</v>
          </cell>
          <cell r="C320">
            <v>0</v>
          </cell>
          <cell r="D320">
            <v>0</v>
          </cell>
          <cell r="E320" t="str">
            <v>IS_LTD_DISC_AMORT_EFIN_Type_03</v>
          </cell>
          <cell r="F320" t="str">
            <v>Embedded Finance 08/09/1999 4:26:00</v>
          </cell>
          <cell r="G320" t="str">
            <v>Budget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A321" t="str">
            <v>IS_LTD_DISC_AMORT_EFIN</v>
          </cell>
          <cell r="B321" t="str">
            <v>PSCRC</v>
          </cell>
          <cell r="C321">
            <v>0</v>
          </cell>
          <cell r="D321">
            <v>0</v>
          </cell>
          <cell r="E321" t="str">
            <v>IS_LTD_DISC_AMORT_EFIN_Type_04</v>
          </cell>
          <cell r="F321" t="str">
            <v>Embedded Finance 08/09/1999 4:26:00</v>
          </cell>
          <cell r="G321" t="str">
            <v>Budget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A322" t="str">
            <v>IS_LTD_DISC_AMORT_EFIN</v>
          </cell>
          <cell r="B322" t="str">
            <v>REPAIR_SERVICE</v>
          </cell>
          <cell r="C322">
            <v>0</v>
          </cell>
          <cell r="D322">
            <v>0</v>
          </cell>
          <cell r="E322" t="str">
            <v>IS_LTD_DISC_AMORT_EFIN_Type_01</v>
          </cell>
          <cell r="F322" t="str">
            <v>Embedded Finance 08/09/1999 4:26:00</v>
          </cell>
          <cell r="G322" t="str">
            <v>Budget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A323" t="str">
            <v>IS_LTD_DISC_AMORT_EFIN</v>
          </cell>
          <cell r="B323" t="str">
            <v>REPAIR_SERVICE</v>
          </cell>
          <cell r="C323">
            <v>0</v>
          </cell>
          <cell r="D323">
            <v>0</v>
          </cell>
          <cell r="E323" t="str">
            <v>IS_LTD_DISC_AMORT_EFIN_Type_02</v>
          </cell>
          <cell r="F323" t="str">
            <v>Embedded Finance 08/09/1999 4:26:00</v>
          </cell>
          <cell r="G323" t="str">
            <v>Budget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A324" t="str">
            <v>IS_LTD_DISC_AMORT_EFIN</v>
          </cell>
          <cell r="B324" t="str">
            <v>REPAIR_SERVICE</v>
          </cell>
          <cell r="C324">
            <v>0</v>
          </cell>
          <cell r="D324">
            <v>0</v>
          </cell>
          <cell r="E324" t="str">
            <v>IS_LTD_DISC_AMORT_EFIN_Type_03</v>
          </cell>
          <cell r="F324" t="str">
            <v>Embedded Finance 08/09/1999 4:26:00</v>
          </cell>
          <cell r="G324" t="str">
            <v>Budget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A325" t="str">
            <v>IS_LTD_DISC_AMORT_EFIN</v>
          </cell>
          <cell r="B325" t="str">
            <v>REPAIR_SERVICE</v>
          </cell>
          <cell r="C325">
            <v>0</v>
          </cell>
          <cell r="D325">
            <v>0</v>
          </cell>
          <cell r="E325" t="str">
            <v>IS_LTD_DISC_AMORT_EFIN_Type_04</v>
          </cell>
          <cell r="F325" t="str">
            <v>Embedded Finance 08/09/1999 4:26:00</v>
          </cell>
          <cell r="G325" t="str">
            <v>Budget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A326" t="str">
            <v>IS_LTD_DISC_AMORT_EFIN</v>
          </cell>
          <cell r="B326" t="str">
            <v>Securitization</v>
          </cell>
          <cell r="C326">
            <v>0</v>
          </cell>
          <cell r="D326">
            <v>0</v>
          </cell>
          <cell r="E326" t="str">
            <v>IS_LTD_DISC_AMORT_EFIN_Type_01</v>
          </cell>
          <cell r="F326" t="str">
            <v>Embedded Finance 08/09/1999 4:26:00</v>
          </cell>
          <cell r="G326" t="str">
            <v>Budget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A327" t="str">
            <v>IS_LTD_DISC_AMORT_EFIN</v>
          </cell>
          <cell r="B327" t="str">
            <v>Securitization</v>
          </cell>
          <cell r="C327">
            <v>0</v>
          </cell>
          <cell r="D327">
            <v>0</v>
          </cell>
          <cell r="E327" t="str">
            <v>IS_LTD_DISC_AMORT_EFIN_Type_02</v>
          </cell>
          <cell r="F327" t="str">
            <v>Embedded Finance 08/09/1999 4:26:00</v>
          </cell>
          <cell r="G327" t="str">
            <v>Budget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A328" t="str">
            <v>IS_LTD_DISC_AMORT_EFIN</v>
          </cell>
          <cell r="B328" t="str">
            <v>Securitization</v>
          </cell>
          <cell r="C328">
            <v>0</v>
          </cell>
          <cell r="D328">
            <v>0</v>
          </cell>
          <cell r="E328" t="str">
            <v>IS_LTD_DISC_AMORT_EFIN_Type_03</v>
          </cell>
          <cell r="F328" t="str">
            <v>Embedded Finance 08/09/1999 4:26:00</v>
          </cell>
          <cell r="G328" t="str">
            <v>Budget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A329" t="str">
            <v>IS_LTD_DISC_AMORT_EFIN</v>
          </cell>
          <cell r="B329" t="str">
            <v>Securitization</v>
          </cell>
          <cell r="C329">
            <v>0</v>
          </cell>
          <cell r="D329">
            <v>0</v>
          </cell>
          <cell r="E329" t="str">
            <v>IS_LTD_DISC_AMORT_EFIN_Type_04</v>
          </cell>
          <cell r="F329" t="str">
            <v>Embedded Finance 08/09/1999 4:26:00</v>
          </cell>
          <cell r="G329" t="str">
            <v>Budget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A330" t="str">
            <v>IS_LTD_DISC_AMORT_EFIN</v>
          </cell>
          <cell r="B330" t="str">
            <v>SERVICE_TARIFF</v>
          </cell>
          <cell r="C330">
            <v>0</v>
          </cell>
          <cell r="D330">
            <v>0</v>
          </cell>
          <cell r="E330" t="str">
            <v>IS_LTD_DISC_AMORT_EFIN_Type_01</v>
          </cell>
          <cell r="F330" t="str">
            <v>Embedded Finance 08/09/1999 4:26:00</v>
          </cell>
          <cell r="G330" t="str">
            <v>Budget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1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1</v>
          </cell>
          <cell r="AB330">
            <v>1</v>
          </cell>
          <cell r="AC330">
            <v>1</v>
          </cell>
          <cell r="AD330">
            <v>1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A331" t="str">
            <v>IS_LTD_DISC_AMORT_EFIN</v>
          </cell>
          <cell r="B331" t="str">
            <v>SERVICE_TARIFF</v>
          </cell>
          <cell r="C331">
            <v>0</v>
          </cell>
          <cell r="D331">
            <v>0</v>
          </cell>
          <cell r="E331" t="str">
            <v>IS_LTD_DISC_AMORT_EFIN_Type_02</v>
          </cell>
          <cell r="F331" t="str">
            <v>Embedded Finance 08/09/1999 4:26:00</v>
          </cell>
          <cell r="G331" t="str">
            <v>Budget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A332" t="str">
            <v>IS_LTD_DISC_AMORT_EFIN</v>
          </cell>
          <cell r="B332" t="str">
            <v>SERVICE_TARIFF</v>
          </cell>
          <cell r="C332">
            <v>0</v>
          </cell>
          <cell r="D332">
            <v>0</v>
          </cell>
          <cell r="E332" t="str">
            <v>IS_LTD_DISC_AMORT_EFIN_Type_03</v>
          </cell>
          <cell r="F332" t="str">
            <v>Embedded Finance 08/09/1999 4:26:00</v>
          </cell>
          <cell r="G332" t="str">
            <v>Budget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A333" t="str">
            <v>IS_LTD_DISC_AMORT_EFIN</v>
          </cell>
          <cell r="B333" t="str">
            <v>SERVICE_TARIFF</v>
          </cell>
          <cell r="C333">
            <v>0</v>
          </cell>
          <cell r="D333">
            <v>0</v>
          </cell>
          <cell r="E333" t="str">
            <v>IS_LTD_DISC_AMORT_EFIN_Type_04</v>
          </cell>
          <cell r="F333" t="str">
            <v>Embedded Finance 08/09/1999 4:26:00</v>
          </cell>
          <cell r="G333" t="str">
            <v>Budget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A334" t="str">
            <v>IS_LTD_DISC_AMORT_EFIN</v>
          </cell>
          <cell r="B334" t="str">
            <v>TRANSMISSION</v>
          </cell>
          <cell r="C334">
            <v>0</v>
          </cell>
          <cell r="D334">
            <v>0</v>
          </cell>
          <cell r="E334" t="str">
            <v>IS_LTD_DISC_AMORT_EFIN_Type_01</v>
          </cell>
          <cell r="F334" t="str">
            <v>Embedded Finance 08/09/1999 4:26:00</v>
          </cell>
          <cell r="G334" t="str">
            <v>Budget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16</v>
          </cell>
          <cell r="P334">
            <v>16</v>
          </cell>
          <cell r="Q334">
            <v>16</v>
          </cell>
          <cell r="R334">
            <v>16</v>
          </cell>
          <cell r="S334">
            <v>32</v>
          </cell>
          <cell r="T334">
            <v>16</v>
          </cell>
          <cell r="U334">
            <v>16</v>
          </cell>
          <cell r="V334">
            <v>16</v>
          </cell>
          <cell r="W334">
            <v>16</v>
          </cell>
          <cell r="X334">
            <v>16</v>
          </cell>
          <cell r="Y334">
            <v>16</v>
          </cell>
          <cell r="Z334">
            <v>16</v>
          </cell>
          <cell r="AA334">
            <v>16</v>
          </cell>
          <cell r="AB334">
            <v>16</v>
          </cell>
          <cell r="AC334">
            <v>16</v>
          </cell>
          <cell r="AD334">
            <v>16</v>
          </cell>
          <cell r="AE334">
            <v>12</v>
          </cell>
          <cell r="AF334">
            <v>12</v>
          </cell>
          <cell r="AG334">
            <v>12</v>
          </cell>
          <cell r="AH334">
            <v>12</v>
          </cell>
          <cell r="AI334">
            <v>12</v>
          </cell>
          <cell r="AJ334">
            <v>12</v>
          </cell>
          <cell r="AK334">
            <v>12</v>
          </cell>
          <cell r="AL334">
            <v>12</v>
          </cell>
          <cell r="AM334">
            <v>12</v>
          </cell>
          <cell r="AN334">
            <v>12</v>
          </cell>
          <cell r="AO334">
            <v>12</v>
          </cell>
          <cell r="AP334">
            <v>12</v>
          </cell>
          <cell r="AQ334">
            <v>12</v>
          </cell>
          <cell r="AR334">
            <v>12</v>
          </cell>
          <cell r="AS334">
            <v>12</v>
          </cell>
          <cell r="AT334">
            <v>12</v>
          </cell>
          <cell r="AU334">
            <v>12</v>
          </cell>
          <cell r="AV334">
            <v>12</v>
          </cell>
          <cell r="AW334">
            <v>11</v>
          </cell>
          <cell r="AX334">
            <v>11</v>
          </cell>
          <cell r="AY334">
            <v>117</v>
          </cell>
          <cell r="AZ334">
            <v>77</v>
          </cell>
          <cell r="BA334">
            <v>56</v>
          </cell>
          <cell r="BB334">
            <v>48</v>
          </cell>
          <cell r="BC334">
            <v>28</v>
          </cell>
          <cell r="BD334">
            <v>12</v>
          </cell>
          <cell r="BE334">
            <v>12</v>
          </cell>
          <cell r="BF334">
            <v>12</v>
          </cell>
          <cell r="BG334">
            <v>12</v>
          </cell>
          <cell r="BH334">
            <v>12</v>
          </cell>
          <cell r="BI334">
            <v>12</v>
          </cell>
          <cell r="BJ334">
            <v>12</v>
          </cell>
          <cell r="BK334">
            <v>2</v>
          </cell>
          <cell r="BL334">
            <v>0</v>
          </cell>
          <cell r="BM334">
            <v>-12</v>
          </cell>
        </row>
        <row r="335">
          <cell r="A335" t="str">
            <v>IS_LTD_DISC_AMORT_EFIN</v>
          </cell>
          <cell r="B335" t="str">
            <v>TRANSMISSION</v>
          </cell>
          <cell r="C335">
            <v>0</v>
          </cell>
          <cell r="D335">
            <v>0</v>
          </cell>
          <cell r="E335" t="str">
            <v>IS_LTD_DISC_AMORT_EFIN_Type_02</v>
          </cell>
          <cell r="F335" t="str">
            <v>Embedded Finance 08/09/1999 4:26:00</v>
          </cell>
          <cell r="G335" t="str">
            <v>Budget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</v>
          </cell>
          <cell r="P335">
            <v>2</v>
          </cell>
          <cell r="Q335">
            <v>2</v>
          </cell>
          <cell r="R335">
            <v>2</v>
          </cell>
          <cell r="S335">
            <v>2</v>
          </cell>
          <cell r="T335">
            <v>2</v>
          </cell>
          <cell r="U335">
            <v>2</v>
          </cell>
          <cell r="V335">
            <v>2</v>
          </cell>
          <cell r="W335">
            <v>2</v>
          </cell>
          <cell r="X335">
            <v>2</v>
          </cell>
          <cell r="Y335">
            <v>2</v>
          </cell>
          <cell r="Z335">
            <v>2</v>
          </cell>
          <cell r="AA335">
            <v>2</v>
          </cell>
          <cell r="AB335">
            <v>2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>
            <v>2</v>
          </cell>
          <cell r="AH335">
            <v>2</v>
          </cell>
          <cell r="AI335">
            <v>2</v>
          </cell>
          <cell r="AJ335">
            <v>2</v>
          </cell>
          <cell r="AK335">
            <v>2</v>
          </cell>
          <cell r="AL335">
            <v>2</v>
          </cell>
          <cell r="AM335">
            <v>2</v>
          </cell>
          <cell r="AN335">
            <v>2</v>
          </cell>
          <cell r="AO335">
            <v>2</v>
          </cell>
          <cell r="AP335">
            <v>2</v>
          </cell>
          <cell r="AQ335">
            <v>2</v>
          </cell>
          <cell r="AR335">
            <v>2</v>
          </cell>
          <cell r="AS335">
            <v>2</v>
          </cell>
          <cell r="AT335">
            <v>2</v>
          </cell>
          <cell r="AU335">
            <v>2</v>
          </cell>
          <cell r="AV335">
            <v>2</v>
          </cell>
          <cell r="AW335">
            <v>2</v>
          </cell>
          <cell r="AX335">
            <v>2</v>
          </cell>
          <cell r="AY335">
            <v>24</v>
          </cell>
          <cell r="AZ335">
            <v>24</v>
          </cell>
          <cell r="BA335">
            <v>24</v>
          </cell>
          <cell r="BB335">
            <v>24</v>
          </cell>
          <cell r="BC335">
            <v>24</v>
          </cell>
          <cell r="BD335">
            <v>24</v>
          </cell>
          <cell r="BE335">
            <v>24</v>
          </cell>
          <cell r="BF335">
            <v>24</v>
          </cell>
          <cell r="BG335">
            <v>24</v>
          </cell>
          <cell r="BH335">
            <v>24</v>
          </cell>
          <cell r="BI335">
            <v>24</v>
          </cell>
          <cell r="BJ335">
            <v>24</v>
          </cell>
          <cell r="BK335">
            <v>24</v>
          </cell>
          <cell r="BL335">
            <v>24</v>
          </cell>
          <cell r="BM335">
            <v>24</v>
          </cell>
        </row>
        <row r="336">
          <cell r="A336" t="str">
            <v>IS_LTD_DISC_AMORT_EFIN</v>
          </cell>
          <cell r="B336" t="str">
            <v>TRANSMISSION</v>
          </cell>
          <cell r="C336">
            <v>0</v>
          </cell>
          <cell r="D336">
            <v>0</v>
          </cell>
          <cell r="E336" t="str">
            <v>IS_LTD_DISC_AMORT_EFIN_Type_03</v>
          </cell>
          <cell r="F336" t="str">
            <v>Embedded Finance 08/09/1999 4:26:00</v>
          </cell>
          <cell r="G336" t="str">
            <v>Budget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A337" t="str">
            <v>IS_LTD_DISC_AMORT_EFIN</v>
          </cell>
          <cell r="B337" t="str">
            <v>TRANSMISSION</v>
          </cell>
          <cell r="C337">
            <v>0</v>
          </cell>
          <cell r="D337">
            <v>0</v>
          </cell>
          <cell r="E337" t="str">
            <v>IS_LTD_DISC_AMORT_EFIN_Type_04</v>
          </cell>
          <cell r="F337" t="str">
            <v>Embedded Finance 08/09/1999 4:26:00</v>
          </cell>
          <cell r="G337" t="str">
            <v>Budget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A338" t="str">
            <v>IS_LTD_INT_EXP_EFIN</v>
          </cell>
          <cell r="B338" t="str">
            <v>ELEC_DISTRIBUTION</v>
          </cell>
          <cell r="C338">
            <v>0</v>
          </cell>
          <cell r="D338">
            <v>0</v>
          </cell>
          <cell r="E338" t="str">
            <v>IS_LTD_INT_EXP_EFIN_Type_01</v>
          </cell>
          <cell r="F338" t="str">
            <v>Embedded Finance 08/09/1999 4:26:00</v>
          </cell>
          <cell r="G338" t="str">
            <v>Budget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4617</v>
          </cell>
          <cell r="P338">
            <v>4617</v>
          </cell>
          <cell r="Q338">
            <v>4617</v>
          </cell>
          <cell r="R338">
            <v>4617</v>
          </cell>
          <cell r="S338">
            <v>4607</v>
          </cell>
          <cell r="T338">
            <v>4592</v>
          </cell>
          <cell r="U338">
            <v>4417</v>
          </cell>
          <cell r="V338">
            <v>4417</v>
          </cell>
          <cell r="W338">
            <v>4417</v>
          </cell>
          <cell r="X338">
            <v>4417</v>
          </cell>
          <cell r="Y338">
            <v>4417</v>
          </cell>
          <cell r="Z338">
            <v>4417</v>
          </cell>
          <cell r="AA338">
            <v>4417</v>
          </cell>
          <cell r="AB338">
            <v>4265</v>
          </cell>
          <cell r="AC338">
            <v>4265</v>
          </cell>
          <cell r="AD338">
            <v>4265</v>
          </cell>
          <cell r="AE338">
            <v>3904</v>
          </cell>
          <cell r="AF338">
            <v>3599</v>
          </cell>
          <cell r="AG338">
            <v>3599</v>
          </cell>
          <cell r="AH338">
            <v>3599</v>
          </cell>
          <cell r="AI338">
            <v>3599</v>
          </cell>
          <cell r="AJ338">
            <v>3599</v>
          </cell>
          <cell r="AK338">
            <v>3599</v>
          </cell>
          <cell r="AL338">
            <v>3599</v>
          </cell>
          <cell r="AM338">
            <v>3599</v>
          </cell>
          <cell r="AN338">
            <v>3599</v>
          </cell>
          <cell r="AO338">
            <v>3599</v>
          </cell>
          <cell r="AP338">
            <v>3599</v>
          </cell>
          <cell r="AQ338">
            <v>3599</v>
          </cell>
          <cell r="AR338">
            <v>3599</v>
          </cell>
          <cell r="AS338">
            <v>3599</v>
          </cell>
          <cell r="AT338">
            <v>3599</v>
          </cell>
          <cell r="AU338">
            <v>3599</v>
          </cell>
          <cell r="AV338">
            <v>3599</v>
          </cell>
          <cell r="AW338">
            <v>3441</v>
          </cell>
          <cell r="AX338">
            <v>3441</v>
          </cell>
          <cell r="AY338">
            <v>39452</v>
          </cell>
          <cell r="AZ338">
            <v>32542</v>
          </cell>
          <cell r="BA338">
            <v>28092</v>
          </cell>
          <cell r="BB338">
            <v>25158</v>
          </cell>
          <cell r="BC338">
            <v>21424</v>
          </cell>
          <cell r="BD338">
            <v>18696</v>
          </cell>
          <cell r="BE338">
            <v>18696</v>
          </cell>
          <cell r="BF338">
            <v>18696</v>
          </cell>
          <cell r="BG338">
            <v>18696</v>
          </cell>
          <cell r="BH338">
            <v>18696</v>
          </cell>
          <cell r="BI338">
            <v>18556</v>
          </cell>
          <cell r="BJ338">
            <v>18276</v>
          </cell>
          <cell r="BK338">
            <v>15686</v>
          </cell>
          <cell r="BL338">
            <v>15168</v>
          </cell>
          <cell r="BM338">
            <v>12228</v>
          </cell>
        </row>
        <row r="339">
          <cell r="A339" t="str">
            <v>IS_LTD_INT_EXP_EFIN</v>
          </cell>
          <cell r="B339" t="str">
            <v>ELEC_DISTRIBUTION</v>
          </cell>
          <cell r="C339">
            <v>0</v>
          </cell>
          <cell r="D339">
            <v>0</v>
          </cell>
          <cell r="E339" t="str">
            <v>IS_LTD_INT_EXP_EFIN_Type_02</v>
          </cell>
          <cell r="F339" t="str">
            <v>Embedded Finance 08/09/1999 4:26:00</v>
          </cell>
          <cell r="G339" t="str">
            <v>Budget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855</v>
          </cell>
          <cell r="P339">
            <v>855</v>
          </cell>
          <cell r="Q339">
            <v>855</v>
          </cell>
          <cell r="R339">
            <v>855</v>
          </cell>
          <cell r="S339">
            <v>855</v>
          </cell>
          <cell r="T339">
            <v>855</v>
          </cell>
          <cell r="U339">
            <v>855</v>
          </cell>
          <cell r="V339">
            <v>855</v>
          </cell>
          <cell r="W339">
            <v>855</v>
          </cell>
          <cell r="X339">
            <v>855</v>
          </cell>
          <cell r="Y339">
            <v>855</v>
          </cell>
          <cell r="Z339">
            <v>855</v>
          </cell>
          <cell r="AA339">
            <v>855</v>
          </cell>
          <cell r="AB339">
            <v>855</v>
          </cell>
          <cell r="AC339">
            <v>855</v>
          </cell>
          <cell r="AD339">
            <v>855</v>
          </cell>
          <cell r="AE339">
            <v>855</v>
          </cell>
          <cell r="AF339">
            <v>855</v>
          </cell>
          <cell r="AG339">
            <v>855</v>
          </cell>
          <cell r="AH339">
            <v>855</v>
          </cell>
          <cell r="AI339">
            <v>855</v>
          </cell>
          <cell r="AJ339">
            <v>855</v>
          </cell>
          <cell r="AK339">
            <v>855</v>
          </cell>
          <cell r="AL339">
            <v>855</v>
          </cell>
          <cell r="AM339">
            <v>855</v>
          </cell>
          <cell r="AN339">
            <v>855</v>
          </cell>
          <cell r="AO339">
            <v>855</v>
          </cell>
          <cell r="AP339">
            <v>855</v>
          </cell>
          <cell r="AQ339">
            <v>855</v>
          </cell>
          <cell r="AR339">
            <v>855</v>
          </cell>
          <cell r="AS339">
            <v>855</v>
          </cell>
          <cell r="AT339">
            <v>855</v>
          </cell>
          <cell r="AU339">
            <v>855</v>
          </cell>
          <cell r="AV339">
            <v>855</v>
          </cell>
          <cell r="AW339">
            <v>855</v>
          </cell>
          <cell r="AX339">
            <v>855</v>
          </cell>
          <cell r="AY339">
            <v>10260</v>
          </cell>
          <cell r="AZ339">
            <v>10260</v>
          </cell>
          <cell r="BA339">
            <v>10260</v>
          </cell>
          <cell r="BB339">
            <v>10260</v>
          </cell>
          <cell r="BC339">
            <v>10260</v>
          </cell>
          <cell r="BD339">
            <v>10260</v>
          </cell>
          <cell r="BE339">
            <v>10260</v>
          </cell>
          <cell r="BF339">
            <v>10244</v>
          </cell>
          <cell r="BG339">
            <v>10212</v>
          </cell>
          <cell r="BH339">
            <v>10212</v>
          </cell>
          <cell r="BI339">
            <v>10012</v>
          </cell>
          <cell r="BJ339">
            <v>9972</v>
          </cell>
          <cell r="BK339">
            <v>9972</v>
          </cell>
          <cell r="BL339">
            <v>9972</v>
          </cell>
          <cell r="BM339">
            <v>9972</v>
          </cell>
        </row>
        <row r="340">
          <cell r="A340" t="str">
            <v>IS_LTD_INT_EXP_EFIN</v>
          </cell>
          <cell r="B340" t="str">
            <v>ELEC_DISTRIBUTION</v>
          </cell>
          <cell r="C340">
            <v>0</v>
          </cell>
          <cell r="D340">
            <v>0</v>
          </cell>
          <cell r="E340" t="str">
            <v>IS_LTD_INT_EXP_EFIN_Type_03</v>
          </cell>
          <cell r="F340" t="str">
            <v>Embedded Finance 08/09/1999 4:26:00</v>
          </cell>
          <cell r="G340" t="str">
            <v>Budget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168</v>
          </cell>
          <cell r="P340">
            <v>168</v>
          </cell>
          <cell r="Q340">
            <v>168</v>
          </cell>
          <cell r="R340">
            <v>168</v>
          </cell>
          <cell r="S340">
            <v>168</v>
          </cell>
          <cell r="T340">
            <v>168</v>
          </cell>
          <cell r="U340">
            <v>168</v>
          </cell>
          <cell r="V340">
            <v>168</v>
          </cell>
          <cell r="W340">
            <v>168</v>
          </cell>
          <cell r="X340">
            <v>168</v>
          </cell>
          <cell r="Y340">
            <v>168</v>
          </cell>
          <cell r="Z340">
            <v>168</v>
          </cell>
          <cell r="AA340">
            <v>168</v>
          </cell>
          <cell r="AB340">
            <v>168</v>
          </cell>
          <cell r="AC340">
            <v>168</v>
          </cell>
          <cell r="AD340">
            <v>168</v>
          </cell>
          <cell r="AE340">
            <v>168</v>
          </cell>
          <cell r="AF340">
            <v>168</v>
          </cell>
          <cell r="AG340">
            <v>168</v>
          </cell>
          <cell r="AH340">
            <v>168</v>
          </cell>
          <cell r="AI340">
            <v>168</v>
          </cell>
          <cell r="AJ340">
            <v>168</v>
          </cell>
          <cell r="AK340">
            <v>168</v>
          </cell>
          <cell r="AL340">
            <v>168</v>
          </cell>
          <cell r="AM340">
            <v>168</v>
          </cell>
          <cell r="AN340">
            <v>168</v>
          </cell>
          <cell r="AO340">
            <v>168</v>
          </cell>
          <cell r="AP340">
            <v>168</v>
          </cell>
          <cell r="AQ340">
            <v>168</v>
          </cell>
          <cell r="AR340">
            <v>168</v>
          </cell>
          <cell r="AS340">
            <v>168</v>
          </cell>
          <cell r="AT340">
            <v>168</v>
          </cell>
          <cell r="AU340">
            <v>168</v>
          </cell>
          <cell r="AV340">
            <v>168</v>
          </cell>
          <cell r="AW340">
            <v>168</v>
          </cell>
          <cell r="AX340">
            <v>168</v>
          </cell>
          <cell r="AY340">
            <v>2016</v>
          </cell>
          <cell r="AZ340">
            <v>2016</v>
          </cell>
          <cell r="BA340">
            <v>2016</v>
          </cell>
          <cell r="BB340">
            <v>2016</v>
          </cell>
          <cell r="BC340">
            <v>2016</v>
          </cell>
          <cell r="BD340">
            <v>2016</v>
          </cell>
          <cell r="BE340">
            <v>2016</v>
          </cell>
          <cell r="BF340">
            <v>1321</v>
          </cell>
          <cell r="BG340">
            <v>852</v>
          </cell>
          <cell r="BH340">
            <v>852</v>
          </cell>
          <cell r="BI340">
            <v>852</v>
          </cell>
          <cell r="BJ340">
            <v>852</v>
          </cell>
          <cell r="BK340">
            <v>852</v>
          </cell>
          <cell r="BL340">
            <v>852</v>
          </cell>
          <cell r="BM340">
            <v>852</v>
          </cell>
        </row>
        <row r="341">
          <cell r="A341" t="str">
            <v>IS_LTD_INT_EXP_EFIN</v>
          </cell>
          <cell r="B341" t="str">
            <v>ELEC_DISTRIBUTION</v>
          </cell>
          <cell r="C341">
            <v>0</v>
          </cell>
          <cell r="D341">
            <v>0</v>
          </cell>
          <cell r="E341" t="str">
            <v>IS_LTD_INT_EXP_EFIN_Type_04</v>
          </cell>
          <cell r="F341" t="str">
            <v>Embedded Finance 08/09/1999 4:26:00</v>
          </cell>
          <cell r="G341" t="str">
            <v>Budget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A342" t="str">
            <v>IS_LTD_INT_EXP_EFIN</v>
          </cell>
          <cell r="B342" t="str">
            <v>ELEC_INTERCOMPANY</v>
          </cell>
          <cell r="C342">
            <v>0</v>
          </cell>
          <cell r="D342">
            <v>0</v>
          </cell>
          <cell r="E342" t="str">
            <v>IS_LTD_INT_EXP_EFIN_Type_01</v>
          </cell>
          <cell r="F342" t="str">
            <v>Embedded Finance 08/09/1999 4:26:00</v>
          </cell>
          <cell r="G342" t="str">
            <v>Budget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4292</v>
          </cell>
          <cell r="P342">
            <v>4292</v>
          </cell>
          <cell r="Q342">
            <v>4292</v>
          </cell>
          <cell r="R342">
            <v>4292</v>
          </cell>
          <cell r="S342">
            <v>4282</v>
          </cell>
          <cell r="T342">
            <v>4268</v>
          </cell>
          <cell r="U342">
            <v>4106</v>
          </cell>
          <cell r="V342">
            <v>4106</v>
          </cell>
          <cell r="W342">
            <v>4106</v>
          </cell>
          <cell r="X342">
            <v>4106</v>
          </cell>
          <cell r="Y342">
            <v>4106</v>
          </cell>
          <cell r="Z342">
            <v>4106</v>
          </cell>
          <cell r="AA342">
            <v>4106</v>
          </cell>
          <cell r="AB342">
            <v>3964</v>
          </cell>
          <cell r="AC342">
            <v>3964</v>
          </cell>
          <cell r="AD342">
            <v>3964</v>
          </cell>
          <cell r="AE342">
            <v>3629</v>
          </cell>
          <cell r="AF342">
            <v>3345</v>
          </cell>
          <cell r="AG342">
            <v>3345</v>
          </cell>
          <cell r="AH342">
            <v>3345</v>
          </cell>
          <cell r="AI342">
            <v>3345</v>
          </cell>
          <cell r="AJ342">
            <v>3345</v>
          </cell>
          <cell r="AK342">
            <v>3345</v>
          </cell>
          <cell r="AL342">
            <v>3345</v>
          </cell>
          <cell r="AM342">
            <v>3345</v>
          </cell>
          <cell r="AN342">
            <v>3345</v>
          </cell>
          <cell r="AO342">
            <v>3345</v>
          </cell>
          <cell r="AP342">
            <v>3345</v>
          </cell>
          <cell r="AQ342">
            <v>3345</v>
          </cell>
          <cell r="AR342">
            <v>3345</v>
          </cell>
          <cell r="AS342">
            <v>3345</v>
          </cell>
          <cell r="AT342">
            <v>3345</v>
          </cell>
          <cell r="AU342">
            <v>3345</v>
          </cell>
          <cell r="AV342">
            <v>3345</v>
          </cell>
          <cell r="AW342">
            <v>3198</v>
          </cell>
          <cell r="AX342">
            <v>3198</v>
          </cell>
          <cell r="AY342">
            <v>36671</v>
          </cell>
          <cell r="AZ342">
            <v>30244</v>
          </cell>
          <cell r="BA342">
            <v>26108</v>
          </cell>
          <cell r="BB342">
            <v>23382</v>
          </cell>
          <cell r="BC342">
            <v>19914</v>
          </cell>
          <cell r="BD342">
            <v>17376</v>
          </cell>
          <cell r="BE342">
            <v>17376</v>
          </cell>
          <cell r="BF342">
            <v>17376</v>
          </cell>
          <cell r="BG342">
            <v>17376</v>
          </cell>
          <cell r="BH342">
            <v>17376</v>
          </cell>
          <cell r="BI342">
            <v>17244</v>
          </cell>
          <cell r="BJ342">
            <v>16980</v>
          </cell>
          <cell r="BK342">
            <v>14580</v>
          </cell>
          <cell r="BL342">
            <v>14100</v>
          </cell>
          <cell r="BM342">
            <v>11364</v>
          </cell>
        </row>
        <row r="343">
          <cell r="A343" t="str">
            <v>IS_LTD_INT_EXP_EFIN</v>
          </cell>
          <cell r="B343" t="str">
            <v>ELEC_INTERCOMPANY</v>
          </cell>
          <cell r="C343">
            <v>0</v>
          </cell>
          <cell r="D343">
            <v>0</v>
          </cell>
          <cell r="E343" t="str">
            <v>IS_LTD_INT_EXP_EFIN_Type_02</v>
          </cell>
          <cell r="F343" t="str">
            <v>Embedded Finance 08/09/1999 4:26:00</v>
          </cell>
          <cell r="G343" t="str">
            <v>Budget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795</v>
          </cell>
          <cell r="P343">
            <v>795</v>
          </cell>
          <cell r="Q343">
            <v>795</v>
          </cell>
          <cell r="R343">
            <v>795</v>
          </cell>
          <cell r="S343">
            <v>795</v>
          </cell>
          <cell r="T343">
            <v>795</v>
          </cell>
          <cell r="U343">
            <v>795</v>
          </cell>
          <cell r="V343">
            <v>795</v>
          </cell>
          <cell r="W343">
            <v>795</v>
          </cell>
          <cell r="X343">
            <v>795</v>
          </cell>
          <cell r="Y343">
            <v>795</v>
          </cell>
          <cell r="Z343">
            <v>795</v>
          </cell>
          <cell r="AA343">
            <v>795</v>
          </cell>
          <cell r="AB343">
            <v>795</v>
          </cell>
          <cell r="AC343">
            <v>795</v>
          </cell>
          <cell r="AD343">
            <v>795</v>
          </cell>
          <cell r="AE343">
            <v>795</v>
          </cell>
          <cell r="AF343">
            <v>795</v>
          </cell>
          <cell r="AG343">
            <v>795</v>
          </cell>
          <cell r="AH343">
            <v>795</v>
          </cell>
          <cell r="AI343">
            <v>795</v>
          </cell>
          <cell r="AJ343">
            <v>795</v>
          </cell>
          <cell r="AK343">
            <v>795</v>
          </cell>
          <cell r="AL343">
            <v>795</v>
          </cell>
          <cell r="AM343">
            <v>795</v>
          </cell>
          <cell r="AN343">
            <v>795</v>
          </cell>
          <cell r="AO343">
            <v>795</v>
          </cell>
          <cell r="AP343">
            <v>795</v>
          </cell>
          <cell r="AQ343">
            <v>795</v>
          </cell>
          <cell r="AR343">
            <v>795</v>
          </cell>
          <cell r="AS343">
            <v>795</v>
          </cell>
          <cell r="AT343">
            <v>795</v>
          </cell>
          <cell r="AU343">
            <v>795</v>
          </cell>
          <cell r="AV343">
            <v>795</v>
          </cell>
          <cell r="AW343">
            <v>795</v>
          </cell>
          <cell r="AX343">
            <v>795</v>
          </cell>
          <cell r="AY343">
            <v>9540</v>
          </cell>
          <cell r="AZ343">
            <v>9540</v>
          </cell>
          <cell r="BA343">
            <v>9540</v>
          </cell>
          <cell r="BB343">
            <v>9540</v>
          </cell>
          <cell r="BC343">
            <v>9540</v>
          </cell>
          <cell r="BD343">
            <v>9540</v>
          </cell>
          <cell r="BE343">
            <v>9540</v>
          </cell>
          <cell r="BF343">
            <v>9524</v>
          </cell>
          <cell r="BG343">
            <v>9492</v>
          </cell>
          <cell r="BH343">
            <v>9492</v>
          </cell>
          <cell r="BI343">
            <v>9312</v>
          </cell>
          <cell r="BJ343">
            <v>9276</v>
          </cell>
          <cell r="BK343">
            <v>9276</v>
          </cell>
          <cell r="BL343">
            <v>9276</v>
          </cell>
          <cell r="BM343">
            <v>9276</v>
          </cell>
        </row>
        <row r="344">
          <cell r="A344" t="str">
            <v>IS_LTD_INT_EXP_EFIN</v>
          </cell>
          <cell r="B344" t="str">
            <v>ELEC_INTERCOMPANY</v>
          </cell>
          <cell r="C344">
            <v>0</v>
          </cell>
          <cell r="D344">
            <v>0</v>
          </cell>
          <cell r="E344" t="str">
            <v>IS_LTD_INT_EXP_EFIN_Type_03</v>
          </cell>
          <cell r="F344" t="str">
            <v>Embedded Finance 08/09/1999 4:26:00</v>
          </cell>
          <cell r="G344" t="str">
            <v>Budget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156</v>
          </cell>
          <cell r="P344">
            <v>156</v>
          </cell>
          <cell r="Q344">
            <v>156</v>
          </cell>
          <cell r="R344">
            <v>156</v>
          </cell>
          <cell r="S344">
            <v>156</v>
          </cell>
          <cell r="T344">
            <v>156</v>
          </cell>
          <cell r="U344">
            <v>156</v>
          </cell>
          <cell r="V344">
            <v>156</v>
          </cell>
          <cell r="W344">
            <v>156</v>
          </cell>
          <cell r="X344">
            <v>156</v>
          </cell>
          <cell r="Y344">
            <v>156</v>
          </cell>
          <cell r="Z344">
            <v>156</v>
          </cell>
          <cell r="AA344">
            <v>156</v>
          </cell>
          <cell r="AB344">
            <v>156</v>
          </cell>
          <cell r="AC344">
            <v>156</v>
          </cell>
          <cell r="AD344">
            <v>156</v>
          </cell>
          <cell r="AE344">
            <v>156</v>
          </cell>
          <cell r="AF344">
            <v>156</v>
          </cell>
          <cell r="AG344">
            <v>156</v>
          </cell>
          <cell r="AH344">
            <v>156</v>
          </cell>
          <cell r="AI344">
            <v>156</v>
          </cell>
          <cell r="AJ344">
            <v>156</v>
          </cell>
          <cell r="AK344">
            <v>156</v>
          </cell>
          <cell r="AL344">
            <v>156</v>
          </cell>
          <cell r="AM344">
            <v>156</v>
          </cell>
          <cell r="AN344">
            <v>156</v>
          </cell>
          <cell r="AO344">
            <v>156</v>
          </cell>
          <cell r="AP344">
            <v>156</v>
          </cell>
          <cell r="AQ344">
            <v>156</v>
          </cell>
          <cell r="AR344">
            <v>156</v>
          </cell>
          <cell r="AS344">
            <v>156</v>
          </cell>
          <cell r="AT344">
            <v>156</v>
          </cell>
          <cell r="AU344">
            <v>156</v>
          </cell>
          <cell r="AV344">
            <v>156</v>
          </cell>
          <cell r="AW344">
            <v>156</v>
          </cell>
          <cell r="AX344">
            <v>156</v>
          </cell>
          <cell r="AY344">
            <v>1872</v>
          </cell>
          <cell r="AZ344">
            <v>1872</v>
          </cell>
          <cell r="BA344">
            <v>1872</v>
          </cell>
          <cell r="BB344">
            <v>1872</v>
          </cell>
          <cell r="BC344">
            <v>1872</v>
          </cell>
          <cell r="BD344">
            <v>1872</v>
          </cell>
          <cell r="BE344">
            <v>1872</v>
          </cell>
          <cell r="BF344">
            <v>1228</v>
          </cell>
          <cell r="BG344">
            <v>792</v>
          </cell>
          <cell r="BH344">
            <v>792</v>
          </cell>
          <cell r="BI344">
            <v>792</v>
          </cell>
          <cell r="BJ344">
            <v>792</v>
          </cell>
          <cell r="BK344">
            <v>792</v>
          </cell>
          <cell r="BL344">
            <v>792</v>
          </cell>
          <cell r="BM344">
            <v>792</v>
          </cell>
        </row>
        <row r="345">
          <cell r="A345" t="str">
            <v>IS_LTD_INT_EXP_EFIN</v>
          </cell>
          <cell r="B345" t="str">
            <v>ELEC_INTERCOMPANY</v>
          </cell>
          <cell r="C345">
            <v>0</v>
          </cell>
          <cell r="D345">
            <v>0</v>
          </cell>
          <cell r="E345" t="str">
            <v>IS_LTD_INT_EXP_EFIN_Type_04</v>
          </cell>
          <cell r="F345" t="str">
            <v>Embedded Finance 08/09/1999 4:26:00</v>
          </cell>
          <cell r="G345" t="str">
            <v>Budget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A346" t="str">
            <v>IS_LTD_INT_EXP_EFIN</v>
          </cell>
          <cell r="B346" t="str">
            <v>FOSSIL</v>
          </cell>
          <cell r="C346">
            <v>0</v>
          </cell>
          <cell r="D346">
            <v>0</v>
          </cell>
          <cell r="E346" t="str">
            <v>IS_LTD_INT_EXP_EFIN_Type_01</v>
          </cell>
          <cell r="F346" t="str">
            <v>Embedded Finance 08/09/1999 4:26:00</v>
          </cell>
          <cell r="G346" t="str">
            <v>Budget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3595</v>
          </cell>
          <cell r="P346">
            <v>3595</v>
          </cell>
          <cell r="Q346">
            <v>3595</v>
          </cell>
          <cell r="R346">
            <v>3595</v>
          </cell>
          <cell r="S346">
            <v>3587</v>
          </cell>
          <cell r="T346">
            <v>3576</v>
          </cell>
          <cell r="U346">
            <v>3439</v>
          </cell>
          <cell r="V346">
            <v>3439</v>
          </cell>
          <cell r="W346">
            <v>3439</v>
          </cell>
          <cell r="X346">
            <v>3439</v>
          </cell>
          <cell r="Y346">
            <v>3439</v>
          </cell>
          <cell r="Z346">
            <v>3439</v>
          </cell>
          <cell r="AA346">
            <v>3439</v>
          </cell>
          <cell r="AB346">
            <v>3321</v>
          </cell>
          <cell r="AC346">
            <v>3321</v>
          </cell>
          <cell r="AD346">
            <v>3321</v>
          </cell>
          <cell r="AE346">
            <v>3040</v>
          </cell>
          <cell r="AF346">
            <v>2802</v>
          </cell>
          <cell r="AG346">
            <v>2802</v>
          </cell>
          <cell r="AH346">
            <v>2802</v>
          </cell>
          <cell r="AI346">
            <v>2802</v>
          </cell>
          <cell r="AJ346">
            <v>2802</v>
          </cell>
          <cell r="AK346">
            <v>2802</v>
          </cell>
          <cell r="AL346">
            <v>2802</v>
          </cell>
          <cell r="AM346">
            <v>2802</v>
          </cell>
          <cell r="AN346">
            <v>2802</v>
          </cell>
          <cell r="AO346">
            <v>2802</v>
          </cell>
          <cell r="AP346">
            <v>2802</v>
          </cell>
          <cell r="AQ346">
            <v>2802</v>
          </cell>
          <cell r="AR346">
            <v>2802</v>
          </cell>
          <cell r="AS346">
            <v>2802</v>
          </cell>
          <cell r="AT346">
            <v>2802</v>
          </cell>
          <cell r="AU346">
            <v>2802</v>
          </cell>
          <cell r="AV346">
            <v>2802</v>
          </cell>
          <cell r="AW346">
            <v>2680</v>
          </cell>
          <cell r="AX346">
            <v>2680</v>
          </cell>
          <cell r="AY346">
            <v>30725</v>
          </cell>
          <cell r="AZ346">
            <v>25340</v>
          </cell>
          <cell r="BA346">
            <v>21868</v>
          </cell>
          <cell r="BB346">
            <v>19584</v>
          </cell>
          <cell r="BC346">
            <v>16676</v>
          </cell>
          <cell r="BD346">
            <v>14556</v>
          </cell>
          <cell r="BE346">
            <v>14556</v>
          </cell>
          <cell r="BF346">
            <v>14556</v>
          </cell>
          <cell r="BG346">
            <v>14556</v>
          </cell>
          <cell r="BH346">
            <v>14556</v>
          </cell>
          <cell r="BI346">
            <v>14448</v>
          </cell>
          <cell r="BJ346">
            <v>14232</v>
          </cell>
          <cell r="BK346">
            <v>12212</v>
          </cell>
          <cell r="BL346">
            <v>11808</v>
          </cell>
          <cell r="BM346">
            <v>9516</v>
          </cell>
        </row>
        <row r="347">
          <cell r="A347" t="str">
            <v>IS_LTD_INT_EXP_EFIN</v>
          </cell>
          <cell r="B347" t="str">
            <v>FOSSIL</v>
          </cell>
          <cell r="C347">
            <v>0</v>
          </cell>
          <cell r="D347">
            <v>0</v>
          </cell>
          <cell r="E347" t="str">
            <v>IS_LTD_INT_EXP_EFIN_Type_02</v>
          </cell>
          <cell r="F347" t="str">
            <v>Embedded Finance 08/09/1999 4:26:00</v>
          </cell>
          <cell r="G347" t="str">
            <v>Budget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666</v>
          </cell>
          <cell r="P347">
            <v>666</v>
          </cell>
          <cell r="Q347">
            <v>666</v>
          </cell>
          <cell r="R347">
            <v>666</v>
          </cell>
          <cell r="S347">
            <v>666</v>
          </cell>
          <cell r="T347">
            <v>666</v>
          </cell>
          <cell r="U347">
            <v>666</v>
          </cell>
          <cell r="V347">
            <v>666</v>
          </cell>
          <cell r="W347">
            <v>666</v>
          </cell>
          <cell r="X347">
            <v>666</v>
          </cell>
          <cell r="Y347">
            <v>666</v>
          </cell>
          <cell r="Z347">
            <v>666</v>
          </cell>
          <cell r="AA347">
            <v>666</v>
          </cell>
          <cell r="AB347">
            <v>666</v>
          </cell>
          <cell r="AC347">
            <v>666</v>
          </cell>
          <cell r="AD347">
            <v>666</v>
          </cell>
          <cell r="AE347">
            <v>666</v>
          </cell>
          <cell r="AF347">
            <v>666</v>
          </cell>
          <cell r="AG347">
            <v>666</v>
          </cell>
          <cell r="AH347">
            <v>666</v>
          </cell>
          <cell r="AI347">
            <v>666</v>
          </cell>
          <cell r="AJ347">
            <v>666</v>
          </cell>
          <cell r="AK347">
            <v>666</v>
          </cell>
          <cell r="AL347">
            <v>666</v>
          </cell>
          <cell r="AM347">
            <v>666</v>
          </cell>
          <cell r="AN347">
            <v>666</v>
          </cell>
          <cell r="AO347">
            <v>666</v>
          </cell>
          <cell r="AP347">
            <v>666</v>
          </cell>
          <cell r="AQ347">
            <v>666</v>
          </cell>
          <cell r="AR347">
            <v>666</v>
          </cell>
          <cell r="AS347">
            <v>666</v>
          </cell>
          <cell r="AT347">
            <v>666</v>
          </cell>
          <cell r="AU347">
            <v>666</v>
          </cell>
          <cell r="AV347">
            <v>666</v>
          </cell>
          <cell r="AW347">
            <v>666</v>
          </cell>
          <cell r="AX347">
            <v>666</v>
          </cell>
          <cell r="AY347">
            <v>7992</v>
          </cell>
          <cell r="AZ347">
            <v>7992</v>
          </cell>
          <cell r="BA347">
            <v>7992</v>
          </cell>
          <cell r="BB347">
            <v>7992</v>
          </cell>
          <cell r="BC347">
            <v>7992</v>
          </cell>
          <cell r="BD347">
            <v>7992</v>
          </cell>
          <cell r="BE347">
            <v>7992</v>
          </cell>
          <cell r="BF347">
            <v>7980</v>
          </cell>
          <cell r="BG347">
            <v>7956</v>
          </cell>
          <cell r="BH347">
            <v>7956</v>
          </cell>
          <cell r="BI347">
            <v>7796</v>
          </cell>
          <cell r="BJ347">
            <v>7764</v>
          </cell>
          <cell r="BK347">
            <v>7764</v>
          </cell>
          <cell r="BL347">
            <v>7764</v>
          </cell>
          <cell r="BM347">
            <v>7764</v>
          </cell>
        </row>
        <row r="348">
          <cell r="A348" t="str">
            <v>IS_LTD_INT_EXP_EFIN</v>
          </cell>
          <cell r="B348" t="str">
            <v>FOSSIL</v>
          </cell>
          <cell r="C348">
            <v>0</v>
          </cell>
          <cell r="D348">
            <v>0</v>
          </cell>
          <cell r="E348" t="str">
            <v>IS_LTD_INT_EXP_EFIN_Type_03</v>
          </cell>
          <cell r="F348" t="str">
            <v>Embedded Finance 08/09/1999 4:26:00</v>
          </cell>
          <cell r="G348" t="str">
            <v>Budget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131</v>
          </cell>
          <cell r="P348">
            <v>131</v>
          </cell>
          <cell r="Q348">
            <v>131</v>
          </cell>
          <cell r="R348">
            <v>131</v>
          </cell>
          <cell r="S348">
            <v>131</v>
          </cell>
          <cell r="T348">
            <v>131</v>
          </cell>
          <cell r="U348">
            <v>131</v>
          </cell>
          <cell r="V348">
            <v>131</v>
          </cell>
          <cell r="W348">
            <v>131</v>
          </cell>
          <cell r="X348">
            <v>131</v>
          </cell>
          <cell r="Y348">
            <v>131</v>
          </cell>
          <cell r="Z348">
            <v>131</v>
          </cell>
          <cell r="AA348">
            <v>131</v>
          </cell>
          <cell r="AB348">
            <v>131</v>
          </cell>
          <cell r="AC348">
            <v>131</v>
          </cell>
          <cell r="AD348">
            <v>131</v>
          </cell>
          <cell r="AE348">
            <v>131</v>
          </cell>
          <cell r="AF348">
            <v>131</v>
          </cell>
          <cell r="AG348">
            <v>131</v>
          </cell>
          <cell r="AH348">
            <v>131</v>
          </cell>
          <cell r="AI348">
            <v>131</v>
          </cell>
          <cell r="AJ348">
            <v>131</v>
          </cell>
          <cell r="AK348">
            <v>131</v>
          </cell>
          <cell r="AL348">
            <v>131</v>
          </cell>
          <cell r="AM348">
            <v>131</v>
          </cell>
          <cell r="AN348">
            <v>131</v>
          </cell>
          <cell r="AO348">
            <v>131</v>
          </cell>
          <cell r="AP348">
            <v>131</v>
          </cell>
          <cell r="AQ348">
            <v>131</v>
          </cell>
          <cell r="AR348">
            <v>131</v>
          </cell>
          <cell r="AS348">
            <v>131</v>
          </cell>
          <cell r="AT348">
            <v>131</v>
          </cell>
          <cell r="AU348">
            <v>131</v>
          </cell>
          <cell r="AV348">
            <v>131</v>
          </cell>
          <cell r="AW348">
            <v>131</v>
          </cell>
          <cell r="AX348">
            <v>131</v>
          </cell>
          <cell r="AY348">
            <v>1572</v>
          </cell>
          <cell r="AZ348">
            <v>1572</v>
          </cell>
          <cell r="BA348">
            <v>1572</v>
          </cell>
          <cell r="BB348">
            <v>1572</v>
          </cell>
          <cell r="BC348">
            <v>1572</v>
          </cell>
          <cell r="BD348">
            <v>1572</v>
          </cell>
          <cell r="BE348">
            <v>1572</v>
          </cell>
          <cell r="BF348">
            <v>1028</v>
          </cell>
          <cell r="BG348">
            <v>660</v>
          </cell>
          <cell r="BH348">
            <v>660</v>
          </cell>
          <cell r="BI348">
            <v>660</v>
          </cell>
          <cell r="BJ348">
            <v>660</v>
          </cell>
          <cell r="BK348">
            <v>660</v>
          </cell>
          <cell r="BL348">
            <v>660</v>
          </cell>
          <cell r="BM348">
            <v>660</v>
          </cell>
        </row>
        <row r="349">
          <cell r="A349" t="str">
            <v>IS_LTD_INT_EXP_EFIN</v>
          </cell>
          <cell r="B349" t="str">
            <v>FOSSIL</v>
          </cell>
          <cell r="C349">
            <v>0</v>
          </cell>
          <cell r="D349">
            <v>0</v>
          </cell>
          <cell r="E349" t="str">
            <v>IS_LTD_INT_EXP_EFIN_Type_04</v>
          </cell>
          <cell r="F349" t="str">
            <v>Embedded Finance 08/09/1999 4:26:00</v>
          </cell>
          <cell r="G349" t="str">
            <v>Budget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A350" t="str">
            <v>IS_LTD_INT_EXP_EFIN</v>
          </cell>
          <cell r="B350" t="str">
            <v>GAS_PIPES</v>
          </cell>
          <cell r="C350">
            <v>0</v>
          </cell>
          <cell r="D350">
            <v>0</v>
          </cell>
          <cell r="E350" t="str">
            <v>IS_LTD_INT_EXP_EFIN_Type_01</v>
          </cell>
          <cell r="F350" t="str">
            <v>Embedded Finance 08/09/1999 4:26:00</v>
          </cell>
          <cell r="G350" t="str">
            <v>Budget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4057</v>
          </cell>
          <cell r="P350">
            <v>4057</v>
          </cell>
          <cell r="Q350">
            <v>4057</v>
          </cell>
          <cell r="R350">
            <v>4057</v>
          </cell>
          <cell r="S350">
            <v>4048</v>
          </cell>
          <cell r="T350">
            <v>4035</v>
          </cell>
          <cell r="U350">
            <v>3881</v>
          </cell>
          <cell r="V350">
            <v>3881</v>
          </cell>
          <cell r="W350">
            <v>3881</v>
          </cell>
          <cell r="X350">
            <v>3881</v>
          </cell>
          <cell r="Y350">
            <v>3881</v>
          </cell>
          <cell r="Z350">
            <v>3881</v>
          </cell>
          <cell r="AA350">
            <v>3881</v>
          </cell>
          <cell r="AB350">
            <v>3747</v>
          </cell>
          <cell r="AC350">
            <v>3747</v>
          </cell>
          <cell r="AD350">
            <v>3747</v>
          </cell>
          <cell r="AE350">
            <v>3431</v>
          </cell>
          <cell r="AF350">
            <v>3162</v>
          </cell>
          <cell r="AG350">
            <v>3162</v>
          </cell>
          <cell r="AH350">
            <v>3162</v>
          </cell>
          <cell r="AI350">
            <v>3162</v>
          </cell>
          <cell r="AJ350">
            <v>3162</v>
          </cell>
          <cell r="AK350">
            <v>3162</v>
          </cell>
          <cell r="AL350">
            <v>3162</v>
          </cell>
          <cell r="AM350">
            <v>3162</v>
          </cell>
          <cell r="AN350">
            <v>3162</v>
          </cell>
          <cell r="AO350">
            <v>3162</v>
          </cell>
          <cell r="AP350">
            <v>3162</v>
          </cell>
          <cell r="AQ350">
            <v>3162</v>
          </cell>
          <cell r="AR350">
            <v>3162</v>
          </cell>
          <cell r="AS350">
            <v>3162</v>
          </cell>
          <cell r="AT350">
            <v>3162</v>
          </cell>
          <cell r="AU350">
            <v>3162</v>
          </cell>
          <cell r="AV350">
            <v>3162</v>
          </cell>
          <cell r="AW350">
            <v>3024</v>
          </cell>
          <cell r="AX350">
            <v>3024</v>
          </cell>
          <cell r="AY350">
            <v>34673</v>
          </cell>
          <cell r="AZ350">
            <v>28590</v>
          </cell>
          <cell r="BA350">
            <v>24676</v>
          </cell>
          <cell r="BB350">
            <v>22104</v>
          </cell>
          <cell r="BC350">
            <v>18824</v>
          </cell>
          <cell r="BD350">
            <v>16428</v>
          </cell>
          <cell r="BE350">
            <v>16428</v>
          </cell>
          <cell r="BF350">
            <v>16428</v>
          </cell>
          <cell r="BG350">
            <v>16428</v>
          </cell>
          <cell r="BH350">
            <v>16428</v>
          </cell>
          <cell r="BI350">
            <v>16304</v>
          </cell>
          <cell r="BJ350">
            <v>16056</v>
          </cell>
          <cell r="BK350">
            <v>13786</v>
          </cell>
          <cell r="BL350">
            <v>13332</v>
          </cell>
          <cell r="BM350">
            <v>10740</v>
          </cell>
        </row>
        <row r="351">
          <cell r="A351" t="str">
            <v>IS_LTD_INT_EXP_EFIN</v>
          </cell>
          <cell r="B351" t="str">
            <v>GAS_PIPES</v>
          </cell>
          <cell r="C351">
            <v>0</v>
          </cell>
          <cell r="D351">
            <v>0</v>
          </cell>
          <cell r="E351" t="str">
            <v>IS_LTD_INT_EXP_EFIN_Type_02</v>
          </cell>
          <cell r="F351" t="str">
            <v>Embedded Finance 08/09/1999 4:26:00</v>
          </cell>
          <cell r="G351" t="str">
            <v>Budget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751</v>
          </cell>
          <cell r="P351">
            <v>751</v>
          </cell>
          <cell r="Q351">
            <v>751</v>
          </cell>
          <cell r="R351">
            <v>751</v>
          </cell>
          <cell r="S351">
            <v>751</v>
          </cell>
          <cell r="T351">
            <v>751</v>
          </cell>
          <cell r="U351">
            <v>751</v>
          </cell>
          <cell r="V351">
            <v>751</v>
          </cell>
          <cell r="W351">
            <v>751</v>
          </cell>
          <cell r="X351">
            <v>751</v>
          </cell>
          <cell r="Y351">
            <v>751</v>
          </cell>
          <cell r="Z351">
            <v>751</v>
          </cell>
          <cell r="AA351">
            <v>751</v>
          </cell>
          <cell r="AB351">
            <v>751</v>
          </cell>
          <cell r="AC351">
            <v>751</v>
          </cell>
          <cell r="AD351">
            <v>751</v>
          </cell>
          <cell r="AE351">
            <v>751</v>
          </cell>
          <cell r="AF351">
            <v>751</v>
          </cell>
          <cell r="AG351">
            <v>751</v>
          </cell>
          <cell r="AH351">
            <v>751</v>
          </cell>
          <cell r="AI351">
            <v>751</v>
          </cell>
          <cell r="AJ351">
            <v>751</v>
          </cell>
          <cell r="AK351">
            <v>751</v>
          </cell>
          <cell r="AL351">
            <v>751</v>
          </cell>
          <cell r="AM351">
            <v>751</v>
          </cell>
          <cell r="AN351">
            <v>751</v>
          </cell>
          <cell r="AO351">
            <v>751</v>
          </cell>
          <cell r="AP351">
            <v>751</v>
          </cell>
          <cell r="AQ351">
            <v>751</v>
          </cell>
          <cell r="AR351">
            <v>751</v>
          </cell>
          <cell r="AS351">
            <v>751</v>
          </cell>
          <cell r="AT351">
            <v>751</v>
          </cell>
          <cell r="AU351">
            <v>751</v>
          </cell>
          <cell r="AV351">
            <v>751</v>
          </cell>
          <cell r="AW351">
            <v>751</v>
          </cell>
          <cell r="AX351">
            <v>751</v>
          </cell>
          <cell r="AY351">
            <v>9012</v>
          </cell>
          <cell r="AZ351">
            <v>9012</v>
          </cell>
          <cell r="BA351">
            <v>9012</v>
          </cell>
          <cell r="BB351">
            <v>9012</v>
          </cell>
          <cell r="BC351">
            <v>9012</v>
          </cell>
          <cell r="BD351">
            <v>9012</v>
          </cell>
          <cell r="BE351">
            <v>9012</v>
          </cell>
          <cell r="BF351">
            <v>9000</v>
          </cell>
          <cell r="BG351">
            <v>8976</v>
          </cell>
          <cell r="BH351">
            <v>8976</v>
          </cell>
          <cell r="BI351">
            <v>8796</v>
          </cell>
          <cell r="BJ351">
            <v>8760</v>
          </cell>
          <cell r="BK351">
            <v>8760</v>
          </cell>
          <cell r="BL351">
            <v>8760</v>
          </cell>
          <cell r="BM351">
            <v>8760</v>
          </cell>
        </row>
        <row r="352">
          <cell r="A352" t="str">
            <v>IS_LTD_INT_EXP_EFIN</v>
          </cell>
          <cell r="B352" t="str">
            <v>GAS_PIPES</v>
          </cell>
          <cell r="C352">
            <v>0</v>
          </cell>
          <cell r="D352">
            <v>0</v>
          </cell>
          <cell r="E352" t="str">
            <v>IS_LTD_INT_EXP_EFIN_Type_03</v>
          </cell>
          <cell r="F352" t="str">
            <v>Embedded Finance 08/09/1999 4:26:00</v>
          </cell>
          <cell r="G352" t="str">
            <v>Budget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148</v>
          </cell>
          <cell r="P352">
            <v>148</v>
          </cell>
          <cell r="Q352">
            <v>148</v>
          </cell>
          <cell r="R352">
            <v>148</v>
          </cell>
          <cell r="S352">
            <v>148</v>
          </cell>
          <cell r="T352">
            <v>148</v>
          </cell>
          <cell r="U352">
            <v>148</v>
          </cell>
          <cell r="V352">
            <v>148</v>
          </cell>
          <cell r="W352">
            <v>148</v>
          </cell>
          <cell r="X352">
            <v>148</v>
          </cell>
          <cell r="Y352">
            <v>148</v>
          </cell>
          <cell r="Z352">
            <v>148</v>
          </cell>
          <cell r="AA352">
            <v>148</v>
          </cell>
          <cell r="AB352">
            <v>148</v>
          </cell>
          <cell r="AC352">
            <v>148</v>
          </cell>
          <cell r="AD352">
            <v>148</v>
          </cell>
          <cell r="AE352">
            <v>148</v>
          </cell>
          <cell r="AF352">
            <v>148</v>
          </cell>
          <cell r="AG352">
            <v>148</v>
          </cell>
          <cell r="AH352">
            <v>148</v>
          </cell>
          <cell r="AI352">
            <v>148</v>
          </cell>
          <cell r="AJ352">
            <v>148</v>
          </cell>
          <cell r="AK352">
            <v>148</v>
          </cell>
          <cell r="AL352">
            <v>148</v>
          </cell>
          <cell r="AM352">
            <v>148</v>
          </cell>
          <cell r="AN352">
            <v>148</v>
          </cell>
          <cell r="AO352">
            <v>148</v>
          </cell>
          <cell r="AP352">
            <v>148</v>
          </cell>
          <cell r="AQ352">
            <v>148</v>
          </cell>
          <cell r="AR352">
            <v>148</v>
          </cell>
          <cell r="AS352">
            <v>148</v>
          </cell>
          <cell r="AT352">
            <v>148</v>
          </cell>
          <cell r="AU352">
            <v>148</v>
          </cell>
          <cell r="AV352">
            <v>148</v>
          </cell>
          <cell r="AW352">
            <v>148</v>
          </cell>
          <cell r="AX352">
            <v>148</v>
          </cell>
          <cell r="AY352">
            <v>1776</v>
          </cell>
          <cell r="AZ352">
            <v>1776</v>
          </cell>
          <cell r="BA352">
            <v>1776</v>
          </cell>
          <cell r="BB352">
            <v>1776</v>
          </cell>
          <cell r="BC352">
            <v>1776</v>
          </cell>
          <cell r="BD352">
            <v>1776</v>
          </cell>
          <cell r="BE352">
            <v>1776</v>
          </cell>
          <cell r="BF352">
            <v>1160</v>
          </cell>
          <cell r="BG352">
            <v>744</v>
          </cell>
          <cell r="BH352">
            <v>744</v>
          </cell>
          <cell r="BI352">
            <v>744</v>
          </cell>
          <cell r="BJ352">
            <v>744</v>
          </cell>
          <cell r="BK352">
            <v>744</v>
          </cell>
          <cell r="BL352">
            <v>744</v>
          </cell>
          <cell r="BM352">
            <v>744</v>
          </cell>
        </row>
        <row r="353">
          <cell r="A353" t="str">
            <v>IS_LTD_INT_EXP_EFIN</v>
          </cell>
          <cell r="B353" t="str">
            <v>GAS_PIPES</v>
          </cell>
          <cell r="C353">
            <v>0</v>
          </cell>
          <cell r="D353">
            <v>0</v>
          </cell>
          <cell r="E353" t="str">
            <v>IS_LTD_INT_EXP_EFIN_Type_04</v>
          </cell>
          <cell r="F353" t="str">
            <v>Embedded Finance 08/09/1999 4:26:00</v>
          </cell>
          <cell r="G353" t="str">
            <v>Budget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A354" t="str">
            <v>IS_LTD_INT_EXP_EFIN</v>
          </cell>
          <cell r="B354" t="str">
            <v>NUCLEAR</v>
          </cell>
          <cell r="C354">
            <v>0</v>
          </cell>
          <cell r="D354">
            <v>0</v>
          </cell>
          <cell r="E354" t="str">
            <v>IS_LTD_INT_EXP_EFIN_Type_01</v>
          </cell>
          <cell r="F354" t="str">
            <v>Embedded Finance 08/09/1999 4:26:00</v>
          </cell>
          <cell r="G354" t="str">
            <v>Budget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1090</v>
          </cell>
          <cell r="P354">
            <v>1090</v>
          </cell>
          <cell r="Q354">
            <v>1090</v>
          </cell>
          <cell r="R354">
            <v>1090</v>
          </cell>
          <cell r="S354">
            <v>1088</v>
          </cell>
          <cell r="T354">
            <v>1084</v>
          </cell>
          <cell r="U354">
            <v>1043</v>
          </cell>
          <cell r="V354">
            <v>1043</v>
          </cell>
          <cell r="W354">
            <v>1043</v>
          </cell>
          <cell r="X354">
            <v>1043</v>
          </cell>
          <cell r="Y354">
            <v>1043</v>
          </cell>
          <cell r="Z354">
            <v>1043</v>
          </cell>
          <cell r="AA354">
            <v>1043</v>
          </cell>
          <cell r="AB354">
            <v>1007</v>
          </cell>
          <cell r="AC354">
            <v>1007</v>
          </cell>
          <cell r="AD354">
            <v>1007</v>
          </cell>
          <cell r="AE354">
            <v>922</v>
          </cell>
          <cell r="AF354">
            <v>850</v>
          </cell>
          <cell r="AG354">
            <v>850</v>
          </cell>
          <cell r="AH354">
            <v>850</v>
          </cell>
          <cell r="AI354">
            <v>850</v>
          </cell>
          <cell r="AJ354">
            <v>850</v>
          </cell>
          <cell r="AK354">
            <v>850</v>
          </cell>
          <cell r="AL354">
            <v>850</v>
          </cell>
          <cell r="AM354">
            <v>850</v>
          </cell>
          <cell r="AN354">
            <v>850</v>
          </cell>
          <cell r="AO354">
            <v>850</v>
          </cell>
          <cell r="AP354">
            <v>850</v>
          </cell>
          <cell r="AQ354">
            <v>850</v>
          </cell>
          <cell r="AR354">
            <v>850</v>
          </cell>
          <cell r="AS354">
            <v>850</v>
          </cell>
          <cell r="AT354">
            <v>850</v>
          </cell>
          <cell r="AU354">
            <v>850</v>
          </cell>
          <cell r="AV354">
            <v>850</v>
          </cell>
          <cell r="AW354">
            <v>812</v>
          </cell>
          <cell r="AX354">
            <v>812</v>
          </cell>
          <cell r="AY354">
            <v>9314</v>
          </cell>
          <cell r="AZ354">
            <v>7683</v>
          </cell>
          <cell r="BA354">
            <v>6632</v>
          </cell>
          <cell r="BB354">
            <v>5940</v>
          </cell>
          <cell r="BC354">
            <v>5056</v>
          </cell>
          <cell r="BD354">
            <v>4416</v>
          </cell>
          <cell r="BE354">
            <v>4416</v>
          </cell>
          <cell r="BF354">
            <v>4416</v>
          </cell>
          <cell r="BG354">
            <v>4416</v>
          </cell>
          <cell r="BH354">
            <v>4416</v>
          </cell>
          <cell r="BI354">
            <v>4380</v>
          </cell>
          <cell r="BJ354">
            <v>4308</v>
          </cell>
          <cell r="BK354">
            <v>3698</v>
          </cell>
          <cell r="BL354">
            <v>3576</v>
          </cell>
          <cell r="BM354">
            <v>2892</v>
          </cell>
        </row>
        <row r="355">
          <cell r="A355" t="str">
            <v>IS_LTD_INT_EXP_EFIN</v>
          </cell>
          <cell r="B355" t="str">
            <v>NUCLEAR</v>
          </cell>
          <cell r="C355">
            <v>0</v>
          </cell>
          <cell r="D355">
            <v>0</v>
          </cell>
          <cell r="E355" t="str">
            <v>IS_LTD_INT_EXP_EFIN_Type_02</v>
          </cell>
          <cell r="F355" t="str">
            <v>Embedded Finance 08/09/1999 4:26:00</v>
          </cell>
          <cell r="G355" t="str">
            <v>Budget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202</v>
          </cell>
          <cell r="P355">
            <v>202</v>
          </cell>
          <cell r="Q355">
            <v>202</v>
          </cell>
          <cell r="R355">
            <v>202</v>
          </cell>
          <cell r="S355">
            <v>202</v>
          </cell>
          <cell r="T355">
            <v>202</v>
          </cell>
          <cell r="U355">
            <v>202</v>
          </cell>
          <cell r="V355">
            <v>202</v>
          </cell>
          <cell r="W355">
            <v>202</v>
          </cell>
          <cell r="X355">
            <v>202</v>
          </cell>
          <cell r="Y355">
            <v>202</v>
          </cell>
          <cell r="Z355">
            <v>202</v>
          </cell>
          <cell r="AA355">
            <v>202</v>
          </cell>
          <cell r="AB355">
            <v>202</v>
          </cell>
          <cell r="AC355">
            <v>202</v>
          </cell>
          <cell r="AD355">
            <v>202</v>
          </cell>
          <cell r="AE355">
            <v>202</v>
          </cell>
          <cell r="AF355">
            <v>202</v>
          </cell>
          <cell r="AG355">
            <v>202</v>
          </cell>
          <cell r="AH355">
            <v>202</v>
          </cell>
          <cell r="AI355">
            <v>202</v>
          </cell>
          <cell r="AJ355">
            <v>202</v>
          </cell>
          <cell r="AK355">
            <v>202</v>
          </cell>
          <cell r="AL355">
            <v>202</v>
          </cell>
          <cell r="AM355">
            <v>202</v>
          </cell>
          <cell r="AN355">
            <v>202</v>
          </cell>
          <cell r="AO355">
            <v>202</v>
          </cell>
          <cell r="AP355">
            <v>202</v>
          </cell>
          <cell r="AQ355">
            <v>202</v>
          </cell>
          <cell r="AR355">
            <v>202</v>
          </cell>
          <cell r="AS355">
            <v>202</v>
          </cell>
          <cell r="AT355">
            <v>202</v>
          </cell>
          <cell r="AU355">
            <v>202</v>
          </cell>
          <cell r="AV355">
            <v>202</v>
          </cell>
          <cell r="AW355">
            <v>202</v>
          </cell>
          <cell r="AX355">
            <v>202</v>
          </cell>
          <cell r="AY355">
            <v>2424</v>
          </cell>
          <cell r="AZ355">
            <v>2424</v>
          </cell>
          <cell r="BA355">
            <v>2424</v>
          </cell>
          <cell r="BB355">
            <v>2424</v>
          </cell>
          <cell r="BC355">
            <v>2424</v>
          </cell>
          <cell r="BD355">
            <v>2424</v>
          </cell>
          <cell r="BE355">
            <v>2424</v>
          </cell>
          <cell r="BF355">
            <v>2420</v>
          </cell>
          <cell r="BG355">
            <v>2412</v>
          </cell>
          <cell r="BH355">
            <v>2412</v>
          </cell>
          <cell r="BI355">
            <v>2362</v>
          </cell>
          <cell r="BJ355">
            <v>2352</v>
          </cell>
          <cell r="BK355">
            <v>2352</v>
          </cell>
          <cell r="BL355">
            <v>2352</v>
          </cell>
          <cell r="BM355">
            <v>2352</v>
          </cell>
        </row>
        <row r="356">
          <cell r="A356" t="str">
            <v>IS_LTD_INT_EXP_EFIN</v>
          </cell>
          <cell r="B356" t="str">
            <v>NUCLEAR</v>
          </cell>
          <cell r="C356">
            <v>0</v>
          </cell>
          <cell r="D356">
            <v>0</v>
          </cell>
          <cell r="E356" t="str">
            <v>IS_LTD_INT_EXP_EFIN_Type_03</v>
          </cell>
          <cell r="F356" t="str">
            <v>Embedded Finance 08/09/1999 4:26:00</v>
          </cell>
          <cell r="G356" t="str">
            <v>Budget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40</v>
          </cell>
          <cell r="P356">
            <v>40</v>
          </cell>
          <cell r="Q356">
            <v>40</v>
          </cell>
          <cell r="R356">
            <v>40</v>
          </cell>
          <cell r="S356">
            <v>40</v>
          </cell>
          <cell r="T356">
            <v>40</v>
          </cell>
          <cell r="U356">
            <v>40</v>
          </cell>
          <cell r="V356">
            <v>40</v>
          </cell>
          <cell r="W356">
            <v>40</v>
          </cell>
          <cell r="X356">
            <v>40</v>
          </cell>
          <cell r="Y356">
            <v>40</v>
          </cell>
          <cell r="Z356">
            <v>40</v>
          </cell>
          <cell r="AA356">
            <v>40</v>
          </cell>
          <cell r="AB356">
            <v>40</v>
          </cell>
          <cell r="AC356">
            <v>40</v>
          </cell>
          <cell r="AD356">
            <v>40</v>
          </cell>
          <cell r="AE356">
            <v>40</v>
          </cell>
          <cell r="AF356">
            <v>40</v>
          </cell>
          <cell r="AG356">
            <v>40</v>
          </cell>
          <cell r="AH356">
            <v>40</v>
          </cell>
          <cell r="AI356">
            <v>40</v>
          </cell>
          <cell r="AJ356">
            <v>40</v>
          </cell>
          <cell r="AK356">
            <v>40</v>
          </cell>
          <cell r="AL356">
            <v>40</v>
          </cell>
          <cell r="AM356">
            <v>40</v>
          </cell>
          <cell r="AN356">
            <v>40</v>
          </cell>
          <cell r="AO356">
            <v>40</v>
          </cell>
          <cell r="AP356">
            <v>40</v>
          </cell>
          <cell r="AQ356">
            <v>40</v>
          </cell>
          <cell r="AR356">
            <v>40</v>
          </cell>
          <cell r="AS356">
            <v>40</v>
          </cell>
          <cell r="AT356">
            <v>40</v>
          </cell>
          <cell r="AU356">
            <v>40</v>
          </cell>
          <cell r="AV356">
            <v>40</v>
          </cell>
          <cell r="AW356">
            <v>40</v>
          </cell>
          <cell r="AX356">
            <v>40</v>
          </cell>
          <cell r="AY356">
            <v>480</v>
          </cell>
          <cell r="AZ356">
            <v>480</v>
          </cell>
          <cell r="BA356">
            <v>480</v>
          </cell>
          <cell r="BB356">
            <v>480</v>
          </cell>
          <cell r="BC356">
            <v>480</v>
          </cell>
          <cell r="BD356">
            <v>480</v>
          </cell>
          <cell r="BE356">
            <v>480</v>
          </cell>
          <cell r="BF356">
            <v>315</v>
          </cell>
          <cell r="BG356">
            <v>204</v>
          </cell>
          <cell r="BH356">
            <v>204</v>
          </cell>
          <cell r="BI356">
            <v>204</v>
          </cell>
          <cell r="BJ356">
            <v>204</v>
          </cell>
          <cell r="BK356">
            <v>204</v>
          </cell>
          <cell r="BL356">
            <v>204</v>
          </cell>
          <cell r="BM356">
            <v>204</v>
          </cell>
        </row>
        <row r="357">
          <cell r="A357" t="str">
            <v>IS_LTD_INT_EXP_EFIN</v>
          </cell>
          <cell r="B357" t="str">
            <v>NUCLEAR</v>
          </cell>
          <cell r="C357">
            <v>0</v>
          </cell>
          <cell r="D357">
            <v>0</v>
          </cell>
          <cell r="E357" t="str">
            <v>IS_LTD_INT_EXP_EFIN_Type_04</v>
          </cell>
          <cell r="F357" t="str">
            <v>Embedded Finance 08/09/1999 4:26:00</v>
          </cell>
          <cell r="G357" t="str">
            <v>Budget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A358" t="str">
            <v>IS_LTD_INT_EXP_EFIN</v>
          </cell>
          <cell r="B358" t="str">
            <v>PSCRC</v>
          </cell>
          <cell r="C358">
            <v>0</v>
          </cell>
          <cell r="D358">
            <v>0</v>
          </cell>
          <cell r="E358" t="str">
            <v>IS_LTD_INT_EXP_EFIN_Type_01</v>
          </cell>
          <cell r="F358" t="str">
            <v>Embedded Finance 08/09/1999 4:26:00</v>
          </cell>
          <cell r="G358" t="str">
            <v>Budget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-2</v>
          </cell>
          <cell r="P358">
            <v>-2</v>
          </cell>
          <cell r="Q358">
            <v>-2</v>
          </cell>
          <cell r="R358">
            <v>-2</v>
          </cell>
          <cell r="S358">
            <v>-2</v>
          </cell>
          <cell r="T358">
            <v>-2</v>
          </cell>
          <cell r="U358">
            <v>-2</v>
          </cell>
          <cell r="V358">
            <v>-2</v>
          </cell>
          <cell r="W358">
            <v>-2</v>
          </cell>
          <cell r="X358">
            <v>-2</v>
          </cell>
          <cell r="Y358">
            <v>-2</v>
          </cell>
          <cell r="Z358">
            <v>-2</v>
          </cell>
          <cell r="AA358">
            <v>-2</v>
          </cell>
          <cell r="AB358">
            <v>-2</v>
          </cell>
          <cell r="AC358">
            <v>-2</v>
          </cell>
          <cell r="AD358">
            <v>-2</v>
          </cell>
          <cell r="AE358">
            <v>-2</v>
          </cell>
          <cell r="AF358">
            <v>-2</v>
          </cell>
          <cell r="AG358">
            <v>-2</v>
          </cell>
          <cell r="AH358">
            <v>-2</v>
          </cell>
          <cell r="AI358">
            <v>-2</v>
          </cell>
          <cell r="AJ358">
            <v>-2</v>
          </cell>
          <cell r="AK358">
            <v>-2</v>
          </cell>
          <cell r="AL358">
            <v>-2</v>
          </cell>
          <cell r="AM358">
            <v>-2</v>
          </cell>
          <cell r="AN358">
            <v>-2</v>
          </cell>
          <cell r="AO358">
            <v>-2</v>
          </cell>
          <cell r="AP358">
            <v>-2</v>
          </cell>
          <cell r="AQ358">
            <v>-2</v>
          </cell>
          <cell r="AR358">
            <v>-2</v>
          </cell>
          <cell r="AS358">
            <v>-2</v>
          </cell>
          <cell r="AT358">
            <v>-2</v>
          </cell>
          <cell r="AU358">
            <v>-2</v>
          </cell>
          <cell r="AV358">
            <v>-2</v>
          </cell>
          <cell r="AW358">
            <v>-2</v>
          </cell>
          <cell r="AX358">
            <v>-2</v>
          </cell>
          <cell r="AY358">
            <v>-19</v>
          </cell>
          <cell r="AZ358">
            <v>-12</v>
          </cell>
          <cell r="BA358">
            <v>-12</v>
          </cell>
          <cell r="BB358">
            <v>-12</v>
          </cell>
          <cell r="BC358">
            <v>-12</v>
          </cell>
          <cell r="BD358">
            <v>-12</v>
          </cell>
          <cell r="BE358">
            <v>-12</v>
          </cell>
          <cell r="BF358">
            <v>-12</v>
          </cell>
          <cell r="BG358">
            <v>-12</v>
          </cell>
          <cell r="BH358">
            <v>-12</v>
          </cell>
          <cell r="BI358">
            <v>-12</v>
          </cell>
          <cell r="BJ358">
            <v>-12</v>
          </cell>
          <cell r="BK358">
            <v>-12</v>
          </cell>
          <cell r="BL358">
            <v>-12</v>
          </cell>
          <cell r="BM358">
            <v>0</v>
          </cell>
        </row>
        <row r="359">
          <cell r="A359" t="str">
            <v>IS_LTD_INT_EXP_EFIN</v>
          </cell>
          <cell r="B359" t="str">
            <v>PSCRC</v>
          </cell>
          <cell r="C359">
            <v>0</v>
          </cell>
          <cell r="D359">
            <v>0</v>
          </cell>
          <cell r="E359" t="str">
            <v>IS_LTD_INT_EXP_EFIN_Type_02</v>
          </cell>
          <cell r="F359" t="str">
            <v>Embedded Finance 08/09/1999 4:26:00</v>
          </cell>
          <cell r="G359" t="str">
            <v>Budget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A360" t="str">
            <v>IS_LTD_INT_EXP_EFIN</v>
          </cell>
          <cell r="B360" t="str">
            <v>PSCRC</v>
          </cell>
          <cell r="C360">
            <v>0</v>
          </cell>
          <cell r="D360">
            <v>0</v>
          </cell>
          <cell r="E360" t="str">
            <v>IS_LTD_INT_EXP_EFIN_Type_03</v>
          </cell>
          <cell r="F360" t="str">
            <v>Embedded Finance 08/09/1999 4:26:00</v>
          </cell>
          <cell r="G360" t="str">
            <v>Budget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A361" t="str">
            <v>IS_LTD_INT_EXP_EFIN</v>
          </cell>
          <cell r="B361" t="str">
            <v>PSCRC</v>
          </cell>
          <cell r="C361">
            <v>0</v>
          </cell>
          <cell r="D361">
            <v>0</v>
          </cell>
          <cell r="E361" t="str">
            <v>IS_LTD_INT_EXP_EFIN_Type_04</v>
          </cell>
          <cell r="F361" t="str">
            <v>Embedded Finance 08/09/1999 4:26:00</v>
          </cell>
          <cell r="G361" t="str">
            <v>Budget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A362" t="str">
            <v>IS_LTD_INT_EXP_EFIN</v>
          </cell>
          <cell r="B362" t="str">
            <v>REPAIR_SERVICE</v>
          </cell>
          <cell r="C362">
            <v>0</v>
          </cell>
          <cell r="D362">
            <v>0</v>
          </cell>
          <cell r="E362" t="str">
            <v>IS_LTD_INT_EXP_EFIN_Type_01</v>
          </cell>
          <cell r="F362" t="str">
            <v>Embedded Finance 08/09/1999 4:26:00</v>
          </cell>
          <cell r="G362" t="str">
            <v>Budget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-6</v>
          </cell>
          <cell r="P362">
            <v>-6</v>
          </cell>
          <cell r="Q362">
            <v>-6</v>
          </cell>
          <cell r="R362">
            <v>-6</v>
          </cell>
          <cell r="S362">
            <v>-6</v>
          </cell>
          <cell r="T362">
            <v>-6</v>
          </cell>
          <cell r="U362">
            <v>-5</v>
          </cell>
          <cell r="V362">
            <v>-5</v>
          </cell>
          <cell r="W362">
            <v>-5</v>
          </cell>
          <cell r="X362">
            <v>-5</v>
          </cell>
          <cell r="Y362">
            <v>-5</v>
          </cell>
          <cell r="Z362">
            <v>-5</v>
          </cell>
          <cell r="AA362">
            <v>-5</v>
          </cell>
          <cell r="AB362">
            <v>-5</v>
          </cell>
          <cell r="AC362">
            <v>-5</v>
          </cell>
          <cell r="AD362">
            <v>-5</v>
          </cell>
          <cell r="AE362">
            <v>-5</v>
          </cell>
          <cell r="AF362">
            <v>-4</v>
          </cell>
          <cell r="AG362">
            <v>-4</v>
          </cell>
          <cell r="AH362">
            <v>-4</v>
          </cell>
          <cell r="AI362">
            <v>-4</v>
          </cell>
          <cell r="AJ362">
            <v>-4</v>
          </cell>
          <cell r="AK362">
            <v>-4</v>
          </cell>
          <cell r="AL362">
            <v>-4</v>
          </cell>
          <cell r="AM362">
            <v>-4</v>
          </cell>
          <cell r="AN362">
            <v>-4</v>
          </cell>
          <cell r="AO362">
            <v>-4</v>
          </cell>
          <cell r="AP362">
            <v>-4</v>
          </cell>
          <cell r="AQ362">
            <v>-4</v>
          </cell>
          <cell r="AR362">
            <v>-4</v>
          </cell>
          <cell r="AS362">
            <v>-4</v>
          </cell>
          <cell r="AT362">
            <v>-4</v>
          </cell>
          <cell r="AU362">
            <v>-4</v>
          </cell>
          <cell r="AV362">
            <v>-4</v>
          </cell>
          <cell r="AW362">
            <v>-4</v>
          </cell>
          <cell r="AX362">
            <v>-4</v>
          </cell>
          <cell r="AY362">
            <v>-48</v>
          </cell>
          <cell r="AZ362">
            <v>-36</v>
          </cell>
          <cell r="BA362">
            <v>-36</v>
          </cell>
          <cell r="BB362">
            <v>-30</v>
          </cell>
          <cell r="BC362">
            <v>-24</v>
          </cell>
          <cell r="BD362">
            <v>-24</v>
          </cell>
          <cell r="BE362">
            <v>-24</v>
          </cell>
          <cell r="BF362">
            <v>-24</v>
          </cell>
          <cell r="BG362">
            <v>-24</v>
          </cell>
          <cell r="BH362">
            <v>-24</v>
          </cell>
          <cell r="BI362">
            <v>-24</v>
          </cell>
          <cell r="BJ362">
            <v>-24</v>
          </cell>
          <cell r="BK362">
            <v>-24</v>
          </cell>
          <cell r="BL362">
            <v>-24</v>
          </cell>
          <cell r="BM362">
            <v>-12</v>
          </cell>
        </row>
        <row r="363">
          <cell r="A363" t="str">
            <v>IS_LTD_INT_EXP_EFIN</v>
          </cell>
          <cell r="B363" t="str">
            <v>REPAIR_SERVICE</v>
          </cell>
          <cell r="C363">
            <v>0</v>
          </cell>
          <cell r="D363">
            <v>0</v>
          </cell>
          <cell r="E363" t="str">
            <v>IS_LTD_INT_EXP_EFIN_Type_02</v>
          </cell>
          <cell r="F363" t="str">
            <v>Embedded Finance 08/09/1999 4:26:00</v>
          </cell>
          <cell r="G363" t="str">
            <v>Budget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-1</v>
          </cell>
          <cell r="P363">
            <v>-1</v>
          </cell>
          <cell r="Q363">
            <v>-1</v>
          </cell>
          <cell r="R363">
            <v>-1</v>
          </cell>
          <cell r="S363">
            <v>-1</v>
          </cell>
          <cell r="T363">
            <v>-1</v>
          </cell>
          <cell r="U363">
            <v>-1</v>
          </cell>
          <cell r="V363">
            <v>-1</v>
          </cell>
          <cell r="W363">
            <v>-1</v>
          </cell>
          <cell r="X363">
            <v>-1</v>
          </cell>
          <cell r="Y363">
            <v>-1</v>
          </cell>
          <cell r="Z363">
            <v>-1</v>
          </cell>
          <cell r="AA363">
            <v>-1</v>
          </cell>
          <cell r="AB363">
            <v>-1</v>
          </cell>
          <cell r="AC363">
            <v>-1</v>
          </cell>
          <cell r="AD363">
            <v>-1</v>
          </cell>
          <cell r="AE363">
            <v>-1</v>
          </cell>
          <cell r="AF363">
            <v>-1</v>
          </cell>
          <cell r="AG363">
            <v>-1</v>
          </cell>
          <cell r="AH363">
            <v>-1</v>
          </cell>
          <cell r="AI363">
            <v>-1</v>
          </cell>
          <cell r="AJ363">
            <v>-1</v>
          </cell>
          <cell r="AK363">
            <v>-1</v>
          </cell>
          <cell r="AL363">
            <v>-1</v>
          </cell>
          <cell r="AM363">
            <v>-1</v>
          </cell>
          <cell r="AN363">
            <v>-1</v>
          </cell>
          <cell r="AO363">
            <v>-1</v>
          </cell>
          <cell r="AP363">
            <v>-1</v>
          </cell>
          <cell r="AQ363">
            <v>-1</v>
          </cell>
          <cell r="AR363">
            <v>-1</v>
          </cell>
          <cell r="AS363">
            <v>-1</v>
          </cell>
          <cell r="AT363">
            <v>-1</v>
          </cell>
          <cell r="AU363">
            <v>-1</v>
          </cell>
          <cell r="AV363">
            <v>-1</v>
          </cell>
          <cell r="AW363">
            <v>-1</v>
          </cell>
          <cell r="AX363">
            <v>-1</v>
          </cell>
          <cell r="AY363">
            <v>-12</v>
          </cell>
          <cell r="AZ363">
            <v>-12</v>
          </cell>
          <cell r="BA363">
            <v>-12</v>
          </cell>
          <cell r="BB363">
            <v>-12</v>
          </cell>
          <cell r="BC363">
            <v>-12</v>
          </cell>
          <cell r="BD363">
            <v>-12</v>
          </cell>
          <cell r="BE363">
            <v>-12</v>
          </cell>
          <cell r="BF363">
            <v>-12</v>
          </cell>
          <cell r="BG363">
            <v>-12</v>
          </cell>
          <cell r="BH363">
            <v>-12</v>
          </cell>
          <cell r="BI363">
            <v>-12</v>
          </cell>
          <cell r="BJ363">
            <v>-12</v>
          </cell>
          <cell r="BK363">
            <v>-12</v>
          </cell>
          <cell r="BL363">
            <v>-12</v>
          </cell>
          <cell r="BM363">
            <v>-12</v>
          </cell>
        </row>
        <row r="364">
          <cell r="A364" t="str">
            <v>IS_LTD_INT_EXP_EFIN</v>
          </cell>
          <cell r="B364" t="str">
            <v>REPAIR_SERVICE</v>
          </cell>
          <cell r="C364">
            <v>0</v>
          </cell>
          <cell r="D364">
            <v>0</v>
          </cell>
          <cell r="E364" t="str">
            <v>IS_LTD_INT_EXP_EFIN_Type_03</v>
          </cell>
          <cell r="F364" t="str">
            <v>Embedded Finance 08/09/1999 4:26:00</v>
          </cell>
          <cell r="G364" t="str">
            <v>Budget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A365" t="str">
            <v>IS_LTD_INT_EXP_EFIN</v>
          </cell>
          <cell r="B365" t="str">
            <v>REPAIR_SERVICE</v>
          </cell>
          <cell r="C365">
            <v>0</v>
          </cell>
          <cell r="D365">
            <v>0</v>
          </cell>
          <cell r="E365" t="str">
            <v>IS_LTD_INT_EXP_EFIN_Type_04</v>
          </cell>
          <cell r="F365" t="str">
            <v>Embedded Finance 08/09/1999 4:26:00</v>
          </cell>
          <cell r="G365" t="str">
            <v>Budget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A366" t="str">
            <v>IS_LTD_INT_EXP_EFIN</v>
          </cell>
          <cell r="B366" t="str">
            <v>Securitization</v>
          </cell>
          <cell r="C366">
            <v>0</v>
          </cell>
          <cell r="D366">
            <v>0</v>
          </cell>
          <cell r="E366" t="str">
            <v>IS_LTD_INT_EXP_EFIN_Type_01</v>
          </cell>
          <cell r="F366" t="str">
            <v>Embedded Finance 08/09/1999 4:26:00</v>
          </cell>
          <cell r="G366" t="str">
            <v>Budget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A367" t="str">
            <v>IS_LTD_INT_EXP_EFIN</v>
          </cell>
          <cell r="B367" t="str">
            <v>Securitization</v>
          </cell>
          <cell r="C367">
            <v>0</v>
          </cell>
          <cell r="D367">
            <v>0</v>
          </cell>
          <cell r="E367" t="str">
            <v>IS_LTD_INT_EXP_EFIN_Type_02</v>
          </cell>
          <cell r="F367" t="str">
            <v>Embedded Finance 08/09/1999 4:26:00</v>
          </cell>
          <cell r="G367" t="str">
            <v>Budget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A368" t="str">
            <v>IS_LTD_INT_EXP_EFIN</v>
          </cell>
          <cell r="B368" t="str">
            <v>Securitization</v>
          </cell>
          <cell r="C368">
            <v>0</v>
          </cell>
          <cell r="D368">
            <v>0</v>
          </cell>
          <cell r="E368" t="str">
            <v>IS_LTD_INT_EXP_EFIN_Type_03</v>
          </cell>
          <cell r="F368" t="str">
            <v>Embedded Finance 08/09/1999 4:26:00</v>
          </cell>
          <cell r="G368" t="str">
            <v>Budget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A369" t="str">
            <v>IS_LTD_INT_EXP_EFIN</v>
          </cell>
          <cell r="B369" t="str">
            <v>Securitization</v>
          </cell>
          <cell r="C369">
            <v>0</v>
          </cell>
          <cell r="D369">
            <v>0</v>
          </cell>
          <cell r="E369" t="str">
            <v>IS_LTD_INT_EXP_EFIN_Type_04</v>
          </cell>
          <cell r="F369" t="str">
            <v>Embedded Finance 08/09/1999 4:26:00</v>
          </cell>
          <cell r="G369" t="str">
            <v>Budget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A370" t="str">
            <v>IS_LTD_INT_EXP_EFIN</v>
          </cell>
          <cell r="B370" t="str">
            <v>SERVICE_TARIFF</v>
          </cell>
          <cell r="C370">
            <v>0</v>
          </cell>
          <cell r="D370">
            <v>0</v>
          </cell>
          <cell r="E370" t="str">
            <v>IS_LTD_INT_EXP_EFIN_Type_01</v>
          </cell>
          <cell r="F370" t="str">
            <v>Embedded Finance 08/09/1999 4:26:00</v>
          </cell>
          <cell r="G370" t="str">
            <v>Budget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63</v>
          </cell>
          <cell r="P370">
            <v>63</v>
          </cell>
          <cell r="Q370">
            <v>63</v>
          </cell>
          <cell r="R370">
            <v>63</v>
          </cell>
          <cell r="S370">
            <v>63</v>
          </cell>
          <cell r="T370">
            <v>63</v>
          </cell>
          <cell r="U370">
            <v>60</v>
          </cell>
          <cell r="V370">
            <v>60</v>
          </cell>
          <cell r="W370">
            <v>60</v>
          </cell>
          <cell r="X370">
            <v>60</v>
          </cell>
          <cell r="Y370">
            <v>60</v>
          </cell>
          <cell r="Z370">
            <v>60</v>
          </cell>
          <cell r="AA370">
            <v>60</v>
          </cell>
          <cell r="AB370">
            <v>58</v>
          </cell>
          <cell r="AC370">
            <v>58</v>
          </cell>
          <cell r="AD370">
            <v>58</v>
          </cell>
          <cell r="AE370">
            <v>53</v>
          </cell>
          <cell r="AF370">
            <v>49</v>
          </cell>
          <cell r="AG370">
            <v>49</v>
          </cell>
          <cell r="AH370">
            <v>49</v>
          </cell>
          <cell r="AI370">
            <v>49</v>
          </cell>
          <cell r="AJ370">
            <v>49</v>
          </cell>
          <cell r="AK370">
            <v>49</v>
          </cell>
          <cell r="AL370">
            <v>49</v>
          </cell>
          <cell r="AM370">
            <v>49</v>
          </cell>
          <cell r="AN370">
            <v>49</v>
          </cell>
          <cell r="AO370">
            <v>49</v>
          </cell>
          <cell r="AP370">
            <v>49</v>
          </cell>
          <cell r="AQ370">
            <v>49</v>
          </cell>
          <cell r="AR370">
            <v>49</v>
          </cell>
          <cell r="AS370">
            <v>49</v>
          </cell>
          <cell r="AT370">
            <v>49</v>
          </cell>
          <cell r="AU370">
            <v>49</v>
          </cell>
          <cell r="AV370">
            <v>49</v>
          </cell>
          <cell r="AW370">
            <v>47</v>
          </cell>
          <cell r="AX370">
            <v>47</v>
          </cell>
          <cell r="AY370">
            <v>539</v>
          </cell>
          <cell r="AZ370">
            <v>440</v>
          </cell>
          <cell r="BA370">
            <v>380</v>
          </cell>
          <cell r="BB370">
            <v>342</v>
          </cell>
          <cell r="BC370">
            <v>294</v>
          </cell>
          <cell r="BD370">
            <v>252</v>
          </cell>
          <cell r="BE370">
            <v>252</v>
          </cell>
          <cell r="BF370">
            <v>252</v>
          </cell>
          <cell r="BG370">
            <v>252</v>
          </cell>
          <cell r="BH370">
            <v>252</v>
          </cell>
          <cell r="BI370">
            <v>252</v>
          </cell>
          <cell r="BJ370">
            <v>252</v>
          </cell>
          <cell r="BK370">
            <v>212</v>
          </cell>
          <cell r="BL370">
            <v>204</v>
          </cell>
          <cell r="BM370">
            <v>168</v>
          </cell>
        </row>
        <row r="371">
          <cell r="A371" t="str">
            <v>IS_LTD_INT_EXP_EFIN</v>
          </cell>
          <cell r="B371" t="str">
            <v>SERVICE_TARIFF</v>
          </cell>
          <cell r="C371">
            <v>0</v>
          </cell>
          <cell r="D371">
            <v>0</v>
          </cell>
          <cell r="E371" t="str">
            <v>IS_LTD_INT_EXP_EFIN_Type_02</v>
          </cell>
          <cell r="F371" t="str">
            <v>Embedded Finance 08/09/1999 4:26:00</v>
          </cell>
          <cell r="G371" t="str">
            <v>Budget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</v>
          </cell>
          <cell r="P371">
            <v>12</v>
          </cell>
          <cell r="Q371">
            <v>12</v>
          </cell>
          <cell r="R371">
            <v>12</v>
          </cell>
          <cell r="S371">
            <v>12</v>
          </cell>
          <cell r="T371">
            <v>12</v>
          </cell>
          <cell r="U371">
            <v>12</v>
          </cell>
          <cell r="V371">
            <v>12</v>
          </cell>
          <cell r="W371">
            <v>12</v>
          </cell>
          <cell r="X371">
            <v>12</v>
          </cell>
          <cell r="Y371">
            <v>12</v>
          </cell>
          <cell r="Z371">
            <v>12</v>
          </cell>
          <cell r="AA371">
            <v>12</v>
          </cell>
          <cell r="AB371">
            <v>12</v>
          </cell>
          <cell r="AC371">
            <v>12</v>
          </cell>
          <cell r="AD371">
            <v>12</v>
          </cell>
          <cell r="AE371">
            <v>12</v>
          </cell>
          <cell r="AF371">
            <v>12</v>
          </cell>
          <cell r="AG371">
            <v>12</v>
          </cell>
          <cell r="AH371">
            <v>12</v>
          </cell>
          <cell r="AI371">
            <v>12</v>
          </cell>
          <cell r="AJ371">
            <v>12</v>
          </cell>
          <cell r="AK371">
            <v>12</v>
          </cell>
          <cell r="AL371">
            <v>12</v>
          </cell>
          <cell r="AM371">
            <v>12</v>
          </cell>
          <cell r="AN371">
            <v>12</v>
          </cell>
          <cell r="AO371">
            <v>12</v>
          </cell>
          <cell r="AP371">
            <v>12</v>
          </cell>
          <cell r="AQ371">
            <v>12</v>
          </cell>
          <cell r="AR371">
            <v>12</v>
          </cell>
          <cell r="AS371">
            <v>12</v>
          </cell>
          <cell r="AT371">
            <v>12</v>
          </cell>
          <cell r="AU371">
            <v>12</v>
          </cell>
          <cell r="AV371">
            <v>12</v>
          </cell>
          <cell r="AW371">
            <v>12</v>
          </cell>
          <cell r="AX371">
            <v>12</v>
          </cell>
          <cell r="AY371">
            <v>144</v>
          </cell>
          <cell r="AZ371">
            <v>144</v>
          </cell>
          <cell r="BA371">
            <v>144</v>
          </cell>
          <cell r="BB371">
            <v>144</v>
          </cell>
          <cell r="BC371">
            <v>144</v>
          </cell>
          <cell r="BD371">
            <v>144</v>
          </cell>
          <cell r="BE371">
            <v>144</v>
          </cell>
          <cell r="BF371">
            <v>144</v>
          </cell>
          <cell r="BG371">
            <v>144</v>
          </cell>
          <cell r="BH371">
            <v>144</v>
          </cell>
          <cell r="BI371">
            <v>134</v>
          </cell>
          <cell r="BJ371">
            <v>132</v>
          </cell>
          <cell r="BK371">
            <v>132</v>
          </cell>
          <cell r="BL371">
            <v>132</v>
          </cell>
          <cell r="BM371">
            <v>132</v>
          </cell>
        </row>
        <row r="372">
          <cell r="A372" t="str">
            <v>IS_LTD_INT_EXP_EFIN</v>
          </cell>
          <cell r="B372" t="str">
            <v>SERVICE_TARIFF</v>
          </cell>
          <cell r="C372">
            <v>0</v>
          </cell>
          <cell r="D372">
            <v>0</v>
          </cell>
          <cell r="E372" t="str">
            <v>IS_LTD_INT_EXP_EFIN_Type_03</v>
          </cell>
          <cell r="F372" t="str">
            <v>Embedded Finance 08/09/1999 4:26:00</v>
          </cell>
          <cell r="G372" t="str">
            <v>Budget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</v>
          </cell>
          <cell r="P372">
            <v>2</v>
          </cell>
          <cell r="Q372">
            <v>2</v>
          </cell>
          <cell r="R372">
            <v>2</v>
          </cell>
          <cell r="S372">
            <v>2</v>
          </cell>
          <cell r="T372">
            <v>2</v>
          </cell>
          <cell r="U372">
            <v>2</v>
          </cell>
          <cell r="V372">
            <v>2</v>
          </cell>
          <cell r="W372">
            <v>2</v>
          </cell>
          <cell r="X372">
            <v>2</v>
          </cell>
          <cell r="Y372">
            <v>2</v>
          </cell>
          <cell r="Z372">
            <v>2</v>
          </cell>
          <cell r="AA372">
            <v>2</v>
          </cell>
          <cell r="AB372">
            <v>2</v>
          </cell>
          <cell r="AC372">
            <v>2</v>
          </cell>
          <cell r="AD372">
            <v>2</v>
          </cell>
          <cell r="AE372">
            <v>2</v>
          </cell>
          <cell r="AF372">
            <v>2</v>
          </cell>
          <cell r="AG372">
            <v>2</v>
          </cell>
          <cell r="AH372">
            <v>2</v>
          </cell>
          <cell r="AI372">
            <v>2</v>
          </cell>
          <cell r="AJ372">
            <v>2</v>
          </cell>
          <cell r="AK372">
            <v>2</v>
          </cell>
          <cell r="AL372">
            <v>2</v>
          </cell>
          <cell r="AM372">
            <v>2</v>
          </cell>
          <cell r="AN372">
            <v>2</v>
          </cell>
          <cell r="AO372">
            <v>2</v>
          </cell>
          <cell r="AP372">
            <v>2</v>
          </cell>
          <cell r="AQ372">
            <v>2</v>
          </cell>
          <cell r="AR372">
            <v>2</v>
          </cell>
          <cell r="AS372">
            <v>2</v>
          </cell>
          <cell r="AT372">
            <v>2</v>
          </cell>
          <cell r="AU372">
            <v>2</v>
          </cell>
          <cell r="AV372">
            <v>2</v>
          </cell>
          <cell r="AW372">
            <v>2</v>
          </cell>
          <cell r="AX372">
            <v>2</v>
          </cell>
          <cell r="AY372">
            <v>24</v>
          </cell>
          <cell r="AZ372">
            <v>24</v>
          </cell>
          <cell r="BA372">
            <v>24</v>
          </cell>
          <cell r="BB372">
            <v>24</v>
          </cell>
          <cell r="BC372">
            <v>24</v>
          </cell>
          <cell r="BD372">
            <v>24</v>
          </cell>
          <cell r="BE372">
            <v>24</v>
          </cell>
          <cell r="BF372">
            <v>17</v>
          </cell>
          <cell r="BG372">
            <v>12</v>
          </cell>
          <cell r="BH372">
            <v>12</v>
          </cell>
          <cell r="BI372">
            <v>12</v>
          </cell>
          <cell r="BJ372">
            <v>12</v>
          </cell>
          <cell r="BK372">
            <v>12</v>
          </cell>
          <cell r="BL372">
            <v>12</v>
          </cell>
          <cell r="BM372">
            <v>12</v>
          </cell>
        </row>
        <row r="373">
          <cell r="A373" t="str">
            <v>IS_LTD_INT_EXP_EFIN</v>
          </cell>
          <cell r="B373" t="str">
            <v>SERVICE_TARIFF</v>
          </cell>
          <cell r="C373">
            <v>0</v>
          </cell>
          <cell r="D373">
            <v>0</v>
          </cell>
          <cell r="E373" t="str">
            <v>IS_LTD_INT_EXP_EFIN_Type_04</v>
          </cell>
          <cell r="F373" t="str">
            <v>Embedded Finance 08/09/1999 4:26:00</v>
          </cell>
          <cell r="G373" t="str">
            <v>Budget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A374" t="str">
            <v>IS_LTD_INT_EXP_EFIN</v>
          </cell>
          <cell r="B374" t="str">
            <v>TRANSMISSION</v>
          </cell>
          <cell r="C374">
            <v>0</v>
          </cell>
          <cell r="D374">
            <v>0</v>
          </cell>
          <cell r="E374" t="str">
            <v>IS_LTD_INT_EXP_EFIN_Type_01</v>
          </cell>
          <cell r="F374" t="str">
            <v>Embedded Finance 08/09/1999 4:26:00</v>
          </cell>
          <cell r="G374" t="str">
            <v>Budget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1520</v>
          </cell>
          <cell r="P374">
            <v>1520</v>
          </cell>
          <cell r="Q374">
            <v>1520</v>
          </cell>
          <cell r="R374">
            <v>1520</v>
          </cell>
          <cell r="S374">
            <v>1516</v>
          </cell>
          <cell r="T374">
            <v>1511</v>
          </cell>
          <cell r="U374">
            <v>1454</v>
          </cell>
          <cell r="V374">
            <v>1454</v>
          </cell>
          <cell r="W374">
            <v>1454</v>
          </cell>
          <cell r="X374">
            <v>1454</v>
          </cell>
          <cell r="Y374">
            <v>1454</v>
          </cell>
          <cell r="Z374">
            <v>1454</v>
          </cell>
          <cell r="AA374">
            <v>1454</v>
          </cell>
          <cell r="AB374">
            <v>1404</v>
          </cell>
          <cell r="AC374">
            <v>1404</v>
          </cell>
          <cell r="AD374">
            <v>1404</v>
          </cell>
          <cell r="AE374">
            <v>1285</v>
          </cell>
          <cell r="AF374">
            <v>1184</v>
          </cell>
          <cell r="AG374">
            <v>1184</v>
          </cell>
          <cell r="AH374">
            <v>1184</v>
          </cell>
          <cell r="AI374">
            <v>1184</v>
          </cell>
          <cell r="AJ374">
            <v>1184</v>
          </cell>
          <cell r="AK374">
            <v>1184</v>
          </cell>
          <cell r="AL374">
            <v>1184</v>
          </cell>
          <cell r="AM374">
            <v>1184</v>
          </cell>
          <cell r="AN374">
            <v>1184</v>
          </cell>
          <cell r="AO374">
            <v>1184</v>
          </cell>
          <cell r="AP374">
            <v>1184</v>
          </cell>
          <cell r="AQ374">
            <v>1184</v>
          </cell>
          <cell r="AR374">
            <v>1184</v>
          </cell>
          <cell r="AS374">
            <v>1184</v>
          </cell>
          <cell r="AT374">
            <v>1184</v>
          </cell>
          <cell r="AU374">
            <v>1184</v>
          </cell>
          <cell r="AV374">
            <v>1184</v>
          </cell>
          <cell r="AW374">
            <v>1133</v>
          </cell>
          <cell r="AX374">
            <v>1133</v>
          </cell>
          <cell r="AY374">
            <v>12991</v>
          </cell>
          <cell r="AZ374">
            <v>10712</v>
          </cell>
          <cell r="BA374">
            <v>9248</v>
          </cell>
          <cell r="BB374">
            <v>8280</v>
          </cell>
          <cell r="BC374">
            <v>7054</v>
          </cell>
          <cell r="BD374">
            <v>6156</v>
          </cell>
          <cell r="BE374">
            <v>6156</v>
          </cell>
          <cell r="BF374">
            <v>6156</v>
          </cell>
          <cell r="BG374">
            <v>6156</v>
          </cell>
          <cell r="BH374">
            <v>6156</v>
          </cell>
          <cell r="BI374">
            <v>6108</v>
          </cell>
          <cell r="BJ374">
            <v>6012</v>
          </cell>
          <cell r="BK374">
            <v>5162</v>
          </cell>
          <cell r="BL374">
            <v>4992</v>
          </cell>
          <cell r="BM374">
            <v>4020</v>
          </cell>
        </row>
        <row r="375">
          <cell r="A375" t="str">
            <v>IS_LTD_INT_EXP_EFIN</v>
          </cell>
          <cell r="B375" t="str">
            <v>TRANSMISSION</v>
          </cell>
          <cell r="C375">
            <v>0</v>
          </cell>
          <cell r="D375">
            <v>0</v>
          </cell>
          <cell r="E375" t="str">
            <v>IS_LTD_INT_EXP_EFIN_Type_02</v>
          </cell>
          <cell r="F375" t="str">
            <v>Embedded Finance 08/09/1999 4:26:00</v>
          </cell>
          <cell r="G375" t="str">
            <v>Budget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281</v>
          </cell>
          <cell r="P375">
            <v>281</v>
          </cell>
          <cell r="Q375">
            <v>281</v>
          </cell>
          <cell r="R375">
            <v>281</v>
          </cell>
          <cell r="S375">
            <v>281</v>
          </cell>
          <cell r="T375">
            <v>281</v>
          </cell>
          <cell r="U375">
            <v>281</v>
          </cell>
          <cell r="V375">
            <v>281</v>
          </cell>
          <cell r="W375">
            <v>281</v>
          </cell>
          <cell r="X375">
            <v>281</v>
          </cell>
          <cell r="Y375">
            <v>281</v>
          </cell>
          <cell r="Z375">
            <v>281</v>
          </cell>
          <cell r="AA375">
            <v>281</v>
          </cell>
          <cell r="AB375">
            <v>281</v>
          </cell>
          <cell r="AC375">
            <v>281</v>
          </cell>
          <cell r="AD375">
            <v>281</v>
          </cell>
          <cell r="AE375">
            <v>281</v>
          </cell>
          <cell r="AF375">
            <v>281</v>
          </cell>
          <cell r="AG375">
            <v>281</v>
          </cell>
          <cell r="AH375">
            <v>281</v>
          </cell>
          <cell r="AI375">
            <v>281</v>
          </cell>
          <cell r="AJ375">
            <v>281</v>
          </cell>
          <cell r="AK375">
            <v>281</v>
          </cell>
          <cell r="AL375">
            <v>281</v>
          </cell>
          <cell r="AM375">
            <v>281</v>
          </cell>
          <cell r="AN375">
            <v>281</v>
          </cell>
          <cell r="AO375">
            <v>281</v>
          </cell>
          <cell r="AP375">
            <v>281</v>
          </cell>
          <cell r="AQ375">
            <v>281</v>
          </cell>
          <cell r="AR375">
            <v>281</v>
          </cell>
          <cell r="AS375">
            <v>281</v>
          </cell>
          <cell r="AT375">
            <v>281</v>
          </cell>
          <cell r="AU375">
            <v>281</v>
          </cell>
          <cell r="AV375">
            <v>281</v>
          </cell>
          <cell r="AW375">
            <v>281</v>
          </cell>
          <cell r="AX375">
            <v>281</v>
          </cell>
          <cell r="AY375">
            <v>3372</v>
          </cell>
          <cell r="AZ375">
            <v>3372</v>
          </cell>
          <cell r="BA375">
            <v>3372</v>
          </cell>
          <cell r="BB375">
            <v>3372</v>
          </cell>
          <cell r="BC375">
            <v>3372</v>
          </cell>
          <cell r="BD375">
            <v>3372</v>
          </cell>
          <cell r="BE375">
            <v>3372</v>
          </cell>
          <cell r="BF375">
            <v>3368</v>
          </cell>
          <cell r="BG375">
            <v>3360</v>
          </cell>
          <cell r="BH375">
            <v>3360</v>
          </cell>
          <cell r="BI375">
            <v>3300</v>
          </cell>
          <cell r="BJ375">
            <v>3288</v>
          </cell>
          <cell r="BK375">
            <v>3288</v>
          </cell>
          <cell r="BL375">
            <v>3288</v>
          </cell>
          <cell r="BM375">
            <v>3288</v>
          </cell>
        </row>
        <row r="376">
          <cell r="A376" t="str">
            <v>IS_LTD_INT_EXP_EFIN</v>
          </cell>
          <cell r="B376" t="str">
            <v>TRANSMISSION</v>
          </cell>
          <cell r="C376">
            <v>0</v>
          </cell>
          <cell r="D376">
            <v>0</v>
          </cell>
          <cell r="E376" t="str">
            <v>IS_LTD_INT_EXP_EFIN_Type_03</v>
          </cell>
          <cell r="F376" t="str">
            <v>Embedded Finance 08/09/1999 4:26:00</v>
          </cell>
          <cell r="G376" t="str">
            <v>Budget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55</v>
          </cell>
          <cell r="P376">
            <v>55</v>
          </cell>
          <cell r="Q376">
            <v>55</v>
          </cell>
          <cell r="R376">
            <v>55</v>
          </cell>
          <cell r="S376">
            <v>55</v>
          </cell>
          <cell r="T376">
            <v>55</v>
          </cell>
          <cell r="U376">
            <v>55</v>
          </cell>
          <cell r="V376">
            <v>55</v>
          </cell>
          <cell r="W376">
            <v>55</v>
          </cell>
          <cell r="X376">
            <v>55</v>
          </cell>
          <cell r="Y376">
            <v>55</v>
          </cell>
          <cell r="Z376">
            <v>55</v>
          </cell>
          <cell r="AA376">
            <v>55</v>
          </cell>
          <cell r="AB376">
            <v>55</v>
          </cell>
          <cell r="AC376">
            <v>55</v>
          </cell>
          <cell r="AD376">
            <v>55</v>
          </cell>
          <cell r="AE376">
            <v>55</v>
          </cell>
          <cell r="AF376">
            <v>55</v>
          </cell>
          <cell r="AG376">
            <v>55</v>
          </cell>
          <cell r="AH376">
            <v>55</v>
          </cell>
          <cell r="AI376">
            <v>55</v>
          </cell>
          <cell r="AJ376">
            <v>55</v>
          </cell>
          <cell r="AK376">
            <v>55</v>
          </cell>
          <cell r="AL376">
            <v>55</v>
          </cell>
          <cell r="AM376">
            <v>55</v>
          </cell>
          <cell r="AN376">
            <v>55</v>
          </cell>
          <cell r="AO376">
            <v>55</v>
          </cell>
          <cell r="AP376">
            <v>55</v>
          </cell>
          <cell r="AQ376">
            <v>55</v>
          </cell>
          <cell r="AR376">
            <v>55</v>
          </cell>
          <cell r="AS376">
            <v>55</v>
          </cell>
          <cell r="AT376">
            <v>55</v>
          </cell>
          <cell r="AU376">
            <v>55</v>
          </cell>
          <cell r="AV376">
            <v>55</v>
          </cell>
          <cell r="AW376">
            <v>55</v>
          </cell>
          <cell r="AX376">
            <v>55</v>
          </cell>
          <cell r="AY376">
            <v>660</v>
          </cell>
          <cell r="AZ376">
            <v>660</v>
          </cell>
          <cell r="BA376">
            <v>660</v>
          </cell>
          <cell r="BB376">
            <v>660</v>
          </cell>
          <cell r="BC376">
            <v>660</v>
          </cell>
          <cell r="BD376">
            <v>660</v>
          </cell>
          <cell r="BE376">
            <v>660</v>
          </cell>
          <cell r="BF376">
            <v>431</v>
          </cell>
          <cell r="BG376">
            <v>276</v>
          </cell>
          <cell r="BH376">
            <v>276</v>
          </cell>
          <cell r="BI376">
            <v>276</v>
          </cell>
          <cell r="BJ376">
            <v>276</v>
          </cell>
          <cell r="BK376">
            <v>276</v>
          </cell>
          <cell r="BL376">
            <v>276</v>
          </cell>
          <cell r="BM376">
            <v>276</v>
          </cell>
        </row>
        <row r="377">
          <cell r="A377" t="str">
            <v>IS_LTD_INT_EXP_EFIN</v>
          </cell>
          <cell r="B377" t="str">
            <v>TRANSMISSION</v>
          </cell>
          <cell r="C377">
            <v>0</v>
          </cell>
          <cell r="D377">
            <v>0</v>
          </cell>
          <cell r="E377" t="str">
            <v>IS_LTD_INT_EXP_EFIN_Type_04</v>
          </cell>
          <cell r="F377" t="str">
            <v>Embedded Finance 08/09/1999 4:26:00</v>
          </cell>
          <cell r="G377" t="str">
            <v>Budget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A378" t="str">
            <v>IS_LTD_SELL_EXP_AMORT_EFIN</v>
          </cell>
          <cell r="B378" t="str">
            <v>ELEC_DISTRIBUTION</v>
          </cell>
          <cell r="C378">
            <v>0</v>
          </cell>
          <cell r="D378">
            <v>0</v>
          </cell>
          <cell r="E378" t="str">
            <v>IS_LTD_SELL_EXP_AMORT_EFIN_Type_01</v>
          </cell>
          <cell r="F378" t="str">
            <v>Embedded Finance 08/09/1999 4:26:00</v>
          </cell>
          <cell r="G378" t="str">
            <v>Budget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480</v>
          </cell>
          <cell r="O378">
            <v>6</v>
          </cell>
          <cell r="P378">
            <v>6</v>
          </cell>
          <cell r="Q378">
            <v>6</v>
          </cell>
          <cell r="R378">
            <v>6</v>
          </cell>
          <cell r="S378">
            <v>6</v>
          </cell>
          <cell r="T378">
            <v>6</v>
          </cell>
          <cell r="U378">
            <v>5</v>
          </cell>
          <cell r="V378">
            <v>5</v>
          </cell>
          <cell r="W378">
            <v>5</v>
          </cell>
          <cell r="X378">
            <v>5</v>
          </cell>
          <cell r="Y378">
            <v>5</v>
          </cell>
          <cell r="Z378">
            <v>5</v>
          </cell>
          <cell r="AA378">
            <v>5</v>
          </cell>
          <cell r="AB378">
            <v>5</v>
          </cell>
          <cell r="AC378">
            <v>5</v>
          </cell>
          <cell r="AD378">
            <v>5</v>
          </cell>
          <cell r="AE378">
            <v>5</v>
          </cell>
          <cell r="AF378">
            <v>3</v>
          </cell>
          <cell r="AG378">
            <v>3</v>
          </cell>
          <cell r="AH378">
            <v>3</v>
          </cell>
          <cell r="AI378">
            <v>3</v>
          </cell>
          <cell r="AJ378">
            <v>3</v>
          </cell>
          <cell r="AK378">
            <v>3</v>
          </cell>
          <cell r="AL378">
            <v>3</v>
          </cell>
          <cell r="AM378">
            <v>3</v>
          </cell>
          <cell r="AN378">
            <v>3</v>
          </cell>
          <cell r="AO378">
            <v>3</v>
          </cell>
          <cell r="AP378">
            <v>3</v>
          </cell>
          <cell r="AQ378">
            <v>3</v>
          </cell>
          <cell r="AR378">
            <v>3</v>
          </cell>
          <cell r="AS378">
            <v>3</v>
          </cell>
          <cell r="AT378">
            <v>3</v>
          </cell>
          <cell r="AU378">
            <v>3</v>
          </cell>
          <cell r="AV378">
            <v>3</v>
          </cell>
          <cell r="AW378">
            <v>3</v>
          </cell>
          <cell r="AX378">
            <v>3</v>
          </cell>
          <cell r="AY378">
            <v>36</v>
          </cell>
          <cell r="AZ378">
            <v>24</v>
          </cell>
          <cell r="BA378">
            <v>24</v>
          </cell>
          <cell r="BB378">
            <v>24</v>
          </cell>
          <cell r="BC378">
            <v>24</v>
          </cell>
          <cell r="BD378">
            <v>24</v>
          </cell>
          <cell r="BE378">
            <v>24</v>
          </cell>
          <cell r="BF378">
            <v>24</v>
          </cell>
          <cell r="BG378">
            <v>24</v>
          </cell>
          <cell r="BH378">
            <v>24</v>
          </cell>
          <cell r="BI378">
            <v>20</v>
          </cell>
          <cell r="BJ378">
            <v>12</v>
          </cell>
          <cell r="BK378">
            <v>2</v>
          </cell>
          <cell r="BL378">
            <v>0</v>
          </cell>
          <cell r="BM378">
            <v>0</v>
          </cell>
        </row>
        <row r="379">
          <cell r="A379" t="str">
            <v>IS_LTD_SELL_EXP_AMORT_EFIN</v>
          </cell>
          <cell r="B379" t="str">
            <v>ELEC_DISTRIBUTION</v>
          </cell>
          <cell r="C379">
            <v>0</v>
          </cell>
          <cell r="D379">
            <v>0</v>
          </cell>
          <cell r="E379" t="str">
            <v>IS_LTD_SELL_EXP_AMORT_EFIN_Type_02</v>
          </cell>
          <cell r="F379" t="str">
            <v>Embedded Finance 08/09/1999 4:26:00</v>
          </cell>
          <cell r="G379" t="str">
            <v>Budget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627</v>
          </cell>
          <cell r="O379">
            <v>4</v>
          </cell>
          <cell r="P379">
            <v>4</v>
          </cell>
          <cell r="Q379">
            <v>4</v>
          </cell>
          <cell r="R379">
            <v>4</v>
          </cell>
          <cell r="S379">
            <v>4</v>
          </cell>
          <cell r="T379">
            <v>4</v>
          </cell>
          <cell r="U379">
            <v>4</v>
          </cell>
          <cell r="V379">
            <v>4</v>
          </cell>
          <cell r="W379">
            <v>4</v>
          </cell>
          <cell r="X379">
            <v>4</v>
          </cell>
          <cell r="Y379">
            <v>4</v>
          </cell>
          <cell r="Z379">
            <v>4</v>
          </cell>
          <cell r="AA379">
            <v>4</v>
          </cell>
          <cell r="AB379">
            <v>4</v>
          </cell>
          <cell r="AC379">
            <v>4</v>
          </cell>
          <cell r="AD379">
            <v>4</v>
          </cell>
          <cell r="AE379">
            <v>4</v>
          </cell>
          <cell r="AF379">
            <v>4</v>
          </cell>
          <cell r="AG379">
            <v>4</v>
          </cell>
          <cell r="AH379">
            <v>4</v>
          </cell>
          <cell r="AI379">
            <v>4</v>
          </cell>
          <cell r="AJ379">
            <v>4</v>
          </cell>
          <cell r="AK379">
            <v>4</v>
          </cell>
          <cell r="AL379">
            <v>4</v>
          </cell>
          <cell r="AM379">
            <v>4</v>
          </cell>
          <cell r="AN379">
            <v>4</v>
          </cell>
          <cell r="AO379">
            <v>4</v>
          </cell>
          <cell r="AP379">
            <v>4</v>
          </cell>
          <cell r="AQ379">
            <v>4</v>
          </cell>
          <cell r="AR379">
            <v>4</v>
          </cell>
          <cell r="AS379">
            <v>4</v>
          </cell>
          <cell r="AT379">
            <v>4</v>
          </cell>
          <cell r="AU379">
            <v>4</v>
          </cell>
          <cell r="AV379">
            <v>4</v>
          </cell>
          <cell r="AW379">
            <v>4</v>
          </cell>
          <cell r="AX379">
            <v>4</v>
          </cell>
          <cell r="AY379">
            <v>48</v>
          </cell>
          <cell r="AZ379">
            <v>48</v>
          </cell>
          <cell r="BA379">
            <v>48</v>
          </cell>
          <cell r="BB379">
            <v>48</v>
          </cell>
          <cell r="BC379">
            <v>48</v>
          </cell>
          <cell r="BD379">
            <v>48</v>
          </cell>
          <cell r="BE379">
            <v>48</v>
          </cell>
          <cell r="BF379">
            <v>48</v>
          </cell>
          <cell r="BG379">
            <v>48</v>
          </cell>
          <cell r="BH379">
            <v>48</v>
          </cell>
          <cell r="BI379">
            <v>38</v>
          </cell>
          <cell r="BJ379">
            <v>36</v>
          </cell>
          <cell r="BK379">
            <v>36</v>
          </cell>
          <cell r="BL379">
            <v>36</v>
          </cell>
          <cell r="BM379">
            <v>36</v>
          </cell>
        </row>
        <row r="380">
          <cell r="A380" t="str">
            <v>IS_LTD_SELL_EXP_AMORT_EFIN</v>
          </cell>
          <cell r="B380" t="str">
            <v>ELEC_DISTRIBUTION</v>
          </cell>
          <cell r="C380">
            <v>0</v>
          </cell>
          <cell r="D380">
            <v>0</v>
          </cell>
          <cell r="E380" t="str">
            <v>IS_LTD_SELL_EXP_AMORT_EFIN_Type_03</v>
          </cell>
          <cell r="F380" t="str">
            <v>Embedded Finance 08/09/1999 4:26:00</v>
          </cell>
          <cell r="G380" t="str">
            <v>Budget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35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A381" t="str">
            <v>IS_LTD_SELL_EXP_AMORT_EFIN</v>
          </cell>
          <cell r="B381" t="str">
            <v>ELEC_DISTRIBUTION</v>
          </cell>
          <cell r="C381">
            <v>0</v>
          </cell>
          <cell r="D381">
            <v>0</v>
          </cell>
          <cell r="E381" t="str">
            <v>IS_LTD_SELL_EXP_AMORT_EFIN_Type_04</v>
          </cell>
          <cell r="F381" t="str">
            <v>Embedded Finance 08/09/1999 4:26:00</v>
          </cell>
          <cell r="G381" t="str">
            <v>Budget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A382" t="str">
            <v>IS_LTD_SELL_EXP_AMORT_EFIN</v>
          </cell>
          <cell r="B382" t="str">
            <v>ELEC_INTERCOMPANY</v>
          </cell>
          <cell r="C382">
            <v>0</v>
          </cell>
          <cell r="D382">
            <v>0</v>
          </cell>
          <cell r="E382" t="str">
            <v>IS_LTD_SELL_EXP_AMORT_EFIN_Type_01</v>
          </cell>
          <cell r="F382" t="str">
            <v>Embedded Finance 08/09/1999 4:26:00</v>
          </cell>
          <cell r="G382" t="str">
            <v>Budget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446</v>
          </cell>
          <cell r="O382">
            <v>5</v>
          </cell>
          <cell r="P382">
            <v>5</v>
          </cell>
          <cell r="Q382">
            <v>5</v>
          </cell>
          <cell r="R382">
            <v>5</v>
          </cell>
          <cell r="S382">
            <v>6</v>
          </cell>
          <cell r="T382">
            <v>5</v>
          </cell>
          <cell r="U382">
            <v>5</v>
          </cell>
          <cell r="V382">
            <v>5</v>
          </cell>
          <cell r="W382">
            <v>5</v>
          </cell>
          <cell r="X382">
            <v>5</v>
          </cell>
          <cell r="Y382">
            <v>5</v>
          </cell>
          <cell r="Z382">
            <v>5</v>
          </cell>
          <cell r="AA382">
            <v>5</v>
          </cell>
          <cell r="AB382">
            <v>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>
            <v>3</v>
          </cell>
          <cell r="AH382">
            <v>3</v>
          </cell>
          <cell r="AI382">
            <v>3</v>
          </cell>
          <cell r="AJ382">
            <v>3</v>
          </cell>
          <cell r="AK382">
            <v>3</v>
          </cell>
          <cell r="AL382">
            <v>3</v>
          </cell>
          <cell r="AM382">
            <v>3</v>
          </cell>
          <cell r="AN382">
            <v>3</v>
          </cell>
          <cell r="AO382">
            <v>3</v>
          </cell>
          <cell r="AP382">
            <v>3</v>
          </cell>
          <cell r="AQ382">
            <v>3</v>
          </cell>
          <cell r="AR382">
            <v>3</v>
          </cell>
          <cell r="AS382">
            <v>3</v>
          </cell>
          <cell r="AT382">
            <v>3</v>
          </cell>
          <cell r="AU382">
            <v>3</v>
          </cell>
          <cell r="AV382">
            <v>3</v>
          </cell>
          <cell r="AW382">
            <v>3</v>
          </cell>
          <cell r="AX382">
            <v>3</v>
          </cell>
          <cell r="AY382">
            <v>31</v>
          </cell>
          <cell r="AZ382">
            <v>24</v>
          </cell>
          <cell r="BA382">
            <v>24</v>
          </cell>
          <cell r="BB382">
            <v>24</v>
          </cell>
          <cell r="BC382">
            <v>24</v>
          </cell>
          <cell r="BD382">
            <v>24</v>
          </cell>
          <cell r="BE382">
            <v>24</v>
          </cell>
          <cell r="BF382">
            <v>24</v>
          </cell>
          <cell r="BG382">
            <v>24</v>
          </cell>
          <cell r="BH382">
            <v>24</v>
          </cell>
          <cell r="BI382">
            <v>20</v>
          </cell>
          <cell r="BJ382">
            <v>12</v>
          </cell>
          <cell r="BK382">
            <v>2</v>
          </cell>
          <cell r="BL382">
            <v>0</v>
          </cell>
          <cell r="BM382">
            <v>0</v>
          </cell>
        </row>
        <row r="383">
          <cell r="A383" t="str">
            <v>IS_LTD_SELL_EXP_AMORT_EFIN</v>
          </cell>
          <cell r="B383" t="str">
            <v>ELEC_INTERCOMPANY</v>
          </cell>
          <cell r="C383">
            <v>0</v>
          </cell>
          <cell r="D383">
            <v>0</v>
          </cell>
          <cell r="E383" t="str">
            <v>IS_LTD_SELL_EXP_AMORT_EFIN_Type_02</v>
          </cell>
          <cell r="F383" t="str">
            <v>Embedded Finance 08/09/1999 4:26:00</v>
          </cell>
          <cell r="G383" t="str">
            <v>Budget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583</v>
          </cell>
          <cell r="O383">
            <v>4</v>
          </cell>
          <cell r="P383">
            <v>4</v>
          </cell>
          <cell r="Q383">
            <v>4</v>
          </cell>
          <cell r="R383">
            <v>4</v>
          </cell>
          <cell r="S383">
            <v>4</v>
          </cell>
          <cell r="T383">
            <v>4</v>
          </cell>
          <cell r="U383">
            <v>4</v>
          </cell>
          <cell r="V383">
            <v>4</v>
          </cell>
          <cell r="W383">
            <v>4</v>
          </cell>
          <cell r="X383">
            <v>4</v>
          </cell>
          <cell r="Y383">
            <v>4</v>
          </cell>
          <cell r="Z383">
            <v>4</v>
          </cell>
          <cell r="AA383">
            <v>4</v>
          </cell>
          <cell r="AB383">
            <v>4</v>
          </cell>
          <cell r="AC383">
            <v>4</v>
          </cell>
          <cell r="AD383">
            <v>4</v>
          </cell>
          <cell r="AE383">
            <v>4</v>
          </cell>
          <cell r="AF383">
            <v>4</v>
          </cell>
          <cell r="AG383">
            <v>4</v>
          </cell>
          <cell r="AH383">
            <v>4</v>
          </cell>
          <cell r="AI383">
            <v>4</v>
          </cell>
          <cell r="AJ383">
            <v>4</v>
          </cell>
          <cell r="AK383">
            <v>4</v>
          </cell>
          <cell r="AL383">
            <v>4</v>
          </cell>
          <cell r="AM383">
            <v>4</v>
          </cell>
          <cell r="AN383">
            <v>4</v>
          </cell>
          <cell r="AO383">
            <v>4</v>
          </cell>
          <cell r="AP383">
            <v>4</v>
          </cell>
          <cell r="AQ383">
            <v>4</v>
          </cell>
          <cell r="AR383">
            <v>4</v>
          </cell>
          <cell r="AS383">
            <v>4</v>
          </cell>
          <cell r="AT383">
            <v>4</v>
          </cell>
          <cell r="AU383">
            <v>4</v>
          </cell>
          <cell r="AV383">
            <v>4</v>
          </cell>
          <cell r="AW383">
            <v>4</v>
          </cell>
          <cell r="AX383">
            <v>4</v>
          </cell>
          <cell r="AY383">
            <v>48</v>
          </cell>
          <cell r="AZ383">
            <v>48</v>
          </cell>
          <cell r="BA383">
            <v>48</v>
          </cell>
          <cell r="BB383">
            <v>48</v>
          </cell>
          <cell r="BC383">
            <v>48</v>
          </cell>
          <cell r="BD383">
            <v>48</v>
          </cell>
          <cell r="BE383">
            <v>48</v>
          </cell>
          <cell r="BF383">
            <v>48</v>
          </cell>
          <cell r="BG383">
            <v>48</v>
          </cell>
          <cell r="BH383">
            <v>48</v>
          </cell>
          <cell r="BI383">
            <v>38</v>
          </cell>
          <cell r="BJ383">
            <v>36</v>
          </cell>
          <cell r="BK383">
            <v>36</v>
          </cell>
          <cell r="BL383">
            <v>36</v>
          </cell>
          <cell r="BM383">
            <v>36</v>
          </cell>
        </row>
        <row r="384">
          <cell r="A384" t="str">
            <v>IS_LTD_SELL_EXP_AMORT_EFIN</v>
          </cell>
          <cell r="B384" t="str">
            <v>ELEC_INTERCOMPANY</v>
          </cell>
          <cell r="C384">
            <v>0</v>
          </cell>
          <cell r="D384">
            <v>0</v>
          </cell>
          <cell r="E384" t="str">
            <v>IS_LTD_SELL_EXP_AMORT_EFIN_Type_03</v>
          </cell>
          <cell r="F384" t="str">
            <v>Embedded Finance 08/09/1999 4:26:00</v>
          </cell>
          <cell r="G384" t="str">
            <v>Budget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32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A385" t="str">
            <v>IS_LTD_SELL_EXP_AMORT_EFIN</v>
          </cell>
          <cell r="B385" t="str">
            <v>ELEC_INTERCOMPANY</v>
          </cell>
          <cell r="C385">
            <v>0</v>
          </cell>
          <cell r="D385">
            <v>0</v>
          </cell>
          <cell r="E385" t="str">
            <v>IS_LTD_SELL_EXP_AMORT_EFIN_Type_04</v>
          </cell>
          <cell r="F385" t="str">
            <v>Embedded Finance 08/09/1999 4:26:00</v>
          </cell>
          <cell r="G385" t="str">
            <v>Budget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A386" t="str">
            <v>IS_LTD_SELL_EXP_AMORT_EFIN</v>
          </cell>
          <cell r="B386" t="str">
            <v>FOSSIL</v>
          </cell>
          <cell r="C386">
            <v>0</v>
          </cell>
          <cell r="D386">
            <v>0</v>
          </cell>
          <cell r="E386" t="str">
            <v>IS_LTD_SELL_EXP_AMORT_EFIN_Type_01</v>
          </cell>
          <cell r="F386" t="str">
            <v>Embedded Finance 08/09/1999 4:26:00</v>
          </cell>
          <cell r="G386" t="str">
            <v>Budget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374</v>
          </cell>
          <cell r="O386">
            <v>4</v>
          </cell>
          <cell r="P386">
            <v>4</v>
          </cell>
          <cell r="Q386">
            <v>4</v>
          </cell>
          <cell r="R386">
            <v>4</v>
          </cell>
          <cell r="S386">
            <v>5</v>
          </cell>
          <cell r="T386">
            <v>4</v>
          </cell>
          <cell r="U386">
            <v>4</v>
          </cell>
          <cell r="V386">
            <v>4</v>
          </cell>
          <cell r="W386">
            <v>4</v>
          </cell>
          <cell r="X386">
            <v>4</v>
          </cell>
          <cell r="Y386">
            <v>4</v>
          </cell>
          <cell r="Z386">
            <v>4</v>
          </cell>
          <cell r="AA386">
            <v>4</v>
          </cell>
          <cell r="AB386">
            <v>4</v>
          </cell>
          <cell r="AC386">
            <v>4</v>
          </cell>
          <cell r="AD386">
            <v>4</v>
          </cell>
          <cell r="AE386">
            <v>4</v>
          </cell>
          <cell r="AF386">
            <v>3</v>
          </cell>
          <cell r="AG386">
            <v>3</v>
          </cell>
          <cell r="AH386">
            <v>3</v>
          </cell>
          <cell r="AI386">
            <v>3</v>
          </cell>
          <cell r="AJ386">
            <v>3</v>
          </cell>
          <cell r="AK386">
            <v>3</v>
          </cell>
          <cell r="AL386">
            <v>3</v>
          </cell>
          <cell r="AM386">
            <v>3</v>
          </cell>
          <cell r="AN386">
            <v>3</v>
          </cell>
          <cell r="AO386">
            <v>3</v>
          </cell>
          <cell r="AP386">
            <v>3</v>
          </cell>
          <cell r="AQ386">
            <v>3</v>
          </cell>
          <cell r="AR386">
            <v>3</v>
          </cell>
          <cell r="AS386">
            <v>3</v>
          </cell>
          <cell r="AT386">
            <v>3</v>
          </cell>
          <cell r="AU386">
            <v>3</v>
          </cell>
          <cell r="AV386">
            <v>3</v>
          </cell>
          <cell r="AW386">
            <v>2</v>
          </cell>
          <cell r="AX386">
            <v>2</v>
          </cell>
          <cell r="AY386">
            <v>24</v>
          </cell>
          <cell r="AZ386">
            <v>24</v>
          </cell>
          <cell r="BA386">
            <v>24</v>
          </cell>
          <cell r="BB386">
            <v>18</v>
          </cell>
          <cell r="BC386">
            <v>12</v>
          </cell>
          <cell r="BD386">
            <v>12</v>
          </cell>
          <cell r="BE386">
            <v>12</v>
          </cell>
          <cell r="BF386">
            <v>12</v>
          </cell>
          <cell r="BG386">
            <v>12</v>
          </cell>
          <cell r="BH386">
            <v>12</v>
          </cell>
          <cell r="BI386">
            <v>12</v>
          </cell>
          <cell r="BJ386">
            <v>12</v>
          </cell>
          <cell r="BK386">
            <v>2</v>
          </cell>
          <cell r="BL386">
            <v>0</v>
          </cell>
          <cell r="BM386">
            <v>0</v>
          </cell>
        </row>
        <row r="387">
          <cell r="A387" t="str">
            <v>IS_LTD_SELL_EXP_AMORT_EFIN</v>
          </cell>
          <cell r="B387" t="str">
            <v>FOSSIL</v>
          </cell>
          <cell r="C387">
            <v>0</v>
          </cell>
          <cell r="D387">
            <v>0</v>
          </cell>
          <cell r="E387" t="str">
            <v>IS_LTD_SELL_EXP_AMORT_EFIN_Type_02</v>
          </cell>
          <cell r="F387" t="str">
            <v>Embedded Finance 08/09/1999 4:26:00</v>
          </cell>
          <cell r="G387" t="str">
            <v>Budget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488</v>
          </cell>
          <cell r="O387">
            <v>3</v>
          </cell>
          <cell r="P387">
            <v>3</v>
          </cell>
          <cell r="Q387">
            <v>3</v>
          </cell>
          <cell r="R387">
            <v>3</v>
          </cell>
          <cell r="S387">
            <v>3</v>
          </cell>
          <cell r="T387">
            <v>3</v>
          </cell>
          <cell r="U387">
            <v>3</v>
          </cell>
          <cell r="V387">
            <v>3</v>
          </cell>
          <cell r="W387">
            <v>3</v>
          </cell>
          <cell r="X387">
            <v>3</v>
          </cell>
          <cell r="Y387">
            <v>3</v>
          </cell>
          <cell r="Z387">
            <v>3</v>
          </cell>
          <cell r="AA387">
            <v>3</v>
          </cell>
          <cell r="AB387">
            <v>3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>
            <v>3</v>
          </cell>
          <cell r="AH387">
            <v>3</v>
          </cell>
          <cell r="AI387">
            <v>3</v>
          </cell>
          <cell r="AJ387">
            <v>3</v>
          </cell>
          <cell r="AK387">
            <v>3</v>
          </cell>
          <cell r="AL387">
            <v>3</v>
          </cell>
          <cell r="AM387">
            <v>3</v>
          </cell>
          <cell r="AN387">
            <v>3</v>
          </cell>
          <cell r="AO387">
            <v>3</v>
          </cell>
          <cell r="AP387">
            <v>3</v>
          </cell>
          <cell r="AQ387">
            <v>3</v>
          </cell>
          <cell r="AR387">
            <v>3</v>
          </cell>
          <cell r="AS387">
            <v>3</v>
          </cell>
          <cell r="AT387">
            <v>3</v>
          </cell>
          <cell r="AU387">
            <v>3</v>
          </cell>
          <cell r="AV387">
            <v>3</v>
          </cell>
          <cell r="AW387">
            <v>3</v>
          </cell>
          <cell r="AX387">
            <v>3</v>
          </cell>
          <cell r="AY387">
            <v>36</v>
          </cell>
          <cell r="AZ387">
            <v>36</v>
          </cell>
          <cell r="BA387">
            <v>36</v>
          </cell>
          <cell r="BB387">
            <v>36</v>
          </cell>
          <cell r="BC387">
            <v>36</v>
          </cell>
          <cell r="BD387">
            <v>36</v>
          </cell>
          <cell r="BE387">
            <v>36</v>
          </cell>
          <cell r="BF387">
            <v>36</v>
          </cell>
          <cell r="BG387">
            <v>36</v>
          </cell>
          <cell r="BH387">
            <v>36</v>
          </cell>
          <cell r="BI387">
            <v>36</v>
          </cell>
          <cell r="BJ387">
            <v>36</v>
          </cell>
          <cell r="BK387">
            <v>36</v>
          </cell>
          <cell r="BL387">
            <v>36</v>
          </cell>
          <cell r="BM387">
            <v>36</v>
          </cell>
        </row>
        <row r="388">
          <cell r="A388" t="str">
            <v>IS_LTD_SELL_EXP_AMORT_EFIN</v>
          </cell>
          <cell r="B388" t="str">
            <v>FOSSIL</v>
          </cell>
          <cell r="C388">
            <v>0</v>
          </cell>
          <cell r="D388">
            <v>0</v>
          </cell>
          <cell r="E388" t="str">
            <v>IS_LTD_SELL_EXP_AMORT_EFIN_Type_03</v>
          </cell>
          <cell r="F388" t="str">
            <v>Embedded Finance 08/09/1999 4:26:00</v>
          </cell>
          <cell r="G388" t="str">
            <v>Budget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27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A389" t="str">
            <v>IS_LTD_SELL_EXP_AMORT_EFIN</v>
          </cell>
          <cell r="B389" t="str">
            <v>FOSSIL</v>
          </cell>
          <cell r="C389">
            <v>0</v>
          </cell>
          <cell r="D389">
            <v>0</v>
          </cell>
          <cell r="E389" t="str">
            <v>IS_LTD_SELL_EXP_AMORT_EFIN_Type_04</v>
          </cell>
          <cell r="F389" t="str">
            <v>Embedded Finance 08/09/1999 4:26:00</v>
          </cell>
          <cell r="G389" t="str">
            <v>Budget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A390" t="str">
            <v>IS_LTD_SELL_EXP_AMORT_EFIN</v>
          </cell>
          <cell r="B390" t="str">
            <v>GAS_PIPES</v>
          </cell>
          <cell r="C390">
            <v>0</v>
          </cell>
          <cell r="D390">
            <v>0</v>
          </cell>
          <cell r="E390" t="str">
            <v>IS_LTD_SELL_EXP_AMORT_EFIN_Type_01</v>
          </cell>
          <cell r="F390" t="str">
            <v>Embedded Finance 08/09/1999 4:26:00</v>
          </cell>
          <cell r="G390" t="str">
            <v>Budget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422</v>
          </cell>
          <cell r="O390">
            <v>5</v>
          </cell>
          <cell r="P390">
            <v>5</v>
          </cell>
          <cell r="Q390">
            <v>5</v>
          </cell>
          <cell r="R390">
            <v>5</v>
          </cell>
          <cell r="S390">
            <v>5</v>
          </cell>
          <cell r="T390">
            <v>5</v>
          </cell>
          <cell r="U390">
            <v>5</v>
          </cell>
          <cell r="V390">
            <v>5</v>
          </cell>
          <cell r="W390">
            <v>5</v>
          </cell>
          <cell r="X390">
            <v>5</v>
          </cell>
          <cell r="Y390">
            <v>5</v>
          </cell>
          <cell r="Z390">
            <v>5</v>
          </cell>
          <cell r="AA390">
            <v>5</v>
          </cell>
          <cell r="AB390">
            <v>4</v>
          </cell>
          <cell r="AC390">
            <v>4</v>
          </cell>
          <cell r="AD390">
            <v>4</v>
          </cell>
          <cell r="AE390">
            <v>4</v>
          </cell>
          <cell r="AF390">
            <v>3</v>
          </cell>
          <cell r="AG390">
            <v>3</v>
          </cell>
          <cell r="AH390">
            <v>3</v>
          </cell>
          <cell r="AI390">
            <v>3</v>
          </cell>
          <cell r="AJ390">
            <v>3</v>
          </cell>
          <cell r="AK390">
            <v>3</v>
          </cell>
          <cell r="AL390">
            <v>3</v>
          </cell>
          <cell r="AM390">
            <v>3</v>
          </cell>
          <cell r="AN390">
            <v>3</v>
          </cell>
          <cell r="AO390">
            <v>3</v>
          </cell>
          <cell r="AP390">
            <v>3</v>
          </cell>
          <cell r="AQ390">
            <v>3</v>
          </cell>
          <cell r="AR390">
            <v>3</v>
          </cell>
          <cell r="AS390">
            <v>3</v>
          </cell>
          <cell r="AT390">
            <v>3</v>
          </cell>
          <cell r="AU390">
            <v>3</v>
          </cell>
          <cell r="AV390">
            <v>3</v>
          </cell>
          <cell r="AW390">
            <v>3</v>
          </cell>
          <cell r="AX390">
            <v>3</v>
          </cell>
          <cell r="AY390">
            <v>31</v>
          </cell>
          <cell r="AZ390">
            <v>24</v>
          </cell>
          <cell r="BA390">
            <v>24</v>
          </cell>
          <cell r="BB390">
            <v>24</v>
          </cell>
          <cell r="BC390">
            <v>14</v>
          </cell>
          <cell r="BD390">
            <v>12</v>
          </cell>
          <cell r="BE390">
            <v>12</v>
          </cell>
          <cell r="BF390">
            <v>12</v>
          </cell>
          <cell r="BG390">
            <v>12</v>
          </cell>
          <cell r="BH390">
            <v>12</v>
          </cell>
          <cell r="BI390">
            <v>12</v>
          </cell>
          <cell r="BJ390">
            <v>12</v>
          </cell>
          <cell r="BK390">
            <v>2</v>
          </cell>
          <cell r="BL390">
            <v>0</v>
          </cell>
          <cell r="BM390">
            <v>0</v>
          </cell>
        </row>
        <row r="391">
          <cell r="A391" t="str">
            <v>IS_LTD_SELL_EXP_AMORT_EFIN</v>
          </cell>
          <cell r="B391" t="str">
            <v>GAS_PIPES</v>
          </cell>
          <cell r="C391">
            <v>0</v>
          </cell>
          <cell r="D391">
            <v>0</v>
          </cell>
          <cell r="E391" t="str">
            <v>IS_LTD_SELL_EXP_AMORT_EFIN_Type_02</v>
          </cell>
          <cell r="F391" t="str">
            <v>Embedded Finance 08/09/1999 4:26:00</v>
          </cell>
          <cell r="G391" t="str">
            <v>Budget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551</v>
          </cell>
          <cell r="O391">
            <v>4</v>
          </cell>
          <cell r="P391">
            <v>4</v>
          </cell>
          <cell r="Q391">
            <v>4</v>
          </cell>
          <cell r="R391">
            <v>4</v>
          </cell>
          <cell r="S391">
            <v>4</v>
          </cell>
          <cell r="T391">
            <v>4</v>
          </cell>
          <cell r="U391">
            <v>4</v>
          </cell>
          <cell r="V391">
            <v>4</v>
          </cell>
          <cell r="W391">
            <v>4</v>
          </cell>
          <cell r="X391">
            <v>4</v>
          </cell>
          <cell r="Y391">
            <v>4</v>
          </cell>
          <cell r="Z391">
            <v>4</v>
          </cell>
          <cell r="AA391">
            <v>4</v>
          </cell>
          <cell r="AB391">
            <v>4</v>
          </cell>
          <cell r="AC391">
            <v>4</v>
          </cell>
          <cell r="AD391">
            <v>4</v>
          </cell>
          <cell r="AE391">
            <v>4</v>
          </cell>
          <cell r="AF391">
            <v>4</v>
          </cell>
          <cell r="AG391">
            <v>4</v>
          </cell>
          <cell r="AH391">
            <v>4</v>
          </cell>
          <cell r="AI391">
            <v>4</v>
          </cell>
          <cell r="AJ391">
            <v>4</v>
          </cell>
          <cell r="AK391">
            <v>4</v>
          </cell>
          <cell r="AL391">
            <v>4</v>
          </cell>
          <cell r="AM391">
            <v>4</v>
          </cell>
          <cell r="AN391">
            <v>4</v>
          </cell>
          <cell r="AO391">
            <v>4</v>
          </cell>
          <cell r="AP391">
            <v>4</v>
          </cell>
          <cell r="AQ391">
            <v>4</v>
          </cell>
          <cell r="AR391">
            <v>4</v>
          </cell>
          <cell r="AS391">
            <v>4</v>
          </cell>
          <cell r="AT391">
            <v>4</v>
          </cell>
          <cell r="AU391">
            <v>4</v>
          </cell>
          <cell r="AV391">
            <v>4</v>
          </cell>
          <cell r="AW391">
            <v>4</v>
          </cell>
          <cell r="AX391">
            <v>4</v>
          </cell>
          <cell r="AY391">
            <v>48</v>
          </cell>
          <cell r="AZ391">
            <v>48</v>
          </cell>
          <cell r="BA391">
            <v>48</v>
          </cell>
          <cell r="BB391">
            <v>48</v>
          </cell>
          <cell r="BC391">
            <v>48</v>
          </cell>
          <cell r="BD391">
            <v>48</v>
          </cell>
          <cell r="BE391">
            <v>48</v>
          </cell>
          <cell r="BF391">
            <v>44</v>
          </cell>
          <cell r="BG391">
            <v>36</v>
          </cell>
          <cell r="BH391">
            <v>36</v>
          </cell>
          <cell r="BI391">
            <v>36</v>
          </cell>
          <cell r="BJ391">
            <v>36</v>
          </cell>
          <cell r="BK391">
            <v>36</v>
          </cell>
          <cell r="BL391">
            <v>36</v>
          </cell>
          <cell r="BM391">
            <v>36</v>
          </cell>
        </row>
        <row r="392">
          <cell r="A392" t="str">
            <v>IS_LTD_SELL_EXP_AMORT_EFIN</v>
          </cell>
          <cell r="B392" t="str">
            <v>GAS_PIPES</v>
          </cell>
          <cell r="C392">
            <v>0</v>
          </cell>
          <cell r="D392">
            <v>0</v>
          </cell>
          <cell r="E392" t="str">
            <v>IS_LTD_SELL_EXP_AMORT_EFIN_Type_03</v>
          </cell>
          <cell r="F392" t="str">
            <v>Embedded Finance 08/09/1999 4:26:00</v>
          </cell>
          <cell r="G392" t="str">
            <v>Budget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30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A393" t="str">
            <v>IS_LTD_SELL_EXP_AMORT_EFIN</v>
          </cell>
          <cell r="B393" t="str">
            <v>GAS_PIPES</v>
          </cell>
          <cell r="C393">
            <v>0</v>
          </cell>
          <cell r="D393">
            <v>0</v>
          </cell>
          <cell r="E393" t="str">
            <v>IS_LTD_SELL_EXP_AMORT_EFIN_Type_04</v>
          </cell>
          <cell r="F393" t="str">
            <v>Embedded Finance 08/09/1999 4:26:00</v>
          </cell>
          <cell r="G393" t="str">
            <v>Budget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A394" t="str">
            <v>IS_LTD_SELL_EXP_AMORT_EFIN</v>
          </cell>
          <cell r="B394" t="str">
            <v>NUCLEAR</v>
          </cell>
          <cell r="C394">
            <v>0</v>
          </cell>
          <cell r="D394">
            <v>0</v>
          </cell>
          <cell r="E394" t="str">
            <v>IS_LTD_SELL_EXP_AMORT_EFIN_Type_01</v>
          </cell>
          <cell r="F394" t="str">
            <v>Embedded Finance 08/09/1999 4:26:00</v>
          </cell>
          <cell r="G394" t="str">
            <v>Budget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113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  <cell r="S394">
            <v>1</v>
          </cell>
          <cell r="T394">
            <v>1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1</v>
          </cell>
          <cell r="AC394">
            <v>1</v>
          </cell>
          <cell r="AD394">
            <v>1</v>
          </cell>
          <cell r="AE394">
            <v>1</v>
          </cell>
          <cell r="AF394">
            <v>1</v>
          </cell>
          <cell r="AG394">
            <v>1</v>
          </cell>
          <cell r="AH394">
            <v>1</v>
          </cell>
          <cell r="AI394">
            <v>1</v>
          </cell>
          <cell r="AJ394">
            <v>1</v>
          </cell>
          <cell r="AK394">
            <v>1</v>
          </cell>
          <cell r="AL394">
            <v>1</v>
          </cell>
          <cell r="AM394">
            <v>1</v>
          </cell>
          <cell r="AN394">
            <v>1</v>
          </cell>
          <cell r="AO394">
            <v>1</v>
          </cell>
          <cell r="AP394">
            <v>1</v>
          </cell>
          <cell r="AQ394">
            <v>1</v>
          </cell>
          <cell r="AR394">
            <v>1</v>
          </cell>
          <cell r="AS394">
            <v>1</v>
          </cell>
          <cell r="AT394">
            <v>1</v>
          </cell>
          <cell r="AU394">
            <v>1</v>
          </cell>
          <cell r="AV394">
            <v>1</v>
          </cell>
          <cell r="AW394">
            <v>1</v>
          </cell>
          <cell r="AX394">
            <v>1</v>
          </cell>
          <cell r="AY394">
            <v>12</v>
          </cell>
          <cell r="AZ394">
            <v>12</v>
          </cell>
          <cell r="BA394">
            <v>12</v>
          </cell>
          <cell r="BB394">
            <v>6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A395" t="str">
            <v>IS_LTD_SELL_EXP_AMORT_EFIN</v>
          </cell>
          <cell r="B395" t="str">
            <v>NUCLEAR</v>
          </cell>
          <cell r="C395">
            <v>0</v>
          </cell>
          <cell r="D395">
            <v>0</v>
          </cell>
          <cell r="E395" t="str">
            <v>IS_LTD_SELL_EXP_AMORT_EFIN_Type_02</v>
          </cell>
          <cell r="F395" t="str">
            <v>Embedded Finance 08/09/1999 4:26:00</v>
          </cell>
          <cell r="G395" t="str">
            <v>Budget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148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  <cell r="S395">
            <v>1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  <cell r="AD395">
            <v>1</v>
          </cell>
          <cell r="AE395">
            <v>1</v>
          </cell>
          <cell r="AF395">
            <v>1</v>
          </cell>
          <cell r="AG395">
            <v>1</v>
          </cell>
          <cell r="AH395">
            <v>1</v>
          </cell>
          <cell r="AI395">
            <v>1</v>
          </cell>
          <cell r="AJ395">
            <v>1</v>
          </cell>
          <cell r="AK395">
            <v>1</v>
          </cell>
          <cell r="AL395">
            <v>1</v>
          </cell>
          <cell r="AM395">
            <v>1</v>
          </cell>
          <cell r="AN395">
            <v>1</v>
          </cell>
          <cell r="AO395">
            <v>1</v>
          </cell>
          <cell r="AP395">
            <v>1</v>
          </cell>
          <cell r="AQ395">
            <v>1</v>
          </cell>
          <cell r="AR395">
            <v>1</v>
          </cell>
          <cell r="AS395">
            <v>1</v>
          </cell>
          <cell r="AT395">
            <v>1</v>
          </cell>
          <cell r="AU395">
            <v>1</v>
          </cell>
          <cell r="AV395">
            <v>1</v>
          </cell>
          <cell r="AW395">
            <v>1</v>
          </cell>
          <cell r="AX395">
            <v>1</v>
          </cell>
          <cell r="AY395">
            <v>12</v>
          </cell>
          <cell r="AZ395">
            <v>12</v>
          </cell>
          <cell r="BA395">
            <v>12</v>
          </cell>
          <cell r="BB395">
            <v>12</v>
          </cell>
          <cell r="BC395">
            <v>12</v>
          </cell>
          <cell r="BD395">
            <v>12</v>
          </cell>
          <cell r="BE395">
            <v>12</v>
          </cell>
          <cell r="BF395">
            <v>12</v>
          </cell>
          <cell r="BG395">
            <v>12</v>
          </cell>
          <cell r="BH395">
            <v>12</v>
          </cell>
          <cell r="BI395">
            <v>12</v>
          </cell>
          <cell r="BJ395">
            <v>12</v>
          </cell>
          <cell r="BK395">
            <v>12</v>
          </cell>
          <cell r="BL395">
            <v>12</v>
          </cell>
          <cell r="BM395">
            <v>12</v>
          </cell>
        </row>
        <row r="396">
          <cell r="A396" t="str">
            <v>IS_LTD_SELL_EXP_AMORT_EFIN</v>
          </cell>
          <cell r="B396" t="str">
            <v>NUCLEAR</v>
          </cell>
          <cell r="C396">
            <v>0</v>
          </cell>
          <cell r="D396">
            <v>0</v>
          </cell>
          <cell r="E396" t="str">
            <v>IS_LTD_SELL_EXP_AMORT_EFIN_Type_03</v>
          </cell>
          <cell r="F396" t="str">
            <v>Embedded Finance 08/09/1999 4:26:00</v>
          </cell>
          <cell r="G396" t="str">
            <v>Budget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8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A397" t="str">
            <v>IS_LTD_SELL_EXP_AMORT_EFIN</v>
          </cell>
          <cell r="B397" t="str">
            <v>NUCLEAR</v>
          </cell>
          <cell r="C397">
            <v>0</v>
          </cell>
          <cell r="D397">
            <v>0</v>
          </cell>
          <cell r="E397" t="str">
            <v>IS_LTD_SELL_EXP_AMORT_EFIN_Type_04</v>
          </cell>
          <cell r="F397" t="str">
            <v>Embedded Finance 08/09/1999 4:26:00</v>
          </cell>
          <cell r="G397" t="str">
            <v>Budget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A398" t="str">
            <v>IS_LTD_SELL_EXP_AMORT_EFIN</v>
          </cell>
          <cell r="B398" t="str">
            <v>PSCRC</v>
          </cell>
          <cell r="C398">
            <v>0</v>
          </cell>
          <cell r="D398">
            <v>0</v>
          </cell>
          <cell r="E398" t="str">
            <v>IS_LTD_SELL_EXP_AMORT_EFIN_Type_01</v>
          </cell>
          <cell r="F398" t="str">
            <v>Embedded Finance 08/09/1999 4:26:00</v>
          </cell>
          <cell r="G398" t="str">
            <v>Budget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A399" t="str">
            <v>IS_LTD_SELL_EXP_AMORT_EFIN</v>
          </cell>
          <cell r="B399" t="str">
            <v>PSCRC</v>
          </cell>
          <cell r="C399">
            <v>0</v>
          </cell>
          <cell r="D399">
            <v>0</v>
          </cell>
          <cell r="E399" t="str">
            <v>IS_LTD_SELL_EXP_AMORT_EFIN_Type_02</v>
          </cell>
          <cell r="F399" t="str">
            <v>Embedded Finance 08/09/1999 4:26:00</v>
          </cell>
          <cell r="G399" t="str">
            <v>Budget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A400" t="str">
            <v>IS_LTD_SELL_EXP_AMORT_EFIN</v>
          </cell>
          <cell r="B400" t="str">
            <v>PSCRC</v>
          </cell>
          <cell r="C400">
            <v>0</v>
          </cell>
          <cell r="D400">
            <v>0</v>
          </cell>
          <cell r="E400" t="str">
            <v>IS_LTD_SELL_EXP_AMORT_EFIN_Type_03</v>
          </cell>
          <cell r="F400" t="str">
            <v>Embedded Finance 08/09/1999 4:26:00</v>
          </cell>
          <cell r="G400" t="str">
            <v>Budget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A401" t="str">
            <v>IS_LTD_SELL_EXP_AMORT_EFIN</v>
          </cell>
          <cell r="B401" t="str">
            <v>PSCRC</v>
          </cell>
          <cell r="C401">
            <v>0</v>
          </cell>
          <cell r="D401">
            <v>0</v>
          </cell>
          <cell r="E401" t="str">
            <v>IS_LTD_SELL_EXP_AMORT_EFIN_Type_04</v>
          </cell>
          <cell r="F401" t="str">
            <v>Embedded Finance 08/09/1999 4:26:00</v>
          </cell>
          <cell r="G401" t="str">
            <v>Budget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A402" t="str">
            <v>IS_LTD_SELL_EXP_AMORT_EFIN</v>
          </cell>
          <cell r="B402" t="str">
            <v>REPAIR_SERVICE</v>
          </cell>
          <cell r="C402">
            <v>0</v>
          </cell>
          <cell r="D402">
            <v>0</v>
          </cell>
          <cell r="E402" t="str">
            <v>IS_LTD_SELL_EXP_AMORT_EFIN_Type_01</v>
          </cell>
          <cell r="F402" t="str">
            <v>Embedded Finance 08/09/1999 4:26:00</v>
          </cell>
          <cell r="G402" t="str">
            <v>Budget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-1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A403" t="str">
            <v>IS_LTD_SELL_EXP_AMORT_EFIN</v>
          </cell>
          <cell r="B403" t="str">
            <v>REPAIR_SERVICE</v>
          </cell>
          <cell r="C403">
            <v>0</v>
          </cell>
          <cell r="D403">
            <v>0</v>
          </cell>
          <cell r="E403" t="str">
            <v>IS_LTD_SELL_EXP_AMORT_EFIN_Type_02</v>
          </cell>
          <cell r="F403" t="str">
            <v>Embedded Finance 08/09/1999 4:26:00</v>
          </cell>
          <cell r="G403" t="str">
            <v>Budget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-1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A404" t="str">
            <v>IS_LTD_SELL_EXP_AMORT_EFIN</v>
          </cell>
          <cell r="B404" t="str">
            <v>REPAIR_SERVICE</v>
          </cell>
          <cell r="C404">
            <v>0</v>
          </cell>
          <cell r="D404">
            <v>0</v>
          </cell>
          <cell r="E404" t="str">
            <v>IS_LTD_SELL_EXP_AMORT_EFIN_Type_03</v>
          </cell>
          <cell r="F404" t="str">
            <v>Embedded Finance 08/09/1999 4:26:00</v>
          </cell>
          <cell r="G404" t="str">
            <v>Budget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A405" t="str">
            <v>IS_LTD_SELL_EXP_AMORT_EFIN</v>
          </cell>
          <cell r="B405" t="str">
            <v>REPAIR_SERVICE</v>
          </cell>
          <cell r="C405">
            <v>0</v>
          </cell>
          <cell r="D405">
            <v>0</v>
          </cell>
          <cell r="E405" t="str">
            <v>IS_LTD_SELL_EXP_AMORT_EFIN_Type_04</v>
          </cell>
          <cell r="F405" t="str">
            <v>Embedded Finance 08/09/1999 4:26:00</v>
          </cell>
          <cell r="G405" t="str">
            <v>Budget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A406" t="str">
            <v>IS_LTD_SELL_EXP_AMORT_EFIN</v>
          </cell>
          <cell r="B406" t="str">
            <v>Securitization</v>
          </cell>
          <cell r="C406">
            <v>0</v>
          </cell>
          <cell r="D406">
            <v>0</v>
          </cell>
          <cell r="E406" t="str">
            <v>IS_LTD_SELL_EXP_AMORT_EFIN_Type_01</v>
          </cell>
          <cell r="F406" t="str">
            <v>Embedded Finance 08/09/1999 4:26:00</v>
          </cell>
          <cell r="G406" t="str">
            <v>Budget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A407" t="str">
            <v>IS_LTD_SELL_EXP_AMORT_EFIN</v>
          </cell>
          <cell r="B407" t="str">
            <v>Securitization</v>
          </cell>
          <cell r="C407">
            <v>0</v>
          </cell>
          <cell r="D407">
            <v>0</v>
          </cell>
          <cell r="E407" t="str">
            <v>IS_LTD_SELL_EXP_AMORT_EFIN_Type_02</v>
          </cell>
          <cell r="F407" t="str">
            <v>Embedded Finance 08/09/1999 4:26:00</v>
          </cell>
          <cell r="G407" t="str">
            <v>Budget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A408" t="str">
            <v>IS_LTD_SELL_EXP_AMORT_EFIN</v>
          </cell>
          <cell r="B408" t="str">
            <v>Securitization</v>
          </cell>
          <cell r="C408">
            <v>0</v>
          </cell>
          <cell r="D408">
            <v>0</v>
          </cell>
          <cell r="E408" t="str">
            <v>IS_LTD_SELL_EXP_AMORT_EFIN_Type_03</v>
          </cell>
          <cell r="F408" t="str">
            <v>Embedded Finance 08/09/1999 4:26:00</v>
          </cell>
          <cell r="G408" t="str">
            <v>Budget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A409" t="str">
            <v>IS_LTD_SELL_EXP_AMORT_EFIN</v>
          </cell>
          <cell r="B409" t="str">
            <v>Securitization</v>
          </cell>
          <cell r="C409">
            <v>0</v>
          </cell>
          <cell r="D409">
            <v>0</v>
          </cell>
          <cell r="E409" t="str">
            <v>IS_LTD_SELL_EXP_AMORT_EFIN_Type_04</v>
          </cell>
          <cell r="F409" t="str">
            <v>Embedded Finance 08/09/1999 4:26:00</v>
          </cell>
          <cell r="G409" t="str">
            <v>Budget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A410" t="str">
            <v>IS_LTD_SELL_EXP_AMORT_EFIN</v>
          </cell>
          <cell r="B410" t="str">
            <v>SERVICE_TARIFF</v>
          </cell>
          <cell r="C410">
            <v>0</v>
          </cell>
          <cell r="D410">
            <v>0</v>
          </cell>
          <cell r="E410" t="str">
            <v>IS_LTD_SELL_EXP_AMORT_EFIN_Type_01</v>
          </cell>
          <cell r="F410" t="str">
            <v>Embedded Finance 08/09/1999 4:26:00</v>
          </cell>
          <cell r="G410" t="str">
            <v>Budget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7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A411" t="str">
            <v>IS_LTD_SELL_EXP_AMORT_EFIN</v>
          </cell>
          <cell r="B411" t="str">
            <v>SERVICE_TARIFF</v>
          </cell>
          <cell r="C411">
            <v>0</v>
          </cell>
          <cell r="D411">
            <v>0</v>
          </cell>
          <cell r="E411" t="str">
            <v>IS_LTD_SELL_EXP_AMORT_EFIN_Type_02</v>
          </cell>
          <cell r="F411" t="str">
            <v>Embedded Finance 08/09/1999 4:26:00</v>
          </cell>
          <cell r="G411" t="str">
            <v>Budget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A412" t="str">
            <v>IS_LTD_SELL_EXP_AMORT_EFIN</v>
          </cell>
          <cell r="B412" t="str">
            <v>SERVICE_TARIFF</v>
          </cell>
          <cell r="C412">
            <v>0</v>
          </cell>
          <cell r="D412">
            <v>0</v>
          </cell>
          <cell r="E412" t="str">
            <v>IS_LTD_SELL_EXP_AMORT_EFIN_Type_03</v>
          </cell>
          <cell r="F412" t="str">
            <v>Embedded Finance 08/09/1999 4:26:00</v>
          </cell>
          <cell r="G412" t="str">
            <v>Budget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A413" t="str">
            <v>IS_LTD_SELL_EXP_AMORT_EFIN</v>
          </cell>
          <cell r="B413" t="str">
            <v>SERVICE_TARIFF</v>
          </cell>
          <cell r="C413">
            <v>0</v>
          </cell>
          <cell r="D413">
            <v>0</v>
          </cell>
          <cell r="E413" t="str">
            <v>IS_LTD_SELL_EXP_AMORT_EFIN_Type_04</v>
          </cell>
          <cell r="F413" t="str">
            <v>Embedded Finance 08/09/1999 4:26:00</v>
          </cell>
          <cell r="G413" t="str">
            <v>Budget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A414" t="str">
            <v>IS_LTD_SELL_EXP_AMORT_EFIN</v>
          </cell>
          <cell r="B414" t="str">
            <v>TRANSMISSION</v>
          </cell>
          <cell r="C414">
            <v>0</v>
          </cell>
          <cell r="D414">
            <v>0</v>
          </cell>
          <cell r="E414" t="str">
            <v>IS_LTD_SELL_EXP_AMORT_EFIN_Type_01</v>
          </cell>
          <cell r="F414" t="str">
            <v>Embedded Finance 08/09/1999 4:26:00</v>
          </cell>
          <cell r="G414" t="str">
            <v>Budget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158</v>
          </cell>
          <cell r="O414">
            <v>2</v>
          </cell>
          <cell r="P414">
            <v>2</v>
          </cell>
          <cell r="Q414">
            <v>2</v>
          </cell>
          <cell r="R414">
            <v>2</v>
          </cell>
          <cell r="S414">
            <v>2</v>
          </cell>
          <cell r="T414">
            <v>2</v>
          </cell>
          <cell r="U414">
            <v>2</v>
          </cell>
          <cell r="V414">
            <v>2</v>
          </cell>
          <cell r="W414">
            <v>2</v>
          </cell>
          <cell r="X414">
            <v>2</v>
          </cell>
          <cell r="Y414">
            <v>2</v>
          </cell>
          <cell r="Z414">
            <v>2</v>
          </cell>
          <cell r="AA414">
            <v>2</v>
          </cell>
          <cell r="AB414">
            <v>2</v>
          </cell>
          <cell r="AC414">
            <v>2</v>
          </cell>
          <cell r="AD414">
            <v>2</v>
          </cell>
          <cell r="AE414">
            <v>2</v>
          </cell>
          <cell r="AF414">
            <v>1</v>
          </cell>
          <cell r="AG414">
            <v>1</v>
          </cell>
          <cell r="AH414">
            <v>1</v>
          </cell>
          <cell r="AI414">
            <v>1</v>
          </cell>
          <cell r="AJ414">
            <v>1</v>
          </cell>
          <cell r="AK414">
            <v>1</v>
          </cell>
          <cell r="AL414">
            <v>1</v>
          </cell>
          <cell r="AM414">
            <v>1</v>
          </cell>
          <cell r="AN414">
            <v>1</v>
          </cell>
          <cell r="AO414">
            <v>1</v>
          </cell>
          <cell r="AP414">
            <v>1</v>
          </cell>
          <cell r="AQ414">
            <v>1</v>
          </cell>
          <cell r="AR414">
            <v>1</v>
          </cell>
          <cell r="AS414">
            <v>1</v>
          </cell>
          <cell r="AT414">
            <v>1</v>
          </cell>
          <cell r="AU414">
            <v>1</v>
          </cell>
          <cell r="AV414">
            <v>1</v>
          </cell>
          <cell r="AW414">
            <v>1</v>
          </cell>
          <cell r="AX414">
            <v>1</v>
          </cell>
          <cell r="AY414">
            <v>12</v>
          </cell>
          <cell r="AZ414">
            <v>12</v>
          </cell>
          <cell r="BA414">
            <v>12</v>
          </cell>
          <cell r="BB414">
            <v>12</v>
          </cell>
          <cell r="BC414">
            <v>12</v>
          </cell>
          <cell r="BD414">
            <v>12</v>
          </cell>
          <cell r="BE414">
            <v>12</v>
          </cell>
          <cell r="BF414">
            <v>12</v>
          </cell>
          <cell r="BG414">
            <v>12</v>
          </cell>
          <cell r="BH414">
            <v>12</v>
          </cell>
          <cell r="BI414">
            <v>8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A415" t="str">
            <v>IS_LTD_SELL_EXP_AMORT_EFIN</v>
          </cell>
          <cell r="B415" t="str">
            <v>TRANSMISSION</v>
          </cell>
          <cell r="C415">
            <v>0</v>
          </cell>
          <cell r="D415">
            <v>0</v>
          </cell>
          <cell r="E415" t="str">
            <v>IS_LTD_SELL_EXP_AMORT_EFIN_Type_02</v>
          </cell>
          <cell r="F415" t="str">
            <v>Embedded Finance 08/09/1999 4:26:00</v>
          </cell>
          <cell r="G415" t="str">
            <v>Budget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206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1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1</v>
          </cell>
          <cell r="AB415">
            <v>1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>
            <v>1</v>
          </cell>
          <cell r="AH415">
            <v>1</v>
          </cell>
          <cell r="AI415">
            <v>1</v>
          </cell>
          <cell r="AJ415">
            <v>1</v>
          </cell>
          <cell r="AK415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T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12</v>
          </cell>
          <cell r="AZ415">
            <v>12</v>
          </cell>
          <cell r="BA415">
            <v>12</v>
          </cell>
          <cell r="BB415">
            <v>12</v>
          </cell>
          <cell r="BC415">
            <v>12</v>
          </cell>
          <cell r="BD415">
            <v>12</v>
          </cell>
          <cell r="BE415">
            <v>12</v>
          </cell>
          <cell r="BF415">
            <v>12</v>
          </cell>
          <cell r="BG415">
            <v>12</v>
          </cell>
          <cell r="BH415">
            <v>12</v>
          </cell>
          <cell r="BI415">
            <v>12</v>
          </cell>
          <cell r="BJ415">
            <v>12</v>
          </cell>
          <cell r="BK415">
            <v>12</v>
          </cell>
          <cell r="BL415">
            <v>12</v>
          </cell>
          <cell r="BM415">
            <v>12</v>
          </cell>
        </row>
        <row r="416">
          <cell r="A416" t="str">
            <v>IS_LTD_SELL_EXP_AMORT_EFIN</v>
          </cell>
          <cell r="B416" t="str">
            <v>TRANSMISSION</v>
          </cell>
          <cell r="C416">
            <v>0</v>
          </cell>
          <cell r="D416">
            <v>0</v>
          </cell>
          <cell r="E416" t="str">
            <v>IS_LTD_SELL_EXP_AMORT_EFIN_Type_03</v>
          </cell>
          <cell r="F416" t="str">
            <v>Embedded Finance 08/09/1999 4:26:00</v>
          </cell>
          <cell r="G416" t="str">
            <v>Budget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11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A417" t="str">
            <v>IS_LTD_SELL_EXP_AMORT_EFIN</v>
          </cell>
          <cell r="B417" t="str">
            <v>TRANSMISSION</v>
          </cell>
          <cell r="C417">
            <v>0</v>
          </cell>
          <cell r="D417">
            <v>0</v>
          </cell>
          <cell r="E417" t="str">
            <v>IS_LTD_SELL_EXP_AMORT_EFIN_Type_04</v>
          </cell>
          <cell r="F417" t="str">
            <v>Embedded Finance 08/09/1999 4:26:00</v>
          </cell>
          <cell r="G417" t="str">
            <v>Budget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A418" t="str">
            <v>IS_MIPS_DIVIDENDS_EFIN</v>
          </cell>
          <cell r="B418" t="str">
            <v>ELEC_DISTRIBUTION</v>
          </cell>
          <cell r="C418">
            <v>0</v>
          </cell>
          <cell r="D418">
            <v>0</v>
          </cell>
          <cell r="E418" t="str">
            <v>IS_MIPS_DIVIDENDS_EFIN_Type_13</v>
          </cell>
          <cell r="F418" t="str">
            <v>Embedded Finance 08/09/1999 4:26:00</v>
          </cell>
          <cell r="G418" t="str">
            <v>Budget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1700</v>
          </cell>
          <cell r="P418">
            <v>1700</v>
          </cell>
          <cell r="Q418">
            <v>1700</v>
          </cell>
          <cell r="R418">
            <v>1700</v>
          </cell>
          <cell r="S418">
            <v>1700</v>
          </cell>
          <cell r="T418">
            <v>1700</v>
          </cell>
          <cell r="U418">
            <v>1700</v>
          </cell>
          <cell r="V418">
            <v>1700</v>
          </cell>
          <cell r="W418">
            <v>1700</v>
          </cell>
          <cell r="X418">
            <v>1700</v>
          </cell>
          <cell r="Y418">
            <v>1700</v>
          </cell>
          <cell r="Z418">
            <v>1700</v>
          </cell>
          <cell r="AA418">
            <v>1700</v>
          </cell>
          <cell r="AB418">
            <v>1700</v>
          </cell>
          <cell r="AC418">
            <v>1700</v>
          </cell>
          <cell r="AD418">
            <v>1700</v>
          </cell>
          <cell r="AE418">
            <v>1700</v>
          </cell>
          <cell r="AF418">
            <v>1700</v>
          </cell>
          <cell r="AG418">
            <v>1700</v>
          </cell>
          <cell r="AH418">
            <v>1700</v>
          </cell>
          <cell r="AI418">
            <v>1700</v>
          </cell>
          <cell r="AJ418">
            <v>1700</v>
          </cell>
          <cell r="AK418">
            <v>1700</v>
          </cell>
          <cell r="AL418">
            <v>1700</v>
          </cell>
          <cell r="AM418">
            <v>1700</v>
          </cell>
          <cell r="AN418">
            <v>1700</v>
          </cell>
          <cell r="AO418">
            <v>1700</v>
          </cell>
          <cell r="AP418">
            <v>1700</v>
          </cell>
          <cell r="AQ418">
            <v>1700</v>
          </cell>
          <cell r="AR418">
            <v>1700</v>
          </cell>
          <cell r="AS418">
            <v>1700</v>
          </cell>
          <cell r="AT418">
            <v>1700</v>
          </cell>
          <cell r="AU418">
            <v>1700</v>
          </cell>
          <cell r="AV418">
            <v>1700</v>
          </cell>
          <cell r="AW418">
            <v>1700</v>
          </cell>
          <cell r="AX418">
            <v>1700</v>
          </cell>
          <cell r="AY418">
            <v>20400</v>
          </cell>
          <cell r="AZ418">
            <v>20400</v>
          </cell>
          <cell r="BA418">
            <v>20400</v>
          </cell>
          <cell r="BB418">
            <v>20400</v>
          </cell>
          <cell r="BC418">
            <v>20400</v>
          </cell>
          <cell r="BD418">
            <v>20400</v>
          </cell>
          <cell r="BE418">
            <v>20400</v>
          </cell>
          <cell r="BF418">
            <v>20400</v>
          </cell>
          <cell r="BG418">
            <v>20400</v>
          </cell>
          <cell r="BH418">
            <v>20400</v>
          </cell>
          <cell r="BI418">
            <v>20400</v>
          </cell>
          <cell r="BJ418">
            <v>20400</v>
          </cell>
          <cell r="BK418">
            <v>20400</v>
          </cell>
          <cell r="BL418">
            <v>20400</v>
          </cell>
          <cell r="BM418">
            <v>20400</v>
          </cell>
        </row>
        <row r="419">
          <cell r="A419" t="str">
            <v>IS_MIPS_DIVIDENDS_EFIN</v>
          </cell>
          <cell r="B419" t="str">
            <v>GAS_PIPES</v>
          </cell>
          <cell r="C419">
            <v>0</v>
          </cell>
          <cell r="D419">
            <v>0</v>
          </cell>
          <cell r="E419" t="str">
            <v>IS_MIPS_DIVIDENDS_EFIN_Type_13</v>
          </cell>
          <cell r="F419" t="str">
            <v>Embedded Finance 08/09/1999 4:26:00</v>
          </cell>
          <cell r="G419" t="str">
            <v>Budget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1700</v>
          </cell>
          <cell r="P419">
            <v>1700</v>
          </cell>
          <cell r="Q419">
            <v>1700</v>
          </cell>
          <cell r="R419">
            <v>1700</v>
          </cell>
          <cell r="S419">
            <v>1700</v>
          </cell>
          <cell r="T419">
            <v>1700</v>
          </cell>
          <cell r="U419">
            <v>1700</v>
          </cell>
          <cell r="V419">
            <v>1700</v>
          </cell>
          <cell r="W419">
            <v>1700</v>
          </cell>
          <cell r="X419">
            <v>1700</v>
          </cell>
          <cell r="Y419">
            <v>1700</v>
          </cell>
          <cell r="Z419">
            <v>1700</v>
          </cell>
          <cell r="AA419">
            <v>1700</v>
          </cell>
          <cell r="AB419">
            <v>1700</v>
          </cell>
          <cell r="AC419">
            <v>1700</v>
          </cell>
          <cell r="AD419">
            <v>1700</v>
          </cell>
          <cell r="AE419">
            <v>1700</v>
          </cell>
          <cell r="AF419">
            <v>1700</v>
          </cell>
          <cell r="AG419">
            <v>1700</v>
          </cell>
          <cell r="AH419">
            <v>1700</v>
          </cell>
          <cell r="AI419">
            <v>1700</v>
          </cell>
          <cell r="AJ419">
            <v>1700</v>
          </cell>
          <cell r="AK419">
            <v>1700</v>
          </cell>
          <cell r="AL419">
            <v>1700</v>
          </cell>
          <cell r="AM419">
            <v>1700</v>
          </cell>
          <cell r="AN419">
            <v>1700</v>
          </cell>
          <cell r="AO419">
            <v>1700</v>
          </cell>
          <cell r="AP419">
            <v>1700</v>
          </cell>
          <cell r="AQ419">
            <v>1700</v>
          </cell>
          <cell r="AR419">
            <v>1700</v>
          </cell>
          <cell r="AS419">
            <v>1700</v>
          </cell>
          <cell r="AT419">
            <v>1700</v>
          </cell>
          <cell r="AU419">
            <v>1700</v>
          </cell>
          <cell r="AV419">
            <v>1700</v>
          </cell>
          <cell r="AW419">
            <v>1700</v>
          </cell>
          <cell r="AX419">
            <v>1700</v>
          </cell>
          <cell r="AY419">
            <v>20400</v>
          </cell>
          <cell r="AZ419">
            <v>20400</v>
          </cell>
          <cell r="BA419">
            <v>20400</v>
          </cell>
          <cell r="BB419">
            <v>20400</v>
          </cell>
          <cell r="BC419">
            <v>20400</v>
          </cell>
          <cell r="BD419">
            <v>20400</v>
          </cell>
          <cell r="BE419">
            <v>20400</v>
          </cell>
          <cell r="BF419">
            <v>20400</v>
          </cell>
          <cell r="BG419">
            <v>20400</v>
          </cell>
          <cell r="BH419">
            <v>20400</v>
          </cell>
          <cell r="BI419">
            <v>20400</v>
          </cell>
          <cell r="BJ419">
            <v>20400</v>
          </cell>
          <cell r="BK419">
            <v>20400</v>
          </cell>
          <cell r="BL419">
            <v>20400</v>
          </cell>
          <cell r="BM419">
            <v>20400</v>
          </cell>
        </row>
        <row r="420">
          <cell r="A420" t="str">
            <v>IS_MIPS_DIVIDENDS_EFIN</v>
          </cell>
          <cell r="B420" t="str">
            <v>TRANSMISSION</v>
          </cell>
          <cell r="C420">
            <v>0</v>
          </cell>
          <cell r="D420">
            <v>0</v>
          </cell>
          <cell r="E420" t="str">
            <v>IS_MIPS_DIVIDENDS_EFIN_Type_13</v>
          </cell>
          <cell r="F420" t="str">
            <v>Embedded Finance 08/09/1999 4:26:00</v>
          </cell>
          <cell r="G420" t="str">
            <v>Budget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425</v>
          </cell>
          <cell r="P420">
            <v>425</v>
          </cell>
          <cell r="Q420">
            <v>425</v>
          </cell>
          <cell r="R420">
            <v>425</v>
          </cell>
          <cell r="S420">
            <v>425</v>
          </cell>
          <cell r="T420">
            <v>425</v>
          </cell>
          <cell r="U420">
            <v>425</v>
          </cell>
          <cell r="V420">
            <v>425</v>
          </cell>
          <cell r="W420">
            <v>425</v>
          </cell>
          <cell r="X420">
            <v>425</v>
          </cell>
          <cell r="Y420">
            <v>425</v>
          </cell>
          <cell r="Z420">
            <v>425</v>
          </cell>
          <cell r="AA420">
            <v>425</v>
          </cell>
          <cell r="AB420">
            <v>425</v>
          </cell>
          <cell r="AC420">
            <v>425</v>
          </cell>
          <cell r="AD420">
            <v>425</v>
          </cell>
          <cell r="AE420">
            <v>425</v>
          </cell>
          <cell r="AF420">
            <v>425</v>
          </cell>
          <cell r="AG420">
            <v>425</v>
          </cell>
          <cell r="AH420">
            <v>425</v>
          </cell>
          <cell r="AI420">
            <v>425</v>
          </cell>
          <cell r="AJ420">
            <v>425</v>
          </cell>
          <cell r="AK420">
            <v>425</v>
          </cell>
          <cell r="AL420">
            <v>425</v>
          </cell>
          <cell r="AM420">
            <v>425</v>
          </cell>
          <cell r="AN420">
            <v>425</v>
          </cell>
          <cell r="AO420">
            <v>425</v>
          </cell>
          <cell r="AP420">
            <v>425</v>
          </cell>
          <cell r="AQ420">
            <v>425</v>
          </cell>
          <cell r="AR420">
            <v>425</v>
          </cell>
          <cell r="AS420">
            <v>425</v>
          </cell>
          <cell r="AT420">
            <v>425</v>
          </cell>
          <cell r="AU420">
            <v>425</v>
          </cell>
          <cell r="AV420">
            <v>425</v>
          </cell>
          <cell r="AW420">
            <v>425</v>
          </cell>
          <cell r="AX420">
            <v>425</v>
          </cell>
          <cell r="AY420">
            <v>5100</v>
          </cell>
          <cell r="AZ420">
            <v>5100</v>
          </cell>
          <cell r="BA420">
            <v>5100</v>
          </cell>
          <cell r="BB420">
            <v>5100</v>
          </cell>
          <cell r="BC420">
            <v>5100</v>
          </cell>
          <cell r="BD420">
            <v>5100</v>
          </cell>
          <cell r="BE420">
            <v>5100</v>
          </cell>
          <cell r="BF420">
            <v>5100</v>
          </cell>
          <cell r="BG420">
            <v>5100</v>
          </cell>
          <cell r="BH420">
            <v>5100</v>
          </cell>
          <cell r="BI420">
            <v>5100</v>
          </cell>
          <cell r="BJ420">
            <v>5100</v>
          </cell>
          <cell r="BK420">
            <v>5100</v>
          </cell>
          <cell r="BL420">
            <v>5100</v>
          </cell>
          <cell r="BM420">
            <v>5100</v>
          </cell>
        </row>
        <row r="421">
          <cell r="A421" t="str">
            <v>IS_OMPREF_DIVIDENDS_EFIN</v>
          </cell>
          <cell r="B421" t="str">
            <v>ELEC_DISTRIBUTION</v>
          </cell>
          <cell r="C421">
            <v>0</v>
          </cell>
          <cell r="D421">
            <v>0</v>
          </cell>
          <cell r="E421" t="str">
            <v>IS_OMPREF_DIVIDENDS_EFIN_Type_12</v>
          </cell>
          <cell r="F421" t="str">
            <v>Embedded Finance 08/09/1999 4:26:00</v>
          </cell>
          <cell r="G421" t="str">
            <v>Budget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37</v>
          </cell>
          <cell r="P421">
            <v>37</v>
          </cell>
          <cell r="Q421">
            <v>37</v>
          </cell>
          <cell r="R421">
            <v>37</v>
          </cell>
          <cell r="S421">
            <v>37</v>
          </cell>
          <cell r="T421">
            <v>37</v>
          </cell>
          <cell r="U421">
            <v>37</v>
          </cell>
          <cell r="V421">
            <v>37</v>
          </cell>
          <cell r="W421">
            <v>37</v>
          </cell>
          <cell r="X421">
            <v>37</v>
          </cell>
          <cell r="Y421">
            <v>37</v>
          </cell>
          <cell r="Z421">
            <v>37</v>
          </cell>
          <cell r="AA421">
            <v>37</v>
          </cell>
          <cell r="AB421">
            <v>37</v>
          </cell>
          <cell r="AC421">
            <v>37</v>
          </cell>
          <cell r="AD421">
            <v>37</v>
          </cell>
          <cell r="AE421">
            <v>37</v>
          </cell>
          <cell r="AF421">
            <v>37</v>
          </cell>
          <cell r="AG421">
            <v>37</v>
          </cell>
          <cell r="AH421">
            <v>37</v>
          </cell>
          <cell r="AI421">
            <v>37</v>
          </cell>
          <cell r="AJ421">
            <v>37</v>
          </cell>
          <cell r="AK421">
            <v>37</v>
          </cell>
          <cell r="AL421">
            <v>37</v>
          </cell>
          <cell r="AM421">
            <v>37</v>
          </cell>
          <cell r="AN421">
            <v>37</v>
          </cell>
          <cell r="AO421">
            <v>37</v>
          </cell>
          <cell r="AP421">
            <v>37</v>
          </cell>
          <cell r="AQ421">
            <v>37</v>
          </cell>
          <cell r="AR421">
            <v>37</v>
          </cell>
          <cell r="AS421">
            <v>37</v>
          </cell>
          <cell r="AT421">
            <v>37</v>
          </cell>
          <cell r="AU421">
            <v>37</v>
          </cell>
          <cell r="AV421">
            <v>37</v>
          </cell>
          <cell r="AW421">
            <v>37</v>
          </cell>
          <cell r="AX421">
            <v>37</v>
          </cell>
          <cell r="AY421">
            <v>444</v>
          </cell>
          <cell r="AZ421">
            <v>444</v>
          </cell>
          <cell r="BA421">
            <v>444</v>
          </cell>
          <cell r="BB421">
            <v>444</v>
          </cell>
          <cell r="BC421">
            <v>444</v>
          </cell>
          <cell r="BD421">
            <v>444</v>
          </cell>
          <cell r="BE421">
            <v>444</v>
          </cell>
          <cell r="BF421">
            <v>444</v>
          </cell>
          <cell r="BG421">
            <v>444</v>
          </cell>
          <cell r="BH421">
            <v>444</v>
          </cell>
          <cell r="BI421">
            <v>444</v>
          </cell>
          <cell r="BJ421">
            <v>444</v>
          </cell>
          <cell r="BK421">
            <v>444</v>
          </cell>
          <cell r="BL421">
            <v>444</v>
          </cell>
          <cell r="BM421">
            <v>444</v>
          </cell>
        </row>
        <row r="422">
          <cell r="A422" t="str">
            <v>IS_OMPREF_DIVIDENDS_EFIN</v>
          </cell>
          <cell r="B422" t="str">
            <v>GAS_PIPES</v>
          </cell>
          <cell r="C422">
            <v>0</v>
          </cell>
          <cell r="D422">
            <v>0</v>
          </cell>
          <cell r="E422" t="str">
            <v>IS_OMPREF_DIVIDENDS_EFIN_Type_12</v>
          </cell>
          <cell r="F422" t="str">
            <v>Embedded Finance 08/09/1999 4:26:00</v>
          </cell>
          <cell r="G422" t="str">
            <v>Budget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37</v>
          </cell>
          <cell r="P422">
            <v>37</v>
          </cell>
          <cell r="Q422">
            <v>37</v>
          </cell>
          <cell r="R422">
            <v>37</v>
          </cell>
          <cell r="S422">
            <v>37</v>
          </cell>
          <cell r="T422">
            <v>37</v>
          </cell>
          <cell r="U422">
            <v>37</v>
          </cell>
          <cell r="V422">
            <v>37</v>
          </cell>
          <cell r="W422">
            <v>37</v>
          </cell>
          <cell r="X422">
            <v>37</v>
          </cell>
          <cell r="Y422">
            <v>37</v>
          </cell>
          <cell r="Z422">
            <v>37</v>
          </cell>
          <cell r="AA422">
            <v>37</v>
          </cell>
          <cell r="AB422">
            <v>37</v>
          </cell>
          <cell r="AC422">
            <v>37</v>
          </cell>
          <cell r="AD422">
            <v>37</v>
          </cell>
          <cell r="AE422">
            <v>37</v>
          </cell>
          <cell r="AF422">
            <v>37</v>
          </cell>
          <cell r="AG422">
            <v>37</v>
          </cell>
          <cell r="AH422">
            <v>37</v>
          </cell>
          <cell r="AI422">
            <v>37</v>
          </cell>
          <cell r="AJ422">
            <v>37</v>
          </cell>
          <cell r="AK422">
            <v>37</v>
          </cell>
          <cell r="AL422">
            <v>37</v>
          </cell>
          <cell r="AM422">
            <v>37</v>
          </cell>
          <cell r="AN422">
            <v>37</v>
          </cell>
          <cell r="AO422">
            <v>37</v>
          </cell>
          <cell r="AP422">
            <v>37</v>
          </cell>
          <cell r="AQ422">
            <v>37</v>
          </cell>
          <cell r="AR422">
            <v>37</v>
          </cell>
          <cell r="AS422">
            <v>37</v>
          </cell>
          <cell r="AT422">
            <v>37</v>
          </cell>
          <cell r="AU422">
            <v>37</v>
          </cell>
          <cell r="AV422">
            <v>37</v>
          </cell>
          <cell r="AW422">
            <v>37</v>
          </cell>
          <cell r="AX422">
            <v>37</v>
          </cell>
          <cell r="AY422">
            <v>444</v>
          </cell>
          <cell r="AZ422">
            <v>444</v>
          </cell>
          <cell r="BA422">
            <v>444</v>
          </cell>
          <cell r="BB422">
            <v>444</v>
          </cell>
          <cell r="BC422">
            <v>444</v>
          </cell>
          <cell r="BD422">
            <v>444</v>
          </cell>
          <cell r="BE422">
            <v>444</v>
          </cell>
          <cell r="BF422">
            <v>444</v>
          </cell>
          <cell r="BG422">
            <v>444</v>
          </cell>
          <cell r="BH422">
            <v>444</v>
          </cell>
          <cell r="BI422">
            <v>444</v>
          </cell>
          <cell r="BJ422">
            <v>444</v>
          </cell>
          <cell r="BK422">
            <v>444</v>
          </cell>
          <cell r="BL422">
            <v>444</v>
          </cell>
          <cell r="BM422">
            <v>444</v>
          </cell>
        </row>
        <row r="423">
          <cell r="A423" t="str">
            <v>IS_OMPREF_DIVIDENDS_EFIN</v>
          </cell>
          <cell r="B423" t="str">
            <v>TRANSMISSION</v>
          </cell>
          <cell r="C423">
            <v>0</v>
          </cell>
          <cell r="D423">
            <v>0</v>
          </cell>
          <cell r="E423" t="str">
            <v>IS_OMPREF_DIVIDENDS_EFIN_Type_12</v>
          </cell>
          <cell r="F423" t="str">
            <v>Embedded Finance 08/09/1999 4:26:00</v>
          </cell>
          <cell r="G423" t="str">
            <v>Budget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9</v>
          </cell>
          <cell r="P423">
            <v>9</v>
          </cell>
          <cell r="Q423">
            <v>9</v>
          </cell>
          <cell r="R423">
            <v>9</v>
          </cell>
          <cell r="S423">
            <v>9</v>
          </cell>
          <cell r="T423">
            <v>9</v>
          </cell>
          <cell r="U423">
            <v>9</v>
          </cell>
          <cell r="V423">
            <v>9</v>
          </cell>
          <cell r="W423">
            <v>9</v>
          </cell>
          <cell r="X423">
            <v>9</v>
          </cell>
          <cell r="Y423">
            <v>9</v>
          </cell>
          <cell r="Z423">
            <v>9</v>
          </cell>
          <cell r="AA423">
            <v>9</v>
          </cell>
          <cell r="AB423">
            <v>9</v>
          </cell>
          <cell r="AC423">
            <v>9</v>
          </cell>
          <cell r="AD423">
            <v>9</v>
          </cell>
          <cell r="AE423">
            <v>9</v>
          </cell>
          <cell r="AF423">
            <v>9</v>
          </cell>
          <cell r="AG423">
            <v>9</v>
          </cell>
          <cell r="AH423">
            <v>9</v>
          </cell>
          <cell r="AI423">
            <v>9</v>
          </cell>
          <cell r="AJ423">
            <v>9</v>
          </cell>
          <cell r="AK423">
            <v>9</v>
          </cell>
          <cell r="AL423">
            <v>9</v>
          </cell>
          <cell r="AM423">
            <v>9</v>
          </cell>
          <cell r="AN423">
            <v>9</v>
          </cell>
          <cell r="AO423">
            <v>9</v>
          </cell>
          <cell r="AP423">
            <v>9</v>
          </cell>
          <cell r="AQ423">
            <v>9</v>
          </cell>
          <cell r="AR423">
            <v>9</v>
          </cell>
          <cell r="AS423">
            <v>9</v>
          </cell>
          <cell r="AT423">
            <v>9</v>
          </cell>
          <cell r="AU423">
            <v>9</v>
          </cell>
          <cell r="AV423">
            <v>9</v>
          </cell>
          <cell r="AW423">
            <v>9</v>
          </cell>
          <cell r="AX423">
            <v>9</v>
          </cell>
          <cell r="AY423">
            <v>108</v>
          </cell>
          <cell r="AZ423">
            <v>108</v>
          </cell>
          <cell r="BA423">
            <v>108</v>
          </cell>
          <cell r="BB423">
            <v>108</v>
          </cell>
          <cell r="BC423">
            <v>108</v>
          </cell>
          <cell r="BD423">
            <v>108</v>
          </cell>
          <cell r="BE423">
            <v>108</v>
          </cell>
          <cell r="BF423">
            <v>108</v>
          </cell>
          <cell r="BG423">
            <v>108</v>
          </cell>
          <cell r="BH423">
            <v>108</v>
          </cell>
          <cell r="BI423">
            <v>108</v>
          </cell>
          <cell r="BJ423">
            <v>108</v>
          </cell>
          <cell r="BK423">
            <v>108</v>
          </cell>
          <cell r="BL423">
            <v>108</v>
          </cell>
          <cell r="BM423">
            <v>108</v>
          </cell>
        </row>
        <row r="424">
          <cell r="A424" t="str">
            <v>IS_PREF_DIVIDENDS_EFIN</v>
          </cell>
          <cell r="B424" t="str">
            <v>ELEC_DISTRIBUTION</v>
          </cell>
          <cell r="C424">
            <v>0</v>
          </cell>
          <cell r="D424">
            <v>0</v>
          </cell>
          <cell r="E424" t="str">
            <v>IS_PREF_DIVIDENDS_EFIN_Type_11</v>
          </cell>
          <cell r="F424" t="str">
            <v>Embedded Finance 08/09/1999 4:26:00</v>
          </cell>
          <cell r="G424" t="str">
            <v>Budget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314</v>
          </cell>
          <cell r="P424">
            <v>314</v>
          </cell>
          <cell r="Q424">
            <v>314</v>
          </cell>
          <cell r="R424">
            <v>314</v>
          </cell>
          <cell r="S424">
            <v>314</v>
          </cell>
          <cell r="T424">
            <v>314</v>
          </cell>
          <cell r="U424">
            <v>314</v>
          </cell>
          <cell r="V424">
            <v>314</v>
          </cell>
          <cell r="W424">
            <v>314</v>
          </cell>
          <cell r="X424">
            <v>314</v>
          </cell>
          <cell r="Y424">
            <v>314</v>
          </cell>
          <cell r="Z424">
            <v>314</v>
          </cell>
          <cell r="AA424">
            <v>314</v>
          </cell>
          <cell r="AB424">
            <v>314</v>
          </cell>
          <cell r="AC424">
            <v>314</v>
          </cell>
          <cell r="AD424">
            <v>314</v>
          </cell>
          <cell r="AE424">
            <v>314</v>
          </cell>
          <cell r="AF424">
            <v>314</v>
          </cell>
          <cell r="AG424">
            <v>314</v>
          </cell>
          <cell r="AH424">
            <v>314</v>
          </cell>
          <cell r="AI424">
            <v>314</v>
          </cell>
          <cell r="AJ424">
            <v>314</v>
          </cell>
          <cell r="AK424">
            <v>314</v>
          </cell>
          <cell r="AL424">
            <v>314</v>
          </cell>
          <cell r="AM424">
            <v>314</v>
          </cell>
          <cell r="AN424">
            <v>314</v>
          </cell>
          <cell r="AO424">
            <v>314</v>
          </cell>
          <cell r="AP424">
            <v>314</v>
          </cell>
          <cell r="AQ424">
            <v>314</v>
          </cell>
          <cell r="AR424">
            <v>314</v>
          </cell>
          <cell r="AS424">
            <v>314</v>
          </cell>
          <cell r="AT424">
            <v>314</v>
          </cell>
          <cell r="AU424">
            <v>314</v>
          </cell>
          <cell r="AV424">
            <v>314</v>
          </cell>
          <cell r="AW424">
            <v>314</v>
          </cell>
          <cell r="AX424">
            <v>314</v>
          </cell>
          <cell r="AY424">
            <v>3768</v>
          </cell>
          <cell r="AZ424">
            <v>3768</v>
          </cell>
          <cell r="BA424">
            <v>3768</v>
          </cell>
          <cell r="BB424">
            <v>3768</v>
          </cell>
          <cell r="BC424">
            <v>3768</v>
          </cell>
          <cell r="BD424">
            <v>3768</v>
          </cell>
          <cell r="BE424">
            <v>3768</v>
          </cell>
          <cell r="BF424">
            <v>3768</v>
          </cell>
          <cell r="BG424">
            <v>3768</v>
          </cell>
          <cell r="BH424">
            <v>3768</v>
          </cell>
          <cell r="BI424">
            <v>3768</v>
          </cell>
          <cell r="BJ424">
            <v>3768</v>
          </cell>
          <cell r="BK424">
            <v>3768</v>
          </cell>
          <cell r="BL424">
            <v>3768</v>
          </cell>
          <cell r="BM424">
            <v>3768</v>
          </cell>
        </row>
        <row r="425">
          <cell r="A425" t="str">
            <v>IS_PREF_DIVIDENDS_EFIN</v>
          </cell>
          <cell r="B425" t="str">
            <v>GAS_PIPES</v>
          </cell>
          <cell r="C425">
            <v>0</v>
          </cell>
          <cell r="D425">
            <v>0</v>
          </cell>
          <cell r="E425" t="str">
            <v>IS_PREF_DIVIDENDS_EFIN_Type_11</v>
          </cell>
          <cell r="F425" t="str">
            <v>Embedded Finance 08/09/1999 4:26:00</v>
          </cell>
          <cell r="G425" t="str">
            <v>Budget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314</v>
          </cell>
          <cell r="P425">
            <v>314</v>
          </cell>
          <cell r="Q425">
            <v>314</v>
          </cell>
          <cell r="R425">
            <v>314</v>
          </cell>
          <cell r="S425">
            <v>314</v>
          </cell>
          <cell r="T425">
            <v>314</v>
          </cell>
          <cell r="U425">
            <v>314</v>
          </cell>
          <cell r="V425">
            <v>314</v>
          </cell>
          <cell r="W425">
            <v>314</v>
          </cell>
          <cell r="X425">
            <v>314</v>
          </cell>
          <cell r="Y425">
            <v>314</v>
          </cell>
          <cell r="Z425">
            <v>314</v>
          </cell>
          <cell r="AA425">
            <v>314</v>
          </cell>
          <cell r="AB425">
            <v>314</v>
          </cell>
          <cell r="AC425">
            <v>314</v>
          </cell>
          <cell r="AD425">
            <v>314</v>
          </cell>
          <cell r="AE425">
            <v>314</v>
          </cell>
          <cell r="AF425">
            <v>314</v>
          </cell>
          <cell r="AG425">
            <v>314</v>
          </cell>
          <cell r="AH425">
            <v>314</v>
          </cell>
          <cell r="AI425">
            <v>314</v>
          </cell>
          <cell r="AJ425">
            <v>314</v>
          </cell>
          <cell r="AK425">
            <v>314</v>
          </cell>
          <cell r="AL425">
            <v>314</v>
          </cell>
          <cell r="AM425">
            <v>314</v>
          </cell>
          <cell r="AN425">
            <v>314</v>
          </cell>
          <cell r="AO425">
            <v>314</v>
          </cell>
          <cell r="AP425">
            <v>314</v>
          </cell>
          <cell r="AQ425">
            <v>314</v>
          </cell>
          <cell r="AR425">
            <v>314</v>
          </cell>
          <cell r="AS425">
            <v>314</v>
          </cell>
          <cell r="AT425">
            <v>314</v>
          </cell>
          <cell r="AU425">
            <v>314</v>
          </cell>
          <cell r="AV425">
            <v>314</v>
          </cell>
          <cell r="AW425">
            <v>314</v>
          </cell>
          <cell r="AX425">
            <v>314</v>
          </cell>
          <cell r="AY425">
            <v>3768</v>
          </cell>
          <cell r="AZ425">
            <v>3768</v>
          </cell>
          <cell r="BA425">
            <v>3768</v>
          </cell>
          <cell r="BB425">
            <v>3768</v>
          </cell>
          <cell r="BC425">
            <v>3768</v>
          </cell>
          <cell r="BD425">
            <v>3768</v>
          </cell>
          <cell r="BE425">
            <v>3768</v>
          </cell>
          <cell r="BF425">
            <v>3768</v>
          </cell>
          <cell r="BG425">
            <v>3768</v>
          </cell>
          <cell r="BH425">
            <v>3768</v>
          </cell>
          <cell r="BI425">
            <v>3768</v>
          </cell>
          <cell r="BJ425">
            <v>3768</v>
          </cell>
          <cell r="BK425">
            <v>3768</v>
          </cell>
          <cell r="BL425">
            <v>3768</v>
          </cell>
          <cell r="BM425">
            <v>3768</v>
          </cell>
        </row>
        <row r="426">
          <cell r="A426" t="str">
            <v>IS_PREF_DIVIDENDS_EFIN</v>
          </cell>
          <cell r="B426" t="str">
            <v>TRANSMISSION</v>
          </cell>
          <cell r="C426">
            <v>0</v>
          </cell>
          <cell r="D426">
            <v>0</v>
          </cell>
          <cell r="E426" t="str">
            <v>IS_PREF_DIVIDENDS_EFIN_Type_11</v>
          </cell>
          <cell r="F426" t="str">
            <v>Embedded Finance 08/09/1999 4:26:00</v>
          </cell>
          <cell r="G426" t="str">
            <v>Budget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79</v>
          </cell>
          <cell r="P426">
            <v>79</v>
          </cell>
          <cell r="Q426">
            <v>79</v>
          </cell>
          <cell r="R426">
            <v>79</v>
          </cell>
          <cell r="S426">
            <v>79</v>
          </cell>
          <cell r="T426">
            <v>79</v>
          </cell>
          <cell r="U426">
            <v>79</v>
          </cell>
          <cell r="V426">
            <v>79</v>
          </cell>
          <cell r="W426">
            <v>79</v>
          </cell>
          <cell r="X426">
            <v>79</v>
          </cell>
          <cell r="Y426">
            <v>79</v>
          </cell>
          <cell r="Z426">
            <v>79</v>
          </cell>
          <cell r="AA426">
            <v>79</v>
          </cell>
          <cell r="AB426">
            <v>79</v>
          </cell>
          <cell r="AC426">
            <v>79</v>
          </cell>
          <cell r="AD426">
            <v>79</v>
          </cell>
          <cell r="AE426">
            <v>79</v>
          </cell>
          <cell r="AF426">
            <v>79</v>
          </cell>
          <cell r="AG426">
            <v>79</v>
          </cell>
          <cell r="AH426">
            <v>79</v>
          </cell>
          <cell r="AI426">
            <v>79</v>
          </cell>
          <cell r="AJ426">
            <v>79</v>
          </cell>
          <cell r="AK426">
            <v>79</v>
          </cell>
          <cell r="AL426">
            <v>79</v>
          </cell>
          <cell r="AM426">
            <v>79</v>
          </cell>
          <cell r="AN426">
            <v>79</v>
          </cell>
          <cell r="AO426">
            <v>79</v>
          </cell>
          <cell r="AP426">
            <v>79</v>
          </cell>
          <cell r="AQ426">
            <v>79</v>
          </cell>
          <cell r="AR426">
            <v>79</v>
          </cell>
          <cell r="AS426">
            <v>79</v>
          </cell>
          <cell r="AT426">
            <v>79</v>
          </cell>
          <cell r="AU426">
            <v>79</v>
          </cell>
          <cell r="AV426">
            <v>79</v>
          </cell>
          <cell r="AW426">
            <v>79</v>
          </cell>
          <cell r="AX426">
            <v>79</v>
          </cell>
          <cell r="AY426">
            <v>948</v>
          </cell>
          <cell r="AZ426">
            <v>948</v>
          </cell>
          <cell r="BA426">
            <v>948</v>
          </cell>
          <cell r="BB426">
            <v>948</v>
          </cell>
          <cell r="BC426">
            <v>948</v>
          </cell>
          <cell r="BD426">
            <v>948</v>
          </cell>
          <cell r="BE426">
            <v>948</v>
          </cell>
          <cell r="BF426">
            <v>948</v>
          </cell>
          <cell r="BG426">
            <v>948</v>
          </cell>
          <cell r="BH426">
            <v>948</v>
          </cell>
          <cell r="BI426">
            <v>948</v>
          </cell>
          <cell r="BJ426">
            <v>948</v>
          </cell>
          <cell r="BK426">
            <v>948</v>
          </cell>
          <cell r="BL426">
            <v>948</v>
          </cell>
          <cell r="BM426">
            <v>948</v>
          </cell>
        </row>
      </sheetData>
      <sheetData sheetId="19" refreshError="1"/>
      <sheetData sheetId="20" refreshError="1">
        <row r="1">
          <cell r="A1" t="str">
            <v>BUSMOD_Var_Name</v>
          </cell>
        </row>
        <row r="2">
          <cell r="A2" t="str">
            <v>BS_LTD_CURRENT_CHANGE</v>
          </cell>
        </row>
        <row r="3">
          <cell r="A3" t="str">
            <v>IS_LTD_INT_EXP_EFIN</v>
          </cell>
        </row>
        <row r="4">
          <cell r="A4" t="str">
            <v>CF_LTD_INT_EFIN</v>
          </cell>
        </row>
        <row r="5">
          <cell r="A5" t="str">
            <v>CF_LTD_SELL_EXP_EFIN</v>
          </cell>
        </row>
        <row r="6">
          <cell r="A6" t="str">
            <v>IS_LTD_SELL_EXP_AMORT_EFIN</v>
          </cell>
        </row>
        <row r="7">
          <cell r="A7" t="str">
            <v>CF_LTD_RETIRE_EFIN</v>
          </cell>
        </row>
        <row r="8">
          <cell r="A8" t="str">
            <v>CF_LTD_RETIRE_EFIN</v>
          </cell>
        </row>
        <row r="9">
          <cell r="A9" t="str">
            <v>CF_LTD_RETIRE_EFIN</v>
          </cell>
        </row>
        <row r="10">
          <cell r="A10" t="str">
            <v>CF_LTD_RETIRE_EFIN</v>
          </cell>
        </row>
        <row r="11">
          <cell r="A11" t="str">
            <v>IS_LTD_DISC_AMORT_EFIN</v>
          </cell>
        </row>
        <row r="12">
          <cell r="A12" t="str">
            <v>IS_LTD_DISC_AMORT_EFIN</v>
          </cell>
        </row>
        <row r="13">
          <cell r="A13" t="str">
            <v>IS_LTD_INT_EXP_EFIN</v>
          </cell>
        </row>
        <row r="14">
          <cell r="A14" t="str">
            <v>CF_LTD_ISSUED_EFIN</v>
          </cell>
        </row>
        <row r="15">
          <cell r="A15" t="str">
            <v>CF_LTD_DISC_EFIN</v>
          </cell>
        </row>
        <row r="16">
          <cell r="A16" t="str">
            <v>CF_LTD_DISC_EFIN</v>
          </cell>
        </row>
        <row r="17">
          <cell r="A17" t="str">
            <v>BS_LTD_CURRENT_CHANGE</v>
          </cell>
        </row>
        <row r="18">
          <cell r="A18" t="str">
            <v>IS_LTD_INT_EXP_EFIN</v>
          </cell>
        </row>
        <row r="19">
          <cell r="A19" t="str">
            <v>CF_LTD_INT_EFIN</v>
          </cell>
        </row>
        <row r="20">
          <cell r="A20" t="str">
            <v>CF_LTD_SELL_EXP_EFIN</v>
          </cell>
        </row>
        <row r="21">
          <cell r="A21" t="str">
            <v>IS_LTD_SELL_EXP_AMORT_EFIN</v>
          </cell>
        </row>
        <row r="22">
          <cell r="A22" t="str">
            <v>CF_LTD_RETIRE_EFIN</v>
          </cell>
        </row>
        <row r="23">
          <cell r="A23" t="str">
            <v>CF_LTD_RETIRE_EFIN</v>
          </cell>
        </row>
        <row r="24">
          <cell r="A24" t="str">
            <v>CF_LTD_RETIRE_EFIN</v>
          </cell>
        </row>
        <row r="25">
          <cell r="A25" t="str">
            <v>CF_LTD_RETIRE_EFIN</v>
          </cell>
        </row>
        <row r="26">
          <cell r="A26" t="str">
            <v>IS_LTD_DISC_AMORT_EFIN</v>
          </cell>
        </row>
        <row r="27">
          <cell r="A27" t="str">
            <v>IS_LTD_DISC_AMORT_EFIN</v>
          </cell>
        </row>
        <row r="28">
          <cell r="A28" t="str">
            <v>IS_LTD_INT_EXP_EFIN</v>
          </cell>
        </row>
        <row r="29">
          <cell r="A29" t="str">
            <v>CF_LTD_ISSUED_EFIN</v>
          </cell>
        </row>
        <row r="30">
          <cell r="A30" t="str">
            <v>CF_LTD_DISC_EFIN</v>
          </cell>
        </row>
        <row r="31">
          <cell r="A31" t="str">
            <v>CF_LTD_DISC_EFIN</v>
          </cell>
        </row>
        <row r="32">
          <cell r="A32" t="str">
            <v>BS_LTD_CURRENT_CHANGE</v>
          </cell>
        </row>
        <row r="33">
          <cell r="A33" t="str">
            <v>IS_LTD_INT_EXP_EFIN</v>
          </cell>
        </row>
        <row r="34">
          <cell r="A34" t="str">
            <v>CF_LTD_INT_EFIN</v>
          </cell>
        </row>
        <row r="35">
          <cell r="A35" t="str">
            <v>CF_LTD_SELL_EXP_EFIN</v>
          </cell>
        </row>
        <row r="36">
          <cell r="A36" t="str">
            <v>IS_LTD_SELL_EXP_AMORT_EFIN</v>
          </cell>
        </row>
        <row r="37">
          <cell r="A37" t="str">
            <v>CF_LTD_RETIRE_EFIN</v>
          </cell>
        </row>
        <row r="38">
          <cell r="A38" t="str">
            <v>CF_LTD_RETIRE_EFIN</v>
          </cell>
        </row>
        <row r="39">
          <cell r="A39" t="str">
            <v>CF_LTD_RETIRE_EFIN</v>
          </cell>
        </row>
        <row r="40">
          <cell r="A40" t="str">
            <v>CF_LTD_RETIRE_EFIN</v>
          </cell>
        </row>
        <row r="41">
          <cell r="A41" t="str">
            <v>IS_LTD_DISC_AMORT_EFIN</v>
          </cell>
        </row>
        <row r="42">
          <cell r="A42" t="str">
            <v>IS_LTD_DISC_AMORT_EFIN</v>
          </cell>
        </row>
        <row r="43">
          <cell r="A43" t="str">
            <v>IS_LTD_INT_EXP_EFIN</v>
          </cell>
        </row>
        <row r="44">
          <cell r="A44" t="str">
            <v>CF_LTD_ISSUED_EFIN</v>
          </cell>
        </row>
        <row r="45">
          <cell r="A45" t="str">
            <v>CF_LTD_DISC_EFIN</v>
          </cell>
        </row>
        <row r="46">
          <cell r="A46" t="str">
            <v>CF_LTD_DISC_EFIN</v>
          </cell>
        </row>
        <row r="47">
          <cell r="A47" t="str">
            <v>BS_LTD_CURRENT_CHANGE</v>
          </cell>
        </row>
        <row r="48">
          <cell r="A48" t="str">
            <v>IS_LTD_INT_EXP_EFIN</v>
          </cell>
        </row>
        <row r="49">
          <cell r="A49" t="str">
            <v>CF_LTD_INT_EFIN</v>
          </cell>
        </row>
        <row r="50">
          <cell r="A50" t="str">
            <v>CF_LTD_SELL_EXP_EFIN</v>
          </cell>
        </row>
        <row r="51">
          <cell r="A51" t="str">
            <v>IS_LTD_SELL_EXP_AMORT_EFIN</v>
          </cell>
        </row>
        <row r="52">
          <cell r="A52" t="str">
            <v>CF_LTD_RETIRE_EFIN</v>
          </cell>
        </row>
        <row r="53">
          <cell r="A53" t="str">
            <v>CF_LTD_RETIRE_EFIN</v>
          </cell>
        </row>
        <row r="54">
          <cell r="A54" t="str">
            <v>CF_LTD_RETIRE_EFIN</v>
          </cell>
        </row>
        <row r="55">
          <cell r="A55" t="str">
            <v>CF_LTD_RETIRE_EFIN</v>
          </cell>
        </row>
        <row r="56">
          <cell r="A56" t="str">
            <v>IS_LTD_DISC_AMORT_EFIN</v>
          </cell>
        </row>
        <row r="57">
          <cell r="A57" t="str">
            <v>IS_LTD_DISC_AMORT_EFIN</v>
          </cell>
        </row>
        <row r="58">
          <cell r="A58" t="str">
            <v>IS_LTD_INT_EXP_EFIN</v>
          </cell>
        </row>
        <row r="59">
          <cell r="A59" t="str">
            <v>CF_LTD_ISSUED_EFIN</v>
          </cell>
        </row>
        <row r="60">
          <cell r="A60" t="str">
            <v>CF_LTD_DISC_EFIN</v>
          </cell>
        </row>
        <row r="61">
          <cell r="A61" t="str">
            <v>CF_LTD_DISC_EFIN</v>
          </cell>
        </row>
        <row r="62">
          <cell r="A62" t="str">
            <v>BS_LTD_CURRENT_CHANGE</v>
          </cell>
        </row>
        <row r="63">
          <cell r="A63" t="str">
            <v>IS_LTD_INT_EXP_EFIN</v>
          </cell>
        </row>
        <row r="64">
          <cell r="A64" t="str">
            <v>CF_LTD_INT_EFIN</v>
          </cell>
        </row>
        <row r="65">
          <cell r="A65" t="str">
            <v>CF_LTD_SELL_EXP_EFIN</v>
          </cell>
        </row>
        <row r="66">
          <cell r="A66" t="str">
            <v>IS_LTD_SELL_EXP_AMORT_EFIN</v>
          </cell>
        </row>
        <row r="67">
          <cell r="A67" t="str">
            <v>CF_LTD_RETIRE_EFIN</v>
          </cell>
        </row>
        <row r="68">
          <cell r="A68" t="str">
            <v>CF_LTD_RETIRE_EFIN</v>
          </cell>
        </row>
        <row r="69">
          <cell r="A69" t="str">
            <v>CF_LTD_RETIRE_EFIN</v>
          </cell>
        </row>
        <row r="70">
          <cell r="A70" t="str">
            <v>CF_LTD_RETIRE_EFIN</v>
          </cell>
        </row>
        <row r="71">
          <cell r="A71" t="str">
            <v>IS_LTD_DISC_AMORT_EFIN</v>
          </cell>
        </row>
        <row r="72">
          <cell r="A72" t="str">
            <v>IS_LTD_DISC_AMORT_EFIN</v>
          </cell>
        </row>
        <row r="73">
          <cell r="A73" t="str">
            <v>IS_LTD_INT_EXP_EFIN</v>
          </cell>
        </row>
        <row r="74">
          <cell r="A74" t="str">
            <v>CF_LTD_ISSUED_EFIN</v>
          </cell>
        </row>
        <row r="75">
          <cell r="A75" t="str">
            <v>CF_LTD_DISC_EFIN</v>
          </cell>
        </row>
        <row r="76">
          <cell r="A76" t="str">
            <v>CF_LTD_DISC_EFIN</v>
          </cell>
        </row>
        <row r="77">
          <cell r="A77" t="str">
            <v>BS_LTD_CURRENT_CHANGE</v>
          </cell>
        </row>
        <row r="78">
          <cell r="A78" t="str">
            <v>IS_LTD_INT_EXP_EFIN</v>
          </cell>
        </row>
        <row r="79">
          <cell r="A79" t="str">
            <v>CF_LTD_INT_EFIN</v>
          </cell>
        </row>
        <row r="80">
          <cell r="A80" t="str">
            <v>CF_LTD_SELL_EXP_EFIN</v>
          </cell>
        </row>
        <row r="81">
          <cell r="A81" t="str">
            <v>IS_LTD_SELL_EXP_AMORT_EFIN</v>
          </cell>
        </row>
        <row r="82">
          <cell r="A82" t="str">
            <v>CF_LTD_RETIRE_EFIN</v>
          </cell>
        </row>
        <row r="83">
          <cell r="A83" t="str">
            <v>CF_LTD_RETIRE_EFIN</v>
          </cell>
        </row>
        <row r="84">
          <cell r="A84" t="str">
            <v>CF_LTD_RETIRE_EFIN</v>
          </cell>
        </row>
        <row r="85">
          <cell r="A85" t="str">
            <v>CF_LTD_RETIRE_EFIN</v>
          </cell>
        </row>
        <row r="86">
          <cell r="A86" t="str">
            <v>IS_LTD_DISC_AMORT_EFIN</v>
          </cell>
        </row>
        <row r="87">
          <cell r="A87" t="str">
            <v>IS_LTD_DISC_AMORT_EFIN</v>
          </cell>
        </row>
        <row r="88">
          <cell r="A88" t="str">
            <v>IS_LTD_INT_EXP_EFIN</v>
          </cell>
        </row>
        <row r="89">
          <cell r="A89" t="str">
            <v>CF_LTD_ISSUED_EFIN</v>
          </cell>
        </row>
        <row r="90">
          <cell r="A90" t="str">
            <v>CF_LTD_DISC_EFIN</v>
          </cell>
        </row>
        <row r="91">
          <cell r="A91" t="str">
            <v>CF_LTD_DISC_EFIN</v>
          </cell>
        </row>
        <row r="92">
          <cell r="A92" t="str">
            <v>BS_LTD_CURRENT_CHANGE</v>
          </cell>
        </row>
        <row r="93">
          <cell r="A93" t="str">
            <v>IS_LTD_INT_EXP_EFIN</v>
          </cell>
        </row>
        <row r="94">
          <cell r="A94" t="str">
            <v>CF_LTD_INT_EFIN</v>
          </cell>
        </row>
        <row r="95">
          <cell r="A95" t="str">
            <v>CF_LTD_SELL_EXP_EFIN</v>
          </cell>
        </row>
        <row r="96">
          <cell r="A96" t="str">
            <v>IS_LTD_SELL_EXP_AMORT_EFIN</v>
          </cell>
        </row>
        <row r="97">
          <cell r="A97" t="str">
            <v>CF_LTD_RETIRE_EFIN</v>
          </cell>
        </row>
        <row r="98">
          <cell r="A98" t="str">
            <v>CF_LTD_RETIRE_EFIN</v>
          </cell>
        </row>
        <row r="99">
          <cell r="A99" t="str">
            <v>CF_LTD_RETIRE_EFIN</v>
          </cell>
        </row>
        <row r="100">
          <cell r="A100" t="str">
            <v>CF_LTD_RETIRE_EFIN</v>
          </cell>
        </row>
        <row r="101">
          <cell r="A101" t="str">
            <v>IS_LTD_DISC_AMORT_EFIN</v>
          </cell>
        </row>
        <row r="102">
          <cell r="A102" t="str">
            <v>IS_LTD_DISC_AMORT_EFIN</v>
          </cell>
        </row>
        <row r="103">
          <cell r="A103" t="str">
            <v>IS_LTD_INT_EXP_EFIN</v>
          </cell>
        </row>
        <row r="104">
          <cell r="A104" t="str">
            <v>CF_LTD_ISSUED_EFIN</v>
          </cell>
        </row>
        <row r="105">
          <cell r="A105" t="str">
            <v>CF_LTD_DISC_EFIN</v>
          </cell>
        </row>
        <row r="106">
          <cell r="A106" t="str">
            <v>CF_LTD_DISC_EFIN</v>
          </cell>
        </row>
        <row r="107">
          <cell r="A107" t="str">
            <v>BS_LTD_CURRENT_CHANGE</v>
          </cell>
        </row>
        <row r="108">
          <cell r="A108" t="str">
            <v>IS_LTD_INT_EXP_EFIN</v>
          </cell>
        </row>
        <row r="109">
          <cell r="A109" t="str">
            <v>CF_LTD_INT_EFIN</v>
          </cell>
        </row>
        <row r="110">
          <cell r="A110" t="str">
            <v>CF_LTD_SELL_EXP_EFIN</v>
          </cell>
        </row>
        <row r="111">
          <cell r="A111" t="str">
            <v>IS_LTD_SELL_EXP_AMORT_EFIN</v>
          </cell>
        </row>
        <row r="112">
          <cell r="A112" t="str">
            <v>CF_LTD_RETIRE_EFIN</v>
          </cell>
        </row>
        <row r="113">
          <cell r="A113" t="str">
            <v>CF_LTD_RETIRE_EFIN</v>
          </cell>
        </row>
        <row r="114">
          <cell r="A114" t="str">
            <v>CF_LTD_RETIRE_EFIN</v>
          </cell>
        </row>
        <row r="115">
          <cell r="A115" t="str">
            <v>CF_LTD_RETIRE_EFIN</v>
          </cell>
        </row>
        <row r="116">
          <cell r="A116" t="str">
            <v>IS_LTD_DISC_AMORT_EFIN</v>
          </cell>
        </row>
        <row r="117">
          <cell r="A117" t="str">
            <v>IS_LTD_DISC_AMORT_EFIN</v>
          </cell>
        </row>
        <row r="118">
          <cell r="A118" t="str">
            <v>IS_LTD_INT_EXP_EFIN</v>
          </cell>
        </row>
        <row r="119">
          <cell r="A119" t="str">
            <v>CF_LTD_ISSUED_EFIN</v>
          </cell>
        </row>
        <row r="120">
          <cell r="A120" t="str">
            <v>CF_LTD_DISC_EFIN</v>
          </cell>
        </row>
        <row r="121">
          <cell r="A121" t="str">
            <v>CF_LTD_DISC_EFIN</v>
          </cell>
        </row>
        <row r="122">
          <cell r="A122" t="str">
            <v>BS_LTD_CURRENT_CHANGE</v>
          </cell>
        </row>
        <row r="123">
          <cell r="A123" t="str">
            <v>IS_LTD_INT_EXP_EFIN</v>
          </cell>
        </row>
        <row r="124">
          <cell r="A124" t="str">
            <v>CF_LTD_INT_EFIN</v>
          </cell>
        </row>
        <row r="125">
          <cell r="A125" t="str">
            <v>CF_LTD_SELL_EXP_EFIN</v>
          </cell>
        </row>
        <row r="126">
          <cell r="A126" t="str">
            <v>IS_LTD_SELL_EXP_AMORT_EFIN</v>
          </cell>
        </row>
        <row r="127">
          <cell r="A127" t="str">
            <v>CF_LTD_RETIRE_EFIN</v>
          </cell>
        </row>
        <row r="128">
          <cell r="A128" t="str">
            <v>CF_LTD_RETIRE_EFIN</v>
          </cell>
        </row>
        <row r="129">
          <cell r="A129" t="str">
            <v>CF_LTD_RETIRE_EFIN</v>
          </cell>
        </row>
        <row r="130">
          <cell r="A130" t="str">
            <v>CF_LTD_RETIRE_EFIN</v>
          </cell>
        </row>
        <row r="131">
          <cell r="A131" t="str">
            <v>IS_LTD_DISC_AMORT_EFIN</v>
          </cell>
        </row>
        <row r="132">
          <cell r="A132" t="str">
            <v>IS_LTD_DISC_AMORT_EFIN</v>
          </cell>
        </row>
        <row r="133">
          <cell r="A133" t="str">
            <v>IS_LTD_INT_EXP_EFIN</v>
          </cell>
        </row>
        <row r="134">
          <cell r="A134" t="str">
            <v>CF_LTD_ISSUED_EFIN</v>
          </cell>
        </row>
        <row r="135">
          <cell r="A135" t="str">
            <v>CF_LTD_DISC_EFIN</v>
          </cell>
        </row>
        <row r="136">
          <cell r="A136" t="str">
            <v>CF_LTD_DISC_EFIN</v>
          </cell>
        </row>
        <row r="137">
          <cell r="A137" t="str">
            <v>BS_LTD_CURRENT_CHANGE</v>
          </cell>
        </row>
        <row r="138">
          <cell r="A138" t="str">
            <v>IS_LTD_INT_EXP_EFIN</v>
          </cell>
        </row>
        <row r="139">
          <cell r="A139" t="str">
            <v>CF_LTD_INT_EFIN</v>
          </cell>
        </row>
        <row r="140">
          <cell r="A140" t="str">
            <v>CF_LTD_SELL_EXP_EFIN</v>
          </cell>
        </row>
        <row r="141">
          <cell r="A141" t="str">
            <v>IS_LTD_SELL_EXP_AMORT_EFIN</v>
          </cell>
        </row>
        <row r="142">
          <cell r="A142" t="str">
            <v>CF_LTD_RETIRE_EFIN</v>
          </cell>
        </row>
        <row r="143">
          <cell r="A143" t="str">
            <v>CF_LTD_RETIRE_EFIN</v>
          </cell>
        </row>
        <row r="144">
          <cell r="A144" t="str">
            <v>CF_LTD_RETIRE_EFIN</v>
          </cell>
        </row>
        <row r="145">
          <cell r="A145" t="str">
            <v>CF_LTD_RETIRE_EFIN</v>
          </cell>
        </row>
        <row r="146">
          <cell r="A146" t="str">
            <v>IS_LTD_DISC_AMORT_EFIN</v>
          </cell>
        </row>
        <row r="147">
          <cell r="A147" t="str">
            <v>IS_LTD_DISC_AMORT_EFIN</v>
          </cell>
        </row>
        <row r="148">
          <cell r="A148" t="str">
            <v>IS_LTD_INT_EXP_EFIN</v>
          </cell>
        </row>
        <row r="149">
          <cell r="A149" t="str">
            <v>CF_LTD_ISSUED_EFIN</v>
          </cell>
        </row>
        <row r="150">
          <cell r="A150" t="str">
            <v>CF_LTD_DISC_EFIN</v>
          </cell>
        </row>
        <row r="151">
          <cell r="A151" t="str">
            <v>CF_LTD_DISC_EFIN</v>
          </cell>
        </row>
        <row r="152">
          <cell r="A152" t="str">
            <v>BS_LTD_CURRENT_CHANGE</v>
          </cell>
        </row>
        <row r="153">
          <cell r="A153" t="str">
            <v>IS_LTD_INT_EXP_EFIN</v>
          </cell>
        </row>
        <row r="154">
          <cell r="A154" t="str">
            <v>CF_LTD_INT_EFIN</v>
          </cell>
        </row>
        <row r="155">
          <cell r="A155" t="str">
            <v>CF_LTD_SELL_EXP_EFIN</v>
          </cell>
        </row>
        <row r="156">
          <cell r="A156" t="str">
            <v>IS_LTD_SELL_EXP_AMORT_EFIN</v>
          </cell>
        </row>
        <row r="157">
          <cell r="A157" t="str">
            <v>CF_LTD_RETIRE_EFIN</v>
          </cell>
        </row>
        <row r="158">
          <cell r="A158" t="str">
            <v>CF_LTD_RETIRE_EFIN</v>
          </cell>
        </row>
        <row r="159">
          <cell r="A159" t="str">
            <v>CF_LTD_RETIRE_EFIN</v>
          </cell>
        </row>
        <row r="160">
          <cell r="A160" t="str">
            <v>CF_LTD_RETIRE_EFIN</v>
          </cell>
        </row>
        <row r="161">
          <cell r="A161" t="str">
            <v>IS_LTD_DISC_AMORT_EFIN</v>
          </cell>
        </row>
        <row r="162">
          <cell r="A162" t="str">
            <v>IS_LTD_DISC_AMORT_EFIN</v>
          </cell>
        </row>
        <row r="163">
          <cell r="A163" t="str">
            <v>IS_LTD_INT_EXP_EFIN</v>
          </cell>
        </row>
        <row r="164">
          <cell r="A164" t="str">
            <v>CF_LTD_ISSUED_EFIN</v>
          </cell>
        </row>
        <row r="165">
          <cell r="A165" t="str">
            <v>CF_LTD_DISC_EFIN</v>
          </cell>
        </row>
        <row r="166">
          <cell r="A166" t="str">
            <v>CF_LTD_DISC_EFIN</v>
          </cell>
        </row>
        <row r="167">
          <cell r="A167" t="str">
            <v>BS_LTD_CURRENT_CHANGE</v>
          </cell>
        </row>
        <row r="168">
          <cell r="A168" t="str">
            <v>IS_LTD_INT_EXP_EFIN</v>
          </cell>
        </row>
        <row r="169">
          <cell r="A169" t="str">
            <v>CF_LTD_INT_EFIN</v>
          </cell>
        </row>
        <row r="170">
          <cell r="A170" t="str">
            <v>CF_LTD_SELL_EXP_EFIN</v>
          </cell>
        </row>
        <row r="171">
          <cell r="A171" t="str">
            <v>IS_LTD_SELL_EXP_AMORT_EFIN</v>
          </cell>
        </row>
        <row r="172">
          <cell r="A172" t="str">
            <v>CF_LTD_RETIRE_EFIN</v>
          </cell>
        </row>
        <row r="173">
          <cell r="A173" t="str">
            <v>CF_LTD_RETIRE_EFIN</v>
          </cell>
        </row>
        <row r="174">
          <cell r="A174" t="str">
            <v>CF_LTD_RETIRE_EFIN</v>
          </cell>
        </row>
        <row r="175">
          <cell r="A175" t="str">
            <v>CF_LTD_RETIRE_EFIN</v>
          </cell>
        </row>
        <row r="176">
          <cell r="A176" t="str">
            <v>IS_LTD_DISC_AMORT_EFIN</v>
          </cell>
        </row>
        <row r="177">
          <cell r="A177" t="str">
            <v>IS_LTD_DISC_AMORT_EFIN</v>
          </cell>
        </row>
        <row r="178">
          <cell r="A178" t="str">
            <v>IS_LTD_INT_EXP_EFIN</v>
          </cell>
        </row>
        <row r="179">
          <cell r="A179" t="str">
            <v>CF_LTD_ISSUED_EFIN</v>
          </cell>
        </row>
        <row r="180">
          <cell r="A180" t="str">
            <v>CF_LTD_DISC_EFIN</v>
          </cell>
        </row>
        <row r="181">
          <cell r="A181" t="str">
            <v>CF_LTD_DISC_EFIN</v>
          </cell>
        </row>
        <row r="182">
          <cell r="A182" t="str">
            <v>BS_LTD_CURRENT_CHANGE</v>
          </cell>
        </row>
        <row r="183">
          <cell r="A183" t="str">
            <v>IS_LTD_INT_EXP_EFIN</v>
          </cell>
        </row>
        <row r="184">
          <cell r="A184" t="str">
            <v>CF_LTD_INT_EFIN</v>
          </cell>
        </row>
        <row r="185">
          <cell r="A185" t="str">
            <v>CF_LTD_SELL_EXP_EFIN</v>
          </cell>
        </row>
        <row r="186">
          <cell r="A186" t="str">
            <v>IS_LTD_SELL_EXP_AMORT_EFIN</v>
          </cell>
        </row>
        <row r="187">
          <cell r="A187" t="str">
            <v>CF_LTD_RETIRE_EFIN</v>
          </cell>
        </row>
        <row r="188">
          <cell r="A188" t="str">
            <v>CF_LTD_RETIRE_EFIN</v>
          </cell>
        </row>
        <row r="189">
          <cell r="A189" t="str">
            <v>CF_LTD_RETIRE_EFIN</v>
          </cell>
        </row>
        <row r="190">
          <cell r="A190" t="str">
            <v>CF_LTD_RETIRE_EFIN</v>
          </cell>
        </row>
        <row r="191">
          <cell r="A191" t="str">
            <v>IS_LTD_DISC_AMORT_EFIN</v>
          </cell>
        </row>
        <row r="192">
          <cell r="A192" t="str">
            <v>IS_LTD_DISC_AMORT_EFIN</v>
          </cell>
        </row>
        <row r="193">
          <cell r="A193" t="str">
            <v>IS_LTD_INT_EXP_EFIN</v>
          </cell>
        </row>
        <row r="194">
          <cell r="A194" t="str">
            <v>CF_LTD_ISSUED_EFIN</v>
          </cell>
        </row>
        <row r="195">
          <cell r="A195" t="str">
            <v>CF_LTD_DISC_EFIN</v>
          </cell>
        </row>
        <row r="196">
          <cell r="A196" t="str">
            <v>CF_LTD_DISC_EFIN</v>
          </cell>
        </row>
        <row r="197">
          <cell r="A197" t="str">
            <v>BS_LTD_CURRENT_CHANGE</v>
          </cell>
        </row>
        <row r="198">
          <cell r="A198" t="str">
            <v>IS_LTD_INT_EXP_EFIN</v>
          </cell>
        </row>
        <row r="199">
          <cell r="A199" t="str">
            <v>CF_LTD_INT_EFIN</v>
          </cell>
        </row>
        <row r="200">
          <cell r="A200" t="str">
            <v>CF_LTD_SELL_EXP_EFIN</v>
          </cell>
        </row>
        <row r="201">
          <cell r="A201" t="str">
            <v>IS_LTD_SELL_EXP_AMORT_EFIN</v>
          </cell>
        </row>
        <row r="202">
          <cell r="A202" t="str">
            <v>CF_LTD_RETIRE_EFIN</v>
          </cell>
        </row>
        <row r="203">
          <cell r="A203" t="str">
            <v>CF_LTD_RETIRE_EFIN</v>
          </cell>
        </row>
        <row r="204">
          <cell r="A204" t="str">
            <v>CF_LTD_RETIRE_EFIN</v>
          </cell>
        </row>
        <row r="205">
          <cell r="A205" t="str">
            <v>CF_LTD_RETIRE_EFIN</v>
          </cell>
        </row>
        <row r="206">
          <cell r="A206" t="str">
            <v>IS_LTD_DISC_AMORT_EFIN</v>
          </cell>
        </row>
        <row r="207">
          <cell r="A207" t="str">
            <v>IS_LTD_DISC_AMORT_EFIN</v>
          </cell>
        </row>
        <row r="208">
          <cell r="A208" t="str">
            <v>IS_LTD_INT_EXP_EFIN</v>
          </cell>
        </row>
        <row r="209">
          <cell r="A209" t="str">
            <v>CF_LTD_ISSUED_EFIN</v>
          </cell>
        </row>
        <row r="210">
          <cell r="A210" t="str">
            <v>CF_LTD_DISC_EFIN</v>
          </cell>
        </row>
        <row r="211">
          <cell r="A211" t="str">
            <v>CF_LTD_DISC_EFIN</v>
          </cell>
        </row>
        <row r="212">
          <cell r="A212" t="str">
            <v>BS_LTD_CURRENT_CHANGE</v>
          </cell>
        </row>
        <row r="213">
          <cell r="A213" t="str">
            <v>IS_LTD_INT_EXP_EFIN</v>
          </cell>
        </row>
        <row r="214">
          <cell r="A214" t="str">
            <v>CF_LTD_INT_EFIN</v>
          </cell>
        </row>
        <row r="215">
          <cell r="A215" t="str">
            <v>CF_LTD_SELL_EXP_EFIN</v>
          </cell>
        </row>
        <row r="216">
          <cell r="A216" t="str">
            <v>IS_LTD_SELL_EXP_AMORT_EFIN</v>
          </cell>
        </row>
        <row r="217">
          <cell r="A217" t="str">
            <v>CF_LTD_RETIRE_EFIN</v>
          </cell>
        </row>
        <row r="218">
          <cell r="A218" t="str">
            <v>CF_LTD_RETIRE_EFIN</v>
          </cell>
        </row>
        <row r="219">
          <cell r="A219" t="str">
            <v>CF_LTD_RETIRE_EFIN</v>
          </cell>
        </row>
        <row r="220">
          <cell r="A220" t="str">
            <v>CF_LTD_RETIRE_EFIN</v>
          </cell>
        </row>
        <row r="221">
          <cell r="A221" t="str">
            <v>IS_LTD_DISC_AMORT_EFIN</v>
          </cell>
        </row>
        <row r="222">
          <cell r="A222" t="str">
            <v>IS_LTD_DISC_AMORT_EFIN</v>
          </cell>
        </row>
        <row r="223">
          <cell r="A223" t="str">
            <v>IS_LTD_INT_EXP_EFIN</v>
          </cell>
        </row>
        <row r="224">
          <cell r="A224" t="str">
            <v>CF_LTD_ISSUED_EFIN</v>
          </cell>
        </row>
        <row r="225">
          <cell r="A225" t="str">
            <v>CF_LTD_DISC_EFIN</v>
          </cell>
        </row>
        <row r="226">
          <cell r="A226" t="str">
            <v>CF_LTD_DISC_EFIN</v>
          </cell>
        </row>
        <row r="227">
          <cell r="A227" t="str">
            <v>BS_LTD_CURRENT_CHANGE</v>
          </cell>
        </row>
        <row r="228">
          <cell r="A228" t="str">
            <v>IS_LTD_INT_EXP_EFIN</v>
          </cell>
        </row>
        <row r="229">
          <cell r="A229" t="str">
            <v>CF_LTD_INT_EFIN</v>
          </cell>
        </row>
        <row r="230">
          <cell r="A230" t="str">
            <v>CF_LTD_SELL_EXP_EFIN</v>
          </cell>
        </row>
        <row r="231">
          <cell r="A231" t="str">
            <v>IS_LTD_SELL_EXP_AMORT_EFIN</v>
          </cell>
        </row>
        <row r="232">
          <cell r="A232" t="str">
            <v>CF_LTD_RETIRE_EFIN</v>
          </cell>
        </row>
        <row r="233">
          <cell r="A233" t="str">
            <v>CF_LTD_RETIRE_EFIN</v>
          </cell>
        </row>
        <row r="234">
          <cell r="A234" t="str">
            <v>CF_LTD_RETIRE_EFIN</v>
          </cell>
        </row>
        <row r="235">
          <cell r="A235" t="str">
            <v>CF_LTD_RETIRE_EFIN</v>
          </cell>
        </row>
        <row r="236">
          <cell r="A236" t="str">
            <v>IS_LTD_DISC_AMORT_EFIN</v>
          </cell>
        </row>
        <row r="237">
          <cell r="A237" t="str">
            <v>IS_LTD_DISC_AMORT_EFIN</v>
          </cell>
        </row>
        <row r="238">
          <cell r="A238" t="str">
            <v>IS_LTD_INT_EXP_EFIN</v>
          </cell>
        </row>
        <row r="239">
          <cell r="A239" t="str">
            <v>CF_LTD_ISSUED_EFIN</v>
          </cell>
        </row>
        <row r="240">
          <cell r="A240" t="str">
            <v>CF_LTD_DISC_EFIN</v>
          </cell>
        </row>
        <row r="241">
          <cell r="A241" t="str">
            <v>CF_LTD_DISC_EFIN</v>
          </cell>
        </row>
        <row r="242">
          <cell r="A242" t="str">
            <v>BS_LTD_CURRENT_CHANGE</v>
          </cell>
        </row>
        <row r="243">
          <cell r="A243" t="str">
            <v>IS_LTD_INT_EXP_EFIN</v>
          </cell>
        </row>
        <row r="244">
          <cell r="A244" t="str">
            <v>CF_LTD_INT_EFIN</v>
          </cell>
        </row>
        <row r="245">
          <cell r="A245" t="str">
            <v>CF_LTD_SELL_EXP_EFIN</v>
          </cell>
        </row>
        <row r="246">
          <cell r="A246" t="str">
            <v>IS_LTD_SELL_EXP_AMORT_EFIN</v>
          </cell>
        </row>
        <row r="247">
          <cell r="A247" t="str">
            <v>CF_LTD_RETIRE_EFIN</v>
          </cell>
        </row>
        <row r="248">
          <cell r="A248" t="str">
            <v>CF_LTD_RETIRE_EFIN</v>
          </cell>
        </row>
        <row r="249">
          <cell r="A249" t="str">
            <v>CF_LTD_RETIRE_EFIN</v>
          </cell>
        </row>
        <row r="250">
          <cell r="A250" t="str">
            <v>CF_LTD_RETIRE_EFIN</v>
          </cell>
        </row>
        <row r="251">
          <cell r="A251" t="str">
            <v>IS_LTD_DISC_AMORT_EFIN</v>
          </cell>
        </row>
        <row r="252">
          <cell r="A252" t="str">
            <v>IS_LTD_DISC_AMORT_EFIN</v>
          </cell>
        </row>
        <row r="253">
          <cell r="A253" t="str">
            <v>IS_LTD_INT_EXP_EFIN</v>
          </cell>
        </row>
        <row r="254">
          <cell r="A254" t="str">
            <v>CF_LTD_ISSUED_EFIN</v>
          </cell>
        </row>
        <row r="255">
          <cell r="A255" t="str">
            <v>CF_LTD_DISC_EFIN</v>
          </cell>
        </row>
        <row r="256">
          <cell r="A256" t="str">
            <v>CF_LTD_DISC_EFIN</v>
          </cell>
        </row>
        <row r="257">
          <cell r="A257" t="str">
            <v>BS_LTD_CURRENT_CHANGE</v>
          </cell>
        </row>
        <row r="258">
          <cell r="A258" t="str">
            <v>IS_LTD_INT_EXP_EFIN</v>
          </cell>
        </row>
        <row r="259">
          <cell r="A259" t="str">
            <v>CF_LTD_INT_EFIN</v>
          </cell>
        </row>
        <row r="260">
          <cell r="A260" t="str">
            <v>CF_LTD_SELL_EXP_EFIN</v>
          </cell>
        </row>
        <row r="261">
          <cell r="A261" t="str">
            <v>IS_LTD_SELL_EXP_AMORT_EFIN</v>
          </cell>
        </row>
        <row r="262">
          <cell r="A262" t="str">
            <v>CF_LTD_RETIRE_EFIN</v>
          </cell>
        </row>
        <row r="263">
          <cell r="A263" t="str">
            <v>CF_LTD_RETIRE_EFIN</v>
          </cell>
        </row>
        <row r="264">
          <cell r="A264" t="str">
            <v>CF_LTD_RETIRE_EFIN</v>
          </cell>
        </row>
        <row r="265">
          <cell r="A265" t="str">
            <v>CF_LTD_RETIRE_EFIN</v>
          </cell>
        </row>
        <row r="266">
          <cell r="A266" t="str">
            <v>IS_LTD_DISC_AMORT_EFIN</v>
          </cell>
        </row>
        <row r="267">
          <cell r="A267" t="str">
            <v>IS_LTD_DISC_AMORT_EFIN</v>
          </cell>
        </row>
        <row r="268">
          <cell r="A268" t="str">
            <v>IS_LTD_INT_EXP_EFIN</v>
          </cell>
        </row>
        <row r="269">
          <cell r="A269" t="str">
            <v>CF_LTD_ISSUED_EFIN</v>
          </cell>
        </row>
        <row r="270">
          <cell r="A270" t="str">
            <v>CF_LTD_DISC_EFIN</v>
          </cell>
        </row>
        <row r="271">
          <cell r="A271" t="str">
            <v>CF_LTD_DISC_EFIN</v>
          </cell>
        </row>
        <row r="272">
          <cell r="A272" t="str">
            <v>BS_LTD_CURRENT_CHANGE</v>
          </cell>
        </row>
        <row r="273">
          <cell r="A273" t="str">
            <v>IS_LTD_INT_EXP_EFIN</v>
          </cell>
        </row>
        <row r="274">
          <cell r="A274" t="str">
            <v>CF_LTD_INT_EFIN</v>
          </cell>
        </row>
        <row r="275">
          <cell r="A275" t="str">
            <v>CF_LTD_SELL_EXP_EFIN</v>
          </cell>
        </row>
        <row r="276">
          <cell r="A276" t="str">
            <v>IS_LTD_SELL_EXP_AMORT_EFIN</v>
          </cell>
        </row>
        <row r="277">
          <cell r="A277" t="str">
            <v>CF_LTD_RETIRE_EFIN</v>
          </cell>
        </row>
        <row r="278">
          <cell r="A278" t="str">
            <v>CF_LTD_RETIRE_EFIN</v>
          </cell>
        </row>
        <row r="279">
          <cell r="A279" t="str">
            <v>CF_LTD_RETIRE_EFIN</v>
          </cell>
        </row>
        <row r="280">
          <cell r="A280" t="str">
            <v>CF_LTD_RETIRE_EFIN</v>
          </cell>
        </row>
        <row r="281">
          <cell r="A281" t="str">
            <v>IS_LTD_DISC_AMORT_EFIN</v>
          </cell>
        </row>
        <row r="282">
          <cell r="A282" t="str">
            <v>IS_LTD_DISC_AMORT_EFIN</v>
          </cell>
        </row>
        <row r="283">
          <cell r="A283" t="str">
            <v>IS_LTD_INT_EXP_EFIN</v>
          </cell>
        </row>
        <row r="284">
          <cell r="A284" t="str">
            <v>CF_LTD_ISSUED_EFIN</v>
          </cell>
        </row>
        <row r="285">
          <cell r="A285" t="str">
            <v>CF_LTD_DISC_EFIN</v>
          </cell>
        </row>
        <row r="286">
          <cell r="A286" t="str">
            <v>CF_LTD_DISC_EFIN</v>
          </cell>
        </row>
        <row r="287">
          <cell r="A287" t="str">
            <v>BS_LTD_CURRENT_CHANGE</v>
          </cell>
        </row>
        <row r="288">
          <cell r="A288" t="str">
            <v>IS_LTD_INT_EXP_EFIN</v>
          </cell>
        </row>
        <row r="289">
          <cell r="A289" t="str">
            <v>CF_LTD_INT_EFIN</v>
          </cell>
        </row>
        <row r="290">
          <cell r="A290" t="str">
            <v>CF_LTD_SELL_EXP_EFIN</v>
          </cell>
        </row>
        <row r="291">
          <cell r="A291" t="str">
            <v>IS_LTD_SELL_EXP_AMORT_EFIN</v>
          </cell>
        </row>
        <row r="292">
          <cell r="A292" t="str">
            <v>CF_LTD_RETIRE_EFIN</v>
          </cell>
        </row>
        <row r="293">
          <cell r="A293" t="str">
            <v>CF_LTD_RETIRE_EFIN</v>
          </cell>
        </row>
        <row r="294">
          <cell r="A294" t="str">
            <v>CF_LTD_RETIRE_EFIN</v>
          </cell>
        </row>
        <row r="295">
          <cell r="A295" t="str">
            <v>CF_LTD_RETIRE_EFIN</v>
          </cell>
        </row>
        <row r="296">
          <cell r="A296" t="str">
            <v>IS_LTD_DISC_AMORT_EFIN</v>
          </cell>
        </row>
        <row r="297">
          <cell r="A297" t="str">
            <v>IS_LTD_DISC_AMORT_EFIN</v>
          </cell>
        </row>
        <row r="298">
          <cell r="A298" t="str">
            <v>IS_LTD_INT_EXP_EFIN</v>
          </cell>
        </row>
        <row r="299">
          <cell r="A299" t="str">
            <v>CF_LTD_ISSUED_EFIN</v>
          </cell>
        </row>
        <row r="300">
          <cell r="A300" t="str">
            <v>CF_LTD_DISC_EFIN</v>
          </cell>
        </row>
        <row r="301">
          <cell r="A301" t="str">
            <v>CF_LTD_DISC_EFIN</v>
          </cell>
        </row>
        <row r="302">
          <cell r="A302" t="str">
            <v>BS_LTD_CURRENT_CHANGE</v>
          </cell>
        </row>
        <row r="303">
          <cell r="A303" t="str">
            <v>IS_LTD_INT_EXP_EFIN</v>
          </cell>
        </row>
        <row r="304">
          <cell r="A304" t="str">
            <v>CF_LTD_INT_EFIN</v>
          </cell>
        </row>
        <row r="305">
          <cell r="A305" t="str">
            <v>CF_LTD_SELL_EXP_EFIN</v>
          </cell>
        </row>
        <row r="306">
          <cell r="A306" t="str">
            <v>IS_LTD_SELL_EXP_AMORT_EFIN</v>
          </cell>
        </row>
        <row r="307">
          <cell r="A307" t="str">
            <v>CF_LTD_RETIRE_EFIN</v>
          </cell>
        </row>
        <row r="308">
          <cell r="A308" t="str">
            <v>CF_LTD_RETIRE_EFIN</v>
          </cell>
        </row>
        <row r="309">
          <cell r="A309" t="str">
            <v>CF_LTD_RETIRE_EFIN</v>
          </cell>
        </row>
        <row r="310">
          <cell r="A310" t="str">
            <v>CF_LTD_RETIRE_EFIN</v>
          </cell>
        </row>
        <row r="311">
          <cell r="A311" t="str">
            <v>IS_LTD_DISC_AMORT_EFIN</v>
          </cell>
        </row>
        <row r="312">
          <cell r="A312" t="str">
            <v>IS_LTD_DISC_AMORT_EFIN</v>
          </cell>
        </row>
        <row r="313">
          <cell r="A313" t="str">
            <v>IS_LTD_INT_EXP_EFIN</v>
          </cell>
        </row>
        <row r="314">
          <cell r="A314" t="str">
            <v>CF_LTD_ISSUED_EFIN</v>
          </cell>
        </row>
        <row r="315">
          <cell r="A315" t="str">
            <v>CF_LTD_DISC_EFIN</v>
          </cell>
        </row>
        <row r="316">
          <cell r="A316" t="str">
            <v>CF_LTD_DISC_EFIN</v>
          </cell>
        </row>
        <row r="317">
          <cell r="A317" t="str">
            <v>BS_LTD_CURRENT_CHANGE</v>
          </cell>
        </row>
        <row r="318">
          <cell r="A318" t="str">
            <v>IS_LTD_INT_EXP_EFIN</v>
          </cell>
        </row>
        <row r="319">
          <cell r="A319" t="str">
            <v>CF_LTD_INT_EFIN</v>
          </cell>
        </row>
        <row r="320">
          <cell r="A320" t="str">
            <v>CF_LTD_SELL_EXP_EFIN</v>
          </cell>
        </row>
        <row r="321">
          <cell r="A321" t="str">
            <v>IS_LTD_SELL_EXP_AMORT_EFIN</v>
          </cell>
        </row>
        <row r="322">
          <cell r="A322" t="str">
            <v>CF_LTD_RETIRE_EFIN</v>
          </cell>
        </row>
        <row r="323">
          <cell r="A323" t="str">
            <v>CF_LTD_RETIRE_EFIN</v>
          </cell>
        </row>
        <row r="324">
          <cell r="A324" t="str">
            <v>CF_LTD_RETIRE_EFIN</v>
          </cell>
        </row>
        <row r="325">
          <cell r="A325" t="str">
            <v>CF_LTD_RETIRE_EFIN</v>
          </cell>
        </row>
        <row r="326">
          <cell r="A326" t="str">
            <v>IS_LTD_DISC_AMORT_EFIN</v>
          </cell>
        </row>
        <row r="327">
          <cell r="A327" t="str">
            <v>IS_LTD_DISC_AMORT_EFIN</v>
          </cell>
        </row>
        <row r="328">
          <cell r="A328" t="str">
            <v>IS_LTD_INT_EXP_EFIN</v>
          </cell>
        </row>
        <row r="329">
          <cell r="A329" t="str">
            <v>CF_LTD_ISSUED_EFIN</v>
          </cell>
        </row>
        <row r="330">
          <cell r="A330" t="str">
            <v>CF_LTD_DISC_EFIN</v>
          </cell>
        </row>
        <row r="331">
          <cell r="A331" t="str">
            <v>CF_LTD_DISC_EFIN</v>
          </cell>
        </row>
        <row r="332">
          <cell r="A332" t="str">
            <v>BS_LTD_CURRENT_CHANGE</v>
          </cell>
        </row>
        <row r="333">
          <cell r="A333" t="str">
            <v>IS_LTD_INT_EXP_EFIN</v>
          </cell>
        </row>
        <row r="334">
          <cell r="A334" t="str">
            <v>CF_LTD_INT_EFIN</v>
          </cell>
        </row>
        <row r="335">
          <cell r="A335" t="str">
            <v>CF_LTD_SELL_EXP_EFIN</v>
          </cell>
        </row>
        <row r="336">
          <cell r="A336" t="str">
            <v>IS_LTD_SELL_EXP_AMORT_EFIN</v>
          </cell>
        </row>
        <row r="337">
          <cell r="A337" t="str">
            <v>CF_LTD_RETIRE_EFIN</v>
          </cell>
        </row>
        <row r="338">
          <cell r="A338" t="str">
            <v>CF_LTD_RETIRE_EFIN</v>
          </cell>
        </row>
        <row r="339">
          <cell r="A339" t="str">
            <v>CF_LTD_RETIRE_EFIN</v>
          </cell>
        </row>
        <row r="340">
          <cell r="A340" t="str">
            <v>CF_LTD_RETIRE_EFIN</v>
          </cell>
        </row>
        <row r="341">
          <cell r="A341" t="str">
            <v>IS_LTD_DISC_AMORT_EFIN</v>
          </cell>
        </row>
        <row r="342">
          <cell r="A342" t="str">
            <v>IS_LTD_DISC_AMORT_EFIN</v>
          </cell>
        </row>
        <row r="343">
          <cell r="A343" t="str">
            <v>IS_LTD_INT_EXP_EFIN</v>
          </cell>
        </row>
        <row r="344">
          <cell r="A344" t="str">
            <v>CF_LTD_ISSUED_EFIN</v>
          </cell>
        </row>
        <row r="345">
          <cell r="A345" t="str">
            <v>CF_LTD_DISC_EFIN</v>
          </cell>
        </row>
        <row r="346">
          <cell r="A346" t="str">
            <v>CF_LTD_DISC_EFIN</v>
          </cell>
        </row>
        <row r="347">
          <cell r="A347" t="str">
            <v>BS_LTD_CURRENT_CHANGE</v>
          </cell>
        </row>
        <row r="348">
          <cell r="A348" t="str">
            <v>IS_LTD_INT_EXP_EFIN</v>
          </cell>
        </row>
        <row r="349">
          <cell r="A349" t="str">
            <v>CF_LTD_INT_EFIN</v>
          </cell>
        </row>
        <row r="350">
          <cell r="A350" t="str">
            <v>CF_LTD_SELL_EXP_EFIN</v>
          </cell>
        </row>
        <row r="351">
          <cell r="A351" t="str">
            <v>IS_LTD_SELL_EXP_AMORT_EFIN</v>
          </cell>
        </row>
        <row r="352">
          <cell r="A352" t="str">
            <v>CF_LTD_RETIRE_EFIN</v>
          </cell>
        </row>
        <row r="353">
          <cell r="A353" t="str">
            <v>CF_LTD_RETIRE_EFIN</v>
          </cell>
        </row>
        <row r="354">
          <cell r="A354" t="str">
            <v>CF_LTD_RETIRE_EFIN</v>
          </cell>
        </row>
        <row r="355">
          <cell r="A355" t="str">
            <v>CF_LTD_RETIRE_EFIN</v>
          </cell>
        </row>
        <row r="356">
          <cell r="A356" t="str">
            <v>IS_LTD_DISC_AMORT_EFIN</v>
          </cell>
        </row>
        <row r="357">
          <cell r="A357" t="str">
            <v>IS_LTD_DISC_AMORT_EFIN</v>
          </cell>
        </row>
        <row r="358">
          <cell r="A358" t="str">
            <v>IS_LTD_INT_EXP_EFIN</v>
          </cell>
        </row>
        <row r="359">
          <cell r="A359" t="str">
            <v>CF_LTD_ISSUED_EFIN</v>
          </cell>
        </row>
        <row r="360">
          <cell r="A360" t="str">
            <v>CF_LTD_DISC_EFIN</v>
          </cell>
        </row>
        <row r="361">
          <cell r="A361" t="str">
            <v>CF_LTD_DISC_EFIN</v>
          </cell>
        </row>
        <row r="362">
          <cell r="A362" t="str">
            <v>BS_LTD_CURRENT_CHANGE</v>
          </cell>
        </row>
        <row r="363">
          <cell r="A363" t="str">
            <v>IS_LTD_INT_EXP_EFIN</v>
          </cell>
        </row>
        <row r="364">
          <cell r="A364" t="str">
            <v>CF_LTD_INT_EFIN</v>
          </cell>
        </row>
        <row r="365">
          <cell r="A365" t="str">
            <v>CF_LTD_SELL_EXP_EFIN</v>
          </cell>
        </row>
        <row r="366">
          <cell r="A366" t="str">
            <v>IS_LTD_SELL_EXP_AMORT_EFIN</v>
          </cell>
        </row>
        <row r="367">
          <cell r="A367" t="str">
            <v>CF_LTD_RETIRE_EFIN</v>
          </cell>
        </row>
        <row r="368">
          <cell r="A368" t="str">
            <v>CF_LTD_RETIRE_EFIN</v>
          </cell>
        </row>
        <row r="369">
          <cell r="A369" t="str">
            <v>CF_LTD_RETIRE_EFIN</v>
          </cell>
        </row>
        <row r="370">
          <cell r="A370" t="str">
            <v>CF_LTD_RETIRE_EFIN</v>
          </cell>
        </row>
        <row r="371">
          <cell r="A371" t="str">
            <v>IS_LTD_DISC_AMORT_EFIN</v>
          </cell>
        </row>
        <row r="372">
          <cell r="A372" t="str">
            <v>IS_LTD_DISC_AMORT_EFIN</v>
          </cell>
        </row>
        <row r="373">
          <cell r="A373" t="str">
            <v>IS_LTD_INT_EXP_EFIN</v>
          </cell>
        </row>
        <row r="374">
          <cell r="A374" t="str">
            <v>CF_LTD_ISSUED_EFIN</v>
          </cell>
        </row>
        <row r="375">
          <cell r="A375" t="str">
            <v>CF_LTD_DISC_EFIN</v>
          </cell>
        </row>
        <row r="376">
          <cell r="A376" t="str">
            <v>CF_LTD_DISC_EFIN</v>
          </cell>
        </row>
        <row r="377">
          <cell r="A377" t="str">
            <v>BS_LTD_CURRENT_CHANGE</v>
          </cell>
        </row>
        <row r="378">
          <cell r="A378" t="str">
            <v>IS_LTD_INT_EXP_EFIN</v>
          </cell>
        </row>
        <row r="379">
          <cell r="A379" t="str">
            <v>CF_LTD_INT_EFIN</v>
          </cell>
        </row>
        <row r="380">
          <cell r="A380" t="str">
            <v>CF_LTD_SELL_EXP_EFIN</v>
          </cell>
        </row>
        <row r="381">
          <cell r="A381" t="str">
            <v>IS_LTD_SELL_EXP_AMORT_EFIN</v>
          </cell>
        </row>
        <row r="382">
          <cell r="A382" t="str">
            <v>CF_LTD_RETIRE_EFIN</v>
          </cell>
        </row>
        <row r="383">
          <cell r="A383" t="str">
            <v>CF_LTD_RETIRE_EFIN</v>
          </cell>
        </row>
        <row r="384">
          <cell r="A384" t="str">
            <v>CF_LTD_RETIRE_EFIN</v>
          </cell>
        </row>
        <row r="385">
          <cell r="A385" t="str">
            <v>CF_LTD_RETIRE_EFIN</v>
          </cell>
        </row>
        <row r="386">
          <cell r="A386" t="str">
            <v>IS_LTD_DISC_AMORT_EFIN</v>
          </cell>
        </row>
        <row r="387">
          <cell r="A387" t="str">
            <v>IS_LTD_DISC_AMORT_EFIN</v>
          </cell>
        </row>
        <row r="388">
          <cell r="A388" t="str">
            <v>IS_LTD_INT_EXP_EFIN</v>
          </cell>
        </row>
        <row r="389">
          <cell r="A389" t="str">
            <v>CF_LTD_ISSUED_EFIN</v>
          </cell>
        </row>
        <row r="390">
          <cell r="A390" t="str">
            <v>CF_LTD_DISC_EFIN</v>
          </cell>
        </row>
        <row r="391">
          <cell r="A391" t="str">
            <v>CF_LTD_DISC_EFIN</v>
          </cell>
        </row>
        <row r="392">
          <cell r="A392" t="str">
            <v>BS_LTD_CURRENT_CHANGE</v>
          </cell>
        </row>
        <row r="393">
          <cell r="A393" t="str">
            <v>IS_LTD_INT_EXP_EFIN</v>
          </cell>
        </row>
        <row r="394">
          <cell r="A394" t="str">
            <v>CF_LTD_INT_EFIN</v>
          </cell>
        </row>
        <row r="395">
          <cell r="A395" t="str">
            <v>CF_LTD_SELL_EXP_EFIN</v>
          </cell>
        </row>
        <row r="396">
          <cell r="A396" t="str">
            <v>IS_LTD_SELL_EXP_AMORT_EFIN</v>
          </cell>
        </row>
        <row r="397">
          <cell r="A397" t="str">
            <v>CF_LTD_RETIRE_EFIN</v>
          </cell>
        </row>
        <row r="398">
          <cell r="A398" t="str">
            <v>CF_LTD_RETIRE_EFIN</v>
          </cell>
        </row>
        <row r="399">
          <cell r="A399" t="str">
            <v>CF_LTD_RETIRE_EFIN</v>
          </cell>
        </row>
        <row r="400">
          <cell r="A400" t="str">
            <v>CF_LTD_RETIRE_EFIN</v>
          </cell>
        </row>
        <row r="401">
          <cell r="A401" t="str">
            <v>IS_LTD_DISC_AMORT_EFIN</v>
          </cell>
        </row>
        <row r="402">
          <cell r="A402" t="str">
            <v>IS_LTD_DISC_AMORT_EFIN</v>
          </cell>
        </row>
        <row r="403">
          <cell r="A403" t="str">
            <v>IS_LTD_INT_EXP_EFIN</v>
          </cell>
        </row>
        <row r="404">
          <cell r="A404" t="str">
            <v>CF_LTD_ISSUED_EFIN</v>
          </cell>
        </row>
        <row r="405">
          <cell r="A405" t="str">
            <v>CF_LTD_DISC_EFIN</v>
          </cell>
        </row>
        <row r="406">
          <cell r="A406" t="str">
            <v>CF_LTD_DISC_EFIN</v>
          </cell>
        </row>
        <row r="407">
          <cell r="A407" t="str">
            <v>BS_LTD_CURRENT_CHANGE</v>
          </cell>
        </row>
        <row r="408">
          <cell r="A408" t="str">
            <v>IS_LTD_INT_EXP_EFIN</v>
          </cell>
        </row>
        <row r="409">
          <cell r="A409" t="str">
            <v>CF_LTD_INT_EFIN</v>
          </cell>
        </row>
        <row r="410">
          <cell r="A410" t="str">
            <v>CF_LTD_SELL_EXP_EFIN</v>
          </cell>
        </row>
        <row r="411">
          <cell r="A411" t="str">
            <v>IS_LTD_SELL_EXP_AMORT_EFIN</v>
          </cell>
        </row>
        <row r="412">
          <cell r="A412" t="str">
            <v>CF_LTD_RETIRE_EFIN</v>
          </cell>
        </row>
        <row r="413">
          <cell r="A413" t="str">
            <v>CF_LTD_RETIRE_EFIN</v>
          </cell>
        </row>
        <row r="414">
          <cell r="A414" t="str">
            <v>CF_LTD_RETIRE_EFIN</v>
          </cell>
        </row>
        <row r="415">
          <cell r="A415" t="str">
            <v>CF_LTD_RETIRE_EFIN</v>
          </cell>
        </row>
        <row r="416">
          <cell r="A416" t="str">
            <v>IS_LTD_DISC_AMORT_EFIN</v>
          </cell>
        </row>
        <row r="417">
          <cell r="A417" t="str">
            <v>IS_LTD_DISC_AMORT_EFIN</v>
          </cell>
        </row>
        <row r="418">
          <cell r="A418" t="str">
            <v>IS_LTD_INT_EXP_EFIN</v>
          </cell>
        </row>
        <row r="419">
          <cell r="A419" t="str">
            <v>CF_LTD_ISSUED_EFIN</v>
          </cell>
        </row>
        <row r="420">
          <cell r="A420" t="str">
            <v>CF_LTD_DISC_EFIN</v>
          </cell>
        </row>
        <row r="421">
          <cell r="A421" t="str">
            <v>CF_LTD_DISC_EFIN</v>
          </cell>
        </row>
        <row r="422">
          <cell r="A422" t="str">
            <v>BS_LTD_CURRENT_CHANGE</v>
          </cell>
        </row>
        <row r="423">
          <cell r="A423" t="str">
            <v>IS_LTD_INT_EXP_EFIN</v>
          </cell>
        </row>
        <row r="424">
          <cell r="A424" t="str">
            <v>CF_LTD_INT_EFIN</v>
          </cell>
        </row>
        <row r="425">
          <cell r="A425" t="str">
            <v>CF_LTD_SELL_EXP_EFIN</v>
          </cell>
        </row>
        <row r="426">
          <cell r="A426" t="str">
            <v>IS_LTD_SELL_EXP_AMORT_EFIN</v>
          </cell>
        </row>
        <row r="427">
          <cell r="A427" t="str">
            <v>CF_LTD_RETIRE_EFIN</v>
          </cell>
        </row>
        <row r="428">
          <cell r="A428" t="str">
            <v>CF_LTD_RETIRE_EFIN</v>
          </cell>
        </row>
        <row r="429">
          <cell r="A429" t="str">
            <v>CF_LTD_RETIRE_EFIN</v>
          </cell>
        </row>
        <row r="430">
          <cell r="A430" t="str">
            <v>CF_LTD_RETIRE_EFIN</v>
          </cell>
        </row>
        <row r="431">
          <cell r="A431" t="str">
            <v>IS_LTD_DISC_AMORT_EFIN</v>
          </cell>
        </row>
        <row r="432">
          <cell r="A432" t="str">
            <v>IS_LTD_DISC_AMORT_EFIN</v>
          </cell>
        </row>
        <row r="433">
          <cell r="A433" t="str">
            <v>IS_LTD_INT_EXP_EFIN</v>
          </cell>
        </row>
        <row r="434">
          <cell r="A434" t="str">
            <v>CF_LTD_ISSUED_EFIN</v>
          </cell>
        </row>
        <row r="435">
          <cell r="A435" t="str">
            <v>CF_LTD_DISC_EFIN</v>
          </cell>
        </row>
        <row r="436">
          <cell r="A436" t="str">
            <v>CF_LTD_DISC_EFIN</v>
          </cell>
        </row>
        <row r="437">
          <cell r="A437" t="str">
            <v>BS_LTD_CURRENT_CHANGE</v>
          </cell>
        </row>
        <row r="438">
          <cell r="A438" t="str">
            <v>IS_LTD_INT_EXP_EFIN</v>
          </cell>
        </row>
        <row r="439">
          <cell r="A439" t="str">
            <v>CF_LTD_INT_EFIN</v>
          </cell>
        </row>
        <row r="440">
          <cell r="A440" t="str">
            <v>CF_LTD_SELL_EXP_EFIN</v>
          </cell>
        </row>
        <row r="441">
          <cell r="A441" t="str">
            <v>IS_LTD_SELL_EXP_AMORT_EFIN</v>
          </cell>
        </row>
        <row r="442">
          <cell r="A442" t="str">
            <v>CF_LTD_RETIRE_EFIN</v>
          </cell>
        </row>
        <row r="443">
          <cell r="A443" t="str">
            <v>CF_LTD_RETIRE_EFIN</v>
          </cell>
        </row>
        <row r="444">
          <cell r="A444" t="str">
            <v>CF_LTD_RETIRE_EFIN</v>
          </cell>
        </row>
        <row r="445">
          <cell r="A445" t="str">
            <v>CF_LTD_RETIRE_EFIN</v>
          </cell>
        </row>
        <row r="446">
          <cell r="A446" t="str">
            <v>IS_LTD_DISC_AMORT_EFIN</v>
          </cell>
        </row>
        <row r="447">
          <cell r="A447" t="str">
            <v>IS_LTD_DISC_AMORT_EFIN</v>
          </cell>
        </row>
        <row r="448">
          <cell r="A448" t="str">
            <v>IS_LTD_INT_EXP_EFIN</v>
          </cell>
        </row>
        <row r="449">
          <cell r="A449" t="str">
            <v>CF_LTD_ISSUED_EFIN</v>
          </cell>
        </row>
        <row r="450">
          <cell r="A450" t="str">
            <v>CF_LTD_DISC_EFIN</v>
          </cell>
        </row>
        <row r="451">
          <cell r="A451" t="str">
            <v>CF_LTD_DISC_EFIN</v>
          </cell>
        </row>
        <row r="452">
          <cell r="A452" t="str">
            <v>BS_LTD_CURRENT_CHANGE</v>
          </cell>
        </row>
        <row r="453">
          <cell r="A453" t="str">
            <v>IS_LTD_INT_EXP_EFIN</v>
          </cell>
        </row>
        <row r="454">
          <cell r="A454" t="str">
            <v>CF_LTD_INT_EFIN</v>
          </cell>
        </row>
        <row r="455">
          <cell r="A455" t="str">
            <v>CF_LTD_SELL_EXP_EFIN</v>
          </cell>
        </row>
        <row r="456">
          <cell r="A456" t="str">
            <v>IS_LTD_SELL_EXP_AMORT_EFIN</v>
          </cell>
        </row>
        <row r="457">
          <cell r="A457" t="str">
            <v>CF_LTD_RETIRE_EFIN</v>
          </cell>
        </row>
        <row r="458">
          <cell r="A458" t="str">
            <v>CF_LTD_RETIRE_EFIN</v>
          </cell>
        </row>
        <row r="459">
          <cell r="A459" t="str">
            <v>CF_LTD_RETIRE_EFIN</v>
          </cell>
        </row>
        <row r="460">
          <cell r="A460" t="str">
            <v>CF_LTD_RETIRE_EFIN</v>
          </cell>
        </row>
        <row r="461">
          <cell r="A461" t="str">
            <v>IS_LTD_DISC_AMORT_EFIN</v>
          </cell>
        </row>
        <row r="462">
          <cell r="A462" t="str">
            <v>IS_LTD_DISC_AMORT_EFIN</v>
          </cell>
        </row>
        <row r="463">
          <cell r="A463" t="str">
            <v>IS_LTD_INT_EXP_EFIN</v>
          </cell>
        </row>
        <row r="464">
          <cell r="A464" t="str">
            <v>CF_LTD_ISSUED_EFIN</v>
          </cell>
        </row>
        <row r="465">
          <cell r="A465" t="str">
            <v>CF_LTD_DISC_EFIN</v>
          </cell>
        </row>
        <row r="466">
          <cell r="A466" t="str">
            <v>CF_LTD_DISC_EFIN</v>
          </cell>
        </row>
        <row r="467">
          <cell r="A467" t="str">
            <v>BS_LTD_CURRENT_CHANGE</v>
          </cell>
        </row>
        <row r="468">
          <cell r="A468" t="str">
            <v>IS_LTD_INT_EXP_EFIN</v>
          </cell>
        </row>
        <row r="469">
          <cell r="A469" t="str">
            <v>CF_LTD_INT_EFIN</v>
          </cell>
        </row>
        <row r="470">
          <cell r="A470" t="str">
            <v>CF_LTD_SELL_EXP_EFIN</v>
          </cell>
        </row>
        <row r="471">
          <cell r="A471" t="str">
            <v>IS_LTD_SELL_EXP_AMORT_EFIN</v>
          </cell>
        </row>
        <row r="472">
          <cell r="A472" t="str">
            <v>CF_LTD_RETIRE_EFIN</v>
          </cell>
        </row>
        <row r="473">
          <cell r="A473" t="str">
            <v>CF_LTD_RETIRE_EFIN</v>
          </cell>
        </row>
        <row r="474">
          <cell r="A474" t="str">
            <v>CF_LTD_RETIRE_EFIN</v>
          </cell>
        </row>
        <row r="475">
          <cell r="A475" t="str">
            <v>CF_LTD_RETIRE_EFIN</v>
          </cell>
        </row>
        <row r="476">
          <cell r="A476" t="str">
            <v>IS_LTD_DISC_AMORT_EFIN</v>
          </cell>
        </row>
        <row r="477">
          <cell r="A477" t="str">
            <v>IS_LTD_DISC_AMORT_EFIN</v>
          </cell>
        </row>
        <row r="478">
          <cell r="A478" t="str">
            <v>IS_LTD_INT_EXP_EFIN</v>
          </cell>
        </row>
        <row r="479">
          <cell r="A479" t="str">
            <v>CF_LTD_ISSUED_EFIN</v>
          </cell>
        </row>
        <row r="480">
          <cell r="A480" t="str">
            <v>CF_LTD_DISC_EFIN</v>
          </cell>
        </row>
        <row r="481">
          <cell r="A481" t="str">
            <v>CF_LTD_DISC_EFIN</v>
          </cell>
        </row>
        <row r="482">
          <cell r="A482" t="str">
            <v>BS_LTD_CURRENT_CHANGE</v>
          </cell>
        </row>
        <row r="483">
          <cell r="A483" t="str">
            <v>IS_LTD_INT_EXP_EFIN</v>
          </cell>
        </row>
        <row r="484">
          <cell r="A484" t="str">
            <v>CF_LTD_INT_EFIN</v>
          </cell>
        </row>
        <row r="485">
          <cell r="A485" t="str">
            <v>CF_LTD_SELL_EXP_EFIN</v>
          </cell>
        </row>
        <row r="486">
          <cell r="A486" t="str">
            <v>IS_LTD_SELL_EXP_AMORT_EFIN</v>
          </cell>
        </row>
        <row r="487">
          <cell r="A487" t="str">
            <v>CF_LTD_RETIRE_EFIN</v>
          </cell>
        </row>
        <row r="488">
          <cell r="A488" t="str">
            <v>CF_LTD_RETIRE_EFIN</v>
          </cell>
        </row>
        <row r="489">
          <cell r="A489" t="str">
            <v>CF_LTD_RETIRE_EFIN</v>
          </cell>
        </row>
        <row r="490">
          <cell r="A490" t="str">
            <v>CF_LTD_RETIRE_EFIN</v>
          </cell>
        </row>
        <row r="491">
          <cell r="A491" t="str">
            <v>IS_LTD_DISC_AMORT_EFIN</v>
          </cell>
        </row>
        <row r="492">
          <cell r="A492" t="str">
            <v>IS_LTD_DISC_AMORT_EFIN</v>
          </cell>
        </row>
        <row r="493">
          <cell r="A493" t="str">
            <v>IS_LTD_INT_EXP_EFIN</v>
          </cell>
        </row>
        <row r="494">
          <cell r="A494" t="str">
            <v>CF_LTD_ISSUED_EFIN</v>
          </cell>
        </row>
        <row r="495">
          <cell r="A495" t="str">
            <v>CF_LTD_DISC_EFIN</v>
          </cell>
        </row>
        <row r="496">
          <cell r="A496" t="str">
            <v>CF_LTD_DISC_EFIN</v>
          </cell>
        </row>
        <row r="497">
          <cell r="A497" t="str">
            <v>BS_LTD_CURRENT_CHANGE</v>
          </cell>
        </row>
        <row r="498">
          <cell r="A498" t="str">
            <v>IS_LTD_INT_EXP_EFIN</v>
          </cell>
        </row>
        <row r="499">
          <cell r="A499" t="str">
            <v>CF_LTD_INT_EFIN</v>
          </cell>
        </row>
        <row r="500">
          <cell r="A500" t="str">
            <v>CF_LTD_SELL_EXP_EFIN</v>
          </cell>
        </row>
        <row r="501">
          <cell r="A501" t="str">
            <v>IS_LTD_SELL_EXP_AMORT_EFIN</v>
          </cell>
        </row>
        <row r="502">
          <cell r="A502" t="str">
            <v>CF_LTD_RETIRE_EFIN</v>
          </cell>
        </row>
        <row r="503">
          <cell r="A503" t="str">
            <v>CF_LTD_RETIRE_EFIN</v>
          </cell>
        </row>
        <row r="504">
          <cell r="A504" t="str">
            <v>CF_LTD_RETIRE_EFIN</v>
          </cell>
        </row>
        <row r="505">
          <cell r="A505" t="str">
            <v>CF_LTD_RETIRE_EFIN</v>
          </cell>
        </row>
        <row r="506">
          <cell r="A506" t="str">
            <v>IS_LTD_DISC_AMORT_EFIN</v>
          </cell>
        </row>
        <row r="507">
          <cell r="A507" t="str">
            <v>IS_LTD_DISC_AMORT_EFIN</v>
          </cell>
        </row>
        <row r="508">
          <cell r="A508" t="str">
            <v>IS_LTD_INT_EXP_EFIN</v>
          </cell>
        </row>
        <row r="509">
          <cell r="A509" t="str">
            <v>CF_LTD_ISSUED_EFIN</v>
          </cell>
        </row>
        <row r="510">
          <cell r="A510" t="str">
            <v>CF_LTD_DISC_EFIN</v>
          </cell>
        </row>
        <row r="511">
          <cell r="A511" t="str">
            <v>CF_LTD_DISC_EFIN</v>
          </cell>
        </row>
        <row r="512">
          <cell r="A512" t="str">
            <v>BS_LTD_CURRENT_CHANGE</v>
          </cell>
        </row>
        <row r="513">
          <cell r="A513" t="str">
            <v>IS_LTD_INT_EXP_EFIN</v>
          </cell>
        </row>
        <row r="514">
          <cell r="A514" t="str">
            <v>CF_LTD_INT_EFIN</v>
          </cell>
        </row>
        <row r="515">
          <cell r="A515" t="str">
            <v>CF_LTD_SELL_EXP_EFIN</v>
          </cell>
        </row>
        <row r="516">
          <cell r="A516" t="str">
            <v>IS_LTD_SELL_EXP_AMORT_EFIN</v>
          </cell>
        </row>
        <row r="517">
          <cell r="A517" t="str">
            <v>CF_LTD_RETIRE_EFIN</v>
          </cell>
        </row>
        <row r="518">
          <cell r="A518" t="str">
            <v>CF_LTD_RETIRE_EFIN</v>
          </cell>
        </row>
        <row r="519">
          <cell r="A519" t="str">
            <v>CF_LTD_RETIRE_EFIN</v>
          </cell>
        </row>
        <row r="520">
          <cell r="A520" t="str">
            <v>CF_LTD_RETIRE_EFIN</v>
          </cell>
        </row>
        <row r="521">
          <cell r="A521" t="str">
            <v>IS_LTD_DISC_AMORT_EFIN</v>
          </cell>
        </row>
        <row r="522">
          <cell r="A522" t="str">
            <v>IS_LTD_DISC_AMORT_EFIN</v>
          </cell>
        </row>
        <row r="523">
          <cell r="A523" t="str">
            <v>IS_LTD_INT_EXP_EFIN</v>
          </cell>
        </row>
        <row r="524">
          <cell r="A524" t="str">
            <v>CF_LTD_ISSUED_EFIN</v>
          </cell>
        </row>
        <row r="525">
          <cell r="A525" t="str">
            <v>CF_LTD_DISC_EFIN</v>
          </cell>
        </row>
        <row r="526">
          <cell r="A526" t="str">
            <v>CF_LTD_DISC_EFIN</v>
          </cell>
        </row>
        <row r="527">
          <cell r="A527" t="str">
            <v>BS_LTD_CURRENT_CHANGE</v>
          </cell>
        </row>
        <row r="528">
          <cell r="A528" t="str">
            <v>IS_LTD_INT_EXP_EFIN</v>
          </cell>
        </row>
        <row r="529">
          <cell r="A529" t="str">
            <v>CF_LTD_INT_EFIN</v>
          </cell>
        </row>
        <row r="530">
          <cell r="A530" t="str">
            <v>CF_LTD_SELL_EXP_EFIN</v>
          </cell>
        </row>
        <row r="531">
          <cell r="A531" t="str">
            <v>IS_LTD_SELL_EXP_AMORT_EFIN</v>
          </cell>
        </row>
        <row r="532">
          <cell r="A532" t="str">
            <v>CF_LTD_RETIRE_EFIN</v>
          </cell>
        </row>
        <row r="533">
          <cell r="A533" t="str">
            <v>CF_LTD_RETIRE_EFIN</v>
          </cell>
        </row>
        <row r="534">
          <cell r="A534" t="str">
            <v>CF_LTD_RETIRE_EFIN</v>
          </cell>
        </row>
        <row r="535">
          <cell r="A535" t="str">
            <v>CF_LTD_RETIRE_EFIN</v>
          </cell>
        </row>
        <row r="536">
          <cell r="A536" t="str">
            <v>IS_LTD_DISC_AMORT_EFIN</v>
          </cell>
        </row>
        <row r="537">
          <cell r="A537" t="str">
            <v>IS_LTD_DISC_AMORT_EFIN</v>
          </cell>
        </row>
        <row r="538">
          <cell r="A538" t="str">
            <v>IS_LTD_INT_EXP_EFIN</v>
          </cell>
        </row>
        <row r="539">
          <cell r="A539" t="str">
            <v>CF_LTD_ISSUED_EFIN</v>
          </cell>
        </row>
        <row r="540">
          <cell r="A540" t="str">
            <v>CF_LTD_DISC_EFIN</v>
          </cell>
        </row>
        <row r="541">
          <cell r="A541" t="str">
            <v>CF_LTD_DISC_EFIN</v>
          </cell>
        </row>
        <row r="542">
          <cell r="A542" t="str">
            <v>BS_LTD_CURRENT_CHANGE</v>
          </cell>
        </row>
        <row r="543">
          <cell r="A543" t="str">
            <v>IS_LTD_INT_EXP_EFIN</v>
          </cell>
        </row>
        <row r="544">
          <cell r="A544" t="str">
            <v>CF_LTD_INT_EFIN</v>
          </cell>
        </row>
        <row r="545">
          <cell r="A545" t="str">
            <v>CF_LTD_SELL_EXP_EFIN</v>
          </cell>
        </row>
        <row r="546">
          <cell r="A546" t="str">
            <v>IS_LTD_SELL_EXP_AMORT_EFIN</v>
          </cell>
        </row>
        <row r="547">
          <cell r="A547" t="str">
            <v>CF_LTD_RETIRE_EFIN</v>
          </cell>
        </row>
        <row r="548">
          <cell r="A548" t="str">
            <v>CF_LTD_RETIRE_EFIN</v>
          </cell>
        </row>
        <row r="549">
          <cell r="A549" t="str">
            <v>CF_LTD_RETIRE_EFIN</v>
          </cell>
        </row>
        <row r="550">
          <cell r="A550" t="str">
            <v>CF_LTD_RETIRE_EFIN</v>
          </cell>
        </row>
        <row r="551">
          <cell r="A551" t="str">
            <v>IS_LTD_DISC_AMORT_EFIN</v>
          </cell>
        </row>
        <row r="552">
          <cell r="A552" t="str">
            <v>IS_LTD_DISC_AMORT_EFIN</v>
          </cell>
        </row>
        <row r="553">
          <cell r="A553" t="str">
            <v>IS_LTD_INT_EXP_EFIN</v>
          </cell>
        </row>
        <row r="554">
          <cell r="A554" t="str">
            <v>CF_LTD_ISSUED_EFIN</v>
          </cell>
        </row>
        <row r="555">
          <cell r="A555" t="str">
            <v>CF_LTD_DISC_EFIN</v>
          </cell>
        </row>
        <row r="556">
          <cell r="A556" t="str">
            <v>CF_LTD_DISC_EFIN</v>
          </cell>
        </row>
        <row r="557">
          <cell r="A557" t="str">
            <v>BS_LTD_CURRENT_CHANGE</v>
          </cell>
        </row>
        <row r="558">
          <cell r="A558" t="str">
            <v>IS_LTD_INT_EXP_EFIN</v>
          </cell>
        </row>
        <row r="559">
          <cell r="A559" t="str">
            <v>CF_LTD_INT_EFIN</v>
          </cell>
        </row>
        <row r="560">
          <cell r="A560" t="str">
            <v>CF_LTD_SELL_EXP_EFIN</v>
          </cell>
        </row>
        <row r="561">
          <cell r="A561" t="str">
            <v>IS_LTD_SELL_EXP_AMORT_EFIN</v>
          </cell>
        </row>
        <row r="562">
          <cell r="A562" t="str">
            <v>CF_LTD_RETIRE_EFIN</v>
          </cell>
        </row>
        <row r="563">
          <cell r="A563" t="str">
            <v>CF_LTD_RETIRE_EFIN</v>
          </cell>
        </row>
        <row r="564">
          <cell r="A564" t="str">
            <v>CF_LTD_RETIRE_EFIN</v>
          </cell>
        </row>
        <row r="565">
          <cell r="A565" t="str">
            <v>CF_LTD_RETIRE_EFIN</v>
          </cell>
        </row>
        <row r="566">
          <cell r="A566" t="str">
            <v>IS_LTD_DISC_AMORT_EFIN</v>
          </cell>
        </row>
        <row r="567">
          <cell r="A567" t="str">
            <v>IS_LTD_DISC_AMORT_EFIN</v>
          </cell>
        </row>
        <row r="568">
          <cell r="A568" t="str">
            <v>IS_LTD_INT_EXP_EFIN</v>
          </cell>
        </row>
        <row r="569">
          <cell r="A569" t="str">
            <v>CF_LTD_ISSUED_EFIN</v>
          </cell>
        </row>
        <row r="570">
          <cell r="A570" t="str">
            <v>CF_LTD_DISC_EFIN</v>
          </cell>
        </row>
        <row r="571">
          <cell r="A571" t="str">
            <v>CF_LTD_DISC_EFIN</v>
          </cell>
        </row>
        <row r="572">
          <cell r="A572" t="str">
            <v>BS_LTD_CURRENT_CHANGE</v>
          </cell>
        </row>
        <row r="573">
          <cell r="A573" t="str">
            <v>IS_LTD_INT_EXP_EFIN</v>
          </cell>
        </row>
        <row r="574">
          <cell r="A574" t="str">
            <v>CF_LTD_INT_EFIN</v>
          </cell>
        </row>
        <row r="575">
          <cell r="A575" t="str">
            <v>CF_LTD_SELL_EXP_EFIN</v>
          </cell>
        </row>
        <row r="576">
          <cell r="A576" t="str">
            <v>IS_LTD_SELL_EXP_AMORT_EFIN</v>
          </cell>
        </row>
        <row r="577">
          <cell r="A577" t="str">
            <v>CF_LTD_RETIRE_EFIN</v>
          </cell>
        </row>
        <row r="578">
          <cell r="A578" t="str">
            <v>CF_LTD_RETIRE_EFIN</v>
          </cell>
        </row>
        <row r="579">
          <cell r="A579" t="str">
            <v>CF_LTD_RETIRE_EFIN</v>
          </cell>
        </row>
        <row r="580">
          <cell r="A580" t="str">
            <v>CF_LTD_RETIRE_EFIN</v>
          </cell>
        </row>
        <row r="581">
          <cell r="A581" t="str">
            <v>IS_LTD_DISC_AMORT_EFIN</v>
          </cell>
        </row>
        <row r="582">
          <cell r="A582" t="str">
            <v>IS_LTD_DISC_AMORT_EFIN</v>
          </cell>
        </row>
        <row r="583">
          <cell r="A583" t="str">
            <v>IS_LTD_INT_EXP_EFIN</v>
          </cell>
        </row>
        <row r="584">
          <cell r="A584" t="str">
            <v>CF_LTD_ISSUED_EFIN</v>
          </cell>
        </row>
        <row r="585">
          <cell r="A585" t="str">
            <v>CF_LTD_DISC_EFIN</v>
          </cell>
        </row>
        <row r="586">
          <cell r="A586" t="str">
            <v>CF_LTD_DISC_EFIN</v>
          </cell>
        </row>
        <row r="587">
          <cell r="A587" t="str">
            <v>BS_LTD_CURRENT_CHANGE</v>
          </cell>
        </row>
        <row r="588">
          <cell r="A588" t="str">
            <v>IS_LTD_INT_EXP_EFIN</v>
          </cell>
        </row>
        <row r="589">
          <cell r="A589" t="str">
            <v>CF_LTD_INT_EFIN</v>
          </cell>
        </row>
        <row r="590">
          <cell r="A590" t="str">
            <v>CF_LTD_SELL_EXP_EFIN</v>
          </cell>
        </row>
        <row r="591">
          <cell r="A591" t="str">
            <v>IS_LTD_SELL_EXP_AMORT_EFIN</v>
          </cell>
        </row>
        <row r="592">
          <cell r="A592" t="str">
            <v>CF_LTD_RETIRE_EFIN</v>
          </cell>
        </row>
        <row r="593">
          <cell r="A593" t="str">
            <v>CF_LTD_RETIRE_EFIN</v>
          </cell>
        </row>
        <row r="594">
          <cell r="A594" t="str">
            <v>CF_LTD_RETIRE_EFIN</v>
          </cell>
        </row>
        <row r="595">
          <cell r="A595" t="str">
            <v>CF_LTD_RETIRE_EFIN</v>
          </cell>
        </row>
        <row r="596">
          <cell r="A596" t="str">
            <v>IS_LTD_DISC_AMORT_EFIN</v>
          </cell>
        </row>
        <row r="597">
          <cell r="A597" t="str">
            <v>IS_LTD_DISC_AMORT_EFIN</v>
          </cell>
        </row>
        <row r="598">
          <cell r="A598" t="str">
            <v>IS_LTD_INT_EXP_EFIN</v>
          </cell>
        </row>
        <row r="599">
          <cell r="A599" t="str">
            <v>CF_LTD_ISSUED_EFIN</v>
          </cell>
        </row>
        <row r="600">
          <cell r="A600" t="str">
            <v>CF_LTD_DISC_EFIN</v>
          </cell>
        </row>
        <row r="601">
          <cell r="A601" t="str">
            <v>CF_LTD_DISC_EFIN</v>
          </cell>
        </row>
        <row r="602">
          <cell r="A602" t="str">
            <v>BS_LTD_CURRENT_CHANGE</v>
          </cell>
        </row>
        <row r="603">
          <cell r="A603" t="str">
            <v>IS_LTD_INT_EXP_EFIN</v>
          </cell>
        </row>
        <row r="604">
          <cell r="A604" t="str">
            <v>CF_LTD_INT_EFIN</v>
          </cell>
        </row>
        <row r="605">
          <cell r="A605" t="str">
            <v>CF_LTD_SELL_EXP_EFIN</v>
          </cell>
        </row>
        <row r="606">
          <cell r="A606" t="str">
            <v>IS_LTD_SELL_EXP_AMORT_EFIN</v>
          </cell>
        </row>
        <row r="607">
          <cell r="A607" t="str">
            <v>CF_LTD_RETIRE_EFIN</v>
          </cell>
        </row>
        <row r="608">
          <cell r="A608" t="str">
            <v>CF_LTD_RETIRE_EFIN</v>
          </cell>
        </row>
        <row r="609">
          <cell r="A609" t="str">
            <v>CF_LTD_RETIRE_EFIN</v>
          </cell>
        </row>
        <row r="610">
          <cell r="A610" t="str">
            <v>CF_LTD_RETIRE_EFIN</v>
          </cell>
        </row>
        <row r="611">
          <cell r="A611" t="str">
            <v>IS_LTD_DISC_AMORT_EFIN</v>
          </cell>
        </row>
        <row r="612">
          <cell r="A612" t="str">
            <v>IS_LTD_DISC_AMORT_EFIN</v>
          </cell>
        </row>
        <row r="613">
          <cell r="A613" t="str">
            <v>IS_LTD_INT_EXP_EFIN</v>
          </cell>
        </row>
        <row r="614">
          <cell r="A614" t="str">
            <v>CF_LTD_ISSUED_EFIN</v>
          </cell>
        </row>
        <row r="615">
          <cell r="A615" t="str">
            <v>CF_LTD_DISC_EFIN</v>
          </cell>
        </row>
        <row r="616">
          <cell r="A616" t="str">
            <v>CF_LTD_DISC_EFIN</v>
          </cell>
        </row>
        <row r="617">
          <cell r="A617" t="str">
            <v>BS_LTD_CURRENT_CHANGE</v>
          </cell>
        </row>
        <row r="618">
          <cell r="A618" t="str">
            <v>IS_LTD_INT_EXP_EFIN</v>
          </cell>
        </row>
        <row r="619">
          <cell r="A619" t="str">
            <v>CF_LTD_INT_EFIN</v>
          </cell>
        </row>
        <row r="620">
          <cell r="A620" t="str">
            <v>CF_LTD_SELL_EXP_EFIN</v>
          </cell>
        </row>
        <row r="621">
          <cell r="A621" t="str">
            <v>IS_LTD_SELL_EXP_AMORT_EFIN</v>
          </cell>
        </row>
        <row r="622">
          <cell r="A622" t="str">
            <v>CF_LTD_RETIRE_EFIN</v>
          </cell>
        </row>
        <row r="623">
          <cell r="A623" t="str">
            <v>CF_LTD_RETIRE_EFIN</v>
          </cell>
        </row>
        <row r="624">
          <cell r="A624" t="str">
            <v>CF_LTD_RETIRE_EFIN</v>
          </cell>
        </row>
        <row r="625">
          <cell r="A625" t="str">
            <v>CF_LTD_RETIRE_EFIN</v>
          </cell>
        </row>
        <row r="626">
          <cell r="A626" t="str">
            <v>IS_LTD_DISC_AMORT_EFIN</v>
          </cell>
        </row>
        <row r="627">
          <cell r="A627" t="str">
            <v>IS_LTD_DISC_AMORT_EFIN</v>
          </cell>
        </row>
        <row r="628">
          <cell r="A628" t="str">
            <v>IS_LTD_INT_EXP_EFIN</v>
          </cell>
        </row>
        <row r="629">
          <cell r="A629" t="str">
            <v>CF_LTD_ISSUED_EFIN</v>
          </cell>
        </row>
        <row r="630">
          <cell r="A630" t="str">
            <v>CF_LTD_DISC_EFIN</v>
          </cell>
        </row>
        <row r="631">
          <cell r="A631" t="str">
            <v>CF_LTD_DISC_EFIN</v>
          </cell>
        </row>
        <row r="632">
          <cell r="A632" t="str">
            <v>BS_LTD_CURRENT_CHANGE</v>
          </cell>
        </row>
        <row r="633">
          <cell r="A633" t="str">
            <v>IS_LTD_INT_EXP_EFIN</v>
          </cell>
        </row>
        <row r="634">
          <cell r="A634" t="str">
            <v>CF_LTD_INT_EFIN</v>
          </cell>
        </row>
        <row r="635">
          <cell r="A635" t="str">
            <v>CF_LTD_SELL_EXP_EFIN</v>
          </cell>
        </row>
        <row r="636">
          <cell r="A636" t="str">
            <v>IS_LTD_SELL_EXP_AMORT_EFIN</v>
          </cell>
        </row>
        <row r="637">
          <cell r="A637" t="str">
            <v>CF_LTD_RETIRE_EFIN</v>
          </cell>
        </row>
        <row r="638">
          <cell r="A638" t="str">
            <v>CF_LTD_RETIRE_EFIN</v>
          </cell>
        </row>
        <row r="639">
          <cell r="A639" t="str">
            <v>CF_LTD_RETIRE_EFIN</v>
          </cell>
        </row>
        <row r="640">
          <cell r="A640" t="str">
            <v>CF_LTD_RETIRE_EFIN</v>
          </cell>
        </row>
        <row r="641">
          <cell r="A641" t="str">
            <v>IS_LTD_DISC_AMORT_EFIN</v>
          </cell>
        </row>
        <row r="642">
          <cell r="A642" t="str">
            <v>IS_LTD_DISC_AMORT_EFIN</v>
          </cell>
        </row>
        <row r="643">
          <cell r="A643" t="str">
            <v>IS_LTD_INT_EXP_EFIN</v>
          </cell>
        </row>
        <row r="644">
          <cell r="A644" t="str">
            <v>CF_LTD_ISSUED_EFIN</v>
          </cell>
        </row>
        <row r="645">
          <cell r="A645" t="str">
            <v>CF_LTD_DISC_EFIN</v>
          </cell>
        </row>
        <row r="646">
          <cell r="A646" t="str">
            <v>CF_LTD_DISC_EFIN</v>
          </cell>
        </row>
        <row r="647">
          <cell r="A647" t="str">
            <v>BS_LTD_CURRENT_CHANGE</v>
          </cell>
        </row>
        <row r="648">
          <cell r="A648" t="str">
            <v>IS_LTD_INT_EXP_EFIN</v>
          </cell>
        </row>
        <row r="649">
          <cell r="A649" t="str">
            <v>CF_LTD_INT_EFIN</v>
          </cell>
        </row>
        <row r="650">
          <cell r="A650" t="str">
            <v>CF_LTD_SELL_EXP_EFIN</v>
          </cell>
        </row>
        <row r="651">
          <cell r="A651" t="str">
            <v>IS_LTD_SELL_EXP_AMORT_EFIN</v>
          </cell>
        </row>
        <row r="652">
          <cell r="A652" t="str">
            <v>CF_LTD_RETIRE_EFIN</v>
          </cell>
        </row>
        <row r="653">
          <cell r="A653" t="str">
            <v>CF_LTD_RETIRE_EFIN</v>
          </cell>
        </row>
        <row r="654">
          <cell r="A654" t="str">
            <v>CF_LTD_RETIRE_EFIN</v>
          </cell>
        </row>
        <row r="655">
          <cell r="A655" t="str">
            <v>CF_LTD_RETIRE_EFIN</v>
          </cell>
        </row>
        <row r="656">
          <cell r="A656" t="str">
            <v>IS_LTD_DISC_AMORT_EFIN</v>
          </cell>
        </row>
        <row r="657">
          <cell r="A657" t="str">
            <v>IS_LTD_DISC_AMORT_EFIN</v>
          </cell>
        </row>
        <row r="658">
          <cell r="A658" t="str">
            <v>IS_LTD_INT_EXP_EFIN</v>
          </cell>
        </row>
        <row r="659">
          <cell r="A659" t="str">
            <v>CF_LTD_ISSUED_EFIN</v>
          </cell>
        </row>
        <row r="660">
          <cell r="A660" t="str">
            <v>CF_LTD_DISC_EFIN</v>
          </cell>
        </row>
        <row r="661">
          <cell r="A661" t="str">
            <v>CF_LTD_DISC_EFIN</v>
          </cell>
        </row>
        <row r="662">
          <cell r="A662" t="str">
            <v>BS_LTD_CURRENT_CHANGE</v>
          </cell>
        </row>
        <row r="663">
          <cell r="A663" t="str">
            <v>IS_LTD_INT_EXP_EFIN</v>
          </cell>
        </row>
        <row r="664">
          <cell r="A664" t="str">
            <v>CF_LTD_INT_EFIN</v>
          </cell>
        </row>
        <row r="665">
          <cell r="A665" t="str">
            <v>CF_LTD_SELL_EXP_EFIN</v>
          </cell>
        </row>
        <row r="666">
          <cell r="A666" t="str">
            <v>IS_LTD_SELL_EXP_AMORT_EFIN</v>
          </cell>
        </row>
        <row r="667">
          <cell r="A667" t="str">
            <v>CF_LTD_RETIRE_EFIN</v>
          </cell>
        </row>
        <row r="668">
          <cell r="A668" t="str">
            <v>CF_LTD_RETIRE_EFIN</v>
          </cell>
        </row>
        <row r="669">
          <cell r="A669" t="str">
            <v>CF_LTD_RETIRE_EFIN</v>
          </cell>
        </row>
        <row r="670">
          <cell r="A670" t="str">
            <v>CF_LTD_RETIRE_EFIN</v>
          </cell>
        </row>
        <row r="671">
          <cell r="A671" t="str">
            <v>IS_LTD_DISC_AMORT_EFIN</v>
          </cell>
        </row>
        <row r="672">
          <cell r="A672" t="str">
            <v>IS_LTD_DISC_AMORT_EFIN</v>
          </cell>
        </row>
        <row r="673">
          <cell r="A673" t="str">
            <v>IS_LTD_INT_EXP_EFIN</v>
          </cell>
        </row>
        <row r="674">
          <cell r="A674" t="str">
            <v>CF_LTD_ISSUED_EFIN</v>
          </cell>
        </row>
        <row r="675">
          <cell r="A675" t="str">
            <v>CF_LTD_DISC_EFIN</v>
          </cell>
        </row>
        <row r="676">
          <cell r="A676" t="str">
            <v>CF_LTD_DISC_EFIN</v>
          </cell>
        </row>
        <row r="677">
          <cell r="A677" t="str">
            <v>BS_LTD_CURRENT_CHANGE</v>
          </cell>
        </row>
        <row r="678">
          <cell r="A678" t="str">
            <v>IS_LTD_INT_EXP_EFIN</v>
          </cell>
        </row>
        <row r="679">
          <cell r="A679" t="str">
            <v>CF_LTD_INT_EFIN</v>
          </cell>
        </row>
        <row r="680">
          <cell r="A680" t="str">
            <v>CF_LTD_SELL_EXP_EFIN</v>
          </cell>
        </row>
        <row r="681">
          <cell r="A681" t="str">
            <v>IS_LTD_SELL_EXP_AMORT_EFIN</v>
          </cell>
        </row>
        <row r="682">
          <cell r="A682" t="str">
            <v>CF_LTD_RETIRE_EFIN</v>
          </cell>
        </row>
        <row r="683">
          <cell r="A683" t="str">
            <v>CF_LTD_RETIRE_EFIN</v>
          </cell>
        </row>
        <row r="684">
          <cell r="A684" t="str">
            <v>CF_LTD_RETIRE_EFIN</v>
          </cell>
        </row>
        <row r="685">
          <cell r="A685" t="str">
            <v>CF_LTD_RETIRE_EFIN</v>
          </cell>
        </row>
        <row r="686">
          <cell r="A686" t="str">
            <v>IS_LTD_DISC_AMORT_EFIN</v>
          </cell>
        </row>
        <row r="687">
          <cell r="A687" t="str">
            <v>IS_LTD_DISC_AMORT_EFIN</v>
          </cell>
        </row>
        <row r="688">
          <cell r="A688" t="str">
            <v>IS_LTD_INT_EXP_EFIN</v>
          </cell>
        </row>
        <row r="689">
          <cell r="A689" t="str">
            <v>CF_LTD_ISSUED_EFIN</v>
          </cell>
        </row>
        <row r="690">
          <cell r="A690" t="str">
            <v>CF_LTD_DISC_EFIN</v>
          </cell>
        </row>
        <row r="691">
          <cell r="A691" t="str">
            <v>CF_LTD_DISC_EFIN</v>
          </cell>
        </row>
        <row r="692">
          <cell r="A692" t="str">
            <v>IS_PREF_DIVIDENDS_EFIN</v>
          </cell>
        </row>
        <row r="693">
          <cell r="A693" t="str">
            <v>CF_PREF_DIV_EFIN</v>
          </cell>
        </row>
        <row r="694">
          <cell r="A694" t="str">
            <v>CF_PREF_ISSUE_EXP_EFIN</v>
          </cell>
        </row>
        <row r="695">
          <cell r="A695" t="str">
            <v>CF_PREF_RETIRE_EFIN</v>
          </cell>
        </row>
        <row r="696">
          <cell r="A696" t="str">
            <v>CF_PREF_RETIRE_EFIN</v>
          </cell>
        </row>
        <row r="697">
          <cell r="A697" t="str">
            <v>CF_PREF_RETIRE_EFIN</v>
          </cell>
        </row>
        <row r="698">
          <cell r="A698" t="str">
            <v>CF_PREF_RETIRE_EFIN</v>
          </cell>
        </row>
        <row r="699">
          <cell r="A699" t="str">
            <v>IS_PREF_DIVIDENDS_EFIN</v>
          </cell>
        </row>
        <row r="700">
          <cell r="A700" t="str">
            <v>CF_PREF_ISSUED_EFIN</v>
          </cell>
        </row>
        <row r="701">
          <cell r="A701" t="str">
            <v>IS_PREF_DIVIDENDS_EFIN</v>
          </cell>
        </row>
        <row r="702">
          <cell r="A702" t="str">
            <v>CF_PREF_DIV_EFIN</v>
          </cell>
        </row>
        <row r="703">
          <cell r="A703" t="str">
            <v>CF_PREF_ISSUE_EXP_EFIN</v>
          </cell>
        </row>
        <row r="704">
          <cell r="A704" t="str">
            <v>CF_PREF_RETIRE_EFIN</v>
          </cell>
        </row>
        <row r="705">
          <cell r="A705" t="str">
            <v>CF_PREF_RETIRE_EFIN</v>
          </cell>
        </row>
        <row r="706">
          <cell r="A706" t="str">
            <v>CF_PREF_RETIRE_EFIN</v>
          </cell>
        </row>
        <row r="707">
          <cell r="A707" t="str">
            <v>CF_PREF_RETIRE_EFIN</v>
          </cell>
        </row>
        <row r="708">
          <cell r="A708" t="str">
            <v>IS_PREF_DIVIDENDS_EFIN</v>
          </cell>
        </row>
        <row r="709">
          <cell r="A709" t="str">
            <v>CF_PREF_ISSUED_EFIN</v>
          </cell>
        </row>
        <row r="710">
          <cell r="A710" t="str">
            <v>IS_PREF_DIVIDENDS_EFIN</v>
          </cell>
        </row>
        <row r="711">
          <cell r="A711" t="str">
            <v>CF_PREF_DIV_EFIN</v>
          </cell>
        </row>
        <row r="712">
          <cell r="A712" t="str">
            <v>CF_PREF_ISSUE_EXP_EFIN</v>
          </cell>
        </row>
        <row r="713">
          <cell r="A713" t="str">
            <v>CF_PREF_RETIRE_EFIN</v>
          </cell>
        </row>
        <row r="714">
          <cell r="A714" t="str">
            <v>CF_PREF_RETIRE_EFIN</v>
          </cell>
        </row>
        <row r="715">
          <cell r="A715" t="str">
            <v>CF_PREF_RETIRE_EFIN</v>
          </cell>
        </row>
        <row r="716">
          <cell r="A716" t="str">
            <v>CF_PREF_RETIRE_EFIN</v>
          </cell>
        </row>
        <row r="717">
          <cell r="A717" t="str">
            <v>IS_PREF_DIVIDENDS_EFIN</v>
          </cell>
        </row>
        <row r="718">
          <cell r="A718" t="str">
            <v>CF_PREF_ISSUED_EFIN</v>
          </cell>
        </row>
        <row r="719">
          <cell r="A719" t="str">
            <v>IS_PREF_DIVIDENDS_EFIN</v>
          </cell>
        </row>
        <row r="720">
          <cell r="A720" t="str">
            <v>CF_PREF_DIV_EFIN</v>
          </cell>
        </row>
        <row r="721">
          <cell r="A721" t="str">
            <v>CF_PREF_ISSUE_EXP_EFIN</v>
          </cell>
        </row>
        <row r="722">
          <cell r="A722" t="str">
            <v>CF_PREF_RETIRE_EFIN</v>
          </cell>
        </row>
        <row r="723">
          <cell r="A723" t="str">
            <v>CF_PREF_RETIRE_EFIN</v>
          </cell>
        </row>
        <row r="724">
          <cell r="A724" t="str">
            <v>CF_PREF_RETIRE_EFIN</v>
          </cell>
        </row>
        <row r="725">
          <cell r="A725" t="str">
            <v>CF_PREF_RETIRE_EFIN</v>
          </cell>
        </row>
        <row r="726">
          <cell r="A726" t="str">
            <v>IS_PREF_DIVIDENDS_EFIN</v>
          </cell>
        </row>
        <row r="727">
          <cell r="A727" t="str">
            <v>CF_PREF_ISSUED_EFIN</v>
          </cell>
        </row>
        <row r="728">
          <cell r="A728" t="str">
            <v>IS_PREF_DIVIDENDS_EFIN</v>
          </cell>
        </row>
        <row r="729">
          <cell r="A729" t="str">
            <v>CF_PREF_DIV_EFIN</v>
          </cell>
        </row>
        <row r="730">
          <cell r="A730" t="str">
            <v>CF_PREF_ISSUE_EXP_EFIN</v>
          </cell>
        </row>
        <row r="731">
          <cell r="A731" t="str">
            <v>CF_PREF_RETIRE_EFIN</v>
          </cell>
        </row>
        <row r="732">
          <cell r="A732" t="str">
            <v>CF_PREF_RETIRE_EFIN</v>
          </cell>
        </row>
        <row r="733">
          <cell r="A733" t="str">
            <v>CF_PREF_RETIRE_EFIN</v>
          </cell>
        </row>
        <row r="734">
          <cell r="A734" t="str">
            <v>CF_PREF_RETIRE_EFIN</v>
          </cell>
        </row>
        <row r="735">
          <cell r="A735" t="str">
            <v>IS_PREF_DIVIDENDS_EFIN</v>
          </cell>
        </row>
        <row r="736">
          <cell r="A736" t="str">
            <v>CF_PREF_ISSUED_EFIN</v>
          </cell>
        </row>
        <row r="737">
          <cell r="A737" t="str">
            <v>IS_PREF_DIVIDENDS_EFIN</v>
          </cell>
        </row>
        <row r="738">
          <cell r="A738" t="str">
            <v>CF_PREF_DIV_EFIN</v>
          </cell>
        </row>
        <row r="739">
          <cell r="A739" t="str">
            <v>CF_PREF_ISSUE_EXP_EFIN</v>
          </cell>
        </row>
        <row r="740">
          <cell r="A740" t="str">
            <v>CF_PREF_RETIRE_EFIN</v>
          </cell>
        </row>
        <row r="741">
          <cell r="A741" t="str">
            <v>CF_PREF_RETIRE_EFIN</v>
          </cell>
        </row>
        <row r="742">
          <cell r="A742" t="str">
            <v>CF_PREF_RETIRE_EFIN</v>
          </cell>
        </row>
        <row r="743">
          <cell r="A743" t="str">
            <v>CF_PREF_RETIRE_EFIN</v>
          </cell>
        </row>
        <row r="744">
          <cell r="A744" t="str">
            <v>IS_PREF_DIVIDENDS_EFIN</v>
          </cell>
        </row>
        <row r="745">
          <cell r="A745" t="str">
            <v>CF_PREF_ISSUED_EFIN</v>
          </cell>
        </row>
        <row r="746">
          <cell r="A746" t="str">
            <v>IS_OMPREF_DIVIDENDS_EFIN</v>
          </cell>
        </row>
        <row r="747">
          <cell r="A747" t="str">
            <v>CF_OMPREF_DIV_EFIN</v>
          </cell>
        </row>
        <row r="748">
          <cell r="A748" t="str">
            <v>CF_PREF_ISSUE_EXP_EFIN</v>
          </cell>
        </row>
        <row r="749">
          <cell r="A749" t="str">
            <v>CF_OMPREF_RETIRE_EFIN</v>
          </cell>
        </row>
        <row r="750">
          <cell r="A750" t="str">
            <v>CF_OMPREF_RETIRE_EFIN</v>
          </cell>
        </row>
        <row r="751">
          <cell r="A751" t="str">
            <v>CF_OMPREF_RETIRE_EFIN</v>
          </cell>
        </row>
        <row r="752">
          <cell r="A752" t="str">
            <v>CF_OMPREF_RETIRE_EFIN</v>
          </cell>
        </row>
        <row r="753">
          <cell r="A753" t="str">
            <v>IS_OMPREF_DIVIDENDS_EFIN</v>
          </cell>
        </row>
        <row r="754">
          <cell r="A754" t="str">
            <v>CF_OMPREF_ISSUED_EFIN</v>
          </cell>
        </row>
        <row r="755">
          <cell r="A755" t="str">
            <v>IS_PREF_DIVIDENDS_EFIN</v>
          </cell>
        </row>
        <row r="756">
          <cell r="A756" t="str">
            <v>CF_PREF_DIV_EFIN</v>
          </cell>
        </row>
        <row r="757">
          <cell r="A757" t="str">
            <v>CF_PREF_ISSUE_EXP_EFIN</v>
          </cell>
        </row>
        <row r="758">
          <cell r="A758" t="str">
            <v>CF_PREF_RETIRE_EFIN</v>
          </cell>
        </row>
        <row r="759">
          <cell r="A759" t="str">
            <v>CF_PREF_RETIRE_EFIN</v>
          </cell>
        </row>
        <row r="760">
          <cell r="A760" t="str">
            <v>CF_PREF_RETIRE_EFIN</v>
          </cell>
        </row>
        <row r="761">
          <cell r="A761" t="str">
            <v>CF_PREF_RETIRE_EFIN</v>
          </cell>
        </row>
        <row r="762">
          <cell r="A762" t="str">
            <v>IS_PREF_DIVIDENDS_EFIN</v>
          </cell>
        </row>
        <row r="763">
          <cell r="A763" t="str">
            <v>CF_PREF_ISSUED_EFIN</v>
          </cell>
        </row>
        <row r="764">
          <cell r="A764" t="str">
            <v>IS_PREF_DIVIDENDS_EFIN</v>
          </cell>
        </row>
        <row r="765">
          <cell r="A765" t="str">
            <v>CF_PREF_DIV_EFIN</v>
          </cell>
        </row>
        <row r="766">
          <cell r="A766" t="str">
            <v>CF_PREF_ISSUE_EXP_EFIN</v>
          </cell>
        </row>
        <row r="767">
          <cell r="A767" t="str">
            <v>CF_PREF_RETIRE_EFIN</v>
          </cell>
        </row>
        <row r="768">
          <cell r="A768" t="str">
            <v>CF_PREF_RETIRE_EFIN</v>
          </cell>
        </row>
        <row r="769">
          <cell r="A769" t="str">
            <v>CF_PREF_RETIRE_EFIN</v>
          </cell>
        </row>
        <row r="770">
          <cell r="A770" t="str">
            <v>CF_PREF_RETIRE_EFIN</v>
          </cell>
        </row>
        <row r="771">
          <cell r="A771" t="str">
            <v>IS_PREF_DIVIDENDS_EFIN</v>
          </cell>
        </row>
        <row r="772">
          <cell r="A772" t="str">
            <v>CF_PREF_ISSUED_EFIN</v>
          </cell>
        </row>
        <row r="773">
          <cell r="A773" t="str">
            <v>IS_PREF_DIVIDENDS_EFIN</v>
          </cell>
        </row>
        <row r="774">
          <cell r="A774" t="str">
            <v>CF_PREF_DIV_EFIN</v>
          </cell>
        </row>
        <row r="775">
          <cell r="A775" t="str">
            <v>CF_PREF_ISSUE_EXP_EFIN</v>
          </cell>
        </row>
        <row r="776">
          <cell r="A776" t="str">
            <v>CF_PREF_RETIRE_EFIN</v>
          </cell>
        </row>
        <row r="777">
          <cell r="A777" t="str">
            <v>CF_PREF_RETIRE_EFIN</v>
          </cell>
        </row>
        <row r="778">
          <cell r="A778" t="str">
            <v>CF_PREF_RETIRE_EFIN</v>
          </cell>
        </row>
        <row r="779">
          <cell r="A779" t="str">
            <v>CF_PREF_RETIRE_EFIN</v>
          </cell>
        </row>
        <row r="780">
          <cell r="A780" t="str">
            <v>IS_PREF_DIVIDENDS_EFIN</v>
          </cell>
        </row>
        <row r="781">
          <cell r="A781" t="str">
            <v>CF_PREF_ISSUED_EFIN</v>
          </cell>
        </row>
        <row r="782">
          <cell r="A782" t="str">
            <v>IS_PREF_DIVIDENDS_EFIN</v>
          </cell>
        </row>
        <row r="783">
          <cell r="A783" t="str">
            <v>CF_PREF_DIV_EFIN</v>
          </cell>
        </row>
        <row r="784">
          <cell r="A784" t="str">
            <v>CF_PREF_ISSUE_EXP_EFIN</v>
          </cell>
        </row>
        <row r="785">
          <cell r="A785" t="str">
            <v>CF_PREF_RETIRE_EFIN</v>
          </cell>
        </row>
        <row r="786">
          <cell r="A786" t="str">
            <v>CF_PREF_RETIRE_EFIN</v>
          </cell>
        </row>
        <row r="787">
          <cell r="A787" t="str">
            <v>CF_PREF_RETIRE_EFIN</v>
          </cell>
        </row>
        <row r="788">
          <cell r="A788" t="str">
            <v>CF_PREF_RETIRE_EFIN</v>
          </cell>
        </row>
        <row r="789">
          <cell r="A789" t="str">
            <v>IS_PREF_DIVIDENDS_EFIN</v>
          </cell>
        </row>
        <row r="790">
          <cell r="A790" t="str">
            <v>CF_PREF_ISSUED_EFIN</v>
          </cell>
        </row>
        <row r="791">
          <cell r="A791" t="str">
            <v>IS_PREF_DIVIDENDS_EFIN</v>
          </cell>
        </row>
        <row r="792">
          <cell r="A792" t="str">
            <v>CF_PREF_DIV_EFIN</v>
          </cell>
        </row>
        <row r="793">
          <cell r="A793" t="str">
            <v>CF_PREF_ISSUE_EXP_EFIN</v>
          </cell>
        </row>
        <row r="794">
          <cell r="A794" t="str">
            <v>CF_PREF_RETIRE_EFIN</v>
          </cell>
        </row>
        <row r="795">
          <cell r="A795" t="str">
            <v>CF_PREF_RETIRE_EFIN</v>
          </cell>
        </row>
        <row r="796">
          <cell r="A796" t="str">
            <v>CF_PREF_RETIRE_EFIN</v>
          </cell>
        </row>
        <row r="797">
          <cell r="A797" t="str">
            <v>CF_PREF_RETIRE_EFIN</v>
          </cell>
        </row>
        <row r="798">
          <cell r="A798" t="str">
            <v>IS_PREF_DIVIDENDS_EFIN</v>
          </cell>
        </row>
        <row r="799">
          <cell r="A799" t="str">
            <v>CF_PREF_ISSUED_EFIN</v>
          </cell>
        </row>
        <row r="800">
          <cell r="A800" t="str">
            <v>IS_PREF_DIVIDENDS_EFIN</v>
          </cell>
        </row>
        <row r="801">
          <cell r="A801" t="str">
            <v>CF_PREF_DIV_EFIN</v>
          </cell>
        </row>
        <row r="802">
          <cell r="A802" t="str">
            <v>CF_PREF_ISSUE_EXP_EFIN</v>
          </cell>
        </row>
        <row r="803">
          <cell r="A803" t="str">
            <v>CF_PREF_RETIRE_EFIN</v>
          </cell>
        </row>
        <row r="804">
          <cell r="A804" t="str">
            <v>CF_PREF_RETIRE_EFIN</v>
          </cell>
        </row>
        <row r="805">
          <cell r="A805" t="str">
            <v>CF_PREF_RETIRE_EFIN</v>
          </cell>
        </row>
        <row r="806">
          <cell r="A806" t="str">
            <v>CF_PREF_RETIRE_EFIN</v>
          </cell>
        </row>
        <row r="807">
          <cell r="A807" t="str">
            <v>IS_PREF_DIVIDENDS_EFIN</v>
          </cell>
        </row>
        <row r="808">
          <cell r="A808" t="str">
            <v>CF_PREF_ISSUED_EFIN</v>
          </cell>
        </row>
        <row r="809">
          <cell r="A809" t="str">
            <v>IS_MIPS_DIVIDENDS_EFIN</v>
          </cell>
        </row>
        <row r="810">
          <cell r="A810" t="str">
            <v>CF_MIPS_DIV_EFIN</v>
          </cell>
        </row>
        <row r="811">
          <cell r="A811" t="str">
            <v>CF_PREF_ISSUE_EXP_EFIN</v>
          </cell>
        </row>
        <row r="812">
          <cell r="A812" t="str">
            <v>CF_MIPS_RETIRE_EFIN</v>
          </cell>
        </row>
        <row r="813">
          <cell r="A813" t="str">
            <v>CF_MIPS_RETIRE_EFIN</v>
          </cell>
        </row>
        <row r="814">
          <cell r="A814" t="str">
            <v>CF_MIPS_RETIRE_EFIN</v>
          </cell>
        </row>
        <row r="815">
          <cell r="A815" t="str">
            <v>CF_MIPS_RETIRE_EFIN</v>
          </cell>
        </row>
        <row r="816">
          <cell r="A816" t="str">
            <v>IS_MIPS_DIVIDENDS_EFIN</v>
          </cell>
        </row>
        <row r="817">
          <cell r="A817" t="str">
            <v>CF_MIPS_ISSUED_EFIN</v>
          </cell>
        </row>
        <row r="818">
          <cell r="A818" t="str">
            <v>IS_MIPS_DIVIDENDS_EFIN</v>
          </cell>
        </row>
        <row r="819">
          <cell r="A819" t="str">
            <v>CF_MIPS_DIV_EFIN</v>
          </cell>
        </row>
        <row r="820">
          <cell r="A820" t="str">
            <v>CF_PREF_ISSUE_EXP_EFIN</v>
          </cell>
        </row>
        <row r="821">
          <cell r="A821" t="str">
            <v>CF_MIPS_RETIRE_EFIN</v>
          </cell>
        </row>
        <row r="822">
          <cell r="A822" t="str">
            <v>CF_MIPS_RETIRE_EFIN</v>
          </cell>
        </row>
        <row r="823">
          <cell r="A823" t="str">
            <v>CF_MIPS_RETIRE_EFIN</v>
          </cell>
        </row>
        <row r="824">
          <cell r="A824" t="str">
            <v>CF_MIPS_RETIRE_EFIN</v>
          </cell>
        </row>
        <row r="825">
          <cell r="A825" t="str">
            <v>IS_MIPS_DIVIDENDS_EFIN</v>
          </cell>
        </row>
        <row r="826">
          <cell r="A826" t="str">
            <v>CF_MIPS_ISSUED_EFIN</v>
          </cell>
        </row>
        <row r="827">
          <cell r="A827" t="str">
            <v>BS_LTD_CURRENT_CHANGE</v>
          </cell>
        </row>
        <row r="828">
          <cell r="A828" t="str">
            <v>IS_LTD_INT_EXP_EFIN</v>
          </cell>
        </row>
        <row r="829">
          <cell r="A829" t="str">
            <v>CF_LTD_INT_EFIN</v>
          </cell>
        </row>
        <row r="830">
          <cell r="A830" t="str">
            <v>CF_LTD_SELL_EXP_EFIN</v>
          </cell>
        </row>
        <row r="831">
          <cell r="A831" t="str">
            <v>IS_LTD_SELL_EXP_AMORT_EFIN</v>
          </cell>
        </row>
        <row r="832">
          <cell r="A832" t="str">
            <v>CF_LTD_RETIRE_EFIN</v>
          </cell>
        </row>
        <row r="833">
          <cell r="A833" t="str">
            <v>CF_LTD_RETIRE_EFIN</v>
          </cell>
        </row>
        <row r="834">
          <cell r="A834" t="str">
            <v>CF_LTD_RETIRE_EFIN</v>
          </cell>
        </row>
        <row r="835">
          <cell r="A835" t="str">
            <v>CF_LTD_RETIRE_EFIN</v>
          </cell>
        </row>
        <row r="836">
          <cell r="A836" t="str">
            <v>IS_LTD_DISC_AMORT_EFIN</v>
          </cell>
        </row>
        <row r="837">
          <cell r="A837" t="str">
            <v>IS_LTD_DISC_AMORT_EFIN</v>
          </cell>
        </row>
        <row r="838">
          <cell r="A838" t="str">
            <v>IS_LTD_INT_EXP_EFIN</v>
          </cell>
        </row>
        <row r="839">
          <cell r="A839" t="str">
            <v>CF_LTD_ISSUED_EFIN</v>
          </cell>
        </row>
        <row r="840">
          <cell r="A840" t="str">
            <v>CF_LTD_DISC_EFIN</v>
          </cell>
        </row>
        <row r="841">
          <cell r="A841" t="str">
            <v>CF_LTD_DISC_EFIN</v>
          </cell>
        </row>
        <row r="842">
          <cell r="A842" t="str">
            <v>BS_LTD_CURRENT_CHANGE</v>
          </cell>
        </row>
        <row r="843">
          <cell r="A843" t="str">
            <v>IS_LTD_INT_EXP_EFIN</v>
          </cell>
        </row>
        <row r="844">
          <cell r="A844" t="str">
            <v>CF_LTD_INT_EFIN</v>
          </cell>
        </row>
        <row r="845">
          <cell r="A845" t="str">
            <v>CF_LTD_SELL_EXP_EFIN</v>
          </cell>
        </row>
        <row r="846">
          <cell r="A846" t="str">
            <v>IS_LTD_SELL_EXP_AMORT_EFIN</v>
          </cell>
        </row>
        <row r="847">
          <cell r="A847" t="str">
            <v>CF_LTD_RETIRE_EFIN</v>
          </cell>
        </row>
        <row r="848">
          <cell r="A848" t="str">
            <v>CF_LTD_RETIRE_EFIN</v>
          </cell>
        </row>
        <row r="849">
          <cell r="A849" t="str">
            <v>CF_LTD_RETIRE_EFIN</v>
          </cell>
        </row>
        <row r="850">
          <cell r="A850" t="str">
            <v>CF_LTD_RETIRE_EFIN</v>
          </cell>
        </row>
        <row r="851">
          <cell r="A851" t="str">
            <v>IS_LTD_DISC_AMORT_EFIN</v>
          </cell>
        </row>
        <row r="852">
          <cell r="A852" t="str">
            <v>IS_LTD_DISC_AMORT_EFIN</v>
          </cell>
        </row>
        <row r="853">
          <cell r="A853" t="str">
            <v>IS_LTD_INT_EXP_EFIN</v>
          </cell>
        </row>
        <row r="854">
          <cell r="A854" t="str">
            <v>CF_LTD_ISSUED_EFIN</v>
          </cell>
        </row>
        <row r="855">
          <cell r="A855" t="str">
            <v>CF_LTD_DISC_EFIN</v>
          </cell>
        </row>
        <row r="856">
          <cell r="A856" t="str">
            <v>CF_LTD_DISC_EFIN</v>
          </cell>
        </row>
        <row r="857">
          <cell r="A857" t="str">
            <v>IS_MIPS_DIVIDENDS_EFIN</v>
          </cell>
        </row>
        <row r="858">
          <cell r="A858" t="str">
            <v>CF_MIPS_DIV_EFIN</v>
          </cell>
        </row>
        <row r="859">
          <cell r="A859" t="str">
            <v>CF_PREF_ISSUE_EXP_EFIN</v>
          </cell>
        </row>
        <row r="860">
          <cell r="A860" t="str">
            <v>CF_MIPS_RETIRE_EFIN</v>
          </cell>
        </row>
        <row r="861">
          <cell r="A861" t="str">
            <v>CF_MIPS_RETIRE_EFIN</v>
          </cell>
        </row>
        <row r="862">
          <cell r="A862" t="str">
            <v>CF_MIPS_RETIRE_EFIN</v>
          </cell>
        </row>
        <row r="863">
          <cell r="A863" t="str">
            <v>CF_MIPS_RETIRE_EFIN</v>
          </cell>
        </row>
        <row r="864">
          <cell r="A864" t="str">
            <v>IS_MIPS_DIVIDENDS_EFIN</v>
          </cell>
        </row>
        <row r="865">
          <cell r="A865" t="str">
            <v>CF_MIPS_ISSUED_EFIN</v>
          </cell>
        </row>
        <row r="866">
          <cell r="A866" t="str">
            <v>IS_MIPS_DIVIDENDS_EFIN</v>
          </cell>
        </row>
        <row r="867">
          <cell r="A867" t="str">
            <v>CF_MIPS_DIV_EFIN</v>
          </cell>
        </row>
        <row r="868">
          <cell r="A868" t="str">
            <v>CF_PREF_ISSUE_EXP_EFIN</v>
          </cell>
        </row>
        <row r="869">
          <cell r="A869" t="str">
            <v>CF_MIPS_RETIRE_EFIN</v>
          </cell>
        </row>
        <row r="870">
          <cell r="A870" t="str">
            <v>CF_MIPS_RETIRE_EFIN</v>
          </cell>
        </row>
        <row r="871">
          <cell r="A871" t="str">
            <v>CF_MIPS_RETIRE_EFIN</v>
          </cell>
        </row>
        <row r="872">
          <cell r="A872" t="str">
            <v>CF_MIPS_RETIRE_EFIN</v>
          </cell>
        </row>
        <row r="873">
          <cell r="A873" t="str">
            <v>IS_MIPS_DIVIDENDS_EFIN</v>
          </cell>
        </row>
        <row r="874">
          <cell r="A874" t="str">
            <v>CF_MIPS_ISSUED_EFIN</v>
          </cell>
        </row>
        <row r="875">
          <cell r="A875" t="str">
            <v>BS_LTD_CURRENT_CHANGE</v>
          </cell>
        </row>
        <row r="876">
          <cell r="A876" t="str">
            <v>IS_LTD_INT_EXP_EFIN</v>
          </cell>
        </row>
        <row r="877">
          <cell r="A877" t="str">
            <v>CF_LTD_INT_EFIN</v>
          </cell>
        </row>
        <row r="878">
          <cell r="A878" t="str">
            <v>CF_LTD_SELL_EXP_EFIN</v>
          </cell>
        </row>
        <row r="879">
          <cell r="A879" t="str">
            <v>IS_LTD_SELL_EXP_AMORT_EFIN</v>
          </cell>
        </row>
        <row r="880">
          <cell r="A880" t="str">
            <v>CF_LTD_RETIRE_EFIN</v>
          </cell>
        </row>
        <row r="881">
          <cell r="A881" t="str">
            <v>CF_LTD_RETIRE_EFIN</v>
          </cell>
        </row>
        <row r="882">
          <cell r="A882" t="str">
            <v>CF_LTD_RETIRE_EFIN</v>
          </cell>
        </row>
        <row r="883">
          <cell r="A883" t="str">
            <v>CF_LTD_RETIRE_EFIN</v>
          </cell>
        </row>
        <row r="884">
          <cell r="A884" t="str">
            <v>IS_LTD_DISC_AMORT_EFIN</v>
          </cell>
        </row>
        <row r="885">
          <cell r="A885" t="str">
            <v>IS_LTD_DISC_AMORT_EFIN</v>
          </cell>
        </row>
        <row r="886">
          <cell r="A886" t="str">
            <v>IS_LTD_INT_EXP_EFIN</v>
          </cell>
        </row>
        <row r="887">
          <cell r="A887" t="str">
            <v>CF_LTD_ISSUED_EFIN</v>
          </cell>
        </row>
        <row r="888">
          <cell r="A888" t="str">
            <v>CF_LTD_DISC_EFIN</v>
          </cell>
        </row>
        <row r="889">
          <cell r="A889" t="str">
            <v>CF_LTD_DISC_EFIN</v>
          </cell>
        </row>
        <row r="890">
          <cell r="A890" t="str">
            <v>BS_LTD_CURRENT_CHANGE</v>
          </cell>
        </row>
        <row r="891">
          <cell r="A891" t="str">
            <v>IS_LTD_INT_EXP_EFIN</v>
          </cell>
        </row>
        <row r="892">
          <cell r="A892" t="str">
            <v>CF_LTD_INT_EFIN</v>
          </cell>
        </row>
        <row r="893">
          <cell r="A893" t="str">
            <v>CF_LTD_SELL_EXP_EFIN</v>
          </cell>
        </row>
        <row r="894">
          <cell r="A894" t="str">
            <v>IS_LTD_SELL_EXP_AMORT_EFIN</v>
          </cell>
        </row>
        <row r="895">
          <cell r="A895" t="str">
            <v>CF_LTD_RETIRE_EFIN</v>
          </cell>
        </row>
        <row r="896">
          <cell r="A896" t="str">
            <v>CF_LTD_RETIRE_EFIN</v>
          </cell>
        </row>
        <row r="897">
          <cell r="A897" t="str">
            <v>CF_LTD_RETIRE_EFIN</v>
          </cell>
        </row>
        <row r="898">
          <cell r="A898" t="str">
            <v>CF_LTD_RETIRE_EFIN</v>
          </cell>
        </row>
        <row r="899">
          <cell r="A899" t="str">
            <v>IS_LTD_DISC_AMORT_EFIN</v>
          </cell>
        </row>
        <row r="900">
          <cell r="A900" t="str">
            <v>IS_LTD_DISC_AMORT_EFIN</v>
          </cell>
        </row>
        <row r="901">
          <cell r="A901" t="str">
            <v>IS_LTD_INT_EXP_EFIN</v>
          </cell>
        </row>
        <row r="902">
          <cell r="A902" t="str">
            <v>CF_LTD_ISSUED_EFIN</v>
          </cell>
        </row>
        <row r="903">
          <cell r="A903" t="str">
            <v>CF_LTD_DISC_EFIN</v>
          </cell>
        </row>
        <row r="904">
          <cell r="A904" t="str">
            <v>CF_LTD_DISC_EFIN</v>
          </cell>
        </row>
        <row r="905">
          <cell r="A905" t="str">
            <v>BS_LTD_CURRENT_CHANGE</v>
          </cell>
        </row>
        <row r="906">
          <cell r="A906" t="str">
            <v>IS_LTD_INT_EXP_EFIN</v>
          </cell>
        </row>
        <row r="907">
          <cell r="A907" t="str">
            <v>CF_LTD_INT_EFIN</v>
          </cell>
        </row>
        <row r="908">
          <cell r="A908" t="str">
            <v>CF_LTD_SELL_EXP_EFIN</v>
          </cell>
        </row>
        <row r="909">
          <cell r="A909" t="str">
            <v>IS_LTD_SELL_EXP_AMORT_EFIN</v>
          </cell>
        </row>
        <row r="910">
          <cell r="A910" t="str">
            <v>CF_LTD_RETIRE_EFIN</v>
          </cell>
        </row>
        <row r="911">
          <cell r="A911" t="str">
            <v>CF_LTD_RETIRE_EFIN</v>
          </cell>
        </row>
        <row r="912">
          <cell r="A912" t="str">
            <v>CF_LTD_RETIRE_EFIN</v>
          </cell>
        </row>
        <row r="913">
          <cell r="A913" t="str">
            <v>CF_LTD_RETIRE_EFIN</v>
          </cell>
        </row>
        <row r="914">
          <cell r="A914" t="str">
            <v>IS_LTD_DISC_AMORT_EFIN</v>
          </cell>
        </row>
        <row r="915">
          <cell r="A915" t="str">
            <v>IS_LTD_DISC_AMORT_EFIN</v>
          </cell>
        </row>
        <row r="916">
          <cell r="A916" t="str">
            <v>IS_LTD_INT_EXP_EFIN</v>
          </cell>
        </row>
        <row r="917">
          <cell r="A917" t="str">
            <v>CF_LTD_ISSUED_EFIN</v>
          </cell>
        </row>
        <row r="918">
          <cell r="A918" t="str">
            <v>CF_LTD_DISC_EFIN</v>
          </cell>
        </row>
        <row r="919">
          <cell r="A919" t="str">
            <v>CF_LTD_DISC_EFIN</v>
          </cell>
        </row>
        <row r="920">
          <cell r="A920" t="str">
            <v>BS_LTD_CURRENT_CHANGE</v>
          </cell>
        </row>
        <row r="921">
          <cell r="A921" t="str">
            <v>IS_LTD_INT_EXP_EFIN</v>
          </cell>
        </row>
        <row r="922">
          <cell r="A922" t="str">
            <v>CF_LTD_INT_EFIN</v>
          </cell>
        </row>
        <row r="923">
          <cell r="A923" t="str">
            <v>CF_LTD_SELL_EXP_EFIN</v>
          </cell>
        </row>
        <row r="924">
          <cell r="A924" t="str">
            <v>IS_LTD_SELL_EXP_AMORT_EFIN</v>
          </cell>
        </row>
        <row r="925">
          <cell r="A925" t="str">
            <v>CF_LTD_RETIRE_EFIN</v>
          </cell>
        </row>
        <row r="926">
          <cell r="A926" t="str">
            <v>CF_LTD_RETIRE_EFIN</v>
          </cell>
        </row>
        <row r="927">
          <cell r="A927" t="str">
            <v>CF_LTD_RETIRE_EFIN</v>
          </cell>
        </row>
        <row r="928">
          <cell r="A928" t="str">
            <v>CF_LTD_RETIRE_EFIN</v>
          </cell>
        </row>
        <row r="929">
          <cell r="A929" t="str">
            <v>IS_LTD_DISC_AMORT_EFIN</v>
          </cell>
        </row>
        <row r="930">
          <cell r="A930" t="str">
            <v>IS_LTD_DISC_AMORT_EFIN</v>
          </cell>
        </row>
        <row r="931">
          <cell r="A931" t="str">
            <v>IS_LTD_INT_EXP_EFIN</v>
          </cell>
        </row>
        <row r="932">
          <cell r="A932" t="str">
            <v>CF_LTD_ISSUED_EFIN</v>
          </cell>
        </row>
        <row r="933">
          <cell r="A933" t="str">
            <v>CF_LTD_DISC_EFIN</v>
          </cell>
        </row>
        <row r="934">
          <cell r="A934" t="str">
            <v>CF_LTD_DISC_EFIN</v>
          </cell>
        </row>
        <row r="935">
          <cell r="A935" t="str">
            <v>IS_MIPS_DIVIDENDS_EFIN</v>
          </cell>
        </row>
        <row r="936">
          <cell r="A936" t="str">
            <v>CF_MIPS_DIV_EFIN</v>
          </cell>
        </row>
        <row r="937">
          <cell r="A937" t="str">
            <v>CF_PREF_ISSUE_EXP_EFIN</v>
          </cell>
        </row>
        <row r="938">
          <cell r="A938" t="str">
            <v>CF_MIPS_RETIRE_EFIN</v>
          </cell>
        </row>
        <row r="939">
          <cell r="A939" t="str">
            <v>CF_MIPS_RETIRE_EFIN</v>
          </cell>
        </row>
        <row r="940">
          <cell r="A940" t="str">
            <v>CF_MIPS_RETIRE_EFIN</v>
          </cell>
        </row>
        <row r="941">
          <cell r="A941" t="str">
            <v>CF_MIPS_RETIRE_EFIN</v>
          </cell>
        </row>
        <row r="942">
          <cell r="A942" t="str">
            <v>IS_MIPS_DIVIDENDS_EFIN</v>
          </cell>
        </row>
        <row r="943">
          <cell r="A943" t="str">
            <v>CF_MIPS_ISSUED_EFIN</v>
          </cell>
        </row>
        <row r="944">
          <cell r="A944" t="str">
            <v>IS_MIPS_DIVIDENDS_EFIN</v>
          </cell>
        </row>
        <row r="945">
          <cell r="A945" t="str">
            <v>CF_MIPS_DIV_EFIN</v>
          </cell>
        </row>
        <row r="946">
          <cell r="A946" t="str">
            <v>CF_PREF_ISSUE_EXP_EFIN</v>
          </cell>
        </row>
        <row r="947">
          <cell r="A947" t="str">
            <v>CF_MIPS_RETIRE_EFIN</v>
          </cell>
        </row>
        <row r="948">
          <cell r="A948" t="str">
            <v>CF_MIPS_RETIRE_EFIN</v>
          </cell>
        </row>
        <row r="949">
          <cell r="A949" t="str">
            <v>CF_MIPS_RETIRE_EFIN</v>
          </cell>
        </row>
        <row r="950">
          <cell r="A950" t="str">
            <v>CF_MIPS_RETIRE_EFIN</v>
          </cell>
        </row>
        <row r="951">
          <cell r="A951" t="str">
            <v>IS_MIPS_DIVIDENDS_EFIN</v>
          </cell>
        </row>
        <row r="952">
          <cell r="A952" t="str">
            <v>CF_MIPS_ISSUED_EFIN</v>
          </cell>
        </row>
        <row r="953">
          <cell r="A953" t="str">
            <v>BS_LTD_CURRENT_CHANGE</v>
          </cell>
        </row>
        <row r="954">
          <cell r="A954" t="str">
            <v>IS_LTD_INT_EXP_EFIN</v>
          </cell>
        </row>
        <row r="955">
          <cell r="A955" t="str">
            <v>CF_LTD_INT_EFIN</v>
          </cell>
        </row>
        <row r="956">
          <cell r="A956" t="str">
            <v>CF_LTD_SELL_EXP_EFIN</v>
          </cell>
        </row>
        <row r="957">
          <cell r="A957" t="str">
            <v>IS_LTD_SELL_EXP_AMORT_EFIN</v>
          </cell>
        </row>
        <row r="958">
          <cell r="A958" t="str">
            <v>CF_LTD_RETIRE_EFIN</v>
          </cell>
        </row>
        <row r="959">
          <cell r="A959" t="str">
            <v>CF_LTD_RETIRE_EFIN</v>
          </cell>
        </row>
        <row r="960">
          <cell r="A960" t="str">
            <v>CF_LTD_RETIRE_EFIN</v>
          </cell>
        </row>
        <row r="961">
          <cell r="A961" t="str">
            <v>CF_LTD_RETIRE_EFIN</v>
          </cell>
        </row>
        <row r="962">
          <cell r="A962" t="str">
            <v>IS_LTD_DISC_AMORT_EFIN</v>
          </cell>
        </row>
        <row r="963">
          <cell r="A963" t="str">
            <v>IS_LTD_DISC_AMORT_EFIN</v>
          </cell>
        </row>
        <row r="964">
          <cell r="A964" t="str">
            <v>IS_LTD_INT_EXP_EFIN</v>
          </cell>
        </row>
        <row r="965">
          <cell r="A965" t="str">
            <v>CF_LTD_ISSUED_EFIN</v>
          </cell>
        </row>
        <row r="966">
          <cell r="A966" t="str">
            <v>CF_LTD_DISC_EFIN</v>
          </cell>
        </row>
        <row r="967">
          <cell r="A967" t="str">
            <v>CF_LTD_DISC_EFIN</v>
          </cell>
        </row>
        <row r="968">
          <cell r="A968" t="str">
            <v>IS_MIPS_DIVIDENDS_EFIN</v>
          </cell>
        </row>
        <row r="969">
          <cell r="A969" t="str">
            <v>CF_MIPS_DIV_EFIN</v>
          </cell>
        </row>
        <row r="970">
          <cell r="A970" t="str">
            <v>CF_PREF_ISSUE_EXP_EFIN</v>
          </cell>
        </row>
        <row r="971">
          <cell r="A971" t="str">
            <v>CF_MIPS_RETIRE_EFIN</v>
          </cell>
        </row>
        <row r="972">
          <cell r="A972" t="str">
            <v>CF_MIPS_RETIRE_EFIN</v>
          </cell>
        </row>
        <row r="973">
          <cell r="A973" t="str">
            <v>CF_MIPS_RETIRE_EFIN</v>
          </cell>
        </row>
        <row r="974">
          <cell r="A974" t="str">
            <v>CF_MIPS_RETIRE_EFIN</v>
          </cell>
        </row>
        <row r="975">
          <cell r="A975" t="str">
            <v>IS_MIPS_DIVIDENDS_EFIN</v>
          </cell>
        </row>
        <row r="976">
          <cell r="A976" t="str">
            <v>CF_MIPS_ISSUED_EFIN</v>
          </cell>
        </row>
        <row r="977">
          <cell r="A977" t="str">
            <v>IS_MIPS_DIVIDENDS_EFIN</v>
          </cell>
        </row>
        <row r="978">
          <cell r="A978" t="str">
            <v>CF_MIPS_DIV_EFIN</v>
          </cell>
        </row>
        <row r="979">
          <cell r="A979" t="str">
            <v>CF_PREF_ISSUE_EXP_EFIN</v>
          </cell>
        </row>
        <row r="980">
          <cell r="A980" t="str">
            <v>CF_MIPS_RETIRE_EFIN</v>
          </cell>
        </row>
        <row r="981">
          <cell r="A981" t="str">
            <v>CF_MIPS_RETIRE_EFIN</v>
          </cell>
        </row>
        <row r="982">
          <cell r="A982" t="str">
            <v>CF_MIPS_RETIRE_EFIN</v>
          </cell>
        </row>
        <row r="983">
          <cell r="A983" t="str">
            <v>CF_MIPS_RETIRE_EFIN</v>
          </cell>
        </row>
        <row r="984">
          <cell r="A984" t="str">
            <v>IS_MIPS_DIVIDENDS_EFIN</v>
          </cell>
        </row>
        <row r="985">
          <cell r="A985" t="str">
            <v>CF_MIPS_ISSUED_EFIN</v>
          </cell>
        </row>
        <row r="986">
          <cell r="A986" t="str">
            <v>BS_LTD_CURRENT_CHANGE</v>
          </cell>
        </row>
        <row r="987">
          <cell r="A987" t="str">
            <v>IS_LTD_INT_EXP_EFIN</v>
          </cell>
        </row>
        <row r="988">
          <cell r="A988" t="str">
            <v>CF_LTD_INT_EFIN</v>
          </cell>
        </row>
        <row r="989">
          <cell r="A989" t="str">
            <v>CF_LTD_SELL_EXP_EFIN</v>
          </cell>
        </row>
        <row r="990">
          <cell r="A990" t="str">
            <v>IS_LTD_SELL_EXP_AMORT_EFIN</v>
          </cell>
        </row>
        <row r="991">
          <cell r="A991" t="str">
            <v>CF_LTD_RETIRE_EFIN</v>
          </cell>
        </row>
        <row r="992">
          <cell r="A992" t="str">
            <v>CF_LTD_RETIRE_EFIN</v>
          </cell>
        </row>
        <row r="993">
          <cell r="A993" t="str">
            <v>CF_LTD_RETIRE_EFIN</v>
          </cell>
        </row>
        <row r="994">
          <cell r="A994" t="str">
            <v>CF_LTD_RETIRE_EFIN</v>
          </cell>
        </row>
        <row r="995">
          <cell r="A995" t="str">
            <v>IS_LTD_DISC_AMORT_EFIN</v>
          </cell>
        </row>
        <row r="996">
          <cell r="A996" t="str">
            <v>IS_LTD_DISC_AMORT_EFIN</v>
          </cell>
        </row>
        <row r="997">
          <cell r="A997" t="str">
            <v>IS_LTD_INT_EXP_EFIN</v>
          </cell>
        </row>
        <row r="998">
          <cell r="A998" t="str">
            <v>CF_LTD_ISSUED_EFIN</v>
          </cell>
        </row>
        <row r="999">
          <cell r="A999" t="str">
            <v>CF_LTD_DISC_EFIN</v>
          </cell>
        </row>
        <row r="1000">
          <cell r="A1000" t="str">
            <v>CF_LTD_DISC_EFIN</v>
          </cell>
        </row>
        <row r="1001">
          <cell r="A1001" t="str">
            <v>BS_LTD_CURRENT_CHANGE</v>
          </cell>
        </row>
        <row r="1002">
          <cell r="A1002" t="str">
            <v>IS_LTD_INT_EXP_EFIN</v>
          </cell>
        </row>
        <row r="1003">
          <cell r="A1003" t="str">
            <v>CF_LTD_INT_EFIN</v>
          </cell>
        </row>
        <row r="1004">
          <cell r="A1004" t="str">
            <v>CF_LTD_SELL_EXP_EFIN</v>
          </cell>
        </row>
        <row r="1005">
          <cell r="A1005" t="str">
            <v>IS_LTD_SELL_EXP_AMORT_EFIN</v>
          </cell>
        </row>
        <row r="1006">
          <cell r="A1006" t="str">
            <v>CF_LTD_RETIRE_EFIN</v>
          </cell>
        </row>
        <row r="1007">
          <cell r="A1007" t="str">
            <v>CF_LTD_RETIRE_EFIN</v>
          </cell>
        </row>
        <row r="1008">
          <cell r="A1008" t="str">
            <v>CF_LTD_RETIRE_EFIN</v>
          </cell>
        </row>
        <row r="1009">
          <cell r="A1009" t="str">
            <v>CF_LTD_RETIRE_EFIN</v>
          </cell>
        </row>
        <row r="1010">
          <cell r="A1010" t="str">
            <v>IS_LTD_DISC_AMORT_EFIN</v>
          </cell>
        </row>
        <row r="1011">
          <cell r="A1011" t="str">
            <v>IS_LTD_DISC_AMORT_EFIN</v>
          </cell>
        </row>
        <row r="1012">
          <cell r="A1012" t="str">
            <v>IS_LTD_INT_EXP_EFIN</v>
          </cell>
        </row>
        <row r="1013">
          <cell r="A1013" t="str">
            <v>CF_LTD_ISSUED_EFIN</v>
          </cell>
        </row>
        <row r="1014">
          <cell r="A1014" t="str">
            <v>CF_LTD_DISC_EFIN</v>
          </cell>
        </row>
        <row r="1015">
          <cell r="A1015" t="str">
            <v>CF_LTD_DISC_EFIN</v>
          </cell>
        </row>
        <row r="1016">
          <cell r="A1016" t="str">
            <v>BS_LTD_CURRENT_CHANGE</v>
          </cell>
        </row>
        <row r="1017">
          <cell r="A1017" t="str">
            <v>IS_LTD_INT_EXP_EFIN</v>
          </cell>
        </row>
        <row r="1018">
          <cell r="A1018" t="str">
            <v>CF_LTD_INT_EFIN</v>
          </cell>
        </row>
        <row r="1019">
          <cell r="A1019" t="str">
            <v>CF_LTD_SELL_EXP_EFIN</v>
          </cell>
        </row>
        <row r="1020">
          <cell r="A1020" t="str">
            <v>IS_LTD_SELL_EXP_AMORT_EFIN</v>
          </cell>
        </row>
        <row r="1021">
          <cell r="A1021" t="str">
            <v>CF_LTD_RETIRE_EFIN</v>
          </cell>
        </row>
        <row r="1022">
          <cell r="A1022" t="str">
            <v>CF_LTD_RETIRE_EFIN</v>
          </cell>
        </row>
        <row r="1023">
          <cell r="A1023" t="str">
            <v>CF_LTD_RETIRE_EFIN</v>
          </cell>
        </row>
        <row r="1024">
          <cell r="A1024" t="str">
            <v>CF_LTD_RETIRE_EFIN</v>
          </cell>
        </row>
        <row r="1025">
          <cell r="A1025" t="str">
            <v>IS_LTD_DISC_AMORT_EFIN</v>
          </cell>
        </row>
        <row r="1026">
          <cell r="A1026" t="str">
            <v>IS_LTD_DISC_AMORT_EFIN</v>
          </cell>
        </row>
        <row r="1027">
          <cell r="A1027" t="str">
            <v>IS_LTD_INT_EXP_EFIN</v>
          </cell>
        </row>
        <row r="1028">
          <cell r="A1028" t="str">
            <v>CF_LTD_ISSUED_EFIN</v>
          </cell>
        </row>
        <row r="1029">
          <cell r="A1029" t="str">
            <v>CF_LTD_DISC_EFIN</v>
          </cell>
        </row>
        <row r="1030">
          <cell r="A1030" t="str">
            <v>CF_LTD_DISC_EFIN</v>
          </cell>
        </row>
        <row r="1031">
          <cell r="A1031" t="str">
            <v>BS_LTD_CURRENT_CHANGE</v>
          </cell>
        </row>
        <row r="1032">
          <cell r="A1032" t="str">
            <v>IS_LTD_INT_EXP_EFIN</v>
          </cell>
        </row>
        <row r="1033">
          <cell r="A1033" t="str">
            <v>CF_LTD_INT_EFIN</v>
          </cell>
        </row>
        <row r="1034">
          <cell r="A1034" t="str">
            <v>CF_LTD_SELL_EXP_EFIN</v>
          </cell>
        </row>
        <row r="1035">
          <cell r="A1035" t="str">
            <v>IS_LTD_SELL_EXP_AMORT_EFIN</v>
          </cell>
        </row>
        <row r="1036">
          <cell r="A1036" t="str">
            <v>CF_LTD_RETIRE_EFIN</v>
          </cell>
        </row>
        <row r="1037">
          <cell r="A1037" t="str">
            <v>CF_LTD_RETIRE_EFIN</v>
          </cell>
        </row>
        <row r="1038">
          <cell r="A1038" t="str">
            <v>CF_LTD_RETIRE_EFIN</v>
          </cell>
        </row>
        <row r="1039">
          <cell r="A1039" t="str">
            <v>CF_LTD_RETIRE_EFIN</v>
          </cell>
        </row>
        <row r="1040">
          <cell r="A1040" t="str">
            <v>IS_LTD_DISC_AMORT_EFIN</v>
          </cell>
        </row>
        <row r="1041">
          <cell r="A1041" t="str">
            <v>IS_LTD_DISC_AMORT_EFIN</v>
          </cell>
        </row>
        <row r="1042">
          <cell r="A1042" t="str">
            <v>IS_LTD_INT_EXP_EFIN</v>
          </cell>
        </row>
        <row r="1043">
          <cell r="A1043" t="str">
            <v>CF_LTD_ISSUED_EFIN</v>
          </cell>
        </row>
        <row r="1044">
          <cell r="A1044" t="str">
            <v>CF_LTD_DISC_EFIN</v>
          </cell>
        </row>
        <row r="1045">
          <cell r="A1045" t="str">
            <v>CF_LTD_DISC_EFIN</v>
          </cell>
        </row>
        <row r="1046">
          <cell r="A1046" t="str">
            <v>BS_LTD_CURRENT_CHANGE</v>
          </cell>
        </row>
        <row r="1047">
          <cell r="A1047" t="str">
            <v>IS_LTD_INT_EXP_EFIN</v>
          </cell>
        </row>
        <row r="1048">
          <cell r="A1048" t="str">
            <v>CF_LTD_INT_EFIN</v>
          </cell>
        </row>
        <row r="1049">
          <cell r="A1049" t="str">
            <v>CF_LTD_SELL_EXP_EFIN</v>
          </cell>
        </row>
        <row r="1050">
          <cell r="A1050" t="str">
            <v>IS_LTD_SELL_EXP_AMORT_EFIN</v>
          </cell>
        </row>
        <row r="1051">
          <cell r="A1051" t="str">
            <v>CF_LTD_RETIRE_EFIN</v>
          </cell>
        </row>
        <row r="1052">
          <cell r="A1052" t="str">
            <v>CF_LTD_RETIRE_EFIN</v>
          </cell>
        </row>
        <row r="1053">
          <cell r="A1053" t="str">
            <v>CF_LTD_RETIRE_EFIN</v>
          </cell>
        </row>
        <row r="1054">
          <cell r="A1054" t="str">
            <v>CF_LTD_RETIRE_EFIN</v>
          </cell>
        </row>
        <row r="1055">
          <cell r="A1055" t="str">
            <v>IS_LTD_DISC_AMORT_EFIN</v>
          </cell>
        </row>
        <row r="1056">
          <cell r="A1056" t="str">
            <v>IS_LTD_DISC_AMORT_EFIN</v>
          </cell>
        </row>
        <row r="1057">
          <cell r="A1057" t="str">
            <v>IS_LTD_INT_EXP_EFIN</v>
          </cell>
        </row>
        <row r="1058">
          <cell r="A1058" t="str">
            <v>CF_LTD_ISSUED_EFIN</v>
          </cell>
        </row>
        <row r="1059">
          <cell r="A1059" t="str">
            <v>CF_LTD_DISC_EFIN</v>
          </cell>
        </row>
        <row r="1060">
          <cell r="A1060" t="str">
            <v>CF_LTD_DISC_EFIN</v>
          </cell>
        </row>
        <row r="1061">
          <cell r="A1061" t="str">
            <v>BS_LTD_CURRENT_CHANGE</v>
          </cell>
        </row>
        <row r="1062">
          <cell r="A1062" t="str">
            <v>IS_LTD_INT_EXP_EFIN</v>
          </cell>
        </row>
        <row r="1063">
          <cell r="A1063" t="str">
            <v>CF_LTD_INT_EFIN</v>
          </cell>
        </row>
        <row r="1064">
          <cell r="A1064" t="str">
            <v>CF_LTD_SELL_EXP_EFIN</v>
          </cell>
        </row>
        <row r="1065">
          <cell r="A1065" t="str">
            <v>IS_LTD_SELL_EXP_AMORT_EFIN</v>
          </cell>
        </row>
        <row r="1066">
          <cell r="A1066" t="str">
            <v>CF_LTD_RETIRE_EFIN</v>
          </cell>
        </row>
        <row r="1067">
          <cell r="A1067" t="str">
            <v>CF_LTD_RETIRE_EFIN</v>
          </cell>
        </row>
        <row r="1068">
          <cell r="A1068" t="str">
            <v>CF_LTD_RETIRE_EFIN</v>
          </cell>
        </row>
        <row r="1069">
          <cell r="A1069" t="str">
            <v>CF_LTD_RETIRE_EFIN</v>
          </cell>
        </row>
        <row r="1070">
          <cell r="A1070" t="str">
            <v>IS_LTD_DISC_AMORT_EFIN</v>
          </cell>
        </row>
        <row r="1071">
          <cell r="A1071" t="str">
            <v>IS_LTD_DISC_AMORT_EFIN</v>
          </cell>
        </row>
        <row r="1072">
          <cell r="A1072" t="str">
            <v>IS_LTD_INT_EXP_EFIN</v>
          </cell>
        </row>
        <row r="1073">
          <cell r="A1073" t="str">
            <v>CF_LTD_ISSUED_EFIN</v>
          </cell>
        </row>
        <row r="1074">
          <cell r="A1074" t="str">
            <v>CF_LTD_DISC_EFIN</v>
          </cell>
        </row>
        <row r="1075">
          <cell r="A1075" t="str">
            <v>CF_LTD_DISC_EFIN</v>
          </cell>
        </row>
        <row r="1076">
          <cell r="A1076" t="str">
            <v>IS_LOSS_REACQ_DEBT</v>
          </cell>
        </row>
        <row r="1077">
          <cell r="A1077" t="str">
            <v>CF_LTD_SELL_EXP_EFIN</v>
          </cell>
        </row>
        <row r="1078">
          <cell r="A1078" t="str">
            <v>IS_LOSS_REACQ_DEBT</v>
          </cell>
        </row>
        <row r="1079">
          <cell r="A1079" t="str">
            <v>CF_LTD_SELL_EXP_EFIN</v>
          </cell>
        </row>
        <row r="1080">
          <cell r="A1080" t="str">
            <v>IS_LOSS_REACQ_DEBT</v>
          </cell>
        </row>
        <row r="1081">
          <cell r="A1081" t="str">
            <v>CF_LTD_SELL_EXP_EFIN</v>
          </cell>
        </row>
        <row r="1082">
          <cell r="A1082" t="str">
            <v>IS_LOSS_REACQ_DEBT</v>
          </cell>
        </row>
        <row r="1083">
          <cell r="A1083" t="str">
            <v>CF_LTD_SELL_EXP_EFIN</v>
          </cell>
        </row>
        <row r="1084">
          <cell r="A1084" t="str">
            <v>IS_LOSS_REACQ_DEBT</v>
          </cell>
        </row>
        <row r="1085">
          <cell r="A1085" t="str">
            <v>CF_LTD_SELL_EXP_EFIN</v>
          </cell>
        </row>
        <row r="1086">
          <cell r="A1086" t="str">
            <v>IS_LOSS_REACQ_DEBT</v>
          </cell>
        </row>
        <row r="1087">
          <cell r="A1087" t="str">
            <v>CF_LTD_SELL_EXP_EFIN</v>
          </cell>
        </row>
        <row r="1088">
          <cell r="A1088" t="str">
            <v>IS_LOSS_REACQ_DEBT</v>
          </cell>
        </row>
        <row r="1089">
          <cell r="A1089" t="str">
            <v>CF_LTD_SELL_EXP_EFIN</v>
          </cell>
        </row>
        <row r="1090">
          <cell r="A1090" t="str">
            <v>IS_LOSS_REACQ_DEBT</v>
          </cell>
        </row>
        <row r="1091">
          <cell r="A1091" t="str">
            <v>CF_LTD_SELL_EXP_EFIN</v>
          </cell>
        </row>
        <row r="1092">
          <cell r="A1092" t="str">
            <v>IS_LOSS_REACQ_DEBT</v>
          </cell>
        </row>
        <row r="1093">
          <cell r="A1093" t="str">
            <v>CF_LTD_SELL_EXP_EFIN</v>
          </cell>
        </row>
        <row r="1094">
          <cell r="A1094" t="str">
            <v>IS_LOSS_REACQ_DEBT</v>
          </cell>
        </row>
        <row r="1095">
          <cell r="A1095" t="str">
            <v>CF_LTD_SELL_EXP_EFIN</v>
          </cell>
        </row>
        <row r="1096">
          <cell r="A1096" t="str">
            <v>IS_LOSS_REACQ_DEBT</v>
          </cell>
        </row>
        <row r="1097">
          <cell r="A1097" t="str">
            <v>CF_LTD_SELL_EXP_EFIN</v>
          </cell>
        </row>
        <row r="1098">
          <cell r="A1098" t="str">
            <v>IS_LOSS_REACQ_DEBT</v>
          </cell>
        </row>
        <row r="1099">
          <cell r="A1099" t="str">
            <v>CF_LTD_SELL_EXP_EFIN</v>
          </cell>
        </row>
        <row r="1100">
          <cell r="A1100" t="str">
            <v>IS_LOSS_REACQ_DEBT</v>
          </cell>
        </row>
        <row r="1101">
          <cell r="A1101" t="str">
            <v>CF_LTD_SELL_EXP_EFIN</v>
          </cell>
        </row>
        <row r="1102">
          <cell r="A1102" t="str">
            <v>IS_LOSS_REACQ_DEBT</v>
          </cell>
        </row>
        <row r="1103">
          <cell r="A1103" t="str">
            <v>CF_LTD_SELL_EXP_EFIN</v>
          </cell>
        </row>
        <row r="1104">
          <cell r="A1104" t="str">
            <v>IS_LOSS_REACQ_DEBT</v>
          </cell>
        </row>
        <row r="1105">
          <cell r="A1105" t="str">
            <v>CF_LTD_SELL_EXP_EFIN</v>
          </cell>
        </row>
        <row r="1106">
          <cell r="A1106" t="str">
            <v>IS_LOSS_REACQ_DEBT</v>
          </cell>
        </row>
        <row r="1107">
          <cell r="A1107" t="str">
            <v>CF_LTD_SELL_EXP_EFIN</v>
          </cell>
        </row>
        <row r="1108">
          <cell r="A1108" t="str">
            <v>IS_LOSS_REACQ_DEBT</v>
          </cell>
        </row>
        <row r="1109">
          <cell r="A1109" t="str">
            <v>CF_LTD_SELL_EXP_EFIN</v>
          </cell>
        </row>
        <row r="1110">
          <cell r="A1110" t="str">
            <v>IS_LOSS_REACQ_DEBT</v>
          </cell>
        </row>
        <row r="1111">
          <cell r="A1111" t="str">
            <v>CF_LTD_SELL_EXP_EFIN</v>
          </cell>
        </row>
        <row r="1112">
          <cell r="A1112" t="str">
            <v>IS_LOSS_REACQ_DEBT</v>
          </cell>
        </row>
        <row r="1113">
          <cell r="A1113" t="str">
            <v>CF_LTD_SELL_EXP_EFIN</v>
          </cell>
        </row>
        <row r="1114">
          <cell r="A1114" t="str">
            <v>IS_LOSS_REACQ_DEBT</v>
          </cell>
        </row>
        <row r="1115">
          <cell r="A1115" t="str">
            <v>CF_LTD_SELL_EXP_EFIN</v>
          </cell>
        </row>
        <row r="1116">
          <cell r="A1116" t="str">
            <v>IS_LOSS_REACQ_DEBT</v>
          </cell>
        </row>
        <row r="1117">
          <cell r="A1117" t="str">
            <v>CF_LTD_SELL_EXP_EFIN</v>
          </cell>
        </row>
        <row r="1118">
          <cell r="A1118" t="str">
            <v>IS_LOSS_REACQ_DEBT</v>
          </cell>
        </row>
        <row r="1119">
          <cell r="A1119" t="str">
            <v>CF_LTD_SELL_EXP_EFIN</v>
          </cell>
        </row>
        <row r="1120">
          <cell r="A1120" t="str">
            <v>IS_LOSS_REACQ_DEBT</v>
          </cell>
        </row>
        <row r="1121">
          <cell r="A1121" t="str">
            <v>CF_LTD_SELL_EXP_EFIN</v>
          </cell>
        </row>
        <row r="1122">
          <cell r="A1122" t="str">
            <v>IS_LOSS_REACQ_DEBT</v>
          </cell>
        </row>
        <row r="1123">
          <cell r="A1123" t="str">
            <v>CF_LTD_SELL_EXP_EFIN</v>
          </cell>
        </row>
        <row r="1124">
          <cell r="A1124" t="str">
            <v>IS_LOSS_REACQ_DEBT</v>
          </cell>
        </row>
        <row r="1125">
          <cell r="A1125" t="str">
            <v>CF_LTD_SELL_EXP_EFIN</v>
          </cell>
        </row>
        <row r="1126">
          <cell r="A1126" t="str">
            <v>IS_LOSS_REACQ_DEBT</v>
          </cell>
        </row>
        <row r="1127">
          <cell r="A1127" t="str">
            <v>CF_LTD_SELL_EXP_EFIN</v>
          </cell>
        </row>
        <row r="1128">
          <cell r="A1128" t="str">
            <v>IS_LOSS_REACQ_DEBT</v>
          </cell>
        </row>
        <row r="1129">
          <cell r="A1129" t="str">
            <v>CF_LTD_SELL_EXP_EFIN</v>
          </cell>
        </row>
        <row r="1130">
          <cell r="A1130" t="str">
            <v>IS_LOSS_REACQ_DEBT</v>
          </cell>
        </row>
        <row r="1131">
          <cell r="A1131" t="str">
            <v>CF_LTD_SELL_EXP_EFIN</v>
          </cell>
        </row>
        <row r="1132">
          <cell r="A1132" t="str">
            <v>IS_LOSS_REACQ_DEBT</v>
          </cell>
        </row>
        <row r="1133">
          <cell r="A1133" t="str">
            <v>CF_LTD_SELL_EXP_EFIN</v>
          </cell>
        </row>
        <row r="1134">
          <cell r="A1134" t="str">
            <v>IS_LOSS_REACQ_DEBT</v>
          </cell>
        </row>
        <row r="1135">
          <cell r="A1135" t="str">
            <v>CF_LTD_SELL_EXP_EFIN</v>
          </cell>
        </row>
        <row r="1136">
          <cell r="A1136" t="str">
            <v>IS_LOSS_REACQ_DEBT</v>
          </cell>
        </row>
        <row r="1137">
          <cell r="A1137" t="str">
            <v>CF_LTD_SELL_EXP_EFIN</v>
          </cell>
        </row>
        <row r="1138">
          <cell r="A1138" t="str">
            <v>IS_LOSS_REACQ_DEBT</v>
          </cell>
        </row>
        <row r="1139">
          <cell r="A1139" t="str">
            <v>CF_LTD_SELL_EXP_EFIN</v>
          </cell>
        </row>
        <row r="1140">
          <cell r="A1140" t="str">
            <v>IS_LOSS_REACQ_DEBT</v>
          </cell>
        </row>
        <row r="1141">
          <cell r="A1141" t="str">
            <v>CF_LTD_SELL_EXP_EFIN</v>
          </cell>
        </row>
        <row r="1142">
          <cell r="A1142" t="str">
            <v>IS_LOSS_REACQ_DEBT</v>
          </cell>
        </row>
        <row r="1143">
          <cell r="A1143" t="str">
            <v>CF_LTD_SELL_EXP_EFIN</v>
          </cell>
        </row>
        <row r="1144">
          <cell r="A1144" t="str">
            <v>IS_LOSS_REACQ_DEBT</v>
          </cell>
        </row>
        <row r="1145">
          <cell r="A1145" t="str">
            <v>CF_LTD_SELL_EXP_EFIN</v>
          </cell>
        </row>
        <row r="1146">
          <cell r="A1146" t="str">
            <v>IS_LOSS_REACQ_DEBT</v>
          </cell>
        </row>
        <row r="1147">
          <cell r="A1147" t="str">
            <v>CF_LTD_SELL_EXP_EFIN</v>
          </cell>
        </row>
        <row r="1148">
          <cell r="A1148" t="str">
            <v>IS_LOSS_REACQ_DEBT</v>
          </cell>
        </row>
        <row r="1149">
          <cell r="A1149" t="str">
            <v>CF_LTD_SELL_EXP_EFIN</v>
          </cell>
        </row>
        <row r="1150">
          <cell r="A1150" t="str">
            <v>IS_LOSS_REACQ_DEBT</v>
          </cell>
        </row>
        <row r="1151">
          <cell r="A1151" t="str">
            <v>CF_LTD_SELL_EXP_EFIN</v>
          </cell>
        </row>
        <row r="1152">
          <cell r="A1152" t="str">
            <v>IS_LOSS_REACQ_DEBT</v>
          </cell>
        </row>
        <row r="1153">
          <cell r="A1153" t="str">
            <v>CF_LTD_SELL_EXP_EFIN</v>
          </cell>
        </row>
        <row r="1154">
          <cell r="A1154" t="str">
            <v>IS_LOSS_REACQ_DEBT</v>
          </cell>
        </row>
        <row r="1155">
          <cell r="A1155" t="str">
            <v>CF_LTD_SELL_EXP_EFIN</v>
          </cell>
        </row>
        <row r="1156">
          <cell r="A1156" t="str">
            <v>IS_LOSS_REACQ_DEBT</v>
          </cell>
        </row>
        <row r="1157">
          <cell r="A1157" t="str">
            <v>CF_LTD_SELL_EXP_EFIN</v>
          </cell>
        </row>
        <row r="1158">
          <cell r="A1158" t="str">
            <v>IS_LOSS_REACQ_DEBT</v>
          </cell>
        </row>
        <row r="1159">
          <cell r="A1159" t="str">
            <v>CF_LTD_SELL_EXP_EFIN</v>
          </cell>
        </row>
        <row r="1160">
          <cell r="A1160" t="str">
            <v>IS_LOSS_REACQ_DEBT</v>
          </cell>
        </row>
        <row r="1161">
          <cell r="A1161" t="str">
            <v>CF_LTD_SELL_EXP_EFIN</v>
          </cell>
        </row>
        <row r="1162">
          <cell r="A1162" t="str">
            <v>IS_LOSS_REACQ_DEBT</v>
          </cell>
        </row>
        <row r="1163">
          <cell r="A1163" t="str">
            <v>CF_LTD_SELL_EXP_EFIN</v>
          </cell>
        </row>
        <row r="1164">
          <cell r="A1164" t="str">
            <v>IS_LOSS_REACQ_DEBT</v>
          </cell>
        </row>
        <row r="1165">
          <cell r="A1165" t="str">
            <v>CF_LTD_SELL_EXP_EFIN</v>
          </cell>
        </row>
        <row r="1166">
          <cell r="A1166" t="str">
            <v>IS_LOSS_REACQ_DEBT</v>
          </cell>
        </row>
        <row r="1167">
          <cell r="A1167" t="str">
            <v>CF_LTD_SELL_EXP_EFIN</v>
          </cell>
        </row>
        <row r="1168">
          <cell r="A1168" t="str">
            <v>IS_LOSS_REACQ_DEBT</v>
          </cell>
        </row>
        <row r="1169">
          <cell r="A1169" t="str">
            <v>CF_LTD_SELL_EXP_EFIN</v>
          </cell>
        </row>
        <row r="1170">
          <cell r="A1170" t="str">
            <v>IS_LOSS_REACQ_DEBT</v>
          </cell>
        </row>
        <row r="1171">
          <cell r="A1171" t="str">
            <v>CF_LTD_SELL_EXP_EFIN</v>
          </cell>
        </row>
        <row r="1172">
          <cell r="A1172" t="str">
            <v>IS_LOSS_REACQ_DEBT</v>
          </cell>
        </row>
        <row r="1173">
          <cell r="A1173" t="str">
            <v>CF_LTD_SELL_EXP_EFIN</v>
          </cell>
        </row>
        <row r="1174">
          <cell r="A1174" t="str">
            <v>IS_LOSS_REACQ_DEBT</v>
          </cell>
        </row>
        <row r="1175">
          <cell r="A1175" t="str">
            <v>CF_LTD_SELL_EXP_EFIN</v>
          </cell>
        </row>
        <row r="1176">
          <cell r="A1176" t="str">
            <v>IS_LOSS_REACQ_DEBT</v>
          </cell>
        </row>
        <row r="1177">
          <cell r="A1177" t="str">
            <v>CF_LTD_SELL_EXP_EFIN</v>
          </cell>
        </row>
        <row r="1178">
          <cell r="A1178" t="str">
            <v>IS_LOSS_REACQ_DEBT</v>
          </cell>
        </row>
        <row r="1179">
          <cell r="A1179" t="str">
            <v>CF_LTD_SELL_EXP_EFIN</v>
          </cell>
        </row>
      </sheetData>
      <sheetData sheetId="21" refreshError="1"/>
      <sheetData sheetId="22" refreshError="1">
        <row r="1">
          <cell r="A1" t="str">
            <v>BUSMOD_Var_Name</v>
          </cell>
        </row>
        <row r="2">
          <cell r="A2" t="str">
            <v>BS_LTD_CURRENT_CHANGE</v>
          </cell>
        </row>
        <row r="3">
          <cell r="A3" t="str">
            <v>BS_LTD_CURRENT_CHANGE</v>
          </cell>
        </row>
        <row r="4">
          <cell r="A4" t="str">
            <v>BS_LTD_CURRENT_CHANGE</v>
          </cell>
        </row>
        <row r="5">
          <cell r="A5" t="str">
            <v>BS_LTD_CURRENT_CHANGE</v>
          </cell>
        </row>
        <row r="6">
          <cell r="A6" t="str">
            <v>BS_LTD_CURRENT_CHANGE</v>
          </cell>
        </row>
        <row r="7">
          <cell r="A7" t="str">
            <v>BS_LTD_CURRENT_CHANGE</v>
          </cell>
        </row>
        <row r="8">
          <cell r="A8" t="str">
            <v>BS_LTD_CURRENT_CHANGE</v>
          </cell>
        </row>
        <row r="9">
          <cell r="A9" t="str">
            <v>BS_LTD_CURRENT_CHANGE</v>
          </cell>
        </row>
        <row r="10">
          <cell r="A10" t="str">
            <v>BS_LTD_CURRENT_CHANGE</v>
          </cell>
        </row>
        <row r="11">
          <cell r="A11" t="str">
            <v>BS_LTD_CURRENT_CHANGE</v>
          </cell>
        </row>
        <row r="12">
          <cell r="A12" t="str">
            <v>BS_LTD_CURRENT_CHANGE</v>
          </cell>
        </row>
        <row r="13">
          <cell r="A13" t="str">
            <v>BS_LTD_CURRENT_CHANGE</v>
          </cell>
        </row>
        <row r="14">
          <cell r="A14" t="str">
            <v>BS_LTD_CURRENT_CHANGE</v>
          </cell>
        </row>
        <row r="15">
          <cell r="A15" t="str">
            <v>BS_LTD_CURRENT_CHANGE</v>
          </cell>
        </row>
        <row r="16">
          <cell r="A16" t="str">
            <v>BS_LTD_CURRENT_CHANGE</v>
          </cell>
        </row>
        <row r="17">
          <cell r="A17" t="str">
            <v>BS_LTD_CURRENT_CHANGE</v>
          </cell>
        </row>
        <row r="18">
          <cell r="A18" t="str">
            <v>BS_LTD_CURRENT_CHANGE</v>
          </cell>
        </row>
        <row r="19">
          <cell r="A19" t="str">
            <v>BS_LTD_CURRENT_CHANGE</v>
          </cell>
        </row>
        <row r="20">
          <cell r="A20" t="str">
            <v>BS_LTD_CURRENT_CHANGE</v>
          </cell>
        </row>
        <row r="21">
          <cell r="A21" t="str">
            <v>BS_LTD_CURRENT_CHANGE</v>
          </cell>
        </row>
        <row r="22">
          <cell r="A22" t="str">
            <v>BS_LTD_CURRENT_CHANGE</v>
          </cell>
        </row>
        <row r="23">
          <cell r="A23" t="str">
            <v>BS_LTD_CURRENT_CHANGE</v>
          </cell>
        </row>
        <row r="24">
          <cell r="A24" t="str">
            <v>BS_LTD_CURRENT_CHANGE</v>
          </cell>
        </row>
        <row r="25">
          <cell r="A25" t="str">
            <v>BS_LTD_CURRENT_CHANGE</v>
          </cell>
        </row>
        <row r="26">
          <cell r="A26" t="str">
            <v>BS_LTD_CURRENT_CHANGE</v>
          </cell>
        </row>
        <row r="27">
          <cell r="A27" t="str">
            <v>BS_LTD_CURRENT_CHANGE</v>
          </cell>
        </row>
        <row r="28">
          <cell r="A28" t="str">
            <v>BS_LTD_CURRENT_CHANGE</v>
          </cell>
        </row>
        <row r="29">
          <cell r="A29" t="str">
            <v>BS_LTD_CURRENT_CHANGE</v>
          </cell>
        </row>
        <row r="30">
          <cell r="A30" t="str">
            <v>BS_LTD_CURRENT_CHANGE</v>
          </cell>
        </row>
        <row r="31">
          <cell r="A31" t="str">
            <v>BS_LTD_CURRENT_CHANGE</v>
          </cell>
        </row>
        <row r="32">
          <cell r="A32" t="str">
            <v>BS_LTD_CURRENT_CHANGE</v>
          </cell>
        </row>
        <row r="33">
          <cell r="A33" t="str">
            <v>BS_LTD_CURRENT_CHANGE</v>
          </cell>
        </row>
        <row r="34">
          <cell r="A34" t="str">
            <v>BS_LTD_CURRENT_CHANGE</v>
          </cell>
        </row>
        <row r="35">
          <cell r="A35" t="str">
            <v>BS_LTD_CURRENT_CHANGE</v>
          </cell>
        </row>
        <row r="36">
          <cell r="A36" t="str">
            <v>BS_LTD_CURRENT_CHANGE</v>
          </cell>
        </row>
        <row r="37">
          <cell r="A37" t="str">
            <v>BS_LTD_CURRENT_CHANGE</v>
          </cell>
        </row>
        <row r="38">
          <cell r="A38" t="str">
            <v>BS_LTD_CURRENT_CHANGE</v>
          </cell>
        </row>
        <row r="39">
          <cell r="A39" t="str">
            <v>BS_LTD_CURRENT_CHANGE</v>
          </cell>
        </row>
        <row r="40">
          <cell r="A40" t="str">
            <v>BS_LTD_CURRENT_CHANGE</v>
          </cell>
        </row>
        <row r="41">
          <cell r="A41" t="str">
            <v>BS_LTD_CURRENT_CHANGE</v>
          </cell>
        </row>
        <row r="42">
          <cell r="A42" t="str">
            <v>CF_LTD_DISC_EFIN</v>
          </cell>
        </row>
        <row r="43">
          <cell r="A43" t="str">
            <v>CF_LTD_DISC_EFIN</v>
          </cell>
        </row>
        <row r="44">
          <cell r="A44" t="str">
            <v>CF_LTD_DISC_EFIN</v>
          </cell>
        </row>
        <row r="45">
          <cell r="A45" t="str">
            <v>CF_LTD_DISC_EFIN</v>
          </cell>
        </row>
        <row r="46">
          <cell r="A46" t="str">
            <v>CF_LTD_DISC_EFIN</v>
          </cell>
        </row>
        <row r="47">
          <cell r="A47" t="str">
            <v>CF_LTD_DISC_EFIN</v>
          </cell>
        </row>
        <row r="48">
          <cell r="A48" t="str">
            <v>CF_LTD_DISC_EFIN</v>
          </cell>
        </row>
        <row r="49">
          <cell r="A49" t="str">
            <v>CF_LTD_DISC_EFIN</v>
          </cell>
        </row>
        <row r="50">
          <cell r="A50" t="str">
            <v>CF_LTD_DISC_EFIN</v>
          </cell>
        </row>
        <row r="51">
          <cell r="A51" t="str">
            <v>CF_LTD_DISC_EFIN</v>
          </cell>
        </row>
        <row r="52">
          <cell r="A52" t="str">
            <v>CF_LTD_DISC_EFIN</v>
          </cell>
        </row>
        <row r="53">
          <cell r="A53" t="str">
            <v>CF_LTD_DISC_EFIN</v>
          </cell>
        </row>
        <row r="54">
          <cell r="A54" t="str">
            <v>CF_LTD_DISC_EFIN</v>
          </cell>
        </row>
        <row r="55">
          <cell r="A55" t="str">
            <v>CF_LTD_DISC_EFIN</v>
          </cell>
        </row>
        <row r="56">
          <cell r="A56" t="str">
            <v>CF_LTD_DISC_EFIN</v>
          </cell>
        </row>
        <row r="57">
          <cell r="A57" t="str">
            <v>CF_LTD_DISC_EFIN</v>
          </cell>
        </row>
        <row r="58">
          <cell r="A58" t="str">
            <v>CF_LTD_DISC_EFIN</v>
          </cell>
        </row>
        <row r="59">
          <cell r="A59" t="str">
            <v>CF_LTD_DISC_EFIN</v>
          </cell>
        </row>
        <row r="60">
          <cell r="A60" t="str">
            <v>CF_LTD_DISC_EFIN</v>
          </cell>
        </row>
        <row r="61">
          <cell r="A61" t="str">
            <v>CF_LTD_DISC_EFIN</v>
          </cell>
        </row>
        <row r="62">
          <cell r="A62" t="str">
            <v>CF_LTD_DISC_EFIN</v>
          </cell>
        </row>
        <row r="63">
          <cell r="A63" t="str">
            <v>CF_LTD_DISC_EFIN</v>
          </cell>
        </row>
        <row r="64">
          <cell r="A64" t="str">
            <v>CF_LTD_DISC_EFIN</v>
          </cell>
        </row>
        <row r="65">
          <cell r="A65" t="str">
            <v>CF_LTD_DISC_EFIN</v>
          </cell>
        </row>
        <row r="66">
          <cell r="A66" t="str">
            <v>CF_LTD_DISC_EFIN</v>
          </cell>
        </row>
        <row r="67">
          <cell r="A67" t="str">
            <v>CF_LTD_DISC_EFIN</v>
          </cell>
        </row>
        <row r="68">
          <cell r="A68" t="str">
            <v>CF_LTD_DISC_EFIN</v>
          </cell>
        </row>
        <row r="69">
          <cell r="A69" t="str">
            <v>CF_LTD_DISC_EFIN</v>
          </cell>
        </row>
        <row r="70">
          <cell r="A70" t="str">
            <v>CF_LTD_DISC_EFIN</v>
          </cell>
        </row>
        <row r="71">
          <cell r="A71" t="str">
            <v>CF_LTD_DISC_EFIN</v>
          </cell>
        </row>
        <row r="72">
          <cell r="A72" t="str">
            <v>CF_LTD_DISC_EFIN</v>
          </cell>
        </row>
        <row r="73">
          <cell r="A73" t="str">
            <v>CF_LTD_DISC_EFIN</v>
          </cell>
        </row>
        <row r="74">
          <cell r="A74" t="str">
            <v>CF_LTD_DISC_EFIN</v>
          </cell>
        </row>
        <row r="75">
          <cell r="A75" t="str">
            <v>CF_LTD_DISC_EFIN</v>
          </cell>
        </row>
        <row r="76">
          <cell r="A76" t="str">
            <v>CF_LTD_DISC_EFIN</v>
          </cell>
        </row>
        <row r="77">
          <cell r="A77" t="str">
            <v>CF_LTD_DISC_EFIN</v>
          </cell>
        </row>
        <row r="78">
          <cell r="A78" t="str">
            <v>CF_LTD_DISC_EFIN</v>
          </cell>
        </row>
        <row r="79">
          <cell r="A79" t="str">
            <v>CF_LTD_DISC_EFIN</v>
          </cell>
        </row>
        <row r="80">
          <cell r="A80" t="str">
            <v>CF_LTD_DISC_EFIN</v>
          </cell>
        </row>
        <row r="81">
          <cell r="A81" t="str">
            <v>CF_LTD_DISC_EFIN</v>
          </cell>
        </row>
        <row r="82">
          <cell r="A82" t="str">
            <v>CF_LTD_INT_EFIN</v>
          </cell>
        </row>
        <row r="83">
          <cell r="A83" t="str">
            <v>CF_LTD_INT_EFIN</v>
          </cell>
        </row>
        <row r="84">
          <cell r="A84" t="str">
            <v>CF_LTD_INT_EFIN</v>
          </cell>
        </row>
        <row r="85">
          <cell r="A85" t="str">
            <v>CF_LTD_INT_EFIN</v>
          </cell>
        </row>
        <row r="86">
          <cell r="A86" t="str">
            <v>CF_LTD_INT_EFIN</v>
          </cell>
        </row>
        <row r="87">
          <cell r="A87" t="str">
            <v>CF_LTD_INT_EFIN</v>
          </cell>
        </row>
        <row r="88">
          <cell r="A88" t="str">
            <v>CF_LTD_INT_EFIN</v>
          </cell>
        </row>
        <row r="89">
          <cell r="A89" t="str">
            <v>CF_LTD_INT_EFIN</v>
          </cell>
        </row>
        <row r="90">
          <cell r="A90" t="str">
            <v>CF_LTD_INT_EFIN</v>
          </cell>
        </row>
        <row r="91">
          <cell r="A91" t="str">
            <v>CF_LTD_INT_EFIN</v>
          </cell>
        </row>
        <row r="92">
          <cell r="A92" t="str">
            <v>CF_LTD_INT_EFIN</v>
          </cell>
        </row>
        <row r="93">
          <cell r="A93" t="str">
            <v>CF_LTD_INT_EFIN</v>
          </cell>
        </row>
        <row r="94">
          <cell r="A94" t="str">
            <v>CF_LTD_INT_EFIN</v>
          </cell>
        </row>
        <row r="95">
          <cell r="A95" t="str">
            <v>CF_LTD_INT_EFIN</v>
          </cell>
        </row>
        <row r="96">
          <cell r="A96" t="str">
            <v>CF_LTD_INT_EFIN</v>
          </cell>
        </row>
        <row r="97">
          <cell r="A97" t="str">
            <v>CF_LTD_INT_EFIN</v>
          </cell>
        </row>
        <row r="98">
          <cell r="A98" t="str">
            <v>CF_LTD_INT_EFIN</v>
          </cell>
        </row>
        <row r="99">
          <cell r="A99" t="str">
            <v>CF_LTD_INT_EFIN</v>
          </cell>
        </row>
        <row r="100">
          <cell r="A100" t="str">
            <v>CF_LTD_INT_EFIN</v>
          </cell>
        </row>
        <row r="101">
          <cell r="A101" t="str">
            <v>CF_LTD_INT_EFIN</v>
          </cell>
        </row>
        <row r="102">
          <cell r="A102" t="str">
            <v>CF_LTD_INT_EFIN</v>
          </cell>
        </row>
        <row r="103">
          <cell r="A103" t="str">
            <v>CF_LTD_INT_EFIN</v>
          </cell>
        </row>
        <row r="104">
          <cell r="A104" t="str">
            <v>CF_LTD_INT_EFIN</v>
          </cell>
        </row>
        <row r="105">
          <cell r="A105" t="str">
            <v>CF_LTD_INT_EFIN</v>
          </cell>
        </row>
        <row r="106">
          <cell r="A106" t="str">
            <v>CF_LTD_INT_EFIN</v>
          </cell>
        </row>
        <row r="107">
          <cell r="A107" t="str">
            <v>CF_LTD_INT_EFIN</v>
          </cell>
        </row>
        <row r="108">
          <cell r="A108" t="str">
            <v>CF_LTD_INT_EFIN</v>
          </cell>
        </row>
        <row r="109">
          <cell r="A109" t="str">
            <v>CF_LTD_INT_EFIN</v>
          </cell>
        </row>
        <row r="110">
          <cell r="A110" t="str">
            <v>CF_LTD_INT_EFIN</v>
          </cell>
        </row>
        <row r="111">
          <cell r="A111" t="str">
            <v>CF_LTD_INT_EFIN</v>
          </cell>
        </row>
        <row r="112">
          <cell r="A112" t="str">
            <v>CF_LTD_INT_EFIN</v>
          </cell>
        </row>
        <row r="113">
          <cell r="A113" t="str">
            <v>CF_LTD_INT_EFIN</v>
          </cell>
        </row>
        <row r="114">
          <cell r="A114" t="str">
            <v>CF_LTD_INT_EFIN</v>
          </cell>
        </row>
        <row r="115">
          <cell r="A115" t="str">
            <v>CF_LTD_INT_EFIN</v>
          </cell>
        </row>
        <row r="116">
          <cell r="A116" t="str">
            <v>CF_LTD_INT_EFIN</v>
          </cell>
        </row>
        <row r="117">
          <cell r="A117" t="str">
            <v>CF_LTD_INT_EFIN</v>
          </cell>
        </row>
        <row r="118">
          <cell r="A118" t="str">
            <v>CF_LTD_INT_EFIN</v>
          </cell>
        </row>
        <row r="119">
          <cell r="A119" t="str">
            <v>CF_LTD_INT_EFIN</v>
          </cell>
        </row>
        <row r="120">
          <cell r="A120" t="str">
            <v>CF_LTD_INT_EFIN</v>
          </cell>
        </row>
        <row r="121">
          <cell r="A121" t="str">
            <v>CF_LTD_INT_EFIN</v>
          </cell>
        </row>
        <row r="122">
          <cell r="A122" t="str">
            <v>CF_LTD_ISSUED_EFIN</v>
          </cell>
        </row>
        <row r="123">
          <cell r="A123" t="str">
            <v>CF_LTD_ISSUED_EFIN</v>
          </cell>
        </row>
        <row r="124">
          <cell r="A124" t="str">
            <v>CF_LTD_ISSUED_EFIN</v>
          </cell>
        </row>
        <row r="125">
          <cell r="A125" t="str">
            <v>CF_LTD_ISSUED_EFIN</v>
          </cell>
        </row>
        <row r="126">
          <cell r="A126" t="str">
            <v>CF_LTD_ISSUED_EFIN</v>
          </cell>
        </row>
        <row r="127">
          <cell r="A127" t="str">
            <v>CF_LTD_ISSUED_EFIN</v>
          </cell>
        </row>
        <row r="128">
          <cell r="A128" t="str">
            <v>CF_LTD_ISSUED_EFIN</v>
          </cell>
        </row>
        <row r="129">
          <cell r="A129" t="str">
            <v>CF_LTD_ISSUED_EFIN</v>
          </cell>
        </row>
        <row r="130">
          <cell r="A130" t="str">
            <v>CF_LTD_ISSUED_EFIN</v>
          </cell>
        </row>
        <row r="131">
          <cell r="A131" t="str">
            <v>CF_LTD_ISSUED_EFIN</v>
          </cell>
        </row>
        <row r="132">
          <cell r="A132" t="str">
            <v>CF_LTD_ISSUED_EFIN</v>
          </cell>
        </row>
        <row r="133">
          <cell r="A133" t="str">
            <v>CF_LTD_ISSUED_EFIN</v>
          </cell>
        </row>
        <row r="134">
          <cell r="A134" t="str">
            <v>CF_LTD_ISSUED_EFIN</v>
          </cell>
        </row>
        <row r="135">
          <cell r="A135" t="str">
            <v>CF_LTD_ISSUED_EFIN</v>
          </cell>
        </row>
        <row r="136">
          <cell r="A136" t="str">
            <v>CF_LTD_ISSUED_EFIN</v>
          </cell>
        </row>
        <row r="137">
          <cell r="A137" t="str">
            <v>CF_LTD_ISSUED_EFIN</v>
          </cell>
        </row>
        <row r="138">
          <cell r="A138" t="str">
            <v>CF_LTD_ISSUED_EFIN</v>
          </cell>
        </row>
        <row r="139">
          <cell r="A139" t="str">
            <v>CF_LTD_ISSUED_EFIN</v>
          </cell>
        </row>
        <row r="140">
          <cell r="A140" t="str">
            <v>CF_LTD_ISSUED_EFIN</v>
          </cell>
        </row>
        <row r="141">
          <cell r="A141" t="str">
            <v>CF_LTD_ISSUED_EFIN</v>
          </cell>
        </row>
        <row r="142">
          <cell r="A142" t="str">
            <v>CF_LTD_ISSUED_EFIN</v>
          </cell>
        </row>
        <row r="143">
          <cell r="A143" t="str">
            <v>CF_LTD_ISSUED_EFIN</v>
          </cell>
        </row>
        <row r="144">
          <cell r="A144" t="str">
            <v>CF_LTD_ISSUED_EFIN</v>
          </cell>
        </row>
        <row r="145">
          <cell r="A145" t="str">
            <v>CF_LTD_ISSUED_EFIN</v>
          </cell>
        </row>
        <row r="146">
          <cell r="A146" t="str">
            <v>CF_LTD_ISSUED_EFIN</v>
          </cell>
        </row>
        <row r="147">
          <cell r="A147" t="str">
            <v>CF_LTD_ISSUED_EFIN</v>
          </cell>
        </row>
        <row r="148">
          <cell r="A148" t="str">
            <v>CF_LTD_ISSUED_EFIN</v>
          </cell>
        </row>
        <row r="149">
          <cell r="A149" t="str">
            <v>CF_LTD_ISSUED_EFIN</v>
          </cell>
        </row>
        <row r="150">
          <cell r="A150" t="str">
            <v>CF_LTD_ISSUED_EFIN</v>
          </cell>
        </row>
        <row r="151">
          <cell r="A151" t="str">
            <v>CF_LTD_ISSUED_EFIN</v>
          </cell>
        </row>
        <row r="152">
          <cell r="A152" t="str">
            <v>CF_LTD_ISSUED_EFIN</v>
          </cell>
        </row>
        <row r="153">
          <cell r="A153" t="str">
            <v>CF_LTD_ISSUED_EFIN</v>
          </cell>
        </row>
        <row r="154">
          <cell r="A154" t="str">
            <v>CF_LTD_ISSUED_EFIN</v>
          </cell>
        </row>
        <row r="155">
          <cell r="A155" t="str">
            <v>CF_LTD_ISSUED_EFIN</v>
          </cell>
        </row>
        <row r="156">
          <cell r="A156" t="str">
            <v>CF_LTD_ISSUED_EFIN</v>
          </cell>
        </row>
        <row r="157">
          <cell r="A157" t="str">
            <v>CF_LTD_ISSUED_EFIN</v>
          </cell>
        </row>
        <row r="158">
          <cell r="A158" t="str">
            <v>CF_LTD_ISSUED_EFIN</v>
          </cell>
        </row>
        <row r="159">
          <cell r="A159" t="str">
            <v>CF_LTD_ISSUED_EFIN</v>
          </cell>
        </row>
        <row r="160">
          <cell r="A160" t="str">
            <v>CF_LTD_ISSUED_EFIN</v>
          </cell>
        </row>
        <row r="161">
          <cell r="A161" t="str">
            <v>CF_LTD_ISSUED_EFIN</v>
          </cell>
        </row>
        <row r="162">
          <cell r="A162" t="str">
            <v>CF_LTD_RETIRE_EFIN</v>
          </cell>
        </row>
        <row r="163">
          <cell r="A163" t="str">
            <v>CF_LTD_RETIRE_EFIN</v>
          </cell>
        </row>
        <row r="164">
          <cell r="A164" t="str">
            <v>CF_LTD_RETIRE_EFIN</v>
          </cell>
        </row>
        <row r="165">
          <cell r="A165" t="str">
            <v>CF_LTD_RETIRE_EFIN</v>
          </cell>
        </row>
        <row r="166">
          <cell r="A166" t="str">
            <v>CF_LTD_RETIRE_EFIN</v>
          </cell>
        </row>
        <row r="167">
          <cell r="A167" t="str">
            <v>CF_LTD_RETIRE_EFIN</v>
          </cell>
        </row>
        <row r="168">
          <cell r="A168" t="str">
            <v>CF_LTD_RETIRE_EFIN</v>
          </cell>
        </row>
        <row r="169">
          <cell r="A169" t="str">
            <v>CF_LTD_RETIRE_EFIN</v>
          </cell>
        </row>
        <row r="170">
          <cell r="A170" t="str">
            <v>CF_LTD_RETIRE_EFIN</v>
          </cell>
        </row>
        <row r="171">
          <cell r="A171" t="str">
            <v>CF_LTD_RETIRE_EFIN</v>
          </cell>
        </row>
        <row r="172">
          <cell r="A172" t="str">
            <v>CF_LTD_RETIRE_EFIN</v>
          </cell>
        </row>
        <row r="173">
          <cell r="A173" t="str">
            <v>CF_LTD_RETIRE_EFIN</v>
          </cell>
        </row>
        <row r="174">
          <cell r="A174" t="str">
            <v>CF_LTD_RETIRE_EFIN</v>
          </cell>
        </row>
        <row r="175">
          <cell r="A175" t="str">
            <v>CF_LTD_RETIRE_EFIN</v>
          </cell>
        </row>
        <row r="176">
          <cell r="A176" t="str">
            <v>CF_LTD_RETIRE_EFIN</v>
          </cell>
        </row>
        <row r="177">
          <cell r="A177" t="str">
            <v>CF_LTD_RETIRE_EFIN</v>
          </cell>
        </row>
        <row r="178">
          <cell r="A178" t="str">
            <v>CF_LTD_RETIRE_EFIN</v>
          </cell>
        </row>
        <row r="179">
          <cell r="A179" t="str">
            <v>CF_LTD_RETIRE_EFIN</v>
          </cell>
        </row>
        <row r="180">
          <cell r="A180" t="str">
            <v>CF_LTD_RETIRE_EFIN</v>
          </cell>
        </row>
        <row r="181">
          <cell r="A181" t="str">
            <v>CF_LTD_RETIRE_EFIN</v>
          </cell>
        </row>
        <row r="182">
          <cell r="A182" t="str">
            <v>CF_LTD_RETIRE_EFIN</v>
          </cell>
        </row>
        <row r="183">
          <cell r="A183" t="str">
            <v>CF_LTD_RETIRE_EFIN</v>
          </cell>
        </row>
        <row r="184">
          <cell r="A184" t="str">
            <v>CF_LTD_RETIRE_EFIN</v>
          </cell>
        </row>
        <row r="185">
          <cell r="A185" t="str">
            <v>CF_LTD_RETIRE_EFIN</v>
          </cell>
        </row>
        <row r="186">
          <cell r="A186" t="str">
            <v>CF_LTD_RETIRE_EFIN</v>
          </cell>
        </row>
        <row r="187">
          <cell r="A187" t="str">
            <v>CF_LTD_RETIRE_EFIN</v>
          </cell>
        </row>
        <row r="188">
          <cell r="A188" t="str">
            <v>CF_LTD_RETIRE_EFIN</v>
          </cell>
        </row>
        <row r="189">
          <cell r="A189" t="str">
            <v>CF_LTD_RETIRE_EFIN</v>
          </cell>
        </row>
        <row r="190">
          <cell r="A190" t="str">
            <v>CF_LTD_RETIRE_EFIN</v>
          </cell>
        </row>
        <row r="191">
          <cell r="A191" t="str">
            <v>CF_LTD_RETIRE_EFIN</v>
          </cell>
        </row>
        <row r="192">
          <cell r="A192" t="str">
            <v>CF_LTD_RETIRE_EFIN</v>
          </cell>
        </row>
        <row r="193">
          <cell r="A193" t="str">
            <v>CF_LTD_RETIRE_EFIN</v>
          </cell>
        </row>
        <row r="194">
          <cell r="A194" t="str">
            <v>CF_LTD_RETIRE_EFIN</v>
          </cell>
        </row>
        <row r="195">
          <cell r="A195" t="str">
            <v>CF_LTD_RETIRE_EFIN</v>
          </cell>
        </row>
        <row r="196">
          <cell r="A196" t="str">
            <v>CF_LTD_RETIRE_EFIN</v>
          </cell>
        </row>
        <row r="197">
          <cell r="A197" t="str">
            <v>CF_LTD_RETIRE_EFIN</v>
          </cell>
        </row>
        <row r="198">
          <cell r="A198" t="str">
            <v>CF_LTD_RETIRE_EFIN</v>
          </cell>
        </row>
        <row r="199">
          <cell r="A199" t="str">
            <v>CF_LTD_RETIRE_EFIN</v>
          </cell>
        </row>
        <row r="200">
          <cell r="A200" t="str">
            <v>CF_LTD_RETIRE_EFIN</v>
          </cell>
        </row>
        <row r="201">
          <cell r="A201" t="str">
            <v>CF_LTD_RETIRE_EFIN</v>
          </cell>
        </row>
        <row r="202">
          <cell r="A202" t="str">
            <v>CF_LTD_SELL_EXP_EFIN</v>
          </cell>
        </row>
        <row r="203">
          <cell r="A203" t="str">
            <v>CF_LTD_SELL_EXP_EFIN</v>
          </cell>
        </row>
        <row r="204">
          <cell r="A204" t="str">
            <v>CF_LTD_SELL_EXP_EFIN</v>
          </cell>
        </row>
        <row r="205">
          <cell r="A205" t="str">
            <v>CF_LTD_SELL_EXP_EFIN</v>
          </cell>
        </row>
        <row r="206">
          <cell r="A206" t="str">
            <v>CF_LTD_SELL_EXP_EFIN</v>
          </cell>
        </row>
        <row r="207">
          <cell r="A207" t="str">
            <v>CF_LTD_SELL_EXP_EFIN</v>
          </cell>
        </row>
        <row r="208">
          <cell r="A208" t="str">
            <v>CF_LTD_SELL_EXP_EFIN</v>
          </cell>
        </row>
        <row r="209">
          <cell r="A209" t="str">
            <v>CF_LTD_SELL_EXP_EFIN</v>
          </cell>
        </row>
        <row r="210">
          <cell r="A210" t="str">
            <v>CF_LTD_SELL_EXP_EFIN</v>
          </cell>
        </row>
        <row r="211">
          <cell r="A211" t="str">
            <v>CF_LTD_SELL_EXP_EFIN</v>
          </cell>
        </row>
        <row r="212">
          <cell r="A212" t="str">
            <v>CF_LTD_SELL_EXP_EFIN</v>
          </cell>
        </row>
        <row r="213">
          <cell r="A213" t="str">
            <v>CF_LTD_SELL_EXP_EFIN</v>
          </cell>
        </row>
        <row r="214">
          <cell r="A214" t="str">
            <v>CF_LTD_SELL_EXP_EFIN</v>
          </cell>
        </row>
        <row r="215">
          <cell r="A215" t="str">
            <v>CF_LTD_SELL_EXP_EFIN</v>
          </cell>
        </row>
        <row r="216">
          <cell r="A216" t="str">
            <v>CF_LTD_SELL_EXP_EFIN</v>
          </cell>
        </row>
        <row r="217">
          <cell r="A217" t="str">
            <v>CF_LTD_SELL_EXP_EFIN</v>
          </cell>
        </row>
        <row r="218">
          <cell r="A218" t="str">
            <v>CF_LTD_SELL_EXP_EFIN</v>
          </cell>
        </row>
        <row r="219">
          <cell r="A219" t="str">
            <v>CF_LTD_SELL_EXP_EFIN</v>
          </cell>
        </row>
        <row r="220">
          <cell r="A220" t="str">
            <v>CF_LTD_SELL_EXP_EFIN</v>
          </cell>
        </row>
        <row r="221">
          <cell r="A221" t="str">
            <v>CF_LTD_SELL_EXP_EFIN</v>
          </cell>
        </row>
        <row r="222">
          <cell r="A222" t="str">
            <v>CF_LTD_SELL_EXP_EFIN</v>
          </cell>
        </row>
        <row r="223">
          <cell r="A223" t="str">
            <v>CF_LTD_SELL_EXP_EFIN</v>
          </cell>
        </row>
        <row r="224">
          <cell r="A224" t="str">
            <v>CF_LTD_SELL_EXP_EFIN</v>
          </cell>
        </row>
        <row r="225">
          <cell r="A225" t="str">
            <v>CF_LTD_SELL_EXP_EFIN</v>
          </cell>
        </row>
        <row r="226">
          <cell r="A226" t="str">
            <v>CF_LTD_SELL_EXP_EFIN</v>
          </cell>
        </row>
        <row r="227">
          <cell r="A227" t="str">
            <v>CF_LTD_SELL_EXP_EFIN</v>
          </cell>
        </row>
        <row r="228">
          <cell r="A228" t="str">
            <v>CF_LTD_SELL_EXP_EFIN</v>
          </cell>
        </row>
        <row r="229">
          <cell r="A229" t="str">
            <v>CF_LTD_SELL_EXP_EFIN</v>
          </cell>
        </row>
        <row r="230">
          <cell r="A230" t="str">
            <v>CF_LTD_SELL_EXP_EFIN</v>
          </cell>
        </row>
        <row r="231">
          <cell r="A231" t="str">
            <v>CF_LTD_SELL_EXP_EFIN</v>
          </cell>
        </row>
        <row r="232">
          <cell r="A232" t="str">
            <v>CF_LTD_SELL_EXP_EFIN</v>
          </cell>
        </row>
        <row r="233">
          <cell r="A233" t="str">
            <v>CF_LTD_SELL_EXP_EFIN</v>
          </cell>
        </row>
        <row r="234">
          <cell r="A234" t="str">
            <v>CF_LTD_SELL_EXP_EFIN</v>
          </cell>
        </row>
        <row r="235">
          <cell r="A235" t="str">
            <v>CF_LTD_SELL_EXP_EFIN</v>
          </cell>
        </row>
        <row r="236">
          <cell r="A236" t="str">
            <v>CF_LTD_SELL_EXP_EFIN</v>
          </cell>
        </row>
        <row r="237">
          <cell r="A237" t="str">
            <v>CF_LTD_SELL_EXP_EFIN</v>
          </cell>
        </row>
        <row r="238">
          <cell r="A238" t="str">
            <v>CF_LTD_SELL_EXP_EFIN</v>
          </cell>
        </row>
        <row r="239">
          <cell r="A239" t="str">
            <v>CF_LTD_SELL_EXP_EFIN</v>
          </cell>
        </row>
        <row r="240">
          <cell r="A240" t="str">
            <v>CF_LTD_SELL_EXP_EFIN</v>
          </cell>
        </row>
        <row r="241">
          <cell r="A241" t="str">
            <v>CF_LTD_SELL_EXP_EFIN</v>
          </cell>
        </row>
        <row r="242">
          <cell r="A242" t="str">
            <v>CF_LTD_SELL_EXP_EFIN</v>
          </cell>
        </row>
        <row r="243">
          <cell r="A243" t="str">
            <v>CF_LTD_SELL_EXP_EFIN</v>
          </cell>
        </row>
        <row r="244">
          <cell r="A244" t="str">
            <v>CF_LTD_SELL_EXP_EFIN</v>
          </cell>
        </row>
        <row r="245">
          <cell r="A245" t="str">
            <v>CF_LTD_SELL_EXP_EFIN</v>
          </cell>
        </row>
        <row r="246">
          <cell r="A246" t="str">
            <v>CF_LTD_SELL_EXP_EFIN</v>
          </cell>
        </row>
        <row r="247">
          <cell r="A247" t="str">
            <v>CF_LTD_SELL_EXP_EFIN</v>
          </cell>
        </row>
        <row r="248">
          <cell r="A248" t="str">
            <v>CF_LTD_SELL_EXP_EFIN</v>
          </cell>
        </row>
        <row r="249">
          <cell r="A249" t="str">
            <v>CF_LTD_SELL_EXP_EFIN</v>
          </cell>
        </row>
        <row r="250">
          <cell r="A250" t="str">
            <v>CF_LTD_SELL_EXP_EFIN</v>
          </cell>
        </row>
        <row r="251">
          <cell r="A251" t="str">
            <v>CF_LTD_SELL_EXP_EFIN</v>
          </cell>
        </row>
        <row r="252">
          <cell r="A252" t="str">
            <v>IS_LOSS_REACQ_DEBT</v>
          </cell>
        </row>
        <row r="253">
          <cell r="A253" t="str">
            <v>IS_LOSS_REACQ_DEBT</v>
          </cell>
        </row>
        <row r="254">
          <cell r="A254" t="str">
            <v>IS_LOSS_REACQ_DEBT</v>
          </cell>
        </row>
        <row r="255">
          <cell r="A255" t="str">
            <v>IS_LOSS_REACQ_DEBT</v>
          </cell>
        </row>
        <row r="256">
          <cell r="A256" t="str">
            <v>IS_LOSS_REACQ_DEBT</v>
          </cell>
        </row>
        <row r="257">
          <cell r="A257" t="str">
            <v>IS_LOSS_REACQ_DEBT</v>
          </cell>
        </row>
        <row r="258">
          <cell r="A258" t="str">
            <v>IS_LOSS_REACQ_DEBT</v>
          </cell>
        </row>
        <row r="259">
          <cell r="A259" t="str">
            <v>IS_LOSS_REACQ_DEBT</v>
          </cell>
        </row>
        <row r="260">
          <cell r="A260" t="str">
            <v>IS_LOSS_REACQ_DEBT</v>
          </cell>
        </row>
        <row r="261">
          <cell r="A261" t="str">
            <v>IS_LOSS_REACQ_DEBT</v>
          </cell>
        </row>
        <row r="262">
          <cell r="A262" t="str">
            <v>IS_LTD_DISC_AMORT_EFIN</v>
          </cell>
        </row>
        <row r="263">
          <cell r="A263" t="str">
            <v>IS_LTD_DISC_AMORT_EFIN</v>
          </cell>
        </row>
        <row r="264">
          <cell r="A264" t="str">
            <v>IS_LTD_DISC_AMORT_EFIN</v>
          </cell>
        </row>
        <row r="265">
          <cell r="A265" t="str">
            <v>IS_LTD_DISC_AMORT_EFIN</v>
          </cell>
        </row>
        <row r="266">
          <cell r="A266" t="str">
            <v>IS_LTD_DISC_AMORT_EFIN</v>
          </cell>
        </row>
        <row r="267">
          <cell r="A267" t="str">
            <v>IS_LTD_DISC_AMORT_EFIN</v>
          </cell>
        </row>
        <row r="268">
          <cell r="A268" t="str">
            <v>IS_LTD_DISC_AMORT_EFIN</v>
          </cell>
        </row>
        <row r="269">
          <cell r="A269" t="str">
            <v>IS_LTD_DISC_AMORT_EFIN</v>
          </cell>
        </row>
        <row r="270">
          <cell r="A270" t="str">
            <v>IS_LTD_DISC_AMORT_EFIN</v>
          </cell>
        </row>
        <row r="271">
          <cell r="A271" t="str">
            <v>IS_LTD_DISC_AMORT_EFIN</v>
          </cell>
        </row>
        <row r="272">
          <cell r="A272" t="str">
            <v>IS_LTD_DISC_AMORT_EFIN</v>
          </cell>
        </row>
        <row r="273">
          <cell r="A273" t="str">
            <v>IS_LTD_DISC_AMORT_EFIN</v>
          </cell>
        </row>
        <row r="274">
          <cell r="A274" t="str">
            <v>IS_LTD_DISC_AMORT_EFIN</v>
          </cell>
        </row>
        <row r="275">
          <cell r="A275" t="str">
            <v>IS_LTD_DISC_AMORT_EFIN</v>
          </cell>
        </row>
        <row r="276">
          <cell r="A276" t="str">
            <v>IS_LTD_DISC_AMORT_EFIN</v>
          </cell>
        </row>
        <row r="277">
          <cell r="A277" t="str">
            <v>IS_LTD_DISC_AMORT_EFIN</v>
          </cell>
        </row>
        <row r="278">
          <cell r="A278" t="str">
            <v>IS_LTD_DISC_AMORT_EFIN</v>
          </cell>
        </row>
        <row r="279">
          <cell r="A279" t="str">
            <v>IS_LTD_DISC_AMORT_EFIN</v>
          </cell>
        </row>
        <row r="280">
          <cell r="A280" t="str">
            <v>IS_LTD_DISC_AMORT_EFIN</v>
          </cell>
        </row>
        <row r="281">
          <cell r="A281" t="str">
            <v>IS_LTD_DISC_AMORT_EFIN</v>
          </cell>
        </row>
        <row r="282">
          <cell r="A282" t="str">
            <v>IS_LTD_DISC_AMORT_EFIN</v>
          </cell>
        </row>
        <row r="283">
          <cell r="A283" t="str">
            <v>IS_LTD_DISC_AMORT_EFIN</v>
          </cell>
        </row>
        <row r="284">
          <cell r="A284" t="str">
            <v>IS_LTD_DISC_AMORT_EFIN</v>
          </cell>
        </row>
        <row r="285">
          <cell r="A285" t="str">
            <v>IS_LTD_DISC_AMORT_EFIN</v>
          </cell>
        </row>
        <row r="286">
          <cell r="A286" t="str">
            <v>IS_LTD_DISC_AMORT_EFIN</v>
          </cell>
        </row>
        <row r="287">
          <cell r="A287" t="str">
            <v>IS_LTD_DISC_AMORT_EFIN</v>
          </cell>
        </row>
        <row r="288">
          <cell r="A288" t="str">
            <v>IS_LTD_DISC_AMORT_EFIN</v>
          </cell>
        </row>
        <row r="289">
          <cell r="A289" t="str">
            <v>IS_LTD_DISC_AMORT_EFIN</v>
          </cell>
        </row>
        <row r="290">
          <cell r="A290" t="str">
            <v>IS_LTD_DISC_AMORT_EFIN</v>
          </cell>
        </row>
        <row r="291">
          <cell r="A291" t="str">
            <v>IS_LTD_DISC_AMORT_EFIN</v>
          </cell>
        </row>
        <row r="292">
          <cell r="A292" t="str">
            <v>IS_LTD_DISC_AMORT_EFIN</v>
          </cell>
        </row>
        <row r="293">
          <cell r="A293" t="str">
            <v>IS_LTD_DISC_AMORT_EFIN</v>
          </cell>
        </row>
        <row r="294">
          <cell r="A294" t="str">
            <v>IS_LTD_DISC_AMORT_EFIN</v>
          </cell>
        </row>
        <row r="295">
          <cell r="A295" t="str">
            <v>IS_LTD_DISC_AMORT_EFIN</v>
          </cell>
        </row>
        <row r="296">
          <cell r="A296" t="str">
            <v>IS_LTD_DISC_AMORT_EFIN</v>
          </cell>
        </row>
        <row r="297">
          <cell r="A297" t="str">
            <v>IS_LTD_DISC_AMORT_EFIN</v>
          </cell>
        </row>
        <row r="298">
          <cell r="A298" t="str">
            <v>IS_LTD_DISC_AMORT_EFIN</v>
          </cell>
        </row>
        <row r="299">
          <cell r="A299" t="str">
            <v>IS_LTD_DISC_AMORT_EFIN</v>
          </cell>
        </row>
        <row r="300">
          <cell r="A300" t="str">
            <v>IS_LTD_DISC_AMORT_EFIN</v>
          </cell>
        </row>
        <row r="301">
          <cell r="A301" t="str">
            <v>IS_LTD_DISC_AMORT_EFIN</v>
          </cell>
        </row>
        <row r="302">
          <cell r="A302" t="str">
            <v>IS_LTD_INT_EXP_EFIN</v>
          </cell>
        </row>
        <row r="303">
          <cell r="A303" t="str">
            <v>IS_LTD_INT_EXP_EFIN</v>
          </cell>
        </row>
        <row r="304">
          <cell r="A304" t="str">
            <v>IS_LTD_INT_EXP_EFIN</v>
          </cell>
        </row>
        <row r="305">
          <cell r="A305" t="str">
            <v>IS_LTD_INT_EXP_EFIN</v>
          </cell>
        </row>
        <row r="306">
          <cell r="A306" t="str">
            <v>IS_LTD_INT_EXP_EFIN</v>
          </cell>
        </row>
        <row r="307">
          <cell r="A307" t="str">
            <v>IS_LTD_INT_EXP_EFIN</v>
          </cell>
        </row>
        <row r="308">
          <cell r="A308" t="str">
            <v>IS_LTD_INT_EXP_EFIN</v>
          </cell>
        </row>
        <row r="309">
          <cell r="A309" t="str">
            <v>IS_LTD_INT_EXP_EFIN</v>
          </cell>
        </row>
        <row r="310">
          <cell r="A310" t="str">
            <v>IS_LTD_INT_EXP_EFIN</v>
          </cell>
        </row>
        <row r="311">
          <cell r="A311" t="str">
            <v>IS_LTD_INT_EXP_EFIN</v>
          </cell>
        </row>
        <row r="312">
          <cell r="A312" t="str">
            <v>IS_LTD_INT_EXP_EFIN</v>
          </cell>
        </row>
        <row r="313">
          <cell r="A313" t="str">
            <v>IS_LTD_INT_EXP_EFIN</v>
          </cell>
        </row>
        <row r="314">
          <cell r="A314" t="str">
            <v>IS_LTD_INT_EXP_EFIN</v>
          </cell>
        </row>
        <row r="315">
          <cell r="A315" t="str">
            <v>IS_LTD_INT_EXP_EFIN</v>
          </cell>
        </row>
        <row r="316">
          <cell r="A316" t="str">
            <v>IS_LTD_INT_EXP_EFIN</v>
          </cell>
        </row>
        <row r="317">
          <cell r="A317" t="str">
            <v>IS_LTD_INT_EXP_EFIN</v>
          </cell>
        </row>
        <row r="318">
          <cell r="A318" t="str">
            <v>IS_LTD_INT_EXP_EFIN</v>
          </cell>
        </row>
        <row r="319">
          <cell r="A319" t="str">
            <v>IS_LTD_INT_EXP_EFIN</v>
          </cell>
        </row>
        <row r="320">
          <cell r="A320" t="str">
            <v>IS_LTD_INT_EXP_EFIN</v>
          </cell>
        </row>
        <row r="321">
          <cell r="A321" t="str">
            <v>IS_LTD_INT_EXP_EFIN</v>
          </cell>
        </row>
        <row r="322">
          <cell r="A322" t="str">
            <v>IS_LTD_INT_EXP_EFIN</v>
          </cell>
        </row>
        <row r="323">
          <cell r="A323" t="str">
            <v>IS_LTD_INT_EXP_EFIN</v>
          </cell>
        </row>
        <row r="324">
          <cell r="A324" t="str">
            <v>IS_LTD_INT_EXP_EFIN</v>
          </cell>
        </row>
        <row r="325">
          <cell r="A325" t="str">
            <v>IS_LTD_INT_EXP_EFIN</v>
          </cell>
        </row>
        <row r="326">
          <cell r="A326" t="str">
            <v>IS_LTD_INT_EXP_EFIN</v>
          </cell>
        </row>
        <row r="327">
          <cell r="A327" t="str">
            <v>IS_LTD_INT_EXP_EFIN</v>
          </cell>
        </row>
        <row r="328">
          <cell r="A328" t="str">
            <v>IS_LTD_INT_EXP_EFIN</v>
          </cell>
        </row>
        <row r="329">
          <cell r="A329" t="str">
            <v>IS_LTD_INT_EXP_EFIN</v>
          </cell>
        </row>
        <row r="330">
          <cell r="A330" t="str">
            <v>IS_LTD_INT_EXP_EFIN</v>
          </cell>
        </row>
        <row r="331">
          <cell r="A331" t="str">
            <v>IS_LTD_INT_EXP_EFIN</v>
          </cell>
        </row>
        <row r="332">
          <cell r="A332" t="str">
            <v>IS_LTD_INT_EXP_EFIN</v>
          </cell>
        </row>
        <row r="333">
          <cell r="A333" t="str">
            <v>IS_LTD_INT_EXP_EFIN</v>
          </cell>
        </row>
        <row r="334">
          <cell r="A334" t="str">
            <v>IS_LTD_INT_EXP_EFIN</v>
          </cell>
        </row>
        <row r="335">
          <cell r="A335" t="str">
            <v>IS_LTD_INT_EXP_EFIN</v>
          </cell>
        </row>
        <row r="336">
          <cell r="A336" t="str">
            <v>IS_LTD_INT_EXP_EFIN</v>
          </cell>
        </row>
        <row r="337">
          <cell r="A337" t="str">
            <v>IS_LTD_INT_EXP_EFIN</v>
          </cell>
        </row>
        <row r="338">
          <cell r="A338" t="str">
            <v>IS_LTD_INT_EXP_EFIN</v>
          </cell>
        </row>
        <row r="339">
          <cell r="A339" t="str">
            <v>IS_LTD_INT_EXP_EFIN</v>
          </cell>
        </row>
        <row r="340">
          <cell r="A340" t="str">
            <v>IS_LTD_INT_EXP_EFIN</v>
          </cell>
        </row>
        <row r="341">
          <cell r="A341" t="str">
            <v>IS_LTD_INT_EXP_EFIN</v>
          </cell>
        </row>
        <row r="342">
          <cell r="A342" t="str">
            <v>IS_LTD_SELL_EXP_AMORT_EFIN</v>
          </cell>
        </row>
        <row r="343">
          <cell r="A343" t="str">
            <v>IS_LTD_SELL_EXP_AMORT_EFIN</v>
          </cell>
        </row>
        <row r="344">
          <cell r="A344" t="str">
            <v>IS_LTD_SELL_EXP_AMORT_EFIN</v>
          </cell>
        </row>
        <row r="345">
          <cell r="A345" t="str">
            <v>IS_LTD_SELL_EXP_AMORT_EFIN</v>
          </cell>
        </row>
        <row r="346">
          <cell r="A346" t="str">
            <v>IS_LTD_SELL_EXP_AMORT_EFIN</v>
          </cell>
        </row>
        <row r="347">
          <cell r="A347" t="str">
            <v>IS_LTD_SELL_EXP_AMORT_EFIN</v>
          </cell>
        </row>
        <row r="348">
          <cell r="A348" t="str">
            <v>IS_LTD_SELL_EXP_AMORT_EFIN</v>
          </cell>
        </row>
        <row r="349">
          <cell r="A349" t="str">
            <v>IS_LTD_SELL_EXP_AMORT_EFIN</v>
          </cell>
        </row>
        <row r="350">
          <cell r="A350" t="str">
            <v>IS_LTD_SELL_EXP_AMORT_EFIN</v>
          </cell>
        </row>
        <row r="351">
          <cell r="A351" t="str">
            <v>IS_LTD_SELL_EXP_AMORT_EFIN</v>
          </cell>
        </row>
        <row r="352">
          <cell r="A352" t="str">
            <v>IS_LTD_SELL_EXP_AMORT_EFIN</v>
          </cell>
        </row>
        <row r="353">
          <cell r="A353" t="str">
            <v>IS_LTD_SELL_EXP_AMORT_EFIN</v>
          </cell>
        </row>
        <row r="354">
          <cell r="A354" t="str">
            <v>IS_LTD_SELL_EXP_AMORT_EFIN</v>
          </cell>
        </row>
        <row r="355">
          <cell r="A355" t="str">
            <v>IS_LTD_SELL_EXP_AMORT_EFIN</v>
          </cell>
        </row>
        <row r="356">
          <cell r="A356" t="str">
            <v>IS_LTD_SELL_EXP_AMORT_EFIN</v>
          </cell>
        </row>
        <row r="357">
          <cell r="A357" t="str">
            <v>IS_LTD_SELL_EXP_AMORT_EFIN</v>
          </cell>
        </row>
        <row r="358">
          <cell r="A358" t="str">
            <v>IS_LTD_SELL_EXP_AMORT_EFIN</v>
          </cell>
        </row>
        <row r="359">
          <cell r="A359" t="str">
            <v>IS_LTD_SELL_EXP_AMORT_EFIN</v>
          </cell>
        </row>
        <row r="360">
          <cell r="A360" t="str">
            <v>IS_LTD_SELL_EXP_AMORT_EFIN</v>
          </cell>
        </row>
        <row r="361">
          <cell r="A361" t="str">
            <v>IS_LTD_SELL_EXP_AMORT_EFIN</v>
          </cell>
        </row>
        <row r="362">
          <cell r="A362" t="str">
            <v>IS_LTD_SELL_EXP_AMORT_EFIN</v>
          </cell>
        </row>
        <row r="363">
          <cell r="A363" t="str">
            <v>IS_LTD_SELL_EXP_AMORT_EFIN</v>
          </cell>
        </row>
        <row r="364">
          <cell r="A364" t="str">
            <v>IS_LTD_SELL_EXP_AMORT_EFIN</v>
          </cell>
        </row>
        <row r="365">
          <cell r="A365" t="str">
            <v>IS_LTD_SELL_EXP_AMORT_EFIN</v>
          </cell>
        </row>
        <row r="366">
          <cell r="A366" t="str">
            <v>IS_LTD_SELL_EXP_AMORT_EFIN</v>
          </cell>
        </row>
        <row r="367">
          <cell r="A367" t="str">
            <v>IS_LTD_SELL_EXP_AMORT_EFIN</v>
          </cell>
        </row>
        <row r="368">
          <cell r="A368" t="str">
            <v>IS_LTD_SELL_EXP_AMORT_EFIN</v>
          </cell>
        </row>
        <row r="369">
          <cell r="A369" t="str">
            <v>IS_LTD_SELL_EXP_AMORT_EFIN</v>
          </cell>
        </row>
        <row r="370">
          <cell r="A370" t="str">
            <v>IS_LTD_SELL_EXP_AMORT_EFIN</v>
          </cell>
        </row>
        <row r="371">
          <cell r="A371" t="str">
            <v>IS_LTD_SELL_EXP_AMORT_EFIN</v>
          </cell>
        </row>
        <row r="372">
          <cell r="A372" t="str">
            <v>IS_LTD_SELL_EXP_AMORT_EFIN</v>
          </cell>
        </row>
        <row r="373">
          <cell r="A373" t="str">
            <v>IS_LTD_SELL_EXP_AMORT_EFIN</v>
          </cell>
        </row>
        <row r="374">
          <cell r="A374" t="str">
            <v>IS_LTD_SELL_EXP_AMORT_EFIN</v>
          </cell>
        </row>
        <row r="375">
          <cell r="A375" t="str">
            <v>IS_LTD_SELL_EXP_AMORT_EFIN</v>
          </cell>
        </row>
        <row r="376">
          <cell r="A376" t="str">
            <v>IS_LTD_SELL_EXP_AMORT_EFIN</v>
          </cell>
        </row>
        <row r="377">
          <cell r="A377" t="str">
            <v>IS_LTD_SELL_EXP_AMORT_EFIN</v>
          </cell>
        </row>
        <row r="378">
          <cell r="A378" t="str">
            <v>IS_LTD_SELL_EXP_AMORT_EFIN</v>
          </cell>
        </row>
        <row r="379">
          <cell r="A379" t="str">
            <v>IS_LTD_SELL_EXP_AMORT_EFIN</v>
          </cell>
        </row>
        <row r="380">
          <cell r="A380" t="str">
            <v>IS_LTD_SELL_EXP_AMORT_EFIN</v>
          </cell>
        </row>
        <row r="381">
          <cell r="A381" t="str">
            <v>IS_LTD_SELL_EXP_AMORT_EFIN</v>
          </cell>
        </row>
        <row r="382">
          <cell r="A382" t="str">
            <v>CF_MIPS_DIV_EFIN</v>
          </cell>
        </row>
        <row r="383">
          <cell r="A383" t="str">
            <v>CF_MIPS_DIV_EFIN</v>
          </cell>
        </row>
        <row r="384">
          <cell r="A384" t="str">
            <v>CF_MIPS_DIV_EFIN</v>
          </cell>
        </row>
        <row r="385">
          <cell r="A385" t="str">
            <v>CF_MIPS_ISSUED_EFIN</v>
          </cell>
        </row>
        <row r="386">
          <cell r="A386" t="str">
            <v>CF_MIPS_ISSUED_EFIN</v>
          </cell>
        </row>
        <row r="387">
          <cell r="A387" t="str">
            <v>CF_MIPS_ISSUED_EFIN</v>
          </cell>
        </row>
        <row r="388">
          <cell r="A388" t="str">
            <v>CF_MIPS_RETIRE_EFIN</v>
          </cell>
        </row>
        <row r="389">
          <cell r="A389" t="str">
            <v>CF_MIPS_RETIRE_EFIN</v>
          </cell>
        </row>
        <row r="390">
          <cell r="A390" t="str">
            <v>CF_MIPS_RETIRE_EFIN</v>
          </cell>
        </row>
        <row r="391">
          <cell r="A391" t="str">
            <v>CF_OMPREF_DIV_EFIN</v>
          </cell>
        </row>
        <row r="392">
          <cell r="A392" t="str">
            <v>CF_OMPREF_DIV_EFIN</v>
          </cell>
        </row>
        <row r="393">
          <cell r="A393" t="str">
            <v>CF_OMPREF_DIV_EFIN</v>
          </cell>
        </row>
        <row r="394">
          <cell r="A394" t="str">
            <v>CF_OMPREF_ISSUED_EFIN</v>
          </cell>
        </row>
        <row r="395">
          <cell r="A395" t="str">
            <v>CF_OMPREF_ISSUED_EFIN</v>
          </cell>
        </row>
        <row r="396">
          <cell r="A396" t="str">
            <v>CF_OMPREF_ISSUED_EFIN</v>
          </cell>
        </row>
        <row r="397">
          <cell r="A397" t="str">
            <v>CF_OMPREF_RETIRE_EFIN</v>
          </cell>
        </row>
        <row r="398">
          <cell r="A398" t="str">
            <v>CF_OMPREF_RETIRE_EFIN</v>
          </cell>
        </row>
        <row r="399">
          <cell r="A399" t="str">
            <v>CF_OMPREF_RETIRE_EFIN</v>
          </cell>
        </row>
        <row r="400">
          <cell r="A400" t="str">
            <v>CF_PREF_DIV_EFIN</v>
          </cell>
        </row>
        <row r="401">
          <cell r="A401" t="str">
            <v>CF_PREF_DIV_EFIN</v>
          </cell>
        </row>
        <row r="402">
          <cell r="A402" t="str">
            <v>CF_PREF_DIV_EFIN</v>
          </cell>
        </row>
        <row r="403">
          <cell r="A403" t="str">
            <v>CF_PREF_ISSUE_EXP_EFIN</v>
          </cell>
        </row>
        <row r="404">
          <cell r="A404" t="str">
            <v>CF_PREF_ISSUE_EXP_EFIN</v>
          </cell>
        </row>
        <row r="405">
          <cell r="A405" t="str">
            <v>CF_PREF_ISSUE_EXP_EFIN</v>
          </cell>
        </row>
        <row r="406">
          <cell r="A406" t="str">
            <v>CF_PREF_ISSUE_EXP_EFIN</v>
          </cell>
        </row>
        <row r="407">
          <cell r="A407" t="str">
            <v>CF_PREF_ISSUE_EXP_EFIN</v>
          </cell>
        </row>
        <row r="408">
          <cell r="A408" t="str">
            <v>CF_PREF_ISSUE_EXP_EFIN</v>
          </cell>
        </row>
        <row r="409">
          <cell r="A409" t="str">
            <v>CF_PREF_ISSUE_EXP_EFIN</v>
          </cell>
        </row>
        <row r="410">
          <cell r="A410" t="str">
            <v>CF_PREF_ISSUE_EXP_EFIN</v>
          </cell>
        </row>
        <row r="411">
          <cell r="A411" t="str">
            <v>CF_PREF_ISSUE_EXP_EFIN</v>
          </cell>
        </row>
        <row r="412">
          <cell r="A412" t="str">
            <v>CF_PREF_ISSUED_EFIN</v>
          </cell>
        </row>
        <row r="413">
          <cell r="A413" t="str">
            <v>CF_PREF_ISSUED_EFIN</v>
          </cell>
        </row>
        <row r="414">
          <cell r="A414" t="str">
            <v>CF_PREF_ISSUED_EFIN</v>
          </cell>
        </row>
        <row r="415">
          <cell r="A415" t="str">
            <v>CF_PREF_RETIRE_EFIN</v>
          </cell>
        </row>
        <row r="416">
          <cell r="A416" t="str">
            <v>CF_PREF_RETIRE_EFIN</v>
          </cell>
        </row>
        <row r="417">
          <cell r="A417" t="str">
            <v>CF_PREF_RETIRE_EFIN</v>
          </cell>
        </row>
        <row r="418">
          <cell r="A418" t="str">
            <v>IS_MIPS_DIVIDENDS_EFIN</v>
          </cell>
        </row>
        <row r="419">
          <cell r="A419" t="str">
            <v>IS_MIPS_DIVIDENDS_EFIN</v>
          </cell>
        </row>
        <row r="420">
          <cell r="A420" t="str">
            <v>IS_MIPS_DIVIDENDS_EFIN</v>
          </cell>
        </row>
        <row r="421">
          <cell r="A421" t="str">
            <v>IS_OMPREF_DIVIDENDS_EFIN</v>
          </cell>
        </row>
        <row r="422">
          <cell r="A422" t="str">
            <v>IS_OMPREF_DIVIDENDS_EFIN</v>
          </cell>
        </row>
        <row r="423">
          <cell r="A423" t="str">
            <v>IS_OMPREF_DIVIDENDS_EFIN</v>
          </cell>
        </row>
        <row r="424">
          <cell r="A424" t="str">
            <v>IS_PREF_DIVIDENDS_EFIN</v>
          </cell>
        </row>
        <row r="425">
          <cell r="A425" t="str">
            <v>IS_PREF_DIVIDENDS_EFIN</v>
          </cell>
        </row>
        <row r="426">
          <cell r="A426" t="str">
            <v>IS_PREF_DIVIDENDS_EFIN</v>
          </cell>
        </row>
      </sheetData>
      <sheetData sheetId="23" refreshError="1"/>
      <sheetData sheetId="24" refreshError="1"/>
      <sheetData sheetId="25" refreshError="1"/>
      <sheetData sheetId="26" refreshError="1"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11</v>
          </cell>
          <cell r="H7">
            <v>12</v>
          </cell>
          <cell r="I7">
            <v>13</v>
          </cell>
        </row>
        <row r="8">
          <cell r="A8" t="str">
            <v>CURRENT_OUTSTANDING_CHANGE</v>
          </cell>
          <cell r="B8" t="str">
            <v>BS_LTD_CURRENT_CHANGE</v>
          </cell>
          <cell r="C8" t="str">
            <v>BS_LTD_CURRENT_CHANGE</v>
          </cell>
          <cell r="D8" t="str">
            <v>BS_LTD_CURRENT_CHANGE</v>
          </cell>
          <cell r="E8" t="str">
            <v>BS_LTD_CURRENT_CHANGE</v>
          </cell>
          <cell r="F8" t="str">
            <v>BS_LTD_CURRENT_CHANGE</v>
          </cell>
        </row>
        <row r="9">
          <cell r="A9" t="str">
            <v>INTEREST_EXPENSE</v>
          </cell>
          <cell r="B9" t="str">
            <v>IS_LTD_INT_EXP_EFIN</v>
          </cell>
          <cell r="C9" t="str">
            <v>IS_LTD_INT_EXP_EFIN</v>
          </cell>
          <cell r="D9" t="str">
            <v>IS_LTD_INT_EXP_EFIN</v>
          </cell>
          <cell r="E9" t="str">
            <v>IS_LTD_INT_EXP_EFIN</v>
          </cell>
          <cell r="F9" t="str">
            <v>IS_LTD_INT_EXP_EFIN</v>
          </cell>
          <cell r="G9" t="str">
            <v>IS_PREF_DIVIDENDS_EFIN</v>
          </cell>
          <cell r="H9" t="str">
            <v>IS_OMPREF_DIVIDENDS_EFIN</v>
          </cell>
          <cell r="I9" t="str">
            <v>IS_MIPS_DIVIDENDS_EFIN</v>
          </cell>
        </row>
        <row r="10">
          <cell r="A10" t="str">
            <v>INTEREST_PAYMENT</v>
          </cell>
          <cell r="B10" t="str">
            <v>CF_LTD_INT_EFIN</v>
          </cell>
          <cell r="C10" t="str">
            <v>CF_LTD_INT_EFIN</v>
          </cell>
          <cell r="D10" t="str">
            <v>CF_LTD_INT_EFIN</v>
          </cell>
          <cell r="E10" t="str">
            <v>CF_LTD_INT_EFIN</v>
          </cell>
          <cell r="F10" t="str">
            <v>CF_LTD_INT_EFIN</v>
          </cell>
          <cell r="G10" t="str">
            <v>CF_PREF_DIV_EFIN</v>
          </cell>
          <cell r="H10" t="str">
            <v>CF_OMPREF_DIV_EFIN</v>
          </cell>
          <cell r="I10" t="str">
            <v>CF_MIPS_DIV_EFIN</v>
          </cell>
        </row>
        <row r="11">
          <cell r="A11" t="str">
            <v>SE_PAYMENT</v>
          </cell>
          <cell r="B11" t="str">
            <v>CF_LTD_SELL_EXP_EFIN</v>
          </cell>
          <cell r="C11" t="str">
            <v>CF_LTD_SELL_EXP_EFIN</v>
          </cell>
          <cell r="D11" t="str">
            <v>CF_LTD_SELL_EXP_EFIN</v>
          </cell>
          <cell r="E11" t="str">
            <v>CF_LTD_SELL_EXP_EFIN</v>
          </cell>
          <cell r="F11" t="str">
            <v>CF_LTD_SELL_EXP_EFIN</v>
          </cell>
          <cell r="G11" t="str">
            <v>CF_PREF_ISSUE_EXP_EFIN</v>
          </cell>
          <cell r="H11" t="str">
            <v>CF_PREF_ISSUE_EXP_EFIN</v>
          </cell>
          <cell r="I11" t="str">
            <v>CF_PREF_ISSUE_EXP_EFIN</v>
          </cell>
        </row>
        <row r="12">
          <cell r="A12" t="str">
            <v>SE_AMORT</v>
          </cell>
          <cell r="B12" t="str">
            <v>IS_LTD_SELL_EXP_AMORT_EFIN</v>
          </cell>
          <cell r="C12" t="str">
            <v>IS_LTD_SELL_EXP_AMORT_EFIN</v>
          </cell>
          <cell r="D12" t="str">
            <v>IS_LTD_SELL_EXP_AMORT_EFIN</v>
          </cell>
          <cell r="E12" t="str">
            <v>IS_LTD_SELL_EXP_AMORT_EFIN</v>
          </cell>
          <cell r="F12" t="str">
            <v>IS_LTD_SELL_EXP_AMORT_EFIN</v>
          </cell>
        </row>
        <row r="13">
          <cell r="A13" t="str">
            <v>SINK_PAYMENT</v>
          </cell>
          <cell r="B13" t="str">
            <v>CF_LTD_RETIRE_EFIN</v>
          </cell>
          <cell r="C13" t="str">
            <v>CF_LTD_RETIRE_EFIN</v>
          </cell>
          <cell r="D13" t="str">
            <v>CF_LTD_RETIRE_EFIN</v>
          </cell>
          <cell r="E13" t="str">
            <v>CF_LTD_RETIRE_EFIN</v>
          </cell>
          <cell r="F13" t="str">
            <v>CF_LTD_RETIRE_EFIN</v>
          </cell>
          <cell r="G13" t="str">
            <v>CF_PREF_RETIRE_EFIN</v>
          </cell>
          <cell r="H13" t="str">
            <v>CF_OMPREF_RETIRE_EFIN</v>
          </cell>
          <cell r="I13" t="str">
            <v>CF_MIPS_RETIRE_EFIN</v>
          </cell>
        </row>
        <row r="14">
          <cell r="A14" t="str">
            <v>ISSUE</v>
          </cell>
          <cell r="B14" t="str">
            <v>CF_LTD_SELL_EXP_EFIN</v>
          </cell>
          <cell r="C14" t="str">
            <v>CF_LTD_SELL_EXP_EFIN</v>
          </cell>
          <cell r="D14" t="str">
            <v>CF_LTD_SELL_EXP_EFIN</v>
          </cell>
          <cell r="E14" t="str">
            <v>CF_LTD_SELL_EXP_EFIN</v>
          </cell>
          <cell r="F14" t="str">
            <v>CF_LTD_SELL_EXP_EFIN</v>
          </cell>
          <cell r="G14" t="str">
            <v>CF_LTD_SELL_EXP_EFIN</v>
          </cell>
          <cell r="H14" t="str">
            <v>CF_LTD_SELL_EXP_EFIN</v>
          </cell>
          <cell r="I14" t="str">
            <v>CF_LTD_SELL_EXP_EFIN</v>
          </cell>
        </row>
        <row r="15">
          <cell r="A15" t="str">
            <v>PART_RED_AMOUNT</v>
          </cell>
          <cell r="B15" t="str">
            <v>CF_LTD_RETIRE_EFIN</v>
          </cell>
          <cell r="C15" t="str">
            <v>CF_LTD_RETIRE_EFIN</v>
          </cell>
          <cell r="D15" t="str">
            <v>CF_LTD_RETIRE_EFIN</v>
          </cell>
          <cell r="E15" t="str">
            <v>CF_LTD_RETIRE_EFIN</v>
          </cell>
          <cell r="F15" t="str">
            <v>CF_LTD_RETIRE_EFIN</v>
          </cell>
          <cell r="G15" t="str">
            <v>CF_PREF_RETIRE_EFIN</v>
          </cell>
          <cell r="H15" t="str">
            <v>CF_OMPREF_RETIRE_EFIN</v>
          </cell>
          <cell r="I15" t="str">
            <v>CF_MIPS_RETIRE_EFIN</v>
          </cell>
        </row>
        <row r="16">
          <cell r="A16" t="str">
            <v>EARLY_RETIREMENT</v>
          </cell>
          <cell r="B16" t="str">
            <v>CF_LTD_RETIRE_EFIN</v>
          </cell>
          <cell r="C16" t="str">
            <v>CF_LTD_RETIRE_EFIN</v>
          </cell>
          <cell r="D16" t="str">
            <v>CF_LTD_RETIRE_EFIN</v>
          </cell>
          <cell r="E16" t="str">
            <v>CF_LTD_RETIRE_EFIN</v>
          </cell>
          <cell r="F16" t="str">
            <v>CF_LTD_RETIRE_EFIN</v>
          </cell>
          <cell r="G16" t="str">
            <v>CF_PREF_RETIRE_EFIN</v>
          </cell>
          <cell r="H16" t="str">
            <v>CF_OMPREF_RETIRE_EFIN</v>
          </cell>
          <cell r="I16" t="str">
            <v>CF_MIPS_RETIRE_EFIN</v>
          </cell>
        </row>
        <row r="17">
          <cell r="A17" t="str">
            <v>NORMAL_MATURITY</v>
          </cell>
          <cell r="B17" t="str">
            <v>CF_LTD_RETIRE_EFIN</v>
          </cell>
          <cell r="C17" t="str">
            <v>CF_LTD_RETIRE_EFIN</v>
          </cell>
          <cell r="D17" t="str">
            <v>CF_LTD_RETIRE_EFIN</v>
          </cell>
          <cell r="E17" t="str">
            <v>CF_LTD_RETIRE_EFIN</v>
          </cell>
          <cell r="F17" t="str">
            <v>CF_LTD_RETIRE_EFIN</v>
          </cell>
          <cell r="G17" t="str">
            <v>CF_PREF_RETIRE_EFIN</v>
          </cell>
          <cell r="H17" t="str">
            <v>CF_OMPREF_RETIRE_EFIN</v>
          </cell>
          <cell r="I17" t="str">
            <v>CF_MIPS_RETIRE_EFIN</v>
          </cell>
        </row>
        <row r="18">
          <cell r="A18" t="str">
            <v>IS_DISCOUNT_AMORT</v>
          </cell>
          <cell r="B18" t="str">
            <v>IS_LTD_DISC_AMORT_EFIN</v>
          </cell>
          <cell r="C18" t="str">
            <v>IS_LTD_DISC_AMORT_EFIN</v>
          </cell>
          <cell r="D18" t="str">
            <v>IS_LTD_DISC_AMORT_EFIN</v>
          </cell>
          <cell r="E18" t="str">
            <v>IS_LTD_DISC_AMORT_EFIN</v>
          </cell>
          <cell r="F18" t="str">
            <v>IS_LTD_DISC_AMORT_EFIN</v>
          </cell>
        </row>
        <row r="19">
          <cell r="A19" t="str">
            <v>IS_PREMIUM_AMORT</v>
          </cell>
          <cell r="B19" t="str">
            <v>IS_LTD_DISC_AMORT_EFIN</v>
          </cell>
          <cell r="C19" t="str">
            <v>IS_LTD_DISC_AMORT_EFIN</v>
          </cell>
          <cell r="D19" t="str">
            <v>IS_LTD_DISC_AMORT_EFIN</v>
          </cell>
          <cell r="E19" t="str">
            <v>IS_LTD_DISC_AMORT_EFIN</v>
          </cell>
          <cell r="F19" t="str">
            <v>IS_LTD_DISC_AMORT_EFIN</v>
          </cell>
        </row>
        <row r="20">
          <cell r="A20" t="str">
            <v>AMOUNT_ISSUED</v>
          </cell>
          <cell r="B20" t="str">
            <v>CF_LTD_ISSUED_EFIN</v>
          </cell>
          <cell r="C20" t="str">
            <v>CF_LTD_ISSUED_EFIN</v>
          </cell>
          <cell r="D20" t="str">
            <v>CF_LTD_ISSUED_EFIN</v>
          </cell>
          <cell r="E20" t="str">
            <v>CF_LTD_ISSUED_EFIN</v>
          </cell>
          <cell r="F20" t="str">
            <v>CF_LTD_ISSUED_EFIN</v>
          </cell>
          <cell r="G20" t="str">
            <v>CF_PREF_ISSUED_EFIN</v>
          </cell>
          <cell r="H20" t="str">
            <v>CF_OMPREF_ISSUED_EFIN</v>
          </cell>
          <cell r="I20" t="str">
            <v>CF_MIPS_ISSUED_EFIN</v>
          </cell>
        </row>
        <row r="21">
          <cell r="A21" t="str">
            <v>CF_DISCOUNT_PAYMENT</v>
          </cell>
          <cell r="B21" t="str">
            <v>CF_LTD_DISC_EFIN</v>
          </cell>
          <cell r="C21" t="str">
            <v>CF_LTD_DISC_EFIN</v>
          </cell>
          <cell r="D21" t="str">
            <v>CF_LTD_DISC_EFIN</v>
          </cell>
          <cell r="E21" t="str">
            <v>CF_LTD_DISC_EFIN</v>
          </cell>
          <cell r="F21" t="str">
            <v>CF_LTD_DISC_EFIN</v>
          </cell>
        </row>
        <row r="22">
          <cell r="A22" t="str">
            <v>CF_PREMIUM_PAYMENT</v>
          </cell>
          <cell r="B22" t="str">
            <v>CF_LTD_DISC_EFIN</v>
          </cell>
          <cell r="C22" t="str">
            <v>CF_LTD_DISC_EFIN</v>
          </cell>
          <cell r="D22" t="str">
            <v>CF_LTD_DISC_EFIN</v>
          </cell>
          <cell r="E22" t="str">
            <v>CF_LTD_DISC_EFIN</v>
          </cell>
          <cell r="F22" t="str">
            <v>CF_LTD_DISC_EFIN</v>
          </cell>
        </row>
        <row r="23">
          <cell r="A23" t="str">
            <v>CALLED_AMORT</v>
          </cell>
          <cell r="B23" t="str">
            <v>IS_LOSS_REACQ_DEBT</v>
          </cell>
          <cell r="C23" t="str">
            <v>IS_LOSS_REACQ_DEBT</v>
          </cell>
          <cell r="D23" t="str">
            <v>IS_LOSS_REACQ_DEBT</v>
          </cell>
          <cell r="E23" t="str">
            <v>IS_LOSS_REACQ_DEBT</v>
          </cell>
          <cell r="F23" t="str">
            <v>IS_LOSS_REACQ_DEBT</v>
          </cell>
        </row>
        <row r="24">
          <cell r="A24" t="str">
            <v>CF_INT_UPON_ISSUE</v>
          </cell>
          <cell r="B24" t="str">
            <v>IS_LTD_INT_EXP_EFIN</v>
          </cell>
          <cell r="C24" t="str">
            <v>IS_LTD_INT_EXP_EFIN</v>
          </cell>
          <cell r="D24" t="str">
            <v>IS_LTD_INT_EXP_EFIN</v>
          </cell>
          <cell r="E24" t="str">
            <v>IS_LTD_INT_EXP_EFIN</v>
          </cell>
          <cell r="F24" t="str">
            <v>IS_LTD_INT_EXP_EFIN</v>
          </cell>
          <cell r="G24" t="str">
            <v>IS_PREF_DIVIDENDS_EFIN</v>
          </cell>
          <cell r="H24" t="str">
            <v>IS_OMPREF_DIVIDENDS_EFIN</v>
          </cell>
          <cell r="I24" t="str">
            <v>IS_MIPS_DIVIDENDS_EFIN</v>
          </cell>
        </row>
        <row r="25">
          <cell r="A25" t="str">
            <v>**NEW**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"/>
      <sheetName val="BS 10K"/>
      <sheetName val="PENSION"/>
      <sheetName val="CLAUSE"/>
      <sheetName val="FIN"/>
      <sheetName val="BEG BAL"/>
      <sheetName val="TABLES"/>
      <sheetName val="REC"/>
      <sheetName val="DETAIL"/>
      <sheetName val="ALLOCATION"/>
      <sheetName val="ALLOCATION 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ACCOUNT</v>
          </cell>
          <cell r="B1" t="str">
            <v>DESCRIPTION</v>
          </cell>
          <cell r="C1" t="str">
            <v>ED %</v>
          </cell>
          <cell r="D1" t="str">
            <v>GD %</v>
          </cell>
          <cell r="E1" t="str">
            <v>TRANS %</v>
          </cell>
          <cell r="F1" t="str">
            <v>EMP %</v>
          </cell>
          <cell r="G1" t="str">
            <v>CHECK</v>
          </cell>
        </row>
        <row r="2">
          <cell r="A2" t="str">
            <v>PENSION</v>
          </cell>
        </row>
        <row r="3">
          <cell r="A3" t="str">
            <v>PLANT</v>
          </cell>
        </row>
        <row r="4">
          <cell r="A4" t="str">
            <v>FAS 109</v>
          </cell>
        </row>
        <row r="5">
          <cell r="A5" t="str">
            <v>DEFERRED TAX</v>
          </cell>
        </row>
        <row r="6">
          <cell r="A6" t="str">
            <v>INTERCO</v>
          </cell>
        </row>
        <row r="7">
          <cell r="A7" t="str">
            <v>CAPITAL</v>
          </cell>
        </row>
        <row r="8">
          <cell r="A8" t="str">
            <v>100% ED</v>
          </cell>
        </row>
        <row r="9">
          <cell r="A9" t="str">
            <v>100% GD</v>
          </cell>
        </row>
        <row r="10">
          <cell r="A10" t="str">
            <v>100% TRANS</v>
          </cell>
        </row>
        <row r="11">
          <cell r="A11" t="str">
            <v>100% EMP</v>
          </cell>
        </row>
        <row r="12">
          <cell r="A12" t="str">
            <v>AR Cust</v>
          </cell>
        </row>
        <row r="13">
          <cell r="A13" t="str">
            <v>AR Misc</v>
          </cell>
        </row>
        <row r="14">
          <cell r="A14" t="str">
            <v>AR ABS</v>
          </cell>
        </row>
        <row r="15">
          <cell r="A15" t="str">
            <v>AP</v>
          </cell>
        </row>
        <row r="16">
          <cell r="A16" t="str">
            <v>OPEB</v>
          </cell>
        </row>
        <row r="17">
          <cell r="A17" t="str">
            <v>COMMON</v>
          </cell>
        </row>
        <row r="18">
          <cell r="A18" t="str">
            <v>STATE TAX</v>
          </cell>
        </row>
        <row r="19">
          <cell r="A19" t="str">
            <v>FEDERAL TAX</v>
          </cell>
        </row>
        <row r="20">
          <cell r="A20" t="str">
            <v>ITC</v>
          </cell>
        </row>
        <row r="21">
          <cell r="A21" t="str">
            <v>FIN 48</v>
          </cell>
        </row>
        <row r="22">
          <cell r="A22" t="str">
            <v>EG101650000</v>
          </cell>
        </row>
        <row r="23">
          <cell r="A23" t="str">
            <v>DC101650500</v>
          </cell>
        </row>
        <row r="24">
          <cell r="A24" t="str">
            <v>DC101653210</v>
          </cell>
        </row>
        <row r="25">
          <cell r="A25" t="str">
            <v>DC101823430</v>
          </cell>
        </row>
        <row r="26">
          <cell r="A26" t="str">
            <v>DC101823530</v>
          </cell>
        </row>
        <row r="27">
          <cell r="A27" t="str">
            <v>DC101860200</v>
          </cell>
        </row>
        <row r="28">
          <cell r="A28" t="str">
            <v>DC101861530</v>
          </cell>
        </row>
        <row r="29">
          <cell r="A29" t="str">
            <v>DC102420000</v>
          </cell>
        </row>
        <row r="30">
          <cell r="A30" t="str">
            <v>EG102420000</v>
          </cell>
        </row>
        <row r="31">
          <cell r="A31" t="str">
            <v>DC102421000</v>
          </cell>
        </row>
        <row r="32">
          <cell r="A32" t="str">
            <v>EG102424600</v>
          </cell>
        </row>
        <row r="33">
          <cell r="A33" t="str">
            <v>DC102535000</v>
          </cell>
        </row>
        <row r="34">
          <cell r="A34" t="str">
            <v>EG101434000</v>
          </cell>
        </row>
        <row r="35">
          <cell r="A35" t="str">
            <v>DC101434000</v>
          </cell>
        </row>
        <row r="36">
          <cell r="A36" t="str">
            <v>DC101650120</v>
          </cell>
        </row>
        <row r="37">
          <cell r="A37" t="str">
            <v>EG101650120</v>
          </cell>
        </row>
        <row r="38">
          <cell r="A38" t="str">
            <v>PI101211400</v>
          </cell>
        </row>
        <row r="39">
          <cell r="A39" t="str">
            <v>DC101821310</v>
          </cell>
        </row>
        <row r="40">
          <cell r="A40" t="str">
            <v>DC101821120</v>
          </cell>
        </row>
        <row r="41">
          <cell r="A41" t="str">
            <v>DC101821320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QTR"/>
      <sheetName val="PSE&amp;G-IS-YTD"/>
      <sheetName val="PSE&amp;G-BS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September 30,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343</v>
          </cell>
          <cell r="G11">
            <v>0</v>
          </cell>
          <cell r="H11">
            <v>330</v>
          </cell>
          <cell r="I11">
            <v>0</v>
          </cell>
          <cell r="J11">
            <v>13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101</v>
          </cell>
          <cell r="G12">
            <v>0</v>
          </cell>
          <cell r="H12">
            <v>78</v>
          </cell>
          <cell r="I12">
            <v>0</v>
          </cell>
          <cell r="J12">
            <v>23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444</v>
          </cell>
          <cell r="G13">
            <v>0</v>
          </cell>
          <cell r="H13">
            <v>408</v>
          </cell>
          <cell r="I13">
            <v>0</v>
          </cell>
          <cell r="J13">
            <v>36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185</v>
          </cell>
          <cell r="G15">
            <v>0</v>
          </cell>
          <cell r="H15">
            <v>200</v>
          </cell>
          <cell r="I15">
            <v>0</v>
          </cell>
          <cell r="J15">
            <v>-15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68</v>
          </cell>
          <cell r="G16">
            <v>0</v>
          </cell>
          <cell r="H16">
            <v>47</v>
          </cell>
          <cell r="I16">
            <v>0</v>
          </cell>
          <cell r="J16">
            <v>21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253</v>
          </cell>
          <cell r="G17">
            <v>0</v>
          </cell>
          <cell r="H17">
            <v>247</v>
          </cell>
          <cell r="I17">
            <v>0</v>
          </cell>
          <cell r="J17">
            <v>6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191</v>
          </cell>
          <cell r="G18">
            <v>0</v>
          </cell>
          <cell r="H18">
            <v>161</v>
          </cell>
          <cell r="I18">
            <v>0</v>
          </cell>
          <cell r="J18">
            <v>30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85</v>
          </cell>
          <cell r="G20">
            <v>0</v>
          </cell>
          <cell r="H20">
            <v>66</v>
          </cell>
          <cell r="I20">
            <v>0</v>
          </cell>
          <cell r="J20">
            <v>19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43</v>
          </cell>
          <cell r="G21">
            <v>0</v>
          </cell>
          <cell r="H21">
            <v>30</v>
          </cell>
          <cell r="I21">
            <v>0</v>
          </cell>
          <cell r="J21">
            <v>13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9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54</v>
          </cell>
          <cell r="G23">
            <v>0</v>
          </cell>
          <cell r="H23">
            <v>56</v>
          </cell>
          <cell r="I23">
            <v>0</v>
          </cell>
          <cell r="J23">
            <v>-2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-33</v>
          </cell>
          <cell r="G27">
            <v>0</v>
          </cell>
          <cell r="H27">
            <v>-35</v>
          </cell>
          <cell r="I27">
            <v>0</v>
          </cell>
          <cell r="J27">
            <v>2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21</v>
          </cell>
          <cell r="G29">
            <v>0</v>
          </cell>
          <cell r="H29">
            <v>21</v>
          </cell>
          <cell r="I29">
            <v>0</v>
          </cell>
          <cell r="J29">
            <v>0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-8</v>
          </cell>
          <cell r="G30">
            <v>0</v>
          </cell>
          <cell r="H30">
            <v>-7</v>
          </cell>
          <cell r="I30">
            <v>0</v>
          </cell>
          <cell r="J30">
            <v>-1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13</v>
          </cell>
          <cell r="G31">
            <v>0</v>
          </cell>
          <cell r="H31">
            <v>14</v>
          </cell>
          <cell r="I31">
            <v>0</v>
          </cell>
          <cell r="J31">
            <v>-1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13</v>
          </cell>
          <cell r="G33">
            <v>0</v>
          </cell>
          <cell r="H33">
            <v>14</v>
          </cell>
          <cell r="I33">
            <v>0</v>
          </cell>
          <cell r="J33">
            <v>-1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13</v>
          </cell>
          <cell r="G36">
            <v>0</v>
          </cell>
          <cell r="H36">
            <v>14</v>
          </cell>
          <cell r="I36">
            <v>0</v>
          </cell>
          <cell r="J36">
            <v>-1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s"/>
      <sheetName val="adds (2)"/>
      <sheetName val="retirement"/>
      <sheetName val="in-serv trans"/>
      <sheetName val="transfer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32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August 31,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480</v>
          </cell>
          <cell r="G11">
            <v>0</v>
          </cell>
          <cell r="H11">
            <v>406</v>
          </cell>
          <cell r="I11">
            <v>0</v>
          </cell>
          <cell r="J11">
            <v>74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98</v>
          </cell>
          <cell r="G12">
            <v>0</v>
          </cell>
          <cell r="H12">
            <v>82</v>
          </cell>
          <cell r="I12">
            <v>0</v>
          </cell>
          <cell r="J12">
            <v>16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578</v>
          </cell>
          <cell r="G13">
            <v>0</v>
          </cell>
          <cell r="H13">
            <v>488</v>
          </cell>
          <cell r="I13">
            <v>0</v>
          </cell>
          <cell r="J13">
            <v>90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274</v>
          </cell>
          <cell r="G15">
            <v>0</v>
          </cell>
          <cell r="H15">
            <v>242</v>
          </cell>
          <cell r="I15">
            <v>0</v>
          </cell>
          <cell r="J15">
            <v>32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64</v>
          </cell>
          <cell r="G16">
            <v>0</v>
          </cell>
          <cell r="H16">
            <v>48</v>
          </cell>
          <cell r="I16">
            <v>0</v>
          </cell>
          <cell r="J16">
            <v>16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338</v>
          </cell>
          <cell r="G17">
            <v>0</v>
          </cell>
          <cell r="H17">
            <v>290</v>
          </cell>
          <cell r="I17">
            <v>0</v>
          </cell>
          <cell r="J17">
            <v>48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240</v>
          </cell>
          <cell r="G18">
            <v>0</v>
          </cell>
          <cell r="H18">
            <v>198</v>
          </cell>
          <cell r="I18">
            <v>0</v>
          </cell>
          <cell r="J18">
            <v>42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85</v>
          </cell>
          <cell r="G20">
            <v>0</v>
          </cell>
          <cell r="H20">
            <v>82</v>
          </cell>
          <cell r="I20">
            <v>0</v>
          </cell>
          <cell r="J20">
            <v>3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47</v>
          </cell>
          <cell r="G21">
            <v>0</v>
          </cell>
          <cell r="H21">
            <v>43</v>
          </cell>
          <cell r="I21">
            <v>0</v>
          </cell>
          <cell r="J21">
            <v>4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11</v>
          </cell>
          <cell r="I22">
            <v>0</v>
          </cell>
          <cell r="J22">
            <v>-1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98</v>
          </cell>
          <cell r="G23">
            <v>0</v>
          </cell>
          <cell r="H23">
            <v>62</v>
          </cell>
          <cell r="I23">
            <v>0</v>
          </cell>
          <cell r="J23">
            <v>36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  <cell r="I25">
            <v>0</v>
          </cell>
          <cell r="J25">
            <v>-1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-31</v>
          </cell>
          <cell r="G27">
            <v>0</v>
          </cell>
          <cell r="H27">
            <v>-34</v>
          </cell>
          <cell r="I27">
            <v>0</v>
          </cell>
          <cell r="J27">
            <v>3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67</v>
          </cell>
          <cell r="G29">
            <v>0</v>
          </cell>
          <cell r="H29">
            <v>29</v>
          </cell>
          <cell r="I29">
            <v>0</v>
          </cell>
          <cell r="J29">
            <v>38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-27</v>
          </cell>
          <cell r="G30">
            <v>0</v>
          </cell>
          <cell r="H30">
            <v>-12</v>
          </cell>
          <cell r="I30">
            <v>0</v>
          </cell>
          <cell r="J30">
            <v>-15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40</v>
          </cell>
          <cell r="G31">
            <v>0</v>
          </cell>
          <cell r="H31">
            <v>17</v>
          </cell>
          <cell r="I31">
            <v>0</v>
          </cell>
          <cell r="J31">
            <v>23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40</v>
          </cell>
          <cell r="G33">
            <v>0</v>
          </cell>
          <cell r="H33">
            <v>17</v>
          </cell>
          <cell r="I33">
            <v>0</v>
          </cell>
          <cell r="J33">
            <v>23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40</v>
          </cell>
          <cell r="G36">
            <v>0</v>
          </cell>
          <cell r="H36">
            <v>17</v>
          </cell>
          <cell r="I36">
            <v>0</v>
          </cell>
          <cell r="J36">
            <v>23</v>
          </cell>
        </row>
      </sheetData>
      <sheetData sheetId="1" refreshError="1"/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PSEG"/>
      <sheetName val="Inversiones CL$_Chilean GAAP"/>
      <sheetName val="Inversiones CL$_US GAAP"/>
      <sheetName val="Inversiones US$_US GAAP"/>
      <sheetName val="CL$_Chilean GAAP"/>
      <sheetName val="CL$_US GAAP"/>
      <sheetName val="US$_US GAAP"/>
      <sheetName val="Robin Share Price Calc"/>
      <sheetName val="Bridgewater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>
        <row r="4">
          <cell r="D4">
            <v>549.65</v>
          </cell>
          <cell r="E4">
            <v>585</v>
          </cell>
          <cell r="F4">
            <v>610</v>
          </cell>
          <cell r="G4">
            <v>630</v>
          </cell>
          <cell r="H4">
            <v>644.03883495145624</v>
          </cell>
          <cell r="I4">
            <v>649.33607314544247</v>
          </cell>
          <cell r="J4">
            <v>651.85776663338606</v>
          </cell>
          <cell r="K4">
            <v>654.38925310574871</v>
          </cell>
          <cell r="L4">
            <v>656.93057059353805</v>
          </cell>
          <cell r="M4">
            <v>659.4817572754547</v>
          </cell>
          <cell r="N4">
            <v>662.04285147846622</v>
          </cell>
          <cell r="O4">
            <v>664.61389167838252</v>
          </cell>
          <cell r="P4">
            <v>667.19491650043449</v>
          </cell>
          <cell r="Q4">
            <v>669.78596471985361</v>
          </cell>
          <cell r="R4">
            <v>672.38707526245503</v>
          </cell>
          <cell r="S4">
            <v>674.9982872052218</v>
          </cell>
          <cell r="T4">
            <v>677.61963977689254</v>
          </cell>
          <cell r="U4">
            <v>680.25117235855032</v>
          </cell>
          <cell r="V4">
            <v>682.89292448421463</v>
          </cell>
          <cell r="W4">
            <v>685.54493584143484</v>
          </cell>
        </row>
        <row r="5">
          <cell r="D5">
            <v>570</v>
          </cell>
          <cell r="E5">
            <v>600</v>
          </cell>
          <cell r="F5">
            <v>620</v>
          </cell>
          <cell r="G5">
            <v>640</v>
          </cell>
          <cell r="H5">
            <v>648.07766990291259</v>
          </cell>
          <cell r="I5">
            <v>650.59447638797246</v>
          </cell>
          <cell r="J5">
            <v>653.12105687879955</v>
          </cell>
          <cell r="K5">
            <v>655.65744933269787</v>
          </cell>
          <cell r="L5">
            <v>658.20369185437823</v>
          </cell>
          <cell r="M5">
            <v>660.75982269653116</v>
          </cell>
          <cell r="N5">
            <v>663.32588026040116</v>
          </cell>
          <cell r="O5">
            <v>665.90190309636387</v>
          </cell>
          <cell r="P5">
            <v>668.48792990450511</v>
          </cell>
          <cell r="Q5">
            <v>671.08399953520222</v>
          </cell>
          <cell r="R5">
            <v>673.69015098970783</v>
          </cell>
          <cell r="S5">
            <v>676.30642342073577</v>
          </cell>
          <cell r="T5">
            <v>678.93285613304931</v>
          </cell>
          <cell r="U5">
            <v>681.56948858405144</v>
          </cell>
          <cell r="V5">
            <v>684.21636038437782</v>
          </cell>
          <cell r="W5">
            <v>686.87351129849196</v>
          </cell>
        </row>
      </sheetData>
      <sheetData sheetId="8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-1 (1)"/>
      <sheetName val="Cuadro A-1 (2)"/>
      <sheetName val="Cuadro A-2"/>
      <sheetName val="Cuadro A-3"/>
      <sheetName val="Cuadro A-4 (1)"/>
      <sheetName val="Cuadro A-4 (2)"/>
      <sheetName val="Cuadro A-5"/>
      <sheetName val="Cuadro A-6"/>
      <sheetName val="Cuadro A-7"/>
      <sheetName val="Cuadro A-8"/>
      <sheetName val="Cuadro A-9"/>
      <sheetName val="Cuadro A-10"/>
      <sheetName val="Cuadro A-11"/>
      <sheetName val="SE_Ica"/>
      <sheetName val="SE_Chimbote1"/>
      <sheetName val="SE_Trujillo_Norte"/>
      <sheetName val="SE_Piura_Oeste"/>
      <sheetName val="SE_Paramonga_Nueva"/>
      <sheetName val="SE_Chavarria"/>
      <sheetName val="SE_San_Juan"/>
      <sheetName val="SE_Santa_Rosa"/>
      <sheetName val="SE_Independencia"/>
      <sheetName val="SE_Chiclayo_O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 "/>
      <sheetName val="PSE&amp;G-IS-YTD "/>
      <sheetName val="PSE&amp;G-BS"/>
      <sheetName val="103103TableFormat"/>
      <sheetName val="2003 AVG Bal"/>
      <sheetName val="2002 AVG Bal"/>
      <sheetName val="Month Interest"/>
      <sheetName val="YTD Interest"/>
      <sheetName val="PSE&amp;G-IS-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Inversiones"/>
      <sheetName val="Balance Sheet Inversiones"/>
      <sheetName val="Inv. Consolidado"/>
      <sheetName val="Main Ratios Executive Summary"/>
      <sheetName val="Income Statement Analysis"/>
      <sheetName val="Operational Assumptions"/>
      <sheetName val="Monthly Budget 2002"/>
      <sheetName val="Comparative Budget 2002"/>
      <sheetName val="Energ_Indiv_Balance_sheet"/>
      <sheetName val="Working Capital (Actual)"/>
      <sheetName val="Working Capital (BUDGET 2002)"/>
      <sheetName val="Working Capital Analyis 2002"/>
      <sheetName val="Working Capital (Outlook)"/>
      <sheetName val="USGAAP_$"/>
      <sheetName val="USGAAP_$ (2002)"/>
      <sheetName val="Monthly Cash Flow BUDGET 2002"/>
      <sheetName val="Cash Flow Analysis 2002-2001"/>
      <sheetName val="Cash Flow Analysis"/>
      <sheetName val="Monthly Cash Flow Outlook 2001"/>
      <sheetName val="Comparativo en M$ 2001-2002"/>
      <sheetName val="Cash Flow Analysis January"/>
      <sheetName val="Cash Flow Analysis February"/>
      <sheetName val="Cash Flow Analysis March"/>
      <sheetName val="Cash Flow Analysis April"/>
      <sheetName val="Cash Flow Analysis May"/>
      <sheetName val="Cash Flow Analysis June"/>
      <sheetName val="NPV IRR"/>
      <sheetName val="Monthly Outlook Analysis"/>
      <sheetName val="Monthly Budget"/>
      <sheetName val="Monthly Cash Flow Budget"/>
      <sheetName val="Excess Cash Flow"/>
      <sheetName val="Cash Flow in Pesos"/>
      <sheetName val="Cash Flow in Dolar"/>
      <sheetName val="Covenants"/>
      <sheetName val="Tax Analysis"/>
      <sheetName val="Balance Sheet Analysis"/>
      <sheetName val="Working Capital (Budget)"/>
      <sheetName val="Analisis Variaciones"/>
      <sheetName val="Budget vs Outlook Analysis"/>
      <sheetName val="Sales Analysis"/>
      <sheetName val="Energ_Outlook_Anal"/>
      <sheetName val="Energ_Outlook_Anal (2)"/>
      <sheetName val="Covenants Sindicated Loan"/>
      <sheetName val="Cash"/>
      <sheetName val="Target - Budget 2002 CE"/>
      <sheetName val="Working Capital 2003-2004"/>
      <sheetName val="Cash Flow CE (nuevo formato)"/>
      <sheetName val="Impto Diferido"/>
      <sheetName val="Ratios for Executive Summary"/>
      <sheetName val="Income Statement Chilean Op."/>
      <sheetName val="USGAAP_$ (2004)"/>
      <sheetName val="Energ_Outlook_2003"/>
      <sheetName val="USGAAP_$ 2003"/>
      <sheetName val="Monthly Budget 2004"/>
      <sheetName val="Monthly Cash Flow BUDGET 2004"/>
      <sheetName val="Energ_Budget_2004"/>
      <sheetName val="Chilquinta"/>
      <sheetName val="Simulacion dolar Budget 2002"/>
      <sheetName val="Simulacion dolar Budget 200 (2)"/>
      <sheetName val="Simulacion dolar sin forward"/>
      <sheetName val="Simulacion dolar sin forwar (2)"/>
      <sheetName val="Monthly Outlook 2002"/>
      <sheetName val="Estimacion Venta Energia"/>
      <sheetName val="Interest Expenses"/>
      <sheetName val="Balancefrontel"/>
    </sheetNames>
    <sheetDataSet>
      <sheetData sheetId="0"/>
      <sheetData sheetId="1"/>
      <sheetData sheetId="2"/>
      <sheetData sheetId="3"/>
      <sheetData sheetId="4" refreshError="1">
        <row r="4">
          <cell r="A4" t="str">
            <v>INCOME STATEMENT</v>
          </cell>
        </row>
        <row r="5">
          <cell r="S5" t="str">
            <v>INCOME STATEMENT STAND ALONE</v>
          </cell>
        </row>
        <row r="6">
          <cell r="S6" t="str">
            <v>2000-2011</v>
          </cell>
        </row>
        <row r="7">
          <cell r="S7" t="str">
            <v>ThUS$</v>
          </cell>
        </row>
        <row r="9">
          <cell r="P9" t="str">
            <v>ACTUAL</v>
          </cell>
          <cell r="Q9" t="str">
            <v>OUTLOOK</v>
          </cell>
          <cell r="R9" t="str">
            <v>BUDGET</v>
          </cell>
          <cell r="S9" t="str">
            <v>BUDGET</v>
          </cell>
          <cell r="T9" t="str">
            <v>BUDGET</v>
          </cell>
          <cell r="U9" t="str">
            <v>BUDGET</v>
          </cell>
          <cell r="V9" t="str">
            <v>BUDGET</v>
          </cell>
          <cell r="W9" t="str">
            <v>BUDGET</v>
          </cell>
        </row>
        <row r="10">
          <cell r="P10">
            <v>2000</v>
          </cell>
          <cell r="Q10">
            <v>2001</v>
          </cell>
          <cell r="R10">
            <v>2002</v>
          </cell>
          <cell r="S10">
            <v>2003</v>
          </cell>
          <cell r="T10">
            <v>2004</v>
          </cell>
          <cell r="U10">
            <v>2005</v>
          </cell>
          <cell r="V10">
            <v>2006</v>
          </cell>
          <cell r="W10">
            <v>2007</v>
          </cell>
        </row>
        <row r="11">
          <cell r="O11" t="str">
            <v>INCOME STATEMENT</v>
          </cell>
        </row>
        <row r="12">
          <cell r="O12" t="str">
            <v>Revenues</v>
          </cell>
        </row>
        <row r="13">
          <cell r="O13" t="str">
            <v xml:space="preserve">     Tariff Related</v>
          </cell>
          <cell r="P13">
            <v>104006</v>
          </cell>
          <cell r="Q13">
            <v>111127.05966955355</v>
          </cell>
          <cell r="R13">
            <v>114654.28210656786</v>
          </cell>
          <cell r="S13">
            <v>112660.26866744242</v>
          </cell>
          <cell r="T13">
            <v>113122.76342710438</v>
          </cell>
          <cell r="U13">
            <v>117500.93130403524</v>
          </cell>
          <cell r="V13">
            <v>122082.72626161441</v>
          </cell>
          <cell r="W13">
            <v>130020.9988976234</v>
          </cell>
        </row>
        <row r="14">
          <cell r="O14" t="str">
            <v xml:space="preserve">     Other Revenues net</v>
          </cell>
          <cell r="P14">
            <v>15948</v>
          </cell>
          <cell r="Q14">
            <v>18671.911429442313</v>
          </cell>
          <cell r="R14">
            <v>17386.317602943025</v>
          </cell>
          <cell r="S14">
            <v>17086.889991759988</v>
          </cell>
          <cell r="T14">
            <v>16656.342779871298</v>
          </cell>
          <cell r="U14">
            <v>16753.347312150108</v>
          </cell>
          <cell r="V14">
            <v>16867.449488349524</v>
          </cell>
          <cell r="W14">
            <v>17203.696510437938</v>
          </cell>
        </row>
        <row r="15">
          <cell r="O15" t="str">
            <v>Total Revenues</v>
          </cell>
          <cell r="P15">
            <v>119954</v>
          </cell>
          <cell r="Q15">
            <v>129798.97109899585</v>
          </cell>
          <cell r="R15">
            <v>132040.59970951089</v>
          </cell>
          <cell r="S15">
            <v>129747.15865920241</v>
          </cell>
          <cell r="T15">
            <v>129779.10620697567</v>
          </cell>
          <cell r="U15">
            <v>134254.27861618536</v>
          </cell>
          <cell r="V15">
            <v>138950.17574996394</v>
          </cell>
          <cell r="W15">
            <v>147224.69540806135</v>
          </cell>
        </row>
        <row r="16">
          <cell r="O16" t="str">
            <v>Expenses</v>
          </cell>
        </row>
        <row r="17">
          <cell r="O17" t="str">
            <v>Variable</v>
          </cell>
        </row>
        <row r="18">
          <cell r="O18" t="str">
            <v xml:space="preserve">     Energy Purchases</v>
          </cell>
          <cell r="P18">
            <v>-57211</v>
          </cell>
          <cell r="Q18">
            <v>-67560.59341755019</v>
          </cell>
          <cell r="R18">
            <v>-71925.551462570758</v>
          </cell>
          <cell r="S18">
            <v>-70790.058929349703</v>
          </cell>
          <cell r="T18">
            <v>-71016.776248923605</v>
          </cell>
          <cell r="U18">
            <v>-74772.137443256739</v>
          </cell>
          <cell r="V18">
            <v>-78770.018953835635</v>
          </cell>
          <cell r="W18">
            <v>-86017.333531379641</v>
          </cell>
        </row>
        <row r="19">
          <cell r="O19" t="str">
            <v>Marginal Contribution</v>
          </cell>
          <cell r="P19">
            <v>62743</v>
          </cell>
          <cell r="Q19">
            <v>62238.377681445665</v>
          </cell>
          <cell r="R19">
            <v>60115.048246940118</v>
          </cell>
          <cell r="S19">
            <v>58957.099729852707</v>
          </cell>
          <cell r="T19">
            <v>58762.329958052069</v>
          </cell>
          <cell r="U19">
            <v>59482.141172928619</v>
          </cell>
          <cell r="V19">
            <v>60180.1567961283</v>
          </cell>
          <cell r="W19">
            <v>61207.361876681709</v>
          </cell>
        </row>
        <row r="20">
          <cell r="O20" t="str">
            <v>Fixed</v>
          </cell>
        </row>
        <row r="21">
          <cell r="O21" t="str">
            <v xml:space="preserve">     Payroll</v>
          </cell>
          <cell r="P21">
            <v>-14568</v>
          </cell>
          <cell r="Q21">
            <v>-13670.815735942151</v>
          </cell>
          <cell r="R21">
            <v>-14210.10452469244</v>
          </cell>
          <cell r="S21">
            <v>-14116.24720246465</v>
          </cell>
          <cell r="T21">
            <v>-14087.53944006171</v>
          </cell>
          <cell r="U21">
            <v>-14060.856261342187</v>
          </cell>
          <cell r="V21">
            <v>-14036.090889144503</v>
          </cell>
          <cell r="W21">
            <v>-14013.142192040526</v>
          </cell>
        </row>
        <row r="22">
          <cell r="O22" t="str">
            <v xml:space="preserve">     O&amp;M and Administration expenses</v>
          </cell>
          <cell r="P22">
            <v>-11418</v>
          </cell>
          <cell r="Q22">
            <v>-10349.554222335793</v>
          </cell>
          <cell r="R22">
            <v>-11153.142680140658</v>
          </cell>
          <cell r="S22">
            <v>-10306.201342623373</v>
          </cell>
          <cell r="T22">
            <v>-10216.142987440493</v>
          </cell>
          <cell r="U22">
            <v>-10127.08645600632</v>
          </cell>
          <cell r="V22">
            <v>-10039.032963246849</v>
          </cell>
          <cell r="W22">
            <v>-9951.9847506104488</v>
          </cell>
        </row>
        <row r="23">
          <cell r="O23" t="str">
            <v xml:space="preserve">     Capitalized Expenses</v>
          </cell>
          <cell r="P23">
            <v>7804</v>
          </cell>
          <cell r="Q23">
            <v>7041.3352090725457</v>
          </cell>
          <cell r="R23">
            <v>7004.6417536111367</v>
          </cell>
          <cell r="S23">
            <v>6249.7889913598874</v>
          </cell>
          <cell r="T23">
            <v>5740.9561469916343</v>
          </cell>
          <cell r="U23">
            <v>4998.5454903237824</v>
          </cell>
          <cell r="V23">
            <v>4976.655513671355</v>
          </cell>
          <cell r="W23">
            <v>4955.3240112793892</v>
          </cell>
        </row>
        <row r="24">
          <cell r="O24" t="str">
            <v xml:space="preserve"> EBITDA</v>
          </cell>
          <cell r="P24">
            <v>44561</v>
          </cell>
          <cell r="Q24">
            <v>45259.342932240266</v>
          </cell>
          <cell r="R24">
            <v>41756.442795718162</v>
          </cell>
          <cell r="S24">
            <v>40784.440176124568</v>
          </cell>
          <cell r="T24">
            <v>40199.603677541505</v>
          </cell>
          <cell r="U24">
            <v>40292.743945903894</v>
          </cell>
          <cell r="V24">
            <v>41081.688457408309</v>
          </cell>
          <cell r="W24">
            <v>42197.55894531012</v>
          </cell>
        </row>
        <row r="25">
          <cell r="O25" t="str">
            <v>Participation in Energy Business International</v>
          </cell>
          <cell r="R25">
            <v>2100.4105049433001</v>
          </cell>
          <cell r="S25">
            <v>2032.6158281598691</v>
          </cell>
          <cell r="T25">
            <v>2097.4417825244013</v>
          </cell>
          <cell r="U25">
            <v>2163.3658914555572</v>
          </cell>
          <cell r="V25">
            <v>2237.1205026368848</v>
          </cell>
          <cell r="W25">
            <v>2348.1573813809146</v>
          </cell>
        </row>
        <row r="26">
          <cell r="O26" t="str">
            <v>Participation in ITO A.V.V.</v>
          </cell>
          <cell r="P26">
            <v>30014</v>
          </cell>
          <cell r="Q26">
            <v>26546.690060937617</v>
          </cell>
          <cell r="R26">
            <v>18246.850105644498</v>
          </cell>
          <cell r="S26">
            <v>18538.852341873819</v>
          </cell>
          <cell r="T26">
            <v>19599.43540969053</v>
          </cell>
          <cell r="U26">
            <v>20470.877383545216</v>
          </cell>
          <cell r="V26">
            <v>21255.627257636283</v>
          </cell>
          <cell r="W26">
            <v>22509.471807458656</v>
          </cell>
        </row>
        <row r="27">
          <cell r="O27" t="str">
            <v>Participation in Cía. Eléctrica del Litoral S.A.</v>
          </cell>
          <cell r="P27">
            <v>967</v>
          </cell>
          <cell r="Q27">
            <v>1056.5716674543248</v>
          </cell>
          <cell r="R27">
            <v>1137.6443671524903</v>
          </cell>
          <cell r="S27">
            <v>1487.6467840779978</v>
          </cell>
          <cell r="T27">
            <v>1583.8340984174258</v>
          </cell>
          <cell r="U27">
            <v>1972.3464215838505</v>
          </cell>
          <cell r="V27">
            <v>2226.3933416095442</v>
          </cell>
          <cell r="W27">
            <v>2533.27672192413</v>
          </cell>
        </row>
        <row r="28">
          <cell r="O28" t="str">
            <v>Participation in Energía Casablanca S.A.</v>
          </cell>
          <cell r="P28">
            <v>203</v>
          </cell>
          <cell r="Q28">
            <v>195.64890099341423</v>
          </cell>
          <cell r="R28">
            <v>184.91153927508586</v>
          </cell>
          <cell r="S28">
            <v>181.6224043390196</v>
          </cell>
          <cell r="T28">
            <v>182.36567256171082</v>
          </cell>
          <cell r="U28">
            <v>181.33249149413791</v>
          </cell>
          <cell r="V28">
            <v>187.5127073590638</v>
          </cell>
          <cell r="W28">
            <v>184.87874334195561</v>
          </cell>
        </row>
        <row r="29">
          <cell r="O29" t="str">
            <v>Participation in Luzlinares S.A.</v>
          </cell>
          <cell r="P29">
            <v>169</v>
          </cell>
          <cell r="Q29">
            <v>215.8875090700987</v>
          </cell>
          <cell r="R29">
            <v>224.34410497940232</v>
          </cell>
          <cell r="S29">
            <v>344.53756127367615</v>
          </cell>
          <cell r="T29">
            <v>326.24469994196602</v>
          </cell>
          <cell r="U29">
            <v>341.74748094987177</v>
          </cell>
          <cell r="V29">
            <v>403.55651686239867</v>
          </cell>
          <cell r="W29">
            <v>518.69308954682106</v>
          </cell>
        </row>
        <row r="30">
          <cell r="O30" t="str">
            <v>Participation in Luzparral S.A.</v>
          </cell>
          <cell r="P30">
            <v>167</v>
          </cell>
          <cell r="Q30">
            <v>270.72107644430207</v>
          </cell>
          <cell r="R30">
            <v>279.44601522832625</v>
          </cell>
          <cell r="S30">
            <v>306.04467467371165</v>
          </cell>
          <cell r="T30">
            <v>386.51381031514603</v>
          </cell>
          <cell r="U30">
            <v>425.2121446410747</v>
          </cell>
          <cell r="V30">
            <v>492.64321353753309</v>
          </cell>
          <cell r="W30">
            <v>571.15142363478287</v>
          </cell>
        </row>
        <row r="31">
          <cell r="O31" t="str">
            <v>Participation in Energas S.A.</v>
          </cell>
          <cell r="P31">
            <v>-9116</v>
          </cell>
          <cell r="Q31">
            <v>-2825.2514138243678</v>
          </cell>
          <cell r="R31">
            <v>1674.8818505588426</v>
          </cell>
          <cell r="S31">
            <v>2485.41887029079</v>
          </cell>
          <cell r="T31">
            <v>3108.6272727524806</v>
          </cell>
          <cell r="U31">
            <v>3967.9697026569238</v>
          </cell>
          <cell r="V31">
            <v>5184.3239787330886</v>
          </cell>
          <cell r="W31">
            <v>5941.6556908917319</v>
          </cell>
        </row>
        <row r="32">
          <cell r="O32" t="str">
            <v>Net participation in Related Companies</v>
          </cell>
          <cell r="P32">
            <v>22404</v>
          </cell>
          <cell r="Q32">
            <v>25460.267801075392</v>
          </cell>
          <cell r="R32">
            <v>23848.488487781946</v>
          </cell>
          <cell r="S32">
            <v>25376.738464688882</v>
          </cell>
          <cell r="T32">
            <v>27284.462746203662</v>
          </cell>
          <cell r="U32">
            <v>29522.851516326627</v>
          </cell>
          <cell r="V32">
            <v>31987.177518374796</v>
          </cell>
          <cell r="W32">
            <v>34607.284858178995</v>
          </cell>
        </row>
        <row r="33">
          <cell r="O33" t="str">
            <v>Adjusted  EBITDA</v>
          </cell>
          <cell r="P33">
            <v>66965</v>
          </cell>
          <cell r="Q33">
            <v>70719.610733315654</v>
          </cell>
          <cell r="R33">
            <v>65604.931283500104</v>
          </cell>
          <cell r="S33">
            <v>66161.17864081345</v>
          </cell>
          <cell r="T33">
            <v>67484.066423745171</v>
          </cell>
          <cell r="U33">
            <v>69815.595462230529</v>
          </cell>
          <cell r="V33">
            <v>73068.865975783105</v>
          </cell>
          <cell r="W33">
            <v>76804.843803489115</v>
          </cell>
        </row>
        <row r="34">
          <cell r="O34" t="str">
            <v>Depreciation &amp; Assets Disposal</v>
          </cell>
          <cell r="P34">
            <v>-5805</v>
          </cell>
          <cell r="Q34">
            <v>-5730.9957657846608</v>
          </cell>
          <cell r="R34">
            <v>-6124.960747934676</v>
          </cell>
          <cell r="S34">
            <v>-6233.7477663132504</v>
          </cell>
          <cell r="T34">
            <v>-6342.9610708304781</v>
          </cell>
          <cell r="U34">
            <v>-6493.9869699958163</v>
          </cell>
          <cell r="V34">
            <v>-6623.3996021692001</v>
          </cell>
          <cell r="W34">
            <v>-6644.9381381313424</v>
          </cell>
        </row>
        <row r="35">
          <cell r="O35" t="str">
            <v>Goodwill Amortization</v>
          </cell>
          <cell r="P35">
            <v>0</v>
          </cell>
          <cell r="Q35">
            <v>-9380.8013322472616</v>
          </cell>
          <cell r="R35">
            <v>348</v>
          </cell>
          <cell r="S35">
            <v>348</v>
          </cell>
          <cell r="T35">
            <v>348</v>
          </cell>
          <cell r="U35">
            <v>348</v>
          </cell>
          <cell r="V35">
            <v>348</v>
          </cell>
          <cell r="W35">
            <v>348</v>
          </cell>
        </row>
        <row r="36">
          <cell r="O36" t="str">
            <v>Interest Expense Inversiones</v>
          </cell>
          <cell r="P36">
            <v>-30073</v>
          </cell>
          <cell r="Q36">
            <v>-23355.470805587433</v>
          </cell>
          <cell r="R36">
            <v>-18577.263198477354</v>
          </cell>
          <cell r="S36">
            <v>-15734.883071867778</v>
          </cell>
          <cell r="T36">
            <v>-13396.744327342234</v>
          </cell>
          <cell r="U36">
            <v>-11121.181714203545</v>
          </cell>
          <cell r="V36">
            <v>-8452.4937579991656</v>
          </cell>
          <cell r="W36">
            <v>-5154.3635390210638</v>
          </cell>
        </row>
        <row r="37">
          <cell r="O37" t="str">
            <v>Other Interest Expenses</v>
          </cell>
          <cell r="P37">
            <v>-4286</v>
          </cell>
          <cell r="Q37">
            <v>-2783.7842907277673</v>
          </cell>
          <cell r="R37">
            <v>-3703.6742035028501</v>
          </cell>
          <cell r="S37">
            <v>-3784.8758330516721</v>
          </cell>
          <cell r="T37">
            <v>-3198.5876001090892</v>
          </cell>
          <cell r="U37">
            <v>-3125.5929222397881</v>
          </cell>
          <cell r="V37">
            <v>-3061.2788512677871</v>
          </cell>
          <cell r="W37">
            <v>-3501.7903960489821</v>
          </cell>
        </row>
        <row r="38">
          <cell r="O38" t="str">
            <v>Interest Income (Energas S.A.)</v>
          </cell>
          <cell r="P38">
            <v>11295</v>
          </cell>
          <cell r="Q38">
            <v>5530.8584946649244</v>
          </cell>
          <cell r="R38">
            <v>121.27080529157782</v>
          </cell>
          <cell r="S38">
            <v>26.964652626542385</v>
          </cell>
          <cell r="T38">
            <v>0.76000344340806492</v>
          </cell>
          <cell r="U38">
            <v>0.74559579519179831</v>
          </cell>
          <cell r="V38">
            <v>0.73146127774740388</v>
          </cell>
          <cell r="W38">
            <v>0.71759471324034418</v>
          </cell>
        </row>
        <row r="39">
          <cell r="O39" t="str">
            <v>Interest Income</v>
          </cell>
          <cell r="P39">
            <v>2497</v>
          </cell>
          <cell r="Q39">
            <v>2408.3761545893158</v>
          </cell>
          <cell r="R39">
            <v>2274.3938611152298</v>
          </cell>
          <cell r="S39">
            <v>1656.1791690059317</v>
          </cell>
          <cell r="T39">
            <v>1567.118323986153</v>
          </cell>
          <cell r="U39">
            <v>1469.6894071501645</v>
          </cell>
          <cell r="V39">
            <v>1358.2852001241911</v>
          </cell>
          <cell r="W39">
            <v>1312.5691604403662</v>
          </cell>
        </row>
        <row r="40">
          <cell r="O40" t="str">
            <v>Capitalized interest</v>
          </cell>
          <cell r="P40">
            <v>609</v>
          </cell>
          <cell r="Q40">
            <v>465.3661939172656</v>
          </cell>
          <cell r="R40">
            <v>394.46206761486269</v>
          </cell>
          <cell r="S40">
            <v>626.45640334227494</v>
          </cell>
          <cell r="T40">
            <v>427.12747464465633</v>
          </cell>
          <cell r="U40">
            <v>539.89209217783969</v>
          </cell>
          <cell r="V40">
            <v>480.40211116495794</v>
          </cell>
          <cell r="W40">
            <v>376.98680602247674</v>
          </cell>
        </row>
        <row r="41">
          <cell r="O41" t="str">
            <v>EBT</v>
          </cell>
          <cell r="P41">
            <v>41202</v>
          </cell>
          <cell r="Q41">
            <v>37873.159382140038</v>
          </cell>
          <cell r="R41">
            <v>40337.159867606904</v>
          </cell>
          <cell r="S41">
            <v>43065.272194555495</v>
          </cell>
          <cell r="T41">
            <v>46888.779227537598</v>
          </cell>
          <cell r="U41">
            <v>51433.160950914578</v>
          </cell>
          <cell r="V41">
            <v>57119.112536913846</v>
          </cell>
          <cell r="W41">
            <v>63542.025291463811</v>
          </cell>
        </row>
        <row r="42">
          <cell r="O42" t="str">
            <v>Income Tax</v>
          </cell>
          <cell r="P42">
            <v>-798</v>
          </cell>
          <cell r="Q42">
            <v>508.59266775484321</v>
          </cell>
          <cell r="R42">
            <v>526.50097860235542</v>
          </cell>
          <cell r="S42">
            <v>425.6223723478451</v>
          </cell>
          <cell r="T42">
            <v>95.156213606699069</v>
          </cell>
          <cell r="U42">
            <v>-393.88292276202048</v>
          </cell>
          <cell r="V42">
            <v>-1524.5783845891879</v>
          </cell>
          <cell r="W42">
            <v>-2556.6111561702369</v>
          </cell>
        </row>
        <row r="43">
          <cell r="O43" t="str">
            <v>Net Income</v>
          </cell>
          <cell r="P43">
            <v>40404</v>
          </cell>
          <cell r="Q43">
            <v>38381.75204989488</v>
          </cell>
          <cell r="R43">
            <v>40863.660846209255</v>
          </cell>
          <cell r="S43">
            <v>43490.894566903342</v>
          </cell>
          <cell r="T43">
            <v>46983.935441144298</v>
          </cell>
          <cell r="U43">
            <v>51039.278028152556</v>
          </cell>
          <cell r="V43">
            <v>55594.534152324661</v>
          </cell>
          <cell r="W43">
            <v>60985.414135293577</v>
          </cell>
        </row>
        <row r="44">
          <cell r="O44" t="str">
            <v>Exchange Rate Average</v>
          </cell>
          <cell r="P44">
            <v>539.82000000000005</v>
          </cell>
          <cell r="Q44">
            <v>634.14814636581514</v>
          </cell>
          <cell r="R44">
            <v>693.62661374233028</v>
          </cell>
          <cell r="S44">
            <v>731.84699515005195</v>
          </cell>
          <cell r="T44">
            <v>772.09857988330475</v>
          </cell>
          <cell r="U44">
            <v>814.56400177688647</v>
          </cell>
          <cell r="V44">
            <v>859.36502187461519</v>
          </cell>
          <cell r="W44">
            <v>906.63009807771891</v>
          </cell>
        </row>
      </sheetData>
      <sheetData sheetId="5"/>
      <sheetData sheetId="6"/>
      <sheetData sheetId="7"/>
      <sheetData sheetId="8" refreshError="1">
        <row r="19">
          <cell r="C19">
            <v>432.39141288241962</v>
          </cell>
          <cell r="D19">
            <v>2534.0558323391674</v>
          </cell>
          <cell r="E19">
            <v>335.1604231400342</v>
          </cell>
          <cell r="F19">
            <v>105.8876918163941</v>
          </cell>
          <cell r="G19">
            <v>1727.9700205476022</v>
          </cell>
          <cell r="H19">
            <v>8548.6539510518141</v>
          </cell>
          <cell r="I19">
            <v>2499.2303656597783</v>
          </cell>
          <cell r="J19">
            <v>7214.1234079456963</v>
          </cell>
          <cell r="K19">
            <v>13255.054964726503</v>
          </cell>
          <cell r="L19">
            <v>13742.799676268314</v>
          </cell>
          <cell r="M19">
            <v>10364.201228098245</v>
          </cell>
          <cell r="N19">
            <v>11904.564033063456</v>
          </cell>
          <cell r="O19">
            <v>2730.8543518478714</v>
          </cell>
          <cell r="P19">
            <v>5087.4647775195772</v>
          </cell>
          <cell r="Q19">
            <v>7127.4487369423359</v>
          </cell>
          <cell r="R19">
            <v>14077.870715267747</v>
          </cell>
          <cell r="S19">
            <v>1292.8007849758335</v>
          </cell>
          <cell r="T19">
            <v>4469.1401963174394</v>
          </cell>
          <cell r="U19">
            <v>9556.8513591042702</v>
          </cell>
          <cell r="V19">
            <v>13369.797717236117</v>
          </cell>
          <cell r="W19">
            <v>10442.845659592065</v>
          </cell>
          <cell r="X19">
            <v>18216.596192549307</v>
          </cell>
          <cell r="Y19">
            <v>12730.028085253274</v>
          </cell>
          <cell r="Z19">
            <v>13737.85454204405</v>
          </cell>
          <cell r="AA19">
            <v>1183.1433786548748</v>
          </cell>
          <cell r="AB19">
            <v>1183.1433786548748</v>
          </cell>
          <cell r="AC19">
            <v>1183.1433786548748</v>
          </cell>
        </row>
        <row r="21">
          <cell r="C21">
            <v>432.39141288241962</v>
          </cell>
          <cell r="D21">
            <v>2534.0558323391674</v>
          </cell>
          <cell r="E21">
            <v>335.1604231400342</v>
          </cell>
          <cell r="F21">
            <v>105.8876918163941</v>
          </cell>
          <cell r="G21">
            <v>1727.9700205476022</v>
          </cell>
          <cell r="H21">
            <v>8548.6539510518141</v>
          </cell>
          <cell r="I21">
            <v>2499.2303656597783</v>
          </cell>
          <cell r="J21">
            <v>7214.1234079456963</v>
          </cell>
          <cell r="K21">
            <v>13255.054964726503</v>
          </cell>
          <cell r="L21">
            <v>13742.799676268314</v>
          </cell>
          <cell r="M21">
            <v>10364.201228098245</v>
          </cell>
          <cell r="N21">
            <v>11904.564033063456</v>
          </cell>
          <cell r="O21">
            <v>2730.8543518478714</v>
          </cell>
          <cell r="P21">
            <v>5087.4647775195772</v>
          </cell>
          <cell r="Q21">
            <v>7127.4487369423359</v>
          </cell>
          <cell r="R21">
            <v>14077.870715267747</v>
          </cell>
          <cell r="S21">
            <v>1292.8007849758335</v>
          </cell>
          <cell r="T21">
            <v>4469.1401963174394</v>
          </cell>
          <cell r="U21">
            <v>9556.8513591042702</v>
          </cell>
          <cell r="V21">
            <v>13369.797717236117</v>
          </cell>
          <cell r="W21">
            <v>10442.845659592065</v>
          </cell>
          <cell r="X21">
            <v>18216.596192549307</v>
          </cell>
          <cell r="Y21">
            <v>12730.028085253274</v>
          </cell>
          <cell r="Z21">
            <v>13737.85454204405</v>
          </cell>
          <cell r="AA21">
            <v>1183.1433786548748</v>
          </cell>
          <cell r="AB21">
            <v>1183.1433786548748</v>
          </cell>
          <cell r="AC21">
            <v>1183.1433786548748</v>
          </cell>
          <cell r="AD21">
            <v>-1547.7109731929966</v>
          </cell>
        </row>
        <row r="22">
          <cell r="C22">
            <v>1271.6170801011071</v>
          </cell>
          <cell r="D22">
            <v>698.89465287299015</v>
          </cell>
          <cell r="E22">
            <v>971.93499807980993</v>
          </cell>
          <cell r="F22">
            <v>1241.0602450543724</v>
          </cell>
          <cell r="G22">
            <v>1334.2353268405141</v>
          </cell>
          <cell r="H22">
            <v>674.59860031104211</v>
          </cell>
          <cell r="I22">
            <v>1025.8555898251195</v>
          </cell>
          <cell r="J22">
            <v>941.68197939562549</v>
          </cell>
          <cell r="K22">
            <v>1064.5277807151385</v>
          </cell>
          <cell r="L22">
            <v>5792.2605061724871</v>
          </cell>
          <cell r="M22">
            <v>436.92909697250718</v>
          </cell>
          <cell r="N22">
            <v>442.28069336218971</v>
          </cell>
          <cell r="O22">
            <v>444.36029956414995</v>
          </cell>
          <cell r="P22">
            <v>442.33348791058944</v>
          </cell>
          <cell r="Q22">
            <v>440.32508165170003</v>
          </cell>
          <cell r="R22">
            <v>438.33483121270365</v>
          </cell>
          <cell r="S22">
            <v>436.362491510788</v>
          </cell>
          <cell r="T22">
            <v>434.40782185449831</v>
          </cell>
          <cell r="U22">
            <v>432.47058584582152</v>
          </cell>
          <cell r="V22">
            <v>430.55055128487822</v>
          </cell>
          <cell r="W22">
            <v>428.647490077143</v>
          </cell>
          <cell r="X22">
            <v>426.76117814311374</v>
          </cell>
          <cell r="Y22">
            <v>424.89139533035592</v>
          </cell>
          <cell r="Z22">
            <v>423.03191438799115</v>
          </cell>
          <cell r="AA22">
            <v>421.19459674327004</v>
          </cell>
          <cell r="AB22">
            <v>421.19459674327004</v>
          </cell>
          <cell r="AC22">
            <v>421.19459674327004</v>
          </cell>
          <cell r="AD22">
            <v>-23.165702820879915</v>
          </cell>
        </row>
        <row r="26">
          <cell r="C26">
            <v>1271.6170801011071</v>
          </cell>
          <cell r="D26">
            <v>698.89465287299015</v>
          </cell>
          <cell r="E26">
            <v>971.93499807980993</v>
          </cell>
          <cell r="F26">
            <v>1241.0602450543724</v>
          </cell>
          <cell r="G26">
            <v>1334.2353268405141</v>
          </cell>
          <cell r="H26">
            <v>674.59860031104211</v>
          </cell>
          <cell r="I26">
            <v>1025.8555898251195</v>
          </cell>
          <cell r="J26">
            <v>941.68197939562549</v>
          </cell>
          <cell r="K26">
            <v>1064.5277807151385</v>
          </cell>
          <cell r="L26">
            <v>5792.2605061724871</v>
          </cell>
          <cell r="M26">
            <v>436.92909697250718</v>
          </cell>
          <cell r="N26">
            <v>442.28069336218971</v>
          </cell>
          <cell r="O26">
            <v>444.36029956414995</v>
          </cell>
          <cell r="P26">
            <v>442.33348791058944</v>
          </cell>
          <cell r="Q26">
            <v>440.32508165170003</v>
          </cell>
          <cell r="R26">
            <v>438.33483121270365</v>
          </cell>
          <cell r="S26">
            <v>436.362491510788</v>
          </cell>
          <cell r="T26">
            <v>434.40782185449831</v>
          </cell>
          <cell r="U26">
            <v>432.47058584582152</v>
          </cell>
          <cell r="V26">
            <v>430.55055128487822</v>
          </cell>
          <cell r="W26">
            <v>428.647490077143</v>
          </cell>
          <cell r="X26">
            <v>426.76117814311374</v>
          </cell>
          <cell r="Y26">
            <v>424.89139533035592</v>
          </cell>
          <cell r="Z26">
            <v>423.03191438799115</v>
          </cell>
          <cell r="AA26">
            <v>421.19459674327004</v>
          </cell>
          <cell r="AB26">
            <v>421.19459674327004</v>
          </cell>
          <cell r="AC26">
            <v>421.19459674327004</v>
          </cell>
          <cell r="AD26">
            <v>-23.165702820879915</v>
          </cell>
        </row>
        <row r="28">
          <cell r="C28">
            <v>4169.9373485574833</v>
          </cell>
          <cell r="D28">
            <v>4035.3472569932874</v>
          </cell>
          <cell r="E28">
            <v>4601.1960548825191</v>
          </cell>
          <cell r="F28">
            <v>4719.6253878346806</v>
          </cell>
          <cell r="G28">
            <v>3841.0991630610924</v>
          </cell>
          <cell r="H28">
            <v>4702.5767880821813</v>
          </cell>
          <cell r="I28">
            <v>4679.1858585055661</v>
          </cell>
          <cell r="J28">
            <v>4497.8992882668726</v>
          </cell>
          <cell r="K28">
            <v>4294.1293668897406</v>
          </cell>
          <cell r="L28">
            <v>4131.2291603119356</v>
          </cell>
          <cell r="M28">
            <v>4181.8292947787595</v>
          </cell>
          <cell r="N28">
            <v>4233.049189977487</v>
          </cell>
          <cell r="O28">
            <v>4252.9530100645898</v>
          </cell>
          <cell r="P28">
            <v>4375.6384227992776</v>
          </cell>
          <cell r="Q28">
            <v>4433.8340775219312</v>
          </cell>
          <cell r="R28">
            <v>4537.8383931325216</v>
          </cell>
          <cell r="S28">
            <v>4630.9288403426672</v>
          </cell>
          <cell r="T28">
            <v>4745.0986624637653</v>
          </cell>
          <cell r="U28">
            <v>4835.9104700151256</v>
          </cell>
          <cell r="V28">
            <v>4861.9171494911889</v>
          </cell>
          <cell r="W28">
            <v>4879.7350659114391</v>
          </cell>
          <cell r="X28">
            <v>4889.4735433314318</v>
          </cell>
          <cell r="Y28">
            <v>4901.7832184432391</v>
          </cell>
          <cell r="Z28">
            <v>4915.9901624698878</v>
          </cell>
          <cell r="AA28">
            <v>5015.7678937045503</v>
          </cell>
          <cell r="AB28">
            <v>5015.7678937045503</v>
          </cell>
          <cell r="AC28">
            <v>5015.7678937045503</v>
          </cell>
          <cell r="AD28">
            <v>762.8148836399605</v>
          </cell>
        </row>
        <row r="29">
          <cell r="C29">
            <v>11903.038898282924</v>
          </cell>
          <cell r="D29">
            <v>12736.554377592991</v>
          </cell>
          <cell r="E29">
            <v>12971.353070558251</v>
          </cell>
          <cell r="F29">
            <v>12436.725396238464</v>
          </cell>
          <cell r="G29">
            <v>12181.835652595182</v>
          </cell>
          <cell r="H29">
            <v>12002.423300319229</v>
          </cell>
          <cell r="I29">
            <v>12428.913089030211</v>
          </cell>
          <cell r="J29">
            <v>11891.402206970804</v>
          </cell>
          <cell r="K29">
            <v>11931.256821306106</v>
          </cell>
          <cell r="L29">
            <v>12536.356624269813</v>
          </cell>
          <cell r="M29">
            <v>13258.461725707075</v>
          </cell>
          <cell r="N29">
            <v>13266.753631424222</v>
          </cell>
          <cell r="O29">
            <v>12945.634141378845</v>
          </cell>
          <cell r="P29">
            <v>13667.272453033278</v>
          </cell>
          <cell r="Q29">
            <v>13660.49314993895</v>
          </cell>
          <cell r="R29">
            <v>13982.695121445251</v>
          </cell>
          <cell r="S29">
            <v>13498.263224600196</v>
          </cell>
          <cell r="T29">
            <v>13862.087174719594</v>
          </cell>
          <cell r="U29">
            <v>13990.399737700269</v>
          </cell>
          <cell r="V29">
            <v>13780.079223859033</v>
          </cell>
          <cell r="W29">
            <v>13984.38528420387</v>
          </cell>
          <cell r="X29">
            <v>13749.367212193576</v>
          </cell>
          <cell r="Y29">
            <v>12958.884657927809</v>
          </cell>
          <cell r="Z29">
            <v>13376.081810133557</v>
          </cell>
          <cell r="AA29">
            <v>13532.549020030758</v>
          </cell>
          <cell r="AB29">
            <v>13532.549020030758</v>
          </cell>
          <cell r="AC29">
            <v>13532.549020030758</v>
          </cell>
          <cell r="AD29">
            <v>586.91487865191266</v>
          </cell>
        </row>
        <row r="31">
          <cell r="C31">
            <v>1925.2701403294693</v>
          </cell>
          <cell r="D31">
            <v>2669.0451932835949</v>
          </cell>
          <cell r="E31">
            <v>3127.6600705233391</v>
          </cell>
          <cell r="F31">
            <v>2964.2225608013846</v>
          </cell>
          <cell r="G31">
            <v>3315.5570672056938</v>
          </cell>
          <cell r="H31">
            <v>1978.3263288859789</v>
          </cell>
          <cell r="I31">
            <v>5310.2525023847393</v>
          </cell>
          <cell r="J31">
            <v>2268.8150585385561</v>
          </cell>
          <cell r="K31">
            <v>2136.7535915524882</v>
          </cell>
          <cell r="L31">
            <v>2889.3230842277935</v>
          </cell>
          <cell r="M31">
            <v>3019.9559540663795</v>
          </cell>
          <cell r="N31">
            <v>3153.7252159025566</v>
          </cell>
          <cell r="O31">
            <v>3269.0544909204359</v>
          </cell>
          <cell r="P31">
            <v>3254.1437130115619</v>
          </cell>
          <cell r="Q31">
            <v>3239.3683392739554</v>
          </cell>
          <cell r="R31">
            <v>3224.7265336445162</v>
          </cell>
          <cell r="S31">
            <v>3210.2164931064844</v>
          </cell>
          <cell r="T31">
            <v>3195.836446949284</v>
          </cell>
          <cell r="U31">
            <v>3181.5846560481859</v>
          </cell>
          <cell r="V31">
            <v>3167.459412163143</v>
          </cell>
          <cell r="W31">
            <v>3153.459037256237</v>
          </cell>
          <cell r="X31">
            <v>3139.5818828271317</v>
          </cell>
          <cell r="Y31">
            <v>3125.8263292660081</v>
          </cell>
          <cell r="Z31">
            <v>3112.1465641488699</v>
          </cell>
          <cell r="AA31">
            <v>3098.629849213683</v>
          </cell>
          <cell r="AB31">
            <v>3098.629849213683</v>
          </cell>
          <cell r="AC31">
            <v>3098.629849213683</v>
          </cell>
          <cell r="AD31">
            <v>-170.42464170675294</v>
          </cell>
        </row>
        <row r="32">
          <cell r="C32">
            <v>-379.19262790900376</v>
          </cell>
          <cell r="D32">
            <v>-495.65735296736165</v>
          </cell>
          <cell r="E32">
            <v>-410.84147086548194</v>
          </cell>
          <cell r="F32">
            <v>-383.77337512815768</v>
          </cell>
          <cell r="G32">
            <v>-649.69036935567408</v>
          </cell>
          <cell r="H32">
            <v>-711.05144634525675</v>
          </cell>
          <cell r="I32">
            <v>-740.9965357710654</v>
          </cell>
          <cell r="J32">
            <v>-758.31050853033128</v>
          </cell>
          <cell r="K32">
            <v>-664.79043763312563</v>
          </cell>
          <cell r="L32">
            <v>-604.41796926707173</v>
          </cell>
          <cell r="M32">
            <v>-687.42147647638683</v>
          </cell>
          <cell r="N32">
            <v>-773.24537493752462</v>
          </cell>
          <cell r="O32">
            <v>-786.68860223259469</v>
          </cell>
          <cell r="P32">
            <v>-871.42732004343861</v>
          </cell>
          <cell r="Q32">
            <v>-955.65151411478814</v>
          </cell>
          <cell r="R32">
            <v>-1039.368897436756</v>
          </cell>
          <cell r="S32">
            <v>-1122.5870463025169</v>
          </cell>
          <cell r="T32">
            <v>-1205.3134033760862</v>
          </cell>
          <cell r="U32">
            <v>-1287.5552806780347</v>
          </cell>
          <cell r="V32">
            <v>-1369.3198624916834</v>
          </cell>
          <cell r="W32">
            <v>-1450.6142081922465</v>
          </cell>
          <cell r="X32">
            <v>-1531.4452550012888</v>
          </cell>
          <cell r="Y32">
            <v>-1611.8198206687955</v>
          </cell>
          <cell r="Z32">
            <v>-1691.7205681100336</v>
          </cell>
          <cell r="AA32">
            <v>-1771.2243978427634</v>
          </cell>
          <cell r="AB32">
            <v>-1771.2243978427634</v>
          </cell>
          <cell r="AC32">
            <v>-1771.2243978427634</v>
          </cell>
          <cell r="AD32">
            <v>-984.53579561016875</v>
          </cell>
        </row>
        <row r="33">
          <cell r="C33">
            <v>3621.0583578837272</v>
          </cell>
          <cell r="D33">
            <v>3741.3033920336175</v>
          </cell>
          <cell r="E33">
            <v>3038.9380249973815</v>
          </cell>
          <cell r="F33">
            <v>3258.758557574331</v>
          </cell>
          <cell r="G33">
            <v>3064.7869982125262</v>
          </cell>
          <cell r="H33">
            <v>3099.9301497912747</v>
          </cell>
          <cell r="I33">
            <v>3066.0403211446751</v>
          </cell>
          <cell r="J33">
            <v>3002.0998340286205</v>
          </cell>
          <cell r="K33">
            <v>2822.0180431137378</v>
          </cell>
          <cell r="L33">
            <v>2845.4925656815644</v>
          </cell>
          <cell r="M33">
            <v>2858.0877169019409</v>
          </cell>
          <cell r="N33">
            <v>2875.2498222557992</v>
          </cell>
          <cell r="O33">
            <v>2870.9905130716884</v>
          </cell>
          <cell r="P33">
            <v>2885.1770894955616</v>
          </cell>
          <cell r="Q33">
            <v>2894.8010503209143</v>
          </cell>
          <cell r="R33">
            <v>2902.8535319559901</v>
          </cell>
          <cell r="S33">
            <v>2904.987684279889</v>
          </cell>
          <cell r="T33">
            <v>2915.1628183641906</v>
          </cell>
          <cell r="U33">
            <v>2939.1097612292883</v>
          </cell>
          <cell r="V33">
            <v>2947.5050685267083</v>
          </cell>
          <cell r="W33">
            <v>2955.788822052687</v>
          </cell>
          <cell r="X33">
            <v>2960.6433502414338</v>
          </cell>
          <cell r="Y33">
            <v>2970.7205686074526</v>
          </cell>
          <cell r="Z33">
            <v>2986.3421772869037</v>
          </cell>
          <cell r="AA33">
            <v>3002.1179538200017</v>
          </cell>
          <cell r="AB33">
            <v>3002.1179538200017</v>
          </cell>
          <cell r="AC33">
            <v>3002.1179538200017</v>
          </cell>
          <cell r="AD33">
            <v>131.12744074831335</v>
          </cell>
        </row>
        <row r="34">
          <cell r="C34">
            <v>21240.112117144603</v>
          </cell>
          <cell r="D34">
            <v>22686.592866936124</v>
          </cell>
          <cell r="E34">
            <v>23328.305750096006</v>
          </cell>
          <cell r="F34">
            <v>22995.5585273207</v>
          </cell>
          <cell r="G34">
            <v>21753.588511718819</v>
          </cell>
          <cell r="H34">
            <v>21072.205120733408</v>
          </cell>
          <cell r="I34">
            <v>24743.395235294131</v>
          </cell>
          <cell r="J34">
            <v>20901.90587927452</v>
          </cell>
          <cell r="K34">
            <v>20519.36738522895</v>
          </cell>
          <cell r="L34">
            <v>21797.983465224035</v>
          </cell>
          <cell r="M34">
            <v>22630.913214977769</v>
          </cell>
          <cell r="N34">
            <v>22755.532484622541</v>
          </cell>
          <cell r="O34">
            <v>22551.94355320296</v>
          </cell>
          <cell r="P34">
            <v>23310.804358296242</v>
          </cell>
          <cell r="Q34">
            <v>23272.845102940966</v>
          </cell>
          <cell r="R34">
            <v>23608.744682741519</v>
          </cell>
          <cell r="S34">
            <v>23121.809196026719</v>
          </cell>
          <cell r="T34">
            <v>23512.871699120748</v>
          </cell>
          <cell r="U34">
            <v>23659.449344314835</v>
          </cell>
          <cell r="V34">
            <v>23387.640991548389</v>
          </cell>
          <cell r="W34">
            <v>23522.754001231988</v>
          </cell>
          <cell r="X34">
            <v>23207.620733592285</v>
          </cell>
          <cell r="Y34">
            <v>22345.394953575713</v>
          </cell>
          <cell r="Z34">
            <v>22698.840145929182</v>
          </cell>
          <cell r="AA34">
            <v>22877.840318926224</v>
          </cell>
          <cell r="AB34">
            <v>22877.840318926224</v>
          </cell>
          <cell r="AC34">
            <v>22877.840318926224</v>
          </cell>
          <cell r="AD34">
            <v>325.89676572326425</v>
          </cell>
        </row>
        <row r="35">
          <cell r="C35">
            <v>2526.9672396060314</v>
          </cell>
          <cell r="D35">
            <v>2732.847249870907</v>
          </cell>
          <cell r="E35">
            <v>2609.995609747582</v>
          </cell>
          <cell r="F35">
            <v>2497.3262164478879</v>
          </cell>
          <cell r="G35">
            <v>3154.76423547886</v>
          </cell>
          <cell r="H35">
            <v>2868.3216141442254</v>
          </cell>
          <cell r="I35">
            <v>2620.8685119236893</v>
          </cell>
          <cell r="J35">
            <v>2214.3360322373251</v>
          </cell>
          <cell r="K35">
            <v>1966.8542063839761</v>
          </cell>
          <cell r="L35">
            <v>1758.9408074587791</v>
          </cell>
          <cell r="M35">
            <v>1842.3739326845111</v>
          </cell>
          <cell r="N35">
            <v>1937.7051583660364</v>
          </cell>
          <cell r="O35">
            <v>2012.9250443247215</v>
          </cell>
          <cell r="P35">
            <v>1679.0273901655548</v>
          </cell>
          <cell r="Q35">
            <v>1654.7366988666467</v>
          </cell>
          <cell r="R35">
            <v>1680.4740327557406</v>
          </cell>
          <cell r="S35">
            <v>1705.8083901608961</v>
          </cell>
          <cell r="T35">
            <v>1639.5528331911191</v>
          </cell>
          <cell r="U35">
            <v>1664.4798336587075</v>
          </cell>
          <cell r="V35">
            <v>1684.5056160265926</v>
          </cell>
          <cell r="W35">
            <v>1632.9196905973474</v>
          </cell>
          <cell r="X35">
            <v>1632.2461133356785</v>
          </cell>
          <cell r="Y35">
            <v>1626.1112879654765</v>
          </cell>
          <cell r="Z35">
            <v>1623.8842379578068</v>
          </cell>
          <cell r="AA35">
            <v>1604.6500183399155</v>
          </cell>
          <cell r="AB35">
            <v>1604.6500183399155</v>
          </cell>
          <cell r="AC35">
            <v>1604.6500183399155</v>
          </cell>
          <cell r="AD35">
            <v>-408.27502598480601</v>
          </cell>
        </row>
        <row r="36">
          <cell r="C36">
            <v>2819.6783143031466</v>
          </cell>
          <cell r="D36">
            <v>2883.6615765388792</v>
          </cell>
          <cell r="E36">
            <v>2834.861046328946</v>
          </cell>
          <cell r="F36">
            <v>3185.3308839101132</v>
          </cell>
          <cell r="G36">
            <v>3203.3158483820857</v>
          </cell>
          <cell r="H36">
            <v>517.17033150527959</v>
          </cell>
          <cell r="I36">
            <v>504.26118282988887</v>
          </cell>
          <cell r="J36">
            <v>474.45373435607615</v>
          </cell>
          <cell r="K36">
            <v>478.43217668474426</v>
          </cell>
          <cell r="L36">
            <v>458.83541193059216</v>
          </cell>
          <cell r="M36">
            <v>467.85917131625126</v>
          </cell>
          <cell r="N36">
            <v>475.38924604439018</v>
          </cell>
          <cell r="O36">
            <v>2591.8443845242805</v>
          </cell>
          <cell r="P36">
            <v>2589.826575889977</v>
          </cell>
          <cell r="Q36">
            <v>2585.543916492481</v>
          </cell>
          <cell r="R36">
            <v>2581.3215555158909</v>
          </cell>
          <cell r="S36">
            <v>2577.158741311107</v>
          </cell>
          <cell r="T36">
            <v>2573.0547358768586</v>
          </cell>
          <cell r="U36">
            <v>2569.0088145559125</v>
          </cell>
          <cell r="V36">
            <v>2565.0202657393738</v>
          </cell>
          <cell r="W36">
            <v>2561.0883905788305</v>
          </cell>
          <cell r="X36">
            <v>2557.2125027061015</v>
          </cell>
          <cell r="Y36">
            <v>1.3782900866119868E-13</v>
          </cell>
          <cell r="Z36">
            <v>1.376237731242316E-13</v>
          </cell>
          <cell r="AA36">
            <v>1.3742341931189771E-13</v>
          </cell>
          <cell r="AB36">
            <v>1.3742341931189771E-13</v>
          </cell>
          <cell r="AC36">
            <v>1.3742341931189771E-13</v>
          </cell>
          <cell r="AD36">
            <v>-2591.8443845242805</v>
          </cell>
        </row>
        <row r="37">
          <cell r="C37">
            <v>202.82393096836051</v>
          </cell>
          <cell r="D37">
            <v>284.12805861718988</v>
          </cell>
          <cell r="E37">
            <v>258.17195300771567</v>
          </cell>
          <cell r="F37">
            <v>219.31779585525319</v>
          </cell>
          <cell r="G37">
            <v>194.34558727719218</v>
          </cell>
          <cell r="H37">
            <v>158.05752803470577</v>
          </cell>
          <cell r="I37">
            <v>127.28165500794915</v>
          </cell>
          <cell r="J37">
            <v>260.23576907549466</v>
          </cell>
          <cell r="K37">
            <v>210.02300104234342</v>
          </cell>
          <cell r="L37">
            <v>174.69972374895696</v>
          </cell>
          <cell r="M37">
            <v>176.83948147480206</v>
          </cell>
          <cell r="N37">
            <v>179.00544738819929</v>
          </cell>
          <cell r="O37">
            <v>179.84713196579924</v>
          </cell>
          <cell r="P37">
            <v>179.02681506691053</v>
          </cell>
          <cell r="Q37">
            <v>178.21394743261084</v>
          </cell>
          <cell r="R37">
            <v>177.40842805183297</v>
          </cell>
          <cell r="S37">
            <v>176.6101577315552</v>
          </cell>
          <cell r="T37">
            <v>175.81903905608152</v>
          </cell>
          <cell r="U37">
            <v>175.03497634741217</v>
          </cell>
          <cell r="V37">
            <v>174.25787562666918</v>
          </cell>
          <cell r="W37">
            <v>173.48764457654556</v>
          </cell>
          <cell r="X37">
            <v>172.7241925047453</v>
          </cell>
          <cell r="Y37">
            <v>171.96743030838513</v>
          </cell>
          <cell r="Z37">
            <v>171.21483761556945</v>
          </cell>
          <cell r="AA37">
            <v>170.47121513345897</v>
          </cell>
          <cell r="AB37">
            <v>170.47121513345897</v>
          </cell>
          <cell r="AC37">
            <v>170.47121513345897</v>
          </cell>
          <cell r="AD37">
            <v>-9.3759168323402662</v>
          </cell>
        </row>
        <row r="38">
          <cell r="C38">
            <v>688.82580144687529</v>
          </cell>
          <cell r="D38">
            <v>503.36211071740178</v>
          </cell>
          <cell r="E38">
            <v>527.24600949621197</v>
          </cell>
          <cell r="F38">
            <v>810.88966838664135</v>
          </cell>
          <cell r="G38">
            <v>703.77001052438163</v>
          </cell>
          <cell r="H38">
            <v>770.35171318654341</v>
          </cell>
          <cell r="I38">
            <v>1031.015327503975</v>
          </cell>
          <cell r="J38">
            <v>2280.2021097803508</v>
          </cell>
          <cell r="K38">
            <v>1792.404288713991</v>
          </cell>
          <cell r="L38">
            <v>2597.4699505050226</v>
          </cell>
          <cell r="M38">
            <v>2629.2842904190938</v>
          </cell>
          <cell r="N38">
            <v>2661.4882988349973</v>
          </cell>
          <cell r="O38">
            <v>569.35414805559412</v>
          </cell>
          <cell r="P38">
            <v>566.7572157387018</v>
          </cell>
          <cell r="Q38">
            <v>564.18386605917124</v>
          </cell>
          <cell r="R38">
            <v>561.63377923948121</v>
          </cell>
          <cell r="S38">
            <v>559.10664125761866</v>
          </cell>
          <cell r="T38">
            <v>556.60214371817028</v>
          </cell>
          <cell r="U38">
            <v>554.11998372686446</v>
          </cell>
          <cell r="V38">
            <v>551.65986376845365</v>
          </cell>
          <cell r="W38">
            <v>549.22149158783702</v>
          </cell>
          <cell r="X38">
            <v>546.80458007432026</v>
          </cell>
          <cell r="Y38">
            <v>544.40884714891968</v>
          </cell>
          <cell r="Z38">
            <v>542.02631390100316</v>
          </cell>
          <cell r="AA38">
            <v>539.67217825174794</v>
          </cell>
          <cell r="AB38">
            <v>539.67217825174794</v>
          </cell>
          <cell r="AC38">
            <v>539.67217825174794</v>
          </cell>
          <cell r="AD38">
            <v>-29.681969803846187</v>
          </cell>
        </row>
        <row r="39">
          <cell r="C39">
            <v>400.12600017432231</v>
          </cell>
          <cell r="D39">
            <v>393.16976905681878</v>
          </cell>
          <cell r="E39">
            <v>379.50953461578746</v>
          </cell>
          <cell r="F39">
            <v>354.52035228666989</v>
          </cell>
          <cell r="G39">
            <v>343.64124555219598</v>
          </cell>
          <cell r="H39">
            <v>328.9642219857576</v>
          </cell>
          <cell r="I39">
            <v>311.23752782193969</v>
          </cell>
          <cell r="J39">
            <v>284.83899131266935</v>
          </cell>
          <cell r="K39">
            <v>278.91866851972156</v>
          </cell>
          <cell r="L39">
            <v>267.00508618457036</v>
          </cell>
          <cell r="M39">
            <v>270.27541875146306</v>
          </cell>
          <cell r="N39">
            <v>273.58580701636106</v>
          </cell>
          <cell r="O39">
            <v>274.87220895426702</v>
          </cell>
          <cell r="P39">
            <v>273.61846464611244</v>
          </cell>
          <cell r="Q39">
            <v>272.37610553932456</v>
          </cell>
          <cell r="R39">
            <v>271.1449772520412</v>
          </cell>
          <cell r="S39">
            <v>269.92492818103847</v>
          </cell>
          <cell r="T39">
            <v>268.71580943949647</v>
          </cell>
          <cell r="U39">
            <v>267.51747479643086</v>
          </cell>
          <cell r="V39">
            <v>266.3297806177369</v>
          </cell>
          <cell r="W39">
            <v>265.15258580879828</v>
          </cell>
          <cell r="X39">
            <v>263.98575175860975</v>
          </cell>
          <cell r="Y39">
            <v>262.82914228537021</v>
          </cell>
          <cell r="Z39">
            <v>261.67890533882587</v>
          </cell>
          <cell r="AA39">
            <v>260.54237815570332</v>
          </cell>
          <cell r="AB39">
            <v>260.54237815570332</v>
          </cell>
          <cell r="AC39">
            <v>260.54237815570332</v>
          </cell>
          <cell r="AD39">
            <v>-14.329830798563705</v>
          </cell>
        </row>
        <row r="40">
          <cell r="C40">
            <v>4111.4540468927044</v>
          </cell>
          <cell r="D40">
            <v>4064.3215149302896</v>
          </cell>
          <cell r="E40">
            <v>3999.7885434486611</v>
          </cell>
          <cell r="F40">
            <v>4570.0587004386771</v>
          </cell>
          <cell r="G40">
            <v>4445.0726917358561</v>
          </cell>
          <cell r="H40">
            <v>1774.5437947122864</v>
          </cell>
          <cell r="I40">
            <v>1973.7956931637527</v>
          </cell>
          <cell r="J40">
            <v>3299.7306045245909</v>
          </cell>
          <cell r="K40">
            <v>2759.7781349607999</v>
          </cell>
          <cell r="L40">
            <v>3498.0101723691419</v>
          </cell>
          <cell r="M40">
            <v>3544.2583619616098</v>
          </cell>
          <cell r="N40">
            <v>3589.4687992839481</v>
          </cell>
          <cell r="O40">
            <v>3615.9178734999409</v>
          </cell>
          <cell r="P40">
            <v>3609.2290713417015</v>
          </cell>
          <cell r="Q40">
            <v>3600.3178355235877</v>
          </cell>
          <cell r="R40">
            <v>3591.5087400592465</v>
          </cell>
          <cell r="S40">
            <v>3582.8004684813195</v>
          </cell>
          <cell r="T40">
            <v>3574.1917280906068</v>
          </cell>
          <cell r="U40">
            <v>3565.6812494266205</v>
          </cell>
          <cell r="V40">
            <v>3557.267785752234</v>
          </cell>
          <cell r="W40">
            <v>3548.9501125520119</v>
          </cell>
          <cell r="X40">
            <v>3540.7270270437766</v>
          </cell>
          <cell r="Y40">
            <v>979.20541974267508</v>
          </cell>
          <cell r="Z40">
            <v>974.92005685539857</v>
          </cell>
          <cell r="AA40">
            <v>970.68577154091031</v>
          </cell>
          <cell r="AB40">
            <v>970.68577154091031</v>
          </cell>
          <cell r="AC40">
            <v>970.68577154091031</v>
          </cell>
          <cell r="AD40">
            <v>-2645.2321019590308</v>
          </cell>
        </row>
        <row r="41">
          <cell r="C41">
            <v>146.83789069990414</v>
          </cell>
          <cell r="D41">
            <v>134.81199408842434</v>
          </cell>
          <cell r="E41">
            <v>144.56622735048703</v>
          </cell>
          <cell r="F41">
            <v>153.27364236852276</v>
          </cell>
          <cell r="G41">
            <v>114.23113713436129</v>
          </cell>
          <cell r="H41">
            <v>99.365472701972678</v>
          </cell>
          <cell r="I41">
            <v>106.93082511923693</v>
          </cell>
          <cell r="J41">
            <v>129.38601653732866</v>
          </cell>
          <cell r="K41">
            <v>180.7299832318686</v>
          </cell>
          <cell r="L41">
            <v>141.56745992921074</v>
          </cell>
          <cell r="M41">
            <v>144.35161882807398</v>
          </cell>
          <cell r="N41">
            <v>146.67492153013529</v>
          </cell>
          <cell r="O41">
            <v>147.92457323468815</v>
          </cell>
          <cell r="P41">
            <v>147.80941065668736</v>
          </cell>
          <cell r="Q41">
            <v>147.56498604251425</v>
          </cell>
          <cell r="R41">
            <v>147.32400284567021</v>
          </cell>
          <cell r="S41">
            <v>147.086418167217</v>
          </cell>
          <cell r="T41">
            <v>146.8521898871401</v>
          </cell>
          <cell r="U41">
            <v>146.62127664701057</v>
          </cell>
          <cell r="V41">
            <v>146.39363783310833</v>
          </cell>
          <cell r="W41">
            <v>146.1692335599937</v>
          </cell>
          <cell r="X41">
            <v>145.94802465451221</v>
          </cell>
          <cell r="Y41">
            <v>145.72997264022058</v>
          </cell>
          <cell r="Z41">
            <v>145.5129721010922</v>
          </cell>
          <cell r="AA41">
            <v>145.30113312848846</v>
          </cell>
          <cell r="AB41">
            <v>145.30113312848846</v>
          </cell>
          <cell r="AC41">
            <v>145.30113312848846</v>
          </cell>
          <cell r="AD41">
            <v>-2.6234401061996948</v>
          </cell>
        </row>
        <row r="42">
          <cell r="C42">
            <v>29729.379787326769</v>
          </cell>
          <cell r="D42">
            <v>32851.524111037899</v>
          </cell>
          <cell r="E42">
            <v>31389.751551862577</v>
          </cell>
          <cell r="F42">
            <v>31563.165023446552</v>
          </cell>
          <cell r="G42">
            <v>32529.86192345601</v>
          </cell>
          <cell r="H42">
            <v>35037.688553654749</v>
          </cell>
          <cell r="I42">
            <v>32970.076220985706</v>
          </cell>
          <cell r="J42">
            <v>34701.163919915089</v>
          </cell>
          <cell r="K42">
            <v>39746.312455247236</v>
          </cell>
          <cell r="L42">
            <v>46731.56208742196</v>
          </cell>
          <cell r="M42">
            <v>38963.027453522722</v>
          </cell>
          <cell r="N42">
            <v>40776.226090228309</v>
          </cell>
          <cell r="O42">
            <v>31503.925695674334</v>
          </cell>
          <cell r="P42">
            <v>34276.66849589035</v>
          </cell>
          <cell r="Q42">
            <v>36243.238441967747</v>
          </cell>
          <cell r="R42">
            <v>43544.257004882624</v>
          </cell>
          <cell r="S42">
            <v>30286.667749322776</v>
          </cell>
          <cell r="T42">
            <v>33777.016468461552</v>
          </cell>
          <cell r="U42">
            <v>39025.553648997266</v>
          </cell>
          <cell r="V42">
            <v>42576.156299681323</v>
          </cell>
          <cell r="W42">
            <v>39722.286187610545</v>
          </cell>
          <cell r="X42">
            <v>47169.899269318674</v>
          </cell>
          <cell r="Y42">
            <v>38251.361114507716</v>
          </cell>
          <cell r="Z42">
            <v>39604.04386927552</v>
          </cell>
          <cell r="AA42">
            <v>27202.815217333682</v>
          </cell>
          <cell r="AB42">
            <v>27202.815217333682</v>
          </cell>
          <cell r="AC42">
            <v>27202.815217333682</v>
          </cell>
          <cell r="AD42">
            <v>-4301.1104783406518</v>
          </cell>
        </row>
        <row r="45">
          <cell r="C45">
            <v>-12992.895999302711</v>
          </cell>
          <cell r="D45">
            <v>-13837.434814194903</v>
          </cell>
          <cell r="E45">
            <v>-14508.932267918863</v>
          </cell>
          <cell r="F45">
            <v>-14389.445933408406</v>
          </cell>
          <cell r="G45">
            <v>-14510.397317117991</v>
          </cell>
          <cell r="H45">
            <v>-14926.736274044366</v>
          </cell>
          <cell r="I45">
            <v>-15009.885406995236</v>
          </cell>
          <cell r="J45">
            <v>66661.282326290806</v>
          </cell>
          <cell r="K45">
            <v>67381.711183286287</v>
          </cell>
          <cell r="L45">
            <v>64038.947870564909</v>
          </cell>
          <cell r="M45">
            <v>65751.356057353463</v>
          </cell>
          <cell r="N45">
            <v>61456.980755022661</v>
          </cell>
          <cell r="O45">
            <v>55081.499777150537</v>
          </cell>
          <cell r="P45">
            <v>76272.435277431374</v>
          </cell>
          <cell r="Q45">
            <v>76030.504762282508</v>
          </cell>
          <cell r="R45">
            <v>75814.586474186741</v>
          </cell>
          <cell r="S45">
            <v>75618.848824559114</v>
          </cell>
          <cell r="T45">
            <v>75383.94716224281</v>
          </cell>
          <cell r="U45">
            <v>75235.753680294874</v>
          </cell>
          <cell r="V45">
            <v>75032.494967961742</v>
          </cell>
          <cell r="W45">
            <v>74928.219919601048</v>
          </cell>
          <cell r="X45">
            <v>74792.101045209012</v>
          </cell>
          <cell r="Y45">
            <v>74643.583521651613</v>
          </cell>
          <cell r="Z45">
            <v>74487.770402767303</v>
          </cell>
          <cell r="AA45">
            <v>74296.208554104116</v>
          </cell>
          <cell r="AB45">
            <v>74296.208554104116</v>
          </cell>
          <cell r="AC45">
            <v>74296.208554104116</v>
          </cell>
          <cell r="AD45">
            <v>19214.708776953579</v>
          </cell>
        </row>
        <row r="46">
          <cell r="C46">
            <v>2324.4479996513555</v>
          </cell>
          <cell r="D46">
            <v>2402.5119655989033</v>
          </cell>
          <cell r="E46">
            <v>2376.9495688300808</v>
          </cell>
          <cell r="F46">
            <v>2299.7725431534359</v>
          </cell>
          <cell r="G46">
            <v>2221.3146288902626</v>
          </cell>
          <cell r="H46">
            <v>2189.3350511582225</v>
          </cell>
          <cell r="I46">
            <v>2142.9774626391104</v>
          </cell>
          <cell r="J46">
            <v>2029.2897636029256</v>
          </cell>
          <cell r="K46">
            <v>2083.6558635587726</v>
          </cell>
          <cell r="L46">
            <v>1997.1537006129329</v>
          </cell>
          <cell r="M46">
            <v>2035.3067410507078</v>
          </cell>
          <cell r="N46">
            <v>2069.9630650629947</v>
          </cell>
          <cell r="O46">
            <v>2098.1702607759207</v>
          </cell>
          <cell r="P46">
            <v>2106.7387756118169</v>
          </cell>
          <cell r="Q46">
            <v>2116.4193363366444</v>
          </cell>
          <cell r="R46">
            <v>2127.0848850830739</v>
          </cell>
          <cell r="S46">
            <v>2058.9040964363362</v>
          </cell>
          <cell r="T46">
            <v>2063.3639273742447</v>
          </cell>
          <cell r="U46">
            <v>2073.0846926099512</v>
          </cell>
          <cell r="V46">
            <v>2080.6209653512374</v>
          </cell>
          <cell r="W46">
            <v>2087.2763530507336</v>
          </cell>
          <cell r="X46">
            <v>2089.7498715167471</v>
          </cell>
          <cell r="Y46">
            <v>2089.4392214574923</v>
          </cell>
          <cell r="Z46">
            <v>2092.8317199432263</v>
          </cell>
          <cell r="AA46">
            <v>2097.4194002893009</v>
          </cell>
          <cell r="AB46">
            <v>2097.4194002893009</v>
          </cell>
          <cell r="AC46">
            <v>2097.4194002893009</v>
          </cell>
          <cell r="AD46">
            <v>-0.75086048661978566</v>
          </cell>
        </row>
        <row r="47">
          <cell r="C47">
            <v>5201.5139998256782</v>
          </cell>
          <cell r="D47">
            <v>5428.7344919071957</v>
          </cell>
          <cell r="E47">
            <v>5322.1964162273498</v>
          </cell>
          <cell r="F47">
            <v>5143.4562263643547</v>
          </cell>
          <cell r="G47">
            <v>5063.2523980554961</v>
          </cell>
          <cell r="H47">
            <v>4967.5366882213311</v>
          </cell>
          <cell r="I47">
            <v>4859.9771462639128</v>
          </cell>
          <cell r="J47">
            <v>4588.5853376994301</v>
          </cell>
          <cell r="K47">
            <v>4647.0111258818397</v>
          </cell>
          <cell r="L47">
            <v>4434.9448893557037</v>
          </cell>
          <cell r="M47">
            <v>4500.4128394525978</v>
          </cell>
          <cell r="N47">
            <v>4565.9139552492206</v>
          </cell>
          <cell r="O47">
            <v>4589.5604637796159</v>
          </cell>
          <cell r="P47">
            <v>4588.3150859500429</v>
          </cell>
          <cell r="Q47">
            <v>4588.3567972736882</v>
          </cell>
          <cell r="R47">
            <v>4583.2271055307619</v>
          </cell>
          <cell r="S47">
            <v>7773.7621278923343</v>
          </cell>
          <cell r="T47">
            <v>7764.0152345341221</v>
          </cell>
          <cell r="U47">
            <v>7757.983590728777</v>
          </cell>
          <cell r="V47">
            <v>7751.4748829639848</v>
          </cell>
          <cell r="W47">
            <v>7747.323981700617</v>
          </cell>
          <cell r="X47">
            <v>7741.4822420730552</v>
          </cell>
          <cell r="Y47">
            <v>7733.0447798887853</v>
          </cell>
          <cell r="Z47">
            <v>7722.5385786144971</v>
          </cell>
          <cell r="AA47">
            <v>7712.0213058313593</v>
          </cell>
          <cell r="AB47">
            <v>7712.0213058313593</v>
          </cell>
          <cell r="AC47">
            <v>7712.0213058313593</v>
          </cell>
          <cell r="AD47">
            <v>3122.4608420517434</v>
          </cell>
        </row>
        <row r="48">
          <cell r="C48">
            <v>12116.987999651355</v>
          </cell>
          <cell r="D48">
            <v>12388.953932444221</v>
          </cell>
          <cell r="E48">
            <v>12147.703655343365</v>
          </cell>
          <cell r="F48">
            <v>11732.74108106291</v>
          </cell>
          <cell r="G48">
            <v>11605.006899316752</v>
          </cell>
          <cell r="H48">
            <v>11349.572690513221</v>
          </cell>
          <cell r="I48">
            <v>11048.392604133549</v>
          </cell>
          <cell r="J48">
            <v>10402.413684415144</v>
          </cell>
          <cell r="K48">
            <v>10535.848470474497</v>
          </cell>
          <cell r="L48">
            <v>10046.229355989761</v>
          </cell>
          <cell r="M48">
            <v>10183.000572264775</v>
          </cell>
          <cell r="N48">
            <v>10328.004896245202</v>
          </cell>
          <cell r="O48">
            <v>10412.102332573624</v>
          </cell>
          <cell r="P48">
            <v>10378.060713984045</v>
          </cell>
          <cell r="Q48">
            <v>10349.282876310745</v>
          </cell>
          <cell r="R48">
            <v>10314.328515102683</v>
          </cell>
          <cell r="S48">
            <v>10188.075096768842</v>
          </cell>
          <cell r="T48">
            <v>10157.307436709863</v>
          </cell>
          <cell r="U48">
            <v>10133.597403333923</v>
          </cell>
          <cell r="V48">
            <v>10113.485622573233</v>
          </cell>
          <cell r="W48">
            <v>15559.154489643601</v>
          </cell>
          <cell r="X48">
            <v>15515.725501448786</v>
          </cell>
          <cell r="Y48">
            <v>15469.748446681158</v>
          </cell>
          <cell r="Z48">
            <v>15425.412269082304</v>
          </cell>
          <cell r="AA48">
            <v>15384.269495483735</v>
          </cell>
          <cell r="AB48">
            <v>15384.269495483735</v>
          </cell>
          <cell r="AC48">
            <v>15384.269495483735</v>
          </cell>
          <cell r="AD48">
            <v>4972.1671629101111</v>
          </cell>
        </row>
        <row r="49">
          <cell r="C49">
            <v>6288.5840006972894</v>
          </cell>
          <cell r="D49">
            <v>6424.2743629921124</v>
          </cell>
          <cell r="E49">
            <v>6354.6294818978458</v>
          </cell>
          <cell r="F49">
            <v>6243.0545052691732</v>
          </cell>
          <cell r="G49">
            <v>5931.1113730141506</v>
          </cell>
          <cell r="H49">
            <v>5884.0105705164942</v>
          </cell>
          <cell r="I49">
            <v>5781.2132607313215</v>
          </cell>
          <cell r="J49">
            <v>5639.025036259517</v>
          </cell>
          <cell r="K49">
            <v>5558.6391195975675</v>
          </cell>
          <cell r="L49">
            <v>5352.0062760783885</v>
          </cell>
          <cell r="M49">
            <v>5484.8752213850585</v>
          </cell>
          <cell r="N49">
            <v>5641.7208346159305</v>
          </cell>
          <cell r="O49">
            <v>5834.2784570983395</v>
          </cell>
          <cell r="P49">
            <v>5376.8321674412655</v>
          </cell>
          <cell r="Q49">
            <v>5443.9480450294959</v>
          </cell>
          <cell r="R49">
            <v>5496.6056869899312</v>
          </cell>
          <cell r="S49">
            <v>5559.6537791380451</v>
          </cell>
          <cell r="T49">
            <v>5605.9730834128404</v>
          </cell>
          <cell r="U49">
            <v>5671.3211180785775</v>
          </cell>
          <cell r="V49">
            <v>5492.1286263893599</v>
          </cell>
          <cell r="W49">
            <v>5578.9144758727161</v>
          </cell>
          <cell r="X49">
            <v>5643.923739703544</v>
          </cell>
          <cell r="Y49">
            <v>5688.3167090460965</v>
          </cell>
          <cell r="Z49">
            <v>5726.1602895888118</v>
          </cell>
          <cell r="AA49">
            <v>5790.1641520051598</v>
          </cell>
          <cell r="AB49">
            <v>5790.1641520051598</v>
          </cell>
          <cell r="AC49">
            <v>5790.1641520051598</v>
          </cell>
          <cell r="AD49">
            <v>-44.11430509317961</v>
          </cell>
        </row>
        <row r="50">
          <cell r="C50">
            <v>2.3619994770330344</v>
          </cell>
          <cell r="D50">
            <v>2.3868022293050335</v>
          </cell>
          <cell r="E50">
            <v>2.3796442411758543</v>
          </cell>
          <cell r="F50">
            <v>2.3550733650436158</v>
          </cell>
          <cell r="G50">
            <v>2.3740866340355162</v>
          </cell>
          <cell r="H50">
            <v>2.3399623475484983</v>
          </cell>
          <cell r="I50">
            <v>2.2833370429252793</v>
          </cell>
          <cell r="J50">
            <v>2.1472554912603372</v>
          </cell>
          <cell r="K50">
            <v>2.2214586763750632</v>
          </cell>
          <cell r="L50">
            <v>2.1516373629535854</v>
          </cell>
          <cell r="M50">
            <v>2.1779910547156449</v>
          </cell>
          <cell r="N50">
            <v>2.2046675318510425</v>
          </cell>
          <cell r="O50">
            <v>2.2150338904583879</v>
          </cell>
          <cell r="P50">
            <v>2.2049307005320689</v>
          </cell>
          <cell r="Q50">
            <v>2.194919257264945</v>
          </cell>
          <cell r="R50">
            <v>2.1849983165841489</v>
          </cell>
          <cell r="S50">
            <v>2.1751666568082308</v>
          </cell>
          <cell r="T50">
            <v>2.1654230781456478</v>
          </cell>
          <cell r="U50">
            <v>2.1557664022066758</v>
          </cell>
          <cell r="V50">
            <v>2.1461954715283222</v>
          </cell>
          <cell r="W50">
            <v>2.1367091491118404</v>
          </cell>
          <cell r="X50">
            <v>2.1273063179724492</v>
          </cell>
          <cell r="Y50">
            <v>2.1179858807008984</v>
          </cell>
          <cell r="Z50">
            <v>2.1087167958838267</v>
          </cell>
          <cell r="AA50">
            <v>2.0995581900079503</v>
          </cell>
          <cell r="AB50">
            <v>2.0995581900079503</v>
          </cell>
          <cell r="AC50">
            <v>2.0995581900079503</v>
          </cell>
          <cell r="AD50">
            <v>-0.11547570045043765</v>
          </cell>
        </row>
        <row r="51">
          <cell r="C51">
            <v>-8538.8320003486442</v>
          </cell>
          <cell r="D51">
            <v>-6521.6160004273424</v>
          </cell>
          <cell r="E51">
            <v>-4394.7370003142132</v>
          </cell>
          <cell r="F51">
            <v>-2357.5579995630032</v>
          </cell>
          <cell r="G51">
            <v>-2357.5579993651963</v>
          </cell>
          <cell r="H51">
            <v>-1483.3649995907344</v>
          </cell>
          <cell r="I51">
            <v>4156.9037678855348</v>
          </cell>
          <cell r="J51">
            <v>4579.645963605918</v>
          </cell>
          <cell r="K51">
            <v>8851.8563107089485</v>
          </cell>
          <cell r="L51">
            <v>10683.473130269638</v>
          </cell>
          <cell r="M51">
            <v>12615.033536291978</v>
          </cell>
          <cell r="N51">
            <v>14574.752456534257</v>
          </cell>
          <cell r="O51">
            <v>16779.67880654371</v>
          </cell>
          <cell r="P51">
            <v>18052.441496773081</v>
          </cell>
          <cell r="Q51">
            <v>19341.116950515596</v>
          </cell>
          <cell r="R51">
            <v>20458.687404000768</v>
          </cell>
          <cell r="S51">
            <v>21796.342950332673</v>
          </cell>
          <cell r="T51">
            <v>23032.575798687642</v>
          </cell>
          <cell r="U51">
            <v>24231.060230784289</v>
          </cell>
          <cell r="V51">
            <v>25481.998900125651</v>
          </cell>
          <cell r="W51">
            <v>26839.384006392822</v>
          </cell>
          <cell r="X51">
            <v>28135.916199786199</v>
          </cell>
          <cell r="Y51">
            <v>29453.544626819985</v>
          </cell>
          <cell r="Z51">
            <v>30765.366400614763</v>
          </cell>
          <cell r="AA51">
            <v>31750.401685389614</v>
          </cell>
          <cell r="AB51">
            <v>31750.401685389614</v>
          </cell>
          <cell r="AC51">
            <v>31750.401685389614</v>
          </cell>
          <cell r="AD51">
            <v>14970.722878845903</v>
          </cell>
        </row>
        <row r="52">
          <cell r="L52">
            <v>15542.906287588854</v>
          </cell>
          <cell r="M52">
            <v>15733.278963041659</v>
          </cell>
          <cell r="N52">
            <v>15925.983361718454</v>
          </cell>
          <cell r="O52">
            <v>16000.867421249905</v>
          </cell>
          <cell r="P52">
            <v>16102.13160356009</v>
          </cell>
          <cell r="Q52">
            <v>16205.70922548666</v>
          </cell>
          <cell r="R52">
            <v>16290.199750552185</v>
          </cell>
          <cell r="S52">
            <v>16400.346703966083</v>
          </cell>
          <cell r="T52">
            <v>16499.364834671564</v>
          </cell>
          <cell r="U52">
            <v>16594.53181227082</v>
          </cell>
          <cell r="V52">
            <v>16696.160125213359</v>
          </cell>
          <cell r="W52">
            <v>16810.420086245562</v>
          </cell>
          <cell r="X52">
            <v>16918.167524930093</v>
          </cell>
          <cell r="Y52">
            <v>17028.771094649317</v>
          </cell>
          <cell r="Z52">
            <v>17138.954069726617</v>
          </cell>
          <cell r="AA52">
            <v>17212.38078802792</v>
          </cell>
          <cell r="AB52">
            <v>17212.38078802792</v>
          </cell>
          <cell r="AC52">
            <v>17212.38078802792</v>
          </cell>
          <cell r="AD52">
            <v>1211.5133667780156</v>
          </cell>
        </row>
        <row r="53">
          <cell r="C53">
            <v>4402.1679996513576</v>
          </cell>
          <cell r="D53">
            <v>6287.810740549492</v>
          </cell>
          <cell r="E53">
            <v>7300.1894983067432</v>
          </cell>
          <cell r="F53">
            <v>8674.3754962435087</v>
          </cell>
          <cell r="G53">
            <v>7955.104069427508</v>
          </cell>
          <cell r="H53">
            <v>7982.6936891217174</v>
          </cell>
          <cell r="I53">
            <v>12981.862171701117</v>
          </cell>
          <cell r="J53">
            <v>93902.389367364987</v>
          </cell>
          <cell r="K53">
            <v>99060.943532184276</v>
          </cell>
          <cell r="L53">
            <v>112097.81314782315</v>
          </cell>
          <cell r="M53">
            <v>116305.44192189493</v>
          </cell>
          <cell r="N53">
            <v>114565.52399198058</v>
          </cell>
          <cell r="O53">
            <v>110798.3725530621</v>
          </cell>
          <cell r="P53">
            <v>132879.16005145223</v>
          </cell>
          <cell r="Q53">
            <v>134077.53291249261</v>
          </cell>
          <cell r="R53">
            <v>135086.90481976274</v>
          </cell>
          <cell r="S53">
            <v>139398.10874575021</v>
          </cell>
          <cell r="T53">
            <v>140508.71290071122</v>
          </cell>
          <cell r="U53">
            <v>141699.48829450342</v>
          </cell>
          <cell r="V53">
            <v>142650.51028605009</v>
          </cell>
          <cell r="W53">
            <v>149552.83002165623</v>
          </cell>
          <cell r="X53">
            <v>150839.19343098541</v>
          </cell>
          <cell r="Y53">
            <v>152108.56638607517</v>
          </cell>
          <cell r="Z53">
            <v>153361.14244713337</v>
          </cell>
          <cell r="AA53">
            <v>154244.96493932122</v>
          </cell>
          <cell r="AB53">
            <v>154244.96493932122</v>
          </cell>
          <cell r="AC53">
            <v>154244.96493932122</v>
          </cell>
          <cell r="AD53">
            <v>43446.592386259115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401492.02300073672</v>
          </cell>
          <cell r="I54">
            <v>393325.7190000001</v>
          </cell>
          <cell r="J54">
            <v>376973.84000059828</v>
          </cell>
          <cell r="K54">
            <v>379636.95811592689</v>
          </cell>
          <cell r="L54">
            <v>367218.43395297992</v>
          </cell>
          <cell r="M54">
            <v>371716.19997264905</v>
          </cell>
          <cell r="N54">
            <v>376269.0555447404</v>
          </cell>
          <cell r="O54">
            <v>378038.27467019693</v>
          </cell>
          <cell r="P54">
            <v>376313.97035825683</v>
          </cell>
          <cell r="Q54">
            <v>374605.32438405056</v>
          </cell>
          <cell r="R54">
            <v>372912.12442253786</v>
          </cell>
          <cell r="S54">
            <v>371234.16197020572</v>
          </cell>
          <cell r="T54">
            <v>369571.23225947609</v>
          </cell>
          <cell r="U54">
            <v>367923.1341754045</v>
          </cell>
          <cell r="V54">
            <v>366289.67017459677</v>
          </cell>
          <cell r="W54">
            <v>364670.64620627731</v>
          </cell>
          <cell r="X54">
            <v>363065.87163543986</v>
          </cell>
          <cell r="Y54">
            <v>361475.15916802041</v>
          </cell>
          <cell r="Z54">
            <v>359893.21098785399</v>
          </cell>
          <cell r="AA54">
            <v>358330.11817080271</v>
          </cell>
          <cell r="AB54">
            <v>358330.11817080271</v>
          </cell>
          <cell r="AC54">
            <v>358330.11817080271</v>
          </cell>
          <cell r="AD54">
            <v>-19708.156499394216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-19604.371999672589</v>
          </cell>
          <cell r="I55">
            <v>-20029.053000000007</v>
          </cell>
          <cell r="J55">
            <v>-19989.924000059822</v>
          </cell>
          <cell r="K55">
            <v>-20920.661681042959</v>
          </cell>
          <cell r="L55">
            <v>-21007.79198871976</v>
          </cell>
          <cell r="M55">
            <v>-21974.017892265823</v>
          </cell>
          <cell r="N55">
            <v>-22961.734749176499</v>
          </cell>
          <cell r="O55">
            <v>-23792.516206611901</v>
          </cell>
          <cell r="P55">
            <v>-23655.060162286198</v>
          </cell>
          <cell r="Q55">
            <v>-23518.720676827244</v>
          </cell>
          <cell r="R55">
            <v>-23383.482609840805</v>
          </cell>
          <cell r="S55">
            <v>-22773.719250356131</v>
          </cell>
          <cell r="T55">
            <v>-22644.743007710247</v>
          </cell>
          <cell r="U55">
            <v>-22516.787775682657</v>
          </cell>
          <cell r="V55">
            <v>-22389.839955366948</v>
          </cell>
          <cell r="W55">
            <v>-21788.40181579598</v>
          </cell>
          <cell r="X55">
            <v>-21667.49386803103</v>
          </cell>
          <cell r="Y55">
            <v>-21547.518337562036</v>
          </cell>
          <cell r="Z55">
            <v>-21428.158339402868</v>
          </cell>
          <cell r="AA55">
            <v>-21310.013833317087</v>
          </cell>
          <cell r="AB55">
            <v>-21310.013833317087</v>
          </cell>
          <cell r="AC55">
            <v>-21310.013833317087</v>
          </cell>
          <cell r="AD55">
            <v>2482.5023732948139</v>
          </cell>
        </row>
        <row r="56">
          <cell r="C56">
            <v>3526.6707661466057</v>
          </cell>
          <cell r="D56">
            <v>3570.7365378109362</v>
          </cell>
          <cell r="E56">
            <v>3468.0153772300387</v>
          </cell>
          <cell r="F56">
            <v>3298.6317780728441</v>
          </cell>
          <cell r="G56">
            <v>3226.0219992983752</v>
          </cell>
          <cell r="H56">
            <v>3122.074306294508</v>
          </cell>
          <cell r="I56">
            <v>3017.3704896661375</v>
          </cell>
          <cell r="J56">
            <v>2817.9650234004712</v>
          </cell>
          <cell r="K56">
            <v>2810.0913062525501</v>
          </cell>
          <cell r="L56">
            <v>2667.5591925412236</v>
          </cell>
          <cell r="M56">
            <v>2700.2319997380537</v>
          </cell>
          <cell r="N56">
            <v>2733.3049901184877</v>
          </cell>
          <cell r="O56">
            <v>10097.817572841528</v>
          </cell>
          <cell r="P56">
            <v>10051.759510606362</v>
          </cell>
          <cell r="Q56">
            <v>10006.119699771978</v>
          </cell>
          <cell r="R56">
            <v>9960.8924689033211</v>
          </cell>
          <cell r="S56">
            <v>9916.0722486425293</v>
          </cell>
          <cell r="T56">
            <v>9871.6535694226659</v>
          </cell>
          <cell r="U56">
            <v>9827.6310592426489</v>
          </cell>
          <cell r="V56">
            <v>9783.9994415014298</v>
          </cell>
          <cell r="W56">
            <v>9740.7535328896338</v>
          </cell>
          <cell r="X56">
            <v>9697.8882413368465</v>
          </cell>
          <cell r="Y56">
            <v>9655.3985640128776</v>
          </cell>
          <cell r="Z56">
            <v>9613.142990428576</v>
          </cell>
          <cell r="AA56">
            <v>9571.3910643047657</v>
          </cell>
          <cell r="AB56">
            <v>9571.3910643047657</v>
          </cell>
          <cell r="AC56">
            <v>9571.3910643047657</v>
          </cell>
          <cell r="AD56">
            <v>-526.42650853676241</v>
          </cell>
        </row>
        <row r="57">
          <cell r="C57">
            <v>276711.80291118281</v>
          </cell>
          <cell r="D57">
            <v>274691.53330068907</v>
          </cell>
          <cell r="E57">
            <v>274092.27549488528</v>
          </cell>
          <cell r="F57">
            <v>270553.4181773871</v>
          </cell>
          <cell r="G57">
            <v>265751.02140458737</v>
          </cell>
          <cell r="H57">
            <v>259974.98897601708</v>
          </cell>
          <cell r="I57">
            <v>258380.02908744049</v>
          </cell>
          <cell r="J57">
            <v>171832.80128291401</v>
          </cell>
          <cell r="K57">
            <v>172032.78627732384</v>
          </cell>
          <cell r="L57">
            <v>151623.1750999972</v>
          </cell>
          <cell r="M57">
            <v>149667.0160636623</v>
          </cell>
          <cell r="N57">
            <v>150222.48473959701</v>
          </cell>
          <cell r="O57">
            <v>139051.12546905674</v>
          </cell>
          <cell r="P57">
            <v>118443.37783433303</v>
          </cell>
          <cell r="Q57">
            <v>118884.35744413656</v>
          </cell>
          <cell r="R57">
            <v>114826.46451710723</v>
          </cell>
          <cell r="S57">
            <v>115169.57217863311</v>
          </cell>
          <cell r="T57">
            <v>114808.14773211154</v>
          </cell>
          <cell r="U57">
            <v>112001.46106071178</v>
          </cell>
          <cell r="V57">
            <v>111878.11320364643</v>
          </cell>
          <cell r="W57">
            <v>111982.16110943124</v>
          </cell>
          <cell r="X57">
            <v>108241.72912926986</v>
          </cell>
          <cell r="Y57">
            <v>107872.03329083075</v>
          </cell>
          <cell r="Z57">
            <v>107799.32647464823</v>
          </cell>
          <cell r="AA57">
            <v>96944.528867807923</v>
          </cell>
          <cell r="AB57">
            <v>96944.528867807923</v>
          </cell>
          <cell r="AC57">
            <v>96944.528867807923</v>
          </cell>
          <cell r="AD57">
            <v>-42106.596601248821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C65">
            <v>8511.2756123071558</v>
          </cell>
          <cell r="D65">
            <v>8697.5894499741808</v>
          </cell>
          <cell r="E65">
            <v>8538.0949568830074</v>
          </cell>
          <cell r="F65">
            <v>8210.8227288770868</v>
          </cell>
          <cell r="G65">
            <v>8176.2299443711281</v>
          </cell>
          <cell r="H65">
            <v>8026.8360874191712</v>
          </cell>
          <cell r="I65">
            <v>7892.6470206677295</v>
          </cell>
          <cell r="J65">
            <v>7423.0519026899374</v>
          </cell>
          <cell r="K65">
            <v>7499.5285012916029</v>
          </cell>
          <cell r="L65">
            <v>7142.9065091652083</v>
          </cell>
          <cell r="M65">
            <v>7230.3942799526358</v>
          </cell>
          <cell r="N65">
            <v>7318.9536187393824</v>
          </cell>
          <cell r="O65">
            <v>7353.3673780687441</v>
          </cell>
          <cell r="P65">
            <v>7319.8272739923905</v>
          </cell>
          <cell r="Q65">
            <v>7286.591746244947</v>
          </cell>
          <cell r="R65">
            <v>7253.6566648106746</v>
          </cell>
          <cell r="S65">
            <v>7221.0179740078247</v>
          </cell>
          <cell r="T65">
            <v>7188.6716908237513</v>
          </cell>
          <cell r="U65">
            <v>7156.6139032945857</v>
          </cell>
          <cell r="V65">
            <v>7124.8407689280511</v>
          </cell>
          <cell r="W65">
            <v>7093.3485131681327</v>
          </cell>
          <cell r="X65">
            <v>7062.1334279002594</v>
          </cell>
          <cell r="Y65">
            <v>7031.1918699958014</v>
          </cell>
          <cell r="Z65">
            <v>7000.4207896019461</v>
          </cell>
          <cell r="AA65">
            <v>6970.0164721030742</v>
          </cell>
          <cell r="AB65">
            <v>6970.0164721030742</v>
          </cell>
          <cell r="AC65">
            <v>6970.0164721030742</v>
          </cell>
          <cell r="AD65">
            <v>-383.35090596566988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C69">
            <v>126551.45927656235</v>
          </cell>
          <cell r="D69">
            <v>129333.86310072824</v>
          </cell>
          <cell r="E69">
            <v>127387.52246273086</v>
          </cell>
          <cell r="F69">
            <v>123202.46933626906</v>
          </cell>
          <cell r="G69">
            <v>122544.80919797532</v>
          </cell>
          <cell r="H69">
            <v>120167.67146599002</v>
          </cell>
          <cell r="I69">
            <v>118692.99879014315</v>
          </cell>
          <cell r="J69">
            <v>120092.17412192172</v>
          </cell>
          <cell r="K69">
            <v>127882.86312672785</v>
          </cell>
          <cell r="L69">
            <v>123273.99612960785</v>
          </cell>
          <cell r="M69">
            <v>124757.17986821386</v>
          </cell>
          <cell r="N69">
            <v>126258.20290071983</v>
          </cell>
          <cell r="O69">
            <v>126824.71429904501</v>
          </cell>
          <cell r="P69">
            <v>126236.53371481509</v>
          </cell>
          <cell r="Q69">
            <v>125653.66618536349</v>
          </cell>
          <cell r="R69">
            <v>125076.03958450534</v>
          </cell>
          <cell r="S69">
            <v>124503.5830839797</v>
          </cell>
          <cell r="T69">
            <v>123936.22712437848</v>
          </cell>
          <cell r="U69">
            <v>123373.9033868539</v>
          </cell>
          <cell r="V69">
            <v>122816.54476557908</v>
          </cell>
          <cell r="W69">
            <v>122264.08534093937</v>
          </cell>
          <cell r="X69">
            <v>121716.46035343126</v>
          </cell>
          <cell r="Y69">
            <v>121173.6061782475</v>
          </cell>
          <cell r="Z69">
            <v>120633.74619298968</v>
          </cell>
          <cell r="AA69">
            <v>120100.26217600501</v>
          </cell>
          <cell r="AB69">
            <v>120100.26217600501</v>
          </cell>
          <cell r="AC69">
            <v>120100.26217600501</v>
          </cell>
          <cell r="AD69">
            <v>-6724.4521230399987</v>
          </cell>
        </row>
        <row r="73">
          <cell r="C73">
            <v>126551.45927656235</v>
          </cell>
          <cell r="D73">
            <v>129333.86310072824</v>
          </cell>
          <cell r="E73">
            <v>127387.52246273086</v>
          </cell>
          <cell r="F73">
            <v>123202.46933626906</v>
          </cell>
          <cell r="G73">
            <v>122544.80919797532</v>
          </cell>
          <cell r="H73">
            <v>120167.67146599002</v>
          </cell>
          <cell r="I73">
            <v>118692.99879014315</v>
          </cell>
          <cell r="J73">
            <v>120092.17412192172</v>
          </cell>
          <cell r="K73">
            <v>127882.86312672785</v>
          </cell>
          <cell r="L73">
            <v>123273.99612960785</v>
          </cell>
          <cell r="M73">
            <v>124757.17986821386</v>
          </cell>
          <cell r="N73">
            <v>126258.20290071983</v>
          </cell>
          <cell r="O73">
            <v>126824.71429904501</v>
          </cell>
          <cell r="P73">
            <v>126236.53371481509</v>
          </cell>
          <cell r="Q73">
            <v>125653.66618536349</v>
          </cell>
          <cell r="R73">
            <v>125076.03958450534</v>
          </cell>
          <cell r="S73">
            <v>124503.5830839797</v>
          </cell>
          <cell r="T73">
            <v>123936.22712437848</v>
          </cell>
          <cell r="U73">
            <v>123373.9033868539</v>
          </cell>
          <cell r="V73">
            <v>122816.54476557908</v>
          </cell>
          <cell r="W73">
            <v>122264.08534093937</v>
          </cell>
          <cell r="X73">
            <v>121716.46035343126</v>
          </cell>
          <cell r="Y73">
            <v>121173.6061782475</v>
          </cell>
          <cell r="Z73">
            <v>120633.74619298968</v>
          </cell>
          <cell r="AA73">
            <v>120100.26217600501</v>
          </cell>
          <cell r="AB73">
            <v>120100.26217600501</v>
          </cell>
          <cell r="AC73">
            <v>120100.26217600501</v>
          </cell>
          <cell r="AD73">
            <v>-6724.4521230399987</v>
          </cell>
        </row>
        <row r="75">
          <cell r="C75">
            <v>6497.5162991371053</v>
          </cell>
          <cell r="D75">
            <v>6652.1435871868371</v>
          </cell>
          <cell r="E75">
            <v>7046.7054166812131</v>
          </cell>
          <cell r="F75">
            <v>6911.1237659041626</v>
          </cell>
          <cell r="G75">
            <v>7070.0542523512813</v>
          </cell>
          <cell r="H75">
            <v>7618.8794204796604</v>
          </cell>
          <cell r="I75">
            <v>6484.5832241653443</v>
          </cell>
          <cell r="J75">
            <v>6139.6611626968142</v>
          </cell>
          <cell r="K75">
            <v>6961.2529374442984</v>
          </cell>
          <cell r="L75">
            <v>6639.7640341285169</v>
          </cell>
          <cell r="M75">
            <v>6721.0892136132379</v>
          </cell>
          <cell r="N75">
            <v>6803.410480426398</v>
          </cell>
          <cell r="O75">
            <v>6835.4001531431077</v>
          </cell>
          <cell r="P75">
            <v>6804.2225958754389</v>
          </cell>
          <cell r="Q75">
            <v>6773.3281607446415</v>
          </cell>
          <cell r="R75">
            <v>6742.7130086510533</v>
          </cell>
          <cell r="S75">
            <v>6712.3733695929559</v>
          </cell>
          <cell r="T75">
            <v>6682.3055411189634</v>
          </cell>
          <cell r="U75">
            <v>6652.5058868218266</v>
          </cell>
          <cell r="V75">
            <v>6622.9708348723507</v>
          </cell>
          <cell r="W75">
            <v>6593.6968765922056</v>
          </cell>
          <cell r="X75">
            <v>6564.6805650644064</v>
          </cell>
          <cell r="Y75">
            <v>6535.9185137803361</v>
          </cell>
          <cell r="Z75">
            <v>6507.3149316631352</v>
          </cell>
          <cell r="AA75">
            <v>6479.0522778607647</v>
          </cell>
          <cell r="AB75">
            <v>6479.0522778607647</v>
          </cell>
          <cell r="AC75">
            <v>6479.0522778607647</v>
          </cell>
          <cell r="AD75">
            <v>-356.34787528234301</v>
          </cell>
        </row>
        <row r="76">
          <cell r="C76">
            <v>879.06309945088481</v>
          </cell>
          <cell r="D76">
            <v>925.0581720410961</v>
          </cell>
          <cell r="E76">
            <v>948.38702998987526</v>
          </cell>
          <cell r="F76">
            <v>875.63873640687757</v>
          </cell>
          <cell r="G76">
            <v>858.83184711247736</v>
          </cell>
          <cell r="H76">
            <v>808.55658836048144</v>
          </cell>
          <cell r="I76">
            <v>787.30081081081107</v>
          </cell>
          <cell r="J76">
            <v>799.2761434830071</v>
          </cell>
          <cell r="K76">
            <v>2312.1070244875154</v>
          </cell>
          <cell r="L76">
            <v>1113.3115449915117</v>
          </cell>
          <cell r="M76">
            <v>1126.9476110856481</v>
          </cell>
          <cell r="N76">
            <v>1140.7506944889647</v>
          </cell>
          <cell r="O76">
            <v>1146.1145103976255</v>
          </cell>
          <cell r="P76">
            <v>1140.8868646149867</v>
          </cell>
          <cell r="Q76">
            <v>1135.7066908723179</v>
          </cell>
          <cell r="R76">
            <v>1130.5733454548799</v>
          </cell>
          <cell r="S76">
            <v>1125.4861962338177</v>
          </cell>
          <cell r="T76">
            <v>1120.4446224066667</v>
          </cell>
          <cell r="U76">
            <v>1115.4480142448056</v>
          </cell>
          <cell r="V76">
            <v>1110.495772847632</v>
          </cell>
          <cell r="W76">
            <v>1105.5873099032613</v>
          </cell>
          <cell r="X76">
            <v>1100.7220474555409</v>
          </cell>
          <cell r="Y76">
            <v>1095.8994176771928</v>
          </cell>
          <cell r="Z76">
            <v>1091.1033589565047</v>
          </cell>
          <cell r="AA76">
            <v>1086.3644648318723</v>
          </cell>
          <cell r="AB76">
            <v>1086.3644648318723</v>
          </cell>
          <cell r="AC76">
            <v>1086.3644648318723</v>
          </cell>
          <cell r="AD76">
            <v>-59.750045565753226</v>
          </cell>
        </row>
        <row r="78">
          <cell r="C78">
            <v>7376.57939858799</v>
          </cell>
          <cell r="D78">
            <v>7577.2017592279335</v>
          </cell>
          <cell r="E78">
            <v>7995.0924466710885</v>
          </cell>
          <cell r="F78">
            <v>7786.7625023110404</v>
          </cell>
          <cell r="G78">
            <v>7928.8860994637589</v>
          </cell>
          <cell r="H78">
            <v>8427.4360088401427</v>
          </cell>
          <cell r="I78">
            <v>7271.8840349761558</v>
          </cell>
          <cell r="J78">
            <v>6938.9373061798215</v>
          </cell>
          <cell r="K78">
            <v>9273.3599619318138</v>
          </cell>
          <cell r="L78">
            <v>7753.0755791200281</v>
          </cell>
          <cell r="M78">
            <v>7848.0368246988855</v>
          </cell>
          <cell r="N78">
            <v>7944.1611749153626</v>
          </cell>
          <cell r="O78">
            <v>7981.5146635407327</v>
          </cell>
          <cell r="P78">
            <v>7945.1094604904256</v>
          </cell>
          <cell r="Q78">
            <v>7909.0348516169597</v>
          </cell>
          <cell r="R78">
            <v>7873.2863541059332</v>
          </cell>
          <cell r="S78">
            <v>7837.8595658267732</v>
          </cell>
          <cell r="T78">
            <v>7802.7501635256303</v>
          </cell>
          <cell r="U78">
            <v>7767.9539010666322</v>
          </cell>
          <cell r="V78">
            <v>7733.4666077199827</v>
          </cell>
          <cell r="W78">
            <v>7699.2841864954671</v>
          </cell>
          <cell r="X78">
            <v>7665.4026125199471</v>
          </cell>
          <cell r="Y78">
            <v>7631.8179314575291</v>
          </cell>
          <cell r="Z78">
            <v>7598.4182906196402</v>
          </cell>
          <cell r="AA78">
            <v>7565.4167426926369</v>
          </cell>
          <cell r="AB78">
            <v>7565.4167426926369</v>
          </cell>
          <cell r="AC78">
            <v>7565.4167426926369</v>
          </cell>
          <cell r="AD78">
            <v>-416.09792084809578</v>
          </cell>
        </row>
        <row r="79">
          <cell r="C79">
            <v>-4659.131439030768</v>
          </cell>
          <cell r="D79">
            <v>-5208.6669806449318</v>
          </cell>
          <cell r="E79">
            <v>-5547.1647924449253</v>
          </cell>
          <cell r="F79">
            <v>-5762.6122745684652</v>
          </cell>
          <cell r="G79">
            <v>-6069.6434088972792</v>
          </cell>
          <cell r="H79">
            <v>-6327.6248244249819</v>
          </cell>
          <cell r="I79">
            <v>-6519.6025548489697</v>
          </cell>
          <cell r="J79">
            <v>-6510.9163235096257</v>
          </cell>
          <cell r="K79">
            <v>-6989.7341601583184</v>
          </cell>
          <cell r="L79">
            <v>-6945.6090961411219</v>
          </cell>
          <cell r="M79">
            <v>-7444.2220669531607</v>
          </cell>
          <cell r="N79">
            <v>-7954.0072940530963</v>
          </cell>
          <cell r="O79">
            <v>-8393.1710004316064</v>
          </cell>
          <cell r="P79">
            <v>-8832.4630784110886</v>
          </cell>
          <cell r="Q79">
            <v>-9272.5282455911292</v>
          </cell>
          <cell r="R79">
            <v>-9711.7906825278478</v>
          </cell>
          <cell r="S79">
            <v>-10149.305537370996</v>
          </cell>
          <cell r="T79">
            <v>-10589.277564354577</v>
          </cell>
          <cell r="U79">
            <v>-11028.282863543918</v>
          </cell>
          <cell r="V79">
            <v>-11468.829793153329</v>
          </cell>
          <cell r="W79">
            <v>-11922.084696424223</v>
          </cell>
          <cell r="X79">
            <v>-12379.130041501519</v>
          </cell>
          <cell r="Y79">
            <v>-12849.929192068315</v>
          </cell>
          <cell r="Z79">
            <v>-13323.751729041471</v>
          </cell>
          <cell r="AA79">
            <v>-13811.855489901045</v>
          </cell>
          <cell r="AB79">
            <v>-13811.855489901045</v>
          </cell>
          <cell r="AC79">
            <v>-13811.855489901045</v>
          </cell>
          <cell r="AD79">
            <v>-5418.6844894694386</v>
          </cell>
        </row>
        <row r="80">
          <cell r="C80">
            <v>38418.516659984307</v>
          </cell>
          <cell r="D80">
            <v>42923.361669129823</v>
          </cell>
          <cell r="E80">
            <v>41824.283713298188</v>
          </cell>
          <cell r="F80">
            <v>40618.588021244766</v>
          </cell>
          <cell r="G80">
            <v>40857.523337398314</v>
          </cell>
          <cell r="H80">
            <v>40472.192976999264</v>
          </cell>
          <cell r="I80">
            <v>39217.638585055662</v>
          </cell>
          <cell r="J80">
            <v>29529.86703449515</v>
          </cell>
          <cell r="K80">
            <v>22494.710894753549</v>
          </cell>
          <cell r="L80">
            <v>21956.971403700623</v>
          </cell>
          <cell r="M80">
            <v>23745.041373345677</v>
          </cell>
          <cell r="N80">
            <v>26056.959755923337</v>
          </cell>
          <cell r="O80">
            <v>31825.484099340803</v>
          </cell>
          <cell r="P80">
            <v>33152.427821632526</v>
          </cell>
          <cell r="Q80">
            <v>34354.115400006536</v>
          </cell>
          <cell r="R80">
            <v>35715.019816037377</v>
          </cell>
          <cell r="S80">
            <v>37026.573825849999</v>
          </cell>
          <cell r="T80">
            <v>38133.755011615103</v>
          </cell>
          <cell r="U80">
            <v>39637.711670018653</v>
          </cell>
          <cell r="V80">
            <v>40708.040164079874</v>
          </cell>
          <cell r="W80">
            <v>41873.806099316978</v>
          </cell>
          <cell r="X80">
            <v>42896.433203710963</v>
          </cell>
          <cell r="Y80">
            <v>44196.131025869538</v>
          </cell>
          <cell r="Z80">
            <v>46226.565354003455</v>
          </cell>
          <cell r="AA80">
            <v>47358.086059423251</v>
          </cell>
          <cell r="AB80">
            <v>47358.086059423251</v>
          </cell>
          <cell r="AC80">
            <v>47358.086059423251</v>
          </cell>
          <cell r="AD80">
            <v>15532.601960082447</v>
          </cell>
        </row>
        <row r="81">
          <cell r="C81">
            <v>176198.69950841102</v>
          </cell>
          <cell r="D81">
            <v>183323.34899841523</v>
          </cell>
          <cell r="E81">
            <v>180197.82878713822</v>
          </cell>
          <cell r="F81">
            <v>174056.03031413347</v>
          </cell>
          <cell r="G81">
            <v>173437.80517031124</v>
          </cell>
          <cell r="H81">
            <v>170766.5117148236</v>
          </cell>
          <cell r="I81">
            <v>166555.56587599372</v>
          </cell>
          <cell r="J81">
            <v>157473.11404177701</v>
          </cell>
          <cell r="K81">
            <v>160160.72832454651</v>
          </cell>
          <cell r="L81">
            <v>153181.34052545257</v>
          </cell>
          <cell r="M81">
            <v>156136.43027925788</v>
          </cell>
          <cell r="N81">
            <v>159624.27015624481</v>
          </cell>
          <cell r="O81">
            <v>165591.90943956366</v>
          </cell>
          <cell r="P81">
            <v>165821.43519251936</v>
          </cell>
          <cell r="Q81">
            <v>165930.8799376408</v>
          </cell>
          <cell r="R81">
            <v>166206.21173693147</v>
          </cell>
          <cell r="S81">
            <v>166439.7289122933</v>
          </cell>
          <cell r="T81">
            <v>166472.12642598839</v>
          </cell>
          <cell r="U81">
            <v>166907.89999768982</v>
          </cell>
          <cell r="V81">
            <v>166914.06251315365</v>
          </cell>
          <cell r="W81">
            <v>167008.43944349574</v>
          </cell>
          <cell r="X81">
            <v>166961.29955606093</v>
          </cell>
          <cell r="Y81">
            <v>167182.81781350207</v>
          </cell>
          <cell r="Z81">
            <v>168135.39889817324</v>
          </cell>
          <cell r="AA81">
            <v>168181.9259603229</v>
          </cell>
          <cell r="AB81">
            <v>168181.9259603229</v>
          </cell>
          <cell r="AC81">
            <v>168181.9259603229</v>
          </cell>
          <cell r="AD81">
            <v>2590.0165207592363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D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C85">
            <v>460839.34118539176</v>
          </cell>
          <cell r="D85">
            <v>467873.4295774647</v>
          </cell>
          <cell r="E85">
            <v>465058.30915756029</v>
          </cell>
          <cell r="F85">
            <v>456582.45576583687</v>
          </cell>
          <cell r="G85">
            <v>450369.95264362451</v>
          </cell>
          <cell r="H85">
            <v>823733.91968732094</v>
          </cell>
          <cell r="I85">
            <v>814231.49362480163</v>
          </cell>
          <cell r="J85">
            <v>783010.18571599491</v>
          </cell>
          <cell r="K85">
            <v>792780.84587519104</v>
          </cell>
          <cell r="L85">
            <v>765780.52993007435</v>
          </cell>
          <cell r="M85">
            <v>774551.30234493641</v>
          </cell>
          <cell r="N85">
            <v>780452.90467350476</v>
          </cell>
          <cell r="O85">
            <v>779784.98349810904</v>
          </cell>
          <cell r="P85">
            <v>779854.64278488164</v>
          </cell>
          <cell r="Q85">
            <v>779985.49370126519</v>
          </cell>
          <cell r="R85">
            <v>775609.11535540177</v>
          </cell>
          <cell r="S85">
            <v>779383.92480516876</v>
          </cell>
          <cell r="T85">
            <v>778587.12987999967</v>
          </cell>
          <cell r="U85">
            <v>775842.82681186951</v>
          </cell>
          <cell r="V85">
            <v>775126.51566358143</v>
          </cell>
          <cell r="W85">
            <v>781166.42849795427</v>
          </cell>
          <cell r="X85">
            <v>777138.48812506185</v>
          </cell>
          <cell r="Y85">
            <v>776746.45688487939</v>
          </cell>
          <cell r="Z85">
            <v>777374.06345883454</v>
          </cell>
          <cell r="AA85">
            <v>765962.91516924242</v>
          </cell>
          <cell r="AB85">
            <v>765962.91516924242</v>
          </cell>
          <cell r="AC85">
            <v>765962.91516924242</v>
          </cell>
          <cell r="AD85">
            <v>-13822.068328866619</v>
          </cell>
        </row>
        <row r="87">
          <cell r="C87">
            <v>490568.72097271855</v>
          </cell>
          <cell r="D87">
            <v>500724.9536885026</v>
          </cell>
          <cell r="E87">
            <v>496448.06070942286</v>
          </cell>
          <cell r="F87">
            <v>488145.62078928342</v>
          </cell>
          <cell r="G87">
            <v>482899.81456708052</v>
          </cell>
          <cell r="H87">
            <v>858771.60824097565</v>
          </cell>
          <cell r="I87">
            <v>847201.56984578737</v>
          </cell>
          <cell r="J87">
            <v>817711.34963591001</v>
          </cell>
          <cell r="K87">
            <v>832527.15833043831</v>
          </cell>
          <cell r="L87">
            <v>812512.09201749635</v>
          </cell>
          <cell r="M87">
            <v>813514.32979845908</v>
          </cell>
          <cell r="N87">
            <v>821229.13076373306</v>
          </cell>
          <cell r="O87">
            <v>811288.90919378342</v>
          </cell>
          <cell r="P87">
            <v>814131.31128077197</v>
          </cell>
          <cell r="Q87">
            <v>816228.73214323295</v>
          </cell>
          <cell r="R87">
            <v>819153.37236028444</v>
          </cell>
          <cell r="S87">
            <v>809670.59255449148</v>
          </cell>
          <cell r="T87">
            <v>812364.14634846128</v>
          </cell>
          <cell r="U87">
            <v>814868.38046086673</v>
          </cell>
          <cell r="V87">
            <v>817702.67196326272</v>
          </cell>
          <cell r="W87">
            <v>820888.71468556486</v>
          </cell>
          <cell r="X87">
            <v>824308.38739438052</v>
          </cell>
          <cell r="Y87">
            <v>814997.81799938716</v>
          </cell>
          <cell r="Z87">
            <v>816978.10732811003</v>
          </cell>
          <cell r="AA87">
            <v>793165.73038657615</v>
          </cell>
          <cell r="AB87">
            <v>793165.73038657615</v>
          </cell>
          <cell r="AC87">
            <v>793165.73038657615</v>
          </cell>
          <cell r="AD87">
            <v>-18123.178807207267</v>
          </cell>
        </row>
        <row r="94">
          <cell r="C94">
            <v>5817.0221249891056</v>
          </cell>
          <cell r="D94">
            <v>6221.9809031178211</v>
          </cell>
          <cell r="E94">
            <v>5820.2381367175221</v>
          </cell>
          <cell r="F94">
            <v>5867.5822982671389</v>
          </cell>
          <cell r="G94">
            <v>5558.9879136666623</v>
          </cell>
          <cell r="H94">
            <v>5743.2210902840316</v>
          </cell>
          <cell r="I94">
            <v>5575.0820620031818</v>
          </cell>
          <cell r="J94">
            <v>5355.2569850027703</v>
          </cell>
          <cell r="K94">
            <v>5409.6073039563753</v>
          </cell>
          <cell r="L94">
            <v>5382.8415628327275</v>
          </cell>
          <cell r="M94">
            <v>5337.6586948610775</v>
          </cell>
          <cell r="N94">
            <v>5361.6347832018519</v>
          </cell>
          <cell r="O94">
            <v>5616.8378551817041</v>
          </cell>
          <cell r="P94">
            <v>6166.4404366477602</v>
          </cell>
          <cell r="Q94">
            <v>5995.2803340029659</v>
          </cell>
          <cell r="R94">
            <v>6296.2786708349213</v>
          </cell>
          <cell r="S94">
            <v>5836.389875151116</v>
          </cell>
          <cell r="T94">
            <v>5970.7016816436471</v>
          </cell>
          <cell r="U94">
            <v>5838.8373594523528</v>
          </cell>
          <cell r="V94">
            <v>5962.5189655374088</v>
          </cell>
          <cell r="W94">
            <v>5850.2761585163498</v>
          </cell>
          <cell r="X94">
            <v>5640.2641027401587</v>
          </cell>
          <cell r="Y94">
            <v>5807.3735495404553</v>
          </cell>
          <cell r="Z94">
            <v>6014.2959770219359</v>
          </cell>
          <cell r="AA94">
            <v>6343.1590947681952</v>
          </cell>
          <cell r="AB94">
            <v>6343.1590947681952</v>
          </cell>
          <cell r="AC94">
            <v>6343.1590947681952</v>
          </cell>
          <cell r="AD94">
            <v>726.32123958649117</v>
          </cell>
        </row>
        <row r="95">
          <cell r="C95">
            <v>4286.49402771725</v>
          </cell>
          <cell r="D95">
            <v>1665.5140880682325</v>
          </cell>
          <cell r="E95">
            <v>1265.198238662151</v>
          </cell>
          <cell r="F95">
            <v>1322.7375867690816</v>
          </cell>
          <cell r="G95">
            <v>1087.1386595613171</v>
          </cell>
          <cell r="H95">
            <v>1131.8775214864527</v>
          </cell>
          <cell r="I95">
            <v>921.40246740858504</v>
          </cell>
          <cell r="J95">
            <v>984.82889845840918</v>
          </cell>
          <cell r="K95">
            <v>1149.2678565493907</v>
          </cell>
          <cell r="L95">
            <v>998.73446231763091</v>
          </cell>
          <cell r="M95">
            <v>1126.4674299561459</v>
          </cell>
          <cell r="N95">
            <v>1160.5859164833114</v>
          </cell>
          <cell r="O95">
            <v>1126.8319061115765</v>
          </cell>
          <cell r="P95">
            <v>1125.3162836259519</v>
          </cell>
          <cell r="Q95">
            <v>1033.6185572045151</v>
          </cell>
          <cell r="R95">
            <v>896.92239882991885</v>
          </cell>
          <cell r="S95">
            <v>911.2585507670417</v>
          </cell>
          <cell r="T95">
            <v>931.52952791408313</v>
          </cell>
          <cell r="U95">
            <v>973.89991253573123</v>
          </cell>
          <cell r="V95">
            <v>904.24012350646456</v>
          </cell>
          <cell r="W95">
            <v>903.30630025370806</v>
          </cell>
          <cell r="X95">
            <v>952.64587273778352</v>
          </cell>
          <cell r="Y95">
            <v>915.70414992216354</v>
          </cell>
          <cell r="Z95">
            <v>986.61265231113464</v>
          </cell>
          <cell r="AA95">
            <v>996.51089193690723</v>
          </cell>
          <cell r="AB95">
            <v>996.51089193690723</v>
          </cell>
          <cell r="AC95">
            <v>996.51089193690723</v>
          </cell>
          <cell r="AD95">
            <v>-130.32101417466924</v>
          </cell>
        </row>
        <row r="103">
          <cell r="C103">
            <v>10103.516152706356</v>
          </cell>
          <cell r="D103">
            <v>7887.4949911860531</v>
          </cell>
          <cell r="E103">
            <v>7085.4363753796733</v>
          </cell>
          <cell r="F103">
            <v>7190.3198850362205</v>
          </cell>
          <cell r="G103">
            <v>6646.126573227979</v>
          </cell>
          <cell r="H103">
            <v>6875.0986117704842</v>
          </cell>
          <cell r="I103">
            <v>6496.4845294117667</v>
          </cell>
          <cell r="J103">
            <v>6340.085883461179</v>
          </cell>
          <cell r="K103">
            <v>6558.875160505766</v>
          </cell>
          <cell r="L103">
            <v>6381.576025150358</v>
          </cell>
          <cell r="M103">
            <v>6464.1261248172232</v>
          </cell>
          <cell r="N103">
            <v>6522.2206996851637</v>
          </cell>
          <cell r="O103">
            <v>6743.6697612932803</v>
          </cell>
          <cell r="P103">
            <v>7291.7567202737118</v>
          </cell>
          <cell r="Q103">
            <v>7028.898891207481</v>
          </cell>
          <cell r="R103">
            <v>7193.2010696648404</v>
          </cell>
          <cell r="S103">
            <v>6747.648425918158</v>
          </cell>
          <cell r="T103">
            <v>6902.2312095577299</v>
          </cell>
          <cell r="U103">
            <v>6812.7372719880841</v>
          </cell>
          <cell r="V103">
            <v>6866.7590890438732</v>
          </cell>
          <cell r="W103">
            <v>6753.5824587700581</v>
          </cell>
          <cell r="X103">
            <v>6592.9099754779418</v>
          </cell>
          <cell r="Y103">
            <v>6723.0776994626185</v>
          </cell>
          <cell r="Z103">
            <v>7000.9086293330702</v>
          </cell>
          <cell r="AA103">
            <v>7339.6699867051029</v>
          </cell>
          <cell r="AB103">
            <v>7339.6699867051029</v>
          </cell>
          <cell r="AC103">
            <v>7339.6699867051029</v>
          </cell>
          <cell r="AD103">
            <v>596.00022541182261</v>
          </cell>
        </row>
        <row r="104">
          <cell r="C104">
            <v>1923.6394596008022</v>
          </cell>
          <cell r="D104">
            <v>1964.8791438898882</v>
          </cell>
          <cell r="E104">
            <v>116.92252557343853</v>
          </cell>
          <cell r="F104">
            <v>112.57750474813855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C105">
            <v>5625.0001621197598</v>
          </cell>
          <cell r="D105">
            <v>5958.3673688146573</v>
          </cell>
          <cell r="E105">
            <v>9809.3658677512831</v>
          </cell>
          <cell r="F105">
            <v>11737.494744272819</v>
          </cell>
          <cell r="G105">
            <v>8398.1780007016259</v>
          </cell>
          <cell r="H105">
            <v>3827.8375542277158</v>
          </cell>
          <cell r="I105">
            <v>91.293767885532617</v>
          </cell>
          <cell r="J105">
            <v>112.1788408917598</v>
          </cell>
          <cell r="K105">
            <v>238.07975285889103</v>
          </cell>
          <cell r="L105">
            <v>271.92174757560952</v>
          </cell>
          <cell r="M105">
            <v>275.2523004105775</v>
          </cell>
          <cell r="N105">
            <v>278.62364653363448</v>
          </cell>
          <cell r="O105">
            <v>279.93373642008049</v>
          </cell>
          <cell r="P105">
            <v>278.65690552461689</v>
          </cell>
          <cell r="Q105">
            <v>277.39166947888589</v>
          </cell>
          <cell r="R105">
            <v>276.13787105822047</v>
          </cell>
          <cell r="S105">
            <v>274.89535586775798</v>
          </cell>
          <cell r="T105">
            <v>273.6639722790602</v>
          </cell>
          <cell r="U105">
            <v>272.44357136842905</v>
          </cell>
          <cell r="V105">
            <v>271.23400685686545</v>
          </cell>
          <cell r="W105">
            <v>270.03513505162107</v>
          </cell>
          <cell r="X105">
            <v>268.84681478929218</v>
          </cell>
          <cell r="Y105">
            <v>267.66890738041087</v>
          </cell>
          <cell r="Z105">
            <v>266.49748984264102</v>
          </cell>
          <cell r="AA105">
            <v>265.34003452140325</v>
          </cell>
          <cell r="AB105">
            <v>265.34003452140325</v>
          </cell>
          <cell r="AC105">
            <v>265.34003452140325</v>
          </cell>
          <cell r="AD105">
            <v>-14.593701898677239</v>
          </cell>
        </row>
        <row r="106">
          <cell r="C106">
            <v>114.65367384293559</v>
          </cell>
          <cell r="D106">
            <v>0</v>
          </cell>
          <cell r="E106">
            <v>221.51651188772124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8377.053955617328</v>
          </cell>
          <cell r="L106">
            <v>8053.3727029438041</v>
          </cell>
          <cell r="M106">
            <v>8207.8020756864407</v>
          </cell>
          <cell r="N106">
            <v>8357.077476415323</v>
          </cell>
          <cell r="O106">
            <v>8444.8189852942123</v>
          </cell>
          <cell r="P106">
            <v>8430.2815165165921</v>
          </cell>
          <cell r="Q106">
            <v>8415.9456887706219</v>
          </cell>
          <cell r="R106">
            <v>8401.808969990363</v>
          </cell>
          <cell r="S106">
            <v>181.77217182471483</v>
          </cell>
          <cell r="T106">
            <v>180.9579300978572</v>
          </cell>
          <cell r="U106">
            <v>180.15095057169523</v>
          </cell>
          <cell r="V106">
            <v>179.3511365205085</v>
          </cell>
          <cell r="W106">
            <v>178.55839292871232</v>
          </cell>
          <cell r="X106">
            <v>177.77262645322941</v>
          </cell>
          <cell r="Y106">
            <v>176.99374538685089</v>
          </cell>
          <cell r="Z106">
            <v>176.2191556915036</v>
          </cell>
          <cell r="AA106">
            <v>175.45379839084165</v>
          </cell>
          <cell r="AB106">
            <v>175.45379839084165</v>
          </cell>
          <cell r="AC106">
            <v>175.45379839084165</v>
          </cell>
          <cell r="AD106">
            <v>-8269.3651869033711</v>
          </cell>
        </row>
        <row r="107">
          <cell r="C107">
            <v>0</v>
          </cell>
          <cell r="D107">
            <v>0</v>
          </cell>
          <cell r="E107">
            <v>3403.9730475159722</v>
          </cell>
          <cell r="F107">
            <v>2622.1338891036521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C108">
            <v>7663.2932955634978</v>
          </cell>
          <cell r="D108">
            <v>7923.2465127045452</v>
          </cell>
          <cell r="E108">
            <v>13551.777952728415</v>
          </cell>
          <cell r="F108">
            <v>14472.206138124609</v>
          </cell>
          <cell r="G108">
            <v>8398.1780007016259</v>
          </cell>
          <cell r="H108">
            <v>3827.8375542277158</v>
          </cell>
          <cell r="I108">
            <v>91.293767885532617</v>
          </cell>
          <cell r="J108">
            <v>112.1788408917598</v>
          </cell>
          <cell r="K108">
            <v>8615.1337084762199</v>
          </cell>
          <cell r="L108">
            <v>8325.2944505194137</v>
          </cell>
          <cell r="M108">
            <v>8483.0543760970177</v>
          </cell>
          <cell r="N108">
            <v>8635.7011229489581</v>
          </cell>
          <cell r="O108">
            <v>8724.7527217142924</v>
          </cell>
          <cell r="P108">
            <v>8708.9384220412085</v>
          </cell>
          <cell r="Q108">
            <v>8693.3373582495078</v>
          </cell>
          <cell r="R108">
            <v>8677.9468410485842</v>
          </cell>
          <cell r="S108">
            <v>456.66752769247285</v>
          </cell>
          <cell r="T108">
            <v>454.62190237691743</v>
          </cell>
          <cell r="U108">
            <v>452.59452194012431</v>
          </cell>
          <cell r="V108">
            <v>450.58514337737392</v>
          </cell>
          <cell r="W108">
            <v>448.59352798033342</v>
          </cell>
          <cell r="X108">
            <v>446.61944124252159</v>
          </cell>
          <cell r="Y108">
            <v>444.66265276726176</v>
          </cell>
          <cell r="Z108">
            <v>442.71664553414462</v>
          </cell>
          <cell r="AA108">
            <v>440.79383291224491</v>
          </cell>
          <cell r="AB108">
            <v>440.79383291224491</v>
          </cell>
          <cell r="AC108">
            <v>440.79383291224491</v>
          </cell>
          <cell r="AD108">
            <v>-8283.958888802048</v>
          </cell>
        </row>
        <row r="109">
          <cell r="C109">
            <v>0</v>
          </cell>
          <cell r="D109">
            <v>356.42231975926353</v>
          </cell>
          <cell r="E109">
            <v>-34.49869776210592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-7.6266862299048235</v>
          </cell>
          <cell r="N109">
            <v>-7.7200994330446644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C110">
            <v>1134.3794160202217</v>
          </cell>
          <cell r="D110">
            <v>1632.8373016862233</v>
          </cell>
          <cell r="E110">
            <v>1087.7112784973642</v>
          </cell>
          <cell r="F110">
            <v>1061.431931021732</v>
          </cell>
          <cell r="G110">
            <v>1035.957895791918</v>
          </cell>
          <cell r="H110">
            <v>1061.547915200131</v>
          </cell>
          <cell r="I110">
            <v>1041.4021780604137</v>
          </cell>
          <cell r="J110">
            <v>1004.2877181177954</v>
          </cell>
          <cell r="K110">
            <v>1075.0859057056971</v>
          </cell>
          <cell r="L110">
            <v>996.636695346897</v>
          </cell>
          <cell r="M110">
            <v>1008.8437041673217</v>
          </cell>
          <cell r="N110">
            <v>1021.2002269129686</v>
          </cell>
          <cell r="O110">
            <v>1026.0019158792836</v>
          </cell>
          <cell r="P110">
            <v>1021.3221264342787</v>
          </cell>
          <cell r="Q110">
            <v>1016.6848339679949</v>
          </cell>
          <cell r="R110">
            <v>1012.0894622268812</v>
          </cell>
          <cell r="S110">
            <v>1007.5354453290732</v>
          </cell>
          <cell r="T110">
            <v>1003.0222275320931</v>
          </cell>
          <cell r="U110">
            <v>998.54926300676925</v>
          </cell>
          <cell r="V110">
            <v>994.11601561717453</v>
          </cell>
          <cell r="W110">
            <v>989.72195870640417</v>
          </cell>
          <cell r="X110">
            <v>985.36657488800654</v>
          </cell>
          <cell r="Y110">
            <v>981.0493558428999</v>
          </cell>
          <cell r="Z110">
            <v>976.75592321339047</v>
          </cell>
          <cell r="AA110">
            <v>972.51366434055319</v>
          </cell>
          <cell r="AB110">
            <v>972.51366434055319</v>
          </cell>
          <cell r="AC110">
            <v>972.51366434055319</v>
          </cell>
          <cell r="AD110">
            <v>-53.488251538730424</v>
          </cell>
        </row>
        <row r="111">
          <cell r="C111">
            <v>322.85771289113541</v>
          </cell>
          <cell r="D111">
            <v>423.83787503783748</v>
          </cell>
          <cell r="E111">
            <v>1285.0803197989039</v>
          </cell>
          <cell r="F111">
            <v>1134.2631662100607</v>
          </cell>
          <cell r="G111">
            <v>1010.7652712116403</v>
          </cell>
          <cell r="H111">
            <v>1054.3598526643207</v>
          </cell>
          <cell r="I111">
            <v>917.68898410174904</v>
          </cell>
          <cell r="J111">
            <v>705.27525232135702</v>
          </cell>
          <cell r="K111">
            <v>897.37076000423019</v>
          </cell>
          <cell r="L111">
            <v>1049.4284034991804</v>
          </cell>
          <cell r="M111">
            <v>518.91769543959163</v>
          </cell>
          <cell r="N111">
            <v>-4653.8168325483712</v>
          </cell>
          <cell r="O111">
            <v>-4860.6513336642756</v>
          </cell>
          <cell r="P111">
            <v>-4305.3580771795287</v>
          </cell>
          <cell r="Q111">
            <v>-3738.2768876201876</v>
          </cell>
          <cell r="R111">
            <v>-3183.7747420359415</v>
          </cell>
          <cell r="S111">
            <v>-2632.1986875403331</v>
          </cell>
          <cell r="T111">
            <v>-1988.3426735166829</v>
          </cell>
          <cell r="U111">
            <v>-1403.0462874284829</v>
          </cell>
          <cell r="V111">
            <v>-779.2439781264269</v>
          </cell>
          <cell r="W111">
            <v>-128.88492580535024</v>
          </cell>
          <cell r="X111">
            <v>533.6642338106991</v>
          </cell>
          <cell r="Y111">
            <v>543.12943417926977</v>
          </cell>
          <cell r="Z111">
            <v>373.26880960454031</v>
          </cell>
          <cell r="AA111">
            <v>536.97998198895993</v>
          </cell>
          <cell r="AB111">
            <v>536.97998198895993</v>
          </cell>
          <cell r="AC111">
            <v>536.97998198895993</v>
          </cell>
          <cell r="AD111">
            <v>5397.631315653236</v>
          </cell>
        </row>
        <row r="114">
          <cell r="C114">
            <v>1457.2371289113571</v>
          </cell>
          <cell r="D114">
            <v>2413.0974964833244</v>
          </cell>
          <cell r="E114">
            <v>2338.2929005341621</v>
          </cell>
          <cell r="F114">
            <v>2195.6950972317927</v>
          </cell>
          <cell r="G114">
            <v>2046.7231670035583</v>
          </cell>
          <cell r="H114">
            <v>2115.9077678644517</v>
          </cell>
          <cell r="I114">
            <v>1959.0911621621626</v>
          </cell>
          <cell r="J114">
            <v>1709.5629704391524</v>
          </cell>
          <cell r="K114">
            <v>1972.4566657099272</v>
          </cell>
          <cell r="L114">
            <v>2046.0650988460775</v>
          </cell>
          <cell r="M114">
            <v>1520.1347133770084</v>
          </cell>
          <cell r="N114">
            <v>-3640.3367050684474</v>
          </cell>
          <cell r="O114">
            <v>-3834.6494177849918</v>
          </cell>
          <cell r="P114">
            <v>-3284.0359507452499</v>
          </cell>
          <cell r="Q114">
            <v>-2721.5920536521926</v>
          </cell>
          <cell r="R114">
            <v>-2171.6852798090604</v>
          </cell>
          <cell r="S114">
            <v>-1624.6632422112598</v>
          </cell>
          <cell r="T114">
            <v>-985.32044598458981</v>
          </cell>
          <cell r="U114">
            <v>-404.4970244217136</v>
          </cell>
          <cell r="V114">
            <v>214.87203749074763</v>
          </cell>
          <cell r="W114">
            <v>860.83703290105393</v>
          </cell>
          <cell r="X114">
            <v>1519.0308086987056</v>
          </cell>
          <cell r="Y114">
            <v>1524.1787900221698</v>
          </cell>
          <cell r="Z114">
            <v>1350.0247328179307</v>
          </cell>
          <cell r="AA114">
            <v>1509.493646329513</v>
          </cell>
          <cell r="AB114">
            <v>1509.493646329513</v>
          </cell>
          <cell r="AC114">
            <v>1509.493646329513</v>
          </cell>
          <cell r="AD114">
            <v>5344.1430641145053</v>
          </cell>
        </row>
        <row r="115">
          <cell r="C115">
            <v>33.960632790028761</v>
          </cell>
          <cell r="D115">
            <v>34.688693221274548</v>
          </cell>
          <cell r="E115">
            <v>34.007466047550885</v>
          </cell>
          <cell r="F115">
            <v>32.743696320822899</v>
          </cell>
          <cell r="G115">
            <v>32.544589966756327</v>
          </cell>
          <cell r="H115">
            <v>31.89247278382582</v>
          </cell>
          <cell r="I115">
            <v>30.972205087440393</v>
          </cell>
          <cell r="J115">
            <v>29.129498048714858</v>
          </cell>
          <cell r="K115">
            <v>29.429607081891941</v>
          </cell>
          <cell r="L115">
            <v>28.03015308911975</v>
          </cell>
          <cell r="M115">
            <v>28.37347210154849</v>
          </cell>
          <cell r="N115">
            <v>28.720996155024284</v>
          </cell>
          <cell r="O115">
            <v>28.856042433613599</v>
          </cell>
          <cell r="P115">
            <v>28.72442454799814</v>
          </cell>
          <cell r="Q115">
            <v>28.59400187907994</v>
          </cell>
          <cell r="R115">
            <v>28.464758219874721</v>
          </cell>
          <cell r="S115">
            <v>28.336677655099241</v>
          </cell>
          <cell r="T115">
            <v>28.209744554637936</v>
          </cell>
          <cell r="U115">
            <v>28.083943567184438</v>
          </cell>
          <cell r="V115">
            <v>27.959259614052421</v>
          </cell>
          <cell r="W115">
            <v>27.835677883150645</v>
          </cell>
          <cell r="X115">
            <v>27.713183823116996</v>
          </cell>
          <cell r="Y115">
            <v>27.591763137606833</v>
          </cell>
          <cell r="Z115">
            <v>27.471011438973978</v>
          </cell>
          <cell r="AA115">
            <v>27.351698989207197</v>
          </cell>
          <cell r="AB115">
            <v>27.351698989207197</v>
          </cell>
          <cell r="AC115">
            <v>27.351698989207197</v>
          </cell>
          <cell r="AD115">
            <v>-1.5043434444064019</v>
          </cell>
        </row>
        <row r="116">
          <cell r="C116">
            <v>842.93409395973151</v>
          </cell>
          <cell r="D116">
            <v>8537.5933317277922</v>
          </cell>
          <cell r="E116">
            <v>973.37582480885374</v>
          </cell>
          <cell r="F116">
            <v>946.20613308234033</v>
          </cell>
          <cell r="G116">
            <v>976.6517732747534</v>
          </cell>
          <cell r="H116">
            <v>1156.8143619546534</v>
          </cell>
          <cell r="I116">
            <v>1282.6862893481721</v>
          </cell>
          <cell r="J116">
            <v>1108.4257509831193</v>
          </cell>
          <cell r="K116">
            <v>1275.7838859767064</v>
          </cell>
          <cell r="L116">
            <v>1385.1757661650031</v>
          </cell>
          <cell r="M116">
            <v>988.42722050323846</v>
          </cell>
          <cell r="N116">
            <v>2709.6927362768461</v>
          </cell>
          <cell r="O116">
            <v>4333.1633157084898</v>
          </cell>
          <cell r="P116">
            <v>5943.9936597976857</v>
          </cell>
          <cell r="Q116">
            <v>7485.518723296339</v>
          </cell>
          <cell r="R116">
            <v>9035.0345836303641</v>
          </cell>
          <cell r="S116">
            <v>848.79485883460814</v>
          </cell>
          <cell r="T116">
            <v>2359.8135078707373</v>
          </cell>
          <cell r="U116">
            <v>3905.1414087205526</v>
          </cell>
          <cell r="V116">
            <v>5412.2704141566946</v>
          </cell>
          <cell r="W116">
            <v>6937.1410963933404</v>
          </cell>
          <cell r="X116">
            <v>8483.2127662844996</v>
          </cell>
          <cell r="Y116">
            <v>844.89224076544008</v>
          </cell>
          <cell r="Z116">
            <v>2341.8279215074308</v>
          </cell>
          <cell r="AA116">
            <v>3796.1498160042584</v>
          </cell>
          <cell r="AB116">
            <v>3796.1498160042584</v>
          </cell>
          <cell r="AC116">
            <v>3796.1498160042584</v>
          </cell>
          <cell r="AD116">
            <v>-537.01349970423144</v>
          </cell>
        </row>
        <row r="117">
          <cell r="C117">
            <v>15.181504401638632</v>
          </cell>
          <cell r="D117">
            <v>15.506971029718132</v>
          </cell>
          <cell r="E117">
            <v>64.872998638410778</v>
          </cell>
          <cell r="F117">
            <v>67.486918668168144</v>
          </cell>
          <cell r="G117">
            <v>58.170150849467937</v>
          </cell>
          <cell r="H117">
            <v>39.036901039535081</v>
          </cell>
          <cell r="I117">
            <v>5.577972972972975</v>
          </cell>
          <cell r="J117">
            <v>12.673634474199682</v>
          </cell>
          <cell r="K117">
            <v>4.9483737933743246</v>
          </cell>
          <cell r="L117">
            <v>63.149987050732385</v>
          </cell>
          <cell r="M117">
            <v>63.923460927960718</v>
          </cell>
          <cell r="N117">
            <v>64.706408470453198</v>
          </cell>
          <cell r="O117">
            <v>65.01065835153841</v>
          </cell>
          <cell r="P117">
            <v>64.714132401578922</v>
          </cell>
          <cell r="Q117">
            <v>64.420299191780884</v>
          </cell>
          <cell r="R117">
            <v>64.129122208934973</v>
          </cell>
          <cell r="S117">
            <v>63.840565597014027</v>
          </cell>
          <cell r="T117">
            <v>63.554594142453823</v>
          </cell>
          <cell r="U117">
            <v>63.271173259827911</v>
          </cell>
          <cell r="V117">
            <v>62.990268977903838</v>
          </cell>
          <cell r="W117">
            <v>62.711847926069353</v>
          </cell>
          <cell r="X117">
            <v>62.43587732111682</v>
          </cell>
          <cell r="Y117">
            <v>62.162324954375229</v>
          </cell>
          <cell r="Z117">
            <v>61.890279768579276</v>
          </cell>
          <cell r="AA117">
            <v>61.621477110462934</v>
          </cell>
          <cell r="AB117">
            <v>61.621477110462934</v>
          </cell>
          <cell r="AC117">
            <v>61.621477110462934</v>
          </cell>
          <cell r="AD117">
            <v>-3.3891812410754767</v>
          </cell>
        </row>
        <row r="119">
          <cell r="C119">
            <v>2462.8328318661206</v>
          </cell>
          <cell r="D119">
            <v>1668.413053542494</v>
          </cell>
          <cell r="E119">
            <v>1376.2210278252976</v>
          </cell>
          <cell r="F119">
            <v>1337.0818797586433</v>
          </cell>
          <cell r="G119">
            <v>1410.5647449925664</v>
          </cell>
          <cell r="H119">
            <v>1333.0807661455349</v>
          </cell>
          <cell r="I119">
            <v>1372.8977567567572</v>
          </cell>
          <cell r="J119">
            <v>1361.2928348210955</v>
          </cell>
          <cell r="K119">
            <v>1372.5207955043286</v>
          </cell>
          <cell r="L119">
            <v>1381.1324163333436</v>
          </cell>
          <cell r="M119">
            <v>1428.7646410764748</v>
          </cell>
          <cell r="N119">
            <v>1471.162067714873</v>
          </cell>
          <cell r="O119">
            <v>1453.5306035413246</v>
          </cell>
          <cell r="P119">
            <v>1477.0298955031822</v>
          </cell>
          <cell r="Q119">
            <v>1501.9183870091897</v>
          </cell>
          <cell r="R119">
            <v>1526.7359277982714</v>
          </cell>
          <cell r="S119">
            <v>1551.510102076852</v>
          </cell>
          <cell r="T119">
            <v>1577.5322034340429</v>
          </cell>
          <cell r="U119">
            <v>1603.4837189913735</v>
          </cell>
          <cell r="V119">
            <v>1629.5985524674422</v>
          </cell>
          <cell r="W119">
            <v>1655.6399189467888</v>
          </cell>
          <cell r="X119">
            <v>1681.6291582773879</v>
          </cell>
          <cell r="Y119">
            <v>1700.0766315685414</v>
          </cell>
          <cell r="Z119">
            <v>1717.1596967857613</v>
          </cell>
          <cell r="AA119">
            <v>1599.5611174156045</v>
          </cell>
          <cell r="AB119">
            <v>1599.5611174156045</v>
          </cell>
          <cell r="AC119">
            <v>1599.5611174156045</v>
          </cell>
          <cell r="AD119">
            <v>146.0305138742799</v>
          </cell>
        </row>
        <row r="120">
          <cell r="C120">
            <v>0</v>
          </cell>
          <cell r="D120">
            <v>0</v>
          </cell>
          <cell r="E120">
            <v>160.87650036658169</v>
          </cell>
          <cell r="F120">
            <v>186.04047599038606</v>
          </cell>
          <cell r="G120">
            <v>4.2142630427156255E-2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C121">
            <v>503.07066678288157</v>
          </cell>
          <cell r="D121">
            <v>157.23320987874274</v>
          </cell>
          <cell r="E121">
            <v>355.05841566874983</v>
          </cell>
          <cell r="F121">
            <v>325.77062204817048</v>
          </cell>
          <cell r="G121">
            <v>330.90596715724763</v>
          </cell>
          <cell r="H121">
            <v>122.91087337316887</v>
          </cell>
          <cell r="I121">
            <v>111.99402225755169</v>
          </cell>
          <cell r="J121">
            <v>119.82091837497578</v>
          </cell>
          <cell r="K121">
            <v>288.24533740199723</v>
          </cell>
          <cell r="L121">
            <v>92.107638629104287</v>
          </cell>
          <cell r="M121">
            <v>141.18574063016706</v>
          </cell>
          <cell r="N121">
            <v>191.45710209327643</v>
          </cell>
          <cell r="O121">
            <v>241.08756099560898</v>
          </cell>
          <cell r="P121">
            <v>239.98791487818207</v>
          </cell>
          <cell r="Q121">
            <v>238.8982546026829</v>
          </cell>
          <cell r="R121">
            <v>237.81844476238277</v>
          </cell>
          <cell r="S121">
            <v>236.74835238766784</v>
          </cell>
          <cell r="T121">
            <v>235.687846891454</v>
          </cell>
          <cell r="U121">
            <v>234.63680001606289</v>
          </cell>
          <cell r="V121">
            <v>233.59508578151238</v>
          </cell>
          <cell r="W121">
            <v>232.56258043517911</v>
          </cell>
          <cell r="X121">
            <v>231.53916240278946</v>
          </cell>
          <cell r="Y121">
            <v>230.52471224069927</v>
          </cell>
          <cell r="Z121">
            <v>229.51585135561962</v>
          </cell>
          <cell r="AA121">
            <v>228.51901516171463</v>
          </cell>
          <cell r="AB121">
            <v>228.51901516171463</v>
          </cell>
          <cell r="AC121">
            <v>228.51901516171463</v>
          </cell>
          <cell r="AD121">
            <v>-12.568545833894348</v>
          </cell>
        </row>
        <row r="122">
          <cell r="C122">
            <v>2981.0850030506408</v>
          </cell>
          <cell r="D122">
            <v>1841.1532344509551</v>
          </cell>
          <cell r="E122">
            <v>1957.0289424990399</v>
          </cell>
          <cell r="F122">
            <v>1916.3798964653679</v>
          </cell>
          <cell r="G122">
            <v>1799.6830056297092</v>
          </cell>
          <cell r="H122">
            <v>1495.0285405582388</v>
          </cell>
          <cell r="I122">
            <v>1490.4697519872818</v>
          </cell>
          <cell r="J122">
            <v>1493.7873876702708</v>
          </cell>
          <cell r="K122">
            <v>1665.7145066997</v>
          </cell>
          <cell r="L122">
            <v>1536.3900420131802</v>
          </cell>
          <cell r="M122">
            <v>1633.8738426346026</v>
          </cell>
          <cell r="N122">
            <v>1727.3255782786027</v>
          </cell>
          <cell r="O122">
            <v>1759.6288228884721</v>
          </cell>
          <cell r="P122">
            <v>1781.731942782943</v>
          </cell>
          <cell r="Q122">
            <v>1805.2369408036536</v>
          </cell>
          <cell r="R122">
            <v>1828.6834947695891</v>
          </cell>
          <cell r="S122">
            <v>1852.099020061534</v>
          </cell>
          <cell r="T122">
            <v>1876.7746444679508</v>
          </cell>
          <cell r="U122">
            <v>1901.3916922672643</v>
          </cell>
          <cell r="V122">
            <v>1926.1839072268585</v>
          </cell>
          <cell r="W122">
            <v>1950.9143473080373</v>
          </cell>
          <cell r="X122">
            <v>1975.6041980012942</v>
          </cell>
          <cell r="Y122">
            <v>1992.7636687636159</v>
          </cell>
          <cell r="Z122">
            <v>2008.5658279099603</v>
          </cell>
          <cell r="AA122">
            <v>1889.7016096877821</v>
          </cell>
          <cell r="AB122">
            <v>1889.7016096877821</v>
          </cell>
          <cell r="AC122">
            <v>1889.7016096877821</v>
          </cell>
          <cell r="AD122">
            <v>130.07278679931005</v>
          </cell>
        </row>
        <row r="123">
          <cell r="C123">
            <v>1471.670478514774</v>
          </cell>
          <cell r="D123">
            <v>1317.3817132885808</v>
          </cell>
          <cell r="E123">
            <v>1506.8191547673077</v>
          </cell>
          <cell r="F123">
            <v>1494.4263693967762</v>
          </cell>
          <cell r="G123">
            <v>1268.3954160471762</v>
          </cell>
          <cell r="H123">
            <v>1157.6037537857087</v>
          </cell>
          <cell r="I123">
            <v>911.74055484896701</v>
          </cell>
          <cell r="J123">
            <v>671.8077632739728</v>
          </cell>
          <cell r="K123">
            <v>833.14563499856524</v>
          </cell>
          <cell r="L123">
            <v>1282.2953943771408</v>
          </cell>
          <cell r="M123">
            <v>2188.7671130897215</v>
          </cell>
          <cell r="N123">
            <v>2064.986372833484</v>
          </cell>
          <cell r="O123">
            <v>2037.3237674845739</v>
          </cell>
          <cell r="P123">
            <v>1982.8592126494659</v>
          </cell>
          <cell r="Q123">
            <v>1928.6814420978958</v>
          </cell>
          <cell r="R123">
            <v>1874.7859671580666</v>
          </cell>
          <cell r="S123">
            <v>2099.7942634410419</v>
          </cell>
          <cell r="T123">
            <v>2045.2021338058403</v>
          </cell>
          <cell r="U123">
            <v>1991.6524393358293</v>
          </cell>
          <cell r="V123">
            <v>1937.8578228768836</v>
          </cell>
          <cell r="W123">
            <v>1891.3425785953016</v>
          </cell>
          <cell r="X123">
            <v>1833.2621060565239</v>
          </cell>
          <cell r="Y123">
            <v>2039.1037631551305</v>
          </cell>
          <cell r="Z123">
            <v>1984.9565207752175</v>
          </cell>
          <cell r="AA123">
            <v>1931.1125758147616</v>
          </cell>
          <cell r="AB123">
            <v>1931.1125758147616</v>
          </cell>
          <cell r="AC123">
            <v>1931.1125758147616</v>
          </cell>
          <cell r="AD123">
            <v>-106.21119166981225</v>
          </cell>
        </row>
        <row r="126">
          <cell r="C126">
            <v>1471.670478514774</v>
          </cell>
          <cell r="D126">
            <v>1317.3817132885808</v>
          </cell>
          <cell r="E126">
            <v>1506.8191547673077</v>
          </cell>
          <cell r="F126">
            <v>1494.4263693967762</v>
          </cell>
          <cell r="G126">
            <v>1268.3954160471762</v>
          </cell>
          <cell r="H126">
            <v>1157.6037537857087</v>
          </cell>
          <cell r="I126">
            <v>911.74055484896701</v>
          </cell>
          <cell r="J126">
            <v>671.8077632739728</v>
          </cell>
          <cell r="K126">
            <v>833.14563499856524</v>
          </cell>
          <cell r="L126">
            <v>1282.2953943771408</v>
          </cell>
          <cell r="M126">
            <v>2188.7671130897215</v>
          </cell>
          <cell r="N126">
            <v>2064.986372833484</v>
          </cell>
          <cell r="O126">
            <v>2037.3237674845739</v>
          </cell>
          <cell r="P126">
            <v>1982.8592126494659</v>
          </cell>
          <cell r="Q126">
            <v>1928.6814420978958</v>
          </cell>
          <cell r="R126">
            <v>1874.7859671580666</v>
          </cell>
          <cell r="S126">
            <v>2099.7942634410419</v>
          </cell>
          <cell r="T126">
            <v>2045.2021338058403</v>
          </cell>
          <cell r="U126">
            <v>1991.6524393358293</v>
          </cell>
          <cell r="V126">
            <v>1937.8578228768836</v>
          </cell>
          <cell r="W126">
            <v>1891.3425785953016</v>
          </cell>
          <cell r="X126">
            <v>1833.2621060565239</v>
          </cell>
          <cell r="Y126">
            <v>2039.1037631551305</v>
          </cell>
          <cell r="Z126">
            <v>1984.9565207752175</v>
          </cell>
          <cell r="AA126">
            <v>1931.1125758147616</v>
          </cell>
          <cell r="AB126">
            <v>1931.1125758147616</v>
          </cell>
          <cell r="AC126">
            <v>1931.1125758147616</v>
          </cell>
          <cell r="AD126">
            <v>-106.21119166981225</v>
          </cell>
        </row>
        <row r="127">
          <cell r="C127">
            <v>87.530651093872578</v>
          </cell>
          <cell r="D127">
            <v>267.90090454229801</v>
          </cell>
          <cell r="E127">
            <v>416.55723737039091</v>
          </cell>
          <cell r="F127">
            <v>389.7387532144478</v>
          </cell>
          <cell r="G127">
            <v>387.02079484138261</v>
          </cell>
          <cell r="H127">
            <v>378.88284685274624</v>
          </cell>
          <cell r="I127">
            <v>367.58382670906218</v>
          </cell>
          <cell r="J127">
            <v>344.91424512926352</v>
          </cell>
          <cell r="K127">
            <v>347.99694548091321</v>
          </cell>
          <cell r="L127">
            <v>331.14366493050579</v>
          </cell>
          <cell r="M127">
            <v>335.19957984665024</v>
          </cell>
          <cell r="N127">
            <v>339.30517243309066</v>
          </cell>
          <cell r="O127">
            <v>340.90058718109822</v>
          </cell>
          <cell r="P127">
            <v>339.34567490949797</v>
          </cell>
          <cell r="Q127">
            <v>337.80488273336266</v>
          </cell>
          <cell r="R127">
            <v>336.27801918601875</v>
          </cell>
          <cell r="S127">
            <v>334.76489624690129</v>
          </cell>
          <cell r="T127">
            <v>333.26532926436971</v>
          </cell>
          <cell r="U127">
            <v>331.77913688059004</v>
          </cell>
          <cell r="V127">
            <v>330.30614095841702</v>
          </cell>
          <cell r="W127">
            <v>328.84616651021628</v>
          </cell>
          <cell r="X127">
            <v>327.39904162856499</v>
          </cell>
          <cell r="Y127">
            <v>325.96459741877521</v>
          </cell>
          <cell r="Z127">
            <v>324.53805651103437</v>
          </cell>
          <cell r="AA127">
            <v>323.12851865506934</v>
          </cell>
          <cell r="AB127">
            <v>323.12851865506934</v>
          </cell>
          <cell r="AC127">
            <v>323.12851865506934</v>
          </cell>
          <cell r="AD127">
            <v>-17.772068526028875</v>
          </cell>
        </row>
        <row r="128">
          <cell r="C128">
            <v>17711.877465353438</v>
          </cell>
          <cell r="D128">
            <v>18204.123064048006</v>
          </cell>
          <cell r="E128">
            <v>17975.043958384245</v>
          </cell>
          <cell r="F128">
            <v>17365.856478477908</v>
          </cell>
          <cell r="G128">
            <v>17394.764932092683</v>
          </cell>
          <cell r="H128">
            <v>17198.577506752888</v>
          </cell>
          <cell r="I128">
            <v>16835.438756756765</v>
          </cell>
          <cell r="J128">
            <v>15916.207426845507</v>
          </cell>
          <cell r="K128">
            <v>16113.991280571636</v>
          </cell>
          <cell r="L128">
            <v>15483.649729504194</v>
          </cell>
          <cell r="M128">
            <v>15834.45745293451</v>
          </cell>
          <cell r="N128">
            <v>16175.322033761793</v>
          </cell>
          <cell r="O128">
            <v>61.853385107471851</v>
          </cell>
          <cell r="P128">
            <v>61.571260079941368</v>
          </cell>
          <cell r="Q128">
            <v>61.291697018378059</v>
          </cell>
          <cell r="R128">
            <v>61.014661182853814</v>
          </cell>
          <cell r="S128">
            <v>60.740118458706313</v>
          </cell>
          <cell r="T128">
            <v>60.468035342534669</v>
          </cell>
          <cell r="U128">
            <v>60.198378928569973</v>
          </cell>
          <cell r="V128">
            <v>59.931116895408664</v>
          </cell>
          <cell r="W128">
            <v>59.666217493097989</v>
          </cell>
          <cell r="X128">
            <v>59.403649530562241</v>
          </cell>
          <cell r="Y128">
            <v>59.143382363359692</v>
          </cell>
          <cell r="Z128">
            <v>58.884549180150238</v>
          </cell>
          <cell r="AA128">
            <v>58.628801049736346</v>
          </cell>
          <cell r="AB128">
            <v>58.628801049736346</v>
          </cell>
          <cell r="AC128">
            <v>58.628801049736346</v>
          </cell>
          <cell r="AD128">
            <v>-3.2245840577355054</v>
          </cell>
        </row>
        <row r="129">
          <cell r="C129">
            <v>23129.058324762485</v>
          </cell>
          <cell r="D129">
            <v>30202.840941278908</v>
          </cell>
          <cell r="E129">
            <v>22862.832583877389</v>
          </cell>
          <cell r="F129">
            <v>22145.351326957665</v>
          </cell>
          <cell r="G129">
            <v>21859.060511852462</v>
          </cell>
          <cell r="H129">
            <v>21418.79948268806</v>
          </cell>
          <cell r="I129">
            <v>20918.89138473769</v>
          </cell>
          <cell r="J129">
            <v>19564.272071950847</v>
          </cell>
          <cell r="K129">
            <v>20266.061860809412</v>
          </cell>
          <cell r="L129">
            <v>20046.684750079145</v>
          </cell>
          <cell r="M129">
            <v>21009.09868111027</v>
          </cell>
          <cell r="N129">
            <v>23045.352889738839</v>
          </cell>
          <cell r="O129">
            <v>8561.7259208037194</v>
          </cell>
          <cell r="P129">
            <v>10138.226174767533</v>
          </cell>
          <cell r="Q129">
            <v>11647.127687828708</v>
          </cell>
          <cell r="R129">
            <v>13164.261484146766</v>
          </cell>
          <cell r="S129">
            <v>5224.5298346978907</v>
          </cell>
          <cell r="T129">
            <v>6703.7333953060706</v>
          </cell>
          <cell r="U129">
            <v>8218.2469996999916</v>
          </cell>
          <cell r="V129">
            <v>9694.5086617283141</v>
          </cell>
          <cell r="W129">
            <v>11195.746084183145</v>
          </cell>
          <cell r="X129">
            <v>12706.594945324561</v>
          </cell>
          <cell r="Y129">
            <v>5289.4594156039284</v>
          </cell>
          <cell r="Z129">
            <v>6746.2438873227675</v>
          </cell>
          <cell r="AA129">
            <v>8026.0730202008153</v>
          </cell>
          <cell r="AB129">
            <v>8026.0730202008153</v>
          </cell>
          <cell r="AC129">
            <v>8026.0730202008153</v>
          </cell>
          <cell r="AD129">
            <v>-535.65290060290408</v>
          </cell>
        </row>
        <row r="130">
          <cell r="C130">
            <v>42353.104901943698</v>
          </cell>
          <cell r="D130">
            <v>48426.67994165283</v>
          </cell>
          <cell r="E130">
            <v>45838.33981251964</v>
          </cell>
          <cell r="F130">
            <v>46003.572447350292</v>
          </cell>
          <cell r="G130">
            <v>38950.08825278563</v>
          </cell>
          <cell r="H130">
            <v>34237.643416550709</v>
          </cell>
          <cell r="I130">
            <v>29465.760844197153</v>
          </cell>
          <cell r="J130">
            <v>27726.09976674294</v>
          </cell>
          <cell r="K130">
            <v>37412.527395501325</v>
          </cell>
          <cell r="L130">
            <v>36799.620324594995</v>
          </cell>
          <cell r="M130">
            <v>37476.413895401522</v>
          </cell>
          <cell r="N130">
            <v>34562.938007304518</v>
          </cell>
          <cell r="O130">
            <v>20195.498986026301</v>
          </cell>
          <cell r="P130">
            <v>22854.885366337203</v>
          </cell>
          <cell r="Q130">
            <v>24647.771883633504</v>
          </cell>
          <cell r="R130">
            <v>26863.724115051133</v>
          </cell>
          <cell r="S130">
            <v>10804.182546097261</v>
          </cell>
          <cell r="T130">
            <v>13075.266061256127</v>
          </cell>
          <cell r="U130">
            <v>15079.081769206487</v>
          </cell>
          <cell r="V130">
            <v>17226.72493164031</v>
          </cell>
          <cell r="W130">
            <v>19258.759103834593</v>
          </cell>
          <cell r="X130">
            <v>21265.155170743732</v>
          </cell>
          <cell r="Y130">
            <v>13981.378557855976</v>
          </cell>
          <cell r="Z130">
            <v>15539.893895007914</v>
          </cell>
          <cell r="AA130">
            <v>17316.030486147676</v>
          </cell>
          <cell r="AB130">
            <v>17316.030486147676</v>
          </cell>
          <cell r="AC130">
            <v>17316.030486147676</v>
          </cell>
          <cell r="AD130">
            <v>-2879.4684998786252</v>
          </cell>
        </row>
        <row r="133">
          <cell r="C133">
            <v>2973.2357256166656</v>
          </cell>
          <cell r="D133">
            <v>3067.7150887626644</v>
          </cell>
          <cell r="E133">
            <v>2799.8011905177532</v>
          </cell>
          <cell r="F133">
            <v>2691.2647158680265</v>
          </cell>
          <cell r="G133">
            <v>2685.3939376221583</v>
          </cell>
          <cell r="H133">
            <v>2664.9814897274296</v>
          </cell>
          <cell r="I133">
            <v>2620.5154546899848</v>
          </cell>
          <cell r="J133">
            <v>2495.1783160633399</v>
          </cell>
          <cell r="K133">
            <v>2452.2651736483535</v>
          </cell>
          <cell r="L133">
            <v>2314.1169433973137</v>
          </cell>
          <cell r="M133">
            <v>2367.6030747562772</v>
          </cell>
          <cell r="N133">
            <v>2422.0522638186039</v>
          </cell>
          <cell r="O133">
            <v>2459.0107394442412</v>
          </cell>
          <cell r="P133">
            <v>2475.7930732393747</v>
          </cell>
          <cell r="Q133">
            <v>2492.4230073399153</v>
          </cell>
          <cell r="R133">
            <v>2508.9026082660657</v>
          </cell>
          <cell r="S133">
            <v>2525.2339053438163</v>
          </cell>
          <cell r="T133">
            <v>2541.4188915379927</v>
          </cell>
          <cell r="U133">
            <v>2557.4595242630194</v>
          </cell>
          <cell r="V133">
            <v>2573.3577261720807</v>
          </cell>
          <cell r="W133">
            <v>2589.1153859253577</v>
          </cell>
          <cell r="X133">
            <v>2604.7343589379766</v>
          </cell>
          <cell r="Y133">
            <v>2620.2164681082986</v>
          </cell>
          <cell r="Z133">
            <v>2635.5260558428331</v>
          </cell>
          <cell r="AA133">
            <v>2650.7397268991349</v>
          </cell>
          <cell r="AB133">
            <v>2650.7397268991349</v>
          </cell>
          <cell r="AC133">
            <v>2650.7397268991349</v>
          </cell>
          <cell r="AD133">
            <v>191.72898745489374</v>
          </cell>
        </row>
        <row r="134">
          <cell r="C134">
            <v>10407.180115052732</v>
          </cell>
          <cell r="D134">
            <v>10780.058261070848</v>
          </cell>
          <cell r="E134">
            <v>10590.263029361449</v>
          </cell>
          <cell r="F134">
            <v>10360.142259273576</v>
          </cell>
          <cell r="G134">
            <v>10326.132356626185</v>
          </cell>
          <cell r="H134">
            <v>10160.64995170664</v>
          </cell>
          <cell r="I134">
            <v>9930.0649077901471</v>
          </cell>
          <cell r="J134">
            <v>9460.1524574231116</v>
          </cell>
          <cell r="K134">
            <v>9851.1956871157345</v>
          </cell>
          <cell r="L134">
            <v>9222.4519308796916</v>
          </cell>
          <cell r="M134">
            <v>8242.1033004531546</v>
          </cell>
          <cell r="N134">
            <v>8746.6147184342135</v>
          </cell>
          <cell r="O134">
            <v>11225.844336163211</v>
          </cell>
          <cell r="P134">
            <v>11107.770215532862</v>
          </cell>
          <cell r="Q134">
            <v>10976.343460848149</v>
          </cell>
          <cell r="R134">
            <v>10862.204154876612</v>
          </cell>
          <cell r="S134">
            <v>10760.026347472944</v>
          </cell>
          <cell r="T134">
            <v>10727.413329342737</v>
          </cell>
          <cell r="U134">
            <v>10692.625281167117</v>
          </cell>
          <cell r="V134">
            <v>10619.526628012734</v>
          </cell>
          <cell r="W134">
            <v>10585.631459713411</v>
          </cell>
          <cell r="X134">
            <v>10554.416266270555</v>
          </cell>
          <cell r="Y134">
            <v>10470.945839610922</v>
          </cell>
          <cell r="Z134">
            <v>10343.078946140642</v>
          </cell>
          <cell r="AA134">
            <v>10126.364865448646</v>
          </cell>
          <cell r="AB134">
            <v>10126.364865448646</v>
          </cell>
          <cell r="AC134">
            <v>10126.364865448646</v>
          </cell>
          <cell r="AD134">
            <v>-1099.4794707145647</v>
          </cell>
        </row>
        <row r="135">
          <cell r="C135">
            <v>9315.2511862634001</v>
          </cell>
          <cell r="D135">
            <v>9505.3227898363621</v>
          </cell>
          <cell r="E135">
            <v>9529.6485092343682</v>
          </cell>
          <cell r="F135">
            <v>9145.8348975578592</v>
          </cell>
          <cell r="G135">
            <v>9073.6934815656296</v>
          </cell>
          <cell r="H135">
            <v>8873.6272145371222</v>
          </cell>
          <cell r="I135">
            <v>8602.3980254372054</v>
          </cell>
          <cell r="J135">
            <v>8071.6074911407213</v>
          </cell>
          <cell r="K135">
            <v>8140.126253455599</v>
          </cell>
          <cell r="L135">
            <v>7735.5697836033542</v>
          </cell>
          <cell r="M135">
            <v>7859.2864702001052</v>
          </cell>
          <cell r="N135">
            <v>7984.8732926001676</v>
          </cell>
          <cell r="O135">
            <v>8051.8807788842378</v>
          </cell>
          <cell r="P135">
            <v>8047.4156955323351</v>
          </cell>
          <cell r="Q135">
            <v>8042.9911594218047</v>
          </cell>
          <cell r="R135">
            <v>8038.6066207372814</v>
          </cell>
          <cell r="S135">
            <v>8034.261539559242</v>
          </cell>
          <cell r="T135">
            <v>8029.9553856423563</v>
          </cell>
          <cell r="U135">
            <v>8025.6876381997899</v>
          </cell>
          <cell r="V135">
            <v>8021.4577856932265</v>
          </cell>
          <cell r="W135">
            <v>8017.2653256284839</v>
          </cell>
          <cell r="X135">
            <v>8013.1097643565063</v>
          </cell>
          <cell r="Y135">
            <v>8008.9906168796042</v>
          </cell>
          <cell r="Z135">
            <v>8004.7936650473848</v>
          </cell>
          <cell r="AA135">
            <v>8000.7464751030057</v>
          </cell>
          <cell r="AB135">
            <v>8000.7464751030057</v>
          </cell>
          <cell r="AC135">
            <v>8000.7464751030057</v>
          </cell>
          <cell r="AD135">
            <v>-51.13430378123212</v>
          </cell>
        </row>
        <row r="136">
          <cell r="C136">
            <v>219.92480257997036</v>
          </cell>
          <cell r="D136">
            <v>224.63963070458146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7.6731740293923814</v>
          </cell>
          <cell r="N136">
            <v>15.53431324909886</v>
          </cell>
          <cell r="O136">
            <v>23.411033510477324</v>
          </cell>
          <cell r="P136">
            <v>31.84914350329149</v>
          </cell>
          <cell r="Q136">
            <v>40.210627360459377</v>
          </cell>
          <cell r="R136">
            <v>48.496524122497597</v>
          </cell>
          <cell r="S136">
            <v>56.707854128777328</v>
          </cell>
          <cell r="T136">
            <v>64.84561943637965</v>
          </cell>
          <cell r="U136">
            <v>72.91080422774381</v>
          </cell>
          <cell r="V136">
            <v>80.90437520745634</v>
          </cell>
          <cell r="W136">
            <v>88.827281988517313</v>
          </cell>
          <cell r="X136">
            <v>96.680457468407582</v>
          </cell>
          <cell r="Y136">
            <v>104.46481819527011</v>
          </cell>
          <cell r="Z136">
            <v>112.17967074251378</v>
          </cell>
          <cell r="AA136">
            <v>119.82898668869908</v>
          </cell>
          <cell r="AB136">
            <v>119.82898668869908</v>
          </cell>
          <cell r="AC136">
            <v>119.82898668869908</v>
          </cell>
          <cell r="AD136">
            <v>96.417953178221751</v>
          </cell>
        </row>
        <row r="137">
          <cell r="C137">
            <v>22915.591829512767</v>
          </cell>
          <cell r="D137">
            <v>23577.735770374456</v>
          </cell>
          <cell r="E137">
            <v>22919.712729113569</v>
          </cell>
          <cell r="F137">
            <v>22197.241872699462</v>
          </cell>
          <cell r="G137">
            <v>22085.219775813974</v>
          </cell>
          <cell r="H137">
            <v>21699.258655971193</v>
          </cell>
          <cell r="I137">
            <v>21152.978387917337</v>
          </cell>
          <cell r="J137">
            <v>20026.938264627173</v>
          </cell>
          <cell r="K137">
            <v>20443.587114219685</v>
          </cell>
          <cell r="L137">
            <v>19272.138657880358</v>
          </cell>
          <cell r="M137">
            <v>18476.66601943893</v>
          </cell>
          <cell r="N137">
            <v>19169.074588102085</v>
          </cell>
          <cell r="O137">
            <v>21760.146888002168</v>
          </cell>
          <cell r="P137">
            <v>21662.828127807865</v>
          </cell>
          <cell r="Q137">
            <v>21551.968254970328</v>
          </cell>
          <cell r="R137">
            <v>21458.209908002456</v>
          </cell>
          <cell r="S137">
            <v>21376.229646504777</v>
          </cell>
          <cell r="T137">
            <v>21363.633225959464</v>
          </cell>
          <cell r="U137">
            <v>21348.683247857669</v>
          </cell>
          <cell r="V137">
            <v>21295.246515085499</v>
          </cell>
          <cell r="W137">
            <v>21280.839453255769</v>
          </cell>
          <cell r="X137">
            <v>21268.940847033446</v>
          </cell>
          <cell r="Y137">
            <v>21204.617742794093</v>
          </cell>
          <cell r="Z137">
            <v>21095.578337773371</v>
          </cell>
          <cell r="AA137">
            <v>20897.680054139484</v>
          </cell>
          <cell r="AB137">
            <v>20897.680054139484</v>
          </cell>
          <cell r="AC137">
            <v>20897.680054139484</v>
          </cell>
          <cell r="AD137">
            <v>-862.46683386268342</v>
          </cell>
        </row>
        <row r="138">
          <cell r="C138">
            <v>43101.522776954596</v>
          </cell>
          <cell r="D138">
            <v>43829.879834760774</v>
          </cell>
          <cell r="E138">
            <v>42777.308743846668</v>
          </cell>
          <cell r="F138">
            <v>41002.940249088184</v>
          </cell>
          <cell r="G138">
            <v>40570.036639882404</v>
          </cell>
          <cell r="H138">
            <v>46214.79992796923</v>
          </cell>
          <cell r="I138">
            <v>44869.09613036568</v>
          </cell>
          <cell r="J138">
            <v>42399.472441274564</v>
          </cell>
          <cell r="K138">
            <v>42573.52086650455</v>
          </cell>
          <cell r="L138">
            <v>40673.443627521476</v>
          </cell>
          <cell r="M138">
            <v>40979.38574263241</v>
          </cell>
          <cell r="N138">
            <v>41286.720571851518</v>
          </cell>
          <cell r="O138">
            <v>41285.346978909198</v>
          </cell>
          <cell r="P138">
            <v>40928.528849639195</v>
          </cell>
          <cell r="Q138">
            <v>40574.950971373008</v>
          </cell>
          <cell r="R138">
            <v>40224.569406724928</v>
          </cell>
          <cell r="S138">
            <v>39877.341009115218</v>
          </cell>
          <cell r="T138">
            <v>39533.223405058176</v>
          </cell>
          <cell r="U138">
            <v>39192.174976924136</v>
          </cell>
          <cell r="V138">
            <v>38854.154846160614</v>
          </cell>
          <cell r="W138">
            <v>38519.122856958507</v>
          </cell>
          <cell r="X138">
            <v>38187.039560349454</v>
          </cell>
          <cell r="Y138">
            <v>37857.866198721393</v>
          </cell>
          <cell r="Z138">
            <v>37531.031405270922</v>
          </cell>
          <cell r="AA138">
            <v>37207.571223539737</v>
          </cell>
          <cell r="AB138">
            <v>37207.571223539737</v>
          </cell>
          <cell r="AC138">
            <v>37207.571223539737</v>
          </cell>
          <cell r="AD138">
            <v>-4077.775755369461</v>
          </cell>
        </row>
        <row r="139">
          <cell r="C139">
            <v>4251.1358633312993</v>
          </cell>
          <cell r="D139">
            <v>4329.8565641637433</v>
          </cell>
          <cell r="E139">
            <v>4232.6526585902311</v>
          </cell>
          <cell r="F139">
            <v>4063.6402827033294</v>
          </cell>
          <cell r="G139">
            <v>4027.2810611249402</v>
          </cell>
          <cell r="H139">
            <v>3935.1680003274132</v>
          </cell>
          <cell r="I139">
            <v>3810.5310492845797</v>
          </cell>
          <cell r="J139">
            <v>3573.3947681634013</v>
          </cell>
          <cell r="K139">
            <v>3597.7498799039245</v>
          </cell>
          <cell r="L139">
            <v>3416.7390420419574</v>
          </cell>
          <cell r="M139">
            <v>3448.4322676693851</v>
          </cell>
          <cell r="N139">
            <v>3480.3892894274936</v>
          </cell>
          <cell r="O139">
            <v>3486.4256840461144</v>
          </cell>
          <cell r="P139">
            <v>3459.8308779822141</v>
          </cell>
          <cell r="Q139">
            <v>3433.4775782768093</v>
          </cell>
          <cell r="R139">
            <v>3407.3625101348248</v>
          </cell>
          <cell r="S139">
            <v>3381.4824577025083</v>
          </cell>
          <cell r="T139">
            <v>3355.8342627472966</v>
          </cell>
          <cell r="U139">
            <v>3330.4148233730175</v>
          </cell>
          <cell r="V139">
            <v>3305.2210927693027</v>
          </cell>
          <cell r="W139">
            <v>3280.2500779941806</v>
          </cell>
          <cell r="X139">
            <v>3255.4988387887997</v>
          </cell>
          <cell r="Y139">
            <v>3230.9644864233237</v>
          </cell>
          <cell r="Z139">
            <v>3206.5986194114857</v>
          </cell>
          <cell r="AA139">
            <v>3182.4901140298625</v>
          </cell>
          <cell r="AB139">
            <v>3182.4901140298625</v>
          </cell>
          <cell r="AC139">
            <v>3182.4901140298625</v>
          </cell>
          <cell r="AD139">
            <v>-303.93557001625186</v>
          </cell>
        </row>
        <row r="140">
          <cell r="C140">
            <v>47352.658640285896</v>
          </cell>
          <cell r="D140">
            <v>48159.73639892452</v>
          </cell>
          <cell r="E140">
            <v>47009.9614024369</v>
          </cell>
          <cell r="F140">
            <v>45066.580531791515</v>
          </cell>
          <cell r="G140">
            <v>44597.317701007341</v>
          </cell>
          <cell r="H140">
            <v>50149.967928296646</v>
          </cell>
          <cell r="I140">
            <v>48679.627179650262</v>
          </cell>
          <cell r="J140">
            <v>45972.867209437965</v>
          </cell>
          <cell r="K140">
            <v>46171.270746408474</v>
          </cell>
          <cell r="L140">
            <v>44090.18266956343</v>
          </cell>
          <cell r="M140">
            <v>44427.818010301795</v>
          </cell>
          <cell r="N140">
            <v>44767.109861279008</v>
          </cell>
          <cell r="O140">
            <v>44771.772662955314</v>
          </cell>
          <cell r="P140">
            <v>44388.359727621406</v>
          </cell>
          <cell r="Q140">
            <v>44008.42854964982</v>
          </cell>
          <cell r="R140">
            <v>43631.93191685975</v>
          </cell>
          <cell r="S140">
            <v>43258.823466817725</v>
          </cell>
          <cell r="T140">
            <v>42889.057667805471</v>
          </cell>
          <cell r="U140">
            <v>42522.589800297152</v>
          </cell>
          <cell r="V140">
            <v>42159.375938929916</v>
          </cell>
          <cell r="W140">
            <v>41799.372934952691</v>
          </cell>
          <cell r="X140">
            <v>41442.538399138255</v>
          </cell>
          <cell r="Y140">
            <v>41088.83068514472</v>
          </cell>
          <cell r="Z140">
            <v>40737.63002468241</v>
          </cell>
          <cell r="AA140">
            <v>40390.061337569598</v>
          </cell>
          <cell r="AB140">
            <v>40390.061337569598</v>
          </cell>
          <cell r="AC140">
            <v>40390.061337569598</v>
          </cell>
          <cell r="AD140">
            <v>-4381.7113253857169</v>
          </cell>
        </row>
        <row r="141">
          <cell r="C141">
            <v>2686.5161683953629</v>
          </cell>
          <cell r="D141">
            <v>2715.5261961147412</v>
          </cell>
          <cell r="E141">
            <v>2634.1747268093427</v>
          </cell>
          <cell r="F141">
            <v>2509.3029917474828</v>
          </cell>
          <cell r="G141">
            <v>2467.2268555486885</v>
          </cell>
          <cell r="H141">
            <v>2391.5091020708851</v>
          </cell>
          <cell r="I141">
            <v>2296.9793354531012</v>
          </cell>
          <cell r="J141">
            <v>2136.3158375573807</v>
          </cell>
          <cell r="K141">
            <v>2134.0745592700582</v>
          </cell>
          <cell r="L141">
            <v>2009.4961339242047</v>
          </cell>
          <cell r="M141">
            <v>2034.1088510215659</v>
          </cell>
          <cell r="N141">
            <v>2059.0230296807022</v>
          </cell>
          <cell r="O141">
            <v>2068.7045670545176</v>
          </cell>
          <cell r="P141">
            <v>2059.2688129414869</v>
          </cell>
          <cell r="Q141">
            <v>2049.9187445300186</v>
          </cell>
          <cell r="R141">
            <v>2040.6531999330498</v>
          </cell>
          <cell r="S141">
            <v>2031.471038175715</v>
          </cell>
          <cell r="T141">
            <v>2022.3711387269668</v>
          </cell>
          <cell r="U141">
            <v>2013.3524010437332</v>
          </cell>
          <cell r="V141">
            <v>2004.4137441272132</v>
          </cell>
          <cell r="W141">
            <v>1995.554106090945</v>
          </cell>
          <cell r="X141">
            <v>1986.772443740273</v>
          </cell>
          <cell r="Y141">
            <v>1978.067732162875</v>
          </cell>
          <cell r="Z141">
            <v>1969.4109805997989</v>
          </cell>
          <cell r="AA141">
            <v>1960.8574095303481</v>
          </cell>
          <cell r="AB141">
            <v>1960.8574095303481</v>
          </cell>
          <cell r="AC141">
            <v>1960.8574095303481</v>
          </cell>
          <cell r="AD141">
            <v>-107.84715752416946</v>
          </cell>
        </row>
        <row r="142">
          <cell r="C142">
            <v>44.681893140416634</v>
          </cell>
          <cell r="D142">
            <v>45.63979986111358</v>
          </cell>
          <cell r="E142">
            <v>44.743195545159374</v>
          </cell>
          <cell r="F142">
            <v>43.080773820528762</v>
          </cell>
          <cell r="G142">
            <v>42.81881024373132</v>
          </cell>
          <cell r="H142">
            <v>41.960821805680617</v>
          </cell>
          <cell r="I142">
            <v>40.750028616852163</v>
          </cell>
          <cell r="J142">
            <v>38.325585011737637</v>
          </cell>
          <cell r="K142">
            <v>38.720437482061136</v>
          </cell>
          <cell r="L142">
            <v>36.879180455238718</v>
          </cell>
          <cell r="M142">
            <v>37.330884153496022</v>
          </cell>
          <cell r="N142">
            <v>37.788120410462618</v>
          </cell>
          <cell r="O142">
            <v>37.965800356129307</v>
          </cell>
          <cell r="P142">
            <v>37.792631135850108</v>
          </cell>
          <cell r="Q142">
            <v>37.621034458258109</v>
          </cell>
          <cell r="R142">
            <v>37.450988999877261</v>
          </cell>
          <cell r="S142">
            <v>37.282473821021625</v>
          </cell>
          <cell r="T142">
            <v>37.11546835719944</v>
          </cell>
          <cell r="U142">
            <v>36.949952410747272</v>
          </cell>
          <cell r="V142">
            <v>36.785906142686997</v>
          </cell>
          <cell r="W142">
            <v>36.623310064798773</v>
          </cell>
          <cell r="X142">
            <v>36.462145031903205</v>
          </cell>
          <cell r="Y142">
            <v>36.302392234346556</v>
          </cell>
          <cell r="Z142">
            <v>36.143519620629505</v>
          </cell>
          <cell r="AA142">
            <v>35.98654062192351</v>
          </cell>
          <cell r="AB142">
            <v>35.98654062192351</v>
          </cell>
          <cell r="AC142">
            <v>35.98654062192351</v>
          </cell>
          <cell r="AD142">
            <v>-1.9792597342057974</v>
          </cell>
        </row>
        <row r="143">
          <cell r="C143">
            <v>72999.448531334434</v>
          </cell>
          <cell r="D143">
            <v>74498.638165274824</v>
          </cell>
          <cell r="E143">
            <v>72608.592053904984</v>
          </cell>
          <cell r="F143">
            <v>69816.206170058984</v>
          </cell>
          <cell r="G143">
            <v>69192.58314261373</v>
          </cell>
          <cell r="H143">
            <v>74282.696508144392</v>
          </cell>
          <cell r="I143">
            <v>72170.334931637553</v>
          </cell>
          <cell r="J143">
            <v>68174.446896634268</v>
          </cell>
          <cell r="K143">
            <v>68787.652857380279</v>
          </cell>
          <cell r="L143">
            <v>65408.696641823233</v>
          </cell>
          <cell r="M143">
            <v>64975.92376491578</v>
          </cell>
          <cell r="N143">
            <v>66032.995599472255</v>
          </cell>
          <cell r="O143">
            <v>68638.589918368132</v>
          </cell>
          <cell r="P143">
            <v>68148.249299506613</v>
          </cell>
          <cell r="Q143">
            <v>67647.936583608433</v>
          </cell>
          <cell r="R143">
            <v>67168.246013795128</v>
          </cell>
          <cell r="S143">
            <v>66703.806625319237</v>
          </cell>
          <cell r="T143">
            <v>66312.177500849095</v>
          </cell>
          <cell r="U143">
            <v>65921.575401609312</v>
          </cell>
          <cell r="V143">
            <v>65495.822104285311</v>
          </cell>
          <cell r="W143">
            <v>65112.389804364204</v>
          </cell>
          <cell r="X143">
            <v>64734.713834943876</v>
          </cell>
          <cell r="Y143">
            <v>64307.818552336037</v>
          </cell>
          <cell r="Z143">
            <v>63838.762862676216</v>
          </cell>
          <cell r="AA143">
            <v>63284.585341861355</v>
          </cell>
          <cell r="AB143">
            <v>63284.585341861355</v>
          </cell>
          <cell r="AC143">
            <v>63284.585341861355</v>
          </cell>
          <cell r="AD143">
            <v>-5354.0045765067771</v>
          </cell>
        </row>
        <row r="144">
          <cell r="C144">
            <v>296377.16654405999</v>
          </cell>
          <cell r="D144">
            <v>291298.19522082648</v>
          </cell>
          <cell r="E144">
            <v>292412.76088747685</v>
          </cell>
          <cell r="F144">
            <v>290572.77725599613</v>
          </cell>
          <cell r="G144">
            <v>292273.35197373922</v>
          </cell>
          <cell r="H144">
            <v>294012.00845870515</v>
          </cell>
          <cell r="I144">
            <v>295743.89465977752</v>
          </cell>
          <cell r="J144">
            <v>297475.78086095798</v>
          </cell>
          <cell r="K144">
            <v>300729.60727676499</v>
          </cell>
          <cell r="L144">
            <v>302715.24031107035</v>
          </cell>
          <cell r="M144">
            <v>291762.07902408589</v>
          </cell>
          <cell r="N144">
            <v>291788.44199066446</v>
          </cell>
          <cell r="O144">
            <v>259798.68652048448</v>
          </cell>
          <cell r="P144">
            <v>259788.70206650233</v>
          </cell>
          <cell r="Q144">
            <v>259778.80828094302</v>
          </cell>
          <cell r="R144">
            <v>260241.04736634574</v>
          </cell>
          <cell r="S144">
            <v>257998.20723584419</v>
          </cell>
          <cell r="T144">
            <v>257986.4731801968</v>
          </cell>
          <cell r="U144">
            <v>258338.42040614062</v>
          </cell>
          <cell r="V144">
            <v>258325.28010118933</v>
          </cell>
          <cell r="W144">
            <v>258312.25595822898</v>
          </cell>
          <cell r="X144">
            <v>258680.57950730735</v>
          </cell>
          <cell r="Y144">
            <v>255878.11280556431</v>
          </cell>
          <cell r="Z144">
            <v>255863.72581045105</v>
          </cell>
          <cell r="AA144">
            <v>231814.79671618459</v>
          </cell>
          <cell r="AB144">
            <v>231814.79671618459</v>
          </cell>
          <cell r="AC144">
            <v>231814.79671618459</v>
          </cell>
          <cell r="AD144">
            <v>-27983.889804299892</v>
          </cell>
        </row>
        <row r="145">
          <cell r="C145">
            <v>296377.16654405999</v>
          </cell>
          <cell r="D145">
            <v>291298.19522082648</v>
          </cell>
          <cell r="E145">
            <v>292412.76088747685</v>
          </cell>
          <cell r="F145">
            <v>290572.77725599613</v>
          </cell>
          <cell r="G145">
            <v>292273.35197373922</v>
          </cell>
          <cell r="H145">
            <v>294012.00845870515</v>
          </cell>
          <cell r="I145">
            <v>295743.89465977752</v>
          </cell>
          <cell r="J145">
            <v>297475.78086095798</v>
          </cell>
          <cell r="K145">
            <v>300729.60727676499</v>
          </cell>
          <cell r="L145">
            <v>302715.24031107035</v>
          </cell>
          <cell r="M145">
            <v>291762.07902408589</v>
          </cell>
          <cell r="N145">
            <v>291788.44199066446</v>
          </cell>
          <cell r="O145">
            <v>259798.68652048448</v>
          </cell>
          <cell r="P145">
            <v>259788.70206650233</v>
          </cell>
          <cell r="Q145">
            <v>259778.80828094302</v>
          </cell>
          <cell r="R145">
            <v>260241.04736634574</v>
          </cell>
          <cell r="S145">
            <v>257998.20723584419</v>
          </cell>
          <cell r="T145">
            <v>257986.4731801968</v>
          </cell>
          <cell r="U145">
            <v>258338.42040614062</v>
          </cell>
          <cell r="V145">
            <v>258325.28010118933</v>
          </cell>
          <cell r="W145">
            <v>258312.25595822898</v>
          </cell>
          <cell r="X145">
            <v>258680.57950730735</v>
          </cell>
          <cell r="Y145">
            <v>255878.11280556431</v>
          </cell>
          <cell r="Z145">
            <v>255863.72581045105</v>
          </cell>
          <cell r="AA145">
            <v>231814.79671618459</v>
          </cell>
          <cell r="AB145">
            <v>231814.79671618459</v>
          </cell>
          <cell r="AC145">
            <v>231814.79671618459</v>
          </cell>
          <cell r="AD145">
            <v>-27983.889804299892</v>
          </cell>
        </row>
        <row r="146">
          <cell r="C146">
            <v>9346.7668438943601</v>
          </cell>
          <cell r="D146">
            <v>9562.2328662238906</v>
          </cell>
          <cell r="E146">
            <v>9396.246552386272</v>
          </cell>
          <cell r="F146">
            <v>9036.4956216279807</v>
          </cell>
          <cell r="G146">
            <v>9005.101150999817</v>
          </cell>
          <cell r="H146">
            <v>8869.2104444626348</v>
          </cell>
          <cell r="I146">
            <v>8649.9027027027059</v>
          </cell>
          <cell r="J146">
            <v>8150.8033911990351</v>
          </cell>
          <cell r="K146">
            <v>0</v>
          </cell>
          <cell r="L146">
            <v>0</v>
          </cell>
          <cell r="M146">
            <v>-144.68825678057522</v>
          </cell>
          <cell r="N146">
            <v>-109.45598567518471</v>
          </cell>
          <cell r="O146">
            <v>29954.242772110836</v>
          </cell>
          <cell r="P146">
            <v>30098.339117381121</v>
          </cell>
          <cell r="Q146">
            <v>30223.835089378608</v>
          </cell>
          <cell r="R146">
            <v>30368.101357351836</v>
          </cell>
          <cell r="S146">
            <v>38451.384239936699</v>
          </cell>
          <cell r="T146">
            <v>38587.530448398247</v>
          </cell>
          <cell r="U146">
            <v>37969.224185014478</v>
          </cell>
          <cell r="V146">
            <v>38119.817778277298</v>
          </cell>
          <cell r="W146">
            <v>38270.612006277377</v>
          </cell>
          <cell r="X146">
            <v>38414.90840394824</v>
          </cell>
          <cell r="Y146">
            <v>38358.778069728978</v>
          </cell>
          <cell r="Z146">
            <v>38506.661076664881</v>
          </cell>
          <cell r="AA146">
            <v>37700.562687883365</v>
          </cell>
          <cell r="AB146">
            <v>37700.562687883365</v>
          </cell>
          <cell r="AC146">
            <v>37700.562687883365</v>
          </cell>
          <cell r="AD146">
            <v>7746.3199157725285</v>
          </cell>
        </row>
        <row r="147">
          <cell r="C147">
            <v>9346.7668438943601</v>
          </cell>
          <cell r="D147">
            <v>9562.2328662238906</v>
          </cell>
          <cell r="E147">
            <v>9396.246552386272</v>
          </cell>
          <cell r="F147">
            <v>9036.4956216279807</v>
          </cell>
          <cell r="G147">
            <v>9005.101150999817</v>
          </cell>
          <cell r="H147">
            <v>8869.2104444626348</v>
          </cell>
          <cell r="I147">
            <v>8649.9027027027059</v>
          </cell>
          <cell r="J147">
            <v>8150.8033911990351</v>
          </cell>
          <cell r="K147">
            <v>0</v>
          </cell>
          <cell r="L147">
            <v>0</v>
          </cell>
          <cell r="M147">
            <v>-144.68825678057522</v>
          </cell>
          <cell r="N147">
            <v>-109.45598567518471</v>
          </cell>
          <cell r="O147">
            <v>29954.242772110836</v>
          </cell>
          <cell r="P147">
            <v>30098.339117381121</v>
          </cell>
          <cell r="Q147">
            <v>30223.835089378608</v>
          </cell>
          <cell r="R147">
            <v>30368.101357351836</v>
          </cell>
          <cell r="S147">
            <v>38451.384239936699</v>
          </cell>
          <cell r="T147">
            <v>38587.530448398247</v>
          </cell>
          <cell r="U147">
            <v>37969.224185014478</v>
          </cell>
          <cell r="V147">
            <v>38119.817778277298</v>
          </cell>
          <cell r="W147">
            <v>38270.612006277377</v>
          </cell>
          <cell r="X147">
            <v>38414.90840394824</v>
          </cell>
          <cell r="Y147">
            <v>38358.778069728978</v>
          </cell>
          <cell r="Z147">
            <v>38506.661076664881</v>
          </cell>
          <cell r="AA147">
            <v>37700.562687883365</v>
          </cell>
          <cell r="AB147">
            <v>37700.562687883365</v>
          </cell>
          <cell r="AC147">
            <v>37700.562687883365</v>
          </cell>
          <cell r="AD147">
            <v>7746.3199157725285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C149">
            <v>9346.7668438943601</v>
          </cell>
          <cell r="D149">
            <v>9562.2328662238906</v>
          </cell>
          <cell r="E149">
            <v>9396.246552386272</v>
          </cell>
          <cell r="F149">
            <v>9036.4956216279807</v>
          </cell>
          <cell r="G149">
            <v>9005.101150999817</v>
          </cell>
          <cell r="H149">
            <v>8869.2104444626348</v>
          </cell>
          <cell r="I149">
            <v>8649.9027027027059</v>
          </cell>
          <cell r="J149">
            <v>8150.8033911990351</v>
          </cell>
          <cell r="K149">
            <v>0</v>
          </cell>
          <cell r="L149">
            <v>0</v>
          </cell>
          <cell r="M149">
            <v>-144.68825678057522</v>
          </cell>
          <cell r="N149">
            <v>-109.45598567518471</v>
          </cell>
          <cell r="O149">
            <v>29954.242772110836</v>
          </cell>
          <cell r="P149">
            <v>30098.339117381121</v>
          </cell>
          <cell r="Q149">
            <v>30223.835089378608</v>
          </cell>
          <cell r="R149">
            <v>30368.101357351836</v>
          </cell>
          <cell r="S149">
            <v>38451.384239936699</v>
          </cell>
          <cell r="T149">
            <v>38587.530448398247</v>
          </cell>
          <cell r="U149">
            <v>37969.224185014478</v>
          </cell>
          <cell r="V149">
            <v>38119.817778277298</v>
          </cell>
          <cell r="W149">
            <v>38270.612006277377</v>
          </cell>
          <cell r="X149">
            <v>38414.90840394824</v>
          </cell>
          <cell r="Y149">
            <v>38358.778069728978</v>
          </cell>
          <cell r="Z149">
            <v>38506.661076664881</v>
          </cell>
          <cell r="AA149">
            <v>37700.562687883365</v>
          </cell>
          <cell r="AB149">
            <v>37700.562687883365</v>
          </cell>
          <cell r="AC149">
            <v>37700.562687883365</v>
          </cell>
          <cell r="AD149">
            <v>7746.3199157725285</v>
          </cell>
        </row>
        <row r="150">
          <cell r="C150">
            <v>378723.38191928877</v>
          </cell>
          <cell r="D150">
            <v>375359.0662523252</v>
          </cell>
          <cell r="E150">
            <v>374417.59949376812</v>
          </cell>
          <cell r="F150">
            <v>369425.47904768307</v>
          </cell>
          <cell r="G150">
            <v>370471.03626735281</v>
          </cell>
          <cell r="H150">
            <v>377163.91541131219</v>
          </cell>
          <cell r="I150">
            <v>376564.13229411782</v>
          </cell>
          <cell r="J150">
            <v>373801.03114879125</v>
          </cell>
          <cell r="K150">
            <v>369517.26013414527</v>
          </cell>
          <cell r="L150">
            <v>368123.93695289356</v>
          </cell>
          <cell r="M150">
            <v>356593.31453222112</v>
          </cell>
          <cell r="N150">
            <v>357711.98160446156</v>
          </cell>
          <cell r="O150">
            <v>358391.51921096345</v>
          </cell>
          <cell r="P150">
            <v>358035.2904833901</v>
          </cell>
          <cell r="Q150">
            <v>357650.57995393005</v>
          </cell>
          <cell r="R150">
            <v>357777.39473749266</v>
          </cell>
          <cell r="S150">
            <v>363153.39810110012</v>
          </cell>
          <cell r="T150">
            <v>362886.18112944416</v>
          </cell>
          <cell r="U150">
            <v>362229.21999276441</v>
          </cell>
          <cell r="V150">
            <v>361940.91998375196</v>
          </cell>
          <cell r="W150">
            <v>361695.25776887056</v>
          </cell>
          <cell r="X150">
            <v>361830.20174619945</v>
          </cell>
          <cell r="Y150">
            <v>358544.70942762931</v>
          </cell>
          <cell r="Z150">
            <v>358209.14974979212</v>
          </cell>
          <cell r="AA150">
            <v>332799.94474592933</v>
          </cell>
          <cell r="AB150">
            <v>332799.94474592933</v>
          </cell>
          <cell r="AC150">
            <v>332799.94474592933</v>
          </cell>
          <cell r="AD150">
            <v>-25591.574465034122</v>
          </cell>
        </row>
        <row r="152">
          <cell r="C152">
            <v>421076.48682123248</v>
          </cell>
          <cell r="D152">
            <v>423785.746193978</v>
          </cell>
          <cell r="E152">
            <v>420255.93930628779</v>
          </cell>
          <cell r="F152">
            <v>415429.05149503337</v>
          </cell>
          <cell r="G152">
            <v>409421.12452013843</v>
          </cell>
          <cell r="H152">
            <v>411401.5588278629</v>
          </cell>
          <cell r="I152">
            <v>406029.89313831495</v>
          </cell>
          <cell r="J152">
            <v>401527.13091553422</v>
          </cell>
          <cell r="K152">
            <v>406929.78752964659</v>
          </cell>
          <cell r="L152">
            <v>404923.55727748858</v>
          </cell>
          <cell r="M152">
            <v>394069.72842762264</v>
          </cell>
          <cell r="N152">
            <v>392274.91961176606</v>
          </cell>
          <cell r="O152">
            <v>378587.01819698978</v>
          </cell>
          <cell r="P152">
            <v>380890.1758497273</v>
          </cell>
          <cell r="Q152">
            <v>382298.35183756356</v>
          </cell>
          <cell r="R152">
            <v>384641.11885254382</v>
          </cell>
          <cell r="S152">
            <v>373957.58064719738</v>
          </cell>
          <cell r="T152">
            <v>375961.44719070027</v>
          </cell>
          <cell r="U152">
            <v>377308.30176197091</v>
          </cell>
          <cell r="V152">
            <v>379167.64491539227</v>
          </cell>
          <cell r="W152">
            <v>380954.01687270514</v>
          </cell>
          <cell r="X152">
            <v>383095.35691694322</v>
          </cell>
          <cell r="Y152">
            <v>372526.08798548527</v>
          </cell>
          <cell r="Z152">
            <v>373749.04364480003</v>
          </cell>
          <cell r="AA152">
            <v>350115.97523207701</v>
          </cell>
          <cell r="AB152">
            <v>350115.97523207701</v>
          </cell>
          <cell r="AC152">
            <v>350115.97523207701</v>
          </cell>
          <cell r="AD152">
            <v>-28471.042964912776</v>
          </cell>
        </row>
        <row r="155">
          <cell r="C155">
            <v>77395.877999999997</v>
          </cell>
          <cell r="D155">
            <v>77395.877999999997</v>
          </cell>
          <cell r="E155">
            <v>77395.877999999997</v>
          </cell>
          <cell r="F155">
            <v>77395.877999999997</v>
          </cell>
          <cell r="G155">
            <v>77395.877999999997</v>
          </cell>
          <cell r="H155">
            <v>480791.62900000002</v>
          </cell>
          <cell r="I155">
            <v>480791.62900000002</v>
          </cell>
          <cell r="J155">
            <v>480791.62900000002</v>
          </cell>
          <cell r="K155">
            <v>480791.62900000002</v>
          </cell>
          <cell r="L155">
            <v>480791.62900000002</v>
          </cell>
          <cell r="M155">
            <v>480791.62900000002</v>
          </cell>
          <cell r="N155">
            <v>480791.62900000002</v>
          </cell>
          <cell r="O155">
            <v>480791.62900000002</v>
          </cell>
          <cell r="P155">
            <v>480791.62900000002</v>
          </cell>
          <cell r="Q155">
            <v>480791.62900000002</v>
          </cell>
          <cell r="R155">
            <v>480791.62900000002</v>
          </cell>
          <cell r="S155">
            <v>480791.62900000002</v>
          </cell>
          <cell r="T155">
            <v>480791.62900000002</v>
          </cell>
          <cell r="U155">
            <v>480791.62900000002</v>
          </cell>
          <cell r="V155">
            <v>480791.62900000002</v>
          </cell>
          <cell r="W155">
            <v>480791.62900000002</v>
          </cell>
          <cell r="X155">
            <v>480791.62900000002</v>
          </cell>
          <cell r="Y155">
            <v>480791.62900000002</v>
          </cell>
          <cell r="Z155">
            <v>480791.62900000002</v>
          </cell>
          <cell r="AA155">
            <v>480791.62900000002</v>
          </cell>
          <cell r="AB155">
            <v>480791.62900000002</v>
          </cell>
          <cell r="AC155">
            <v>480791.62900000002</v>
          </cell>
          <cell r="AD155">
            <v>0</v>
          </cell>
        </row>
        <row r="157">
          <cell r="C157">
            <v>44324.858</v>
          </cell>
          <cell r="D157">
            <v>44324.858</v>
          </cell>
          <cell r="E157">
            <v>44324.858</v>
          </cell>
          <cell r="F157">
            <v>44324.858</v>
          </cell>
          <cell r="G157">
            <v>44324.858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C161">
            <v>-102572.0248</v>
          </cell>
          <cell r="D161">
            <v>-100426.90250000001</v>
          </cell>
          <cell r="E161">
            <v>-102572.02500000001</v>
          </cell>
          <cell r="F161">
            <v>-102572.0248</v>
          </cell>
          <cell r="G161">
            <v>-102572.0248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C162">
            <v>-58247.166799999999</v>
          </cell>
          <cell r="D162">
            <v>-56102.044500000011</v>
          </cell>
          <cell r="E162">
            <v>-58247.167000000009</v>
          </cell>
          <cell r="F162">
            <v>-58247.166799999999</v>
          </cell>
          <cell r="G162">
            <v>-58247.166799999999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5">
          <cell r="C165">
            <v>40465.254000000001</v>
          </cell>
          <cell r="D165">
            <v>80869.182000000001</v>
          </cell>
          <cell r="E165">
            <v>80869.182000000001</v>
          </cell>
          <cell r="F165">
            <v>80869.182000000001</v>
          </cell>
          <cell r="G165">
            <v>80869.182000000001</v>
          </cell>
          <cell r="H165">
            <v>15917.367</v>
          </cell>
          <cell r="I165">
            <v>15917.367</v>
          </cell>
          <cell r="J165">
            <v>15917.367</v>
          </cell>
          <cell r="K165">
            <v>15917.367899999999</v>
          </cell>
          <cell r="L165">
            <v>15917.367099999999</v>
          </cell>
          <cell r="M165">
            <v>15917.367099999999</v>
          </cell>
          <cell r="N165">
            <v>15917.367099999999</v>
          </cell>
          <cell r="O165">
            <v>16572.367099999999</v>
          </cell>
          <cell r="P165">
            <v>54972.139720411258</v>
          </cell>
          <cell r="Q165">
            <v>54972.139720411258</v>
          </cell>
          <cell r="R165">
            <v>54972.139720411258</v>
          </cell>
          <cell r="S165">
            <v>54972.139720411258</v>
          </cell>
          <cell r="T165">
            <v>54972.139720411258</v>
          </cell>
          <cell r="U165">
            <v>54972.139720411258</v>
          </cell>
          <cell r="V165">
            <v>54972.139720411258</v>
          </cell>
          <cell r="W165">
            <v>54972.139720411258</v>
          </cell>
          <cell r="X165">
            <v>54972.139720411258</v>
          </cell>
          <cell r="Y165">
            <v>54972.139720411258</v>
          </cell>
          <cell r="Z165">
            <v>54972.139720411258</v>
          </cell>
          <cell r="AA165">
            <v>54972.139720411258</v>
          </cell>
          <cell r="AB165">
            <v>54972.139720411258</v>
          </cell>
          <cell r="AC165">
            <v>54972.139720411258</v>
          </cell>
          <cell r="AD165">
            <v>38399.772620411255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C175">
            <v>-30525.659</v>
          </cell>
          <cell r="D175">
            <v>-25971.02</v>
          </cell>
          <cell r="E175">
            <v>-29026.391</v>
          </cell>
          <cell r="F175">
            <v>-37899.413905749912</v>
          </cell>
          <cell r="G175">
            <v>-39156.169153057854</v>
          </cell>
          <cell r="H175">
            <v>-66000.715586887207</v>
          </cell>
          <cell r="I175">
            <v>-74960.87629252777</v>
          </cell>
          <cell r="J175">
            <v>-103293.6582796243</v>
          </cell>
          <cell r="K175">
            <v>-97625.472099999999</v>
          </cell>
          <cell r="L175">
            <v>-119558.61</v>
          </cell>
          <cell r="M175">
            <v>-112715.05368880794</v>
          </cell>
          <cell r="N175">
            <v>-105734.33194452908</v>
          </cell>
          <cell r="O175">
            <v>-103061.87772361754</v>
          </cell>
          <cell r="P175">
            <v>-105630.56987490121</v>
          </cell>
          <cell r="Q175">
            <v>-108190.36770459561</v>
          </cell>
          <cell r="R175">
            <v>-110750.61484894337</v>
          </cell>
          <cell r="S175">
            <v>-113308.01633674966</v>
          </cell>
          <cell r="T175">
            <v>-115853.17186110863</v>
          </cell>
          <cell r="U175">
            <v>-118398.2772786686</v>
          </cell>
          <cell r="V175">
            <v>-120943.95168394607</v>
          </cell>
          <cell r="W175">
            <v>-123483.6087304207</v>
          </cell>
          <cell r="X175">
            <v>-126025.41751648259</v>
          </cell>
          <cell r="Y175">
            <v>-128562.91232788295</v>
          </cell>
          <cell r="Z175">
            <v>-131095.83219585253</v>
          </cell>
          <cell r="AA175">
            <v>-133577.6744121213</v>
          </cell>
          <cell r="AB175">
            <v>-133577.6744121213</v>
          </cell>
          <cell r="AC175">
            <v>-133577.6744121213</v>
          </cell>
          <cell r="AD175">
            <v>-30515.79668850376</v>
          </cell>
        </row>
        <row r="176">
          <cell r="C176">
            <v>-30525.659</v>
          </cell>
          <cell r="D176">
            <v>-25971.02</v>
          </cell>
          <cell r="E176">
            <v>-29026.391</v>
          </cell>
          <cell r="F176">
            <v>-37899.413905749912</v>
          </cell>
          <cell r="G176">
            <v>-39156.169153057854</v>
          </cell>
          <cell r="H176">
            <v>-66000.715586887207</v>
          </cell>
          <cell r="I176">
            <v>-74960.87629252777</v>
          </cell>
          <cell r="J176">
            <v>-103293.6582796243</v>
          </cell>
          <cell r="K176">
            <v>-97625.472099999999</v>
          </cell>
          <cell r="L176">
            <v>-119558.61</v>
          </cell>
          <cell r="M176">
            <v>-112715.05368880794</v>
          </cell>
          <cell r="N176">
            <v>-105734.33194452908</v>
          </cell>
          <cell r="O176">
            <v>-103061.87772361754</v>
          </cell>
          <cell r="P176">
            <v>-105630.56987490121</v>
          </cell>
          <cell r="Q176">
            <v>-108190.36770459561</v>
          </cell>
          <cell r="R176">
            <v>-110750.61484894337</v>
          </cell>
          <cell r="S176">
            <v>-113308.01633674966</v>
          </cell>
          <cell r="T176">
            <v>-115853.17186110863</v>
          </cell>
          <cell r="U176">
            <v>-118398.2772786686</v>
          </cell>
          <cell r="V176">
            <v>-120943.95168394607</v>
          </cell>
          <cell r="W176">
            <v>-123483.6087304207</v>
          </cell>
          <cell r="X176">
            <v>-126025.41751648259</v>
          </cell>
          <cell r="Y176">
            <v>-128562.91232788295</v>
          </cell>
          <cell r="Z176">
            <v>-131095.83219585253</v>
          </cell>
          <cell r="AA176">
            <v>-133577.6744121213</v>
          </cell>
          <cell r="AB176">
            <v>-133577.6744121213</v>
          </cell>
          <cell r="AC176">
            <v>-133577.6744121213</v>
          </cell>
          <cell r="AD176">
            <v>-30515.79668850376</v>
          </cell>
        </row>
        <row r="177">
          <cell r="C177">
            <v>40403.928</v>
          </cell>
          <cell r="D177">
            <v>747.21199999999999</v>
          </cell>
          <cell r="E177">
            <v>5200.6194031351479</v>
          </cell>
          <cell r="F177">
            <v>10598.09</v>
          </cell>
          <cell r="G177">
            <v>12616.966</v>
          </cell>
          <cell r="H177">
            <v>16661.769</v>
          </cell>
          <cell r="I177">
            <v>19423.557000000001</v>
          </cell>
          <cell r="J177">
            <v>22768.881000000001</v>
          </cell>
          <cell r="K177">
            <v>26513.846000000001</v>
          </cell>
          <cell r="L177">
            <v>30438.148678900001</v>
          </cell>
          <cell r="M177">
            <v>35450.658959644388</v>
          </cell>
          <cell r="N177">
            <v>37979.546996496079</v>
          </cell>
          <cell r="O177">
            <v>38399.772620411255</v>
          </cell>
          <cell r="P177">
            <v>3107.9365855345313</v>
          </cell>
          <cell r="Q177">
            <v>6356.9792898539836</v>
          </cell>
          <cell r="R177">
            <v>9499.099636272811</v>
          </cell>
          <cell r="S177">
            <v>13257.259523632545</v>
          </cell>
          <cell r="T177">
            <v>16492.102298458303</v>
          </cell>
          <cell r="U177">
            <v>20194.587257153467</v>
          </cell>
          <cell r="V177">
            <v>23715.210011405463</v>
          </cell>
          <cell r="W177">
            <v>27654.537822869042</v>
          </cell>
          <cell r="X177">
            <v>31474.679273508696</v>
          </cell>
          <cell r="Y177">
            <v>35270.873621373416</v>
          </cell>
          <cell r="Z177">
            <v>38561.127158751202</v>
          </cell>
          <cell r="AA177">
            <v>40863.660846209255</v>
          </cell>
          <cell r="AB177">
            <v>40863.660846209255</v>
          </cell>
          <cell r="AC177">
            <v>40863.660846209255</v>
          </cell>
          <cell r="AD177">
            <v>2463.8882257980003</v>
          </cell>
        </row>
        <row r="178">
          <cell r="C178">
            <v>69492.234200000006</v>
          </cell>
          <cell r="D178">
            <v>76939.207499999975</v>
          </cell>
          <cell r="E178">
            <v>76192.121403135126</v>
          </cell>
          <cell r="F178">
            <v>72716.569294250075</v>
          </cell>
          <cell r="G178">
            <v>73478.690046942138</v>
          </cell>
          <cell r="H178">
            <v>447370.04941311281</v>
          </cell>
          <cell r="I178">
            <v>441171.6767074723</v>
          </cell>
          <cell r="J178">
            <v>416184.21872037573</v>
          </cell>
          <cell r="K178">
            <v>425597.37080000003</v>
          </cell>
          <cell r="L178">
            <v>407588.53477889998</v>
          </cell>
          <cell r="M178">
            <v>419444.60137083643</v>
          </cell>
          <cell r="N178">
            <v>428954.211151967</v>
          </cell>
          <cell r="O178">
            <v>432701.89099679369</v>
          </cell>
          <cell r="P178">
            <v>433241.13543104456</v>
          </cell>
          <cell r="Q178">
            <v>433930.38030566962</v>
          </cell>
          <cell r="R178">
            <v>434512.25350774068</v>
          </cell>
          <cell r="S178">
            <v>435713.0119072941</v>
          </cell>
          <cell r="T178">
            <v>436402.69915776089</v>
          </cell>
          <cell r="U178">
            <v>437560.0786988961</v>
          </cell>
          <cell r="V178">
            <v>438535.02704787062</v>
          </cell>
          <cell r="W178">
            <v>439934.69781285955</v>
          </cell>
          <cell r="X178">
            <v>441213.03047743737</v>
          </cell>
          <cell r="Y178">
            <v>442471.73001390172</v>
          </cell>
          <cell r="Z178">
            <v>443229.06368330988</v>
          </cell>
          <cell r="AA178">
            <v>443049.7551544992</v>
          </cell>
          <cell r="AB178">
            <v>443049.7551544992</v>
          </cell>
          <cell r="AC178">
            <v>443049.7551544992</v>
          </cell>
          <cell r="AD178">
            <v>10347.86415770551</v>
          </cell>
        </row>
        <row r="180">
          <cell r="C180">
            <v>490568.72102123249</v>
          </cell>
          <cell r="D180">
            <v>500724.95369397796</v>
          </cell>
          <cell r="E180">
            <v>496448.06070942292</v>
          </cell>
          <cell r="F180">
            <v>488145.62078928342</v>
          </cell>
          <cell r="G180">
            <v>482899.81456708058</v>
          </cell>
          <cell r="H180">
            <v>858771.60824097577</v>
          </cell>
          <cell r="I180">
            <v>847201.56984578725</v>
          </cell>
          <cell r="J180">
            <v>817711.34963591001</v>
          </cell>
          <cell r="K180">
            <v>832527.15832964657</v>
          </cell>
          <cell r="L180">
            <v>812512.0920563885</v>
          </cell>
          <cell r="M180">
            <v>813514.32979845908</v>
          </cell>
          <cell r="N180">
            <v>821229.13076373306</v>
          </cell>
          <cell r="O180">
            <v>811288.90919378353</v>
          </cell>
          <cell r="P180">
            <v>814131.31128077186</v>
          </cell>
          <cell r="Q180">
            <v>816228.73214323318</v>
          </cell>
          <cell r="R180">
            <v>819153.37236028444</v>
          </cell>
          <cell r="S180">
            <v>809670.59255449148</v>
          </cell>
          <cell r="T180">
            <v>812364.14634846116</v>
          </cell>
          <cell r="U180">
            <v>814868.38046086696</v>
          </cell>
          <cell r="V180">
            <v>817702.67196326284</v>
          </cell>
          <cell r="W180">
            <v>820888.71468556463</v>
          </cell>
          <cell r="X180">
            <v>824308.38739438052</v>
          </cell>
          <cell r="Y180">
            <v>814997.81799938693</v>
          </cell>
          <cell r="Z180">
            <v>816978.10732810991</v>
          </cell>
          <cell r="AA180">
            <v>793165.73038657615</v>
          </cell>
          <cell r="AB180">
            <v>793165.73038657615</v>
          </cell>
          <cell r="AC180">
            <v>793165.73038657615</v>
          </cell>
          <cell r="AD180">
            <v>-18123.178807207383</v>
          </cell>
        </row>
      </sheetData>
      <sheetData sheetId="9" refreshError="1">
        <row r="3">
          <cell r="A3" t="str">
            <v>CHANGE IN WORKING CAPITAL ANALYSIS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4">
          <cell r="A4" t="str">
            <v>MONTHLY INCOME STATEMENT 2001</v>
          </cell>
        </row>
      </sheetData>
      <sheetData sheetId="29" refreshError="1">
        <row r="7">
          <cell r="B7" t="str">
            <v>CASH  FLOW  STATEMENT</v>
          </cell>
          <cell r="T7" t="str">
            <v>CASH  FLOW  STATEMENT 2002-2011</v>
          </cell>
        </row>
        <row r="8">
          <cell r="B8" t="str">
            <v>STAND  ALONE (ThUS$)</v>
          </cell>
        </row>
        <row r="11">
          <cell r="C11" t="str">
            <v xml:space="preserve">BUDGET </v>
          </cell>
          <cell r="D11" t="str">
            <v>OUTLOOK</v>
          </cell>
          <cell r="Q11" t="str">
            <v>BUDGET</v>
          </cell>
          <cell r="R11" t="str">
            <v>Variance</v>
          </cell>
        </row>
        <row r="12">
          <cell r="B12" t="str">
            <v>Cash Flow Statement</v>
          </cell>
          <cell r="C12">
            <v>2000</v>
          </cell>
          <cell r="D12">
            <v>2000</v>
          </cell>
          <cell r="E12" t="str">
            <v>Jan</v>
          </cell>
          <cell r="F12" t="str">
            <v>Feb</v>
          </cell>
          <cell r="G12" t="str">
            <v>Mar</v>
          </cell>
          <cell r="H12" t="str">
            <v>Apr</v>
          </cell>
          <cell r="I12" t="str">
            <v>May</v>
          </cell>
          <cell r="J12" t="str">
            <v>Jun</v>
          </cell>
          <cell r="K12" t="str">
            <v>Jul</v>
          </cell>
          <cell r="L12" t="str">
            <v>Aug</v>
          </cell>
          <cell r="M12" t="str">
            <v>Sep</v>
          </cell>
          <cell r="N12" t="str">
            <v>Oct</v>
          </cell>
          <cell r="O12" t="str">
            <v xml:space="preserve">Nov </v>
          </cell>
          <cell r="P12" t="str">
            <v>Dec</v>
          </cell>
          <cell r="Q12">
            <v>2001</v>
          </cell>
          <cell r="R12" t="str">
            <v>2001-2000</v>
          </cell>
        </row>
        <row r="13">
          <cell r="B13" t="str">
            <v>Beginning Balance</v>
          </cell>
          <cell r="C13">
            <v>1332</v>
          </cell>
          <cell r="D13">
            <v>2593</v>
          </cell>
          <cell r="E13">
            <v>3155.9776674466907</v>
          </cell>
          <cell r="F13">
            <v>5480.9899845245045</v>
          </cell>
          <cell r="G13">
            <v>7563.415334532935</v>
          </cell>
          <cell r="H13">
            <v>9910.3672553765336</v>
          </cell>
          <cell r="I13">
            <v>1707.5030648580225</v>
          </cell>
          <cell r="J13">
            <v>4949.7513627859962</v>
          </cell>
          <cell r="K13">
            <v>9617.1516755337907</v>
          </cell>
          <cell r="L13">
            <v>13511.60868872838</v>
          </cell>
          <cell r="M13">
            <v>10562.976344578958</v>
          </cell>
          <cell r="N13">
            <v>18470.919914050442</v>
          </cell>
          <cell r="O13">
            <v>13092.661011911456</v>
          </cell>
          <cell r="P13">
            <v>14137.134329520411</v>
          </cell>
          <cell r="Q13">
            <v>3155.9776674466907</v>
          </cell>
          <cell r="R13">
            <v>562.9776674466907</v>
          </cell>
        </row>
        <row r="14">
          <cell r="B14" t="str">
            <v xml:space="preserve"> EBITDA</v>
          </cell>
          <cell r="C14">
            <v>40468</v>
          </cell>
          <cell r="D14">
            <v>43952</v>
          </cell>
          <cell r="E14">
            <v>4150.3576335944736</v>
          </cell>
          <cell r="F14">
            <v>4218.5942752221972</v>
          </cell>
          <cell r="G14">
            <v>4144.8729020533619</v>
          </cell>
          <cell r="H14">
            <v>3604.9418396486371</v>
          </cell>
          <cell r="I14">
            <v>3792.7771229299556</v>
          </cell>
          <cell r="J14">
            <v>4335.1622678206713</v>
          </cell>
          <cell r="K14">
            <v>4167.1312857902312</v>
          </cell>
          <cell r="L14">
            <v>3821.3537682472265</v>
          </cell>
          <cell r="M14">
            <v>3845.057855062279</v>
          </cell>
          <cell r="N14">
            <v>3289.2880088194343</v>
          </cell>
          <cell r="O14">
            <v>3314.5226298574771</v>
          </cell>
          <cell r="P14">
            <v>2648.3969808715919</v>
          </cell>
          <cell r="Q14">
            <v>45332.456569917536</v>
          </cell>
          <cell r="R14">
            <v>1380.4565699175364</v>
          </cell>
        </row>
        <row r="15">
          <cell r="B15" t="str">
            <v>Capitalized O &amp; M  Expenses</v>
          </cell>
          <cell r="C15">
            <v>-8423</v>
          </cell>
          <cell r="D15">
            <v>-7742</v>
          </cell>
          <cell r="E15">
            <v>-528.67910160015413</v>
          </cell>
          <cell r="F15">
            <v>-442.59993790913444</v>
          </cell>
          <cell r="G15">
            <v>-651.2056794442841</v>
          </cell>
          <cell r="H15">
            <v>-533.87388153170457</v>
          </cell>
          <cell r="I15">
            <v>-562.78184642845338</v>
          </cell>
          <cell r="J15">
            <v>-474.25360141333584</v>
          </cell>
          <cell r="K15">
            <v>-488.22210070631115</v>
          </cell>
          <cell r="L15">
            <v>-577.88452308469084</v>
          </cell>
          <cell r="M15">
            <v>-468.41604824426571</v>
          </cell>
          <cell r="N15">
            <v>-578.99270260790911</v>
          </cell>
          <cell r="O15">
            <v>-589.54580981897595</v>
          </cell>
          <cell r="P15">
            <v>-908.05566724098333</v>
          </cell>
          <cell r="Q15">
            <v>-6804.5109000302018</v>
          </cell>
          <cell r="R15">
            <v>937.48909996979819</v>
          </cell>
        </row>
        <row r="16">
          <cell r="B16" t="str">
            <v>Cash Flow (to)/from Chilquinta Argentina SA</v>
          </cell>
          <cell r="Q16">
            <v>0</v>
          </cell>
          <cell r="R16">
            <v>0</v>
          </cell>
        </row>
        <row r="17">
          <cell r="B17" t="str">
            <v>Cash Flow (to)/from ITO A.V.V.</v>
          </cell>
          <cell r="C17">
            <v>32087</v>
          </cell>
          <cell r="D17">
            <v>39837</v>
          </cell>
          <cell r="E17">
            <v>0</v>
          </cell>
          <cell r="F17">
            <v>0</v>
          </cell>
          <cell r="G17">
            <v>0</v>
          </cell>
          <cell r="H17">
            <v>4112.4347923383793</v>
          </cell>
          <cell r="I17">
            <v>0</v>
          </cell>
          <cell r="J17">
            <v>2783.5086063514964</v>
          </cell>
          <cell r="K17">
            <v>0</v>
          </cell>
          <cell r="L17">
            <v>0</v>
          </cell>
          <cell r="M17">
            <v>3446.3443171025538</v>
          </cell>
          <cell r="N17">
            <v>0</v>
          </cell>
          <cell r="O17">
            <v>0</v>
          </cell>
          <cell r="P17">
            <v>10234.560688705104</v>
          </cell>
          <cell r="Q17">
            <v>20576.848404497534</v>
          </cell>
          <cell r="R17">
            <v>-19260.151595502466</v>
          </cell>
        </row>
        <row r="18">
          <cell r="B18" t="str">
            <v>Cash Flow (to)/from inversiones Sempra Pseg Chile S.A.</v>
          </cell>
          <cell r="C18">
            <v>-33196</v>
          </cell>
          <cell r="D18">
            <v>-35944</v>
          </cell>
          <cell r="E18">
            <v>0</v>
          </cell>
          <cell r="F18">
            <v>0</v>
          </cell>
          <cell r="G18">
            <v>0</v>
          </cell>
          <cell r="H18">
            <v>-11969.649545750328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-11968.232728628311</v>
          </cell>
          <cell r="O18">
            <v>0</v>
          </cell>
          <cell r="P18">
            <v>-25703</v>
          </cell>
          <cell r="Q18">
            <v>-49640.882274378637</v>
          </cell>
          <cell r="R18">
            <v>-13696.882274378637</v>
          </cell>
        </row>
        <row r="19">
          <cell r="B19" t="str">
            <v>Cash Flow (to)/from Energas S.A.</v>
          </cell>
          <cell r="C19">
            <v>81170</v>
          </cell>
          <cell r="D19">
            <v>-20236</v>
          </cell>
          <cell r="E19">
            <v>-120.77385849832804</v>
          </cell>
          <cell r="F19">
            <v>-394.73489195026076</v>
          </cell>
          <cell r="G19">
            <v>-59.345835317124028</v>
          </cell>
          <cell r="H19">
            <v>0</v>
          </cell>
          <cell r="I19">
            <v>0</v>
          </cell>
          <cell r="J19">
            <v>-241.89452489958089</v>
          </cell>
          <cell r="K19">
            <v>0</v>
          </cell>
          <cell r="L19">
            <v>-138.16782634536506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-954.91693701065878</v>
          </cell>
          <cell r="R19">
            <v>19281.083062989343</v>
          </cell>
        </row>
        <row r="20">
          <cell r="B20" t="str">
            <v>Cash Flow (to)/from Energia S.A.</v>
          </cell>
          <cell r="Q20">
            <v>0</v>
          </cell>
          <cell r="R20">
            <v>0</v>
          </cell>
        </row>
        <row r="21">
          <cell r="B21" t="str">
            <v>Cash Flow (to)/from Litoral S.A.</v>
          </cell>
          <cell r="C21">
            <v>1266</v>
          </cell>
          <cell r="D21">
            <v>657</v>
          </cell>
          <cell r="E21">
            <v>-270.46541398865628</v>
          </cell>
          <cell r="F21">
            <v>57.430656372323483</v>
          </cell>
          <cell r="G21">
            <v>6.4508922989713824</v>
          </cell>
          <cell r="H21">
            <v>-119.12138733985189</v>
          </cell>
          <cell r="I21">
            <v>455.9677939169149</v>
          </cell>
          <cell r="J21">
            <v>-48.425164681997927</v>
          </cell>
          <cell r="K21">
            <v>-22.877863559265094</v>
          </cell>
          <cell r="L21">
            <v>145.28103417552339</v>
          </cell>
          <cell r="M21">
            <v>229.66509296895543</v>
          </cell>
          <cell r="N21">
            <v>150.35709896128378</v>
          </cell>
          <cell r="O21">
            <v>67.843312690669563</v>
          </cell>
          <cell r="P21">
            <v>462.08335802472686</v>
          </cell>
          <cell r="Q21">
            <v>1114.1894098395976</v>
          </cell>
          <cell r="R21">
            <v>457.1894098395976</v>
          </cell>
        </row>
        <row r="22">
          <cell r="B22" t="str">
            <v>Other Cash Flows from Related Companies</v>
          </cell>
          <cell r="C22">
            <v>-696</v>
          </cell>
          <cell r="D22">
            <v>-117</v>
          </cell>
          <cell r="E22">
            <v>-33.497251552814753</v>
          </cell>
          <cell r="F22">
            <v>5.1905931222782904</v>
          </cell>
          <cell r="G22">
            <v>-0.73796817828851713</v>
          </cell>
          <cell r="H22">
            <v>-96.05715762320574</v>
          </cell>
          <cell r="I22">
            <v>47.885985915986211</v>
          </cell>
          <cell r="J22">
            <v>-60.928234201107109</v>
          </cell>
          <cell r="K22">
            <v>43.955586618779932</v>
          </cell>
          <cell r="L22">
            <v>30.360754930679995</v>
          </cell>
          <cell r="M22">
            <v>0.94869538856504088</v>
          </cell>
          <cell r="N22">
            <v>48.53019501547481</v>
          </cell>
          <cell r="O22">
            <v>-13.430659298401334</v>
          </cell>
          <cell r="P22">
            <v>-11.028566424856988</v>
          </cell>
          <cell r="Q22">
            <v>-38.80802628691017</v>
          </cell>
          <cell r="R22">
            <v>78.191973713089823</v>
          </cell>
        </row>
        <row r="23">
          <cell r="B23" t="str">
            <v>Interest Income</v>
          </cell>
          <cell r="D23">
            <v>158</v>
          </cell>
          <cell r="E23">
            <v>23.193252569299414</v>
          </cell>
          <cell r="F23">
            <v>36.346107100895217</v>
          </cell>
          <cell r="G23">
            <v>49.605534622473947</v>
          </cell>
          <cell r="H23">
            <v>32.08526289934435</v>
          </cell>
          <cell r="I23">
            <v>17.275407237754958</v>
          </cell>
          <cell r="J23">
            <v>40.946024328727646</v>
          </cell>
          <cell r="K23">
            <v>66.564118659561174</v>
          </cell>
          <cell r="L23">
            <v>69.393382150229442</v>
          </cell>
          <cell r="M23">
            <v>84.253301097373438</v>
          </cell>
          <cell r="N23">
            <v>91.810306863922804</v>
          </cell>
          <cell r="O23">
            <v>78.867627073108451</v>
          </cell>
          <cell r="P23">
            <v>42.710042417172332</v>
          </cell>
          <cell r="Q23">
            <v>633.05036701986307</v>
          </cell>
          <cell r="R23">
            <v>475.05036701986307</v>
          </cell>
        </row>
        <row r="24">
          <cell r="B24" t="str">
            <v>Income tax</v>
          </cell>
          <cell r="D24">
            <v>-3258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3258</v>
          </cell>
        </row>
        <row r="25">
          <cell r="B25" t="str">
            <v>FX Adjustment and other adjustements</v>
          </cell>
          <cell r="D25">
            <v>-215</v>
          </cell>
          <cell r="E25">
            <v>-71.645403465469371</v>
          </cell>
          <cell r="F25">
            <v>-21.782238905021586</v>
          </cell>
          <cell r="G25">
            <v>-30.058095384202716</v>
          </cell>
          <cell r="H25">
            <v>-39.385218327823168</v>
          </cell>
          <cell r="I25">
            <v>-6.7858616408364014</v>
          </cell>
          <cell r="J25">
            <v>-19.671020565459003</v>
          </cell>
          <cell r="K25">
            <v>-38.219937634219605</v>
          </cell>
          <cell r="L25">
            <v>-53.697067369221259</v>
          </cell>
          <cell r="M25">
            <v>-41.978780281546278</v>
          </cell>
          <cell r="N25">
            <v>-73.406080197073607</v>
          </cell>
          <cell r="O25">
            <v>-52.032109321333337</v>
          </cell>
          <cell r="P25">
            <v>-56.182995821458462</v>
          </cell>
          <cell r="Q25">
            <v>-504.84480891366479</v>
          </cell>
          <cell r="R25">
            <v>-289.84480891366479</v>
          </cell>
        </row>
        <row r="26">
          <cell r="B26" t="str">
            <v>Late  Paymentt interest</v>
          </cell>
          <cell r="D26">
            <v>850</v>
          </cell>
          <cell r="E26">
            <v>51.96829625827489</v>
          </cell>
          <cell r="F26">
            <v>51.42482220334611</v>
          </cell>
          <cell r="G26">
            <v>51.368991910014849</v>
          </cell>
          <cell r="H26">
            <v>51.31322222985677</v>
          </cell>
          <cell r="I26">
            <v>51.25751309706606</v>
          </cell>
          <cell r="J26">
            <v>51.201864445908377</v>
          </cell>
          <cell r="K26">
            <v>51.146276210720742</v>
          </cell>
          <cell r="L26">
            <v>51.090748325911456</v>
          </cell>
          <cell r="M26">
            <v>51.035280725960007</v>
          </cell>
          <cell r="N26">
            <v>50.979873345417076</v>
          </cell>
          <cell r="O26">
            <v>50.924526118904346</v>
          </cell>
          <cell r="P26">
            <v>50.844044450678695</v>
          </cell>
          <cell r="Q26">
            <v>614.55545932205939</v>
          </cell>
          <cell r="R26">
            <v>-235.44454067794061</v>
          </cell>
        </row>
        <row r="27">
          <cell r="B27" t="str">
            <v>other Investement</v>
          </cell>
          <cell r="Q27">
            <v>0</v>
          </cell>
          <cell r="R27">
            <v>0</v>
          </cell>
        </row>
        <row r="28">
          <cell r="B28" t="str">
            <v>Changes in W/C</v>
          </cell>
          <cell r="C28">
            <v>-7082</v>
          </cell>
          <cell r="D28">
            <v>-8430</v>
          </cell>
          <cell r="E28">
            <v>20317.469096619665</v>
          </cell>
          <cell r="F28">
            <v>-202.99888279002334</v>
          </cell>
          <cell r="G28">
            <v>220.37905608041001</v>
          </cell>
          <cell r="H28">
            <v>8254.8469058601786</v>
          </cell>
          <cell r="I28">
            <v>487.95080532516749</v>
          </cell>
          <cell r="J28">
            <v>540.59999780073122</v>
          </cell>
          <cell r="K28">
            <v>874.36416675194778</v>
          </cell>
          <cell r="L28">
            <v>-2779.5881522367654</v>
          </cell>
          <cell r="M28">
            <v>1675.7806974771502</v>
          </cell>
          <cell r="N28">
            <v>7581.6709792710981</v>
          </cell>
          <cell r="O28">
            <v>337.96741558591748</v>
          </cell>
          <cell r="P28">
            <v>26678.846906444458</v>
          </cell>
          <cell r="Q28">
            <v>63987.288992189933</v>
          </cell>
          <cell r="R28">
            <v>72417.288992189933</v>
          </cell>
        </row>
        <row r="29">
          <cell r="Q29">
            <v>0</v>
          </cell>
          <cell r="R29">
            <v>0</v>
          </cell>
        </row>
        <row r="30">
          <cell r="B30" t="str">
            <v xml:space="preserve"> Total Cash from Operations</v>
          </cell>
          <cell r="C30">
            <v>105594</v>
          </cell>
          <cell r="D30">
            <v>9512</v>
          </cell>
          <cell r="E30">
            <v>23517.927249936289</v>
          </cell>
          <cell r="F30">
            <v>3306.8705024666001</v>
          </cell>
          <cell r="G30">
            <v>3731.3297986413322</v>
          </cell>
          <cell r="H30">
            <v>3297.5348324034821</v>
          </cell>
          <cell r="I30">
            <v>4283.5469203535558</v>
          </cell>
          <cell r="J30">
            <v>6906.2462149860548</v>
          </cell>
          <cell r="K30">
            <v>4653.8415321314442</v>
          </cell>
          <cell r="L30">
            <v>568.14211879352843</v>
          </cell>
          <cell r="M30">
            <v>8822.690411297026</v>
          </cell>
          <cell r="N30">
            <v>-1407.9950491566624</v>
          </cell>
          <cell r="O30">
            <v>3195.1169328873666</v>
          </cell>
          <cell r="P30">
            <v>13439.174791426434</v>
          </cell>
          <cell r="Q30">
            <v>74314.426256166451</v>
          </cell>
          <cell r="R30">
            <v>64802.426256166451</v>
          </cell>
        </row>
        <row r="31">
          <cell r="B31" t="str">
            <v>Capital Expenditures</v>
          </cell>
          <cell r="C31">
            <v>-15692</v>
          </cell>
          <cell r="D31">
            <v>-14127</v>
          </cell>
          <cell r="E31">
            <v>-881.51924476188628</v>
          </cell>
          <cell r="F31">
            <v>-810.98126145063293</v>
          </cell>
          <cell r="G31">
            <v>-975.03420767177897</v>
          </cell>
          <cell r="H31">
            <v>-936.73824298623424</v>
          </cell>
          <cell r="I31">
            <v>-656.48259427168205</v>
          </cell>
          <cell r="J31">
            <v>-1124.4821233832949</v>
          </cell>
          <cell r="K31">
            <v>-696.1983501395008</v>
          </cell>
          <cell r="L31">
            <v>-786.07566082835626</v>
          </cell>
          <cell r="M31">
            <v>-651.59969001888976</v>
          </cell>
          <cell r="N31">
            <v>-926.53317903675395</v>
          </cell>
          <cell r="O31">
            <v>-1658.0452262219308</v>
          </cell>
          <cell r="P31">
            <v>-520.23438707173318</v>
          </cell>
          <cell r="Q31">
            <v>-10623.924167842677</v>
          </cell>
          <cell r="R31">
            <v>3503.075832157323</v>
          </cell>
        </row>
        <row r="32">
          <cell r="B32" t="str">
            <v xml:space="preserve">        Cash Available for Debt Service</v>
          </cell>
          <cell r="C32">
            <v>91234</v>
          </cell>
          <cell r="D32">
            <v>-2022</v>
          </cell>
          <cell r="E32">
            <v>25792.385672621094</v>
          </cell>
          <cell r="F32">
            <v>7976.8792255404724</v>
          </cell>
          <cell r="G32">
            <v>10319.710925502488</v>
          </cell>
          <cell r="H32">
            <v>12271.163844793782</v>
          </cell>
          <cell r="I32">
            <v>5334.5673909398956</v>
          </cell>
          <cell r="J32">
            <v>10731.515454388755</v>
          </cell>
          <cell r="K32">
            <v>13574.794857525734</v>
          </cell>
          <cell r="L32">
            <v>13293.675146693553</v>
          </cell>
          <cell r="M32">
            <v>18734.067065857093</v>
          </cell>
          <cell r="N32">
            <v>16136.391685857025</v>
          </cell>
          <cell r="O32">
            <v>14629.73271857689</v>
          </cell>
          <cell r="P32">
            <v>27056.074733875113</v>
          </cell>
          <cell r="Q32">
            <v>66846.479755770459</v>
          </cell>
          <cell r="R32">
            <v>68868.479755770459</v>
          </cell>
        </row>
        <row r="33">
          <cell r="B33" t="str">
            <v>Principal Repayments</v>
          </cell>
          <cell r="C33">
            <v>-17061</v>
          </cell>
          <cell r="D33">
            <v>-31962</v>
          </cell>
          <cell r="E33">
            <v>-534.85501690815352</v>
          </cell>
          <cell r="F33">
            <v>-596.38039363259645</v>
          </cell>
          <cell r="G33">
            <v>-594.45251096999061</v>
          </cell>
          <cell r="H33">
            <v>-11166.88915228931</v>
          </cell>
          <cell r="I33">
            <v>-590.59482711329008</v>
          </cell>
          <cell r="J33">
            <v>-573.08124762340503</v>
          </cell>
          <cell r="K33">
            <v>-583.35180153147587</v>
          </cell>
          <cell r="L33">
            <v>-558.21615890856856</v>
          </cell>
          <cell r="M33">
            <v>-554.97491418628704</v>
          </cell>
          <cell r="N33">
            <v>-3358.69738572711</v>
          </cell>
          <cell r="O33">
            <v>-568.81816204002712</v>
          </cell>
          <cell r="P33">
            <v>-26257.283518574746</v>
          </cell>
          <cell r="Q33">
            <v>-45937.595089504961</v>
          </cell>
          <cell r="R33">
            <v>-13975.595089504961</v>
          </cell>
        </row>
        <row r="34">
          <cell r="B34" t="str">
            <v>New Borrowings</v>
          </cell>
          <cell r="C34">
            <v>27529</v>
          </cell>
          <cell r="D34">
            <v>38362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-38362</v>
          </cell>
        </row>
        <row r="35">
          <cell r="B35" t="str">
            <v>Interest Payments</v>
          </cell>
          <cell r="D35">
            <v>-1233</v>
          </cell>
          <cell r="E35">
            <v>0</v>
          </cell>
          <cell r="F35">
            <v>0</v>
          </cell>
          <cell r="G35">
            <v>0</v>
          </cell>
          <cell r="H35">
            <v>-246.35922331957823</v>
          </cell>
          <cell r="I35">
            <v>0</v>
          </cell>
          <cell r="J35">
            <v>-750.48139261204699</v>
          </cell>
          <cell r="K35">
            <v>0</v>
          </cell>
          <cell r="L35">
            <v>0</v>
          </cell>
          <cell r="M35">
            <v>0</v>
          </cell>
          <cell r="N35">
            <v>-211.23422709718531</v>
          </cell>
          <cell r="O35">
            <v>0</v>
          </cell>
          <cell r="P35">
            <v>-966.66839749720168</v>
          </cell>
          <cell r="Q35">
            <v>-2174.7432405260124</v>
          </cell>
          <cell r="R35">
            <v>-941.74324052601241</v>
          </cell>
        </row>
        <row r="36">
          <cell r="B36" t="str">
            <v>Investment in Releated Companies</v>
          </cell>
          <cell r="C36">
            <v>-102339</v>
          </cell>
          <cell r="D36">
            <v>-454</v>
          </cell>
          <cell r="E36">
            <v>-21987.131545377004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-2119.5761724059798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-24106.707717782985</v>
          </cell>
          <cell r="R36">
            <v>-23652.707717782985</v>
          </cell>
        </row>
        <row r="37">
          <cell r="B37" t="str">
            <v>Capital Reduction From Energas</v>
          </cell>
          <cell r="R37">
            <v>0</v>
          </cell>
        </row>
        <row r="38">
          <cell r="B38" t="str">
            <v>Dividends Received from Releated Companies</v>
          </cell>
          <cell r="C38">
            <v>750</v>
          </cell>
          <cell r="D38">
            <v>754</v>
          </cell>
          <cell r="E38">
            <v>520.15645767814635</v>
          </cell>
          <cell r="F38">
            <v>0</v>
          </cell>
          <cell r="G38">
            <v>0</v>
          </cell>
          <cell r="H38">
            <v>264.69747432582892</v>
          </cell>
          <cell r="I38">
            <v>0</v>
          </cell>
          <cell r="J38">
            <v>0</v>
          </cell>
          <cell r="K38">
            <v>251.55546206214507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1036.4093940661203</v>
          </cell>
          <cell r="R38">
            <v>282.40939406612029</v>
          </cell>
        </row>
        <row r="39">
          <cell r="B39" t="str">
            <v xml:space="preserve">        Cash  Available to shareholders</v>
          </cell>
          <cell r="C39">
            <v>-637</v>
          </cell>
          <cell r="D39">
            <v>3445</v>
          </cell>
          <cell r="E39">
            <v>3790.5555680140833</v>
          </cell>
          <cell r="F39">
            <v>7380.4988319078757</v>
          </cell>
          <cell r="G39">
            <v>9725.2584145324981</v>
          </cell>
          <cell r="H39">
            <v>1122.6129435107227</v>
          </cell>
          <cell r="I39">
            <v>4743.9725638266054</v>
          </cell>
          <cell r="J39">
            <v>9407.952814153301</v>
          </cell>
          <cell r="K39">
            <v>13242.998518056402</v>
          </cell>
          <cell r="L39">
            <v>10615.882815379005</v>
          </cell>
          <cell r="M39">
            <v>18179.092151670804</v>
          </cell>
          <cell r="N39">
            <v>12566.460073032729</v>
          </cell>
          <cell r="O39">
            <v>14060.914556536864</v>
          </cell>
          <cell r="P39">
            <v>-167.8771821968345</v>
          </cell>
          <cell r="Q39">
            <v>-4336.1568979773783</v>
          </cell>
          <cell r="R39">
            <v>-7781.1568979773783</v>
          </cell>
        </row>
        <row r="40">
          <cell r="B40" t="str">
            <v>Dividen Payment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>Capital Contribution</v>
          </cell>
          <cell r="R41">
            <v>0</v>
          </cell>
        </row>
        <row r="42">
          <cell r="B42" t="str">
            <v xml:space="preserve">     Sub Total</v>
          </cell>
          <cell r="R42">
            <v>0</v>
          </cell>
        </row>
        <row r="43">
          <cell r="B43" t="str">
            <v>Ending Cash Balance</v>
          </cell>
          <cell r="C43">
            <v>113</v>
          </cell>
          <cell r="D43">
            <v>3445</v>
          </cell>
          <cell r="E43">
            <v>3790.5555680140833</v>
          </cell>
          <cell r="F43">
            <v>7380.4988319078757</v>
          </cell>
          <cell r="G43">
            <v>9725.2584145324981</v>
          </cell>
          <cell r="H43">
            <v>1122.6129435107227</v>
          </cell>
          <cell r="I43">
            <v>4743.9725638266054</v>
          </cell>
          <cell r="J43">
            <v>9407.952814153301</v>
          </cell>
          <cell r="K43">
            <v>13242.998518056402</v>
          </cell>
          <cell r="L43">
            <v>10615.882815379005</v>
          </cell>
          <cell r="M43">
            <v>18179.092151670804</v>
          </cell>
          <cell r="N43">
            <v>12566.460073032729</v>
          </cell>
          <cell r="O43">
            <v>14060.914556536864</v>
          </cell>
          <cell r="P43">
            <v>-167.8771821968345</v>
          </cell>
          <cell r="Q43">
            <v>-4336.1568979773783</v>
          </cell>
          <cell r="R43">
            <v>-7781.1568979773783</v>
          </cell>
        </row>
      </sheetData>
      <sheetData sheetId="30"/>
      <sheetData sheetId="31"/>
      <sheetData sheetId="32"/>
      <sheetData sheetId="33"/>
      <sheetData sheetId="34"/>
      <sheetData sheetId="35" refreshError="1">
        <row r="7">
          <cell r="B7" t="str">
            <v>BALANCE SHEET US GAAP US$</v>
          </cell>
        </row>
      </sheetData>
      <sheetData sheetId="36" refreshError="1">
        <row r="3">
          <cell r="A3" t="str">
            <v>CHANGE IN WORKING CAPITAL ANALYSIS</v>
          </cell>
        </row>
      </sheetData>
      <sheetData sheetId="37"/>
      <sheetData sheetId="38" refreshError="1">
        <row r="8">
          <cell r="I8" t="str">
            <v>OUTLOOK</v>
          </cell>
        </row>
      </sheetData>
      <sheetData sheetId="39"/>
      <sheetData sheetId="40" refreshError="1">
        <row r="8">
          <cell r="B8" t="str">
            <v>CHILQUINTA ENERGIA'S OUTLOOK ANALYSIS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Cost Ratio"/>
      <sheetName val="Fuels Adjustment"/>
      <sheetName val="Book to Tax"/>
      <sheetName val="3.1 MSCs 2002"/>
      <sheetName val="2002Pool"/>
      <sheetName val="Settlement - Inelig. Assets"/>
      <sheetName val="1 Asset Classes"/>
      <sheetName val="Pools Summary"/>
      <sheetName val="Input Page"/>
      <sheetName val="CWIP"/>
      <sheetName val="Fuels Summary"/>
      <sheetName val="add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E7">
            <v>2184157708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"/>
      <sheetName val="Instructions"/>
      <sheetName val="Version Control"/>
      <sheetName val="Direct Labor"/>
      <sheetName val="Summary"/>
      <sheetName val="Analysis"/>
      <sheetName val="Input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- Summary of Adjustments"/>
      <sheetName val="2 - 481(a) Calculation"/>
      <sheetName val="3 - Total Deduction Summary"/>
      <sheetName val="4 - Interest Expense "/>
      <sheetName val="5 - Increased Deduction"/>
      <sheetName val="5.1 - Tax-Book Ratio"/>
      <sheetName val="Est for future Q"/>
      <sheetName val="6 - Level 2 Allocation"/>
      <sheetName val="6.1 - Prod &amp; Contr Costs"/>
      <sheetName val="7 - Level 1 Allocation"/>
      <sheetName val="7.1 - Employee Headcount"/>
      <sheetName val="8 - Assets Placed in Service"/>
      <sheetName val="9 - Disposal Summary"/>
      <sheetName val="10 - Mixed Service Costs"/>
      <sheetName val="10.08 - 2008 Mixed Serv Costs"/>
      <sheetName val="10.08.1 - Mapping"/>
      <sheetName val="10.08.2 - 2008 Expense"/>
      <sheetName val="10.08.3 - 2008 Expense - TDBU"/>
      <sheetName val="10.08.4 -2008 Capital"/>
      <sheetName val="10.08.5 - 2008 Capital - TDBU"/>
      <sheetName val="10.07 - 2007"/>
      <sheetName val="10.06 - 2006"/>
      <sheetName val="10.05 - 2005"/>
      <sheetName val="10.04 - 2004"/>
      <sheetName val="10.03 - 2003"/>
      <sheetName val="10.02 - 2002"/>
      <sheetName val="10.01 - 2001"/>
      <sheetName val="10.00 - 2000"/>
      <sheetName val="10.99 - 1999"/>
      <sheetName val="10.98 - 1998"/>
      <sheetName val="73 - Depr - Fed"/>
      <sheetName val="74 - Depr - AMT"/>
      <sheetName val="75 - Depr - CA"/>
      <sheetName val="76 - Depr - CA AMT"/>
      <sheetName val="84 - 2005-2008 Gain_Loss"/>
      <sheetName val="Input Page"/>
    </sheetNames>
    <sheetDataSet>
      <sheetData sheetId="0"/>
      <sheetData sheetId="1">
        <row r="51">
          <cell r="C51">
            <v>229384969.3649615</v>
          </cell>
        </row>
      </sheetData>
      <sheetData sheetId="2">
        <row r="12">
          <cell r="H12">
            <v>150904055.40061679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04">
          <cell r="X304">
            <v>92338686.793609649</v>
          </cell>
        </row>
      </sheetData>
      <sheetData sheetId="33"/>
      <sheetData sheetId="34"/>
      <sheetData sheetId="3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Mapping"/>
      <sheetName val="Graph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_TABLE"/>
      <sheetName val="G_CONS"/>
      <sheetName val="TB_TABLE"/>
      <sheetName val="TB"/>
      <sheetName val="TB_UPDATE"/>
      <sheetName val="BS_AC"/>
      <sheetName val="IS_AC"/>
      <sheetName val="PROJECTS"/>
      <sheetName val="OCI_DER"/>
      <sheetName val="INVEST_AC"/>
      <sheetName val="Bridgewater"/>
      <sheetName val="TRUE-UP"/>
    </sheetNames>
    <sheetDataSet>
      <sheetData sheetId="0" refreshError="1"/>
      <sheetData sheetId="1"/>
      <sheetData sheetId="2" refreshError="1"/>
      <sheetData sheetId="3" refreshError="1">
        <row r="1">
          <cell r="A1" t="str">
            <v>PERIOD</v>
          </cell>
          <cell r="B1" t="str">
            <v>CO</v>
          </cell>
          <cell r="C1" t="str">
            <v>COMPANY DESCRIPTION</v>
          </cell>
          <cell r="D1" t="str">
            <v>ACCOUNT</v>
          </cell>
          <cell r="E1" t="str">
            <v>ACCOUNT DESCRIPTION</v>
          </cell>
          <cell r="F1" t="str">
            <v>PROJECT</v>
          </cell>
          <cell r="G1" t="str">
            <v>PROJECT NAME</v>
          </cell>
          <cell r="H1" t="str">
            <v>DEPT</v>
          </cell>
          <cell r="I1" t="str">
            <v>DEPARTMENT NAME</v>
          </cell>
          <cell r="J1" t="str">
            <v>EMPLOYEE</v>
          </cell>
          <cell r="K1" t="str">
            <v>EMPLOYEE NAME</v>
          </cell>
          <cell r="L1" t="str">
            <v>MONTH</v>
          </cell>
          <cell r="M1" t="str">
            <v>YTD</v>
          </cell>
          <cell r="N1" t="str">
            <v>BS CLASSIFICATION</v>
          </cell>
          <cell r="O1" t="str">
            <v>IS CLASSIFICATION</v>
          </cell>
          <cell r="P1" t="str">
            <v>DERIVATIVES/OCI</v>
          </cell>
          <cell r="Q1" t="str">
            <v>PROJECT NAME</v>
          </cell>
          <cell r="R1" t="str">
            <v>INVESTMENT AC</v>
          </cell>
        </row>
        <row r="2">
          <cell r="A2" t="str">
            <v>SEP-04</v>
          </cell>
        </row>
        <row r="3">
          <cell r="A3" t="str">
            <v>SEP-04</v>
          </cell>
        </row>
        <row r="4">
          <cell r="A4" t="str">
            <v>SEP-04</v>
          </cell>
        </row>
        <row r="5">
          <cell r="A5" t="str">
            <v>SEP-04</v>
          </cell>
        </row>
        <row r="6">
          <cell r="A6" t="str">
            <v>SEP-04</v>
          </cell>
        </row>
        <row r="7">
          <cell r="A7" t="str">
            <v>SEP-04</v>
          </cell>
        </row>
        <row r="8">
          <cell r="A8" t="str">
            <v>SEP-04</v>
          </cell>
        </row>
        <row r="9">
          <cell r="A9" t="str">
            <v>SEP-04</v>
          </cell>
        </row>
        <row r="10">
          <cell r="A10" t="str">
            <v>SEP-04</v>
          </cell>
        </row>
        <row r="11">
          <cell r="A11" t="str">
            <v>SEP-04</v>
          </cell>
        </row>
        <row r="12">
          <cell r="A12" t="str">
            <v>SEP-04</v>
          </cell>
        </row>
        <row r="13">
          <cell r="A13" t="str">
            <v>SEP-04</v>
          </cell>
        </row>
        <row r="14">
          <cell r="A14" t="str">
            <v>SEP-04</v>
          </cell>
        </row>
        <row r="15">
          <cell r="A15" t="str">
            <v>SEP-04</v>
          </cell>
        </row>
        <row r="16">
          <cell r="A16" t="str">
            <v>SEP-04</v>
          </cell>
        </row>
        <row r="17">
          <cell r="A17" t="str">
            <v>SEP-04</v>
          </cell>
        </row>
        <row r="18">
          <cell r="A18" t="str">
            <v>SEP-04</v>
          </cell>
        </row>
        <row r="19">
          <cell r="A19" t="str">
            <v>SEP-04</v>
          </cell>
        </row>
        <row r="20">
          <cell r="A20" t="str">
            <v>SEP-04</v>
          </cell>
        </row>
        <row r="21">
          <cell r="A21" t="str">
            <v>SEP-04</v>
          </cell>
        </row>
        <row r="22">
          <cell r="A22" t="str">
            <v>SEP-04</v>
          </cell>
        </row>
        <row r="23">
          <cell r="A23" t="str">
            <v>SEP-04</v>
          </cell>
        </row>
        <row r="24">
          <cell r="A24" t="str">
            <v>SEP-04</v>
          </cell>
        </row>
        <row r="25">
          <cell r="A25" t="str">
            <v>SEP-04</v>
          </cell>
        </row>
        <row r="26">
          <cell r="A26" t="str">
            <v>SEP-04</v>
          </cell>
        </row>
        <row r="27">
          <cell r="A27" t="str">
            <v>SEP-04</v>
          </cell>
        </row>
        <row r="28">
          <cell r="A28" t="str">
            <v>SEP-04</v>
          </cell>
        </row>
        <row r="29">
          <cell r="A29" t="str">
            <v>SEP-04</v>
          </cell>
        </row>
        <row r="30">
          <cell r="A30" t="str">
            <v>SEP-04</v>
          </cell>
        </row>
        <row r="31">
          <cell r="A31" t="str">
            <v>SEP-04</v>
          </cell>
        </row>
        <row r="32">
          <cell r="A32" t="str">
            <v>SEP-04</v>
          </cell>
        </row>
        <row r="33">
          <cell r="A33" t="str">
            <v>SEP-04</v>
          </cell>
        </row>
        <row r="34">
          <cell r="A34" t="str">
            <v>SEP-04</v>
          </cell>
        </row>
        <row r="35">
          <cell r="A35" t="str">
            <v>SEP-04</v>
          </cell>
        </row>
        <row r="36">
          <cell r="A36" t="str">
            <v>SEP-04</v>
          </cell>
        </row>
        <row r="37">
          <cell r="A37" t="str">
            <v>SEP-04</v>
          </cell>
        </row>
        <row r="38">
          <cell r="A38" t="str">
            <v>SEP-04</v>
          </cell>
        </row>
        <row r="39">
          <cell r="A39" t="str">
            <v>SEP-04</v>
          </cell>
        </row>
        <row r="40">
          <cell r="A40" t="str">
            <v>SEP-04</v>
          </cell>
        </row>
        <row r="41">
          <cell r="A41" t="str">
            <v>SEP-04</v>
          </cell>
        </row>
        <row r="42">
          <cell r="A42" t="str">
            <v>SEP-04</v>
          </cell>
        </row>
        <row r="43">
          <cell r="A43" t="str">
            <v>SEP-04</v>
          </cell>
        </row>
        <row r="44">
          <cell r="A44" t="str">
            <v>SEP-04</v>
          </cell>
        </row>
        <row r="45">
          <cell r="A45" t="str">
            <v>SEP-04</v>
          </cell>
        </row>
        <row r="46">
          <cell r="A46" t="str">
            <v>SEP-04</v>
          </cell>
        </row>
        <row r="47">
          <cell r="A47" t="str">
            <v>SEP-04</v>
          </cell>
        </row>
        <row r="48">
          <cell r="A48" t="str">
            <v>SEP-04</v>
          </cell>
        </row>
        <row r="49">
          <cell r="A49" t="str">
            <v>SEP-04</v>
          </cell>
        </row>
        <row r="50">
          <cell r="A50" t="str">
            <v>SEP-04</v>
          </cell>
        </row>
        <row r="51">
          <cell r="A51" t="str">
            <v>SEP-04</v>
          </cell>
        </row>
        <row r="52">
          <cell r="A52" t="str">
            <v>SEP-04</v>
          </cell>
        </row>
        <row r="53">
          <cell r="A53" t="str">
            <v>SEP-04</v>
          </cell>
        </row>
        <row r="54">
          <cell r="A54" t="str">
            <v>SEP-04</v>
          </cell>
        </row>
        <row r="55">
          <cell r="A55" t="str">
            <v>SEP-04</v>
          </cell>
        </row>
        <row r="56">
          <cell r="A56" t="str">
            <v>SEP-04</v>
          </cell>
        </row>
        <row r="57">
          <cell r="A57" t="str">
            <v>SEP-04</v>
          </cell>
        </row>
        <row r="58">
          <cell r="A58" t="str">
            <v>SEP-04</v>
          </cell>
        </row>
        <row r="59">
          <cell r="A59" t="str">
            <v>SEP-04</v>
          </cell>
        </row>
        <row r="60">
          <cell r="A60" t="str">
            <v>SEP-04</v>
          </cell>
        </row>
        <row r="61">
          <cell r="A61" t="str">
            <v>SEP-04</v>
          </cell>
        </row>
        <row r="62">
          <cell r="A62" t="str">
            <v>SEP-04</v>
          </cell>
        </row>
        <row r="63">
          <cell r="A63" t="str">
            <v>SEP-04</v>
          </cell>
        </row>
        <row r="64">
          <cell r="A64" t="str">
            <v>SEP-04</v>
          </cell>
        </row>
        <row r="65">
          <cell r="A65" t="str">
            <v>SEP-04</v>
          </cell>
        </row>
        <row r="66">
          <cell r="A66" t="str">
            <v>SEP-04</v>
          </cell>
        </row>
        <row r="67">
          <cell r="A67" t="str">
            <v>SEP-04</v>
          </cell>
        </row>
        <row r="68">
          <cell r="A68" t="str">
            <v>SEP-04</v>
          </cell>
        </row>
        <row r="69">
          <cell r="A69" t="str">
            <v>SEP-04</v>
          </cell>
        </row>
        <row r="70">
          <cell r="A70" t="str">
            <v>SEP-04</v>
          </cell>
        </row>
        <row r="71">
          <cell r="A71" t="str">
            <v>SEP-04</v>
          </cell>
        </row>
        <row r="72">
          <cell r="A72" t="str">
            <v>SEP-04</v>
          </cell>
        </row>
        <row r="73">
          <cell r="A73" t="str">
            <v>SEP-04</v>
          </cell>
        </row>
        <row r="74">
          <cell r="A74" t="str">
            <v>SEP-04</v>
          </cell>
        </row>
        <row r="75">
          <cell r="A75" t="str">
            <v>SEP-04</v>
          </cell>
        </row>
        <row r="76">
          <cell r="A76" t="str">
            <v>SEP-04</v>
          </cell>
        </row>
        <row r="77">
          <cell r="A77" t="str">
            <v>SEP-04</v>
          </cell>
        </row>
        <row r="78">
          <cell r="A78" t="str">
            <v>SEP-04</v>
          </cell>
        </row>
        <row r="79">
          <cell r="A79" t="str">
            <v>SEP-04</v>
          </cell>
        </row>
        <row r="80">
          <cell r="A80" t="str">
            <v>SEP-04</v>
          </cell>
        </row>
        <row r="81">
          <cell r="A81" t="str">
            <v>SEP-04</v>
          </cell>
        </row>
        <row r="82">
          <cell r="A82" t="str">
            <v>SEP-04</v>
          </cell>
        </row>
        <row r="83">
          <cell r="A83" t="str">
            <v>SEP-04</v>
          </cell>
        </row>
        <row r="84">
          <cell r="A84" t="str">
            <v>SEP-04</v>
          </cell>
        </row>
        <row r="85">
          <cell r="A85" t="str">
            <v>SEP-04</v>
          </cell>
        </row>
        <row r="86">
          <cell r="A86" t="str">
            <v>SEP-04</v>
          </cell>
        </row>
        <row r="87">
          <cell r="A87" t="str">
            <v>SEP-04</v>
          </cell>
        </row>
        <row r="88">
          <cell r="A88" t="str">
            <v>SEP-04</v>
          </cell>
        </row>
        <row r="89">
          <cell r="A89" t="str">
            <v>SEP-04</v>
          </cell>
        </row>
        <row r="90">
          <cell r="A90" t="str">
            <v>SEP-04</v>
          </cell>
        </row>
        <row r="91">
          <cell r="A91" t="str">
            <v>SEP-04</v>
          </cell>
        </row>
        <row r="92">
          <cell r="A92" t="str">
            <v>SEP-04</v>
          </cell>
        </row>
        <row r="93">
          <cell r="A93" t="str">
            <v>SEP-04</v>
          </cell>
        </row>
        <row r="94">
          <cell r="A94" t="str">
            <v>SEP-04</v>
          </cell>
        </row>
        <row r="95">
          <cell r="A95" t="str">
            <v>SEP-04</v>
          </cell>
        </row>
        <row r="96">
          <cell r="A96" t="str">
            <v>SEP-04</v>
          </cell>
        </row>
        <row r="97">
          <cell r="A97" t="str">
            <v>SEP-04</v>
          </cell>
        </row>
        <row r="98">
          <cell r="A98" t="str">
            <v>SEP-04</v>
          </cell>
        </row>
        <row r="99">
          <cell r="A99" t="str">
            <v>SEP-04</v>
          </cell>
        </row>
        <row r="100">
          <cell r="A100" t="str">
            <v>SEP-04</v>
          </cell>
        </row>
        <row r="101">
          <cell r="A101" t="str">
            <v>SEP-04</v>
          </cell>
        </row>
        <row r="102">
          <cell r="A102" t="str">
            <v>SEP-04</v>
          </cell>
        </row>
        <row r="103">
          <cell r="A103" t="str">
            <v>SEP-04</v>
          </cell>
        </row>
        <row r="104">
          <cell r="A104" t="str">
            <v>SEP-04</v>
          </cell>
        </row>
        <row r="105">
          <cell r="A105" t="str">
            <v>SEP-04</v>
          </cell>
        </row>
        <row r="106">
          <cell r="A106" t="str">
            <v>SEP-04</v>
          </cell>
        </row>
        <row r="107">
          <cell r="A107" t="str">
            <v>SEP-04</v>
          </cell>
        </row>
        <row r="108">
          <cell r="A108" t="str">
            <v>SEP-04</v>
          </cell>
        </row>
        <row r="109">
          <cell r="A109" t="str">
            <v>SEP-04</v>
          </cell>
        </row>
        <row r="110">
          <cell r="A110" t="str">
            <v>SEP-04</v>
          </cell>
        </row>
        <row r="111">
          <cell r="A111" t="str">
            <v>SEP-04</v>
          </cell>
        </row>
        <row r="112">
          <cell r="A112" t="str">
            <v>SEP-04</v>
          </cell>
        </row>
        <row r="113">
          <cell r="A113" t="str">
            <v>SEP-04</v>
          </cell>
        </row>
        <row r="114">
          <cell r="A114" t="str">
            <v>SEP-04</v>
          </cell>
        </row>
        <row r="115">
          <cell r="A115" t="str">
            <v>SEP-04</v>
          </cell>
        </row>
        <row r="116">
          <cell r="A116" t="str">
            <v>SEP-04</v>
          </cell>
        </row>
        <row r="117">
          <cell r="A117" t="str">
            <v>SEP-04</v>
          </cell>
        </row>
        <row r="118">
          <cell r="A118" t="str">
            <v>SEP-04</v>
          </cell>
        </row>
        <row r="119">
          <cell r="A119" t="str">
            <v>SEP-04</v>
          </cell>
        </row>
        <row r="120">
          <cell r="A120" t="str">
            <v>SEP-04</v>
          </cell>
        </row>
        <row r="121">
          <cell r="A121" t="str">
            <v>SEP-04</v>
          </cell>
        </row>
        <row r="122">
          <cell r="A122" t="str">
            <v>SEP-04</v>
          </cell>
        </row>
        <row r="123">
          <cell r="A123" t="str">
            <v>SEP-04</v>
          </cell>
        </row>
        <row r="124">
          <cell r="A124" t="str">
            <v>SEP-04</v>
          </cell>
        </row>
        <row r="125">
          <cell r="A125" t="str">
            <v>SEP-04</v>
          </cell>
        </row>
        <row r="126">
          <cell r="A126" t="str">
            <v>SEP-04</v>
          </cell>
        </row>
        <row r="127">
          <cell r="A127" t="str">
            <v>SEP-04</v>
          </cell>
        </row>
        <row r="128">
          <cell r="A128" t="str">
            <v>SEP-04</v>
          </cell>
        </row>
        <row r="129">
          <cell r="A129" t="str">
            <v>SEP-04</v>
          </cell>
        </row>
        <row r="130">
          <cell r="A130" t="str">
            <v>SEP-04</v>
          </cell>
        </row>
        <row r="131">
          <cell r="A131" t="str">
            <v>SEP-04</v>
          </cell>
        </row>
        <row r="132">
          <cell r="A132" t="str">
            <v>SEP-04</v>
          </cell>
        </row>
        <row r="133">
          <cell r="A133" t="str">
            <v>SEP-04</v>
          </cell>
        </row>
        <row r="134">
          <cell r="A134" t="str">
            <v>SEP-04</v>
          </cell>
        </row>
        <row r="135">
          <cell r="A135" t="str">
            <v>SEP-04</v>
          </cell>
        </row>
        <row r="136">
          <cell r="A136" t="str">
            <v>SEP-04</v>
          </cell>
        </row>
        <row r="137">
          <cell r="A137" t="str">
            <v>SEP-04</v>
          </cell>
        </row>
        <row r="138">
          <cell r="A138" t="str">
            <v>SEP-04</v>
          </cell>
        </row>
        <row r="139">
          <cell r="A139" t="str">
            <v>SEP-04</v>
          </cell>
        </row>
        <row r="140">
          <cell r="A140" t="str">
            <v>SEP-04</v>
          </cell>
        </row>
        <row r="141">
          <cell r="A141" t="str">
            <v>SEP-04</v>
          </cell>
        </row>
        <row r="142">
          <cell r="A142" t="str">
            <v>SEP-04</v>
          </cell>
        </row>
        <row r="143">
          <cell r="A143" t="str">
            <v>SEP-04</v>
          </cell>
        </row>
        <row r="144">
          <cell r="A144" t="str">
            <v>SEP-04</v>
          </cell>
        </row>
        <row r="145">
          <cell r="A145" t="str">
            <v>SEP-04</v>
          </cell>
        </row>
        <row r="146">
          <cell r="A146" t="str">
            <v>SEP-04</v>
          </cell>
        </row>
        <row r="147">
          <cell r="A147" t="str">
            <v>SEP-04</v>
          </cell>
        </row>
        <row r="148">
          <cell r="A148" t="str">
            <v>SEP-04</v>
          </cell>
        </row>
        <row r="149">
          <cell r="A149" t="str">
            <v>SEP-04</v>
          </cell>
        </row>
        <row r="150">
          <cell r="A150" t="str">
            <v>SEP-04</v>
          </cell>
        </row>
        <row r="151">
          <cell r="A151" t="str">
            <v>SEP-04</v>
          </cell>
        </row>
        <row r="152">
          <cell r="A152" t="str">
            <v>SEP-04</v>
          </cell>
        </row>
        <row r="153">
          <cell r="A153" t="str">
            <v>SEP-04</v>
          </cell>
        </row>
        <row r="154">
          <cell r="A154" t="str">
            <v>SEP-04</v>
          </cell>
        </row>
        <row r="155">
          <cell r="A155" t="str">
            <v>SEP-04</v>
          </cell>
        </row>
        <row r="156">
          <cell r="A156" t="str">
            <v>SEP-04</v>
          </cell>
        </row>
        <row r="157">
          <cell r="A157" t="str">
            <v>SEP-04</v>
          </cell>
        </row>
        <row r="158">
          <cell r="A158" t="str">
            <v>SEP-04</v>
          </cell>
        </row>
        <row r="159">
          <cell r="A159" t="str">
            <v>SEP-04</v>
          </cell>
        </row>
        <row r="160">
          <cell r="A160" t="str">
            <v>SEP-04</v>
          </cell>
        </row>
        <row r="161">
          <cell r="A161" t="str">
            <v>SEP-04</v>
          </cell>
        </row>
        <row r="162">
          <cell r="A162" t="str">
            <v>SEP-04</v>
          </cell>
        </row>
        <row r="163">
          <cell r="A163" t="str">
            <v>SEP-04</v>
          </cell>
        </row>
        <row r="164">
          <cell r="A164" t="str">
            <v>SEP-04</v>
          </cell>
        </row>
        <row r="165">
          <cell r="A165" t="str">
            <v>SEP-04</v>
          </cell>
        </row>
        <row r="166">
          <cell r="A166" t="str">
            <v>SEP-04</v>
          </cell>
        </row>
        <row r="167">
          <cell r="A167" t="str">
            <v>SEP-04</v>
          </cell>
        </row>
        <row r="168">
          <cell r="A168" t="str">
            <v>SEP-04</v>
          </cell>
        </row>
        <row r="169">
          <cell r="A169" t="str">
            <v>SEP-04</v>
          </cell>
        </row>
        <row r="170">
          <cell r="A170" t="str">
            <v>SEP-04</v>
          </cell>
        </row>
        <row r="171">
          <cell r="A171" t="str">
            <v>SEP-04</v>
          </cell>
        </row>
        <row r="172">
          <cell r="A172" t="str">
            <v>SEP-04</v>
          </cell>
        </row>
        <row r="173">
          <cell r="A173" t="str">
            <v>SEP-04</v>
          </cell>
        </row>
        <row r="174">
          <cell r="A174" t="str">
            <v>SEP-04</v>
          </cell>
        </row>
        <row r="175">
          <cell r="A175" t="str">
            <v>SEP-04</v>
          </cell>
        </row>
        <row r="176">
          <cell r="A176" t="str">
            <v>SEP-04</v>
          </cell>
        </row>
        <row r="177">
          <cell r="A177" t="str">
            <v>SEP-04</v>
          </cell>
        </row>
        <row r="178">
          <cell r="A178" t="str">
            <v>SEP-04</v>
          </cell>
        </row>
        <row r="179">
          <cell r="A179" t="str">
            <v>SEP-04</v>
          </cell>
        </row>
        <row r="180">
          <cell r="A180" t="str">
            <v>SEP-04</v>
          </cell>
        </row>
        <row r="181">
          <cell r="A181" t="str">
            <v>SEP-04</v>
          </cell>
        </row>
        <row r="182">
          <cell r="A182" t="str">
            <v>SEP-04</v>
          </cell>
        </row>
        <row r="183">
          <cell r="A183" t="str">
            <v>SEP-04</v>
          </cell>
        </row>
        <row r="184">
          <cell r="A184" t="str">
            <v>SEP-04</v>
          </cell>
        </row>
        <row r="185">
          <cell r="A185" t="str">
            <v>SEP-04</v>
          </cell>
        </row>
        <row r="186">
          <cell r="A186" t="str">
            <v>SEP-04</v>
          </cell>
        </row>
        <row r="187">
          <cell r="A187" t="str">
            <v>SEP-04</v>
          </cell>
        </row>
        <row r="188">
          <cell r="A188" t="str">
            <v>SEP-04</v>
          </cell>
        </row>
        <row r="189">
          <cell r="A189" t="str">
            <v>SEP-04</v>
          </cell>
        </row>
        <row r="190">
          <cell r="A190" t="str">
            <v>SEP-04</v>
          </cell>
        </row>
        <row r="191">
          <cell r="A191" t="str">
            <v>SEP-04</v>
          </cell>
        </row>
        <row r="192">
          <cell r="A192" t="str">
            <v>SEP-04</v>
          </cell>
        </row>
        <row r="193">
          <cell r="A193" t="str">
            <v>SEP-04</v>
          </cell>
        </row>
        <row r="194">
          <cell r="A194" t="str">
            <v>SEP-04</v>
          </cell>
        </row>
        <row r="195">
          <cell r="A195" t="str">
            <v>SEP-04</v>
          </cell>
        </row>
        <row r="196">
          <cell r="A196" t="str">
            <v>SEP-04</v>
          </cell>
        </row>
        <row r="197">
          <cell r="A197" t="str">
            <v>SEP-04</v>
          </cell>
        </row>
        <row r="198">
          <cell r="A198" t="str">
            <v>SEP-04</v>
          </cell>
        </row>
        <row r="199">
          <cell r="A199" t="str">
            <v>SEP-04</v>
          </cell>
        </row>
        <row r="200">
          <cell r="A200" t="str">
            <v>SEP-04</v>
          </cell>
        </row>
        <row r="201">
          <cell r="A201" t="str">
            <v>SEP-04</v>
          </cell>
        </row>
        <row r="202">
          <cell r="A202" t="str">
            <v>SEP-04</v>
          </cell>
        </row>
        <row r="203">
          <cell r="A203" t="str">
            <v>SEP-04</v>
          </cell>
        </row>
        <row r="204">
          <cell r="A204" t="str">
            <v>SEP-04</v>
          </cell>
        </row>
        <row r="205">
          <cell r="A205" t="str">
            <v>SEP-04</v>
          </cell>
        </row>
        <row r="206">
          <cell r="A206" t="str">
            <v>SEP-04</v>
          </cell>
        </row>
        <row r="207">
          <cell r="A207" t="str">
            <v>SEP-04</v>
          </cell>
        </row>
        <row r="208">
          <cell r="A208" t="str">
            <v>SEP-04</v>
          </cell>
        </row>
        <row r="209">
          <cell r="A209" t="str">
            <v>SEP-04</v>
          </cell>
        </row>
        <row r="210">
          <cell r="A210" t="str">
            <v>SEP-04</v>
          </cell>
        </row>
        <row r="211">
          <cell r="A211" t="str">
            <v>SEP-04</v>
          </cell>
        </row>
        <row r="212">
          <cell r="A212" t="str">
            <v>SEP-04</v>
          </cell>
        </row>
        <row r="213">
          <cell r="A213" t="str">
            <v>SEP-04</v>
          </cell>
        </row>
        <row r="214">
          <cell r="A214" t="str">
            <v>SEP-04</v>
          </cell>
        </row>
        <row r="215">
          <cell r="A215" t="str">
            <v>SEP-04</v>
          </cell>
        </row>
        <row r="216">
          <cell r="A216" t="str">
            <v>SEP-04</v>
          </cell>
        </row>
        <row r="217">
          <cell r="A217" t="str">
            <v>SEP-04</v>
          </cell>
        </row>
        <row r="218">
          <cell r="A218" t="str">
            <v>SEP-04</v>
          </cell>
        </row>
        <row r="219">
          <cell r="A219" t="str">
            <v>SEP-04</v>
          </cell>
        </row>
        <row r="220">
          <cell r="A220" t="str">
            <v>SEP-04</v>
          </cell>
        </row>
        <row r="221">
          <cell r="A221" t="str">
            <v>SEP-04</v>
          </cell>
        </row>
        <row r="222">
          <cell r="A222" t="str">
            <v>SEP-04</v>
          </cell>
        </row>
        <row r="223">
          <cell r="A223" t="str">
            <v>SEP-04</v>
          </cell>
        </row>
        <row r="224">
          <cell r="A224" t="str">
            <v>SEP-04</v>
          </cell>
        </row>
        <row r="225">
          <cell r="A225" t="str">
            <v>SEP-04</v>
          </cell>
        </row>
        <row r="226">
          <cell r="A226" t="str">
            <v>SEP-04</v>
          </cell>
        </row>
        <row r="227">
          <cell r="A227" t="str">
            <v>SEP-04</v>
          </cell>
        </row>
        <row r="228">
          <cell r="A228" t="str">
            <v>SEP-04</v>
          </cell>
        </row>
        <row r="229">
          <cell r="A229" t="str">
            <v>SEP-04</v>
          </cell>
        </row>
        <row r="230">
          <cell r="A230" t="str">
            <v>SEP-04</v>
          </cell>
        </row>
        <row r="231">
          <cell r="A231" t="str">
            <v>SEP-04</v>
          </cell>
        </row>
        <row r="232">
          <cell r="A232" t="str">
            <v>SEP-04</v>
          </cell>
        </row>
        <row r="233">
          <cell r="A233" t="str">
            <v>SEP-04</v>
          </cell>
        </row>
        <row r="234">
          <cell r="A234" t="str">
            <v>SEP-04</v>
          </cell>
        </row>
        <row r="235">
          <cell r="A235" t="str">
            <v>SEP-04</v>
          </cell>
        </row>
        <row r="236">
          <cell r="A236" t="str">
            <v>SEP-04</v>
          </cell>
        </row>
        <row r="237">
          <cell r="A237" t="str">
            <v>SEP-04</v>
          </cell>
        </row>
        <row r="238">
          <cell r="A238" t="str">
            <v>SEP-04</v>
          </cell>
        </row>
        <row r="239">
          <cell r="A239" t="str">
            <v>SEP-04</v>
          </cell>
        </row>
        <row r="240">
          <cell r="A240" t="str">
            <v>SEP-04</v>
          </cell>
        </row>
        <row r="241">
          <cell r="A241" t="str">
            <v>SEP-04</v>
          </cell>
        </row>
        <row r="242">
          <cell r="A242" t="str">
            <v>SEP-04</v>
          </cell>
        </row>
        <row r="243">
          <cell r="A243" t="str">
            <v>SEP-04</v>
          </cell>
        </row>
        <row r="244">
          <cell r="A244" t="str">
            <v>SEP-04</v>
          </cell>
        </row>
        <row r="245">
          <cell r="A245" t="str">
            <v>SEP-04</v>
          </cell>
        </row>
        <row r="246">
          <cell r="A246" t="str">
            <v>SEP-04</v>
          </cell>
        </row>
        <row r="247">
          <cell r="A247" t="str">
            <v>SEP-04</v>
          </cell>
        </row>
        <row r="248">
          <cell r="A248" t="str">
            <v>SEP-04</v>
          </cell>
        </row>
        <row r="249">
          <cell r="A249" t="str">
            <v>SEP-04</v>
          </cell>
        </row>
        <row r="250">
          <cell r="A250" t="str">
            <v>SEP-04</v>
          </cell>
        </row>
        <row r="251">
          <cell r="A251" t="str">
            <v>SEP-04</v>
          </cell>
        </row>
        <row r="252">
          <cell r="A252" t="str">
            <v>SEP-04</v>
          </cell>
        </row>
        <row r="253">
          <cell r="A253" t="str">
            <v>SEP-04</v>
          </cell>
        </row>
        <row r="254">
          <cell r="A254" t="str">
            <v>SEP-04</v>
          </cell>
        </row>
        <row r="255">
          <cell r="A255" t="str">
            <v>SEP-04</v>
          </cell>
        </row>
        <row r="256">
          <cell r="A256" t="str">
            <v>SEP-04</v>
          </cell>
        </row>
        <row r="257">
          <cell r="A257" t="str">
            <v>SEP-04</v>
          </cell>
        </row>
        <row r="258">
          <cell r="A258" t="str">
            <v>SEP-04</v>
          </cell>
        </row>
        <row r="259">
          <cell r="A259" t="str">
            <v>SEP-04</v>
          </cell>
        </row>
        <row r="260">
          <cell r="A260" t="str">
            <v>SEP-04</v>
          </cell>
        </row>
        <row r="261">
          <cell r="A261" t="str">
            <v>SEP-04</v>
          </cell>
        </row>
        <row r="262">
          <cell r="A262" t="str">
            <v>SEP-04</v>
          </cell>
        </row>
        <row r="263">
          <cell r="A263" t="str">
            <v>SEP-04</v>
          </cell>
        </row>
        <row r="264">
          <cell r="A264" t="str">
            <v>SEP-04</v>
          </cell>
        </row>
        <row r="265">
          <cell r="A265" t="str">
            <v>SEP-04</v>
          </cell>
        </row>
        <row r="266">
          <cell r="A266" t="str">
            <v>SEP-04</v>
          </cell>
        </row>
        <row r="267">
          <cell r="A267" t="str">
            <v>SEP-04</v>
          </cell>
        </row>
        <row r="268">
          <cell r="A268" t="str">
            <v>SEP-04</v>
          </cell>
        </row>
        <row r="269">
          <cell r="A269" t="str">
            <v>SEP-04</v>
          </cell>
        </row>
        <row r="270">
          <cell r="A270" t="str">
            <v>SEP-04</v>
          </cell>
        </row>
        <row r="271">
          <cell r="A271" t="str">
            <v>SEP-04</v>
          </cell>
        </row>
        <row r="272">
          <cell r="A272" t="str">
            <v>SEP-04</v>
          </cell>
        </row>
        <row r="273">
          <cell r="A273" t="str">
            <v>SEP-04</v>
          </cell>
        </row>
        <row r="274">
          <cell r="A274" t="str">
            <v>SEP-04</v>
          </cell>
        </row>
        <row r="275">
          <cell r="A275" t="str">
            <v>SEP-04</v>
          </cell>
        </row>
        <row r="276">
          <cell r="A276" t="str">
            <v>SEP-04</v>
          </cell>
        </row>
        <row r="277">
          <cell r="A277" t="str">
            <v>SEP-04</v>
          </cell>
        </row>
        <row r="278">
          <cell r="A278" t="str">
            <v>SEP-04</v>
          </cell>
        </row>
        <row r="279">
          <cell r="A279" t="str">
            <v>SEP-04</v>
          </cell>
        </row>
        <row r="280">
          <cell r="A280" t="str">
            <v>SEP-04</v>
          </cell>
        </row>
        <row r="281">
          <cell r="A281" t="str">
            <v>SEP-04</v>
          </cell>
        </row>
        <row r="282">
          <cell r="A282" t="str">
            <v>SEP-04</v>
          </cell>
        </row>
        <row r="283">
          <cell r="A283" t="str">
            <v>SEP-04</v>
          </cell>
        </row>
        <row r="284">
          <cell r="A284" t="str">
            <v>SEP-04</v>
          </cell>
        </row>
        <row r="285">
          <cell r="A285" t="str">
            <v>SEP-04</v>
          </cell>
        </row>
        <row r="286">
          <cell r="A286" t="str">
            <v>SEP-04</v>
          </cell>
        </row>
        <row r="287">
          <cell r="A287" t="str">
            <v>SEP-04</v>
          </cell>
        </row>
        <row r="288">
          <cell r="A288" t="str">
            <v>SEP-04</v>
          </cell>
        </row>
        <row r="289">
          <cell r="A289" t="str">
            <v>SEP-04</v>
          </cell>
        </row>
        <row r="290">
          <cell r="A290" t="str">
            <v>SEP-04</v>
          </cell>
        </row>
        <row r="291">
          <cell r="A291" t="str">
            <v>SEP-04</v>
          </cell>
        </row>
        <row r="292">
          <cell r="A292" t="str">
            <v>SEP-04</v>
          </cell>
        </row>
        <row r="293">
          <cell r="A293" t="str">
            <v>SEP-04</v>
          </cell>
        </row>
        <row r="294">
          <cell r="A294" t="str">
            <v>SEP-04</v>
          </cell>
        </row>
        <row r="295">
          <cell r="A295" t="str">
            <v>SEP-04</v>
          </cell>
        </row>
        <row r="296">
          <cell r="A296" t="str">
            <v>SEP-04</v>
          </cell>
        </row>
        <row r="297">
          <cell r="A297" t="str">
            <v>SEP-04</v>
          </cell>
        </row>
        <row r="298">
          <cell r="A298" t="str">
            <v>SEP-04</v>
          </cell>
        </row>
        <row r="299">
          <cell r="A299" t="str">
            <v>SEP-04</v>
          </cell>
        </row>
        <row r="300">
          <cell r="A300" t="str">
            <v>SEP-04</v>
          </cell>
        </row>
        <row r="301">
          <cell r="A301" t="str">
            <v>SEP-04</v>
          </cell>
        </row>
        <row r="302">
          <cell r="A302" t="str">
            <v>SEP-04</v>
          </cell>
        </row>
        <row r="303">
          <cell r="A303" t="str">
            <v>SEP-04</v>
          </cell>
        </row>
        <row r="304">
          <cell r="A304" t="str">
            <v>SEP-04</v>
          </cell>
        </row>
        <row r="305">
          <cell r="A305" t="str">
            <v>SEP-04</v>
          </cell>
        </row>
        <row r="306">
          <cell r="A306" t="str">
            <v>SEP-04</v>
          </cell>
        </row>
        <row r="307">
          <cell r="A307" t="str">
            <v>SEP-04</v>
          </cell>
        </row>
        <row r="308">
          <cell r="A308" t="str">
            <v>SEP-04</v>
          </cell>
        </row>
        <row r="309">
          <cell r="A309" t="str">
            <v>SEP-04</v>
          </cell>
        </row>
        <row r="310">
          <cell r="A310" t="str">
            <v>SEP-04</v>
          </cell>
        </row>
        <row r="311">
          <cell r="A311" t="str">
            <v>SEP-04</v>
          </cell>
        </row>
        <row r="312">
          <cell r="A312" t="str">
            <v>SEP-04</v>
          </cell>
        </row>
        <row r="313">
          <cell r="A313" t="str">
            <v>SEP-04</v>
          </cell>
        </row>
        <row r="314">
          <cell r="A314" t="str">
            <v>SEP-04</v>
          </cell>
        </row>
        <row r="315">
          <cell r="A315" t="str">
            <v>SEP-04</v>
          </cell>
        </row>
        <row r="316">
          <cell r="A316" t="str">
            <v>SEP-04</v>
          </cell>
        </row>
        <row r="317">
          <cell r="A317" t="str">
            <v>SEP-04</v>
          </cell>
        </row>
        <row r="318">
          <cell r="A318" t="str">
            <v>SEP-04</v>
          </cell>
        </row>
        <row r="319">
          <cell r="A319" t="str">
            <v>SEP-04</v>
          </cell>
        </row>
        <row r="320">
          <cell r="A320" t="str">
            <v>SEP-04</v>
          </cell>
        </row>
        <row r="321">
          <cell r="A321" t="str">
            <v>SEP-04</v>
          </cell>
        </row>
        <row r="322">
          <cell r="A322" t="str">
            <v>SEP-04</v>
          </cell>
        </row>
        <row r="323">
          <cell r="A323" t="str">
            <v>SEP-04</v>
          </cell>
        </row>
        <row r="324">
          <cell r="A324" t="str">
            <v>SEP-04</v>
          </cell>
        </row>
        <row r="325">
          <cell r="A325" t="str">
            <v>SEP-04</v>
          </cell>
        </row>
        <row r="326">
          <cell r="A326" t="str">
            <v>SEP-04</v>
          </cell>
        </row>
        <row r="327">
          <cell r="A327" t="str">
            <v>SEP-04</v>
          </cell>
        </row>
        <row r="328">
          <cell r="A328" t="str">
            <v>SEP-04</v>
          </cell>
        </row>
        <row r="329">
          <cell r="A329" t="str">
            <v>SEP-04</v>
          </cell>
        </row>
        <row r="330">
          <cell r="A330" t="str">
            <v>SEP-04</v>
          </cell>
        </row>
        <row r="331">
          <cell r="A331" t="str">
            <v>SEP-04</v>
          </cell>
        </row>
        <row r="332">
          <cell r="A332" t="str">
            <v>SEP-04</v>
          </cell>
        </row>
        <row r="333">
          <cell r="A333" t="str">
            <v>SEP-04</v>
          </cell>
        </row>
        <row r="334">
          <cell r="A334" t="str">
            <v>SEP-04</v>
          </cell>
        </row>
        <row r="335">
          <cell r="A335" t="str">
            <v>SEP-04</v>
          </cell>
        </row>
        <row r="336">
          <cell r="A336" t="str">
            <v>SEP-04</v>
          </cell>
        </row>
        <row r="337">
          <cell r="A337" t="str">
            <v>SEP-04</v>
          </cell>
        </row>
        <row r="338">
          <cell r="A338" t="str">
            <v>SEP-04</v>
          </cell>
        </row>
        <row r="339">
          <cell r="A339" t="str">
            <v>SEP-04</v>
          </cell>
        </row>
        <row r="340">
          <cell r="A340" t="str">
            <v>SEP-04</v>
          </cell>
        </row>
        <row r="341">
          <cell r="A341" t="str">
            <v>SEP-04</v>
          </cell>
        </row>
        <row r="342">
          <cell r="A342" t="str">
            <v>SEP-04</v>
          </cell>
        </row>
        <row r="343">
          <cell r="A343" t="str">
            <v>SEP-04</v>
          </cell>
        </row>
        <row r="344">
          <cell r="A344" t="str">
            <v>SEP-04</v>
          </cell>
        </row>
        <row r="345">
          <cell r="A345" t="str">
            <v>SEP-04</v>
          </cell>
        </row>
        <row r="346">
          <cell r="A346" t="str">
            <v>SEP-04</v>
          </cell>
        </row>
        <row r="347">
          <cell r="A347" t="str">
            <v>SEP-04</v>
          </cell>
        </row>
        <row r="348">
          <cell r="A348" t="str">
            <v>SEP-04</v>
          </cell>
        </row>
        <row r="349">
          <cell r="A349" t="str">
            <v>SEP-04</v>
          </cell>
        </row>
        <row r="350">
          <cell r="A350" t="str">
            <v>SEP-04</v>
          </cell>
        </row>
        <row r="351">
          <cell r="A351" t="str">
            <v>SEP-04</v>
          </cell>
        </row>
        <row r="352">
          <cell r="A352" t="str">
            <v>SEP-04</v>
          </cell>
        </row>
        <row r="353">
          <cell r="A353" t="str">
            <v>SEP-04</v>
          </cell>
        </row>
        <row r="354">
          <cell r="A354" t="str">
            <v>SEP-04</v>
          </cell>
        </row>
        <row r="355">
          <cell r="A355" t="str">
            <v>SEP-04</v>
          </cell>
        </row>
        <row r="356">
          <cell r="A356" t="str">
            <v>SEP-04</v>
          </cell>
        </row>
        <row r="357">
          <cell r="A357" t="str">
            <v>SEP-04</v>
          </cell>
        </row>
        <row r="358">
          <cell r="A358" t="str">
            <v>SEP-04</v>
          </cell>
        </row>
        <row r="359">
          <cell r="A359" t="str">
            <v>SEP-04</v>
          </cell>
        </row>
        <row r="360">
          <cell r="A360" t="str">
            <v>SEP-04</v>
          </cell>
        </row>
        <row r="361">
          <cell r="A361" t="str">
            <v>SEP-04</v>
          </cell>
        </row>
        <row r="362">
          <cell r="A362" t="str">
            <v>SEP-04</v>
          </cell>
        </row>
        <row r="363">
          <cell r="A363" t="str">
            <v>SEP-04</v>
          </cell>
        </row>
        <row r="364">
          <cell r="A364" t="str">
            <v>SEP-04</v>
          </cell>
        </row>
        <row r="365">
          <cell r="A365" t="str">
            <v>SEP-04</v>
          </cell>
        </row>
        <row r="366">
          <cell r="A366" t="str">
            <v>SEP-04</v>
          </cell>
        </row>
        <row r="367">
          <cell r="A367" t="str">
            <v>SEP-04</v>
          </cell>
        </row>
        <row r="368">
          <cell r="A368" t="str">
            <v>SEP-04</v>
          </cell>
        </row>
        <row r="369">
          <cell r="A369" t="str">
            <v>SEP-04</v>
          </cell>
        </row>
        <row r="370">
          <cell r="A370" t="str">
            <v>SEP-04</v>
          </cell>
        </row>
        <row r="371">
          <cell r="A371" t="str">
            <v>SEP-04</v>
          </cell>
        </row>
        <row r="372">
          <cell r="A372" t="str">
            <v>SEP-04</v>
          </cell>
        </row>
        <row r="373">
          <cell r="A373" t="str">
            <v>SEP-04</v>
          </cell>
        </row>
        <row r="374">
          <cell r="A374" t="str">
            <v>SEP-04</v>
          </cell>
        </row>
        <row r="375">
          <cell r="A375" t="str">
            <v>SEP-04</v>
          </cell>
        </row>
        <row r="376">
          <cell r="A376" t="str">
            <v>SEP-04</v>
          </cell>
        </row>
        <row r="377">
          <cell r="A377" t="str">
            <v>SEP-04</v>
          </cell>
        </row>
        <row r="378">
          <cell r="A378" t="str">
            <v>SEP-04</v>
          </cell>
        </row>
        <row r="379">
          <cell r="A379" t="str">
            <v>SEP-04</v>
          </cell>
        </row>
        <row r="380">
          <cell r="A380" t="str">
            <v>SEP-04</v>
          </cell>
        </row>
        <row r="381">
          <cell r="A381" t="str">
            <v>SEP-04</v>
          </cell>
        </row>
        <row r="382">
          <cell r="A382" t="str">
            <v>SEP-04</v>
          </cell>
        </row>
        <row r="383">
          <cell r="A383" t="str">
            <v>SEP-04</v>
          </cell>
        </row>
        <row r="384">
          <cell r="A384" t="str">
            <v>SEP-04</v>
          </cell>
        </row>
        <row r="385">
          <cell r="A385" t="str">
            <v>SEP-04</v>
          </cell>
        </row>
        <row r="386">
          <cell r="A386" t="str">
            <v>SEP-04</v>
          </cell>
        </row>
        <row r="387">
          <cell r="A387" t="str">
            <v>SEP-04</v>
          </cell>
        </row>
        <row r="388">
          <cell r="A388" t="str">
            <v>SEP-04</v>
          </cell>
        </row>
        <row r="389">
          <cell r="A389" t="str">
            <v>SEP-04</v>
          </cell>
        </row>
        <row r="390">
          <cell r="A390" t="str">
            <v>SEP-04</v>
          </cell>
        </row>
        <row r="391">
          <cell r="A391" t="str">
            <v>SEP-04</v>
          </cell>
        </row>
        <row r="392">
          <cell r="A392" t="str">
            <v>SEP-04</v>
          </cell>
        </row>
        <row r="393">
          <cell r="A393" t="str">
            <v>SEP-04</v>
          </cell>
        </row>
        <row r="394">
          <cell r="A394" t="str">
            <v>SEP-04</v>
          </cell>
        </row>
        <row r="395">
          <cell r="A395" t="str">
            <v>SEP-04</v>
          </cell>
        </row>
        <row r="396">
          <cell r="A396" t="str">
            <v>SEP-04</v>
          </cell>
        </row>
        <row r="397">
          <cell r="A397" t="str">
            <v>SEP-04</v>
          </cell>
        </row>
        <row r="398">
          <cell r="A398" t="str">
            <v>SEP-04</v>
          </cell>
        </row>
        <row r="399">
          <cell r="A399" t="str">
            <v>SEP-04</v>
          </cell>
        </row>
        <row r="400">
          <cell r="A400" t="str">
            <v>SEP-04</v>
          </cell>
        </row>
        <row r="401">
          <cell r="A401" t="str">
            <v>SEP-04</v>
          </cell>
        </row>
        <row r="402">
          <cell r="A402" t="str">
            <v>SEP-04</v>
          </cell>
        </row>
        <row r="403">
          <cell r="A403" t="str">
            <v>SEP-04</v>
          </cell>
        </row>
        <row r="404">
          <cell r="A404" t="str">
            <v>SEP-04</v>
          </cell>
        </row>
        <row r="405">
          <cell r="A405" t="str">
            <v>SEP-04</v>
          </cell>
        </row>
        <row r="406">
          <cell r="A406" t="str">
            <v>SEP-04</v>
          </cell>
        </row>
        <row r="407">
          <cell r="A407" t="str">
            <v>SEP-04</v>
          </cell>
        </row>
        <row r="408">
          <cell r="A408" t="str">
            <v>SEP-04</v>
          </cell>
        </row>
        <row r="409">
          <cell r="A409" t="str">
            <v>SEP-04</v>
          </cell>
        </row>
        <row r="410">
          <cell r="A410" t="str">
            <v>SEP-04</v>
          </cell>
        </row>
        <row r="411">
          <cell r="A411" t="str">
            <v>SEP-04</v>
          </cell>
        </row>
        <row r="412">
          <cell r="A412" t="str">
            <v>SEP-04</v>
          </cell>
        </row>
        <row r="413">
          <cell r="A413" t="str">
            <v>SEP-04</v>
          </cell>
        </row>
        <row r="414">
          <cell r="A414" t="str">
            <v>SEP-04</v>
          </cell>
        </row>
        <row r="415">
          <cell r="A415" t="str">
            <v>SEP-04</v>
          </cell>
        </row>
        <row r="416">
          <cell r="A416" t="str">
            <v>SEP-04</v>
          </cell>
        </row>
        <row r="417">
          <cell r="A417" t="str">
            <v>SEP-04</v>
          </cell>
        </row>
        <row r="418">
          <cell r="A418" t="str">
            <v>SEP-04</v>
          </cell>
        </row>
        <row r="419">
          <cell r="A419" t="str">
            <v>SEP-04</v>
          </cell>
        </row>
        <row r="420">
          <cell r="A420" t="str">
            <v>SEP-04</v>
          </cell>
        </row>
        <row r="421">
          <cell r="A421" t="str">
            <v>SEP-04</v>
          </cell>
        </row>
        <row r="422">
          <cell r="A422" t="str">
            <v>SEP-04</v>
          </cell>
        </row>
        <row r="423">
          <cell r="A423" t="str">
            <v>SEP-04</v>
          </cell>
        </row>
        <row r="424">
          <cell r="A424" t="str">
            <v>SEP-04</v>
          </cell>
        </row>
        <row r="425">
          <cell r="A425" t="str">
            <v>SEP-04</v>
          </cell>
        </row>
        <row r="426">
          <cell r="A426" t="str">
            <v>SEP-04</v>
          </cell>
        </row>
        <row r="427">
          <cell r="A427" t="str">
            <v>SEP-04</v>
          </cell>
        </row>
        <row r="428">
          <cell r="A428" t="str">
            <v>SEP-04</v>
          </cell>
        </row>
        <row r="429">
          <cell r="A429" t="str">
            <v>SEP-04</v>
          </cell>
        </row>
        <row r="430">
          <cell r="A430" t="str">
            <v>SEP-04</v>
          </cell>
        </row>
        <row r="431">
          <cell r="A431" t="str">
            <v>SEP-04</v>
          </cell>
        </row>
        <row r="432">
          <cell r="A432" t="str">
            <v>SEP-04</v>
          </cell>
        </row>
        <row r="433">
          <cell r="A433" t="str">
            <v>SEP-04</v>
          </cell>
        </row>
        <row r="434">
          <cell r="A434" t="str">
            <v>SEP-04</v>
          </cell>
        </row>
        <row r="435">
          <cell r="A435" t="str">
            <v>SEP-04</v>
          </cell>
        </row>
        <row r="436">
          <cell r="A436" t="str">
            <v>SEP-04</v>
          </cell>
        </row>
        <row r="437">
          <cell r="A437" t="str">
            <v>SEP-04</v>
          </cell>
        </row>
        <row r="438">
          <cell r="A438" t="str">
            <v>SEP-04</v>
          </cell>
        </row>
        <row r="439">
          <cell r="A439" t="str">
            <v>SEP-04</v>
          </cell>
        </row>
        <row r="440">
          <cell r="A440" t="str">
            <v>SEP-04</v>
          </cell>
        </row>
        <row r="441">
          <cell r="A441" t="str">
            <v>SEP-04</v>
          </cell>
        </row>
        <row r="442">
          <cell r="A442" t="str">
            <v>SEP-04</v>
          </cell>
        </row>
        <row r="443">
          <cell r="A443" t="str">
            <v>SEP-04</v>
          </cell>
        </row>
        <row r="444">
          <cell r="A444" t="str">
            <v>SEP-04</v>
          </cell>
        </row>
        <row r="445">
          <cell r="A445" t="str">
            <v>SEP-04</v>
          </cell>
        </row>
        <row r="446">
          <cell r="A446" t="str">
            <v>SEP-04</v>
          </cell>
        </row>
        <row r="447">
          <cell r="A447" t="str">
            <v>SEP-04</v>
          </cell>
        </row>
        <row r="448">
          <cell r="A448" t="str">
            <v>SEP-04</v>
          </cell>
        </row>
        <row r="449">
          <cell r="A449" t="str">
            <v>SEP-04</v>
          </cell>
        </row>
        <row r="450">
          <cell r="A450" t="str">
            <v>SEP-04</v>
          </cell>
        </row>
        <row r="451">
          <cell r="A451" t="str">
            <v>SEP-04</v>
          </cell>
        </row>
        <row r="452">
          <cell r="A452" t="str">
            <v>SEP-04</v>
          </cell>
        </row>
        <row r="453">
          <cell r="A453" t="str">
            <v>SEP-04</v>
          </cell>
        </row>
        <row r="454">
          <cell r="A454" t="str">
            <v>SEP-04</v>
          </cell>
        </row>
        <row r="455">
          <cell r="A455" t="str">
            <v>SEP-04</v>
          </cell>
        </row>
        <row r="456">
          <cell r="A456" t="str">
            <v>SEP-04</v>
          </cell>
        </row>
        <row r="457">
          <cell r="A457" t="str">
            <v>SEP-04</v>
          </cell>
        </row>
        <row r="458">
          <cell r="A458" t="str">
            <v>SEP-04</v>
          </cell>
        </row>
        <row r="459">
          <cell r="A459" t="str">
            <v>SEP-04</v>
          </cell>
        </row>
        <row r="460">
          <cell r="A460" t="str">
            <v>SEP-04</v>
          </cell>
        </row>
        <row r="461">
          <cell r="A461" t="str">
            <v>SEP-04</v>
          </cell>
        </row>
        <row r="462">
          <cell r="A462" t="str">
            <v>SEP-04</v>
          </cell>
        </row>
        <row r="463">
          <cell r="A463" t="str">
            <v>SEP-04</v>
          </cell>
        </row>
        <row r="464">
          <cell r="A464" t="str">
            <v>SEP-04</v>
          </cell>
        </row>
        <row r="465">
          <cell r="A465" t="str">
            <v>SEP-04</v>
          </cell>
        </row>
        <row r="466">
          <cell r="A466" t="str">
            <v>SEP-04</v>
          </cell>
        </row>
        <row r="467">
          <cell r="A467" t="str">
            <v>SEP-04</v>
          </cell>
        </row>
        <row r="468">
          <cell r="A468" t="str">
            <v>SEP-04</v>
          </cell>
        </row>
        <row r="469">
          <cell r="A469" t="str">
            <v>SEP-04</v>
          </cell>
        </row>
        <row r="470">
          <cell r="A470" t="str">
            <v>SEP-04</v>
          </cell>
        </row>
        <row r="471">
          <cell r="A471" t="str">
            <v>SEP-04</v>
          </cell>
        </row>
        <row r="472">
          <cell r="A472" t="str">
            <v>SEP-04</v>
          </cell>
        </row>
        <row r="473">
          <cell r="A473" t="str">
            <v>SEP-04</v>
          </cell>
        </row>
        <row r="474">
          <cell r="A474" t="str">
            <v>SEP-04</v>
          </cell>
        </row>
        <row r="475">
          <cell r="A475" t="str">
            <v>SEP-04</v>
          </cell>
        </row>
        <row r="476">
          <cell r="A476" t="str">
            <v>SEP-04</v>
          </cell>
        </row>
        <row r="477">
          <cell r="A477" t="str">
            <v>SEP-04</v>
          </cell>
        </row>
        <row r="478">
          <cell r="A478" t="str">
            <v>SEP-04</v>
          </cell>
        </row>
        <row r="479">
          <cell r="A479" t="str">
            <v>SEP-04</v>
          </cell>
        </row>
        <row r="480">
          <cell r="A480" t="str">
            <v>SEP-04</v>
          </cell>
        </row>
        <row r="481">
          <cell r="A481" t="str">
            <v>SEP-04</v>
          </cell>
        </row>
        <row r="482">
          <cell r="A482" t="str">
            <v>SEP-04</v>
          </cell>
        </row>
        <row r="483">
          <cell r="A483" t="str">
            <v>SEP-04</v>
          </cell>
        </row>
        <row r="484">
          <cell r="A484" t="str">
            <v>SEP-04</v>
          </cell>
        </row>
        <row r="485">
          <cell r="A485" t="str">
            <v>SEP-04</v>
          </cell>
        </row>
        <row r="486">
          <cell r="A486" t="str">
            <v>SEP-04</v>
          </cell>
        </row>
        <row r="487">
          <cell r="A487" t="str">
            <v>SEP-04</v>
          </cell>
        </row>
        <row r="488">
          <cell r="A488" t="str">
            <v>SEP-04</v>
          </cell>
        </row>
        <row r="489">
          <cell r="A489" t="str">
            <v>SEP-04</v>
          </cell>
        </row>
        <row r="490">
          <cell r="A490" t="str">
            <v>SEP-04</v>
          </cell>
        </row>
        <row r="491">
          <cell r="A491" t="str">
            <v>SEP-04</v>
          </cell>
        </row>
        <row r="492">
          <cell r="A492" t="str">
            <v>SEP-04</v>
          </cell>
        </row>
        <row r="493">
          <cell r="A493" t="str">
            <v>SEP-04</v>
          </cell>
        </row>
        <row r="494">
          <cell r="A494" t="str">
            <v>SEP-04</v>
          </cell>
        </row>
        <row r="495">
          <cell r="A495" t="str">
            <v>SEP-04</v>
          </cell>
        </row>
        <row r="496">
          <cell r="A496" t="str">
            <v>SEP-04</v>
          </cell>
        </row>
        <row r="497">
          <cell r="A497" t="str">
            <v>SEP-04</v>
          </cell>
        </row>
        <row r="498">
          <cell r="A498" t="str">
            <v>SEP-04</v>
          </cell>
        </row>
        <row r="499">
          <cell r="A499" t="str">
            <v>SEP-04</v>
          </cell>
        </row>
        <row r="500">
          <cell r="A500" t="str">
            <v>SEP-04</v>
          </cell>
        </row>
        <row r="501">
          <cell r="A501" t="str">
            <v>SEP-04</v>
          </cell>
        </row>
        <row r="502">
          <cell r="A502" t="str">
            <v>SEP-04</v>
          </cell>
        </row>
        <row r="503">
          <cell r="A503" t="str">
            <v>SEP-04</v>
          </cell>
        </row>
        <row r="504">
          <cell r="A504" t="str">
            <v>SEP-04</v>
          </cell>
        </row>
        <row r="505">
          <cell r="A505" t="str">
            <v>SEP-04</v>
          </cell>
        </row>
        <row r="506">
          <cell r="A506" t="str">
            <v>SEP-04</v>
          </cell>
        </row>
        <row r="507">
          <cell r="A507" t="str">
            <v>SEP-04</v>
          </cell>
        </row>
        <row r="508">
          <cell r="A508" t="str">
            <v>SEP-04</v>
          </cell>
        </row>
        <row r="509">
          <cell r="A509" t="str">
            <v>SEP-04</v>
          </cell>
        </row>
        <row r="510">
          <cell r="A510" t="str">
            <v>SEP-04</v>
          </cell>
        </row>
        <row r="511">
          <cell r="A511" t="str">
            <v>SEP-04</v>
          </cell>
        </row>
        <row r="512">
          <cell r="A512" t="str">
            <v>SEP-04</v>
          </cell>
        </row>
        <row r="513">
          <cell r="A513" t="str">
            <v>SEP-04</v>
          </cell>
        </row>
        <row r="514">
          <cell r="A514" t="str">
            <v>SEP-04</v>
          </cell>
        </row>
        <row r="515">
          <cell r="A515" t="str">
            <v>SEP-04</v>
          </cell>
        </row>
        <row r="516">
          <cell r="A516" t="str">
            <v>SEP-04</v>
          </cell>
        </row>
        <row r="517">
          <cell r="A517" t="str">
            <v>SEP-04</v>
          </cell>
        </row>
        <row r="518">
          <cell r="A518" t="str">
            <v>SEP-04</v>
          </cell>
        </row>
        <row r="519">
          <cell r="A519" t="str">
            <v>SEP-04</v>
          </cell>
        </row>
        <row r="520">
          <cell r="A520" t="str">
            <v>SEP-04</v>
          </cell>
        </row>
        <row r="521">
          <cell r="A521" t="str">
            <v>SEP-04</v>
          </cell>
        </row>
        <row r="522">
          <cell r="A522" t="str">
            <v>SEP-04</v>
          </cell>
        </row>
        <row r="523">
          <cell r="A523" t="str">
            <v>SEP-04</v>
          </cell>
        </row>
        <row r="524">
          <cell r="A524" t="str">
            <v>SEP-04</v>
          </cell>
        </row>
        <row r="525">
          <cell r="A525" t="str">
            <v>SEP-04</v>
          </cell>
        </row>
        <row r="526">
          <cell r="A526" t="str">
            <v>SEP-04</v>
          </cell>
        </row>
        <row r="527">
          <cell r="A527" t="str">
            <v>SEP-04</v>
          </cell>
        </row>
        <row r="528">
          <cell r="A528" t="str">
            <v>SEP-04</v>
          </cell>
        </row>
        <row r="529">
          <cell r="A529" t="str">
            <v>SEP-04</v>
          </cell>
        </row>
        <row r="530">
          <cell r="A530" t="str">
            <v>SEP-04</v>
          </cell>
        </row>
        <row r="531">
          <cell r="A531" t="str">
            <v>SEP-04</v>
          </cell>
        </row>
        <row r="532">
          <cell r="A532" t="str">
            <v>SEP-04</v>
          </cell>
        </row>
        <row r="533">
          <cell r="A533" t="str">
            <v>SEP-04</v>
          </cell>
        </row>
        <row r="534">
          <cell r="A534" t="str">
            <v>SEP-04</v>
          </cell>
        </row>
        <row r="535">
          <cell r="A535" t="str">
            <v>SEP-04</v>
          </cell>
        </row>
        <row r="536">
          <cell r="A536" t="str">
            <v>SEP-04</v>
          </cell>
        </row>
        <row r="537">
          <cell r="A537" t="str">
            <v>SEP-04</v>
          </cell>
        </row>
        <row r="538">
          <cell r="A538" t="str">
            <v>SEP-04</v>
          </cell>
        </row>
        <row r="539">
          <cell r="A539" t="str">
            <v>SEP-04</v>
          </cell>
        </row>
        <row r="540">
          <cell r="A540" t="str">
            <v>SEP-04</v>
          </cell>
        </row>
        <row r="541">
          <cell r="A541" t="str">
            <v>SEP-04</v>
          </cell>
        </row>
        <row r="542">
          <cell r="A542" t="str">
            <v>SEP-04</v>
          </cell>
        </row>
        <row r="543">
          <cell r="A543" t="str">
            <v>SEP-04</v>
          </cell>
        </row>
        <row r="544">
          <cell r="A544" t="str">
            <v>SEP-04</v>
          </cell>
        </row>
        <row r="545">
          <cell r="A545" t="str">
            <v>SEP-04</v>
          </cell>
        </row>
        <row r="546">
          <cell r="A546" t="str">
            <v>SEP-04</v>
          </cell>
        </row>
        <row r="547">
          <cell r="A547" t="str">
            <v>SEP-04</v>
          </cell>
        </row>
        <row r="548">
          <cell r="A548" t="str">
            <v>SEP-04</v>
          </cell>
        </row>
        <row r="549">
          <cell r="A549" t="str">
            <v>SEP-04</v>
          </cell>
        </row>
        <row r="550">
          <cell r="A550" t="str">
            <v>SEP-04</v>
          </cell>
        </row>
        <row r="551">
          <cell r="A551" t="str">
            <v>SEP-04</v>
          </cell>
        </row>
        <row r="552">
          <cell r="A552" t="str">
            <v>SEP-04</v>
          </cell>
        </row>
        <row r="553">
          <cell r="A553" t="str">
            <v>SEP-04</v>
          </cell>
        </row>
        <row r="554">
          <cell r="A554" t="str">
            <v>SEP-04</v>
          </cell>
        </row>
        <row r="555">
          <cell r="A555" t="str">
            <v>SEP-04</v>
          </cell>
        </row>
        <row r="556">
          <cell r="A556" t="str">
            <v>SEP-04</v>
          </cell>
        </row>
        <row r="557">
          <cell r="A557" t="str">
            <v>SEP-04</v>
          </cell>
        </row>
        <row r="558">
          <cell r="A558" t="str">
            <v>SEP-04</v>
          </cell>
        </row>
        <row r="559">
          <cell r="A559" t="str">
            <v>SEP-04</v>
          </cell>
        </row>
        <row r="560">
          <cell r="A560" t="str">
            <v>SEP-04</v>
          </cell>
        </row>
        <row r="561">
          <cell r="A561" t="str">
            <v>SEP-04</v>
          </cell>
        </row>
        <row r="562">
          <cell r="A562" t="str">
            <v>SEP-04</v>
          </cell>
        </row>
        <row r="563">
          <cell r="A563" t="str">
            <v>SEP-04</v>
          </cell>
        </row>
        <row r="564">
          <cell r="A564" t="str">
            <v>SEP-04</v>
          </cell>
        </row>
        <row r="565">
          <cell r="A565" t="str">
            <v>SEP-04</v>
          </cell>
        </row>
        <row r="566">
          <cell r="A566" t="str">
            <v>SEP-04</v>
          </cell>
        </row>
        <row r="567">
          <cell r="A567" t="str">
            <v>SEP-04</v>
          </cell>
        </row>
        <row r="568">
          <cell r="A568" t="str">
            <v>SEP-04</v>
          </cell>
        </row>
        <row r="569">
          <cell r="A569" t="str">
            <v>SEP-04</v>
          </cell>
        </row>
        <row r="570">
          <cell r="A570" t="str">
            <v>SEP-04</v>
          </cell>
        </row>
        <row r="571">
          <cell r="A571" t="str">
            <v>SEP-04</v>
          </cell>
        </row>
        <row r="572">
          <cell r="A572" t="str">
            <v>SEP-04</v>
          </cell>
        </row>
        <row r="573">
          <cell r="A573" t="str">
            <v>SEP-04</v>
          </cell>
        </row>
        <row r="574">
          <cell r="A574" t="str">
            <v>SEP-04</v>
          </cell>
        </row>
        <row r="575">
          <cell r="A575" t="str">
            <v>SEP-04</v>
          </cell>
        </row>
        <row r="576">
          <cell r="A576" t="str">
            <v>SEP-04</v>
          </cell>
        </row>
        <row r="577">
          <cell r="A577" t="str">
            <v>SEP-04</v>
          </cell>
        </row>
        <row r="578">
          <cell r="A578" t="str">
            <v>SEP-04</v>
          </cell>
        </row>
        <row r="579">
          <cell r="A579" t="str">
            <v>SEP-04</v>
          </cell>
        </row>
        <row r="580">
          <cell r="A580" t="str">
            <v>SEP-04</v>
          </cell>
        </row>
        <row r="581">
          <cell r="A581" t="str">
            <v>SEP-04</v>
          </cell>
        </row>
        <row r="582">
          <cell r="A582" t="str">
            <v>SEP-04</v>
          </cell>
        </row>
        <row r="583">
          <cell r="A583" t="str">
            <v>SEP-04</v>
          </cell>
        </row>
        <row r="584">
          <cell r="A584" t="str">
            <v>SEP-04</v>
          </cell>
        </row>
        <row r="585">
          <cell r="A585" t="str">
            <v>SEP-04</v>
          </cell>
        </row>
        <row r="586">
          <cell r="A586" t="str">
            <v>SEP-04</v>
          </cell>
        </row>
        <row r="587">
          <cell r="A587" t="str">
            <v>SEP-04</v>
          </cell>
        </row>
        <row r="588">
          <cell r="A588" t="str">
            <v>SEP-04</v>
          </cell>
        </row>
        <row r="589">
          <cell r="A589" t="str">
            <v>SEP-04</v>
          </cell>
        </row>
        <row r="590">
          <cell r="A590" t="str">
            <v>SEP-04</v>
          </cell>
        </row>
        <row r="591">
          <cell r="A591" t="str">
            <v>SEP-04</v>
          </cell>
        </row>
        <row r="592">
          <cell r="A592" t="str">
            <v>SEP-04</v>
          </cell>
        </row>
        <row r="593">
          <cell r="A593" t="str">
            <v>SEP-04</v>
          </cell>
        </row>
        <row r="594">
          <cell r="A594" t="str">
            <v>SEP-04</v>
          </cell>
        </row>
        <row r="595">
          <cell r="A595" t="str">
            <v>SEP-04</v>
          </cell>
        </row>
        <row r="596">
          <cell r="A596" t="str">
            <v>SEP-04</v>
          </cell>
        </row>
        <row r="597">
          <cell r="A597" t="str">
            <v>SEP-04</v>
          </cell>
        </row>
        <row r="598">
          <cell r="A598" t="str">
            <v>SEP-04</v>
          </cell>
        </row>
        <row r="599">
          <cell r="A599" t="str">
            <v>SEP-04</v>
          </cell>
        </row>
        <row r="600">
          <cell r="A600" t="str">
            <v>SEP-04</v>
          </cell>
        </row>
        <row r="601">
          <cell r="A601" t="str">
            <v>SEP-04</v>
          </cell>
        </row>
        <row r="602">
          <cell r="A602" t="str">
            <v>SEP-04</v>
          </cell>
        </row>
        <row r="603">
          <cell r="A603" t="str">
            <v>SEP-04</v>
          </cell>
        </row>
        <row r="604">
          <cell r="A604" t="str">
            <v>SEP-04</v>
          </cell>
        </row>
        <row r="605">
          <cell r="A605" t="str">
            <v>SEP-04</v>
          </cell>
        </row>
        <row r="606">
          <cell r="A606" t="str">
            <v>SEP-04</v>
          </cell>
        </row>
        <row r="607">
          <cell r="A607" t="str">
            <v>SEP-04</v>
          </cell>
        </row>
        <row r="608">
          <cell r="A608" t="str">
            <v>SEP-04</v>
          </cell>
        </row>
        <row r="609">
          <cell r="A609" t="str">
            <v>SEP-04</v>
          </cell>
        </row>
        <row r="610">
          <cell r="A610" t="str">
            <v>SEP-04</v>
          </cell>
        </row>
        <row r="611">
          <cell r="A611" t="str">
            <v>SEP-04</v>
          </cell>
        </row>
        <row r="612">
          <cell r="A612" t="str">
            <v>SEP-04</v>
          </cell>
        </row>
        <row r="613">
          <cell r="A613" t="str">
            <v>SEP-04</v>
          </cell>
        </row>
        <row r="614">
          <cell r="A614" t="str">
            <v>SEP-04</v>
          </cell>
        </row>
        <row r="615">
          <cell r="A615" t="str">
            <v>SEP-04</v>
          </cell>
        </row>
        <row r="616">
          <cell r="A616" t="str">
            <v>SEP-04</v>
          </cell>
        </row>
        <row r="617">
          <cell r="A617" t="str">
            <v>SEP-04</v>
          </cell>
        </row>
        <row r="618">
          <cell r="A618" t="str">
            <v>SEP-04</v>
          </cell>
        </row>
        <row r="619">
          <cell r="A619" t="str">
            <v>SEP-04</v>
          </cell>
        </row>
        <row r="620">
          <cell r="A620" t="str">
            <v>SEP-04</v>
          </cell>
        </row>
        <row r="621">
          <cell r="A621" t="str">
            <v>SEP-04</v>
          </cell>
        </row>
        <row r="622">
          <cell r="A622" t="str">
            <v>SEP-04</v>
          </cell>
        </row>
        <row r="623">
          <cell r="A623" t="str">
            <v>SEP-04</v>
          </cell>
        </row>
        <row r="624">
          <cell r="A624" t="str">
            <v>SEP-04</v>
          </cell>
        </row>
        <row r="625">
          <cell r="A625" t="str">
            <v>SEP-04</v>
          </cell>
        </row>
        <row r="626">
          <cell r="A626" t="str">
            <v>SEP-04</v>
          </cell>
        </row>
        <row r="627">
          <cell r="A627" t="str">
            <v>SEP-04</v>
          </cell>
        </row>
        <row r="628">
          <cell r="A628" t="str">
            <v>SEP-04</v>
          </cell>
        </row>
        <row r="629">
          <cell r="A629" t="str">
            <v>SEP-04</v>
          </cell>
        </row>
        <row r="630">
          <cell r="A630" t="str">
            <v>SEP-04</v>
          </cell>
        </row>
        <row r="631">
          <cell r="A631" t="str">
            <v>SEP-04</v>
          </cell>
        </row>
        <row r="632">
          <cell r="A632" t="str">
            <v>SEP-04</v>
          </cell>
        </row>
        <row r="633">
          <cell r="A633" t="str">
            <v>SEP-04</v>
          </cell>
        </row>
        <row r="634">
          <cell r="A634" t="str">
            <v>SEP-04</v>
          </cell>
        </row>
        <row r="635">
          <cell r="A635" t="str">
            <v>SEP-04</v>
          </cell>
        </row>
        <row r="636">
          <cell r="A636" t="str">
            <v>SEP-04</v>
          </cell>
        </row>
        <row r="637">
          <cell r="A637" t="str">
            <v>SEP-04</v>
          </cell>
        </row>
        <row r="638">
          <cell r="A638" t="str">
            <v>SEP-04</v>
          </cell>
        </row>
        <row r="639">
          <cell r="A639" t="str">
            <v>SEP-04</v>
          </cell>
        </row>
        <row r="640">
          <cell r="A640" t="str">
            <v>SEP-04</v>
          </cell>
        </row>
        <row r="641">
          <cell r="A641" t="str">
            <v>SEP-04</v>
          </cell>
        </row>
        <row r="642">
          <cell r="A642" t="str">
            <v>SEP-04</v>
          </cell>
        </row>
        <row r="643">
          <cell r="A643" t="str">
            <v>SEP-04</v>
          </cell>
        </row>
        <row r="644">
          <cell r="A644" t="str">
            <v>SEP-04</v>
          </cell>
        </row>
        <row r="645">
          <cell r="A645" t="str">
            <v>SEP-04</v>
          </cell>
        </row>
        <row r="646">
          <cell r="A646" t="str">
            <v>SEP-04</v>
          </cell>
        </row>
        <row r="647">
          <cell r="A647" t="str">
            <v>SEP-04</v>
          </cell>
        </row>
        <row r="648">
          <cell r="A648" t="str">
            <v>SEP-04</v>
          </cell>
        </row>
        <row r="649">
          <cell r="A649" t="str">
            <v>SEP-04</v>
          </cell>
        </row>
        <row r="650">
          <cell r="A650" t="str">
            <v>SEP-04</v>
          </cell>
        </row>
        <row r="651">
          <cell r="A651" t="str">
            <v>SEP-04</v>
          </cell>
        </row>
        <row r="652">
          <cell r="A652" t="str">
            <v>SEP-04</v>
          </cell>
        </row>
        <row r="653">
          <cell r="A653" t="str">
            <v>SEP-04</v>
          </cell>
        </row>
        <row r="654">
          <cell r="A654" t="str">
            <v>SEP-04</v>
          </cell>
        </row>
        <row r="655">
          <cell r="A655" t="str">
            <v>SEP-04</v>
          </cell>
        </row>
        <row r="656">
          <cell r="A656" t="str">
            <v>SEP-04</v>
          </cell>
        </row>
        <row r="657">
          <cell r="A657" t="str">
            <v>SEP-04</v>
          </cell>
        </row>
        <row r="658">
          <cell r="A658" t="str">
            <v>SEP-04</v>
          </cell>
        </row>
        <row r="659">
          <cell r="A659" t="str">
            <v>SEP-04</v>
          </cell>
        </row>
        <row r="660">
          <cell r="A660" t="str">
            <v>SEP-04</v>
          </cell>
        </row>
        <row r="661">
          <cell r="A661" t="str">
            <v>SEP-04</v>
          </cell>
        </row>
        <row r="662">
          <cell r="A662" t="str">
            <v>SEP-04</v>
          </cell>
        </row>
        <row r="663">
          <cell r="A663" t="str">
            <v>SEP-04</v>
          </cell>
        </row>
        <row r="664">
          <cell r="A664" t="str">
            <v>SEP-04</v>
          </cell>
        </row>
        <row r="665">
          <cell r="A665" t="str">
            <v>SEP-04</v>
          </cell>
        </row>
        <row r="666">
          <cell r="A666" t="str">
            <v>SEP-04</v>
          </cell>
        </row>
        <row r="667">
          <cell r="A667" t="str">
            <v>SEP-04</v>
          </cell>
        </row>
        <row r="668">
          <cell r="A668" t="str">
            <v>SEP-04</v>
          </cell>
        </row>
        <row r="669">
          <cell r="A669" t="str">
            <v>SEP-04</v>
          </cell>
        </row>
        <row r="670">
          <cell r="A670" t="str">
            <v>SEP-04</v>
          </cell>
        </row>
        <row r="671">
          <cell r="A671" t="str">
            <v>SEP-04</v>
          </cell>
        </row>
        <row r="672">
          <cell r="A672" t="str">
            <v>SEP-04</v>
          </cell>
        </row>
        <row r="673">
          <cell r="A673" t="str">
            <v>SEP-04</v>
          </cell>
        </row>
        <row r="674">
          <cell r="A674" t="str">
            <v>SEP-04</v>
          </cell>
        </row>
        <row r="675">
          <cell r="A675" t="str">
            <v>SEP-04</v>
          </cell>
        </row>
        <row r="676">
          <cell r="A676" t="str">
            <v>SEP-04</v>
          </cell>
        </row>
        <row r="677">
          <cell r="A677" t="str">
            <v>SEP-04</v>
          </cell>
        </row>
        <row r="678">
          <cell r="A678" t="str">
            <v>SEP-04</v>
          </cell>
        </row>
        <row r="679">
          <cell r="A679" t="str">
            <v>SEP-04</v>
          </cell>
        </row>
        <row r="680">
          <cell r="A680" t="str">
            <v>SEP-04</v>
          </cell>
        </row>
        <row r="681">
          <cell r="A681" t="str">
            <v>SEP-04</v>
          </cell>
        </row>
        <row r="682">
          <cell r="A682" t="str">
            <v>SEP-04</v>
          </cell>
        </row>
        <row r="683">
          <cell r="A683" t="str">
            <v>SEP-04</v>
          </cell>
        </row>
        <row r="684">
          <cell r="A684" t="str">
            <v>SEP-04</v>
          </cell>
        </row>
        <row r="685">
          <cell r="A685" t="str">
            <v>SEP-04</v>
          </cell>
        </row>
        <row r="686">
          <cell r="A686" t="str">
            <v>SEP-04</v>
          </cell>
        </row>
        <row r="687">
          <cell r="A687" t="str">
            <v>SEP-04</v>
          </cell>
        </row>
        <row r="688">
          <cell r="A688" t="str">
            <v>SEP-04</v>
          </cell>
        </row>
        <row r="689">
          <cell r="A689" t="str">
            <v>SEP-04</v>
          </cell>
        </row>
        <row r="690">
          <cell r="A690" t="str">
            <v>SEP-04</v>
          </cell>
        </row>
        <row r="691">
          <cell r="A691" t="str">
            <v>SEP-04</v>
          </cell>
        </row>
        <row r="692">
          <cell r="A692" t="str">
            <v>SEP-04</v>
          </cell>
        </row>
        <row r="693">
          <cell r="A693" t="str">
            <v>SEP-04</v>
          </cell>
        </row>
        <row r="694">
          <cell r="A694" t="str">
            <v>SEP-04</v>
          </cell>
        </row>
        <row r="695">
          <cell r="A695" t="str">
            <v>SEP-04</v>
          </cell>
        </row>
        <row r="696">
          <cell r="A696" t="str">
            <v>SEP-04</v>
          </cell>
        </row>
        <row r="697">
          <cell r="A697" t="str">
            <v>SEP-04</v>
          </cell>
        </row>
        <row r="698">
          <cell r="A698" t="str">
            <v>SEP-04</v>
          </cell>
        </row>
        <row r="699">
          <cell r="A699" t="str">
            <v>SEP-04</v>
          </cell>
        </row>
        <row r="700">
          <cell r="A700" t="str">
            <v>SEP-04</v>
          </cell>
        </row>
        <row r="701">
          <cell r="A701" t="str">
            <v>SEP-04</v>
          </cell>
        </row>
        <row r="702">
          <cell r="A702" t="str">
            <v>SEP-04</v>
          </cell>
        </row>
        <row r="703">
          <cell r="A703" t="str">
            <v>SEP-04</v>
          </cell>
        </row>
        <row r="704">
          <cell r="A704" t="str">
            <v>SEP-04</v>
          </cell>
        </row>
        <row r="705">
          <cell r="A705" t="str">
            <v>SEP-04</v>
          </cell>
        </row>
        <row r="706">
          <cell r="A706" t="str">
            <v>SEP-04</v>
          </cell>
        </row>
        <row r="707">
          <cell r="A707" t="str">
            <v>SEP-04</v>
          </cell>
        </row>
        <row r="708">
          <cell r="A708" t="str">
            <v>SEP-04</v>
          </cell>
        </row>
        <row r="709">
          <cell r="A709" t="str">
            <v>SEP-04</v>
          </cell>
        </row>
        <row r="710">
          <cell r="A710" t="str">
            <v>SEP-04</v>
          </cell>
        </row>
        <row r="711">
          <cell r="A711" t="str">
            <v>SEP-04</v>
          </cell>
        </row>
        <row r="712">
          <cell r="A712" t="str">
            <v>SEP-04</v>
          </cell>
        </row>
        <row r="713">
          <cell r="A713" t="str">
            <v>SEP-04</v>
          </cell>
        </row>
        <row r="714">
          <cell r="A714" t="str">
            <v>SEP-04</v>
          </cell>
        </row>
        <row r="715">
          <cell r="A715" t="str">
            <v>SEP-04</v>
          </cell>
        </row>
        <row r="716">
          <cell r="A716" t="str">
            <v>SEP-04</v>
          </cell>
        </row>
        <row r="717">
          <cell r="A717" t="str">
            <v>SEP-04</v>
          </cell>
        </row>
        <row r="718">
          <cell r="A718" t="str">
            <v>SEP-04</v>
          </cell>
        </row>
        <row r="719">
          <cell r="A719" t="str">
            <v>SEP-04</v>
          </cell>
        </row>
        <row r="720">
          <cell r="A720" t="str">
            <v>SEP-04</v>
          </cell>
        </row>
        <row r="721">
          <cell r="A721" t="str">
            <v>SEP-04</v>
          </cell>
        </row>
        <row r="722">
          <cell r="A722" t="str">
            <v>SEP-04</v>
          </cell>
        </row>
        <row r="723">
          <cell r="A723" t="str">
            <v>SEP-04</v>
          </cell>
        </row>
        <row r="724">
          <cell r="A724" t="str">
            <v>SEP-04</v>
          </cell>
        </row>
        <row r="725">
          <cell r="A725" t="str">
            <v>SEP-04</v>
          </cell>
        </row>
        <row r="726">
          <cell r="A726" t="str">
            <v>SEP-04</v>
          </cell>
        </row>
        <row r="727">
          <cell r="A727" t="str">
            <v>SEP-04</v>
          </cell>
        </row>
        <row r="728">
          <cell r="A728" t="str">
            <v>SEP-04</v>
          </cell>
        </row>
        <row r="729">
          <cell r="A729" t="str">
            <v>SEP-04</v>
          </cell>
        </row>
        <row r="730">
          <cell r="A730" t="str">
            <v>SEP-04</v>
          </cell>
        </row>
        <row r="731">
          <cell r="A731" t="str">
            <v>SEP-04</v>
          </cell>
        </row>
        <row r="732">
          <cell r="A732" t="str">
            <v>SEP-04</v>
          </cell>
        </row>
        <row r="733">
          <cell r="A733" t="str">
            <v>SEP-04</v>
          </cell>
        </row>
        <row r="734">
          <cell r="A734" t="str">
            <v>SEP-04</v>
          </cell>
        </row>
        <row r="735">
          <cell r="A735" t="str">
            <v>SEP-04</v>
          </cell>
        </row>
        <row r="736">
          <cell r="A736" t="str">
            <v>SEP-04</v>
          </cell>
        </row>
        <row r="737">
          <cell r="A737" t="str">
            <v>SEP-04</v>
          </cell>
        </row>
        <row r="738">
          <cell r="A738" t="str">
            <v>SEP-04</v>
          </cell>
        </row>
        <row r="739">
          <cell r="A739" t="str">
            <v>SEP-04</v>
          </cell>
        </row>
        <row r="740">
          <cell r="A740" t="str">
            <v>SEP-04</v>
          </cell>
        </row>
        <row r="741">
          <cell r="A741" t="str">
            <v>SEP-04</v>
          </cell>
        </row>
        <row r="742">
          <cell r="A742" t="str">
            <v>SEP-04</v>
          </cell>
        </row>
        <row r="743">
          <cell r="A743" t="str">
            <v>SEP-04</v>
          </cell>
        </row>
        <row r="744">
          <cell r="A744" t="str">
            <v>SEP-04</v>
          </cell>
        </row>
        <row r="745">
          <cell r="A745" t="str">
            <v>SEP-04</v>
          </cell>
        </row>
        <row r="746">
          <cell r="A746" t="str">
            <v>SEP-04</v>
          </cell>
        </row>
        <row r="747">
          <cell r="A747" t="str">
            <v>SEP-04</v>
          </cell>
        </row>
        <row r="748">
          <cell r="A748" t="str">
            <v>SEP-04</v>
          </cell>
        </row>
        <row r="749">
          <cell r="A749" t="str">
            <v>SEP-04</v>
          </cell>
        </row>
        <row r="750">
          <cell r="A750" t="str">
            <v>SEP-04</v>
          </cell>
        </row>
        <row r="751">
          <cell r="A751" t="str">
            <v>SEP-04</v>
          </cell>
        </row>
        <row r="752">
          <cell r="A752" t="str">
            <v>SEP-04</v>
          </cell>
        </row>
        <row r="753">
          <cell r="A753" t="str">
            <v>SEP-04</v>
          </cell>
        </row>
        <row r="754">
          <cell r="A754" t="str">
            <v>SEP-04</v>
          </cell>
        </row>
        <row r="755">
          <cell r="A755" t="str">
            <v>SEP-04</v>
          </cell>
        </row>
        <row r="756">
          <cell r="A756" t="str">
            <v>SEP-04</v>
          </cell>
        </row>
        <row r="757">
          <cell r="A757" t="str">
            <v>SEP-04</v>
          </cell>
        </row>
        <row r="758">
          <cell r="A758" t="str">
            <v>SEP-04</v>
          </cell>
        </row>
        <row r="759">
          <cell r="A759" t="str">
            <v>SEP-04</v>
          </cell>
        </row>
        <row r="760">
          <cell r="A760" t="str">
            <v>SEP-04</v>
          </cell>
        </row>
        <row r="761">
          <cell r="A761" t="str">
            <v>SEP-04</v>
          </cell>
        </row>
        <row r="762">
          <cell r="A762" t="str">
            <v>SEP-04</v>
          </cell>
        </row>
        <row r="763">
          <cell r="A763" t="str">
            <v>SEP-04</v>
          </cell>
        </row>
        <row r="764">
          <cell r="A764" t="str">
            <v>SEP-04</v>
          </cell>
        </row>
        <row r="765">
          <cell r="A765" t="str">
            <v>SEP-04</v>
          </cell>
        </row>
        <row r="766">
          <cell r="A766" t="str">
            <v>SEP-04</v>
          </cell>
        </row>
        <row r="767">
          <cell r="A767" t="str">
            <v>SEP-04</v>
          </cell>
        </row>
        <row r="768">
          <cell r="A768" t="str">
            <v>SEP-04</v>
          </cell>
        </row>
        <row r="769">
          <cell r="A769" t="str">
            <v>SEP-04</v>
          </cell>
        </row>
        <row r="770">
          <cell r="A770" t="str">
            <v>SEP-04</v>
          </cell>
        </row>
        <row r="771">
          <cell r="A771" t="str">
            <v>SEP-04</v>
          </cell>
        </row>
        <row r="772">
          <cell r="A772" t="str">
            <v>SEP-04</v>
          </cell>
        </row>
        <row r="773">
          <cell r="A773" t="str">
            <v>SEP-04</v>
          </cell>
        </row>
        <row r="774">
          <cell r="A774" t="str">
            <v>SEP-04</v>
          </cell>
        </row>
        <row r="775">
          <cell r="A775" t="str">
            <v>SEP-04</v>
          </cell>
        </row>
        <row r="776">
          <cell r="A776" t="str">
            <v>SEP-04</v>
          </cell>
        </row>
        <row r="777">
          <cell r="A777" t="str">
            <v>SEP-04</v>
          </cell>
        </row>
        <row r="778">
          <cell r="A778" t="str">
            <v>SEP-04</v>
          </cell>
        </row>
        <row r="779">
          <cell r="A779" t="str">
            <v>SEP-04</v>
          </cell>
        </row>
        <row r="780">
          <cell r="A780" t="str">
            <v>SEP-04</v>
          </cell>
        </row>
        <row r="781">
          <cell r="A781" t="str">
            <v>SEP-04</v>
          </cell>
        </row>
        <row r="782">
          <cell r="A782" t="str">
            <v>SEP-04</v>
          </cell>
        </row>
        <row r="783">
          <cell r="A783" t="str">
            <v>SEP-04</v>
          </cell>
        </row>
        <row r="784">
          <cell r="A784" t="str">
            <v>SEP-04</v>
          </cell>
        </row>
        <row r="785">
          <cell r="A785" t="str">
            <v>SEP-04</v>
          </cell>
        </row>
        <row r="786">
          <cell r="A786" t="str">
            <v>SEP-04</v>
          </cell>
        </row>
        <row r="787">
          <cell r="A787" t="str">
            <v>SEP-04</v>
          </cell>
        </row>
        <row r="788">
          <cell r="A788" t="str">
            <v>SEP-04</v>
          </cell>
        </row>
        <row r="789">
          <cell r="A789" t="str">
            <v>SEP-04</v>
          </cell>
        </row>
        <row r="790">
          <cell r="A790" t="str">
            <v>SEP-04</v>
          </cell>
        </row>
        <row r="791">
          <cell r="A791" t="str">
            <v>SEP-04</v>
          </cell>
        </row>
        <row r="792">
          <cell r="A792" t="str">
            <v>SEP-04</v>
          </cell>
        </row>
        <row r="793">
          <cell r="A793" t="str">
            <v>SEP-04</v>
          </cell>
        </row>
        <row r="794">
          <cell r="A794" t="str">
            <v>SEP-04</v>
          </cell>
        </row>
        <row r="795">
          <cell r="A795" t="str">
            <v>SEP-04</v>
          </cell>
        </row>
        <row r="796">
          <cell r="A796" t="str">
            <v>SEP-04</v>
          </cell>
        </row>
        <row r="797">
          <cell r="A797" t="str">
            <v>SEP-04</v>
          </cell>
        </row>
        <row r="798">
          <cell r="A798" t="str">
            <v>SEP-04</v>
          </cell>
        </row>
        <row r="799">
          <cell r="A799" t="str">
            <v>SEP-04</v>
          </cell>
        </row>
        <row r="800">
          <cell r="A800" t="str">
            <v>SEP-04</v>
          </cell>
        </row>
        <row r="801">
          <cell r="A801" t="str">
            <v>SEP-04</v>
          </cell>
        </row>
        <row r="802">
          <cell r="A802" t="str">
            <v>SEP-04</v>
          </cell>
        </row>
        <row r="803">
          <cell r="A803" t="str">
            <v>SEP-04</v>
          </cell>
        </row>
        <row r="804">
          <cell r="A804" t="str">
            <v>SEP-04</v>
          </cell>
        </row>
        <row r="805">
          <cell r="A805" t="str">
            <v>SEP-04</v>
          </cell>
        </row>
        <row r="806">
          <cell r="A806" t="str">
            <v>SEP-04</v>
          </cell>
        </row>
        <row r="807">
          <cell r="A807" t="str">
            <v>SEP-04</v>
          </cell>
        </row>
        <row r="808">
          <cell r="A808" t="str">
            <v>SEP-04</v>
          </cell>
        </row>
        <row r="809">
          <cell r="A809" t="str">
            <v>SEP-04</v>
          </cell>
        </row>
        <row r="810">
          <cell r="A810" t="str">
            <v>SEP-04</v>
          </cell>
        </row>
        <row r="811">
          <cell r="A811" t="str">
            <v>SEP-04</v>
          </cell>
        </row>
        <row r="812">
          <cell r="A812" t="str">
            <v>SEP-04</v>
          </cell>
        </row>
        <row r="813">
          <cell r="A813" t="str">
            <v>SEP-04</v>
          </cell>
        </row>
        <row r="814">
          <cell r="A814" t="str">
            <v>SEP-04</v>
          </cell>
        </row>
        <row r="815">
          <cell r="A815" t="str">
            <v>SEP-04</v>
          </cell>
        </row>
        <row r="816">
          <cell r="A816" t="str">
            <v>SEP-04</v>
          </cell>
        </row>
        <row r="817">
          <cell r="A817" t="str">
            <v>SEP-04</v>
          </cell>
        </row>
        <row r="818">
          <cell r="A818" t="str">
            <v>SEP-04</v>
          </cell>
        </row>
        <row r="819">
          <cell r="A819" t="str">
            <v>SEP-04</v>
          </cell>
        </row>
        <row r="820">
          <cell r="A820" t="str">
            <v>SEP-04</v>
          </cell>
        </row>
        <row r="821">
          <cell r="A821" t="str">
            <v>SEP-04</v>
          </cell>
        </row>
        <row r="822">
          <cell r="A822" t="str">
            <v>SEP-04</v>
          </cell>
        </row>
        <row r="823">
          <cell r="A823" t="str">
            <v>SEP-04</v>
          </cell>
        </row>
        <row r="824">
          <cell r="A824" t="str">
            <v>SEP-04</v>
          </cell>
        </row>
        <row r="825">
          <cell r="A825" t="str">
            <v>SEP-04</v>
          </cell>
        </row>
        <row r="826">
          <cell r="A826" t="str">
            <v>SEP-04</v>
          </cell>
        </row>
        <row r="827">
          <cell r="A827" t="str">
            <v>SEP-04</v>
          </cell>
        </row>
        <row r="828">
          <cell r="A828" t="str">
            <v>SEP-04</v>
          </cell>
        </row>
        <row r="829">
          <cell r="A829" t="str">
            <v>SEP-04</v>
          </cell>
        </row>
        <row r="830">
          <cell r="A830" t="str">
            <v>SEP-04</v>
          </cell>
        </row>
        <row r="831">
          <cell r="A831" t="str">
            <v>SEP-04</v>
          </cell>
        </row>
        <row r="832">
          <cell r="A832" t="str">
            <v>SEP-04</v>
          </cell>
        </row>
        <row r="833">
          <cell r="A833" t="str">
            <v>SEP-04</v>
          </cell>
        </row>
        <row r="834">
          <cell r="A834" t="str">
            <v>SEP-04</v>
          </cell>
        </row>
        <row r="835">
          <cell r="A835" t="str">
            <v>SEP-04</v>
          </cell>
        </row>
        <row r="836">
          <cell r="A836" t="str">
            <v>SEP-04</v>
          </cell>
        </row>
        <row r="837">
          <cell r="A837" t="str">
            <v>SEP-04</v>
          </cell>
        </row>
        <row r="838">
          <cell r="A838" t="str">
            <v>SEP-04</v>
          </cell>
        </row>
        <row r="839">
          <cell r="A839" t="str">
            <v>SEP-04</v>
          </cell>
        </row>
        <row r="840">
          <cell r="A840" t="str">
            <v>SEP-04</v>
          </cell>
        </row>
        <row r="841">
          <cell r="A841" t="str">
            <v>SEP-04</v>
          </cell>
        </row>
        <row r="842">
          <cell r="A842" t="str">
            <v>SEP-04</v>
          </cell>
        </row>
        <row r="843">
          <cell r="A843" t="str">
            <v>SEP-04</v>
          </cell>
        </row>
        <row r="844">
          <cell r="A844" t="str">
            <v>SEP-04</v>
          </cell>
        </row>
        <row r="845">
          <cell r="A845" t="str">
            <v>SEP-04</v>
          </cell>
        </row>
        <row r="846">
          <cell r="A846" t="str">
            <v>SEP-04</v>
          </cell>
        </row>
        <row r="847">
          <cell r="A847" t="str">
            <v>SEP-04</v>
          </cell>
        </row>
        <row r="848">
          <cell r="A848" t="str">
            <v>SEP-04</v>
          </cell>
        </row>
        <row r="849">
          <cell r="A849" t="str">
            <v>SEP-04</v>
          </cell>
        </row>
        <row r="850">
          <cell r="A850" t="str">
            <v>SEP-04</v>
          </cell>
        </row>
        <row r="851">
          <cell r="A851" t="str">
            <v>SEP-04</v>
          </cell>
        </row>
        <row r="852">
          <cell r="A852" t="str">
            <v>SEP-04</v>
          </cell>
        </row>
        <row r="853">
          <cell r="A853" t="str">
            <v>SEP-04</v>
          </cell>
        </row>
        <row r="854">
          <cell r="A854" t="str">
            <v>SEP-04</v>
          </cell>
        </row>
        <row r="855">
          <cell r="A855" t="str">
            <v>SEP-04</v>
          </cell>
        </row>
        <row r="856">
          <cell r="A856" t="str">
            <v>SEP-04</v>
          </cell>
        </row>
        <row r="857">
          <cell r="A857" t="str">
            <v>SEP-04</v>
          </cell>
        </row>
        <row r="858">
          <cell r="A858" t="str">
            <v>SEP-04</v>
          </cell>
        </row>
        <row r="859">
          <cell r="A859" t="str">
            <v>SEP-04</v>
          </cell>
        </row>
        <row r="860">
          <cell r="A860" t="str">
            <v>SEP-04</v>
          </cell>
        </row>
        <row r="861">
          <cell r="A861" t="str">
            <v>SEP-04</v>
          </cell>
        </row>
        <row r="862">
          <cell r="A862" t="str">
            <v>SEP-04</v>
          </cell>
        </row>
        <row r="863">
          <cell r="A863" t="str">
            <v>SEP-04</v>
          </cell>
        </row>
        <row r="864">
          <cell r="A864" t="str">
            <v>SEP-04</v>
          </cell>
        </row>
        <row r="865">
          <cell r="A865" t="str">
            <v>SEP-04</v>
          </cell>
        </row>
        <row r="866">
          <cell r="A866" t="str">
            <v>SEP-04</v>
          </cell>
        </row>
        <row r="867">
          <cell r="A867" t="str">
            <v>SEP-04</v>
          </cell>
        </row>
        <row r="868">
          <cell r="A868" t="str">
            <v>SEP-04</v>
          </cell>
        </row>
        <row r="869">
          <cell r="A869" t="str">
            <v>SEP-04</v>
          </cell>
        </row>
        <row r="870">
          <cell r="A870" t="str">
            <v>SEP-04</v>
          </cell>
        </row>
        <row r="871">
          <cell r="A871" t="str">
            <v>SEP-04</v>
          </cell>
        </row>
        <row r="872">
          <cell r="A872" t="str">
            <v>SEP-04</v>
          </cell>
        </row>
        <row r="873">
          <cell r="A873" t="str">
            <v>SEP-04</v>
          </cell>
        </row>
        <row r="874">
          <cell r="A874" t="str">
            <v>SEP-04</v>
          </cell>
        </row>
        <row r="875">
          <cell r="A875" t="str">
            <v>SEP-04</v>
          </cell>
        </row>
        <row r="876">
          <cell r="A876" t="str">
            <v>SEP-04</v>
          </cell>
        </row>
        <row r="877">
          <cell r="A877" t="str">
            <v>SEP-04</v>
          </cell>
        </row>
        <row r="878">
          <cell r="A878" t="str">
            <v>SEP-04</v>
          </cell>
        </row>
        <row r="879">
          <cell r="A879" t="str">
            <v>SEP-04</v>
          </cell>
        </row>
        <row r="880">
          <cell r="A880" t="str">
            <v>SEP-04</v>
          </cell>
        </row>
        <row r="881">
          <cell r="A881" t="str">
            <v>SEP-04</v>
          </cell>
        </row>
        <row r="882">
          <cell r="A882" t="str">
            <v>SEP-04</v>
          </cell>
        </row>
        <row r="883">
          <cell r="A883" t="str">
            <v>SEP-04</v>
          </cell>
        </row>
        <row r="884">
          <cell r="A884" t="str">
            <v>SEP-04</v>
          </cell>
        </row>
        <row r="885">
          <cell r="A885" t="str">
            <v>SEP-04</v>
          </cell>
        </row>
        <row r="886">
          <cell r="A886" t="str">
            <v>SEP-04</v>
          </cell>
        </row>
        <row r="887">
          <cell r="A887" t="str">
            <v>SEP-04</v>
          </cell>
        </row>
        <row r="888">
          <cell r="A888" t="str">
            <v>SEP-04</v>
          </cell>
        </row>
        <row r="889">
          <cell r="A889" t="str">
            <v>SEP-04</v>
          </cell>
        </row>
        <row r="890">
          <cell r="A890" t="str">
            <v>SEP-04</v>
          </cell>
        </row>
        <row r="891">
          <cell r="A891" t="str">
            <v>SEP-04</v>
          </cell>
        </row>
        <row r="892">
          <cell r="A892" t="str">
            <v>SEP-04</v>
          </cell>
        </row>
        <row r="893">
          <cell r="A893" t="str">
            <v>SEP-04</v>
          </cell>
        </row>
        <row r="894">
          <cell r="A894" t="str">
            <v>SEP-04</v>
          </cell>
        </row>
        <row r="895">
          <cell r="A895" t="str">
            <v>SEP-04</v>
          </cell>
        </row>
        <row r="896">
          <cell r="A896" t="str">
            <v>SEP-04</v>
          </cell>
        </row>
        <row r="897">
          <cell r="A897" t="str">
            <v>SEP-04</v>
          </cell>
        </row>
        <row r="898">
          <cell r="A898" t="str">
            <v>SEP-04</v>
          </cell>
        </row>
        <row r="899">
          <cell r="A899" t="str">
            <v>SEP-04</v>
          </cell>
        </row>
        <row r="900">
          <cell r="A900" t="str">
            <v>SEP-04</v>
          </cell>
        </row>
        <row r="901">
          <cell r="A901" t="str">
            <v>SEP-04</v>
          </cell>
        </row>
        <row r="902">
          <cell r="A902" t="str">
            <v>SEP-04</v>
          </cell>
        </row>
        <row r="903">
          <cell r="A903" t="str">
            <v>SEP-04</v>
          </cell>
        </row>
        <row r="904">
          <cell r="A904" t="str">
            <v>SEP-04</v>
          </cell>
        </row>
        <row r="905">
          <cell r="A905" t="str">
            <v>SEP-04</v>
          </cell>
        </row>
        <row r="906">
          <cell r="A906" t="str">
            <v>SEP-04</v>
          </cell>
        </row>
        <row r="907">
          <cell r="A907" t="str">
            <v>SEP-04</v>
          </cell>
        </row>
        <row r="908">
          <cell r="A908" t="str">
            <v>SEP-04</v>
          </cell>
        </row>
        <row r="909">
          <cell r="A909" t="str">
            <v>SEP-04</v>
          </cell>
        </row>
        <row r="910">
          <cell r="A910" t="str">
            <v>SEP-04</v>
          </cell>
        </row>
        <row r="911">
          <cell r="A911" t="str">
            <v>SEP-04</v>
          </cell>
        </row>
        <row r="912">
          <cell r="A912" t="str">
            <v>SEP-04</v>
          </cell>
        </row>
        <row r="913">
          <cell r="A913" t="str">
            <v>SEP-04</v>
          </cell>
        </row>
        <row r="914">
          <cell r="A914" t="str">
            <v>SEP-04</v>
          </cell>
        </row>
        <row r="915">
          <cell r="A915" t="str">
            <v>SEP-04</v>
          </cell>
        </row>
        <row r="916">
          <cell r="A916" t="str">
            <v>SEP-04</v>
          </cell>
        </row>
        <row r="917">
          <cell r="A917" t="str">
            <v>SEP-04</v>
          </cell>
        </row>
        <row r="918">
          <cell r="A918" t="str">
            <v>SEP-04</v>
          </cell>
        </row>
        <row r="919">
          <cell r="A919" t="str">
            <v>SEP-04</v>
          </cell>
        </row>
        <row r="920">
          <cell r="A920" t="str">
            <v>SEP-04</v>
          </cell>
        </row>
        <row r="921">
          <cell r="A921" t="str">
            <v>SEP-04</v>
          </cell>
        </row>
        <row r="922">
          <cell r="A922" t="str">
            <v>SEP-04</v>
          </cell>
        </row>
        <row r="923">
          <cell r="A923" t="str">
            <v>SEP-04</v>
          </cell>
        </row>
        <row r="924">
          <cell r="A924" t="str">
            <v>SEP-04</v>
          </cell>
        </row>
        <row r="925">
          <cell r="A925" t="str">
            <v>SEP-04</v>
          </cell>
        </row>
        <row r="926">
          <cell r="A926" t="str">
            <v>SEP-04</v>
          </cell>
        </row>
        <row r="927">
          <cell r="A927" t="str">
            <v>SEP-04</v>
          </cell>
        </row>
        <row r="928">
          <cell r="A928" t="str">
            <v>SEP-04</v>
          </cell>
        </row>
        <row r="929">
          <cell r="A929" t="str">
            <v>SEP-04</v>
          </cell>
        </row>
        <row r="930">
          <cell r="A930" t="str">
            <v>SEP-04</v>
          </cell>
        </row>
        <row r="931">
          <cell r="A931" t="str">
            <v>SEP-04</v>
          </cell>
        </row>
        <row r="932">
          <cell r="A932" t="str">
            <v>SEP-04</v>
          </cell>
        </row>
        <row r="933">
          <cell r="A933" t="str">
            <v>SEP-04</v>
          </cell>
        </row>
        <row r="934">
          <cell r="A934" t="str">
            <v>SEP-04</v>
          </cell>
        </row>
        <row r="935">
          <cell r="A935" t="str">
            <v>SEP-04</v>
          </cell>
        </row>
        <row r="936">
          <cell r="A936" t="str">
            <v>SEP-04</v>
          </cell>
        </row>
        <row r="937">
          <cell r="A937" t="str">
            <v>SEP-04</v>
          </cell>
        </row>
        <row r="938">
          <cell r="A938" t="str">
            <v>SEP-04</v>
          </cell>
        </row>
        <row r="939">
          <cell r="A939" t="str">
            <v>SEP-04</v>
          </cell>
        </row>
        <row r="940">
          <cell r="A940" t="str">
            <v>SEP-04</v>
          </cell>
        </row>
        <row r="941">
          <cell r="A941" t="str">
            <v>SEP-04</v>
          </cell>
        </row>
        <row r="942">
          <cell r="A942" t="str">
            <v>SEP-04</v>
          </cell>
        </row>
        <row r="943">
          <cell r="A943" t="str">
            <v>SEP-04</v>
          </cell>
        </row>
        <row r="944">
          <cell r="A944" t="str">
            <v>SEP-04</v>
          </cell>
        </row>
        <row r="945">
          <cell r="A945" t="str">
            <v>SEP-04</v>
          </cell>
        </row>
        <row r="946">
          <cell r="A946" t="str">
            <v>SEP-04</v>
          </cell>
        </row>
        <row r="947">
          <cell r="A947" t="str">
            <v>SEP-04</v>
          </cell>
        </row>
        <row r="948">
          <cell r="A948" t="str">
            <v>SEP-04</v>
          </cell>
        </row>
        <row r="949">
          <cell r="A949" t="str">
            <v>SEP-04</v>
          </cell>
        </row>
        <row r="950">
          <cell r="A950" t="str">
            <v>SEP-04</v>
          </cell>
        </row>
        <row r="951">
          <cell r="A951" t="str">
            <v>SEP-04</v>
          </cell>
        </row>
        <row r="952">
          <cell r="A952" t="str">
            <v>SEP-04</v>
          </cell>
        </row>
        <row r="953">
          <cell r="A953" t="str">
            <v>SEP-04</v>
          </cell>
        </row>
        <row r="954">
          <cell r="A954" t="str">
            <v>SEP-04</v>
          </cell>
        </row>
        <row r="955">
          <cell r="A955" t="str">
            <v>SEP-04</v>
          </cell>
        </row>
        <row r="956">
          <cell r="A956" t="str">
            <v>SEP-04</v>
          </cell>
        </row>
        <row r="957">
          <cell r="A957" t="str">
            <v>SEP-04</v>
          </cell>
        </row>
        <row r="958">
          <cell r="A958" t="str">
            <v>SEP-04</v>
          </cell>
        </row>
        <row r="959">
          <cell r="A959" t="str">
            <v>SEP-04</v>
          </cell>
        </row>
        <row r="960">
          <cell r="A960" t="str">
            <v>SEP-04</v>
          </cell>
        </row>
        <row r="961">
          <cell r="A961" t="str">
            <v>SEP-04</v>
          </cell>
        </row>
        <row r="962">
          <cell r="A962" t="str">
            <v>SEP-04</v>
          </cell>
        </row>
        <row r="963">
          <cell r="A963" t="str">
            <v>SEP-04</v>
          </cell>
        </row>
        <row r="964">
          <cell r="A964" t="str">
            <v>SEP-04</v>
          </cell>
        </row>
        <row r="965">
          <cell r="A965" t="str">
            <v>SEP-04</v>
          </cell>
        </row>
        <row r="966">
          <cell r="A966" t="str">
            <v>SEP-04</v>
          </cell>
        </row>
        <row r="967">
          <cell r="A967" t="str">
            <v>SEP-04</v>
          </cell>
        </row>
        <row r="968">
          <cell r="A968" t="str">
            <v>SEP-04</v>
          </cell>
        </row>
        <row r="969">
          <cell r="A969" t="str">
            <v>SEP-04</v>
          </cell>
        </row>
        <row r="970">
          <cell r="A970" t="str">
            <v>SEP-04</v>
          </cell>
        </row>
        <row r="971">
          <cell r="A971" t="str">
            <v>SEP-04</v>
          </cell>
        </row>
        <row r="972">
          <cell r="A972" t="str">
            <v>SEP-04</v>
          </cell>
        </row>
        <row r="973">
          <cell r="A973" t="str">
            <v>SEP-04</v>
          </cell>
        </row>
        <row r="974">
          <cell r="A974" t="str">
            <v>SEP-04</v>
          </cell>
        </row>
        <row r="975">
          <cell r="A975" t="str">
            <v>SEP-04</v>
          </cell>
        </row>
        <row r="976">
          <cell r="A976" t="str">
            <v>SEP-04</v>
          </cell>
        </row>
        <row r="977">
          <cell r="A977" t="str">
            <v>SEP-04</v>
          </cell>
        </row>
        <row r="978">
          <cell r="A978" t="str">
            <v>SEP-04</v>
          </cell>
        </row>
        <row r="979">
          <cell r="A979" t="str">
            <v>SEP-04</v>
          </cell>
        </row>
        <row r="980">
          <cell r="A980" t="str">
            <v>SEP-04</v>
          </cell>
        </row>
        <row r="981">
          <cell r="A981" t="str">
            <v>SEP-04</v>
          </cell>
        </row>
        <row r="982">
          <cell r="A982" t="str">
            <v>SEP-04</v>
          </cell>
        </row>
        <row r="983">
          <cell r="A983" t="str">
            <v>SEP-04</v>
          </cell>
        </row>
        <row r="984">
          <cell r="A984" t="str">
            <v>SEP-04</v>
          </cell>
        </row>
        <row r="985">
          <cell r="A985" t="str">
            <v>SEP-04</v>
          </cell>
        </row>
        <row r="986">
          <cell r="A986" t="str">
            <v>SEP-04</v>
          </cell>
        </row>
        <row r="987">
          <cell r="A987" t="str">
            <v>SEP-04</v>
          </cell>
        </row>
        <row r="988">
          <cell r="A988" t="str">
            <v>SEP-04</v>
          </cell>
        </row>
        <row r="989">
          <cell r="A989" t="str">
            <v>SEP-04</v>
          </cell>
        </row>
        <row r="990">
          <cell r="A990" t="str">
            <v>SEP-04</v>
          </cell>
        </row>
        <row r="991">
          <cell r="A991" t="str">
            <v>SEP-04</v>
          </cell>
        </row>
        <row r="992">
          <cell r="A992" t="str">
            <v>SEP-04</v>
          </cell>
        </row>
        <row r="993">
          <cell r="A993" t="str">
            <v>SEP-04</v>
          </cell>
        </row>
        <row r="994">
          <cell r="A994" t="str">
            <v>SEP-04</v>
          </cell>
        </row>
        <row r="995">
          <cell r="A995" t="str">
            <v>SEP-04</v>
          </cell>
        </row>
        <row r="996">
          <cell r="A996" t="str">
            <v>SEP-04</v>
          </cell>
        </row>
        <row r="997">
          <cell r="A997" t="str">
            <v>SEP-04</v>
          </cell>
        </row>
        <row r="998">
          <cell r="A998" t="str">
            <v>SEP-04</v>
          </cell>
        </row>
        <row r="999">
          <cell r="A999" t="str">
            <v>SEP-04</v>
          </cell>
        </row>
        <row r="1000">
          <cell r="A1000" t="str">
            <v>SEP-04</v>
          </cell>
        </row>
        <row r="1001">
          <cell r="A1001" t="str">
            <v>SEP-04</v>
          </cell>
        </row>
        <row r="1002">
          <cell r="A1002" t="str">
            <v>SEP-04</v>
          </cell>
        </row>
        <row r="1003">
          <cell r="A1003" t="str">
            <v>SEP-04</v>
          </cell>
        </row>
        <row r="1004">
          <cell r="A1004" t="str">
            <v>SEP-04</v>
          </cell>
        </row>
        <row r="1005">
          <cell r="A1005" t="str">
            <v>SEP-04</v>
          </cell>
        </row>
        <row r="1006">
          <cell r="A1006" t="str">
            <v>SEP-04</v>
          </cell>
        </row>
        <row r="1007">
          <cell r="A1007" t="str">
            <v>SEP-04</v>
          </cell>
        </row>
        <row r="1008">
          <cell r="A1008" t="str">
            <v>SEP-04</v>
          </cell>
        </row>
        <row r="1009">
          <cell r="A1009" t="str">
            <v>SEP-04</v>
          </cell>
        </row>
        <row r="1010">
          <cell r="A1010" t="str">
            <v>SEP-04</v>
          </cell>
        </row>
        <row r="1011">
          <cell r="A1011" t="str">
            <v>SEP-04</v>
          </cell>
        </row>
        <row r="1012">
          <cell r="A1012" t="str">
            <v>SEP-04</v>
          </cell>
        </row>
        <row r="1013">
          <cell r="A1013" t="str">
            <v>SEP-04</v>
          </cell>
        </row>
        <row r="1014">
          <cell r="A1014" t="str">
            <v>SEP-04</v>
          </cell>
        </row>
        <row r="1015">
          <cell r="A1015" t="str">
            <v>SEP-04</v>
          </cell>
        </row>
        <row r="1016">
          <cell r="A1016" t="str">
            <v>SEP-04</v>
          </cell>
        </row>
        <row r="1017">
          <cell r="A1017" t="str">
            <v>SEP-04</v>
          </cell>
        </row>
        <row r="1018">
          <cell r="A1018" t="str">
            <v>SEP-04</v>
          </cell>
        </row>
        <row r="1019">
          <cell r="A1019" t="str">
            <v>SEP-04</v>
          </cell>
        </row>
        <row r="1020">
          <cell r="A1020" t="str">
            <v>SEP-04</v>
          </cell>
        </row>
        <row r="1021">
          <cell r="A1021" t="str">
            <v>SEP-04</v>
          </cell>
        </row>
        <row r="1022">
          <cell r="A1022" t="str">
            <v>SEP-04</v>
          </cell>
        </row>
        <row r="1023">
          <cell r="A1023" t="str">
            <v>SEP-04</v>
          </cell>
        </row>
        <row r="1024">
          <cell r="A1024" t="str">
            <v>SEP-04</v>
          </cell>
        </row>
        <row r="1025">
          <cell r="A1025" t="str">
            <v>SEP-04</v>
          </cell>
        </row>
        <row r="1026">
          <cell r="A1026" t="str">
            <v>SEP-04</v>
          </cell>
        </row>
        <row r="1027">
          <cell r="A1027" t="str">
            <v>SEP-04</v>
          </cell>
        </row>
        <row r="1028">
          <cell r="A1028" t="str">
            <v>SEP-04</v>
          </cell>
        </row>
        <row r="1029">
          <cell r="A1029" t="str">
            <v>SEP-04</v>
          </cell>
        </row>
        <row r="1030">
          <cell r="A1030" t="str">
            <v>SEP-04</v>
          </cell>
        </row>
        <row r="1031">
          <cell r="A1031" t="str">
            <v>SEP-04</v>
          </cell>
        </row>
        <row r="1032">
          <cell r="A1032" t="str">
            <v>SEP-04</v>
          </cell>
        </row>
        <row r="1033">
          <cell r="A1033" t="str">
            <v>SEP-04</v>
          </cell>
        </row>
        <row r="1034">
          <cell r="A1034" t="str">
            <v>SEP-04</v>
          </cell>
        </row>
        <row r="1035">
          <cell r="A1035" t="str">
            <v>SEP-04</v>
          </cell>
        </row>
        <row r="1036">
          <cell r="A1036" t="str">
            <v>SEP-04</v>
          </cell>
        </row>
        <row r="1037">
          <cell r="A1037" t="str">
            <v>SEP-04</v>
          </cell>
        </row>
        <row r="1038">
          <cell r="A1038" t="str">
            <v>SEP-04</v>
          </cell>
        </row>
        <row r="1039">
          <cell r="A1039" t="str">
            <v>SEP-04</v>
          </cell>
        </row>
        <row r="1040">
          <cell r="A1040" t="str">
            <v>SEP-04</v>
          </cell>
        </row>
        <row r="1041">
          <cell r="A1041" t="str">
            <v>SEP-04</v>
          </cell>
        </row>
        <row r="1042">
          <cell r="A1042" t="str">
            <v>SEP-04</v>
          </cell>
        </row>
        <row r="1043">
          <cell r="A1043" t="str">
            <v>SEP-04</v>
          </cell>
        </row>
        <row r="1044">
          <cell r="A1044" t="str">
            <v>SEP-04</v>
          </cell>
        </row>
        <row r="1045">
          <cell r="A1045" t="str">
            <v>SEP-04</v>
          </cell>
        </row>
        <row r="1046">
          <cell r="A1046" t="str">
            <v>SEP-04</v>
          </cell>
        </row>
        <row r="1047">
          <cell r="A1047" t="str">
            <v>SEP-04</v>
          </cell>
        </row>
        <row r="1048">
          <cell r="A1048" t="str">
            <v>SEP-04</v>
          </cell>
        </row>
        <row r="1049">
          <cell r="A1049" t="str">
            <v>SEP-04</v>
          </cell>
        </row>
        <row r="1050">
          <cell r="A1050" t="str">
            <v>SEP-04</v>
          </cell>
        </row>
        <row r="1051">
          <cell r="A1051" t="str">
            <v>SEP-04</v>
          </cell>
        </row>
        <row r="1052">
          <cell r="A1052" t="str">
            <v>SEP-04</v>
          </cell>
        </row>
        <row r="1053">
          <cell r="A1053" t="str">
            <v>SEP-04</v>
          </cell>
        </row>
        <row r="1054">
          <cell r="A1054" t="str">
            <v>SEP-04</v>
          </cell>
        </row>
        <row r="1055">
          <cell r="A1055" t="str">
            <v>SEP-04</v>
          </cell>
        </row>
        <row r="1056">
          <cell r="A1056" t="str">
            <v>SEP-04</v>
          </cell>
        </row>
        <row r="1057">
          <cell r="A1057" t="str">
            <v>SEP-04</v>
          </cell>
        </row>
        <row r="1058">
          <cell r="A1058" t="str">
            <v>SEP-04</v>
          </cell>
        </row>
        <row r="1059">
          <cell r="A1059" t="str">
            <v>SEP-04</v>
          </cell>
        </row>
        <row r="1060">
          <cell r="A1060" t="str">
            <v>SEP-04</v>
          </cell>
        </row>
        <row r="1061">
          <cell r="A1061" t="str">
            <v>SEP-04</v>
          </cell>
        </row>
        <row r="1062">
          <cell r="A1062" t="str">
            <v>SEP-04</v>
          </cell>
        </row>
        <row r="1063">
          <cell r="A1063" t="str">
            <v>SEP-04</v>
          </cell>
        </row>
        <row r="1064">
          <cell r="A1064" t="str">
            <v>SEP-04</v>
          </cell>
        </row>
        <row r="1065">
          <cell r="A1065" t="str">
            <v>SEP-04</v>
          </cell>
        </row>
        <row r="1066">
          <cell r="A1066" t="str">
            <v>SEP-04</v>
          </cell>
        </row>
        <row r="1067">
          <cell r="A1067" t="str">
            <v>SEP-04</v>
          </cell>
        </row>
        <row r="1068">
          <cell r="A1068" t="str">
            <v>SEP-04</v>
          </cell>
        </row>
        <row r="1069">
          <cell r="A1069" t="str">
            <v>SEP-04</v>
          </cell>
        </row>
        <row r="1070">
          <cell r="A1070" t="str">
            <v>SEP-04</v>
          </cell>
        </row>
        <row r="1071">
          <cell r="A1071" t="str">
            <v>SEP-04</v>
          </cell>
        </row>
        <row r="1072">
          <cell r="A1072" t="str">
            <v>SEP-04</v>
          </cell>
        </row>
        <row r="1073">
          <cell r="A1073" t="str">
            <v>SEP-04</v>
          </cell>
        </row>
        <row r="1074">
          <cell r="A1074" t="str">
            <v>SEP-04</v>
          </cell>
        </row>
        <row r="1075">
          <cell r="A1075" t="str">
            <v>SEP-04</v>
          </cell>
        </row>
        <row r="1076">
          <cell r="A1076" t="str">
            <v>SEP-04</v>
          </cell>
        </row>
        <row r="1077">
          <cell r="A1077" t="str">
            <v>SEP-04</v>
          </cell>
        </row>
        <row r="1078">
          <cell r="A1078" t="str">
            <v>SEP-04</v>
          </cell>
        </row>
        <row r="1079">
          <cell r="A1079" t="str">
            <v>SEP-04</v>
          </cell>
        </row>
        <row r="1080">
          <cell r="A1080" t="str">
            <v>SEP-04</v>
          </cell>
        </row>
        <row r="1081">
          <cell r="A1081" t="str">
            <v>SEP-04</v>
          </cell>
        </row>
        <row r="1082">
          <cell r="A1082" t="str">
            <v>SEP-04</v>
          </cell>
        </row>
        <row r="1083">
          <cell r="A1083" t="str">
            <v>SEP-04</v>
          </cell>
        </row>
        <row r="1084">
          <cell r="A1084" t="str">
            <v>SEP-04</v>
          </cell>
        </row>
        <row r="1085">
          <cell r="A1085" t="str">
            <v>SEP-04</v>
          </cell>
        </row>
        <row r="1086">
          <cell r="A1086" t="str">
            <v>SEP-04</v>
          </cell>
        </row>
        <row r="1087">
          <cell r="A1087" t="str">
            <v>SEP-04</v>
          </cell>
        </row>
        <row r="1088">
          <cell r="A1088" t="str">
            <v>SEP-04</v>
          </cell>
        </row>
        <row r="1089">
          <cell r="A1089" t="str">
            <v>SEP-04</v>
          </cell>
        </row>
        <row r="1090">
          <cell r="A1090" t="str">
            <v>SEP-04</v>
          </cell>
        </row>
        <row r="1091">
          <cell r="A1091" t="str">
            <v>SEP-04</v>
          </cell>
        </row>
        <row r="1092">
          <cell r="A1092" t="str">
            <v>SEP-04</v>
          </cell>
        </row>
        <row r="1093">
          <cell r="A1093" t="str">
            <v>SEP-04</v>
          </cell>
        </row>
        <row r="1094">
          <cell r="A1094" t="str">
            <v>SEP-04</v>
          </cell>
        </row>
        <row r="1095">
          <cell r="A1095" t="str">
            <v>SEP-04</v>
          </cell>
        </row>
        <row r="1096">
          <cell r="A1096" t="str">
            <v>SEP-04</v>
          </cell>
        </row>
        <row r="1097">
          <cell r="A1097" t="str">
            <v>SEP-04</v>
          </cell>
        </row>
        <row r="1098">
          <cell r="A1098" t="str">
            <v>SEP-04</v>
          </cell>
        </row>
        <row r="1099">
          <cell r="A1099" t="str">
            <v>SEP-04</v>
          </cell>
        </row>
        <row r="1100">
          <cell r="A1100" t="str">
            <v>SEP-04</v>
          </cell>
        </row>
        <row r="1101">
          <cell r="A1101" t="str">
            <v>SEP-04</v>
          </cell>
        </row>
        <row r="1102">
          <cell r="A1102" t="str">
            <v>SEP-04</v>
          </cell>
        </row>
        <row r="1103">
          <cell r="A1103" t="str">
            <v>SEP-04</v>
          </cell>
        </row>
        <row r="1104">
          <cell r="A1104" t="str">
            <v>SEP-04</v>
          </cell>
        </row>
        <row r="1105">
          <cell r="A1105" t="str">
            <v>SEP-04</v>
          </cell>
        </row>
        <row r="1106">
          <cell r="A1106" t="str">
            <v>SEP-04</v>
          </cell>
        </row>
        <row r="1107">
          <cell r="A1107" t="str">
            <v>SEP-04</v>
          </cell>
        </row>
        <row r="1108">
          <cell r="A1108" t="str">
            <v>SEP-04</v>
          </cell>
        </row>
        <row r="1109">
          <cell r="A1109" t="str">
            <v>SEP-04</v>
          </cell>
        </row>
        <row r="1110">
          <cell r="A1110" t="str">
            <v>SEP-04</v>
          </cell>
        </row>
        <row r="1111">
          <cell r="A1111" t="str">
            <v>SEP-04</v>
          </cell>
        </row>
        <row r="1112">
          <cell r="A1112" t="str">
            <v>SEP-04</v>
          </cell>
        </row>
        <row r="1113">
          <cell r="A1113" t="str">
            <v>SEP-04</v>
          </cell>
        </row>
        <row r="1114">
          <cell r="A1114" t="str">
            <v>SEP-04</v>
          </cell>
        </row>
        <row r="1115">
          <cell r="A1115" t="str">
            <v>SEP-04</v>
          </cell>
        </row>
        <row r="1116">
          <cell r="A1116" t="str">
            <v>SEP-04</v>
          </cell>
        </row>
        <row r="1117">
          <cell r="A1117" t="str">
            <v>SEP-04</v>
          </cell>
        </row>
        <row r="1118">
          <cell r="A1118" t="str">
            <v>SEP-04</v>
          </cell>
        </row>
        <row r="1119">
          <cell r="A1119" t="str">
            <v>SEP-04</v>
          </cell>
        </row>
        <row r="1120">
          <cell r="A1120" t="str">
            <v>SEP-04</v>
          </cell>
        </row>
        <row r="1121">
          <cell r="A1121" t="str">
            <v>SEP-04</v>
          </cell>
        </row>
        <row r="1122">
          <cell r="A1122" t="str">
            <v>SEP-04</v>
          </cell>
        </row>
        <row r="1123">
          <cell r="A1123" t="str">
            <v>SEP-04</v>
          </cell>
        </row>
        <row r="1124">
          <cell r="A1124" t="str">
            <v>SEP-04</v>
          </cell>
        </row>
        <row r="1125">
          <cell r="A1125" t="str">
            <v>SEP-04</v>
          </cell>
        </row>
        <row r="1126">
          <cell r="A1126" t="str">
            <v>SEP-04</v>
          </cell>
        </row>
        <row r="1127">
          <cell r="A1127" t="str">
            <v>SEP-04</v>
          </cell>
        </row>
        <row r="1128">
          <cell r="A1128" t="str">
            <v>SEP-04</v>
          </cell>
        </row>
        <row r="1129">
          <cell r="A1129" t="str">
            <v>SEP-04</v>
          </cell>
        </row>
        <row r="1130">
          <cell r="A1130" t="str">
            <v>SEP-04</v>
          </cell>
        </row>
        <row r="1131">
          <cell r="A1131" t="str">
            <v>SEP-04</v>
          </cell>
        </row>
        <row r="1132">
          <cell r="A1132" t="str">
            <v>SEP-04</v>
          </cell>
        </row>
        <row r="1133">
          <cell r="A1133" t="str">
            <v>SEP-04</v>
          </cell>
        </row>
        <row r="1134">
          <cell r="A1134" t="str">
            <v>SEP-04</v>
          </cell>
        </row>
        <row r="1135">
          <cell r="A1135" t="str">
            <v>SEP-04</v>
          </cell>
        </row>
        <row r="1136">
          <cell r="A1136" t="str">
            <v>SEP-04</v>
          </cell>
        </row>
        <row r="1137">
          <cell r="A1137" t="str">
            <v>SEP-04</v>
          </cell>
        </row>
        <row r="1138">
          <cell r="A1138" t="str">
            <v>SEP-04</v>
          </cell>
        </row>
        <row r="1139">
          <cell r="A1139" t="str">
            <v>SEP-04</v>
          </cell>
        </row>
        <row r="1140">
          <cell r="A1140" t="str">
            <v>SEP-04</v>
          </cell>
        </row>
        <row r="1141">
          <cell r="A1141" t="str">
            <v>SEP-04</v>
          </cell>
        </row>
        <row r="1142">
          <cell r="A1142" t="str">
            <v>SEP-04</v>
          </cell>
        </row>
        <row r="1143">
          <cell r="A1143" t="str">
            <v>SEP-04</v>
          </cell>
        </row>
        <row r="1144">
          <cell r="A1144" t="str">
            <v>SEP-04</v>
          </cell>
        </row>
        <row r="1145">
          <cell r="A1145" t="str">
            <v>SEP-04</v>
          </cell>
        </row>
        <row r="1146">
          <cell r="A1146" t="str">
            <v>SEP-04</v>
          </cell>
        </row>
        <row r="1147">
          <cell r="A1147" t="str">
            <v>SEP-04</v>
          </cell>
        </row>
        <row r="1148">
          <cell r="A1148" t="str">
            <v>SEP-04</v>
          </cell>
        </row>
        <row r="1149">
          <cell r="A1149" t="str">
            <v>SEP-04</v>
          </cell>
        </row>
        <row r="1150">
          <cell r="A1150" t="str">
            <v>SEP-04</v>
          </cell>
        </row>
        <row r="1151">
          <cell r="A1151" t="str">
            <v>SEP-04</v>
          </cell>
        </row>
        <row r="1152">
          <cell r="A1152" t="str">
            <v>SEP-04</v>
          </cell>
        </row>
        <row r="1153">
          <cell r="A1153" t="str">
            <v>SEP-04</v>
          </cell>
        </row>
        <row r="1154">
          <cell r="A1154" t="str">
            <v>SEP-04</v>
          </cell>
        </row>
        <row r="1155">
          <cell r="A1155" t="str">
            <v>SEP-04</v>
          </cell>
        </row>
        <row r="1156">
          <cell r="A1156" t="str">
            <v>SEP-04</v>
          </cell>
        </row>
        <row r="1157">
          <cell r="A1157" t="str">
            <v>SEP-04</v>
          </cell>
        </row>
        <row r="1158">
          <cell r="A1158" t="str">
            <v>SEP-04</v>
          </cell>
        </row>
        <row r="1159">
          <cell r="A1159" t="str">
            <v>SEP-04</v>
          </cell>
        </row>
        <row r="1160">
          <cell r="A1160" t="str">
            <v>SEP-04</v>
          </cell>
        </row>
        <row r="1161">
          <cell r="A1161" t="str">
            <v>SEP-04</v>
          </cell>
        </row>
        <row r="1162">
          <cell r="A1162" t="str">
            <v>SEP-04</v>
          </cell>
        </row>
        <row r="1163">
          <cell r="A1163" t="str">
            <v>SEP-04</v>
          </cell>
        </row>
        <row r="1164">
          <cell r="A1164" t="str">
            <v>SEP-04</v>
          </cell>
        </row>
        <row r="1165">
          <cell r="A1165" t="str">
            <v>SEP-04</v>
          </cell>
        </row>
        <row r="1166">
          <cell r="A1166" t="str">
            <v>SEP-04</v>
          </cell>
        </row>
        <row r="1167">
          <cell r="A1167" t="str">
            <v>SEP-04</v>
          </cell>
        </row>
        <row r="1168">
          <cell r="A1168" t="str">
            <v>SEP-04</v>
          </cell>
        </row>
        <row r="1169">
          <cell r="A1169" t="str">
            <v>SEP-04</v>
          </cell>
        </row>
        <row r="1170">
          <cell r="A1170" t="str">
            <v>SEP-04</v>
          </cell>
        </row>
        <row r="1171">
          <cell r="A1171" t="str">
            <v>SEP-04</v>
          </cell>
        </row>
        <row r="1172">
          <cell r="A1172" t="str">
            <v>SEP-04</v>
          </cell>
        </row>
        <row r="1173">
          <cell r="A1173" t="str">
            <v>SEP-04</v>
          </cell>
        </row>
        <row r="1174">
          <cell r="A1174" t="str">
            <v>SEP-04</v>
          </cell>
        </row>
        <row r="1175">
          <cell r="A1175" t="str">
            <v>SEP-04</v>
          </cell>
        </row>
        <row r="1176">
          <cell r="A1176" t="str">
            <v>SEP-04</v>
          </cell>
        </row>
        <row r="1177">
          <cell r="A1177" t="str">
            <v>SEP-04</v>
          </cell>
        </row>
        <row r="1178">
          <cell r="A1178" t="str">
            <v>SEP-04</v>
          </cell>
        </row>
        <row r="1179">
          <cell r="A1179" t="str">
            <v>SEP-04</v>
          </cell>
        </row>
        <row r="1180">
          <cell r="A1180" t="str">
            <v>SEP-04</v>
          </cell>
        </row>
        <row r="1181">
          <cell r="A1181" t="str">
            <v>SEP-04</v>
          </cell>
        </row>
        <row r="1182">
          <cell r="A1182" t="str">
            <v>SEP-04</v>
          </cell>
        </row>
        <row r="1183">
          <cell r="A1183" t="str">
            <v>SEP-04</v>
          </cell>
        </row>
        <row r="1184">
          <cell r="A1184" t="str">
            <v>SEP-04</v>
          </cell>
        </row>
        <row r="1185">
          <cell r="A1185" t="str">
            <v>SEP-04</v>
          </cell>
        </row>
        <row r="1186">
          <cell r="A1186" t="str">
            <v>SEP-04</v>
          </cell>
        </row>
        <row r="1187">
          <cell r="A1187" t="str">
            <v>SEP-04</v>
          </cell>
        </row>
        <row r="1188">
          <cell r="A1188" t="str">
            <v>SEP-04</v>
          </cell>
        </row>
        <row r="1189">
          <cell r="A1189" t="str">
            <v>SEP-04</v>
          </cell>
        </row>
        <row r="1190">
          <cell r="A1190" t="str">
            <v>SEP-04</v>
          </cell>
        </row>
        <row r="1191">
          <cell r="A1191" t="str">
            <v>SEP-04</v>
          </cell>
        </row>
        <row r="1192">
          <cell r="A1192" t="str">
            <v>SEP-04</v>
          </cell>
        </row>
        <row r="1193">
          <cell r="A1193" t="str">
            <v>SEP-04</v>
          </cell>
        </row>
        <row r="1194">
          <cell r="A1194" t="str">
            <v>SEP-04</v>
          </cell>
        </row>
        <row r="1195">
          <cell r="A1195" t="str">
            <v>SEP-04</v>
          </cell>
        </row>
        <row r="1196">
          <cell r="A1196" t="str">
            <v>SEP-04</v>
          </cell>
        </row>
        <row r="1197">
          <cell r="A1197" t="str">
            <v>SEP-04</v>
          </cell>
        </row>
        <row r="1198">
          <cell r="A1198" t="str">
            <v>SEP-04</v>
          </cell>
        </row>
        <row r="1199">
          <cell r="A1199" t="str">
            <v>SEP-04</v>
          </cell>
        </row>
        <row r="1200">
          <cell r="A1200" t="str">
            <v>SEP-04</v>
          </cell>
        </row>
        <row r="1201">
          <cell r="A1201" t="str">
            <v>SEP-04</v>
          </cell>
        </row>
        <row r="1202">
          <cell r="A1202" t="str">
            <v>SEP-04</v>
          </cell>
        </row>
        <row r="1203">
          <cell r="A1203" t="str">
            <v>SEP-04</v>
          </cell>
        </row>
        <row r="1204">
          <cell r="A1204" t="str">
            <v>SEP-04</v>
          </cell>
        </row>
        <row r="1205">
          <cell r="A1205" t="str">
            <v>SEP-04</v>
          </cell>
        </row>
        <row r="1206">
          <cell r="A1206" t="str">
            <v>SEP-04</v>
          </cell>
        </row>
        <row r="1207">
          <cell r="A1207" t="str">
            <v>SEP-04</v>
          </cell>
        </row>
        <row r="1208">
          <cell r="A1208" t="str">
            <v>SEP-04</v>
          </cell>
        </row>
        <row r="1209">
          <cell r="A1209" t="str">
            <v>SEP-04</v>
          </cell>
        </row>
        <row r="1210">
          <cell r="A1210" t="str">
            <v>SEP-04</v>
          </cell>
        </row>
        <row r="1211">
          <cell r="A1211" t="str">
            <v>SEP-04</v>
          </cell>
        </row>
        <row r="1212">
          <cell r="A1212" t="str">
            <v>SEP-04</v>
          </cell>
        </row>
        <row r="1213">
          <cell r="A1213" t="str">
            <v>SEP-04</v>
          </cell>
        </row>
        <row r="1214">
          <cell r="A1214" t="str">
            <v>SEP-04</v>
          </cell>
        </row>
        <row r="1215">
          <cell r="A1215" t="str">
            <v>SEP-04</v>
          </cell>
        </row>
        <row r="1216">
          <cell r="A1216" t="str">
            <v>SEP-04</v>
          </cell>
        </row>
        <row r="1217">
          <cell r="A1217" t="str">
            <v>SEP-04</v>
          </cell>
        </row>
        <row r="1218">
          <cell r="A1218" t="str">
            <v>SEP-04</v>
          </cell>
        </row>
        <row r="1219">
          <cell r="A1219" t="str">
            <v>SEP-04</v>
          </cell>
        </row>
        <row r="1220">
          <cell r="A1220" t="str">
            <v>SEP-04</v>
          </cell>
        </row>
        <row r="1221">
          <cell r="A1221" t="str">
            <v>SEP-04</v>
          </cell>
        </row>
        <row r="1222">
          <cell r="A1222" t="str">
            <v>SEP-04</v>
          </cell>
        </row>
        <row r="1223">
          <cell r="A1223" t="str">
            <v>SEP-04</v>
          </cell>
        </row>
        <row r="1224">
          <cell r="A1224" t="str">
            <v>SEP-04</v>
          </cell>
        </row>
        <row r="1225">
          <cell r="A1225" t="str">
            <v>SEP-04</v>
          </cell>
        </row>
        <row r="1226">
          <cell r="A1226" t="str">
            <v>SEP-04</v>
          </cell>
        </row>
        <row r="1227">
          <cell r="A1227" t="str">
            <v>SEP-04</v>
          </cell>
        </row>
        <row r="1228">
          <cell r="A1228" t="str">
            <v>SEP-04</v>
          </cell>
        </row>
        <row r="1229">
          <cell r="A1229" t="str">
            <v>SEP-04</v>
          </cell>
        </row>
        <row r="1230">
          <cell r="A1230" t="str">
            <v>SEP-04</v>
          </cell>
        </row>
        <row r="1231">
          <cell r="A1231" t="str">
            <v>SEP-04</v>
          </cell>
        </row>
        <row r="1232">
          <cell r="A1232" t="str">
            <v>SEP-04</v>
          </cell>
        </row>
        <row r="1233">
          <cell r="A1233" t="str">
            <v>SEP-04</v>
          </cell>
        </row>
        <row r="1234">
          <cell r="A1234" t="str">
            <v>SEP-04</v>
          </cell>
        </row>
        <row r="1235">
          <cell r="A1235" t="str">
            <v>SEP-04</v>
          </cell>
        </row>
        <row r="1236">
          <cell r="A1236" t="str">
            <v>SEP-04</v>
          </cell>
        </row>
        <row r="1237">
          <cell r="A1237" t="str">
            <v>SEP-04</v>
          </cell>
        </row>
        <row r="1238">
          <cell r="A1238" t="str">
            <v>SEP-04</v>
          </cell>
        </row>
        <row r="1239">
          <cell r="A1239" t="str">
            <v>SEP-04</v>
          </cell>
        </row>
        <row r="1240">
          <cell r="A1240" t="str">
            <v>SEP-04</v>
          </cell>
        </row>
        <row r="1241">
          <cell r="A1241" t="str">
            <v>SEP-04</v>
          </cell>
        </row>
        <row r="1242">
          <cell r="A1242" t="str">
            <v>SEP-04</v>
          </cell>
        </row>
        <row r="1243">
          <cell r="A1243" t="str">
            <v>SEP-04</v>
          </cell>
        </row>
        <row r="1244">
          <cell r="A1244" t="str">
            <v>SEP-04</v>
          </cell>
        </row>
        <row r="1245">
          <cell r="A1245" t="str">
            <v>SEP-04</v>
          </cell>
        </row>
        <row r="1246">
          <cell r="A1246" t="str">
            <v>SEP-04</v>
          </cell>
        </row>
        <row r="1247">
          <cell r="A1247" t="str">
            <v>SEP-04</v>
          </cell>
        </row>
        <row r="1248">
          <cell r="A1248" t="str">
            <v>SEP-04</v>
          </cell>
        </row>
        <row r="1249">
          <cell r="A1249" t="str">
            <v>SEP-04</v>
          </cell>
        </row>
        <row r="1250">
          <cell r="A1250" t="str">
            <v>SEP-04</v>
          </cell>
        </row>
        <row r="1251">
          <cell r="A1251" t="str">
            <v>SEP-04</v>
          </cell>
        </row>
        <row r="1252">
          <cell r="A1252" t="str">
            <v>SEP-04</v>
          </cell>
        </row>
        <row r="1253">
          <cell r="A1253" t="str">
            <v>SEP-04</v>
          </cell>
        </row>
        <row r="1254">
          <cell r="A1254" t="str">
            <v>SEP-04</v>
          </cell>
        </row>
        <row r="1255">
          <cell r="A1255" t="str">
            <v>SEP-04</v>
          </cell>
        </row>
        <row r="1256">
          <cell r="A1256" t="str">
            <v>SEP-04</v>
          </cell>
        </row>
        <row r="1257">
          <cell r="A1257" t="str">
            <v>SEP-04</v>
          </cell>
        </row>
        <row r="1258">
          <cell r="A1258" t="str">
            <v>SEP-04</v>
          </cell>
        </row>
        <row r="1259">
          <cell r="A1259" t="str">
            <v>SEP-04</v>
          </cell>
        </row>
        <row r="1260">
          <cell r="A1260" t="str">
            <v>SEP-04</v>
          </cell>
        </row>
        <row r="1261">
          <cell r="A1261" t="str">
            <v>SEP-04</v>
          </cell>
        </row>
        <row r="1262">
          <cell r="A1262" t="str">
            <v>SEP-04</v>
          </cell>
        </row>
        <row r="1263">
          <cell r="A1263" t="str">
            <v>SEP-04</v>
          </cell>
        </row>
        <row r="1264">
          <cell r="A1264" t="str">
            <v>SEP-04</v>
          </cell>
        </row>
        <row r="1265">
          <cell r="A1265" t="str">
            <v>SEP-04</v>
          </cell>
        </row>
        <row r="1266">
          <cell r="A1266" t="str">
            <v>SEP-04</v>
          </cell>
        </row>
        <row r="1267">
          <cell r="A1267" t="str">
            <v>SEP-04</v>
          </cell>
        </row>
        <row r="1268">
          <cell r="A1268" t="str">
            <v>SEP-04</v>
          </cell>
        </row>
        <row r="1269">
          <cell r="A1269" t="str">
            <v>SEP-04</v>
          </cell>
        </row>
        <row r="1270">
          <cell r="A1270" t="str">
            <v>SEP-04</v>
          </cell>
        </row>
        <row r="1271">
          <cell r="A1271" t="str">
            <v>SEP-04</v>
          </cell>
        </row>
        <row r="1272">
          <cell r="A1272" t="str">
            <v>SEP-04</v>
          </cell>
        </row>
        <row r="1273">
          <cell r="A1273" t="str">
            <v>SEP-04</v>
          </cell>
        </row>
        <row r="1274">
          <cell r="A1274" t="str">
            <v>SEP-04</v>
          </cell>
        </row>
        <row r="1275">
          <cell r="A1275" t="str">
            <v>SEP-04</v>
          </cell>
        </row>
        <row r="1276">
          <cell r="A1276" t="str">
            <v>SEP-04</v>
          </cell>
        </row>
        <row r="1277">
          <cell r="A1277" t="str">
            <v>SEP-04</v>
          </cell>
        </row>
        <row r="1278">
          <cell r="A1278" t="str">
            <v>SEP-04</v>
          </cell>
        </row>
        <row r="1279">
          <cell r="A1279" t="str">
            <v>SEP-04</v>
          </cell>
        </row>
        <row r="1280">
          <cell r="A1280" t="str">
            <v>SEP-04</v>
          </cell>
        </row>
        <row r="1281">
          <cell r="A1281" t="str">
            <v>SEP-04</v>
          </cell>
        </row>
        <row r="1282">
          <cell r="A1282" t="str">
            <v>SEP-04</v>
          </cell>
        </row>
        <row r="1283">
          <cell r="A1283" t="str">
            <v>SEP-04</v>
          </cell>
        </row>
        <row r="1284">
          <cell r="A1284" t="str">
            <v>SEP-04</v>
          </cell>
        </row>
        <row r="1285">
          <cell r="A1285" t="str">
            <v>SEP-04</v>
          </cell>
        </row>
        <row r="1286">
          <cell r="A1286" t="str">
            <v>SEP-04</v>
          </cell>
        </row>
        <row r="1287">
          <cell r="A1287" t="str">
            <v>SEP-04</v>
          </cell>
        </row>
        <row r="1288">
          <cell r="A1288" t="str">
            <v>SEP-04</v>
          </cell>
        </row>
        <row r="1289">
          <cell r="A1289" t="str">
            <v>SEP-04</v>
          </cell>
        </row>
        <row r="1290">
          <cell r="A1290" t="str">
            <v>SEP-04</v>
          </cell>
        </row>
        <row r="1291">
          <cell r="A1291" t="str">
            <v>SEP-04</v>
          </cell>
        </row>
        <row r="1292">
          <cell r="A1292" t="str">
            <v>SEP-04</v>
          </cell>
        </row>
        <row r="1293">
          <cell r="A1293" t="str">
            <v>SEP-04</v>
          </cell>
        </row>
        <row r="1294">
          <cell r="A1294" t="str">
            <v>SEP-04</v>
          </cell>
        </row>
        <row r="1295">
          <cell r="A1295" t="str">
            <v>SEP-04</v>
          </cell>
        </row>
        <row r="1296">
          <cell r="A1296" t="str">
            <v>SEP-04</v>
          </cell>
        </row>
        <row r="1297">
          <cell r="A1297" t="str">
            <v>SEP-04</v>
          </cell>
        </row>
        <row r="1298">
          <cell r="A1298" t="str">
            <v>SEP-04</v>
          </cell>
        </row>
        <row r="1299">
          <cell r="A1299" t="str">
            <v>SEP-04</v>
          </cell>
        </row>
        <row r="1300">
          <cell r="A1300" t="str">
            <v>SEP-04</v>
          </cell>
        </row>
        <row r="1301">
          <cell r="A1301" t="str">
            <v>SEP-04</v>
          </cell>
        </row>
        <row r="1302">
          <cell r="A1302" t="str">
            <v>SEP-04</v>
          </cell>
        </row>
        <row r="1303">
          <cell r="A1303" t="str">
            <v>SEP-04</v>
          </cell>
        </row>
        <row r="1304">
          <cell r="A1304" t="str">
            <v>SEP-04</v>
          </cell>
        </row>
        <row r="1305">
          <cell r="A1305" t="str">
            <v>SEP-04</v>
          </cell>
        </row>
        <row r="1306">
          <cell r="A1306" t="str">
            <v>SEP-04</v>
          </cell>
        </row>
        <row r="1307">
          <cell r="A1307" t="str">
            <v>SEP-04</v>
          </cell>
        </row>
        <row r="1308">
          <cell r="A1308" t="str">
            <v>SEP-04</v>
          </cell>
        </row>
        <row r="1309">
          <cell r="A1309" t="str">
            <v>SEP-04</v>
          </cell>
        </row>
        <row r="1310">
          <cell r="A1310" t="str">
            <v>SEP-04</v>
          </cell>
        </row>
        <row r="1311">
          <cell r="A1311" t="str">
            <v>SEP-04</v>
          </cell>
        </row>
        <row r="1312">
          <cell r="A1312" t="str">
            <v>SEP-04</v>
          </cell>
        </row>
        <row r="1313">
          <cell r="A1313" t="str">
            <v>SEP-04</v>
          </cell>
        </row>
        <row r="1314">
          <cell r="A1314" t="str">
            <v>SEP-04</v>
          </cell>
        </row>
        <row r="1315">
          <cell r="A1315" t="str">
            <v>SEP-04</v>
          </cell>
        </row>
        <row r="1316">
          <cell r="A1316" t="str">
            <v>SEP-04</v>
          </cell>
        </row>
        <row r="1317">
          <cell r="A1317" t="str">
            <v>SEP-04</v>
          </cell>
        </row>
        <row r="1318">
          <cell r="A1318" t="str">
            <v>SEP-04</v>
          </cell>
        </row>
        <row r="1319">
          <cell r="A1319" t="str">
            <v>SEP-04</v>
          </cell>
        </row>
        <row r="1320">
          <cell r="A1320" t="str">
            <v>SEP-04</v>
          </cell>
        </row>
        <row r="1321">
          <cell r="A1321" t="str">
            <v>SEP-04</v>
          </cell>
        </row>
        <row r="1322">
          <cell r="A1322" t="str">
            <v>SEP-04</v>
          </cell>
        </row>
        <row r="1323">
          <cell r="A1323" t="str">
            <v>SEP-04</v>
          </cell>
        </row>
        <row r="1324">
          <cell r="A1324" t="str">
            <v>SEP-04</v>
          </cell>
        </row>
        <row r="1325">
          <cell r="A1325" t="str">
            <v>SEP-04</v>
          </cell>
        </row>
        <row r="1326">
          <cell r="A1326" t="str">
            <v>SEP-04</v>
          </cell>
        </row>
        <row r="1327">
          <cell r="A1327" t="str">
            <v>SEP-04</v>
          </cell>
        </row>
        <row r="1328">
          <cell r="A1328" t="str">
            <v>SEP-04</v>
          </cell>
        </row>
        <row r="1329">
          <cell r="A1329" t="str">
            <v>SEP-04</v>
          </cell>
        </row>
        <row r="1330">
          <cell r="A1330" t="str">
            <v>SEP-04</v>
          </cell>
        </row>
        <row r="1331">
          <cell r="A1331" t="str">
            <v>SEP-04</v>
          </cell>
        </row>
        <row r="1332">
          <cell r="A1332" t="str">
            <v>SEP-04</v>
          </cell>
        </row>
        <row r="1333">
          <cell r="A1333" t="str">
            <v>SEP-04</v>
          </cell>
        </row>
        <row r="1334">
          <cell r="A1334" t="str">
            <v>SEP-04</v>
          </cell>
        </row>
        <row r="1335">
          <cell r="A1335" t="str">
            <v>SEP-04</v>
          </cell>
        </row>
        <row r="1336">
          <cell r="A1336" t="str">
            <v>SEP-04</v>
          </cell>
        </row>
        <row r="1337">
          <cell r="A1337" t="str">
            <v>SEP-04</v>
          </cell>
        </row>
        <row r="1338">
          <cell r="A1338" t="str">
            <v>SEP-04</v>
          </cell>
        </row>
        <row r="1339">
          <cell r="A1339" t="str">
            <v>SEP-04</v>
          </cell>
        </row>
        <row r="1340">
          <cell r="A1340" t="str">
            <v>SEP-04</v>
          </cell>
        </row>
        <row r="1341">
          <cell r="A1341" t="str">
            <v>SEP-04</v>
          </cell>
        </row>
        <row r="1342">
          <cell r="A1342" t="str">
            <v>SEP-04</v>
          </cell>
        </row>
        <row r="1343">
          <cell r="A1343" t="str">
            <v>SEP-04</v>
          </cell>
        </row>
        <row r="1344">
          <cell r="A1344" t="str">
            <v>SEP-04</v>
          </cell>
        </row>
        <row r="1345">
          <cell r="A1345" t="str">
            <v>SEP-04</v>
          </cell>
        </row>
        <row r="1346">
          <cell r="A1346" t="str">
            <v>SEP-04</v>
          </cell>
        </row>
        <row r="1347">
          <cell r="A1347" t="str">
            <v>SEP-04</v>
          </cell>
        </row>
        <row r="1348">
          <cell r="A1348" t="str">
            <v>SEP-04</v>
          </cell>
        </row>
        <row r="1349">
          <cell r="A1349" t="str">
            <v>SEP-04</v>
          </cell>
        </row>
        <row r="1350">
          <cell r="A1350" t="str">
            <v>SEP-04</v>
          </cell>
        </row>
        <row r="1351">
          <cell r="A1351" t="str">
            <v>SEP-04</v>
          </cell>
        </row>
        <row r="1352">
          <cell r="A1352" t="str">
            <v>SEP-04</v>
          </cell>
        </row>
        <row r="1353">
          <cell r="A1353" t="str">
            <v>SEP-04</v>
          </cell>
        </row>
        <row r="1354">
          <cell r="A1354" t="str">
            <v>SEP-04</v>
          </cell>
        </row>
        <row r="1355">
          <cell r="A1355" t="str">
            <v>SEP-04</v>
          </cell>
        </row>
        <row r="1356">
          <cell r="A1356" t="str">
            <v>SEP-04</v>
          </cell>
        </row>
        <row r="1357">
          <cell r="A1357" t="str">
            <v>SEP-04</v>
          </cell>
        </row>
        <row r="1358">
          <cell r="A1358" t="str">
            <v>SEP-04</v>
          </cell>
        </row>
        <row r="1359">
          <cell r="A1359" t="str">
            <v>SEP-04</v>
          </cell>
        </row>
        <row r="1360">
          <cell r="A1360" t="str">
            <v>SEP-04</v>
          </cell>
        </row>
        <row r="1361">
          <cell r="A1361" t="str">
            <v>SEP-04</v>
          </cell>
        </row>
        <row r="1362">
          <cell r="A1362" t="str">
            <v>SEP-04</v>
          </cell>
        </row>
        <row r="1363">
          <cell r="A1363" t="str">
            <v>SEP-04</v>
          </cell>
        </row>
        <row r="1364">
          <cell r="A1364" t="str">
            <v>SEP-04</v>
          </cell>
        </row>
        <row r="1365">
          <cell r="A1365" t="str">
            <v>SEP-04</v>
          </cell>
        </row>
        <row r="1366">
          <cell r="A1366" t="str">
            <v>SEP-04</v>
          </cell>
        </row>
        <row r="1367">
          <cell r="A1367" t="str">
            <v>SEP-04</v>
          </cell>
        </row>
        <row r="1368">
          <cell r="A1368" t="str">
            <v>SEP-04</v>
          </cell>
        </row>
        <row r="1369">
          <cell r="A1369" t="str">
            <v>SEP-04</v>
          </cell>
        </row>
        <row r="1370">
          <cell r="A1370" t="str">
            <v>SEP-04</v>
          </cell>
        </row>
        <row r="1371">
          <cell r="A1371" t="str">
            <v>SEP-04</v>
          </cell>
        </row>
        <row r="1372">
          <cell r="A1372" t="str">
            <v>SEP-04</v>
          </cell>
        </row>
        <row r="1373">
          <cell r="A1373" t="str">
            <v>SEP-04</v>
          </cell>
        </row>
        <row r="1374">
          <cell r="A1374" t="str">
            <v>SEP-04</v>
          </cell>
        </row>
        <row r="1375">
          <cell r="A1375" t="str">
            <v>SEP-04</v>
          </cell>
        </row>
        <row r="1376">
          <cell r="A1376" t="str">
            <v>SEP-04</v>
          </cell>
        </row>
        <row r="1377">
          <cell r="A1377" t="str">
            <v>SEP-04</v>
          </cell>
        </row>
        <row r="1378">
          <cell r="A1378" t="str">
            <v>SEP-04</v>
          </cell>
        </row>
        <row r="1379">
          <cell r="A1379" t="str">
            <v>SEP-04</v>
          </cell>
        </row>
        <row r="1380">
          <cell r="A1380" t="str">
            <v>SEP-04</v>
          </cell>
        </row>
        <row r="1381">
          <cell r="A1381" t="str">
            <v>SEP-04</v>
          </cell>
        </row>
        <row r="1382">
          <cell r="A1382" t="str">
            <v>SEP-04</v>
          </cell>
        </row>
        <row r="1383">
          <cell r="A1383" t="str">
            <v>SEP-04</v>
          </cell>
        </row>
        <row r="1384">
          <cell r="A1384" t="str">
            <v>SEP-04</v>
          </cell>
        </row>
        <row r="1385">
          <cell r="A1385" t="str">
            <v>SEP-04</v>
          </cell>
        </row>
        <row r="1386">
          <cell r="A1386" t="str">
            <v>SEP-04</v>
          </cell>
        </row>
        <row r="1387">
          <cell r="A1387" t="str">
            <v>SEP-04</v>
          </cell>
        </row>
        <row r="1388">
          <cell r="A1388" t="str">
            <v>SEP-04</v>
          </cell>
        </row>
        <row r="1389">
          <cell r="A1389" t="str">
            <v>SEP-04</v>
          </cell>
        </row>
        <row r="1390">
          <cell r="A1390" t="str">
            <v>SEP-04</v>
          </cell>
        </row>
        <row r="1391">
          <cell r="A1391" t="str">
            <v>SEP-04</v>
          </cell>
        </row>
        <row r="1392">
          <cell r="A1392" t="str">
            <v>SEP-04</v>
          </cell>
        </row>
        <row r="1393">
          <cell r="A1393" t="str">
            <v>SEP-04</v>
          </cell>
        </row>
        <row r="1394">
          <cell r="A1394" t="str">
            <v>SEP-04</v>
          </cell>
        </row>
        <row r="1395">
          <cell r="A1395" t="str">
            <v>SEP-04</v>
          </cell>
        </row>
        <row r="1396">
          <cell r="A1396" t="str">
            <v>SEP-04</v>
          </cell>
        </row>
        <row r="1397">
          <cell r="A1397" t="str">
            <v>SEP-04</v>
          </cell>
        </row>
        <row r="1398">
          <cell r="A1398" t="str">
            <v>SEP-04</v>
          </cell>
        </row>
        <row r="1399">
          <cell r="A1399" t="str">
            <v>SEP-04</v>
          </cell>
        </row>
        <row r="1400">
          <cell r="A1400" t="str">
            <v>SEP-04</v>
          </cell>
        </row>
        <row r="1401">
          <cell r="A1401" t="str">
            <v>SEP-04</v>
          </cell>
        </row>
        <row r="1402">
          <cell r="A1402" t="str">
            <v>SEP-04</v>
          </cell>
        </row>
        <row r="1403">
          <cell r="A1403" t="str">
            <v>SEP-04</v>
          </cell>
        </row>
        <row r="1404">
          <cell r="A1404" t="str">
            <v>SEP-04</v>
          </cell>
        </row>
        <row r="1405">
          <cell r="A1405" t="str">
            <v>SEP-04</v>
          </cell>
        </row>
        <row r="1406">
          <cell r="A1406" t="str">
            <v>SEP-04</v>
          </cell>
        </row>
        <row r="1407">
          <cell r="A1407" t="str">
            <v>SEP-04</v>
          </cell>
        </row>
        <row r="1408">
          <cell r="A1408" t="str">
            <v>SEP-04</v>
          </cell>
        </row>
        <row r="1409">
          <cell r="A1409" t="str">
            <v>SEP-04</v>
          </cell>
        </row>
        <row r="1410">
          <cell r="A1410" t="str">
            <v>SEP-04</v>
          </cell>
        </row>
        <row r="1411">
          <cell r="A1411" t="str">
            <v>SEP-04</v>
          </cell>
        </row>
        <row r="1412">
          <cell r="A1412" t="str">
            <v>SEP-04</v>
          </cell>
        </row>
        <row r="1413">
          <cell r="A1413" t="str">
            <v>SEP-04</v>
          </cell>
        </row>
        <row r="1414">
          <cell r="A1414" t="str">
            <v>SEP-04</v>
          </cell>
        </row>
        <row r="1415">
          <cell r="A1415" t="str">
            <v>SEP-04</v>
          </cell>
        </row>
        <row r="1416">
          <cell r="A1416" t="str">
            <v>SEP-04</v>
          </cell>
        </row>
        <row r="1417">
          <cell r="A1417" t="str">
            <v>SEP-04</v>
          </cell>
        </row>
        <row r="1418">
          <cell r="A1418" t="str">
            <v>SEP-04</v>
          </cell>
        </row>
        <row r="1419">
          <cell r="A1419" t="str">
            <v>SEP-04</v>
          </cell>
        </row>
        <row r="1420">
          <cell r="A1420" t="str">
            <v>SEP-04</v>
          </cell>
        </row>
        <row r="1421">
          <cell r="A1421" t="str">
            <v>SEP-04</v>
          </cell>
        </row>
        <row r="1422">
          <cell r="A1422" t="str">
            <v>SEP-04</v>
          </cell>
        </row>
        <row r="1423">
          <cell r="A1423" t="str">
            <v>SEP-04</v>
          </cell>
        </row>
        <row r="1424">
          <cell r="A1424" t="str">
            <v>SEP-04</v>
          </cell>
        </row>
        <row r="1425">
          <cell r="A1425" t="str">
            <v>SEP-04</v>
          </cell>
        </row>
        <row r="1426">
          <cell r="A1426" t="str">
            <v>SEP-04</v>
          </cell>
        </row>
        <row r="1427">
          <cell r="A1427" t="str">
            <v>SEP-04</v>
          </cell>
        </row>
        <row r="1428">
          <cell r="A1428" t="str">
            <v>SEP-04</v>
          </cell>
        </row>
        <row r="1429">
          <cell r="A1429" t="str">
            <v>SEP-04</v>
          </cell>
        </row>
        <row r="1430">
          <cell r="A1430" t="str">
            <v>SEP-04</v>
          </cell>
        </row>
        <row r="1431">
          <cell r="A1431" t="str">
            <v>SEP-04</v>
          </cell>
        </row>
        <row r="1432">
          <cell r="A1432" t="str">
            <v>SEP-04</v>
          </cell>
        </row>
        <row r="1433">
          <cell r="A1433" t="str">
            <v>SEP-04</v>
          </cell>
        </row>
        <row r="1434">
          <cell r="A1434" t="str">
            <v>SEP-04</v>
          </cell>
        </row>
        <row r="1435">
          <cell r="A1435" t="str">
            <v>SEP-04</v>
          </cell>
        </row>
        <row r="1436">
          <cell r="A1436" t="str">
            <v>SEP-04</v>
          </cell>
        </row>
        <row r="1437">
          <cell r="A1437" t="str">
            <v>SEP-04</v>
          </cell>
        </row>
        <row r="1438">
          <cell r="A1438" t="str">
            <v>SEP-04</v>
          </cell>
        </row>
        <row r="1439">
          <cell r="A1439" t="str">
            <v>SEP-04</v>
          </cell>
        </row>
        <row r="1440">
          <cell r="A1440" t="str">
            <v>SEP-04</v>
          </cell>
        </row>
        <row r="1441">
          <cell r="A1441" t="str">
            <v>SEP-04</v>
          </cell>
        </row>
        <row r="1442">
          <cell r="A1442" t="str">
            <v>SEP-04</v>
          </cell>
        </row>
        <row r="1443">
          <cell r="A1443" t="str">
            <v>SEP-04</v>
          </cell>
        </row>
        <row r="1444">
          <cell r="A1444" t="str">
            <v>SEP-04</v>
          </cell>
        </row>
        <row r="1445">
          <cell r="A1445" t="str">
            <v>SEP-04</v>
          </cell>
        </row>
        <row r="1446">
          <cell r="A1446" t="str">
            <v>SEP-04</v>
          </cell>
        </row>
        <row r="1447">
          <cell r="A1447" t="str">
            <v>SEP-04</v>
          </cell>
        </row>
        <row r="1448">
          <cell r="A1448" t="str">
            <v>SEP-04</v>
          </cell>
        </row>
        <row r="1449">
          <cell r="A1449" t="str">
            <v>SEP-04</v>
          </cell>
        </row>
        <row r="1450">
          <cell r="A1450" t="str">
            <v>SEP-04</v>
          </cell>
        </row>
        <row r="1451">
          <cell r="A1451" t="str">
            <v>SEP-04</v>
          </cell>
        </row>
        <row r="1452">
          <cell r="A1452" t="str">
            <v>SEP-04</v>
          </cell>
        </row>
        <row r="1453">
          <cell r="A1453" t="str">
            <v>SEP-04</v>
          </cell>
        </row>
        <row r="1454">
          <cell r="A1454" t="str">
            <v>SEP-04</v>
          </cell>
        </row>
        <row r="1455">
          <cell r="A1455" t="str">
            <v>SEP-04</v>
          </cell>
        </row>
        <row r="1456">
          <cell r="A1456" t="str">
            <v>SEP-04</v>
          </cell>
        </row>
        <row r="1457">
          <cell r="A1457" t="str">
            <v>SEP-04</v>
          </cell>
        </row>
        <row r="1458">
          <cell r="A1458" t="str">
            <v>SEP-04</v>
          </cell>
        </row>
        <row r="1459">
          <cell r="A1459" t="str">
            <v>SEP-04</v>
          </cell>
        </row>
        <row r="1460">
          <cell r="A1460" t="str">
            <v>SEP-04</v>
          </cell>
        </row>
        <row r="1461">
          <cell r="A1461" t="str">
            <v>SEP-04</v>
          </cell>
        </row>
        <row r="1462">
          <cell r="A1462" t="str">
            <v>SEP-04</v>
          </cell>
        </row>
        <row r="1463">
          <cell r="A1463" t="str">
            <v>SEP-04</v>
          </cell>
        </row>
        <row r="1464">
          <cell r="A1464" t="str">
            <v>SEP-04</v>
          </cell>
        </row>
        <row r="1465">
          <cell r="A1465" t="str">
            <v>SEP-04</v>
          </cell>
        </row>
        <row r="1466">
          <cell r="A1466" t="str">
            <v>SEP-04</v>
          </cell>
        </row>
        <row r="1467">
          <cell r="A1467" t="str">
            <v>SEP-04</v>
          </cell>
        </row>
        <row r="1468">
          <cell r="A1468" t="str">
            <v>SEP-04</v>
          </cell>
        </row>
        <row r="1469">
          <cell r="A1469" t="str">
            <v>SEP-04</v>
          </cell>
        </row>
        <row r="1470">
          <cell r="A1470" t="str">
            <v>SEP-04</v>
          </cell>
        </row>
        <row r="1471">
          <cell r="A1471" t="str">
            <v>SEP-04</v>
          </cell>
        </row>
        <row r="1472">
          <cell r="A1472" t="str">
            <v>SEP-04</v>
          </cell>
        </row>
        <row r="1473">
          <cell r="A1473" t="str">
            <v>SEP-04</v>
          </cell>
        </row>
        <row r="1474">
          <cell r="A1474" t="str">
            <v>SEP-04</v>
          </cell>
        </row>
        <row r="1475">
          <cell r="A1475" t="str">
            <v>SEP-04</v>
          </cell>
        </row>
        <row r="1476">
          <cell r="A1476" t="str">
            <v>SEP-04</v>
          </cell>
        </row>
        <row r="1477">
          <cell r="A1477" t="str">
            <v>SEP-04</v>
          </cell>
        </row>
        <row r="1478">
          <cell r="A1478" t="str">
            <v>SEP-04</v>
          </cell>
        </row>
        <row r="1479">
          <cell r="A1479" t="str">
            <v>SEP-04</v>
          </cell>
        </row>
        <row r="1480">
          <cell r="A1480" t="str">
            <v>SEP-04</v>
          </cell>
        </row>
        <row r="1481">
          <cell r="A1481" t="str">
            <v>SEP-04</v>
          </cell>
        </row>
        <row r="1482">
          <cell r="A1482" t="str">
            <v>SEP-04</v>
          </cell>
        </row>
        <row r="1483">
          <cell r="A1483" t="str">
            <v>SEP-04</v>
          </cell>
        </row>
        <row r="1484">
          <cell r="A1484" t="str">
            <v>SEP-04</v>
          </cell>
        </row>
        <row r="1485">
          <cell r="A1485" t="str">
            <v>SEP-04</v>
          </cell>
        </row>
        <row r="1486">
          <cell r="A1486" t="str">
            <v>SEP-04</v>
          </cell>
        </row>
        <row r="1487">
          <cell r="A1487" t="str">
            <v>SEP-04</v>
          </cell>
        </row>
        <row r="1488">
          <cell r="A1488" t="str">
            <v>SEP-04</v>
          </cell>
        </row>
        <row r="1489">
          <cell r="A1489" t="str">
            <v>SEP-04</v>
          </cell>
        </row>
        <row r="1490">
          <cell r="A1490" t="str">
            <v>SEP-04</v>
          </cell>
        </row>
        <row r="1491">
          <cell r="A1491" t="str">
            <v>SEP-04</v>
          </cell>
        </row>
        <row r="1492">
          <cell r="A1492" t="str">
            <v>SEP-04</v>
          </cell>
        </row>
        <row r="1493">
          <cell r="A1493" t="str">
            <v>SEP-04</v>
          </cell>
        </row>
        <row r="1494">
          <cell r="A1494" t="str">
            <v>SEP-04</v>
          </cell>
        </row>
        <row r="1495">
          <cell r="A1495" t="str">
            <v>SEP-04</v>
          </cell>
        </row>
        <row r="1496">
          <cell r="A1496" t="str">
            <v>SEP-04</v>
          </cell>
        </row>
        <row r="1497">
          <cell r="A1497" t="str">
            <v>SEP-04</v>
          </cell>
        </row>
        <row r="1498">
          <cell r="A1498" t="str">
            <v>SEP-04</v>
          </cell>
        </row>
        <row r="1499">
          <cell r="A1499" t="str">
            <v>SEP-04</v>
          </cell>
        </row>
        <row r="1500">
          <cell r="A1500" t="str">
            <v>SEP-04</v>
          </cell>
        </row>
        <row r="1501">
          <cell r="A1501" t="str">
            <v>SEP-04</v>
          </cell>
        </row>
        <row r="1502">
          <cell r="A1502" t="str">
            <v>SEP-04</v>
          </cell>
        </row>
        <row r="1503">
          <cell r="A1503" t="str">
            <v>SEP-04</v>
          </cell>
        </row>
        <row r="1504">
          <cell r="A1504" t="str">
            <v>SEP-04</v>
          </cell>
        </row>
        <row r="1505">
          <cell r="A1505" t="str">
            <v>SEP-04</v>
          </cell>
        </row>
        <row r="1506">
          <cell r="A1506" t="str">
            <v>SEP-04</v>
          </cell>
        </row>
        <row r="1507">
          <cell r="A1507" t="str">
            <v>SEP-04</v>
          </cell>
        </row>
        <row r="1508">
          <cell r="A1508" t="str">
            <v>SEP-04</v>
          </cell>
        </row>
        <row r="1509">
          <cell r="A1509" t="str">
            <v>SEP-04</v>
          </cell>
        </row>
        <row r="1510">
          <cell r="A1510" t="str">
            <v>SEP-04</v>
          </cell>
        </row>
        <row r="1511">
          <cell r="A1511" t="str">
            <v>SEP-04</v>
          </cell>
        </row>
        <row r="1512">
          <cell r="A1512" t="str">
            <v>SEP-04</v>
          </cell>
        </row>
        <row r="1513">
          <cell r="A1513" t="str">
            <v>SEP-04</v>
          </cell>
        </row>
        <row r="1514">
          <cell r="A1514" t="str">
            <v>SEP-04</v>
          </cell>
        </row>
        <row r="1515">
          <cell r="A1515" t="str">
            <v>SEP-04</v>
          </cell>
        </row>
        <row r="1516">
          <cell r="A1516" t="str">
            <v>SEP-04</v>
          </cell>
        </row>
        <row r="1517">
          <cell r="A1517" t="str">
            <v>SEP-04</v>
          </cell>
        </row>
        <row r="1518">
          <cell r="A1518" t="str">
            <v>SEP-04</v>
          </cell>
        </row>
        <row r="1519">
          <cell r="A1519" t="str">
            <v>SEP-04</v>
          </cell>
        </row>
        <row r="1520">
          <cell r="A1520" t="str">
            <v>SEP-04</v>
          </cell>
        </row>
        <row r="1521">
          <cell r="A1521" t="str">
            <v>SEP-04</v>
          </cell>
        </row>
        <row r="1522">
          <cell r="A1522" t="str">
            <v>SEP-04</v>
          </cell>
        </row>
        <row r="1523">
          <cell r="A1523" t="str">
            <v>SEP-04</v>
          </cell>
        </row>
        <row r="1524">
          <cell r="A1524" t="str">
            <v>SEP-04</v>
          </cell>
        </row>
        <row r="1525">
          <cell r="A1525" t="str">
            <v>SEP-04</v>
          </cell>
        </row>
        <row r="1526">
          <cell r="A1526" t="str">
            <v>SEP-04</v>
          </cell>
        </row>
        <row r="1527">
          <cell r="A1527" t="str">
            <v>SEP-04</v>
          </cell>
        </row>
        <row r="1528">
          <cell r="A1528" t="str">
            <v>SEP-04</v>
          </cell>
        </row>
        <row r="1529">
          <cell r="A1529" t="str">
            <v>SEP-04</v>
          </cell>
        </row>
        <row r="1530">
          <cell r="A1530" t="str">
            <v>SEP-04</v>
          </cell>
        </row>
        <row r="1531">
          <cell r="A1531" t="str">
            <v>SEP-04</v>
          </cell>
        </row>
        <row r="1532">
          <cell r="A1532" t="str">
            <v>SEP-04</v>
          </cell>
        </row>
        <row r="1533">
          <cell r="A1533" t="str">
            <v>SEP-04</v>
          </cell>
        </row>
        <row r="1534">
          <cell r="A1534" t="str">
            <v>SEP-04</v>
          </cell>
        </row>
        <row r="1535">
          <cell r="A1535" t="str">
            <v>SEP-04</v>
          </cell>
        </row>
        <row r="1536">
          <cell r="A1536" t="str">
            <v>SEP-04</v>
          </cell>
        </row>
        <row r="1537">
          <cell r="A1537" t="str">
            <v>SEP-04</v>
          </cell>
        </row>
        <row r="1538">
          <cell r="A1538" t="str">
            <v>SEP-04</v>
          </cell>
        </row>
        <row r="1539">
          <cell r="A1539" t="str">
            <v>SEP-04</v>
          </cell>
        </row>
        <row r="1540">
          <cell r="A1540" t="str">
            <v>SEP-04</v>
          </cell>
        </row>
        <row r="1541">
          <cell r="A1541" t="str">
            <v>SEP-04</v>
          </cell>
        </row>
        <row r="1542">
          <cell r="A1542" t="str">
            <v>SEP-04</v>
          </cell>
        </row>
        <row r="1543">
          <cell r="A1543" t="str">
            <v>SEP-04</v>
          </cell>
        </row>
        <row r="1544">
          <cell r="A1544" t="str">
            <v>SEP-04</v>
          </cell>
        </row>
        <row r="1545">
          <cell r="A1545" t="str">
            <v>SEP-04</v>
          </cell>
        </row>
        <row r="1546">
          <cell r="A1546" t="str">
            <v>SEP-04</v>
          </cell>
        </row>
        <row r="1547">
          <cell r="A1547" t="str">
            <v>SEP-04</v>
          </cell>
        </row>
        <row r="1548">
          <cell r="A1548" t="str">
            <v>SEP-04</v>
          </cell>
        </row>
        <row r="1549">
          <cell r="A1549" t="str">
            <v>SEP-04</v>
          </cell>
        </row>
        <row r="1550">
          <cell r="A1550" t="str">
            <v>SEP-04</v>
          </cell>
        </row>
        <row r="1551">
          <cell r="A1551" t="str">
            <v>SEP-04</v>
          </cell>
        </row>
        <row r="1552">
          <cell r="A1552" t="str">
            <v>SEP-04</v>
          </cell>
        </row>
        <row r="1553">
          <cell r="A1553" t="str">
            <v>SEP-04</v>
          </cell>
        </row>
        <row r="1554">
          <cell r="A1554" t="str">
            <v>SEP-04</v>
          </cell>
        </row>
        <row r="1555">
          <cell r="A1555" t="str">
            <v>SEP-04</v>
          </cell>
        </row>
        <row r="1556">
          <cell r="A1556" t="str">
            <v>SEP-04</v>
          </cell>
        </row>
        <row r="1557">
          <cell r="A1557" t="str">
            <v>SEP-04</v>
          </cell>
        </row>
        <row r="1558">
          <cell r="A1558" t="str">
            <v>SEP-04</v>
          </cell>
        </row>
        <row r="1559">
          <cell r="A1559" t="str">
            <v>SEP-04</v>
          </cell>
        </row>
        <row r="1560">
          <cell r="A1560" t="str">
            <v>SEP-04</v>
          </cell>
        </row>
        <row r="1561">
          <cell r="A1561" t="str">
            <v>SEP-04</v>
          </cell>
        </row>
        <row r="1562">
          <cell r="A1562" t="str">
            <v>SEP-04</v>
          </cell>
        </row>
        <row r="1563">
          <cell r="A1563" t="str">
            <v>SEP-04</v>
          </cell>
        </row>
        <row r="1564">
          <cell r="A1564" t="str">
            <v>SEP-04</v>
          </cell>
        </row>
        <row r="1565">
          <cell r="A1565" t="str">
            <v>SEP-04</v>
          </cell>
        </row>
        <row r="1566">
          <cell r="A1566" t="str">
            <v>SEP-04</v>
          </cell>
        </row>
        <row r="1567">
          <cell r="A1567" t="str">
            <v>SEP-04</v>
          </cell>
        </row>
        <row r="1568">
          <cell r="A1568" t="str">
            <v>SEP-04</v>
          </cell>
        </row>
        <row r="1569">
          <cell r="A1569" t="str">
            <v>SEP-04</v>
          </cell>
        </row>
        <row r="1570">
          <cell r="A1570" t="str">
            <v>SEP-04</v>
          </cell>
        </row>
        <row r="1571">
          <cell r="A1571" t="str">
            <v>SEP-04</v>
          </cell>
        </row>
        <row r="1572">
          <cell r="A1572" t="str">
            <v>SEP-04</v>
          </cell>
        </row>
        <row r="1573">
          <cell r="A1573" t="str">
            <v>SEP-04</v>
          </cell>
        </row>
        <row r="1574">
          <cell r="A1574" t="str">
            <v>SEP-04</v>
          </cell>
        </row>
        <row r="1575">
          <cell r="A1575" t="str">
            <v>SEP-04</v>
          </cell>
        </row>
        <row r="1576">
          <cell r="A1576" t="str">
            <v>SEP-04</v>
          </cell>
        </row>
        <row r="1577">
          <cell r="A1577" t="str">
            <v>SEP-04</v>
          </cell>
        </row>
        <row r="1578">
          <cell r="A1578" t="str">
            <v>SEP-04</v>
          </cell>
        </row>
        <row r="1579">
          <cell r="A1579" t="str">
            <v>SEP-04</v>
          </cell>
        </row>
        <row r="1580">
          <cell r="A1580" t="str">
            <v>SEP-04</v>
          </cell>
        </row>
        <row r="1581">
          <cell r="A1581" t="str">
            <v>SEP-04</v>
          </cell>
        </row>
        <row r="1582">
          <cell r="A1582" t="str">
            <v>SEP-04</v>
          </cell>
        </row>
        <row r="1583">
          <cell r="A1583" t="str">
            <v>SEP-04</v>
          </cell>
        </row>
        <row r="1584">
          <cell r="A1584" t="str">
            <v>SEP-04</v>
          </cell>
        </row>
        <row r="1585">
          <cell r="A1585" t="str">
            <v>SEP-04</v>
          </cell>
        </row>
        <row r="1586">
          <cell r="A1586" t="str">
            <v>SEP-04</v>
          </cell>
        </row>
        <row r="1587">
          <cell r="A1587" t="str">
            <v>SEP-04</v>
          </cell>
        </row>
        <row r="1588">
          <cell r="A1588" t="str">
            <v>SEP-04</v>
          </cell>
        </row>
        <row r="1589">
          <cell r="A1589" t="str">
            <v>SEP-04</v>
          </cell>
        </row>
        <row r="1590">
          <cell r="A1590" t="str">
            <v>SEP-04</v>
          </cell>
        </row>
        <row r="1591">
          <cell r="A1591" t="str">
            <v>SEP-04</v>
          </cell>
        </row>
        <row r="1592">
          <cell r="A1592" t="str">
            <v>SEP-04</v>
          </cell>
        </row>
        <row r="1593">
          <cell r="A1593" t="str">
            <v>SEP-04</v>
          </cell>
        </row>
        <row r="1594">
          <cell r="A1594" t="str">
            <v>SEP-04</v>
          </cell>
        </row>
        <row r="1595">
          <cell r="A1595" t="str">
            <v>SEP-04</v>
          </cell>
        </row>
        <row r="1596">
          <cell r="A1596" t="str">
            <v>SEP-04</v>
          </cell>
        </row>
        <row r="1597">
          <cell r="A1597" t="str">
            <v>SEP-04</v>
          </cell>
        </row>
        <row r="1598">
          <cell r="A1598" t="str">
            <v>SEP-04</v>
          </cell>
        </row>
        <row r="1599">
          <cell r="A1599" t="str">
            <v>SEP-04</v>
          </cell>
        </row>
        <row r="1600">
          <cell r="A1600" t="str">
            <v>SEP-04</v>
          </cell>
        </row>
        <row r="1601">
          <cell r="A1601" t="str">
            <v>SEP-04</v>
          </cell>
        </row>
        <row r="1602">
          <cell r="A1602" t="str">
            <v>SEP-04</v>
          </cell>
        </row>
        <row r="1603">
          <cell r="A1603" t="str">
            <v>SEP-04</v>
          </cell>
        </row>
        <row r="1604">
          <cell r="A1604" t="str">
            <v>SEP-04</v>
          </cell>
        </row>
        <row r="1605">
          <cell r="A1605" t="str">
            <v>SEP-04</v>
          </cell>
        </row>
        <row r="1606">
          <cell r="A1606" t="str">
            <v>SEP-04</v>
          </cell>
        </row>
        <row r="1607">
          <cell r="A1607" t="str">
            <v>SEP-04</v>
          </cell>
        </row>
        <row r="1608">
          <cell r="A1608" t="str">
            <v>SEP-04</v>
          </cell>
        </row>
        <row r="1609">
          <cell r="A1609" t="str">
            <v>SEP-04</v>
          </cell>
        </row>
        <row r="1610">
          <cell r="A1610" t="str">
            <v>SEP-04</v>
          </cell>
        </row>
        <row r="1611">
          <cell r="A1611" t="str">
            <v>SEP-04</v>
          </cell>
        </row>
        <row r="1612">
          <cell r="A1612" t="str">
            <v>SEP-04</v>
          </cell>
        </row>
        <row r="1613">
          <cell r="A1613" t="str">
            <v>SEP-04</v>
          </cell>
        </row>
        <row r="1614">
          <cell r="A1614" t="str">
            <v>SEP-04</v>
          </cell>
        </row>
        <row r="1615">
          <cell r="A1615" t="str">
            <v>SEP-04</v>
          </cell>
        </row>
        <row r="1616">
          <cell r="A1616" t="str">
            <v>SEP-04</v>
          </cell>
        </row>
        <row r="1617">
          <cell r="A1617" t="str">
            <v>SEP-04</v>
          </cell>
        </row>
        <row r="1618">
          <cell r="A1618" t="str">
            <v>SEP-04</v>
          </cell>
        </row>
        <row r="1619">
          <cell r="A1619" t="str">
            <v>SEP-04</v>
          </cell>
        </row>
        <row r="1620">
          <cell r="A1620" t="str">
            <v>SEP-04</v>
          </cell>
        </row>
        <row r="1621">
          <cell r="A1621" t="str">
            <v>SEP-04</v>
          </cell>
        </row>
        <row r="1622">
          <cell r="A1622" t="str">
            <v>SEP-04</v>
          </cell>
        </row>
        <row r="1623">
          <cell r="A1623" t="str">
            <v>SEP-04</v>
          </cell>
        </row>
        <row r="1624">
          <cell r="A1624" t="str">
            <v>SEP-04</v>
          </cell>
        </row>
        <row r="1625">
          <cell r="A1625" t="str">
            <v>SEP-04</v>
          </cell>
        </row>
        <row r="1626">
          <cell r="A1626" t="str">
            <v>SEP-04</v>
          </cell>
        </row>
        <row r="1627">
          <cell r="A1627" t="str">
            <v>SEP-04</v>
          </cell>
        </row>
        <row r="1628">
          <cell r="A1628" t="str">
            <v>SEP-04</v>
          </cell>
        </row>
        <row r="1629">
          <cell r="A1629" t="str">
            <v>SEP-04</v>
          </cell>
        </row>
        <row r="1630">
          <cell r="A1630" t="str">
            <v>SEP-04</v>
          </cell>
        </row>
        <row r="1631">
          <cell r="A1631" t="str">
            <v>SEP-04</v>
          </cell>
        </row>
        <row r="1632">
          <cell r="A1632" t="str">
            <v>SEP-04</v>
          </cell>
        </row>
        <row r="1633">
          <cell r="A1633" t="str">
            <v>SEP-04</v>
          </cell>
        </row>
        <row r="1634">
          <cell r="A1634" t="str">
            <v>SEP-04</v>
          </cell>
        </row>
        <row r="1635">
          <cell r="A1635" t="str">
            <v>SEP-04</v>
          </cell>
        </row>
        <row r="1636">
          <cell r="A1636" t="str">
            <v>SEP-04</v>
          </cell>
        </row>
        <row r="1637">
          <cell r="A1637" t="str">
            <v>SEP-04</v>
          </cell>
        </row>
        <row r="1638">
          <cell r="A1638" t="str">
            <v>SEP-04</v>
          </cell>
        </row>
        <row r="1639">
          <cell r="A1639" t="str">
            <v>SEP-04</v>
          </cell>
        </row>
        <row r="1640">
          <cell r="A1640" t="str">
            <v>SEP-04</v>
          </cell>
        </row>
        <row r="1641">
          <cell r="A1641" t="str">
            <v>SEP-04</v>
          </cell>
        </row>
        <row r="1642">
          <cell r="A1642" t="str">
            <v>SEP-04</v>
          </cell>
        </row>
        <row r="1643">
          <cell r="A1643" t="str">
            <v>SEP-04</v>
          </cell>
        </row>
        <row r="1644">
          <cell r="A1644" t="str">
            <v>SEP-04</v>
          </cell>
        </row>
        <row r="1645">
          <cell r="A1645" t="str">
            <v>SEP-04</v>
          </cell>
        </row>
        <row r="1646">
          <cell r="A1646" t="str">
            <v>SEP-04</v>
          </cell>
        </row>
        <row r="1647">
          <cell r="A1647" t="str">
            <v>SEP-04</v>
          </cell>
        </row>
        <row r="1648">
          <cell r="A1648" t="str">
            <v>SEP-04</v>
          </cell>
        </row>
        <row r="1649">
          <cell r="A1649" t="str">
            <v>SEP-04</v>
          </cell>
        </row>
        <row r="1650">
          <cell r="A1650" t="str">
            <v>SEP-04</v>
          </cell>
        </row>
        <row r="1651">
          <cell r="A1651" t="str">
            <v>SEP-04</v>
          </cell>
        </row>
        <row r="1652">
          <cell r="A1652" t="str">
            <v>SEP-04</v>
          </cell>
        </row>
        <row r="1653">
          <cell r="A1653" t="str">
            <v>SEP-04</v>
          </cell>
        </row>
        <row r="1654">
          <cell r="A1654" t="str">
            <v>SEP-04</v>
          </cell>
        </row>
        <row r="1655">
          <cell r="A1655" t="str">
            <v>SEP-04</v>
          </cell>
        </row>
        <row r="1656">
          <cell r="A1656" t="str">
            <v>SEP-04</v>
          </cell>
        </row>
        <row r="1657">
          <cell r="A1657" t="str">
            <v>SEP-04</v>
          </cell>
        </row>
        <row r="1658">
          <cell r="A1658" t="str">
            <v>SEP-04</v>
          </cell>
        </row>
        <row r="1659">
          <cell r="A1659" t="str">
            <v>SEP-04</v>
          </cell>
        </row>
        <row r="1660">
          <cell r="A1660" t="str">
            <v>SEP-04</v>
          </cell>
        </row>
        <row r="1661">
          <cell r="A1661" t="str">
            <v>SEP-04</v>
          </cell>
        </row>
        <row r="1662">
          <cell r="A1662" t="str">
            <v>SEP-04</v>
          </cell>
        </row>
        <row r="1663">
          <cell r="A1663" t="str">
            <v>SEP-04</v>
          </cell>
        </row>
        <row r="1664">
          <cell r="A1664" t="str">
            <v>SEP-04</v>
          </cell>
        </row>
        <row r="1665">
          <cell r="A1665" t="str">
            <v>SEP-04</v>
          </cell>
        </row>
        <row r="1666">
          <cell r="A1666" t="str">
            <v>SEP-04</v>
          </cell>
        </row>
        <row r="1667">
          <cell r="A1667" t="str">
            <v>SEP-04</v>
          </cell>
        </row>
        <row r="1668">
          <cell r="A1668" t="str">
            <v>SEP-04</v>
          </cell>
        </row>
        <row r="1669">
          <cell r="A1669" t="str">
            <v>SEP-04</v>
          </cell>
        </row>
        <row r="1670">
          <cell r="A1670" t="str">
            <v>SEP-04</v>
          </cell>
        </row>
        <row r="1671">
          <cell r="A1671" t="str">
            <v>SEP-04</v>
          </cell>
        </row>
        <row r="1672">
          <cell r="A1672" t="str">
            <v>SEP-04</v>
          </cell>
        </row>
        <row r="1673">
          <cell r="A1673" t="str">
            <v>SEP-04</v>
          </cell>
        </row>
        <row r="1674">
          <cell r="A1674" t="str">
            <v>SEP-04</v>
          </cell>
        </row>
        <row r="1675">
          <cell r="A1675" t="str">
            <v>SEP-04</v>
          </cell>
        </row>
        <row r="1676">
          <cell r="A1676" t="str">
            <v>SEP-04</v>
          </cell>
        </row>
        <row r="1677">
          <cell r="A1677" t="str">
            <v>SEP-04</v>
          </cell>
        </row>
        <row r="1678">
          <cell r="A1678" t="str">
            <v>SEP-04</v>
          </cell>
        </row>
        <row r="1679">
          <cell r="A1679" t="str">
            <v>SEP-04</v>
          </cell>
        </row>
        <row r="1680">
          <cell r="A1680" t="str">
            <v>SEP-04</v>
          </cell>
        </row>
        <row r="1681">
          <cell r="A1681" t="str">
            <v>SEP-04</v>
          </cell>
        </row>
        <row r="1682">
          <cell r="A1682" t="str">
            <v>SEP-04</v>
          </cell>
        </row>
        <row r="1683">
          <cell r="A1683" t="str">
            <v>SEP-04</v>
          </cell>
        </row>
        <row r="1684">
          <cell r="A1684" t="str">
            <v>SEP-04</v>
          </cell>
        </row>
        <row r="1685">
          <cell r="A1685" t="str">
            <v>SEP-04</v>
          </cell>
        </row>
        <row r="1686">
          <cell r="A1686" t="str">
            <v>SEP-04</v>
          </cell>
        </row>
        <row r="1687">
          <cell r="A1687" t="str">
            <v>SEP-04</v>
          </cell>
        </row>
        <row r="1688">
          <cell r="A1688" t="str">
            <v>SEP-04</v>
          </cell>
        </row>
        <row r="1689">
          <cell r="A1689" t="str">
            <v>SEP-04</v>
          </cell>
        </row>
        <row r="1690">
          <cell r="A1690" t="str">
            <v>SEP-04</v>
          </cell>
        </row>
        <row r="1691">
          <cell r="A1691" t="str">
            <v>SEP-04</v>
          </cell>
        </row>
        <row r="1692">
          <cell r="A1692" t="str">
            <v>SEP-04</v>
          </cell>
        </row>
        <row r="1693">
          <cell r="A1693" t="str">
            <v>SEP-04</v>
          </cell>
        </row>
        <row r="1694">
          <cell r="A1694" t="str">
            <v>SEP-04</v>
          </cell>
        </row>
        <row r="1695">
          <cell r="A1695" t="str">
            <v>SEP-04</v>
          </cell>
        </row>
        <row r="1696">
          <cell r="A1696" t="str">
            <v>SEP-04</v>
          </cell>
        </row>
        <row r="1697">
          <cell r="A1697" t="str">
            <v>SEP-04</v>
          </cell>
        </row>
        <row r="1698">
          <cell r="A1698" t="str">
            <v>SEP-04</v>
          </cell>
        </row>
        <row r="1699">
          <cell r="A1699" t="str">
            <v>SEP-04</v>
          </cell>
        </row>
        <row r="1700">
          <cell r="A1700" t="str">
            <v>SEP-04</v>
          </cell>
        </row>
        <row r="1701">
          <cell r="A1701" t="str">
            <v>SEP-04</v>
          </cell>
        </row>
        <row r="1702">
          <cell r="A1702" t="str">
            <v>SEP-04</v>
          </cell>
        </row>
        <row r="1703">
          <cell r="A1703" t="str">
            <v>SEP-04</v>
          </cell>
        </row>
        <row r="1704">
          <cell r="A1704" t="str">
            <v>SEP-04</v>
          </cell>
        </row>
        <row r="1705">
          <cell r="A1705" t="str">
            <v>SEP-04</v>
          </cell>
        </row>
        <row r="1706">
          <cell r="A1706" t="str">
            <v>SEP-04</v>
          </cell>
        </row>
        <row r="1707">
          <cell r="A1707" t="str">
            <v>SEP-04</v>
          </cell>
        </row>
        <row r="1708">
          <cell r="A1708" t="str">
            <v>SEP-04</v>
          </cell>
        </row>
        <row r="1709">
          <cell r="A1709" t="str">
            <v>SEP-04</v>
          </cell>
        </row>
        <row r="1710">
          <cell r="A1710" t="str">
            <v>SEP-04</v>
          </cell>
        </row>
        <row r="1711">
          <cell r="A1711" t="str">
            <v>SEP-04</v>
          </cell>
        </row>
        <row r="1712">
          <cell r="A1712" t="str">
            <v>SEP-04</v>
          </cell>
        </row>
        <row r="1713">
          <cell r="A1713" t="str">
            <v>SEP-04</v>
          </cell>
        </row>
        <row r="1714">
          <cell r="A1714" t="str">
            <v>SEP-04</v>
          </cell>
        </row>
        <row r="1715">
          <cell r="A1715" t="str">
            <v>SEP-04</v>
          </cell>
        </row>
        <row r="1716">
          <cell r="A1716" t="str">
            <v>SEP-04</v>
          </cell>
        </row>
        <row r="1717">
          <cell r="A1717" t="str">
            <v>SEP-04</v>
          </cell>
        </row>
        <row r="1718">
          <cell r="A1718" t="str">
            <v>SEP-04</v>
          </cell>
        </row>
        <row r="1719">
          <cell r="A1719" t="str">
            <v>SEP-04</v>
          </cell>
        </row>
        <row r="1720">
          <cell r="A1720" t="str">
            <v>SEP-04</v>
          </cell>
        </row>
        <row r="1721">
          <cell r="A1721" t="str">
            <v>SEP-04</v>
          </cell>
        </row>
        <row r="1722">
          <cell r="A1722" t="str">
            <v>SEP-04</v>
          </cell>
        </row>
        <row r="1723">
          <cell r="A1723" t="str">
            <v>SEP-04</v>
          </cell>
        </row>
        <row r="1724">
          <cell r="A1724" t="str">
            <v>SEP-04</v>
          </cell>
        </row>
        <row r="1725">
          <cell r="A1725" t="str">
            <v>SEP-04</v>
          </cell>
        </row>
        <row r="1726">
          <cell r="A1726" t="str">
            <v>SEP-04</v>
          </cell>
        </row>
        <row r="1727">
          <cell r="A1727" t="str">
            <v>SEP-04</v>
          </cell>
        </row>
        <row r="1728">
          <cell r="A1728" t="str">
            <v>SEP-04</v>
          </cell>
        </row>
        <row r="1729">
          <cell r="A1729" t="str">
            <v>SEP-04</v>
          </cell>
        </row>
        <row r="1730">
          <cell r="A1730" t="str">
            <v>SEP-04</v>
          </cell>
        </row>
        <row r="1731">
          <cell r="A1731" t="str">
            <v>SEP-04</v>
          </cell>
        </row>
        <row r="1732">
          <cell r="A1732" t="str">
            <v>SEP-04</v>
          </cell>
        </row>
        <row r="1733">
          <cell r="A1733" t="str">
            <v>SEP-04</v>
          </cell>
        </row>
        <row r="1734">
          <cell r="A1734" t="str">
            <v>SEP-04</v>
          </cell>
        </row>
        <row r="1735">
          <cell r="A1735" t="str">
            <v>SEP-04</v>
          </cell>
        </row>
        <row r="1736">
          <cell r="A1736" t="str">
            <v>SEP-04</v>
          </cell>
        </row>
        <row r="1737">
          <cell r="A1737" t="str">
            <v>SEP-04</v>
          </cell>
        </row>
        <row r="1738">
          <cell r="A1738" t="str">
            <v>SEP-04</v>
          </cell>
        </row>
        <row r="1739">
          <cell r="A1739" t="str">
            <v>SEP-04</v>
          </cell>
        </row>
        <row r="1740">
          <cell r="A1740" t="str">
            <v>SEP-04</v>
          </cell>
        </row>
        <row r="1741">
          <cell r="A1741" t="str">
            <v>SEP-04</v>
          </cell>
        </row>
        <row r="1742">
          <cell r="A1742" t="str">
            <v>SEP-04</v>
          </cell>
        </row>
        <row r="1743">
          <cell r="A1743" t="str">
            <v>SEP-04</v>
          </cell>
        </row>
        <row r="1744">
          <cell r="A1744" t="str">
            <v>SEP-04</v>
          </cell>
        </row>
        <row r="1745">
          <cell r="A1745" t="str">
            <v>SEP-04</v>
          </cell>
        </row>
        <row r="1746">
          <cell r="A1746" t="str">
            <v>SEP-04</v>
          </cell>
        </row>
        <row r="1747">
          <cell r="A1747" t="str">
            <v>SEP-04</v>
          </cell>
        </row>
        <row r="1748">
          <cell r="A1748" t="str">
            <v>SEP-04</v>
          </cell>
        </row>
        <row r="1749">
          <cell r="A1749" t="str">
            <v>SEP-04</v>
          </cell>
        </row>
        <row r="1750">
          <cell r="A1750" t="str">
            <v>SEP-04</v>
          </cell>
        </row>
        <row r="1751">
          <cell r="A1751" t="str">
            <v>SEP-04</v>
          </cell>
        </row>
        <row r="1752">
          <cell r="A1752" t="str">
            <v>SEP-04</v>
          </cell>
        </row>
        <row r="1753">
          <cell r="A1753" t="str">
            <v>SEP-04</v>
          </cell>
        </row>
        <row r="1754">
          <cell r="A1754" t="str">
            <v>SEP-04</v>
          </cell>
        </row>
        <row r="1755">
          <cell r="A1755" t="str">
            <v>SEP-04</v>
          </cell>
        </row>
        <row r="1756">
          <cell r="A1756" t="str">
            <v>SEP-04</v>
          </cell>
        </row>
        <row r="1757">
          <cell r="A1757" t="str">
            <v>SEP-04</v>
          </cell>
        </row>
        <row r="1758">
          <cell r="A1758" t="str">
            <v>SEP-04</v>
          </cell>
        </row>
        <row r="1759">
          <cell r="A1759" t="str">
            <v>SEP-04</v>
          </cell>
        </row>
        <row r="1760">
          <cell r="A1760" t="str">
            <v>SEP-04</v>
          </cell>
        </row>
        <row r="1761">
          <cell r="A1761" t="str">
            <v>SEP-04</v>
          </cell>
        </row>
        <row r="1762">
          <cell r="A1762" t="str">
            <v>SEP-04</v>
          </cell>
        </row>
        <row r="1763">
          <cell r="A1763" t="str">
            <v>SEP-04</v>
          </cell>
        </row>
        <row r="1764">
          <cell r="A1764" t="str">
            <v>SEP-04</v>
          </cell>
        </row>
        <row r="1765">
          <cell r="A1765" t="str">
            <v>SEP-04</v>
          </cell>
        </row>
        <row r="1766">
          <cell r="A1766" t="str">
            <v>SEP-04</v>
          </cell>
        </row>
        <row r="1767">
          <cell r="A1767" t="str">
            <v>SEP-04</v>
          </cell>
        </row>
        <row r="1768">
          <cell r="A1768" t="str">
            <v>SEP-04</v>
          </cell>
        </row>
        <row r="1769">
          <cell r="A1769" t="str">
            <v>SEP-04</v>
          </cell>
        </row>
        <row r="1770">
          <cell r="A1770" t="str">
            <v>SEP-04</v>
          </cell>
        </row>
        <row r="1771">
          <cell r="A1771" t="str">
            <v>SEP-04</v>
          </cell>
        </row>
        <row r="1772">
          <cell r="A1772" t="str">
            <v>SEP-04</v>
          </cell>
        </row>
        <row r="1773">
          <cell r="A1773" t="str">
            <v>SEP-04</v>
          </cell>
        </row>
        <row r="1774">
          <cell r="A1774" t="str">
            <v>SEP-04</v>
          </cell>
        </row>
        <row r="1775">
          <cell r="A1775" t="str">
            <v>SEP-04</v>
          </cell>
        </row>
        <row r="1776">
          <cell r="A1776" t="str">
            <v>SEP-04</v>
          </cell>
        </row>
        <row r="1777">
          <cell r="A1777" t="str">
            <v>SEP-04</v>
          </cell>
        </row>
        <row r="1778">
          <cell r="A1778" t="str">
            <v>SEP-04</v>
          </cell>
        </row>
        <row r="1779">
          <cell r="A1779" t="str">
            <v>SEP-04</v>
          </cell>
        </row>
        <row r="1780">
          <cell r="A1780" t="str">
            <v>SEP-04</v>
          </cell>
        </row>
        <row r="1781">
          <cell r="A1781" t="str">
            <v>SEP-04</v>
          </cell>
        </row>
        <row r="1782">
          <cell r="A1782" t="str">
            <v>SEP-04</v>
          </cell>
        </row>
        <row r="1783">
          <cell r="A1783" t="str">
            <v>SEP-04</v>
          </cell>
        </row>
        <row r="1784">
          <cell r="A1784" t="str">
            <v>SEP-04</v>
          </cell>
        </row>
        <row r="1785">
          <cell r="A1785" t="str">
            <v>SEP-04</v>
          </cell>
        </row>
        <row r="1786">
          <cell r="A1786" t="str">
            <v>SEP-04</v>
          </cell>
        </row>
        <row r="1787">
          <cell r="A1787" t="str">
            <v>SEP-04</v>
          </cell>
        </row>
        <row r="1788">
          <cell r="A1788" t="str">
            <v>SEP-04</v>
          </cell>
        </row>
        <row r="1789">
          <cell r="A1789" t="str">
            <v>SEP-04</v>
          </cell>
        </row>
        <row r="1790">
          <cell r="A1790" t="str">
            <v>SEP-04</v>
          </cell>
        </row>
        <row r="1791">
          <cell r="A1791" t="str">
            <v>SEP-04</v>
          </cell>
        </row>
        <row r="1792">
          <cell r="A1792" t="str">
            <v>SEP-04</v>
          </cell>
        </row>
        <row r="1793">
          <cell r="A1793" t="str">
            <v>SEP-04</v>
          </cell>
        </row>
        <row r="1794">
          <cell r="A1794" t="str">
            <v>SEP-04</v>
          </cell>
        </row>
        <row r="1795">
          <cell r="A1795" t="str">
            <v>SEP-04</v>
          </cell>
        </row>
        <row r="1796">
          <cell r="A1796" t="str">
            <v>SEP-04</v>
          </cell>
        </row>
        <row r="1797">
          <cell r="A1797" t="str">
            <v>SEP-04</v>
          </cell>
        </row>
        <row r="1798">
          <cell r="A1798" t="str">
            <v>SEP-04</v>
          </cell>
        </row>
        <row r="1799">
          <cell r="A1799" t="str">
            <v>SEP-04</v>
          </cell>
        </row>
        <row r="1800">
          <cell r="A1800" t="str">
            <v>SEP-04</v>
          </cell>
        </row>
        <row r="1801">
          <cell r="A1801" t="str">
            <v>SEP-04</v>
          </cell>
        </row>
        <row r="1802">
          <cell r="A1802" t="str">
            <v>SEP-04</v>
          </cell>
        </row>
        <row r="1803">
          <cell r="A1803" t="str">
            <v>SEP-04</v>
          </cell>
        </row>
        <row r="1804">
          <cell r="A1804" t="str">
            <v>SEP-04</v>
          </cell>
        </row>
        <row r="1805">
          <cell r="A1805" t="str">
            <v>SEP-04</v>
          </cell>
        </row>
        <row r="1806">
          <cell r="A1806" t="str">
            <v>SEP-04</v>
          </cell>
        </row>
        <row r="1807">
          <cell r="A1807" t="str">
            <v>SEP-04</v>
          </cell>
        </row>
        <row r="1808">
          <cell r="A1808" t="str">
            <v>SEP-04</v>
          </cell>
        </row>
        <row r="1809">
          <cell r="A1809" t="str">
            <v>SEP-04</v>
          </cell>
        </row>
        <row r="1810">
          <cell r="A1810" t="str">
            <v>SEP-04</v>
          </cell>
        </row>
        <row r="1811">
          <cell r="A1811" t="str">
            <v>SEP-04</v>
          </cell>
        </row>
        <row r="1812">
          <cell r="A1812" t="str">
            <v>SEP-04</v>
          </cell>
        </row>
        <row r="1813">
          <cell r="A1813" t="str">
            <v>SEP-04</v>
          </cell>
        </row>
        <row r="1814">
          <cell r="A1814" t="str">
            <v>SEP-04</v>
          </cell>
        </row>
        <row r="1815">
          <cell r="A1815" t="str">
            <v>SEP-04</v>
          </cell>
        </row>
        <row r="1816">
          <cell r="A1816" t="str">
            <v>SEP-04</v>
          </cell>
        </row>
        <row r="1817">
          <cell r="A1817" t="str">
            <v>SEP-04</v>
          </cell>
        </row>
        <row r="1818">
          <cell r="A1818" t="str">
            <v>SEP-04</v>
          </cell>
        </row>
        <row r="1819">
          <cell r="A1819" t="str">
            <v>SEP-04</v>
          </cell>
        </row>
        <row r="1820">
          <cell r="A1820" t="str">
            <v>SEP-04</v>
          </cell>
        </row>
        <row r="1821">
          <cell r="A1821" t="str">
            <v>SEP-04</v>
          </cell>
        </row>
        <row r="1822">
          <cell r="A1822" t="str">
            <v>SEP-04</v>
          </cell>
        </row>
        <row r="1823">
          <cell r="A1823" t="str">
            <v>SEP-04</v>
          </cell>
        </row>
        <row r="1824">
          <cell r="A1824" t="str">
            <v>SEP-04</v>
          </cell>
        </row>
        <row r="1825">
          <cell r="A1825" t="str">
            <v>SEP-04</v>
          </cell>
        </row>
        <row r="1826">
          <cell r="A1826" t="str">
            <v>SEP-04</v>
          </cell>
        </row>
        <row r="1827">
          <cell r="A1827" t="str">
            <v>SEP-04</v>
          </cell>
        </row>
        <row r="1828">
          <cell r="A1828" t="str">
            <v>SEP-04</v>
          </cell>
        </row>
        <row r="1829">
          <cell r="A1829" t="str">
            <v>SEP-04</v>
          </cell>
        </row>
        <row r="1830">
          <cell r="A1830" t="str">
            <v>SEP-04</v>
          </cell>
        </row>
        <row r="1831">
          <cell r="A1831" t="str">
            <v>SEP-04</v>
          </cell>
        </row>
        <row r="1832">
          <cell r="A1832" t="str">
            <v>SEP-04</v>
          </cell>
        </row>
        <row r="1833">
          <cell r="A1833" t="str">
            <v>SEP-04</v>
          </cell>
        </row>
        <row r="1834">
          <cell r="A1834" t="str">
            <v>SEP-04</v>
          </cell>
        </row>
        <row r="1835">
          <cell r="A1835" t="str">
            <v>SEP-04</v>
          </cell>
        </row>
        <row r="1836">
          <cell r="A1836" t="str">
            <v>SEP-04</v>
          </cell>
        </row>
        <row r="1837">
          <cell r="A1837" t="str">
            <v>SEP-04</v>
          </cell>
        </row>
        <row r="1838">
          <cell r="A1838" t="str">
            <v>SEP-04</v>
          </cell>
        </row>
        <row r="1839">
          <cell r="A1839" t="str">
            <v>SEP-04</v>
          </cell>
        </row>
        <row r="1840">
          <cell r="A1840" t="str">
            <v>SEP-04</v>
          </cell>
        </row>
        <row r="1841">
          <cell r="A1841" t="str">
            <v>SEP-04</v>
          </cell>
        </row>
        <row r="1842">
          <cell r="A1842" t="str">
            <v>SEP-04</v>
          </cell>
        </row>
        <row r="1843">
          <cell r="A1843" t="str">
            <v>SEP-04</v>
          </cell>
        </row>
        <row r="1844">
          <cell r="A1844" t="str">
            <v>SEP-04</v>
          </cell>
        </row>
        <row r="1845">
          <cell r="A1845" t="str">
            <v>SEP-04</v>
          </cell>
        </row>
        <row r="1846">
          <cell r="A1846" t="str">
            <v>SEP-04</v>
          </cell>
        </row>
        <row r="1847">
          <cell r="A1847" t="str">
            <v>SEP-04</v>
          </cell>
        </row>
        <row r="1848">
          <cell r="A1848" t="str">
            <v>SEP-04</v>
          </cell>
        </row>
        <row r="1849">
          <cell r="A1849" t="str">
            <v>SEP-04</v>
          </cell>
        </row>
        <row r="1850">
          <cell r="A1850" t="str">
            <v>SEP-04</v>
          </cell>
        </row>
        <row r="1851">
          <cell r="A1851" t="str">
            <v>SEP-04</v>
          </cell>
        </row>
        <row r="1852">
          <cell r="A1852" t="str">
            <v>SEP-04</v>
          </cell>
        </row>
        <row r="1853">
          <cell r="A1853" t="str">
            <v>SEP-04</v>
          </cell>
        </row>
        <row r="1854">
          <cell r="A1854" t="str">
            <v>SEP-04</v>
          </cell>
        </row>
        <row r="1855">
          <cell r="A1855" t="str">
            <v>SEP-04</v>
          </cell>
        </row>
        <row r="1856">
          <cell r="A1856" t="str">
            <v>SEP-04</v>
          </cell>
        </row>
        <row r="1857">
          <cell r="A1857" t="str">
            <v>SEP-04</v>
          </cell>
        </row>
        <row r="1858">
          <cell r="A1858" t="str">
            <v>SEP-04</v>
          </cell>
        </row>
        <row r="1859">
          <cell r="A1859" t="str">
            <v>SEP-04</v>
          </cell>
        </row>
        <row r="1860">
          <cell r="A1860" t="str">
            <v>SEP-04</v>
          </cell>
        </row>
        <row r="1861">
          <cell r="A1861" t="str">
            <v>SEP-04</v>
          </cell>
        </row>
        <row r="1862">
          <cell r="A1862" t="str">
            <v>SEP-04</v>
          </cell>
        </row>
        <row r="1863">
          <cell r="A1863" t="str">
            <v>SEP-04</v>
          </cell>
        </row>
        <row r="1864">
          <cell r="A1864" t="str">
            <v>SEP-04</v>
          </cell>
        </row>
        <row r="1865">
          <cell r="A1865" t="str">
            <v>SEP-04</v>
          </cell>
        </row>
        <row r="1866">
          <cell r="A1866" t="str">
            <v>SEP-04</v>
          </cell>
        </row>
        <row r="1867">
          <cell r="A1867" t="str">
            <v>SEP-04</v>
          </cell>
        </row>
        <row r="1868">
          <cell r="A1868" t="str">
            <v>SEP-04</v>
          </cell>
        </row>
        <row r="1869">
          <cell r="A1869" t="str">
            <v>SEP-04</v>
          </cell>
        </row>
        <row r="1870">
          <cell r="A1870" t="str">
            <v>SEP-04</v>
          </cell>
        </row>
        <row r="1871">
          <cell r="A1871" t="str">
            <v>SEP-04</v>
          </cell>
        </row>
        <row r="1872">
          <cell r="A1872" t="str">
            <v>SEP-04</v>
          </cell>
        </row>
        <row r="1873">
          <cell r="A1873" t="str">
            <v>SEP-04</v>
          </cell>
        </row>
        <row r="1874">
          <cell r="A1874" t="str">
            <v>SEP-04</v>
          </cell>
        </row>
        <row r="1875">
          <cell r="A1875" t="str">
            <v>SEP-04</v>
          </cell>
        </row>
        <row r="1876">
          <cell r="A1876" t="str">
            <v>SEP-04</v>
          </cell>
        </row>
        <row r="1877">
          <cell r="A1877" t="str">
            <v>SEP-04</v>
          </cell>
        </row>
        <row r="1878">
          <cell r="A1878" t="str">
            <v>SEP-04</v>
          </cell>
        </row>
        <row r="1879">
          <cell r="A1879" t="str">
            <v>SEP-04</v>
          </cell>
        </row>
        <row r="1880">
          <cell r="A1880" t="str">
            <v>SEP-04</v>
          </cell>
        </row>
        <row r="1881">
          <cell r="A1881" t="str">
            <v>SEP-04</v>
          </cell>
        </row>
        <row r="1882">
          <cell r="A1882" t="str">
            <v>SEP-04</v>
          </cell>
        </row>
        <row r="1883">
          <cell r="A1883" t="str">
            <v>SEP-04</v>
          </cell>
        </row>
        <row r="1884">
          <cell r="A1884" t="str">
            <v>SEP-04</v>
          </cell>
        </row>
        <row r="1885">
          <cell r="A1885" t="str">
            <v>SEP-04</v>
          </cell>
        </row>
        <row r="1886">
          <cell r="A1886" t="str">
            <v>SEP-04</v>
          </cell>
        </row>
        <row r="1887">
          <cell r="A1887" t="str">
            <v>SEP-04</v>
          </cell>
        </row>
        <row r="1888">
          <cell r="A1888" t="str">
            <v>SEP-04</v>
          </cell>
        </row>
        <row r="1889">
          <cell r="A1889" t="str">
            <v>SEP-04</v>
          </cell>
        </row>
        <row r="1890">
          <cell r="A1890" t="str">
            <v>SEP-04</v>
          </cell>
        </row>
        <row r="1891">
          <cell r="A1891" t="str">
            <v>SEP-04</v>
          </cell>
        </row>
        <row r="1892">
          <cell r="A1892" t="str">
            <v>SEP-04</v>
          </cell>
        </row>
        <row r="1893">
          <cell r="A1893" t="str">
            <v>SEP-04</v>
          </cell>
        </row>
        <row r="1894">
          <cell r="A1894" t="str">
            <v>SEP-04</v>
          </cell>
        </row>
        <row r="1895">
          <cell r="A1895" t="str">
            <v>SEP-04</v>
          </cell>
        </row>
        <row r="1896">
          <cell r="A1896" t="str">
            <v>SEP-04</v>
          </cell>
        </row>
        <row r="1897">
          <cell r="A1897" t="str">
            <v>SEP-04</v>
          </cell>
        </row>
        <row r="1898">
          <cell r="A1898" t="str">
            <v>SEP-04</v>
          </cell>
        </row>
        <row r="1899">
          <cell r="A1899" t="str">
            <v>SEP-04</v>
          </cell>
        </row>
        <row r="1900">
          <cell r="A1900" t="str">
            <v>SEP-04</v>
          </cell>
        </row>
        <row r="1901">
          <cell r="A1901" t="str">
            <v>SEP-04</v>
          </cell>
        </row>
        <row r="1902">
          <cell r="A1902" t="str">
            <v>SEP-04</v>
          </cell>
        </row>
        <row r="1903">
          <cell r="A1903" t="str">
            <v>SEP-04</v>
          </cell>
        </row>
        <row r="1904">
          <cell r="A1904" t="str">
            <v>SEP-04</v>
          </cell>
        </row>
        <row r="1905">
          <cell r="A1905" t="str">
            <v>SEP-04</v>
          </cell>
        </row>
        <row r="1906">
          <cell r="A1906" t="str">
            <v>SEP-04</v>
          </cell>
        </row>
        <row r="1907">
          <cell r="A1907" t="str">
            <v>SEP-04</v>
          </cell>
        </row>
        <row r="1908">
          <cell r="A1908" t="str">
            <v>SEP-04</v>
          </cell>
        </row>
        <row r="1909">
          <cell r="A1909" t="str">
            <v>SEP-04</v>
          </cell>
        </row>
        <row r="1910">
          <cell r="A1910" t="str">
            <v>SEP-04</v>
          </cell>
        </row>
        <row r="1911">
          <cell r="A1911" t="str">
            <v>SEP-04</v>
          </cell>
        </row>
        <row r="1912">
          <cell r="A1912" t="str">
            <v>SEP-04</v>
          </cell>
        </row>
        <row r="1913">
          <cell r="A1913" t="str">
            <v>SEP-04</v>
          </cell>
        </row>
        <row r="1914">
          <cell r="A1914" t="str">
            <v>SEP-04</v>
          </cell>
        </row>
        <row r="1915">
          <cell r="A1915" t="str">
            <v>SEP-04</v>
          </cell>
        </row>
        <row r="1916">
          <cell r="A1916" t="str">
            <v>SEP-04</v>
          </cell>
        </row>
        <row r="1917">
          <cell r="A1917" t="str">
            <v>SEP-04</v>
          </cell>
        </row>
        <row r="1918">
          <cell r="A1918" t="str">
            <v>SEP-04</v>
          </cell>
        </row>
        <row r="1919">
          <cell r="A1919" t="str">
            <v>SEP-04</v>
          </cell>
        </row>
        <row r="1920">
          <cell r="A1920" t="str">
            <v>SEP-04</v>
          </cell>
        </row>
        <row r="1921">
          <cell r="A1921" t="str">
            <v>SEP-04</v>
          </cell>
        </row>
        <row r="1922">
          <cell r="A1922" t="str">
            <v>SEP-04</v>
          </cell>
        </row>
        <row r="1923">
          <cell r="A1923" t="str">
            <v>SEP-04</v>
          </cell>
        </row>
        <row r="1924">
          <cell r="A1924" t="str">
            <v>SEP-04</v>
          </cell>
        </row>
        <row r="1925">
          <cell r="A1925" t="str">
            <v>SEP-04</v>
          </cell>
        </row>
        <row r="1926">
          <cell r="A1926" t="str">
            <v>SEP-04</v>
          </cell>
        </row>
        <row r="1927">
          <cell r="A1927" t="str">
            <v>SEP-04</v>
          </cell>
        </row>
        <row r="1928">
          <cell r="A1928" t="str">
            <v>SEP-04</v>
          </cell>
        </row>
        <row r="1929">
          <cell r="A1929" t="str">
            <v>SEP-04</v>
          </cell>
        </row>
        <row r="1930">
          <cell r="A1930" t="str">
            <v>SEP-04</v>
          </cell>
        </row>
        <row r="1931">
          <cell r="A1931" t="str">
            <v>SEP-04</v>
          </cell>
        </row>
        <row r="1932">
          <cell r="A1932" t="str">
            <v>SEP-04</v>
          </cell>
        </row>
        <row r="1933">
          <cell r="A1933" t="str">
            <v>SEP-04</v>
          </cell>
        </row>
        <row r="1934">
          <cell r="A1934" t="str">
            <v>SEP-04</v>
          </cell>
        </row>
        <row r="1935">
          <cell r="A1935" t="str">
            <v>SEP-04</v>
          </cell>
        </row>
        <row r="1936">
          <cell r="A1936" t="str">
            <v>SEP-04</v>
          </cell>
        </row>
        <row r="1937">
          <cell r="A1937" t="str">
            <v>SEP-04</v>
          </cell>
        </row>
        <row r="1938">
          <cell r="A1938" t="str">
            <v>SEP-04</v>
          </cell>
        </row>
        <row r="1939">
          <cell r="A1939" t="str">
            <v>SEP-04</v>
          </cell>
        </row>
        <row r="1940">
          <cell r="A1940" t="str">
            <v>SEP-04</v>
          </cell>
        </row>
        <row r="1941">
          <cell r="A1941" t="str">
            <v>SEP-04</v>
          </cell>
        </row>
        <row r="1942">
          <cell r="A1942" t="str">
            <v>SEP-04</v>
          </cell>
        </row>
        <row r="1943">
          <cell r="A1943" t="str">
            <v>SEP-04</v>
          </cell>
        </row>
        <row r="1944">
          <cell r="A1944" t="str">
            <v>SEP-04</v>
          </cell>
        </row>
        <row r="1945">
          <cell r="A1945" t="str">
            <v>SEP-04</v>
          </cell>
        </row>
        <row r="1946">
          <cell r="A1946" t="str">
            <v>SEP-04</v>
          </cell>
        </row>
        <row r="1947">
          <cell r="A1947" t="str">
            <v>SEP-04</v>
          </cell>
        </row>
        <row r="1948">
          <cell r="A1948" t="str">
            <v>SEP-04</v>
          </cell>
        </row>
        <row r="1949">
          <cell r="A1949" t="str">
            <v>SEP-04</v>
          </cell>
        </row>
        <row r="1950">
          <cell r="A1950" t="str">
            <v>SEP-04</v>
          </cell>
        </row>
        <row r="1951">
          <cell r="A1951" t="str">
            <v>SEP-04</v>
          </cell>
        </row>
        <row r="1952">
          <cell r="A1952" t="str">
            <v>SEP-04</v>
          </cell>
        </row>
        <row r="1953">
          <cell r="A1953" t="str">
            <v>SEP-04</v>
          </cell>
        </row>
        <row r="1954">
          <cell r="A1954" t="str">
            <v>SEP-04</v>
          </cell>
        </row>
        <row r="1955">
          <cell r="A1955" t="str">
            <v>SEP-04</v>
          </cell>
        </row>
        <row r="1956">
          <cell r="A1956" t="str">
            <v>SEP-04</v>
          </cell>
        </row>
        <row r="1957">
          <cell r="A1957" t="str">
            <v>SEP-04</v>
          </cell>
        </row>
        <row r="1958">
          <cell r="A1958" t="str">
            <v>SEP-04</v>
          </cell>
        </row>
        <row r="1959">
          <cell r="A1959" t="str">
            <v>SEP-04</v>
          </cell>
        </row>
        <row r="1960">
          <cell r="A1960" t="str">
            <v>SEP-04</v>
          </cell>
        </row>
        <row r="1961">
          <cell r="A1961" t="str">
            <v>SEP-04</v>
          </cell>
        </row>
        <row r="1962">
          <cell r="A1962" t="str">
            <v>SEP-04</v>
          </cell>
        </row>
        <row r="1963">
          <cell r="A1963" t="str">
            <v>SEP-04</v>
          </cell>
        </row>
        <row r="1964">
          <cell r="A1964" t="str">
            <v>SEP-04</v>
          </cell>
        </row>
        <row r="1965">
          <cell r="A1965" t="str">
            <v>SEP-04</v>
          </cell>
        </row>
        <row r="1966">
          <cell r="A1966" t="str">
            <v>SEP-04</v>
          </cell>
        </row>
        <row r="1967">
          <cell r="A1967" t="str">
            <v>SEP-04</v>
          </cell>
        </row>
        <row r="1968">
          <cell r="A1968" t="str">
            <v>SEP-04</v>
          </cell>
        </row>
        <row r="1969">
          <cell r="A1969" t="str">
            <v>SEP-04</v>
          </cell>
        </row>
        <row r="1970">
          <cell r="A1970" t="str">
            <v>SEP-04</v>
          </cell>
        </row>
        <row r="1971">
          <cell r="A1971" t="str">
            <v>SEP-04</v>
          </cell>
        </row>
        <row r="1972">
          <cell r="A1972" t="str">
            <v>SEP-04</v>
          </cell>
        </row>
        <row r="1973">
          <cell r="A1973" t="str">
            <v>SEP-04</v>
          </cell>
        </row>
        <row r="1974">
          <cell r="A1974" t="str">
            <v>SEP-04</v>
          </cell>
        </row>
        <row r="1975">
          <cell r="A1975" t="str">
            <v>SEP-04</v>
          </cell>
        </row>
        <row r="1976">
          <cell r="A1976" t="str">
            <v>SEP-04</v>
          </cell>
        </row>
        <row r="1977">
          <cell r="A1977" t="str">
            <v>SEP-04</v>
          </cell>
        </row>
        <row r="1978">
          <cell r="A1978" t="str">
            <v>SEP-04</v>
          </cell>
        </row>
        <row r="1979">
          <cell r="A1979" t="str">
            <v>SEP-04</v>
          </cell>
        </row>
        <row r="1980">
          <cell r="A1980" t="str">
            <v>SEP-04</v>
          </cell>
        </row>
        <row r="1981">
          <cell r="A1981" t="str">
            <v>SEP-04</v>
          </cell>
        </row>
        <row r="1982">
          <cell r="A1982" t="str">
            <v>SEP-04</v>
          </cell>
        </row>
        <row r="1983">
          <cell r="A1983" t="str">
            <v>SEP-04</v>
          </cell>
        </row>
        <row r="1984">
          <cell r="A1984" t="str">
            <v>SEP-04</v>
          </cell>
        </row>
        <row r="1985">
          <cell r="A1985" t="str">
            <v>SEP-04</v>
          </cell>
        </row>
        <row r="1986">
          <cell r="A1986" t="str">
            <v>SEP-04</v>
          </cell>
        </row>
        <row r="1987">
          <cell r="A1987" t="str">
            <v>SEP-04</v>
          </cell>
        </row>
        <row r="1988">
          <cell r="A1988" t="str">
            <v>SEP-04</v>
          </cell>
        </row>
        <row r="1989">
          <cell r="A1989" t="str">
            <v>SEP-04</v>
          </cell>
        </row>
        <row r="1990">
          <cell r="A1990" t="str">
            <v>SEP-04</v>
          </cell>
        </row>
        <row r="1991">
          <cell r="A1991" t="str">
            <v>SEP-04</v>
          </cell>
        </row>
        <row r="1992">
          <cell r="A1992" t="str">
            <v>SEP-04</v>
          </cell>
        </row>
        <row r="1993">
          <cell r="A1993" t="str">
            <v>SEP-04</v>
          </cell>
        </row>
        <row r="1994">
          <cell r="A1994" t="str">
            <v>SEP-04</v>
          </cell>
        </row>
        <row r="1995">
          <cell r="A1995" t="str">
            <v>SEP-04</v>
          </cell>
        </row>
        <row r="1996">
          <cell r="A1996" t="str">
            <v>SEP-04</v>
          </cell>
        </row>
        <row r="1997">
          <cell r="A1997" t="str">
            <v>SEP-04</v>
          </cell>
        </row>
        <row r="1998">
          <cell r="A1998" t="str">
            <v>SEP-04</v>
          </cell>
        </row>
        <row r="1999">
          <cell r="A1999" t="str">
            <v>SEP-04</v>
          </cell>
        </row>
        <row r="2000">
          <cell r="A2000" t="str">
            <v>SEP-04</v>
          </cell>
        </row>
        <row r="2001">
          <cell r="A2001" t="str">
            <v>SEP-04</v>
          </cell>
        </row>
        <row r="2002">
          <cell r="A2002" t="str">
            <v>SEP-04</v>
          </cell>
        </row>
        <row r="2003">
          <cell r="A2003" t="str">
            <v>SEP-04</v>
          </cell>
        </row>
        <row r="2004">
          <cell r="A2004" t="str">
            <v>SEP-04</v>
          </cell>
        </row>
        <row r="2005">
          <cell r="A2005" t="str">
            <v>SEP-04</v>
          </cell>
        </row>
        <row r="2006">
          <cell r="A2006" t="str">
            <v>SEP-04</v>
          </cell>
        </row>
        <row r="2007">
          <cell r="A2007" t="str">
            <v>SEP-04</v>
          </cell>
        </row>
        <row r="2008">
          <cell r="A2008" t="str">
            <v>SEP-04</v>
          </cell>
        </row>
        <row r="2009">
          <cell r="A2009" t="str">
            <v>SEP-04</v>
          </cell>
        </row>
        <row r="2010">
          <cell r="A2010" t="str">
            <v>SEP-04</v>
          </cell>
        </row>
        <row r="2011">
          <cell r="A2011" t="str">
            <v>SEP-04</v>
          </cell>
        </row>
        <row r="2012">
          <cell r="A2012" t="str">
            <v>SEP-04</v>
          </cell>
        </row>
        <row r="2013">
          <cell r="A2013" t="str">
            <v>SEP-04</v>
          </cell>
        </row>
        <row r="2014">
          <cell r="A2014" t="str">
            <v>SEP-04</v>
          </cell>
        </row>
        <row r="2015">
          <cell r="A2015" t="str">
            <v>SEP-04</v>
          </cell>
        </row>
        <row r="2016">
          <cell r="A2016" t="str">
            <v>SEP-04</v>
          </cell>
        </row>
        <row r="2017">
          <cell r="A2017" t="str">
            <v>SEP-04</v>
          </cell>
        </row>
        <row r="2018">
          <cell r="A2018" t="str">
            <v>SEP-04</v>
          </cell>
        </row>
        <row r="2019">
          <cell r="A2019" t="str">
            <v>SEP-04</v>
          </cell>
        </row>
        <row r="2020">
          <cell r="A2020" t="str">
            <v>SEP-04</v>
          </cell>
        </row>
        <row r="2021">
          <cell r="A2021" t="str">
            <v>SEP-04</v>
          </cell>
        </row>
        <row r="2022">
          <cell r="A2022" t="str">
            <v>SEP-04</v>
          </cell>
        </row>
        <row r="2023">
          <cell r="A2023" t="str">
            <v>SEP-04</v>
          </cell>
        </row>
        <row r="2024">
          <cell r="A2024" t="str">
            <v>SEP-04</v>
          </cell>
        </row>
        <row r="2025">
          <cell r="A2025" t="str">
            <v>SEP-04</v>
          </cell>
        </row>
        <row r="2026">
          <cell r="A2026" t="str">
            <v>SEP-04</v>
          </cell>
        </row>
        <row r="2027">
          <cell r="A2027" t="str">
            <v>SEP-04</v>
          </cell>
        </row>
        <row r="2028">
          <cell r="A2028" t="str">
            <v>SEP-04</v>
          </cell>
        </row>
        <row r="2029">
          <cell r="A2029" t="str">
            <v>SEP-04</v>
          </cell>
        </row>
        <row r="2030">
          <cell r="A2030" t="str">
            <v>SEP-04</v>
          </cell>
        </row>
        <row r="2031">
          <cell r="A2031" t="str">
            <v>SEP-04</v>
          </cell>
        </row>
        <row r="2032">
          <cell r="A2032" t="str">
            <v>SEP-04</v>
          </cell>
        </row>
        <row r="2033">
          <cell r="A2033" t="str">
            <v>SEP-04</v>
          </cell>
        </row>
        <row r="2034">
          <cell r="A2034" t="str">
            <v>SEP-04</v>
          </cell>
        </row>
        <row r="2035">
          <cell r="A2035" t="str">
            <v>SEP-04</v>
          </cell>
        </row>
        <row r="2036">
          <cell r="A2036" t="str">
            <v>SEP-04</v>
          </cell>
        </row>
        <row r="2037">
          <cell r="A2037" t="str">
            <v>SEP-04</v>
          </cell>
        </row>
        <row r="2038">
          <cell r="A2038" t="str">
            <v>SEP-04</v>
          </cell>
        </row>
        <row r="2039">
          <cell r="A2039" t="str">
            <v>SEP-04</v>
          </cell>
        </row>
        <row r="2040">
          <cell r="A2040" t="str">
            <v>SEP-04</v>
          </cell>
        </row>
        <row r="2041">
          <cell r="A2041" t="str">
            <v>SEP-04</v>
          </cell>
        </row>
        <row r="2042">
          <cell r="A2042" t="str">
            <v>SEP-04</v>
          </cell>
        </row>
        <row r="2043">
          <cell r="A2043" t="str">
            <v>SEP-04</v>
          </cell>
        </row>
        <row r="2044">
          <cell r="A2044" t="str">
            <v>SEP-04</v>
          </cell>
        </row>
        <row r="2045">
          <cell r="A2045" t="str">
            <v>SEP-04</v>
          </cell>
        </row>
        <row r="2046">
          <cell r="A2046" t="str">
            <v>SEP-04</v>
          </cell>
        </row>
        <row r="2047">
          <cell r="A2047" t="str">
            <v>SEP-04</v>
          </cell>
        </row>
        <row r="2048">
          <cell r="A2048" t="str">
            <v>SEP-04</v>
          </cell>
        </row>
        <row r="2049">
          <cell r="A2049" t="str">
            <v>SEP-04</v>
          </cell>
        </row>
        <row r="2050">
          <cell r="A2050" t="str">
            <v>SEP-04</v>
          </cell>
        </row>
        <row r="2051">
          <cell r="A2051" t="str">
            <v>SEP-04</v>
          </cell>
        </row>
        <row r="2052">
          <cell r="A2052" t="str">
            <v>SEP-04</v>
          </cell>
        </row>
        <row r="2053">
          <cell r="A2053" t="str">
            <v>SEP-04</v>
          </cell>
        </row>
        <row r="2054">
          <cell r="A2054" t="str">
            <v>SEP-04</v>
          </cell>
        </row>
        <row r="2055">
          <cell r="A2055" t="str">
            <v>SEP-04</v>
          </cell>
        </row>
        <row r="2056">
          <cell r="A2056" t="str">
            <v>SEP-04</v>
          </cell>
        </row>
        <row r="2057">
          <cell r="A2057" t="str">
            <v>SEP-04</v>
          </cell>
        </row>
        <row r="2058">
          <cell r="A2058" t="str">
            <v>SEP-04</v>
          </cell>
        </row>
        <row r="2059">
          <cell r="A2059" t="str">
            <v>SEP-04</v>
          </cell>
        </row>
        <row r="2060">
          <cell r="A2060" t="str">
            <v>SEP-04</v>
          </cell>
        </row>
        <row r="2061">
          <cell r="A2061" t="str">
            <v>SEP-04</v>
          </cell>
        </row>
        <row r="2062">
          <cell r="A2062" t="str">
            <v>SEP-04</v>
          </cell>
        </row>
        <row r="2063">
          <cell r="A2063" t="str">
            <v>SEP-04</v>
          </cell>
        </row>
        <row r="2064">
          <cell r="A2064" t="str">
            <v>SEP-04</v>
          </cell>
        </row>
        <row r="2065">
          <cell r="A2065" t="str">
            <v>SEP-04</v>
          </cell>
        </row>
        <row r="2066">
          <cell r="A2066" t="str">
            <v>SEP-04</v>
          </cell>
        </row>
        <row r="2067">
          <cell r="A2067" t="str">
            <v>SEP-04</v>
          </cell>
        </row>
        <row r="2068">
          <cell r="A2068" t="str">
            <v>SEP-04</v>
          </cell>
        </row>
        <row r="2069">
          <cell r="A2069" t="str">
            <v>SEP-04</v>
          </cell>
        </row>
        <row r="2070">
          <cell r="A2070" t="str">
            <v>SEP-04</v>
          </cell>
        </row>
        <row r="2071">
          <cell r="A2071" t="str">
            <v>SEP-04</v>
          </cell>
        </row>
        <row r="2072">
          <cell r="A2072" t="str">
            <v>SEP-04</v>
          </cell>
        </row>
        <row r="2073">
          <cell r="A2073" t="str">
            <v>SEP-04</v>
          </cell>
        </row>
        <row r="2074">
          <cell r="A2074" t="str">
            <v>SEP-04</v>
          </cell>
        </row>
        <row r="2075">
          <cell r="A2075" t="str">
            <v>SEP-04</v>
          </cell>
        </row>
        <row r="2076">
          <cell r="A2076" t="str">
            <v>SEP-04</v>
          </cell>
        </row>
        <row r="2077">
          <cell r="A2077" t="str">
            <v>SEP-04</v>
          </cell>
        </row>
        <row r="2078">
          <cell r="A2078" t="str">
            <v>SEP-04</v>
          </cell>
        </row>
        <row r="2079">
          <cell r="A2079" t="str">
            <v>SEP-04</v>
          </cell>
        </row>
        <row r="2080">
          <cell r="A2080" t="str">
            <v>SEP-04</v>
          </cell>
        </row>
        <row r="2081">
          <cell r="A2081" t="str">
            <v>SEP-04</v>
          </cell>
        </row>
        <row r="2082">
          <cell r="A2082" t="str">
            <v>SEP-04</v>
          </cell>
        </row>
        <row r="2083">
          <cell r="A2083" t="str">
            <v>SEP-04</v>
          </cell>
        </row>
        <row r="2084">
          <cell r="A2084" t="str">
            <v>SEP-04</v>
          </cell>
        </row>
        <row r="2085">
          <cell r="A2085" t="str">
            <v>SEP-04</v>
          </cell>
        </row>
        <row r="2086">
          <cell r="A2086" t="str">
            <v>SEP-04</v>
          </cell>
        </row>
        <row r="2087">
          <cell r="A2087" t="str">
            <v>SEP-04</v>
          </cell>
        </row>
        <row r="2088">
          <cell r="A2088" t="str">
            <v>SEP-04</v>
          </cell>
        </row>
        <row r="2089">
          <cell r="A2089" t="str">
            <v>SEP-04</v>
          </cell>
        </row>
        <row r="2090">
          <cell r="A2090" t="str">
            <v>SEP-04</v>
          </cell>
        </row>
        <row r="2091">
          <cell r="A2091" t="str">
            <v>SEP-04</v>
          </cell>
        </row>
        <row r="2092">
          <cell r="A2092" t="str">
            <v>SEP-04</v>
          </cell>
        </row>
        <row r="2093">
          <cell r="A2093" t="str">
            <v>SEP-04</v>
          </cell>
        </row>
        <row r="2094">
          <cell r="A2094" t="str">
            <v>SEP-04</v>
          </cell>
        </row>
        <row r="2095">
          <cell r="A2095" t="str">
            <v>SEP-04</v>
          </cell>
        </row>
        <row r="2096">
          <cell r="A2096" t="str">
            <v>SEP-04</v>
          </cell>
        </row>
        <row r="2097">
          <cell r="A2097" t="str">
            <v>SEP-04</v>
          </cell>
        </row>
        <row r="2098">
          <cell r="A2098" t="str">
            <v>SEP-04</v>
          </cell>
        </row>
        <row r="2099">
          <cell r="A2099" t="str">
            <v>SEP-04</v>
          </cell>
        </row>
        <row r="2100">
          <cell r="A2100" t="str">
            <v>SEP-04</v>
          </cell>
        </row>
        <row r="2101">
          <cell r="A2101" t="str">
            <v>SEP-04</v>
          </cell>
        </row>
        <row r="2102">
          <cell r="A2102" t="str">
            <v>SEP-04</v>
          </cell>
        </row>
        <row r="2103">
          <cell r="A2103" t="str">
            <v>SEP-04</v>
          </cell>
        </row>
        <row r="2104">
          <cell r="A2104" t="str">
            <v>SEP-04</v>
          </cell>
        </row>
        <row r="2105">
          <cell r="A2105" t="str">
            <v>SEP-04</v>
          </cell>
        </row>
        <row r="2106">
          <cell r="A2106" t="str">
            <v>SEP-04</v>
          </cell>
        </row>
        <row r="2107">
          <cell r="A2107" t="str">
            <v>SEP-04</v>
          </cell>
        </row>
        <row r="2108">
          <cell r="A2108" t="str">
            <v>SEP-04</v>
          </cell>
        </row>
        <row r="2109">
          <cell r="A2109" t="str">
            <v>SEP-04</v>
          </cell>
        </row>
        <row r="2110">
          <cell r="A2110" t="str">
            <v>SEP-04</v>
          </cell>
        </row>
        <row r="2111">
          <cell r="A2111" t="str">
            <v>SEP-04</v>
          </cell>
        </row>
        <row r="2112">
          <cell r="A2112" t="str">
            <v>SEP-04</v>
          </cell>
        </row>
        <row r="2113">
          <cell r="A2113" t="str">
            <v>SEP-04</v>
          </cell>
        </row>
        <row r="2114">
          <cell r="A2114" t="str">
            <v>SEP-04</v>
          </cell>
        </row>
        <row r="2115">
          <cell r="A2115" t="str">
            <v>SEP-04</v>
          </cell>
        </row>
        <row r="2116">
          <cell r="A2116" t="str">
            <v>SEP-04</v>
          </cell>
        </row>
        <row r="2117">
          <cell r="A2117" t="str">
            <v>SEP-04</v>
          </cell>
        </row>
        <row r="2118">
          <cell r="A2118" t="str">
            <v>SEP-04</v>
          </cell>
        </row>
        <row r="2119">
          <cell r="A2119" t="str">
            <v>SEP-04</v>
          </cell>
        </row>
        <row r="2120">
          <cell r="A2120" t="str">
            <v>SEP-04</v>
          </cell>
        </row>
        <row r="2121">
          <cell r="A2121" t="str">
            <v>SEP-04</v>
          </cell>
        </row>
        <row r="2122">
          <cell r="A2122" t="str">
            <v>SEP-04</v>
          </cell>
        </row>
        <row r="2123">
          <cell r="A2123" t="str">
            <v>SEP-04</v>
          </cell>
        </row>
        <row r="2124">
          <cell r="A2124" t="str">
            <v>SEP-04</v>
          </cell>
        </row>
        <row r="2125">
          <cell r="A2125" t="str">
            <v>SEP-04</v>
          </cell>
        </row>
        <row r="2126">
          <cell r="A2126" t="str">
            <v>SEP-04</v>
          </cell>
        </row>
        <row r="2127">
          <cell r="A2127" t="str">
            <v>SEP-04</v>
          </cell>
        </row>
        <row r="2128">
          <cell r="A2128" t="str">
            <v>SEP-04</v>
          </cell>
        </row>
        <row r="2129">
          <cell r="A2129" t="str">
            <v>SEP-04</v>
          </cell>
        </row>
        <row r="2130">
          <cell r="A2130" t="str">
            <v>SEP-04</v>
          </cell>
        </row>
        <row r="2131">
          <cell r="A2131" t="str">
            <v>SEP-04</v>
          </cell>
        </row>
        <row r="2132">
          <cell r="A2132" t="str">
            <v>SEP-04</v>
          </cell>
        </row>
        <row r="2133">
          <cell r="A2133" t="str">
            <v>SEP-04</v>
          </cell>
        </row>
        <row r="2134">
          <cell r="A2134" t="str">
            <v>SEP-04</v>
          </cell>
        </row>
        <row r="2135">
          <cell r="A2135" t="str">
            <v>SEP-04</v>
          </cell>
        </row>
        <row r="2136">
          <cell r="A2136" t="str">
            <v>SEP-04</v>
          </cell>
        </row>
        <row r="2137">
          <cell r="A2137" t="str">
            <v>SEP-04</v>
          </cell>
        </row>
        <row r="2138">
          <cell r="A2138" t="str">
            <v>SEP-04</v>
          </cell>
        </row>
        <row r="2139">
          <cell r="A2139" t="str">
            <v>SEP-04</v>
          </cell>
        </row>
        <row r="2140">
          <cell r="A2140" t="str">
            <v>SEP-04</v>
          </cell>
        </row>
        <row r="2141">
          <cell r="A2141" t="str">
            <v>SEP-04</v>
          </cell>
        </row>
        <row r="2142">
          <cell r="A2142" t="str">
            <v>SEP-04</v>
          </cell>
        </row>
        <row r="2143">
          <cell r="A2143" t="str">
            <v>SEP-04</v>
          </cell>
        </row>
        <row r="2144">
          <cell r="A2144" t="str">
            <v>SEP-04</v>
          </cell>
        </row>
        <row r="2145">
          <cell r="A2145" t="str">
            <v>SEP-04</v>
          </cell>
        </row>
        <row r="2146">
          <cell r="A2146" t="str">
            <v>SEP-04</v>
          </cell>
        </row>
        <row r="2147">
          <cell r="A2147" t="str">
            <v>SEP-04</v>
          </cell>
        </row>
        <row r="2148">
          <cell r="A2148" t="str">
            <v>SEP-04</v>
          </cell>
        </row>
        <row r="2149">
          <cell r="A2149" t="str">
            <v>SEP-04</v>
          </cell>
        </row>
        <row r="2150">
          <cell r="A2150" t="str">
            <v>SEP-04</v>
          </cell>
        </row>
        <row r="2151">
          <cell r="A2151" t="str">
            <v>SEP-04</v>
          </cell>
        </row>
        <row r="2152">
          <cell r="A2152" t="str">
            <v>SEP-04</v>
          </cell>
        </row>
        <row r="2153">
          <cell r="A2153" t="str">
            <v>SEP-04</v>
          </cell>
        </row>
        <row r="2154">
          <cell r="A2154" t="str">
            <v>SEP-04</v>
          </cell>
        </row>
        <row r="2155">
          <cell r="A2155" t="str">
            <v>SEP-04</v>
          </cell>
        </row>
        <row r="2156">
          <cell r="A2156" t="str">
            <v>SEP-04</v>
          </cell>
        </row>
        <row r="2157">
          <cell r="A2157" t="str">
            <v>SEP-04</v>
          </cell>
        </row>
        <row r="2158">
          <cell r="A2158" t="str">
            <v>SEP-04</v>
          </cell>
        </row>
        <row r="2159">
          <cell r="A2159" t="str">
            <v>SEP-04</v>
          </cell>
        </row>
        <row r="2160">
          <cell r="A2160" t="str">
            <v>SEP-04</v>
          </cell>
        </row>
        <row r="2161">
          <cell r="A2161" t="str">
            <v>SEP-04</v>
          </cell>
        </row>
        <row r="2162">
          <cell r="A2162" t="str">
            <v>SEP-04</v>
          </cell>
        </row>
        <row r="2163">
          <cell r="A2163" t="str">
            <v>SEP-04</v>
          </cell>
        </row>
        <row r="2164">
          <cell r="A2164" t="str">
            <v>SEP-04</v>
          </cell>
        </row>
        <row r="2165">
          <cell r="A2165" t="str">
            <v>SEP-04</v>
          </cell>
        </row>
        <row r="2166">
          <cell r="A2166" t="str">
            <v>SEP-04</v>
          </cell>
        </row>
        <row r="2167">
          <cell r="A2167" t="str">
            <v>SEP-04</v>
          </cell>
        </row>
        <row r="2168">
          <cell r="A2168" t="str">
            <v>SEP-04</v>
          </cell>
        </row>
        <row r="2169">
          <cell r="A2169" t="str">
            <v>SEP-04</v>
          </cell>
        </row>
        <row r="2170">
          <cell r="A2170" t="str">
            <v>SEP-04</v>
          </cell>
        </row>
        <row r="2171">
          <cell r="A2171" t="str">
            <v>SEP-04</v>
          </cell>
        </row>
        <row r="2172">
          <cell r="A2172" t="str">
            <v>SEP-04</v>
          </cell>
        </row>
        <row r="2173">
          <cell r="A2173" t="str">
            <v>SEP-04</v>
          </cell>
        </row>
        <row r="2174">
          <cell r="A2174" t="str">
            <v>SEP-04</v>
          </cell>
        </row>
        <row r="2175">
          <cell r="A2175" t="str">
            <v>SEP-04</v>
          </cell>
        </row>
        <row r="2176">
          <cell r="A2176" t="str">
            <v>SEP-04</v>
          </cell>
        </row>
        <row r="2177">
          <cell r="A2177" t="str">
            <v>SEP-04</v>
          </cell>
        </row>
        <row r="2178">
          <cell r="A2178" t="str">
            <v>SEP-04</v>
          </cell>
        </row>
        <row r="2179">
          <cell r="A2179" t="str">
            <v>SEP-04</v>
          </cell>
        </row>
        <row r="2180">
          <cell r="A2180" t="str">
            <v>SEP-04</v>
          </cell>
        </row>
        <row r="2181">
          <cell r="A2181" t="str">
            <v>SEP-04</v>
          </cell>
        </row>
        <row r="2182">
          <cell r="A2182" t="str">
            <v>SEP-04</v>
          </cell>
        </row>
        <row r="2183">
          <cell r="A2183" t="str">
            <v>SEP-04</v>
          </cell>
        </row>
        <row r="2184">
          <cell r="A2184" t="str">
            <v>SEP-04</v>
          </cell>
        </row>
        <row r="2185">
          <cell r="A2185" t="str">
            <v>SEP-04</v>
          </cell>
        </row>
        <row r="2186">
          <cell r="A2186" t="str">
            <v>SEP-04</v>
          </cell>
        </row>
        <row r="2187">
          <cell r="A2187" t="str">
            <v>SEP-04</v>
          </cell>
        </row>
        <row r="2188">
          <cell r="A2188" t="str">
            <v>SEP-04</v>
          </cell>
        </row>
        <row r="2189">
          <cell r="A2189" t="str">
            <v>SEP-04</v>
          </cell>
        </row>
        <row r="2190">
          <cell r="A2190" t="str">
            <v>SEP-04</v>
          </cell>
        </row>
        <row r="2191">
          <cell r="A2191" t="str">
            <v>SEP-04</v>
          </cell>
        </row>
        <row r="2192">
          <cell r="A2192" t="str">
            <v>SEP-04</v>
          </cell>
        </row>
        <row r="2193">
          <cell r="A2193" t="str">
            <v>SEP-04</v>
          </cell>
        </row>
        <row r="2194">
          <cell r="A2194" t="str">
            <v>SEP-04</v>
          </cell>
        </row>
        <row r="2195">
          <cell r="A2195" t="str">
            <v>SEP-04</v>
          </cell>
        </row>
        <row r="2196">
          <cell r="A2196" t="str">
            <v>SEP-04</v>
          </cell>
        </row>
        <row r="2197">
          <cell r="A2197" t="str">
            <v>SEP-04</v>
          </cell>
        </row>
        <row r="2198">
          <cell r="A2198" t="str">
            <v>SEP-04</v>
          </cell>
        </row>
        <row r="2199">
          <cell r="A2199" t="str">
            <v>SEP-04</v>
          </cell>
        </row>
        <row r="2200">
          <cell r="A2200" t="str">
            <v>SEP-04</v>
          </cell>
        </row>
        <row r="2201">
          <cell r="A2201" t="str">
            <v>SEP-04</v>
          </cell>
        </row>
        <row r="2202">
          <cell r="A2202" t="str">
            <v>SEP-04</v>
          </cell>
        </row>
        <row r="2203">
          <cell r="A2203" t="str">
            <v>SEP-04</v>
          </cell>
        </row>
        <row r="2204">
          <cell r="A2204" t="str">
            <v>SEP-04</v>
          </cell>
        </row>
        <row r="2205">
          <cell r="A2205" t="str">
            <v>SEP-04</v>
          </cell>
        </row>
        <row r="2206">
          <cell r="A2206" t="str">
            <v>SEP-04</v>
          </cell>
        </row>
        <row r="2207">
          <cell r="A2207" t="str">
            <v>SEP-04</v>
          </cell>
        </row>
        <row r="2208">
          <cell r="A2208" t="str">
            <v>SEP-04</v>
          </cell>
        </row>
        <row r="2209">
          <cell r="A2209" t="str">
            <v>SEP-04</v>
          </cell>
        </row>
        <row r="2210">
          <cell r="A2210" t="str">
            <v>SEP-04</v>
          </cell>
        </row>
        <row r="2211">
          <cell r="A2211" t="str">
            <v>SEP-04</v>
          </cell>
        </row>
        <row r="2212">
          <cell r="A2212" t="str">
            <v>SEP-04</v>
          </cell>
        </row>
        <row r="2213">
          <cell r="A2213" t="str">
            <v>SEP-04</v>
          </cell>
        </row>
        <row r="2214">
          <cell r="A2214" t="str">
            <v>SEP-04</v>
          </cell>
        </row>
        <row r="2215">
          <cell r="A2215" t="str">
            <v>SEP-04</v>
          </cell>
        </row>
        <row r="2216">
          <cell r="A2216" t="str">
            <v>SEP-04</v>
          </cell>
        </row>
        <row r="2217">
          <cell r="A2217" t="str">
            <v>SEP-04</v>
          </cell>
        </row>
        <row r="2218">
          <cell r="A2218" t="str">
            <v>SEP-04</v>
          </cell>
        </row>
        <row r="2219">
          <cell r="A2219" t="str">
            <v>SEP-04</v>
          </cell>
        </row>
        <row r="2220">
          <cell r="A2220" t="str">
            <v>SEP-04</v>
          </cell>
        </row>
        <row r="2221">
          <cell r="A2221" t="str">
            <v>SEP-04</v>
          </cell>
        </row>
        <row r="2222">
          <cell r="A2222" t="str">
            <v>SEP-04</v>
          </cell>
        </row>
        <row r="2223">
          <cell r="A2223" t="str">
            <v>SEP-04</v>
          </cell>
        </row>
        <row r="2224">
          <cell r="A2224" t="str">
            <v>SEP-04</v>
          </cell>
        </row>
        <row r="2225">
          <cell r="A2225" t="str">
            <v>SEP-04</v>
          </cell>
        </row>
        <row r="2226">
          <cell r="A2226" t="str">
            <v>SEP-04</v>
          </cell>
        </row>
        <row r="2227">
          <cell r="A2227" t="str">
            <v>SEP-04</v>
          </cell>
        </row>
        <row r="2228">
          <cell r="A2228" t="str">
            <v>SEP-04</v>
          </cell>
        </row>
        <row r="2229">
          <cell r="A2229" t="str">
            <v>SEP-04</v>
          </cell>
        </row>
        <row r="2230">
          <cell r="A2230" t="str">
            <v>SEP-04</v>
          </cell>
        </row>
        <row r="2231">
          <cell r="A2231" t="str">
            <v>SEP-04</v>
          </cell>
        </row>
        <row r="2232">
          <cell r="A2232" t="str">
            <v>SEP-04</v>
          </cell>
        </row>
        <row r="2233">
          <cell r="A2233" t="str">
            <v>SEP-04</v>
          </cell>
        </row>
        <row r="2234">
          <cell r="A2234" t="str">
            <v>SEP-04</v>
          </cell>
        </row>
        <row r="2235">
          <cell r="A2235" t="str">
            <v>SEP-04</v>
          </cell>
        </row>
        <row r="2236">
          <cell r="A2236" t="str">
            <v>SEP-04</v>
          </cell>
        </row>
        <row r="2237">
          <cell r="A2237" t="str">
            <v>SEP-04</v>
          </cell>
        </row>
        <row r="2238">
          <cell r="A2238" t="str">
            <v>SEP-04</v>
          </cell>
        </row>
        <row r="2239">
          <cell r="A2239" t="str">
            <v>SEP-04</v>
          </cell>
        </row>
        <row r="2240">
          <cell r="A2240" t="str">
            <v>SEP-04</v>
          </cell>
        </row>
        <row r="2241">
          <cell r="A2241" t="str">
            <v>SEP-04</v>
          </cell>
        </row>
        <row r="2242">
          <cell r="A2242" t="str">
            <v>SEP-04</v>
          </cell>
        </row>
        <row r="2243">
          <cell r="A2243" t="str">
            <v>SEP-04</v>
          </cell>
        </row>
        <row r="2244">
          <cell r="A2244" t="str">
            <v>SEP-04</v>
          </cell>
        </row>
        <row r="2245">
          <cell r="A2245" t="str">
            <v>SEP-04</v>
          </cell>
        </row>
        <row r="2246">
          <cell r="A2246" t="str">
            <v>SEP-04</v>
          </cell>
        </row>
        <row r="2247">
          <cell r="A2247" t="str">
            <v>SEP-04</v>
          </cell>
        </row>
        <row r="2248">
          <cell r="A2248" t="str">
            <v>SEP-04</v>
          </cell>
        </row>
        <row r="2249">
          <cell r="A2249" t="str">
            <v>SEP-04</v>
          </cell>
        </row>
        <row r="2250">
          <cell r="A2250" t="str">
            <v>SEP-04</v>
          </cell>
        </row>
        <row r="2251">
          <cell r="A2251" t="str">
            <v>SEP-04</v>
          </cell>
        </row>
        <row r="2252">
          <cell r="A2252" t="str">
            <v>SEP-04</v>
          </cell>
        </row>
        <row r="2253">
          <cell r="A2253" t="str">
            <v>SEP-04</v>
          </cell>
        </row>
        <row r="2254">
          <cell r="A2254" t="str">
            <v>SEP-04</v>
          </cell>
        </row>
        <row r="2255">
          <cell r="A2255" t="str">
            <v>SEP-04</v>
          </cell>
        </row>
        <row r="2256">
          <cell r="A2256" t="str">
            <v>SEP-04</v>
          </cell>
        </row>
        <row r="2257">
          <cell r="A2257" t="str">
            <v>SEP-04</v>
          </cell>
        </row>
        <row r="2258">
          <cell r="A2258" t="str">
            <v>SEP-04</v>
          </cell>
        </row>
        <row r="2259">
          <cell r="A2259" t="str">
            <v>SEP-04</v>
          </cell>
        </row>
        <row r="2260">
          <cell r="A2260" t="str">
            <v>SEP-04</v>
          </cell>
        </row>
        <row r="2261">
          <cell r="A2261" t="str">
            <v>SEP-04</v>
          </cell>
        </row>
        <row r="2262">
          <cell r="A2262" t="str">
            <v>SEP-04</v>
          </cell>
        </row>
        <row r="2263">
          <cell r="A2263" t="str">
            <v>SEP-04</v>
          </cell>
        </row>
        <row r="2264">
          <cell r="A2264" t="str">
            <v>SEP-04</v>
          </cell>
        </row>
        <row r="2265">
          <cell r="A2265" t="str">
            <v>SEP-04</v>
          </cell>
        </row>
        <row r="2266">
          <cell r="A2266" t="str">
            <v>SEP-04</v>
          </cell>
        </row>
        <row r="2267">
          <cell r="A2267" t="str">
            <v>SEP-04</v>
          </cell>
        </row>
        <row r="2268">
          <cell r="A2268" t="str">
            <v>SEP-04</v>
          </cell>
        </row>
        <row r="2269">
          <cell r="A2269" t="str">
            <v>SEP-04</v>
          </cell>
        </row>
        <row r="2270">
          <cell r="A2270" t="str">
            <v>SEP-04</v>
          </cell>
        </row>
        <row r="2271">
          <cell r="A2271" t="str">
            <v>SEP-04</v>
          </cell>
        </row>
        <row r="2272">
          <cell r="A2272" t="str">
            <v>SEP-04</v>
          </cell>
        </row>
        <row r="2273">
          <cell r="A2273" t="str">
            <v>SEP-04</v>
          </cell>
        </row>
        <row r="2274">
          <cell r="A2274" t="str">
            <v>SEP-04</v>
          </cell>
        </row>
        <row r="2275">
          <cell r="A2275" t="str">
            <v>SEP-04</v>
          </cell>
        </row>
        <row r="2276">
          <cell r="A2276" t="str">
            <v>SEP-04</v>
          </cell>
        </row>
        <row r="2277">
          <cell r="A2277" t="str">
            <v>SEP-04</v>
          </cell>
        </row>
        <row r="2278">
          <cell r="A2278" t="str">
            <v>SEP-04</v>
          </cell>
        </row>
        <row r="2279">
          <cell r="A2279" t="str">
            <v>SEP-04</v>
          </cell>
        </row>
        <row r="2280">
          <cell r="A2280" t="str">
            <v>SEP-04</v>
          </cell>
        </row>
        <row r="2281">
          <cell r="A2281" t="str">
            <v>SEP-04</v>
          </cell>
        </row>
        <row r="2282">
          <cell r="A2282" t="str">
            <v>SEP-04</v>
          </cell>
        </row>
        <row r="2283">
          <cell r="A2283" t="str">
            <v>SEP-04</v>
          </cell>
        </row>
        <row r="2284">
          <cell r="A2284" t="str">
            <v>SEP-04</v>
          </cell>
        </row>
        <row r="2285">
          <cell r="A2285" t="str">
            <v>SEP-04</v>
          </cell>
        </row>
        <row r="2286">
          <cell r="A2286" t="str">
            <v>SEP-04</v>
          </cell>
        </row>
        <row r="2287">
          <cell r="A2287" t="str">
            <v>SEP-04</v>
          </cell>
        </row>
        <row r="2288">
          <cell r="A2288" t="str">
            <v>SEP-04</v>
          </cell>
        </row>
        <row r="2289">
          <cell r="A2289" t="str">
            <v>SEP-04</v>
          </cell>
        </row>
        <row r="2290">
          <cell r="A2290" t="str">
            <v>SEP-04</v>
          </cell>
        </row>
        <row r="2291">
          <cell r="A2291" t="str">
            <v>SEP-04</v>
          </cell>
        </row>
        <row r="2292">
          <cell r="A2292" t="str">
            <v>SEP-04</v>
          </cell>
        </row>
        <row r="2293">
          <cell r="A2293" t="str">
            <v>SEP-04</v>
          </cell>
        </row>
        <row r="2294">
          <cell r="A2294" t="str">
            <v>SEP-04</v>
          </cell>
        </row>
        <row r="2295">
          <cell r="A2295" t="str">
            <v>SEP-04</v>
          </cell>
        </row>
        <row r="2296">
          <cell r="A2296" t="str">
            <v>SEP-04</v>
          </cell>
        </row>
        <row r="2297">
          <cell r="A2297" t="str">
            <v>SEP-04</v>
          </cell>
        </row>
        <row r="2298">
          <cell r="A2298" t="str">
            <v>SEP-04</v>
          </cell>
        </row>
        <row r="2299">
          <cell r="A2299" t="str">
            <v>SEP-04</v>
          </cell>
        </row>
        <row r="2300">
          <cell r="A2300" t="str">
            <v>SEP-04</v>
          </cell>
        </row>
        <row r="2301">
          <cell r="A2301" t="str">
            <v>SEP-04</v>
          </cell>
        </row>
        <row r="2302">
          <cell r="A2302" t="str">
            <v>SEP-04</v>
          </cell>
        </row>
        <row r="2303">
          <cell r="A2303" t="str">
            <v>SEP-04</v>
          </cell>
        </row>
        <row r="2304">
          <cell r="A2304" t="str">
            <v>SEP-04</v>
          </cell>
        </row>
        <row r="2305">
          <cell r="A2305" t="str">
            <v>SEP-04</v>
          </cell>
        </row>
        <row r="2306">
          <cell r="A2306" t="str">
            <v>SEP-04</v>
          </cell>
        </row>
        <row r="2307">
          <cell r="A2307" t="str">
            <v>SEP-04</v>
          </cell>
        </row>
        <row r="2308">
          <cell r="A2308" t="str">
            <v>SEP-04</v>
          </cell>
        </row>
        <row r="2309">
          <cell r="A2309" t="str">
            <v>SEP-04</v>
          </cell>
        </row>
        <row r="2310">
          <cell r="A2310" t="str">
            <v>SEP-04</v>
          </cell>
        </row>
        <row r="2311">
          <cell r="A2311" t="str">
            <v>SEP-04</v>
          </cell>
        </row>
        <row r="2312">
          <cell r="A2312" t="str">
            <v>SEP-04</v>
          </cell>
        </row>
        <row r="2313">
          <cell r="A2313" t="str">
            <v>SEP-04</v>
          </cell>
        </row>
        <row r="2314">
          <cell r="A2314" t="str">
            <v>SEP-04</v>
          </cell>
        </row>
        <row r="2315">
          <cell r="A2315" t="str">
            <v>SEP-04</v>
          </cell>
        </row>
        <row r="2316">
          <cell r="A2316" t="str">
            <v>SEP-04</v>
          </cell>
        </row>
        <row r="2317">
          <cell r="A2317" t="str">
            <v>SEP-04</v>
          </cell>
        </row>
        <row r="2318">
          <cell r="A2318" t="str">
            <v>SEP-04</v>
          </cell>
        </row>
        <row r="2319">
          <cell r="A2319" t="str">
            <v>SEP-04</v>
          </cell>
        </row>
        <row r="2320">
          <cell r="A2320" t="str">
            <v>SEP-04</v>
          </cell>
        </row>
        <row r="2321">
          <cell r="A2321" t="str">
            <v>SEP-04</v>
          </cell>
        </row>
        <row r="2322">
          <cell r="A2322" t="str">
            <v>SEP-04</v>
          </cell>
        </row>
        <row r="2323">
          <cell r="A2323" t="str">
            <v>SEP-04</v>
          </cell>
        </row>
        <row r="2324">
          <cell r="A2324" t="str">
            <v>SEP-04</v>
          </cell>
        </row>
        <row r="2325">
          <cell r="A2325" t="str">
            <v>SEP-04</v>
          </cell>
        </row>
        <row r="2326">
          <cell r="A2326" t="str">
            <v>SEP-04</v>
          </cell>
        </row>
        <row r="2327">
          <cell r="A2327" t="str">
            <v>SEP-04</v>
          </cell>
        </row>
        <row r="2328">
          <cell r="A2328" t="str">
            <v>SEP-04</v>
          </cell>
        </row>
        <row r="2329">
          <cell r="A2329" t="str">
            <v>SEP-04</v>
          </cell>
        </row>
        <row r="2330">
          <cell r="A2330" t="str">
            <v>SEP-04</v>
          </cell>
        </row>
        <row r="2331">
          <cell r="A2331" t="str">
            <v>SEP-04</v>
          </cell>
        </row>
        <row r="2332">
          <cell r="A2332" t="str">
            <v>SEP-04</v>
          </cell>
        </row>
        <row r="2333">
          <cell r="A2333" t="str">
            <v>SEP-04</v>
          </cell>
        </row>
        <row r="2334">
          <cell r="A2334" t="str">
            <v>SEP-04</v>
          </cell>
        </row>
        <row r="2335">
          <cell r="A2335" t="str">
            <v>SEP-04</v>
          </cell>
        </row>
        <row r="2336">
          <cell r="A2336" t="str">
            <v>SEP-04</v>
          </cell>
        </row>
        <row r="2337">
          <cell r="A2337" t="str">
            <v>SEP-04</v>
          </cell>
        </row>
        <row r="2338">
          <cell r="A2338" t="str">
            <v>SEP-04</v>
          </cell>
        </row>
        <row r="2339">
          <cell r="A2339" t="str">
            <v>SEP-04</v>
          </cell>
        </row>
        <row r="2340">
          <cell r="A2340" t="str">
            <v>SEP-04</v>
          </cell>
        </row>
        <row r="2341">
          <cell r="A2341" t="str">
            <v>SEP-04</v>
          </cell>
        </row>
        <row r="2342">
          <cell r="A2342" t="str">
            <v>SEP-04</v>
          </cell>
        </row>
        <row r="2343">
          <cell r="A2343" t="str">
            <v>SEP-04</v>
          </cell>
        </row>
        <row r="2344">
          <cell r="A2344" t="str">
            <v>SEP-04</v>
          </cell>
        </row>
        <row r="2345">
          <cell r="A2345" t="str">
            <v>SEP-04</v>
          </cell>
        </row>
        <row r="2346">
          <cell r="A2346" t="str">
            <v>SEP-04</v>
          </cell>
        </row>
        <row r="2347">
          <cell r="A2347" t="str">
            <v>SEP-04</v>
          </cell>
        </row>
        <row r="2348">
          <cell r="A2348" t="str">
            <v>SEP-04</v>
          </cell>
        </row>
        <row r="2349">
          <cell r="A2349" t="str">
            <v>SEP-04</v>
          </cell>
        </row>
        <row r="2350">
          <cell r="A2350" t="str">
            <v>SEP-04</v>
          </cell>
        </row>
        <row r="2351">
          <cell r="A2351" t="str">
            <v>SEP-04</v>
          </cell>
        </row>
        <row r="2352">
          <cell r="A2352" t="str">
            <v>SEP-04</v>
          </cell>
        </row>
        <row r="2353">
          <cell r="A2353" t="str">
            <v>SEP-04</v>
          </cell>
        </row>
        <row r="2354">
          <cell r="A2354" t="str">
            <v>SEP-04</v>
          </cell>
        </row>
        <row r="2355">
          <cell r="A2355" t="str">
            <v>SEP-04</v>
          </cell>
        </row>
        <row r="2356">
          <cell r="A2356" t="str">
            <v>SEP-04</v>
          </cell>
        </row>
        <row r="2357">
          <cell r="A2357" t="str">
            <v>SEP-04</v>
          </cell>
        </row>
        <row r="2358">
          <cell r="A2358" t="str">
            <v>SEP-04</v>
          </cell>
        </row>
        <row r="2359">
          <cell r="A2359" t="str">
            <v>SEP-04</v>
          </cell>
        </row>
        <row r="2360">
          <cell r="A2360" t="str">
            <v>SEP-04</v>
          </cell>
        </row>
        <row r="2361">
          <cell r="A2361" t="str">
            <v>SEP-04</v>
          </cell>
        </row>
        <row r="2362">
          <cell r="A2362" t="str">
            <v>SEP-04</v>
          </cell>
        </row>
        <row r="2363">
          <cell r="A2363" t="str">
            <v>SEP-04</v>
          </cell>
        </row>
        <row r="2364">
          <cell r="A2364" t="str">
            <v>SEP-04</v>
          </cell>
        </row>
        <row r="2365">
          <cell r="A2365" t="str">
            <v>SEP-04</v>
          </cell>
        </row>
        <row r="2366">
          <cell r="A2366" t="str">
            <v>SEP-04</v>
          </cell>
        </row>
        <row r="2367">
          <cell r="A2367" t="str">
            <v>SEP-04</v>
          </cell>
        </row>
        <row r="2368">
          <cell r="A2368" t="str">
            <v>SEP-04</v>
          </cell>
        </row>
        <row r="2369">
          <cell r="A2369" t="str">
            <v>SEP-04</v>
          </cell>
        </row>
        <row r="2370">
          <cell r="A2370" t="str">
            <v>SEP-04</v>
          </cell>
        </row>
        <row r="2371">
          <cell r="A2371" t="str">
            <v>SEP-04</v>
          </cell>
        </row>
        <row r="2372">
          <cell r="A2372" t="str">
            <v>SEP-04</v>
          </cell>
        </row>
        <row r="2373">
          <cell r="A2373" t="str">
            <v>SEP-04</v>
          </cell>
        </row>
        <row r="2374">
          <cell r="A2374" t="str">
            <v>SEP-04</v>
          </cell>
        </row>
        <row r="2375">
          <cell r="A2375" t="str">
            <v>SEP-04</v>
          </cell>
        </row>
        <row r="2376">
          <cell r="A2376" t="str">
            <v>SEP-04</v>
          </cell>
        </row>
        <row r="2377">
          <cell r="A2377" t="str">
            <v>SEP-04</v>
          </cell>
        </row>
        <row r="2378">
          <cell r="A2378" t="str">
            <v>SEP-04</v>
          </cell>
        </row>
        <row r="2379">
          <cell r="A2379" t="str">
            <v>SEP-04</v>
          </cell>
        </row>
        <row r="2380">
          <cell r="A2380" t="str">
            <v>SEP-04</v>
          </cell>
        </row>
        <row r="2381">
          <cell r="A2381" t="str">
            <v>SEP-04</v>
          </cell>
        </row>
        <row r="2382">
          <cell r="A2382" t="str">
            <v>SEP-04</v>
          </cell>
        </row>
        <row r="2383">
          <cell r="A2383" t="str">
            <v>SEP-04</v>
          </cell>
        </row>
        <row r="2384">
          <cell r="A2384" t="str">
            <v>SEP-04</v>
          </cell>
        </row>
        <row r="2385">
          <cell r="A2385" t="str">
            <v>SEP-04</v>
          </cell>
        </row>
        <row r="2386">
          <cell r="A2386" t="str">
            <v>SEP-04</v>
          </cell>
        </row>
        <row r="2387">
          <cell r="A2387" t="str">
            <v>SEP-04</v>
          </cell>
        </row>
        <row r="2388">
          <cell r="A2388" t="str">
            <v>SEP-04</v>
          </cell>
        </row>
        <row r="2389">
          <cell r="A2389" t="str">
            <v>SEP-04</v>
          </cell>
        </row>
        <row r="2390">
          <cell r="A2390" t="str">
            <v>SEP-04</v>
          </cell>
        </row>
        <row r="2391">
          <cell r="A2391" t="str">
            <v>SEP-04</v>
          </cell>
        </row>
        <row r="2392">
          <cell r="A2392" t="str">
            <v>SEP-04</v>
          </cell>
        </row>
        <row r="2393">
          <cell r="A2393" t="str">
            <v>SEP-04</v>
          </cell>
        </row>
        <row r="2394">
          <cell r="A2394" t="str">
            <v>SEP-04</v>
          </cell>
        </row>
        <row r="2395">
          <cell r="A2395" t="str">
            <v>SEP-04</v>
          </cell>
        </row>
        <row r="2396">
          <cell r="A2396" t="str">
            <v>SEP-04</v>
          </cell>
        </row>
        <row r="2397">
          <cell r="A2397" t="str">
            <v>SEP-04</v>
          </cell>
        </row>
        <row r="2398">
          <cell r="A2398" t="str">
            <v>SEP-04</v>
          </cell>
        </row>
        <row r="2399">
          <cell r="A2399" t="str">
            <v>SEP-04</v>
          </cell>
        </row>
        <row r="2400">
          <cell r="A2400" t="str">
            <v>SEP-04</v>
          </cell>
        </row>
        <row r="2401">
          <cell r="A2401" t="str">
            <v>SEP-04</v>
          </cell>
        </row>
        <row r="2402">
          <cell r="A2402" t="str">
            <v>SEP-04</v>
          </cell>
        </row>
        <row r="2403">
          <cell r="A2403" t="str">
            <v>SEP-04</v>
          </cell>
        </row>
        <row r="2404">
          <cell r="A2404" t="str">
            <v>SEP-04</v>
          </cell>
        </row>
        <row r="2405">
          <cell r="A2405" t="str">
            <v>SEP-04</v>
          </cell>
        </row>
        <row r="2406">
          <cell r="A2406" t="str">
            <v>SEP-04</v>
          </cell>
        </row>
        <row r="2407">
          <cell r="A2407" t="str">
            <v>SEP-04</v>
          </cell>
        </row>
        <row r="2408">
          <cell r="A2408" t="str">
            <v>SEP-04</v>
          </cell>
        </row>
        <row r="2409">
          <cell r="A2409" t="str">
            <v>SEP-04</v>
          </cell>
        </row>
        <row r="2410">
          <cell r="A2410" t="str">
            <v>SEP-04</v>
          </cell>
        </row>
        <row r="2411">
          <cell r="A2411" t="str">
            <v>SEP-04</v>
          </cell>
        </row>
        <row r="2412">
          <cell r="A2412" t="str">
            <v>SEP-04</v>
          </cell>
        </row>
        <row r="2413">
          <cell r="A2413" t="str">
            <v>SEP-04</v>
          </cell>
        </row>
        <row r="2414">
          <cell r="A2414" t="str">
            <v>SEP-04</v>
          </cell>
        </row>
        <row r="2415">
          <cell r="A2415" t="str">
            <v>SEP-04</v>
          </cell>
        </row>
        <row r="2416">
          <cell r="A2416" t="str">
            <v>SEP-04</v>
          </cell>
        </row>
        <row r="2417">
          <cell r="A2417" t="str">
            <v>SEP-04</v>
          </cell>
        </row>
        <row r="2418">
          <cell r="A2418" t="str">
            <v>SEP-04</v>
          </cell>
        </row>
        <row r="2419">
          <cell r="A2419" t="str">
            <v>SEP-04</v>
          </cell>
        </row>
        <row r="2420">
          <cell r="A2420" t="str">
            <v>SEP-04</v>
          </cell>
        </row>
        <row r="2421">
          <cell r="A2421" t="str">
            <v>SEP-04</v>
          </cell>
        </row>
        <row r="2422">
          <cell r="A2422" t="str">
            <v>SEP-04</v>
          </cell>
        </row>
        <row r="2423">
          <cell r="A2423" t="str">
            <v>SEP-04</v>
          </cell>
        </row>
        <row r="2424">
          <cell r="A2424" t="str">
            <v>SEP-04</v>
          </cell>
        </row>
        <row r="2425">
          <cell r="A2425" t="str">
            <v>SEP-04</v>
          </cell>
        </row>
        <row r="2426">
          <cell r="A2426" t="str">
            <v>SEP-04</v>
          </cell>
        </row>
        <row r="2427">
          <cell r="A2427" t="str">
            <v>SEP-04</v>
          </cell>
        </row>
        <row r="2428">
          <cell r="A2428" t="str">
            <v>SEP-04</v>
          </cell>
        </row>
        <row r="2429">
          <cell r="A2429" t="str">
            <v>SEP-04</v>
          </cell>
        </row>
        <row r="2430">
          <cell r="A2430" t="str">
            <v>SEP-04</v>
          </cell>
        </row>
        <row r="2431">
          <cell r="A2431" t="str">
            <v>SEP-04</v>
          </cell>
        </row>
        <row r="2432">
          <cell r="A2432" t="str">
            <v>SEP-04</v>
          </cell>
        </row>
        <row r="2433">
          <cell r="A2433" t="str">
            <v>SEP-04</v>
          </cell>
        </row>
        <row r="2434">
          <cell r="A2434" t="str">
            <v>SEP-04</v>
          </cell>
        </row>
        <row r="2435">
          <cell r="A2435" t="str">
            <v>SEP-04</v>
          </cell>
        </row>
        <row r="2436">
          <cell r="A2436" t="str">
            <v>SEP-04</v>
          </cell>
        </row>
        <row r="2437">
          <cell r="A2437" t="str">
            <v>SEP-04</v>
          </cell>
        </row>
        <row r="2438">
          <cell r="A2438" t="str">
            <v>SEP-04</v>
          </cell>
        </row>
        <row r="2439">
          <cell r="A2439" t="str">
            <v>SEP-04</v>
          </cell>
        </row>
        <row r="2440">
          <cell r="A2440" t="str">
            <v>SEP-04</v>
          </cell>
        </row>
        <row r="2441">
          <cell r="A2441" t="str">
            <v>SEP-04</v>
          </cell>
        </row>
        <row r="2442">
          <cell r="A2442" t="str">
            <v>SEP-04</v>
          </cell>
        </row>
        <row r="2443">
          <cell r="A2443" t="str">
            <v>SEP-04</v>
          </cell>
        </row>
        <row r="2444">
          <cell r="A2444" t="str">
            <v>SEP-04</v>
          </cell>
        </row>
        <row r="2445">
          <cell r="A2445" t="str">
            <v>SEP-04</v>
          </cell>
        </row>
        <row r="2446">
          <cell r="A2446" t="str">
            <v>SEP-04</v>
          </cell>
        </row>
        <row r="2447">
          <cell r="A2447" t="str">
            <v>SEP-04</v>
          </cell>
        </row>
        <row r="2448">
          <cell r="A2448" t="str">
            <v>SEP-04</v>
          </cell>
        </row>
        <row r="2449">
          <cell r="A2449" t="str">
            <v>SEP-04</v>
          </cell>
        </row>
        <row r="2450">
          <cell r="A2450" t="str">
            <v>SEP-04</v>
          </cell>
        </row>
        <row r="2451">
          <cell r="A2451" t="str">
            <v>SEP-04</v>
          </cell>
        </row>
        <row r="2452">
          <cell r="A2452" t="str">
            <v>SEP-04</v>
          </cell>
        </row>
        <row r="2453">
          <cell r="A2453" t="str">
            <v>SEP-04</v>
          </cell>
        </row>
        <row r="2454">
          <cell r="A2454" t="str">
            <v>SEP-04</v>
          </cell>
        </row>
        <row r="2455">
          <cell r="A2455" t="str">
            <v>SEP-04</v>
          </cell>
        </row>
        <row r="2456">
          <cell r="A2456" t="str">
            <v>SEP-04</v>
          </cell>
        </row>
        <row r="2457">
          <cell r="A2457" t="str">
            <v>SEP-04</v>
          </cell>
        </row>
        <row r="2458">
          <cell r="A2458" t="str">
            <v>SEP-04</v>
          </cell>
        </row>
        <row r="2459">
          <cell r="A2459" t="str">
            <v>SEP-04</v>
          </cell>
        </row>
        <row r="2460">
          <cell r="A2460" t="str">
            <v>SEP-04</v>
          </cell>
        </row>
        <row r="2461">
          <cell r="A2461" t="str">
            <v>SEP-04</v>
          </cell>
        </row>
        <row r="2462">
          <cell r="A2462" t="str">
            <v>SEP-04</v>
          </cell>
        </row>
        <row r="2463">
          <cell r="A2463" t="str">
            <v>SEP-04</v>
          </cell>
        </row>
        <row r="2464">
          <cell r="A2464" t="str">
            <v>SEP-04</v>
          </cell>
        </row>
        <row r="2465">
          <cell r="A2465" t="str">
            <v>SEP-04</v>
          </cell>
        </row>
        <row r="2466">
          <cell r="A2466" t="str">
            <v>SEP-04</v>
          </cell>
        </row>
        <row r="2467">
          <cell r="A2467" t="str">
            <v>SEP-04</v>
          </cell>
        </row>
        <row r="2468">
          <cell r="A2468" t="str">
            <v>SEP-04</v>
          </cell>
        </row>
        <row r="2469">
          <cell r="A2469" t="str">
            <v>SEP-04</v>
          </cell>
        </row>
        <row r="2470">
          <cell r="A2470" t="str">
            <v>SEP-04</v>
          </cell>
        </row>
        <row r="2471">
          <cell r="A2471" t="str">
            <v>SEP-04</v>
          </cell>
        </row>
        <row r="2472">
          <cell r="A2472" t="str">
            <v>SEP-04</v>
          </cell>
        </row>
        <row r="2473">
          <cell r="A2473" t="str">
            <v>SEP-04</v>
          </cell>
        </row>
        <row r="2474">
          <cell r="A2474" t="str">
            <v>SEP-04</v>
          </cell>
        </row>
        <row r="2475">
          <cell r="A2475" t="str">
            <v>SEP-04</v>
          </cell>
        </row>
        <row r="2476">
          <cell r="A2476" t="str">
            <v>SEP-04</v>
          </cell>
        </row>
        <row r="2477">
          <cell r="A2477" t="str">
            <v>SEP-04</v>
          </cell>
        </row>
        <row r="2478">
          <cell r="A2478" t="str">
            <v>SEP-04</v>
          </cell>
        </row>
        <row r="2479">
          <cell r="A2479" t="str">
            <v>SEP-04</v>
          </cell>
        </row>
        <row r="2480">
          <cell r="A2480" t="str">
            <v>SEP-04</v>
          </cell>
        </row>
        <row r="2481">
          <cell r="A2481" t="str">
            <v>SEP-04</v>
          </cell>
        </row>
        <row r="2482">
          <cell r="A2482" t="str">
            <v>SEP-04</v>
          </cell>
        </row>
        <row r="2483">
          <cell r="A2483" t="str">
            <v>SEP-04</v>
          </cell>
        </row>
        <row r="2484">
          <cell r="A2484" t="str">
            <v>SEP-04</v>
          </cell>
        </row>
        <row r="2485">
          <cell r="A2485" t="str">
            <v>SEP-04</v>
          </cell>
        </row>
        <row r="2486">
          <cell r="A2486" t="str">
            <v>SEP-04</v>
          </cell>
        </row>
        <row r="2487">
          <cell r="A2487" t="str">
            <v>SEP-04</v>
          </cell>
        </row>
        <row r="2488">
          <cell r="A2488" t="str">
            <v>SEP-04</v>
          </cell>
        </row>
        <row r="2489">
          <cell r="A2489" t="str">
            <v>SEP-04</v>
          </cell>
        </row>
        <row r="2490">
          <cell r="A2490" t="str">
            <v>SEP-04</v>
          </cell>
        </row>
        <row r="2491">
          <cell r="A2491" t="str">
            <v>SEP-04</v>
          </cell>
        </row>
        <row r="2492">
          <cell r="A2492" t="str">
            <v>SEP-04</v>
          </cell>
        </row>
        <row r="2493">
          <cell r="A2493" t="str">
            <v>SEP-04</v>
          </cell>
        </row>
        <row r="2494">
          <cell r="A2494" t="str">
            <v>SEP-04</v>
          </cell>
        </row>
        <row r="2495">
          <cell r="A2495" t="str">
            <v>SEP-04</v>
          </cell>
        </row>
        <row r="2496">
          <cell r="A2496" t="str">
            <v>SEP-04</v>
          </cell>
        </row>
        <row r="2497">
          <cell r="A2497" t="str">
            <v>SEP-04</v>
          </cell>
        </row>
        <row r="2498">
          <cell r="A2498" t="str">
            <v>SEP-04</v>
          </cell>
        </row>
        <row r="2499">
          <cell r="A2499" t="str">
            <v>SEP-04</v>
          </cell>
        </row>
        <row r="2500">
          <cell r="A2500" t="str">
            <v>SEP-04</v>
          </cell>
        </row>
        <row r="2501">
          <cell r="A2501" t="str">
            <v>SEP-04</v>
          </cell>
        </row>
        <row r="2502">
          <cell r="A2502" t="str">
            <v>SEP-04</v>
          </cell>
        </row>
        <row r="2503">
          <cell r="A2503" t="str">
            <v>SEP-04</v>
          </cell>
        </row>
        <row r="2504">
          <cell r="A2504" t="str">
            <v>SEP-04</v>
          </cell>
        </row>
        <row r="2505">
          <cell r="A2505" t="str">
            <v>SEP-04</v>
          </cell>
        </row>
        <row r="2506">
          <cell r="A2506" t="str">
            <v>SEP-04</v>
          </cell>
        </row>
        <row r="2507">
          <cell r="A2507" t="str">
            <v>SEP-04</v>
          </cell>
        </row>
        <row r="2508">
          <cell r="A2508" t="str">
            <v>SEP-04</v>
          </cell>
        </row>
        <row r="2509">
          <cell r="A2509" t="str">
            <v>SEP-04</v>
          </cell>
        </row>
        <row r="2510">
          <cell r="A2510" t="str">
            <v>SEP-04</v>
          </cell>
        </row>
        <row r="2511">
          <cell r="A2511" t="str">
            <v>SEP-04</v>
          </cell>
        </row>
        <row r="2512">
          <cell r="A2512" t="str">
            <v>SEP-04</v>
          </cell>
        </row>
        <row r="2513">
          <cell r="A2513" t="str">
            <v>SEP-04</v>
          </cell>
        </row>
        <row r="2514">
          <cell r="A2514" t="str">
            <v>SEP-04</v>
          </cell>
        </row>
        <row r="2515">
          <cell r="A2515" t="str">
            <v>SEP-04</v>
          </cell>
        </row>
        <row r="2516">
          <cell r="A2516" t="str">
            <v>SEP-04</v>
          </cell>
        </row>
        <row r="2517">
          <cell r="A2517" t="str">
            <v>SEP-04</v>
          </cell>
        </row>
        <row r="2518">
          <cell r="A2518" t="str">
            <v>SEP-04</v>
          </cell>
        </row>
        <row r="2519">
          <cell r="A2519" t="str">
            <v>SEP-04</v>
          </cell>
        </row>
        <row r="2520">
          <cell r="A2520" t="str">
            <v>SEP-04</v>
          </cell>
        </row>
        <row r="2521">
          <cell r="A2521" t="str">
            <v>SEP-04</v>
          </cell>
        </row>
        <row r="2522">
          <cell r="A2522" t="str">
            <v>SEP-04</v>
          </cell>
        </row>
        <row r="2523">
          <cell r="A2523" t="str">
            <v>SEP-04</v>
          </cell>
        </row>
        <row r="2524">
          <cell r="A2524" t="str">
            <v>SEP-04</v>
          </cell>
        </row>
        <row r="2525">
          <cell r="A2525" t="str">
            <v>SEP-04</v>
          </cell>
        </row>
        <row r="2526">
          <cell r="A2526" t="str">
            <v>SEP-04</v>
          </cell>
        </row>
        <row r="2527">
          <cell r="A2527" t="str">
            <v>SEP-04</v>
          </cell>
        </row>
        <row r="2528">
          <cell r="A2528" t="str">
            <v>SEP-04</v>
          </cell>
        </row>
        <row r="2529">
          <cell r="A2529" t="str">
            <v>SEP-04</v>
          </cell>
        </row>
        <row r="2530">
          <cell r="A2530" t="str">
            <v>SEP-04</v>
          </cell>
        </row>
        <row r="2531">
          <cell r="A2531" t="str">
            <v>SEP-04</v>
          </cell>
        </row>
        <row r="2532">
          <cell r="A2532" t="str">
            <v>SEP-04</v>
          </cell>
        </row>
        <row r="2533">
          <cell r="A2533" t="str">
            <v>SEP-04</v>
          </cell>
        </row>
        <row r="2534">
          <cell r="A2534" t="str">
            <v>SEP-04</v>
          </cell>
        </row>
        <row r="2535">
          <cell r="A2535" t="str">
            <v>SEP-04</v>
          </cell>
        </row>
        <row r="2536">
          <cell r="A2536" t="str">
            <v>SEP-04</v>
          </cell>
        </row>
        <row r="2537">
          <cell r="A2537" t="str">
            <v>SEP-04</v>
          </cell>
        </row>
        <row r="2538">
          <cell r="A2538" t="str">
            <v>SEP-04</v>
          </cell>
        </row>
        <row r="2539">
          <cell r="A2539" t="str">
            <v>SEP-04</v>
          </cell>
        </row>
        <row r="2540">
          <cell r="A2540" t="str">
            <v>SEP-04</v>
          </cell>
        </row>
        <row r="2541">
          <cell r="A2541" t="str">
            <v>SEP-04</v>
          </cell>
        </row>
        <row r="2542">
          <cell r="A2542" t="str">
            <v>SEP-04</v>
          </cell>
        </row>
        <row r="2543">
          <cell r="A2543" t="str">
            <v>SEP-04</v>
          </cell>
        </row>
        <row r="2544">
          <cell r="A2544" t="str">
            <v>SEP-04</v>
          </cell>
        </row>
        <row r="2545">
          <cell r="A2545" t="str">
            <v>SEP-04</v>
          </cell>
        </row>
        <row r="2546">
          <cell r="A2546" t="str">
            <v>SEP-04</v>
          </cell>
        </row>
        <row r="2547">
          <cell r="A2547" t="str">
            <v>SEP-04</v>
          </cell>
        </row>
        <row r="2548">
          <cell r="A2548" t="str">
            <v>SEP-04</v>
          </cell>
        </row>
        <row r="2549">
          <cell r="A2549" t="str">
            <v>SEP-04</v>
          </cell>
        </row>
        <row r="2550">
          <cell r="A2550" t="str">
            <v>SEP-04</v>
          </cell>
        </row>
        <row r="2551">
          <cell r="A2551" t="str">
            <v>SEP-04</v>
          </cell>
        </row>
        <row r="2552">
          <cell r="A2552" t="str">
            <v>SEP-04</v>
          </cell>
        </row>
        <row r="2553">
          <cell r="A2553" t="str">
            <v>SEP-04</v>
          </cell>
        </row>
        <row r="2554">
          <cell r="A2554" t="str">
            <v>SEP-04</v>
          </cell>
        </row>
        <row r="2555">
          <cell r="A2555" t="str">
            <v>SEP-04</v>
          </cell>
        </row>
        <row r="2556">
          <cell r="A2556" t="str">
            <v>SEP-04</v>
          </cell>
        </row>
        <row r="2557">
          <cell r="A2557" t="str">
            <v>SEP-04</v>
          </cell>
        </row>
        <row r="2558">
          <cell r="A2558" t="str">
            <v>SEP-04</v>
          </cell>
        </row>
        <row r="2559">
          <cell r="A2559" t="str">
            <v>SEP-04</v>
          </cell>
        </row>
        <row r="2560">
          <cell r="A2560" t="str">
            <v>SEP-04</v>
          </cell>
        </row>
        <row r="2561">
          <cell r="A2561" t="str">
            <v>SEP-04</v>
          </cell>
        </row>
        <row r="2562">
          <cell r="A2562" t="str">
            <v>SEP-04</v>
          </cell>
        </row>
        <row r="2563">
          <cell r="A2563" t="str">
            <v>SEP-04</v>
          </cell>
        </row>
        <row r="2564">
          <cell r="A2564" t="str">
            <v>SEP-04</v>
          </cell>
        </row>
        <row r="2565">
          <cell r="A2565" t="str">
            <v>SEP-04</v>
          </cell>
        </row>
        <row r="2566">
          <cell r="A2566" t="str">
            <v>SEP-04</v>
          </cell>
        </row>
        <row r="2567">
          <cell r="A2567" t="str">
            <v>SEP-04</v>
          </cell>
        </row>
        <row r="2568">
          <cell r="A2568" t="str">
            <v>SEP-04</v>
          </cell>
        </row>
        <row r="2569">
          <cell r="A2569" t="str">
            <v>SEP-04</v>
          </cell>
        </row>
        <row r="2570">
          <cell r="A2570" t="str">
            <v>SEP-04</v>
          </cell>
        </row>
        <row r="2571">
          <cell r="A2571" t="str">
            <v>SEP-04</v>
          </cell>
        </row>
        <row r="2572">
          <cell r="A2572" t="str">
            <v>SEP-04</v>
          </cell>
        </row>
        <row r="2573">
          <cell r="A2573" t="str">
            <v>SEP-04</v>
          </cell>
        </row>
        <row r="2574">
          <cell r="A2574" t="str">
            <v>SEP-04</v>
          </cell>
        </row>
        <row r="2575">
          <cell r="A2575" t="str">
            <v>SEP-04</v>
          </cell>
        </row>
        <row r="2576">
          <cell r="A2576" t="str">
            <v>SEP-04</v>
          </cell>
        </row>
        <row r="2577">
          <cell r="A2577" t="str">
            <v>SEP-04</v>
          </cell>
        </row>
        <row r="2578">
          <cell r="A2578" t="str">
            <v>SEP-04</v>
          </cell>
        </row>
        <row r="2579">
          <cell r="A2579" t="str">
            <v>SEP-04</v>
          </cell>
        </row>
        <row r="2580">
          <cell r="A2580" t="str">
            <v>SEP-04</v>
          </cell>
        </row>
        <row r="2581">
          <cell r="A2581" t="str">
            <v>SEP-04</v>
          </cell>
        </row>
        <row r="2582">
          <cell r="A2582" t="str">
            <v>SEP-04</v>
          </cell>
        </row>
        <row r="2583">
          <cell r="A2583" t="str">
            <v>SEP-04</v>
          </cell>
        </row>
        <row r="2584">
          <cell r="A2584" t="str">
            <v>SEP-04</v>
          </cell>
        </row>
        <row r="2585">
          <cell r="A2585" t="str">
            <v>SEP-04</v>
          </cell>
        </row>
        <row r="2586">
          <cell r="A2586" t="str">
            <v>SEP-04</v>
          </cell>
        </row>
        <row r="2587">
          <cell r="A2587" t="str">
            <v>SEP-04</v>
          </cell>
        </row>
        <row r="2588">
          <cell r="A2588" t="str">
            <v>SEP-04</v>
          </cell>
        </row>
        <row r="2589">
          <cell r="A2589" t="str">
            <v>SEP-04</v>
          </cell>
        </row>
        <row r="2590">
          <cell r="A2590" t="str">
            <v>SEP-04</v>
          </cell>
        </row>
        <row r="2591">
          <cell r="A2591" t="str">
            <v>SEP-04</v>
          </cell>
        </row>
        <row r="2592">
          <cell r="A2592" t="str">
            <v>SEP-04</v>
          </cell>
        </row>
        <row r="2593">
          <cell r="A2593" t="str">
            <v>SEP-04</v>
          </cell>
        </row>
        <row r="2594">
          <cell r="A2594" t="str">
            <v>SEP-04</v>
          </cell>
        </row>
        <row r="2595">
          <cell r="A2595" t="str">
            <v>SEP-04</v>
          </cell>
        </row>
        <row r="2596">
          <cell r="A2596" t="str">
            <v>SEP-04</v>
          </cell>
        </row>
        <row r="2597">
          <cell r="A2597" t="str">
            <v>SEP-04</v>
          </cell>
        </row>
        <row r="2598">
          <cell r="A2598" t="str">
            <v>SEP-04</v>
          </cell>
        </row>
        <row r="2599">
          <cell r="A2599" t="str">
            <v>SEP-04</v>
          </cell>
        </row>
        <row r="2600">
          <cell r="A2600" t="str">
            <v>SEP-04</v>
          </cell>
        </row>
        <row r="2601">
          <cell r="A2601" t="str">
            <v>SEP-04</v>
          </cell>
        </row>
        <row r="2602">
          <cell r="A2602" t="str">
            <v>SEP-04</v>
          </cell>
        </row>
        <row r="2603">
          <cell r="A2603" t="str">
            <v>SEP-04</v>
          </cell>
        </row>
        <row r="2604">
          <cell r="A2604" t="str">
            <v>SEP-04</v>
          </cell>
        </row>
        <row r="2605">
          <cell r="A2605" t="str">
            <v>SEP-04</v>
          </cell>
        </row>
        <row r="2606">
          <cell r="A2606" t="str">
            <v>SEP-04</v>
          </cell>
        </row>
        <row r="2607">
          <cell r="A2607" t="str">
            <v>SEP-04</v>
          </cell>
        </row>
        <row r="2608">
          <cell r="A2608" t="str">
            <v>SEP-04</v>
          </cell>
        </row>
        <row r="2609">
          <cell r="A2609" t="str">
            <v>SEP-04</v>
          </cell>
        </row>
        <row r="2610">
          <cell r="A2610" t="str">
            <v>SEP-04</v>
          </cell>
        </row>
        <row r="2611">
          <cell r="A2611" t="str">
            <v>SEP-04</v>
          </cell>
        </row>
        <row r="2612">
          <cell r="A2612" t="str">
            <v>SEP-04</v>
          </cell>
        </row>
        <row r="2613">
          <cell r="A2613" t="str">
            <v>SEP-04</v>
          </cell>
        </row>
        <row r="2614">
          <cell r="A2614" t="str">
            <v>SEP-04</v>
          </cell>
        </row>
        <row r="2615">
          <cell r="A2615" t="str">
            <v>SEP-04</v>
          </cell>
        </row>
        <row r="2616">
          <cell r="A2616" t="str">
            <v>SEP-04</v>
          </cell>
        </row>
        <row r="2617">
          <cell r="A2617" t="str">
            <v>SEP-04</v>
          </cell>
        </row>
        <row r="2618">
          <cell r="A2618" t="str">
            <v>SEP-04</v>
          </cell>
        </row>
        <row r="2619">
          <cell r="A2619" t="str">
            <v>SEP-04</v>
          </cell>
        </row>
        <row r="2620">
          <cell r="A2620" t="str">
            <v>SEP-04</v>
          </cell>
        </row>
        <row r="2621">
          <cell r="A2621" t="str">
            <v>SEP-04</v>
          </cell>
        </row>
        <row r="2622">
          <cell r="A2622" t="str">
            <v>SEP-04</v>
          </cell>
        </row>
        <row r="2623">
          <cell r="A2623" t="str">
            <v>SEP-04</v>
          </cell>
        </row>
        <row r="2624">
          <cell r="A2624" t="str">
            <v>SEP-04</v>
          </cell>
        </row>
        <row r="2625">
          <cell r="A2625" t="str">
            <v>SEP-04</v>
          </cell>
        </row>
        <row r="2626">
          <cell r="A2626" t="str">
            <v>SEP-04</v>
          </cell>
        </row>
        <row r="2627">
          <cell r="A2627" t="str">
            <v>SEP-04</v>
          </cell>
        </row>
        <row r="2628">
          <cell r="A2628" t="str">
            <v>SEP-04</v>
          </cell>
        </row>
        <row r="2629">
          <cell r="A2629" t="str">
            <v>SEP-04</v>
          </cell>
        </row>
        <row r="2630">
          <cell r="A2630" t="str">
            <v>SEP-04</v>
          </cell>
        </row>
        <row r="2631">
          <cell r="A2631" t="str">
            <v>SEP-04</v>
          </cell>
        </row>
        <row r="2632">
          <cell r="A2632" t="str">
            <v>SEP-04</v>
          </cell>
        </row>
        <row r="2633">
          <cell r="A2633" t="str">
            <v>SEP-04</v>
          </cell>
        </row>
        <row r="2634">
          <cell r="A2634" t="str">
            <v>SEP-04</v>
          </cell>
        </row>
        <row r="2635">
          <cell r="A2635" t="str">
            <v>SEP-04</v>
          </cell>
        </row>
        <row r="2636">
          <cell r="A2636" t="str">
            <v>SEP-04</v>
          </cell>
        </row>
        <row r="2637">
          <cell r="A2637" t="str">
            <v>SEP-04</v>
          </cell>
        </row>
        <row r="2638">
          <cell r="A2638" t="str">
            <v>SEP-04</v>
          </cell>
        </row>
        <row r="2639">
          <cell r="A2639" t="str">
            <v>SEP-04</v>
          </cell>
        </row>
        <row r="2640">
          <cell r="A2640" t="str">
            <v>SEP-04</v>
          </cell>
        </row>
        <row r="2641">
          <cell r="A2641" t="str">
            <v>SEP-04</v>
          </cell>
        </row>
        <row r="2642">
          <cell r="A2642" t="str">
            <v>SEP-04</v>
          </cell>
        </row>
        <row r="2643">
          <cell r="A2643" t="str">
            <v>SEP-04</v>
          </cell>
        </row>
        <row r="2644">
          <cell r="A2644" t="str">
            <v>SEP-04</v>
          </cell>
        </row>
        <row r="2645">
          <cell r="A2645" t="str">
            <v>SEP-04</v>
          </cell>
        </row>
        <row r="2646">
          <cell r="A2646" t="str">
            <v>SEP-04</v>
          </cell>
        </row>
        <row r="2647">
          <cell r="A2647" t="str">
            <v>SEP-04</v>
          </cell>
        </row>
        <row r="2648">
          <cell r="A2648" t="str">
            <v>SEP-04</v>
          </cell>
        </row>
        <row r="2649">
          <cell r="A2649" t="str">
            <v>SEP-04</v>
          </cell>
        </row>
        <row r="2650">
          <cell r="A2650" t="str">
            <v>SEP-04</v>
          </cell>
        </row>
        <row r="2651">
          <cell r="A2651" t="str">
            <v>SEP-04</v>
          </cell>
        </row>
        <row r="2652">
          <cell r="A2652" t="str">
            <v>SEP-04</v>
          </cell>
        </row>
        <row r="2653">
          <cell r="A2653" t="str">
            <v>SEP-04</v>
          </cell>
        </row>
        <row r="2654">
          <cell r="A2654" t="str">
            <v>SEP-04</v>
          </cell>
        </row>
        <row r="2655">
          <cell r="A2655" t="str">
            <v>SEP-04</v>
          </cell>
        </row>
        <row r="2656">
          <cell r="A2656" t="str">
            <v>SEP-04</v>
          </cell>
        </row>
        <row r="2657">
          <cell r="A2657" t="str">
            <v>SEP-04</v>
          </cell>
        </row>
        <row r="2658">
          <cell r="A2658" t="str">
            <v>SEP-04</v>
          </cell>
        </row>
        <row r="2659">
          <cell r="A2659" t="str">
            <v>SEP-04</v>
          </cell>
        </row>
        <row r="2660">
          <cell r="A2660" t="str">
            <v>SEP-04</v>
          </cell>
        </row>
        <row r="2661">
          <cell r="A2661" t="str">
            <v>SEP-04</v>
          </cell>
        </row>
        <row r="2662">
          <cell r="A2662" t="str">
            <v>SEP-04</v>
          </cell>
        </row>
        <row r="2663">
          <cell r="A2663" t="str">
            <v>SEP-04</v>
          </cell>
        </row>
        <row r="2664">
          <cell r="A2664" t="str">
            <v>SEP-04</v>
          </cell>
        </row>
        <row r="2665">
          <cell r="A2665" t="str">
            <v>SEP-04</v>
          </cell>
        </row>
        <row r="2666">
          <cell r="A2666" t="str">
            <v>SEP-04</v>
          </cell>
        </row>
        <row r="2667">
          <cell r="A2667" t="str">
            <v>SEP-04</v>
          </cell>
        </row>
        <row r="2668">
          <cell r="A2668" t="str">
            <v>SEP-04</v>
          </cell>
        </row>
        <row r="2669">
          <cell r="A2669" t="str">
            <v>SEP-04</v>
          </cell>
        </row>
        <row r="2670">
          <cell r="A2670" t="str">
            <v>SEP-04</v>
          </cell>
        </row>
        <row r="2671">
          <cell r="A2671" t="str">
            <v>SEP-04</v>
          </cell>
        </row>
        <row r="2672">
          <cell r="A2672" t="str">
            <v>SEP-04</v>
          </cell>
        </row>
        <row r="2673">
          <cell r="A2673" t="str">
            <v>SEP-04</v>
          </cell>
        </row>
        <row r="2674">
          <cell r="A2674" t="str">
            <v>SEP-04</v>
          </cell>
        </row>
        <row r="2675">
          <cell r="A2675" t="str">
            <v>SEP-04</v>
          </cell>
        </row>
        <row r="2676">
          <cell r="A2676" t="str">
            <v>SEP-04</v>
          </cell>
        </row>
        <row r="2677">
          <cell r="A2677" t="str">
            <v>SEP-04</v>
          </cell>
        </row>
        <row r="2678">
          <cell r="A2678" t="str">
            <v>SEP-04</v>
          </cell>
        </row>
        <row r="2679">
          <cell r="A2679" t="str">
            <v>SEP-04</v>
          </cell>
        </row>
        <row r="2680">
          <cell r="A2680" t="str">
            <v>SEP-04</v>
          </cell>
        </row>
        <row r="2681">
          <cell r="A2681" t="str">
            <v>SEP-04</v>
          </cell>
        </row>
        <row r="2682">
          <cell r="A2682" t="str">
            <v>SEP-04</v>
          </cell>
        </row>
        <row r="2683">
          <cell r="A2683" t="str">
            <v>SEP-04</v>
          </cell>
        </row>
        <row r="2684">
          <cell r="A2684" t="str">
            <v>SEP-04</v>
          </cell>
        </row>
        <row r="2685">
          <cell r="A2685" t="str">
            <v>SEP-04</v>
          </cell>
        </row>
        <row r="2686">
          <cell r="A2686" t="str">
            <v>SEP-04</v>
          </cell>
        </row>
        <row r="2687">
          <cell r="A2687" t="str">
            <v>SEP-04</v>
          </cell>
        </row>
        <row r="2688">
          <cell r="A2688" t="str">
            <v>SEP-04</v>
          </cell>
        </row>
        <row r="2689">
          <cell r="A2689" t="str">
            <v>SEP-04</v>
          </cell>
        </row>
        <row r="2690">
          <cell r="A2690" t="str">
            <v>SEP-04</v>
          </cell>
        </row>
        <row r="2691">
          <cell r="A2691" t="str">
            <v>SEP-04</v>
          </cell>
        </row>
        <row r="2692">
          <cell r="A2692" t="str">
            <v>SEP-04</v>
          </cell>
        </row>
        <row r="2693">
          <cell r="A2693" t="str">
            <v>SEP-04</v>
          </cell>
        </row>
        <row r="2694">
          <cell r="A2694" t="str">
            <v>SEP-04</v>
          </cell>
        </row>
        <row r="2695">
          <cell r="A2695" t="str">
            <v>SEP-04</v>
          </cell>
        </row>
        <row r="2696">
          <cell r="A2696" t="str">
            <v>SEP-04</v>
          </cell>
        </row>
        <row r="2697">
          <cell r="A2697" t="str">
            <v>SEP-04</v>
          </cell>
        </row>
        <row r="2698">
          <cell r="A2698" t="str">
            <v>SEP-04</v>
          </cell>
        </row>
        <row r="2699">
          <cell r="A2699" t="str">
            <v>SEP-04</v>
          </cell>
        </row>
        <row r="2700">
          <cell r="A2700" t="str">
            <v>SEP-04</v>
          </cell>
        </row>
        <row r="2701">
          <cell r="A2701" t="str">
            <v>SEP-04</v>
          </cell>
        </row>
        <row r="2702">
          <cell r="A2702" t="str">
            <v>SEP-04</v>
          </cell>
        </row>
        <row r="2703">
          <cell r="A2703" t="str">
            <v>SEP-04</v>
          </cell>
        </row>
        <row r="2704">
          <cell r="A2704" t="str">
            <v>SEP-04</v>
          </cell>
        </row>
        <row r="2705">
          <cell r="A2705" t="str">
            <v>SEP-04</v>
          </cell>
        </row>
        <row r="2706">
          <cell r="A2706" t="str">
            <v>SEP-04</v>
          </cell>
        </row>
        <row r="2707">
          <cell r="A2707" t="str">
            <v>SEP-04</v>
          </cell>
        </row>
        <row r="2708">
          <cell r="A2708" t="str">
            <v>SEP-04</v>
          </cell>
        </row>
        <row r="2709">
          <cell r="A2709" t="str">
            <v>SEP-04</v>
          </cell>
        </row>
        <row r="2710">
          <cell r="A2710" t="str">
            <v>SEP-04</v>
          </cell>
        </row>
        <row r="2711">
          <cell r="A2711" t="str">
            <v>SEP-04</v>
          </cell>
        </row>
        <row r="2712">
          <cell r="A2712" t="str">
            <v>SEP-04</v>
          </cell>
        </row>
        <row r="2713">
          <cell r="A2713" t="str">
            <v>SEP-04</v>
          </cell>
        </row>
        <row r="2714">
          <cell r="A2714" t="str">
            <v>SEP-04</v>
          </cell>
        </row>
        <row r="2715">
          <cell r="A2715" t="str">
            <v>SEP-04</v>
          </cell>
        </row>
        <row r="2716">
          <cell r="A2716" t="str">
            <v>SEP-04</v>
          </cell>
        </row>
        <row r="2717">
          <cell r="A2717" t="str">
            <v>SEP-04</v>
          </cell>
        </row>
        <row r="2718">
          <cell r="A2718" t="str">
            <v>SEP-04</v>
          </cell>
        </row>
        <row r="2719">
          <cell r="A2719" t="str">
            <v>SEP-04</v>
          </cell>
        </row>
        <row r="2720">
          <cell r="A2720" t="str">
            <v>SEP-04</v>
          </cell>
        </row>
        <row r="2721">
          <cell r="A2721" t="str">
            <v>SEP-04</v>
          </cell>
        </row>
        <row r="2722">
          <cell r="A2722" t="str">
            <v>SEP-04</v>
          </cell>
        </row>
        <row r="2723">
          <cell r="A2723" t="str">
            <v>SEP-04</v>
          </cell>
        </row>
        <row r="2724">
          <cell r="A2724" t="str">
            <v>SEP-04</v>
          </cell>
        </row>
        <row r="2725">
          <cell r="A2725" t="str">
            <v>SEP-04</v>
          </cell>
        </row>
        <row r="2726">
          <cell r="A2726" t="str">
            <v>SEP-04</v>
          </cell>
        </row>
        <row r="2727">
          <cell r="A2727" t="str">
            <v>SEP-04</v>
          </cell>
        </row>
        <row r="2728">
          <cell r="A2728" t="str">
            <v>SEP-04</v>
          </cell>
        </row>
        <row r="2729">
          <cell r="A2729" t="str">
            <v>SEP-04</v>
          </cell>
        </row>
        <row r="2730">
          <cell r="A2730" t="str">
            <v>SEP-04</v>
          </cell>
        </row>
        <row r="2731">
          <cell r="A2731" t="str">
            <v>SEP-04</v>
          </cell>
        </row>
        <row r="2732">
          <cell r="A2732" t="str">
            <v>SEP-04</v>
          </cell>
        </row>
        <row r="2733">
          <cell r="A2733" t="str">
            <v>SEP-04</v>
          </cell>
        </row>
        <row r="2734">
          <cell r="A2734" t="str">
            <v>SEP-04</v>
          </cell>
        </row>
        <row r="2735">
          <cell r="A2735" t="str">
            <v>SEP-04</v>
          </cell>
        </row>
        <row r="2736">
          <cell r="A2736" t="str">
            <v>SEP-04</v>
          </cell>
        </row>
        <row r="2737">
          <cell r="A2737" t="str">
            <v>SEP-04</v>
          </cell>
        </row>
        <row r="2738">
          <cell r="A2738" t="str">
            <v>SEP-04</v>
          </cell>
        </row>
        <row r="2739">
          <cell r="A2739" t="str">
            <v>SEP-04</v>
          </cell>
        </row>
        <row r="2740">
          <cell r="A2740" t="str">
            <v>SEP-04</v>
          </cell>
        </row>
        <row r="2741">
          <cell r="A2741" t="str">
            <v>SEP-04</v>
          </cell>
        </row>
        <row r="2742">
          <cell r="A2742" t="str">
            <v>SEP-04</v>
          </cell>
        </row>
        <row r="2743">
          <cell r="A2743" t="str">
            <v>SEP-04</v>
          </cell>
        </row>
        <row r="2744">
          <cell r="A2744" t="str">
            <v>SEP-04</v>
          </cell>
        </row>
        <row r="2745">
          <cell r="A2745" t="str">
            <v>SEP-04</v>
          </cell>
        </row>
        <row r="2746">
          <cell r="A2746" t="str">
            <v>SEP-04</v>
          </cell>
        </row>
        <row r="2747">
          <cell r="A2747" t="str">
            <v>SEP-04</v>
          </cell>
        </row>
        <row r="2748">
          <cell r="A2748" t="str">
            <v>SEP-04</v>
          </cell>
        </row>
        <row r="2749">
          <cell r="A2749" t="str">
            <v>SEP-04</v>
          </cell>
        </row>
        <row r="2750">
          <cell r="A2750" t="str">
            <v>SEP-04</v>
          </cell>
        </row>
        <row r="2751">
          <cell r="A2751" t="str">
            <v>SEP-04</v>
          </cell>
        </row>
        <row r="2752">
          <cell r="A2752" t="str">
            <v>SEP-04</v>
          </cell>
        </row>
        <row r="2753">
          <cell r="A2753" t="str">
            <v>SEP-04</v>
          </cell>
        </row>
        <row r="2754">
          <cell r="A2754" t="str">
            <v>SEP-04</v>
          </cell>
        </row>
        <row r="2755">
          <cell r="A2755" t="str">
            <v>SEP-04</v>
          </cell>
        </row>
        <row r="2756">
          <cell r="A2756" t="str">
            <v>SEP-04</v>
          </cell>
        </row>
        <row r="2757">
          <cell r="A2757" t="str">
            <v>SEP-04</v>
          </cell>
        </row>
        <row r="2758">
          <cell r="A2758" t="str">
            <v>SEP-04</v>
          </cell>
        </row>
        <row r="2759">
          <cell r="A2759" t="str">
            <v>SEP-04</v>
          </cell>
        </row>
        <row r="2760">
          <cell r="A2760" t="str">
            <v>SEP-04</v>
          </cell>
        </row>
        <row r="2761">
          <cell r="A2761" t="str">
            <v>SEP-04</v>
          </cell>
        </row>
        <row r="2762">
          <cell r="A2762" t="str">
            <v>SEP-04</v>
          </cell>
        </row>
        <row r="2763">
          <cell r="A2763" t="str">
            <v>SEP-04</v>
          </cell>
        </row>
        <row r="2764">
          <cell r="A2764" t="str">
            <v>SEP-04</v>
          </cell>
        </row>
        <row r="2765">
          <cell r="A2765" t="str">
            <v>SEP-04</v>
          </cell>
        </row>
        <row r="2766">
          <cell r="A2766" t="str">
            <v>SEP-04</v>
          </cell>
        </row>
        <row r="2767">
          <cell r="A2767" t="str">
            <v>SEP-04</v>
          </cell>
        </row>
        <row r="2768">
          <cell r="A2768" t="str">
            <v>SEP-04</v>
          </cell>
        </row>
        <row r="2769">
          <cell r="A2769" t="str">
            <v>SEP-04</v>
          </cell>
        </row>
        <row r="2770">
          <cell r="A2770" t="str">
            <v>SEP-04</v>
          </cell>
        </row>
        <row r="2771">
          <cell r="A2771" t="str">
            <v>SEP-04</v>
          </cell>
        </row>
        <row r="2772">
          <cell r="A2772" t="str">
            <v>SEP-04</v>
          </cell>
        </row>
        <row r="2773">
          <cell r="A2773" t="str">
            <v>SEP-04</v>
          </cell>
        </row>
        <row r="2774">
          <cell r="A2774" t="str">
            <v>SEP-04</v>
          </cell>
        </row>
        <row r="2775">
          <cell r="A2775" t="str">
            <v>SEP-04</v>
          </cell>
        </row>
        <row r="2776">
          <cell r="A2776" t="str">
            <v>SEP-04</v>
          </cell>
        </row>
        <row r="2777">
          <cell r="A2777" t="str">
            <v>SEP-04</v>
          </cell>
        </row>
        <row r="2778">
          <cell r="A2778" t="str">
            <v>SEP-04</v>
          </cell>
        </row>
        <row r="2779">
          <cell r="A2779" t="str">
            <v>SEP-04</v>
          </cell>
        </row>
        <row r="2780">
          <cell r="A2780" t="str">
            <v>SEP-04</v>
          </cell>
        </row>
        <row r="2781">
          <cell r="A2781" t="str">
            <v>SEP-04</v>
          </cell>
        </row>
        <row r="2782">
          <cell r="A2782" t="str">
            <v>SEP-04</v>
          </cell>
        </row>
        <row r="2783">
          <cell r="A2783" t="str">
            <v>SEP-04</v>
          </cell>
        </row>
        <row r="2784">
          <cell r="A2784" t="str">
            <v>SEP-04</v>
          </cell>
        </row>
        <row r="2785">
          <cell r="A2785" t="str">
            <v>SEP-04</v>
          </cell>
        </row>
        <row r="2786">
          <cell r="A2786" t="str">
            <v>SEP-04</v>
          </cell>
        </row>
        <row r="2787">
          <cell r="A2787" t="str">
            <v>SEP-04</v>
          </cell>
        </row>
        <row r="2788">
          <cell r="A2788" t="str">
            <v>SEP-04</v>
          </cell>
        </row>
        <row r="2789">
          <cell r="A2789" t="str">
            <v>SEP-04</v>
          </cell>
        </row>
        <row r="2790">
          <cell r="A2790" t="str">
            <v>SEP-04</v>
          </cell>
        </row>
        <row r="2791">
          <cell r="A2791" t="str">
            <v>SEP-04</v>
          </cell>
        </row>
        <row r="2792">
          <cell r="A2792" t="str">
            <v>SEP-04</v>
          </cell>
        </row>
        <row r="2793">
          <cell r="A2793" t="str">
            <v>SEP-04</v>
          </cell>
        </row>
        <row r="2794">
          <cell r="A2794" t="str">
            <v>SEP-04</v>
          </cell>
        </row>
        <row r="2795">
          <cell r="A2795" t="str">
            <v>SEP-04</v>
          </cell>
        </row>
        <row r="2796">
          <cell r="A2796" t="str">
            <v>SEP-04</v>
          </cell>
        </row>
        <row r="2797">
          <cell r="A2797" t="str">
            <v>SEP-04</v>
          </cell>
        </row>
        <row r="2798">
          <cell r="A2798" t="str">
            <v>SEP-04</v>
          </cell>
        </row>
        <row r="2799">
          <cell r="A2799" t="str">
            <v>SEP-04</v>
          </cell>
        </row>
        <row r="2800">
          <cell r="A2800" t="str">
            <v>SEP-04</v>
          </cell>
        </row>
        <row r="2801">
          <cell r="A2801" t="str">
            <v>SEP-04</v>
          </cell>
        </row>
        <row r="2802">
          <cell r="A2802" t="str">
            <v>SEP-04</v>
          </cell>
        </row>
        <row r="2803">
          <cell r="A2803" t="str">
            <v>SEP-04</v>
          </cell>
        </row>
        <row r="2804">
          <cell r="A2804" t="str">
            <v>SEP-04</v>
          </cell>
        </row>
        <row r="2805">
          <cell r="A2805" t="str">
            <v>SEP-04</v>
          </cell>
        </row>
        <row r="2806">
          <cell r="A2806" t="str">
            <v>SEP-04</v>
          </cell>
        </row>
        <row r="2807">
          <cell r="A2807" t="str">
            <v>SEP-04</v>
          </cell>
        </row>
        <row r="2808">
          <cell r="A2808" t="str">
            <v>SEP-04</v>
          </cell>
        </row>
        <row r="2809">
          <cell r="A2809" t="str">
            <v>SEP-04</v>
          </cell>
        </row>
        <row r="2810">
          <cell r="A2810" t="str">
            <v>SEP-04</v>
          </cell>
        </row>
        <row r="2811">
          <cell r="A2811" t="str">
            <v>SEP-04</v>
          </cell>
        </row>
        <row r="2812">
          <cell r="A2812" t="str">
            <v>SEP-04</v>
          </cell>
        </row>
        <row r="2813">
          <cell r="A2813" t="str">
            <v>SEP-04</v>
          </cell>
        </row>
        <row r="2814">
          <cell r="A2814" t="str">
            <v>SEP-04</v>
          </cell>
        </row>
        <row r="2815">
          <cell r="A2815" t="str">
            <v>SEP-04</v>
          </cell>
        </row>
        <row r="2816">
          <cell r="A2816" t="str">
            <v>SEP-04</v>
          </cell>
        </row>
        <row r="2817">
          <cell r="A2817" t="str">
            <v>SEP-04</v>
          </cell>
        </row>
        <row r="2818">
          <cell r="A2818" t="str">
            <v>SEP-04</v>
          </cell>
        </row>
        <row r="2819">
          <cell r="A2819" t="str">
            <v>SEP-04</v>
          </cell>
        </row>
        <row r="2820">
          <cell r="A2820" t="str">
            <v>SEP-04</v>
          </cell>
        </row>
        <row r="2821">
          <cell r="A2821" t="str">
            <v>SEP-04</v>
          </cell>
        </row>
        <row r="2822">
          <cell r="A2822" t="str">
            <v>SEP-04</v>
          </cell>
        </row>
        <row r="2823">
          <cell r="A2823" t="str">
            <v>SEP-04</v>
          </cell>
        </row>
        <row r="2824">
          <cell r="A2824" t="str">
            <v>SEP-04</v>
          </cell>
        </row>
        <row r="2825">
          <cell r="A2825" t="str">
            <v>SEP-04</v>
          </cell>
        </row>
        <row r="2826">
          <cell r="A2826" t="str">
            <v>SEP-04</v>
          </cell>
        </row>
        <row r="2827">
          <cell r="A2827" t="str">
            <v>SEP-04</v>
          </cell>
        </row>
        <row r="2828">
          <cell r="A2828" t="str">
            <v>SEP-04</v>
          </cell>
        </row>
        <row r="2829">
          <cell r="A2829" t="str">
            <v>SEP-04</v>
          </cell>
        </row>
        <row r="2830">
          <cell r="A2830" t="str">
            <v>SEP-04</v>
          </cell>
        </row>
        <row r="2831">
          <cell r="A2831" t="str">
            <v>SEP-04</v>
          </cell>
        </row>
        <row r="2832">
          <cell r="A2832" t="str">
            <v>SEP-04</v>
          </cell>
        </row>
        <row r="2833">
          <cell r="A2833" t="str">
            <v>SEP-04</v>
          </cell>
        </row>
        <row r="2834">
          <cell r="A2834" t="str">
            <v>SEP-04</v>
          </cell>
        </row>
        <row r="2835">
          <cell r="A2835" t="str">
            <v>SEP-04</v>
          </cell>
        </row>
        <row r="2836">
          <cell r="A2836" t="str">
            <v>SEP-04</v>
          </cell>
        </row>
        <row r="2837">
          <cell r="A2837" t="str">
            <v>SEP-04</v>
          </cell>
        </row>
        <row r="2838">
          <cell r="A2838" t="str">
            <v>SEP-04</v>
          </cell>
        </row>
        <row r="2839">
          <cell r="A2839" t="str">
            <v>SEP-04</v>
          </cell>
        </row>
        <row r="2840">
          <cell r="A2840" t="str">
            <v>SEP-04</v>
          </cell>
        </row>
        <row r="2841">
          <cell r="A2841" t="str">
            <v>SEP-04</v>
          </cell>
        </row>
        <row r="2842">
          <cell r="A2842" t="str">
            <v>SEP-04</v>
          </cell>
        </row>
        <row r="2843">
          <cell r="A2843" t="str">
            <v>SEP-04</v>
          </cell>
        </row>
        <row r="2844">
          <cell r="A2844" t="str">
            <v>SEP-04</v>
          </cell>
        </row>
        <row r="2845">
          <cell r="A2845" t="str">
            <v>SEP-04</v>
          </cell>
        </row>
        <row r="2846">
          <cell r="A2846" t="str">
            <v>SEP-04</v>
          </cell>
        </row>
        <row r="2847">
          <cell r="A2847" t="str">
            <v>SEP-04</v>
          </cell>
        </row>
        <row r="2848">
          <cell r="A2848" t="str">
            <v>SEP-04</v>
          </cell>
        </row>
        <row r="2849">
          <cell r="A2849" t="str">
            <v>SEP-04</v>
          </cell>
        </row>
        <row r="2850">
          <cell r="A2850" t="str">
            <v>SEP-04</v>
          </cell>
        </row>
        <row r="2851">
          <cell r="A2851" t="str">
            <v>SEP-04</v>
          </cell>
        </row>
        <row r="2852">
          <cell r="A2852" t="str">
            <v>SEP-04</v>
          </cell>
        </row>
        <row r="2853">
          <cell r="A2853" t="str">
            <v>SEP-04</v>
          </cell>
        </row>
        <row r="2854">
          <cell r="A2854" t="str">
            <v>SEP-04</v>
          </cell>
        </row>
        <row r="2855">
          <cell r="A2855" t="str">
            <v>SEP-04</v>
          </cell>
        </row>
        <row r="2856">
          <cell r="A2856" t="str">
            <v>SEP-04</v>
          </cell>
        </row>
        <row r="2857">
          <cell r="A2857" t="str">
            <v>SEP-04</v>
          </cell>
        </row>
        <row r="2858">
          <cell r="A2858" t="str">
            <v>SEP-04</v>
          </cell>
        </row>
        <row r="2859">
          <cell r="A2859" t="str">
            <v>SEP-04</v>
          </cell>
        </row>
        <row r="2860">
          <cell r="A2860" t="str">
            <v>SEP-04</v>
          </cell>
        </row>
        <row r="2861">
          <cell r="A2861" t="str">
            <v>SEP-04</v>
          </cell>
        </row>
        <row r="2862">
          <cell r="A2862" t="str">
            <v>SEP-04</v>
          </cell>
        </row>
        <row r="2863">
          <cell r="A2863" t="str">
            <v>SEP-04</v>
          </cell>
        </row>
        <row r="2864">
          <cell r="A2864" t="str">
            <v>SEP-04</v>
          </cell>
        </row>
        <row r="2865">
          <cell r="A2865" t="str">
            <v>SEP-04</v>
          </cell>
        </row>
        <row r="2866">
          <cell r="A2866" t="str">
            <v>SEP-04</v>
          </cell>
        </row>
        <row r="2867">
          <cell r="A2867" t="str">
            <v>SEP-04</v>
          </cell>
        </row>
        <row r="2868">
          <cell r="A2868" t="str">
            <v>SEP-04</v>
          </cell>
        </row>
        <row r="2869">
          <cell r="A2869" t="str">
            <v>SEP-04</v>
          </cell>
        </row>
        <row r="2870">
          <cell r="A2870" t="str">
            <v>SEP-04</v>
          </cell>
        </row>
        <row r="2871">
          <cell r="A2871" t="str">
            <v>SEP-04</v>
          </cell>
        </row>
        <row r="2872">
          <cell r="A2872" t="str">
            <v>SEP-04</v>
          </cell>
        </row>
        <row r="2873">
          <cell r="A2873" t="str">
            <v>SEP-04</v>
          </cell>
        </row>
        <row r="2874">
          <cell r="A2874" t="str">
            <v>SEP-04</v>
          </cell>
        </row>
        <row r="2875">
          <cell r="A2875" t="str">
            <v>SEP-04</v>
          </cell>
        </row>
        <row r="2876">
          <cell r="A2876" t="str">
            <v>SEP-04</v>
          </cell>
        </row>
        <row r="2877">
          <cell r="A2877" t="str">
            <v>SEP-04</v>
          </cell>
        </row>
        <row r="2878">
          <cell r="A2878" t="str">
            <v>SEP-04</v>
          </cell>
        </row>
        <row r="2879">
          <cell r="A2879" t="str">
            <v>SEP-04</v>
          </cell>
        </row>
        <row r="2880">
          <cell r="A2880" t="str">
            <v>SEP-04</v>
          </cell>
        </row>
        <row r="2881">
          <cell r="A2881" t="str">
            <v>SEP-04</v>
          </cell>
        </row>
        <row r="2882">
          <cell r="A2882" t="str">
            <v>SEP-04</v>
          </cell>
        </row>
        <row r="2883">
          <cell r="A2883" t="str">
            <v>SEP-04</v>
          </cell>
        </row>
        <row r="2884">
          <cell r="A2884" t="str">
            <v>SEP-04</v>
          </cell>
        </row>
        <row r="2885">
          <cell r="A2885" t="str">
            <v>SEP-04</v>
          </cell>
        </row>
        <row r="2886">
          <cell r="A2886" t="str">
            <v>SEP-04</v>
          </cell>
        </row>
        <row r="2887">
          <cell r="A2887" t="str">
            <v>SEP-04</v>
          </cell>
        </row>
        <row r="2888">
          <cell r="A2888" t="str">
            <v>SEP-04</v>
          </cell>
        </row>
        <row r="2889">
          <cell r="A2889" t="str">
            <v>SEP-04</v>
          </cell>
        </row>
        <row r="2890">
          <cell r="A2890" t="str">
            <v>SEP-04</v>
          </cell>
        </row>
        <row r="2891">
          <cell r="A2891" t="str">
            <v>SEP-04</v>
          </cell>
        </row>
        <row r="2892">
          <cell r="A2892" t="str">
            <v>SEP-04</v>
          </cell>
        </row>
        <row r="2893">
          <cell r="A2893" t="str">
            <v>SEP-04</v>
          </cell>
        </row>
        <row r="2894">
          <cell r="A2894" t="str">
            <v>SEP-04</v>
          </cell>
        </row>
        <row r="2895">
          <cell r="A2895" t="str">
            <v>SEP-04</v>
          </cell>
        </row>
        <row r="2896">
          <cell r="A2896" t="str">
            <v>SEP-04</v>
          </cell>
        </row>
        <row r="2897">
          <cell r="A2897" t="str">
            <v>SEP-04</v>
          </cell>
        </row>
        <row r="2898">
          <cell r="A2898" t="str">
            <v>SEP-04</v>
          </cell>
        </row>
        <row r="2899">
          <cell r="A2899" t="str">
            <v>SEP-04</v>
          </cell>
        </row>
        <row r="2900">
          <cell r="A2900" t="str">
            <v>SEP-04</v>
          </cell>
        </row>
        <row r="2901">
          <cell r="A2901" t="str">
            <v>SEP-04</v>
          </cell>
        </row>
        <row r="2902">
          <cell r="A2902" t="str">
            <v>SEP-04</v>
          </cell>
        </row>
        <row r="2903">
          <cell r="A2903" t="str">
            <v>SEP-04</v>
          </cell>
        </row>
        <row r="2904">
          <cell r="A2904" t="str">
            <v>SEP-04</v>
          </cell>
        </row>
        <row r="2905">
          <cell r="A2905" t="str">
            <v>SEP-04</v>
          </cell>
        </row>
        <row r="2906">
          <cell r="A2906" t="str">
            <v>SEP-04</v>
          </cell>
        </row>
        <row r="2907">
          <cell r="A2907" t="str">
            <v>SEP-04</v>
          </cell>
        </row>
        <row r="2908">
          <cell r="A2908" t="str">
            <v>SEP-04</v>
          </cell>
        </row>
        <row r="2909">
          <cell r="A2909" t="str">
            <v>SEP-04</v>
          </cell>
        </row>
        <row r="2910">
          <cell r="A2910" t="str">
            <v>SEP-04</v>
          </cell>
        </row>
        <row r="2911">
          <cell r="A2911" t="str">
            <v>SEP-04</v>
          </cell>
        </row>
        <row r="2912">
          <cell r="A2912" t="str">
            <v>SEP-04</v>
          </cell>
        </row>
        <row r="2913">
          <cell r="A2913" t="str">
            <v>SEP-04</v>
          </cell>
        </row>
        <row r="2914">
          <cell r="A2914" t="str">
            <v>SEP-04</v>
          </cell>
        </row>
        <row r="2915">
          <cell r="A2915" t="str">
            <v>SEP-04</v>
          </cell>
        </row>
        <row r="2916">
          <cell r="A2916" t="str">
            <v>SEP-04</v>
          </cell>
        </row>
        <row r="2917">
          <cell r="A2917" t="str">
            <v>SEP-04</v>
          </cell>
        </row>
        <row r="2918">
          <cell r="A2918" t="str">
            <v>SEP-04</v>
          </cell>
        </row>
        <row r="2919">
          <cell r="A2919" t="str">
            <v>SEP-04</v>
          </cell>
        </row>
        <row r="2920">
          <cell r="A2920" t="str">
            <v>SEP-04</v>
          </cell>
        </row>
        <row r="2921">
          <cell r="A2921" t="str">
            <v>SEP-04</v>
          </cell>
        </row>
        <row r="2922">
          <cell r="A2922" t="str">
            <v>SEP-04</v>
          </cell>
        </row>
        <row r="2923">
          <cell r="A2923" t="str">
            <v>SEP-04</v>
          </cell>
        </row>
        <row r="2924">
          <cell r="A2924" t="str">
            <v>SEP-04</v>
          </cell>
        </row>
        <row r="2925">
          <cell r="A2925" t="str">
            <v>SEP-04</v>
          </cell>
        </row>
        <row r="2926">
          <cell r="A2926" t="str">
            <v>SEP-04</v>
          </cell>
        </row>
        <row r="2927">
          <cell r="A2927" t="str">
            <v>SEP-04</v>
          </cell>
        </row>
        <row r="2928">
          <cell r="A2928" t="str">
            <v>SEP-04</v>
          </cell>
        </row>
        <row r="2929">
          <cell r="A2929" t="str">
            <v>SEP-04</v>
          </cell>
        </row>
        <row r="2930">
          <cell r="A2930" t="str">
            <v>SEP-04</v>
          </cell>
        </row>
        <row r="2931">
          <cell r="A2931" t="str">
            <v>SEP-04</v>
          </cell>
        </row>
        <row r="2932">
          <cell r="A2932" t="str">
            <v>SEP-04</v>
          </cell>
        </row>
        <row r="2933">
          <cell r="A2933" t="str">
            <v>SEP-04</v>
          </cell>
        </row>
        <row r="2934">
          <cell r="A2934" t="str">
            <v>SEP-04</v>
          </cell>
        </row>
        <row r="2935">
          <cell r="A2935" t="str">
            <v>SEP-04</v>
          </cell>
        </row>
        <row r="2936">
          <cell r="A2936" t="str">
            <v>SEP-04</v>
          </cell>
        </row>
        <row r="2937">
          <cell r="A2937" t="str">
            <v>SEP-04</v>
          </cell>
        </row>
        <row r="2938">
          <cell r="A2938" t="str">
            <v>SEP-04</v>
          </cell>
        </row>
        <row r="2939">
          <cell r="A2939" t="str">
            <v>SEP-04</v>
          </cell>
        </row>
        <row r="2940">
          <cell r="A2940" t="str">
            <v>SEP-04</v>
          </cell>
        </row>
        <row r="2941">
          <cell r="A2941" t="str">
            <v>SEP-04</v>
          </cell>
        </row>
        <row r="2942">
          <cell r="A2942" t="str">
            <v>SEP-04</v>
          </cell>
        </row>
        <row r="2943">
          <cell r="A2943" t="str">
            <v>SEP-04</v>
          </cell>
        </row>
        <row r="2944">
          <cell r="A2944" t="str">
            <v>SEP-04</v>
          </cell>
        </row>
        <row r="2945">
          <cell r="A2945" t="str">
            <v>SEP-04</v>
          </cell>
        </row>
        <row r="2946">
          <cell r="A2946" t="str">
            <v>SEP-04</v>
          </cell>
        </row>
        <row r="2947">
          <cell r="A2947" t="str">
            <v>SEP-04</v>
          </cell>
        </row>
        <row r="2948">
          <cell r="A2948" t="str">
            <v>SEP-04</v>
          </cell>
        </row>
        <row r="2949">
          <cell r="A2949" t="str">
            <v>SEP-04</v>
          </cell>
        </row>
        <row r="2950">
          <cell r="A2950" t="str">
            <v>SEP-04</v>
          </cell>
        </row>
        <row r="2951">
          <cell r="A2951" t="str">
            <v>SEP-04</v>
          </cell>
        </row>
        <row r="2952">
          <cell r="A2952" t="str">
            <v>SEP-04</v>
          </cell>
        </row>
        <row r="2953">
          <cell r="A2953" t="str">
            <v>SEP-04</v>
          </cell>
        </row>
        <row r="2954">
          <cell r="A2954" t="str">
            <v>SEP-04</v>
          </cell>
        </row>
        <row r="2955">
          <cell r="A2955" t="str">
            <v>SEP-04</v>
          </cell>
        </row>
        <row r="2956">
          <cell r="A2956" t="str">
            <v>SEP-04</v>
          </cell>
        </row>
        <row r="2957">
          <cell r="A2957" t="str">
            <v>SEP-04</v>
          </cell>
        </row>
        <row r="2958">
          <cell r="A2958" t="str">
            <v>SEP-04</v>
          </cell>
        </row>
        <row r="2959">
          <cell r="A2959" t="str">
            <v>SEP-04</v>
          </cell>
        </row>
        <row r="2960">
          <cell r="A2960" t="str">
            <v>SEP-04</v>
          </cell>
        </row>
        <row r="2961">
          <cell r="A2961" t="str">
            <v>SEP-04</v>
          </cell>
        </row>
        <row r="2962">
          <cell r="A2962" t="str">
            <v>SEP-04</v>
          </cell>
        </row>
        <row r="2963">
          <cell r="A2963" t="str">
            <v>SEP-04</v>
          </cell>
        </row>
        <row r="2964">
          <cell r="A2964" t="str">
            <v>SEP-04</v>
          </cell>
        </row>
        <row r="2965">
          <cell r="A2965" t="str">
            <v>SEP-04</v>
          </cell>
        </row>
        <row r="2966">
          <cell r="A2966" t="str">
            <v>SEP-04</v>
          </cell>
        </row>
        <row r="2967">
          <cell r="A2967" t="str">
            <v>SEP-04</v>
          </cell>
        </row>
        <row r="2968">
          <cell r="A2968" t="str">
            <v>SEP-04</v>
          </cell>
        </row>
        <row r="2969">
          <cell r="A2969" t="str">
            <v>SEP-04</v>
          </cell>
        </row>
        <row r="2970">
          <cell r="A2970" t="str">
            <v>SEP-04</v>
          </cell>
        </row>
        <row r="2971">
          <cell r="A2971" t="str">
            <v>SEP-04</v>
          </cell>
        </row>
        <row r="2972">
          <cell r="A2972" t="str">
            <v>SEP-04</v>
          </cell>
        </row>
        <row r="2973">
          <cell r="A2973" t="str">
            <v>SEP-04</v>
          </cell>
        </row>
        <row r="2974">
          <cell r="A2974" t="str">
            <v>SEP-04</v>
          </cell>
        </row>
        <row r="2975">
          <cell r="A2975" t="str">
            <v>SEP-04</v>
          </cell>
        </row>
        <row r="2976">
          <cell r="A2976" t="str">
            <v>SEP-04</v>
          </cell>
        </row>
        <row r="2977">
          <cell r="A2977" t="str">
            <v>SEP-04</v>
          </cell>
        </row>
        <row r="2978">
          <cell r="A2978" t="str">
            <v>SEP-04</v>
          </cell>
        </row>
        <row r="2979">
          <cell r="A2979" t="str">
            <v>SEP-04</v>
          </cell>
        </row>
        <row r="2980">
          <cell r="A2980" t="str">
            <v>SEP-04</v>
          </cell>
        </row>
        <row r="2981">
          <cell r="A2981" t="str">
            <v>SEP-04</v>
          </cell>
        </row>
        <row r="2982">
          <cell r="A2982" t="str">
            <v>SEP-04</v>
          </cell>
        </row>
        <row r="2983">
          <cell r="A2983" t="str">
            <v>SEP-04</v>
          </cell>
        </row>
        <row r="2984">
          <cell r="A2984" t="str">
            <v>SEP-04</v>
          </cell>
        </row>
        <row r="2985">
          <cell r="A2985" t="str">
            <v>SEP-04</v>
          </cell>
        </row>
        <row r="2986">
          <cell r="A2986" t="str">
            <v>SEP-04</v>
          </cell>
        </row>
        <row r="2987">
          <cell r="A2987" t="str">
            <v>SEP-04</v>
          </cell>
        </row>
        <row r="2988">
          <cell r="A2988" t="str">
            <v>SEP-04</v>
          </cell>
        </row>
        <row r="2989">
          <cell r="A2989" t="str">
            <v>SEP-04</v>
          </cell>
        </row>
        <row r="2990">
          <cell r="A2990" t="str">
            <v>SEP-04</v>
          </cell>
        </row>
        <row r="2991">
          <cell r="A2991" t="str">
            <v>SEP-04</v>
          </cell>
        </row>
        <row r="2992">
          <cell r="A2992" t="str">
            <v>SEP-04</v>
          </cell>
        </row>
        <row r="2993">
          <cell r="A2993" t="str">
            <v>SEP-04</v>
          </cell>
        </row>
        <row r="2994">
          <cell r="A2994" t="str">
            <v>SEP-04</v>
          </cell>
        </row>
        <row r="2995">
          <cell r="A2995" t="str">
            <v>SEP-04</v>
          </cell>
        </row>
        <row r="2996">
          <cell r="A2996" t="str">
            <v>SEP-04</v>
          </cell>
        </row>
        <row r="2997">
          <cell r="A2997" t="str">
            <v>SEP-04</v>
          </cell>
        </row>
        <row r="2998">
          <cell r="A2998" t="str">
            <v>SEP-04</v>
          </cell>
        </row>
        <row r="2999">
          <cell r="A2999" t="str">
            <v>SEP-04</v>
          </cell>
        </row>
        <row r="3000">
          <cell r="A3000" t="str">
            <v>SEP-04</v>
          </cell>
        </row>
        <row r="3001">
          <cell r="A3001" t="str">
            <v>SEP-04</v>
          </cell>
        </row>
        <row r="3002">
          <cell r="A3002" t="str">
            <v>SEP-04</v>
          </cell>
        </row>
        <row r="3003">
          <cell r="A3003" t="str">
            <v>SEP-04</v>
          </cell>
        </row>
        <row r="3004">
          <cell r="A3004" t="str">
            <v>SEP-04</v>
          </cell>
        </row>
        <row r="3005">
          <cell r="A3005" t="str">
            <v>SEP-04</v>
          </cell>
        </row>
        <row r="3006">
          <cell r="A3006" t="str">
            <v>SEP-04</v>
          </cell>
        </row>
        <row r="3007">
          <cell r="A3007" t="str">
            <v>SEP-04</v>
          </cell>
        </row>
        <row r="3008">
          <cell r="A3008" t="str">
            <v>SEP-04</v>
          </cell>
        </row>
        <row r="3009">
          <cell r="A3009" t="str">
            <v>SEP-04</v>
          </cell>
        </row>
        <row r="3010">
          <cell r="A3010" t="str">
            <v>SEP-04</v>
          </cell>
        </row>
        <row r="3011">
          <cell r="A3011" t="str">
            <v>SEP-04</v>
          </cell>
        </row>
        <row r="3012">
          <cell r="A3012" t="str">
            <v>SEP-04</v>
          </cell>
        </row>
        <row r="3013">
          <cell r="A3013" t="str">
            <v>SEP-04</v>
          </cell>
        </row>
        <row r="3014">
          <cell r="A3014" t="str">
            <v>SEP-04</v>
          </cell>
        </row>
        <row r="3015">
          <cell r="A3015" t="str">
            <v>SEP-04</v>
          </cell>
        </row>
        <row r="3016">
          <cell r="A3016" t="str">
            <v>SEP-04</v>
          </cell>
        </row>
        <row r="3017">
          <cell r="A3017" t="str">
            <v>SEP-04</v>
          </cell>
        </row>
        <row r="3018">
          <cell r="A3018" t="str">
            <v>SEP-04</v>
          </cell>
        </row>
        <row r="3019">
          <cell r="A3019" t="str">
            <v>SEP-04</v>
          </cell>
        </row>
        <row r="3020">
          <cell r="A3020" t="str">
            <v>SEP-04</v>
          </cell>
        </row>
        <row r="3021">
          <cell r="A3021" t="str">
            <v>SEP-04</v>
          </cell>
        </row>
        <row r="3022">
          <cell r="A3022" t="str">
            <v>SEP-04</v>
          </cell>
        </row>
        <row r="3023">
          <cell r="A3023" t="str">
            <v>SEP-04</v>
          </cell>
        </row>
        <row r="3024">
          <cell r="A3024" t="str">
            <v>SEP-04</v>
          </cell>
        </row>
        <row r="3025">
          <cell r="A3025" t="str">
            <v>SEP-04</v>
          </cell>
        </row>
        <row r="3026">
          <cell r="A3026" t="str">
            <v>SEP-04</v>
          </cell>
        </row>
        <row r="3027">
          <cell r="A3027" t="str">
            <v>SEP-04</v>
          </cell>
        </row>
        <row r="3028">
          <cell r="A3028" t="str">
            <v>SEP-04</v>
          </cell>
        </row>
        <row r="3029">
          <cell r="A3029" t="str">
            <v>SEP-04</v>
          </cell>
        </row>
        <row r="3030">
          <cell r="A3030" t="str">
            <v>SEP-04</v>
          </cell>
        </row>
        <row r="3031">
          <cell r="A3031" t="str">
            <v>SEP-04</v>
          </cell>
        </row>
        <row r="3032">
          <cell r="A3032" t="str">
            <v>SEP-04</v>
          </cell>
        </row>
        <row r="3033">
          <cell r="A3033" t="str">
            <v>SEP-04</v>
          </cell>
        </row>
        <row r="3034">
          <cell r="A3034" t="str">
            <v>SEP-04</v>
          </cell>
        </row>
        <row r="3035">
          <cell r="A3035" t="str">
            <v>SEP-04</v>
          </cell>
        </row>
        <row r="3036">
          <cell r="A3036" t="str">
            <v>SEP-04</v>
          </cell>
        </row>
        <row r="3037">
          <cell r="A3037" t="str">
            <v>SEP-04</v>
          </cell>
        </row>
        <row r="3038">
          <cell r="A3038" t="str">
            <v>SEP-04</v>
          </cell>
        </row>
        <row r="3039">
          <cell r="A3039" t="str">
            <v>SEP-04</v>
          </cell>
        </row>
        <row r="3040">
          <cell r="A3040" t="str">
            <v>SEP-04</v>
          </cell>
        </row>
        <row r="3041">
          <cell r="A3041" t="str">
            <v>SEP-04</v>
          </cell>
        </row>
        <row r="3042">
          <cell r="A3042" t="str">
            <v>SEP-04</v>
          </cell>
        </row>
        <row r="3043">
          <cell r="A3043" t="str">
            <v>SEP-04</v>
          </cell>
        </row>
        <row r="3044">
          <cell r="A3044" t="str">
            <v>SEP-04</v>
          </cell>
        </row>
        <row r="3045">
          <cell r="A3045" t="str">
            <v>SEP-04</v>
          </cell>
        </row>
        <row r="3046">
          <cell r="A3046" t="str">
            <v>SEP-04</v>
          </cell>
        </row>
        <row r="3047">
          <cell r="A3047" t="str">
            <v>SEP-04</v>
          </cell>
        </row>
        <row r="3048">
          <cell r="A3048" t="str">
            <v>SEP-04</v>
          </cell>
        </row>
        <row r="3049">
          <cell r="A3049" t="str">
            <v>SEP-04</v>
          </cell>
        </row>
        <row r="3050">
          <cell r="A3050" t="str">
            <v>SEP-04</v>
          </cell>
        </row>
        <row r="3051">
          <cell r="A3051" t="str">
            <v>SEP-04</v>
          </cell>
        </row>
        <row r="3052">
          <cell r="A3052" t="str">
            <v>SEP-04</v>
          </cell>
        </row>
        <row r="3053">
          <cell r="A3053" t="str">
            <v>SEP-04</v>
          </cell>
        </row>
        <row r="3054">
          <cell r="A3054" t="str">
            <v>SEP-04</v>
          </cell>
        </row>
        <row r="3055">
          <cell r="A3055" t="str">
            <v>SEP-04</v>
          </cell>
        </row>
        <row r="3056">
          <cell r="A3056" t="str">
            <v>SEP-04</v>
          </cell>
        </row>
        <row r="3057">
          <cell r="A3057" t="str">
            <v>SEP-04</v>
          </cell>
        </row>
        <row r="3058">
          <cell r="A3058" t="str">
            <v>SEP-04</v>
          </cell>
        </row>
        <row r="3059">
          <cell r="A3059" t="str">
            <v>SEP-04</v>
          </cell>
        </row>
        <row r="3060">
          <cell r="A3060" t="str">
            <v>SEP-04</v>
          </cell>
        </row>
        <row r="3061">
          <cell r="A3061" t="str">
            <v>SEP-04</v>
          </cell>
        </row>
        <row r="3062">
          <cell r="A3062" t="str">
            <v>SEP-04</v>
          </cell>
        </row>
        <row r="3063">
          <cell r="A3063" t="str">
            <v>SEP-04</v>
          </cell>
        </row>
        <row r="3064">
          <cell r="A3064" t="str">
            <v>SEP-04</v>
          </cell>
        </row>
        <row r="3065">
          <cell r="A3065" t="str">
            <v>SEP-04</v>
          </cell>
        </row>
        <row r="3066">
          <cell r="A3066" t="str">
            <v>SEP-04</v>
          </cell>
        </row>
        <row r="3067">
          <cell r="A3067" t="str">
            <v>SEP-04</v>
          </cell>
        </row>
        <row r="3068">
          <cell r="A3068" t="str">
            <v>SEP-04</v>
          </cell>
        </row>
        <row r="3069">
          <cell r="A3069" t="str">
            <v>SEP-04</v>
          </cell>
        </row>
        <row r="3070">
          <cell r="A3070" t="str">
            <v>SEP-04</v>
          </cell>
        </row>
        <row r="3071">
          <cell r="A3071" t="str">
            <v>SEP-04</v>
          </cell>
        </row>
        <row r="3072">
          <cell r="A3072" t="str">
            <v>SEP-04</v>
          </cell>
        </row>
        <row r="3073">
          <cell r="A3073" t="str">
            <v>SEP-04</v>
          </cell>
        </row>
        <row r="3074">
          <cell r="A3074" t="str">
            <v>SEP-04</v>
          </cell>
        </row>
        <row r="3075">
          <cell r="A3075" t="str">
            <v>SEP-04</v>
          </cell>
        </row>
        <row r="3076">
          <cell r="A3076" t="str">
            <v>SEP-04</v>
          </cell>
        </row>
        <row r="3077">
          <cell r="A3077" t="str">
            <v>SEP-04</v>
          </cell>
        </row>
        <row r="3078">
          <cell r="A3078" t="str">
            <v>SEP-04</v>
          </cell>
        </row>
        <row r="3079">
          <cell r="A3079" t="str">
            <v>SEP-04</v>
          </cell>
        </row>
        <row r="3080">
          <cell r="A3080" t="str">
            <v>SEP-04</v>
          </cell>
        </row>
        <row r="3081">
          <cell r="A3081" t="str">
            <v>SEP-04</v>
          </cell>
        </row>
        <row r="3082">
          <cell r="A3082" t="str">
            <v>SEP-04</v>
          </cell>
        </row>
        <row r="3083">
          <cell r="A3083" t="str">
            <v>SEP-04</v>
          </cell>
        </row>
        <row r="3084">
          <cell r="A3084" t="str">
            <v>SEP-04</v>
          </cell>
        </row>
        <row r="3085">
          <cell r="A3085" t="str">
            <v>SEP-04</v>
          </cell>
        </row>
        <row r="3086">
          <cell r="A3086" t="str">
            <v>SEP-04</v>
          </cell>
        </row>
        <row r="3087">
          <cell r="A3087" t="str">
            <v>SEP-04</v>
          </cell>
        </row>
        <row r="3088">
          <cell r="A3088" t="str">
            <v>SEP-04</v>
          </cell>
        </row>
        <row r="3089">
          <cell r="A3089" t="str">
            <v>SEP-04</v>
          </cell>
        </row>
        <row r="3090">
          <cell r="A3090" t="str">
            <v>SEP-04</v>
          </cell>
        </row>
        <row r="3091">
          <cell r="A3091" t="str">
            <v>SEP-04</v>
          </cell>
        </row>
        <row r="3092">
          <cell r="A3092" t="str">
            <v>SEP-04</v>
          </cell>
        </row>
        <row r="3093">
          <cell r="A3093" t="str">
            <v>SEP-04</v>
          </cell>
        </row>
        <row r="3094">
          <cell r="A3094" t="str">
            <v>SEP-04</v>
          </cell>
        </row>
        <row r="3095">
          <cell r="A3095" t="str">
            <v>SEP-04</v>
          </cell>
        </row>
        <row r="3096">
          <cell r="A3096" t="str">
            <v>SEP-04</v>
          </cell>
        </row>
        <row r="3097">
          <cell r="A3097" t="str">
            <v>SEP-04</v>
          </cell>
        </row>
        <row r="3098">
          <cell r="A3098" t="str">
            <v>SEP-04</v>
          </cell>
        </row>
        <row r="3099">
          <cell r="A3099" t="str">
            <v>SEP-04</v>
          </cell>
        </row>
        <row r="3100">
          <cell r="A3100" t="str">
            <v>SEP-04</v>
          </cell>
        </row>
        <row r="3101">
          <cell r="A3101" t="str">
            <v>SEP-04</v>
          </cell>
        </row>
        <row r="3102">
          <cell r="A3102" t="str">
            <v>SEP-04</v>
          </cell>
        </row>
        <row r="3103">
          <cell r="A3103" t="str">
            <v>SEP-04</v>
          </cell>
        </row>
        <row r="3104">
          <cell r="A3104" t="str">
            <v>SEP-04</v>
          </cell>
        </row>
        <row r="3105">
          <cell r="A3105" t="str">
            <v>SEP-04</v>
          </cell>
        </row>
        <row r="3106">
          <cell r="A3106" t="str">
            <v>SEP-04</v>
          </cell>
        </row>
        <row r="3107">
          <cell r="A3107" t="str">
            <v>SEP-04</v>
          </cell>
        </row>
        <row r="3108">
          <cell r="A3108" t="str">
            <v>SEP-04</v>
          </cell>
        </row>
        <row r="3109">
          <cell r="A3109" t="str">
            <v>SEP-04</v>
          </cell>
        </row>
        <row r="3110">
          <cell r="A3110" t="str">
            <v>SEP-04</v>
          </cell>
        </row>
        <row r="3111">
          <cell r="A3111" t="str">
            <v>SEP-04</v>
          </cell>
        </row>
        <row r="3112">
          <cell r="A3112" t="str">
            <v>SEP-04</v>
          </cell>
        </row>
        <row r="3113">
          <cell r="A3113" t="str">
            <v>SEP-04</v>
          </cell>
        </row>
        <row r="3114">
          <cell r="A3114" t="str">
            <v>SEP-04</v>
          </cell>
        </row>
        <row r="3115">
          <cell r="A3115" t="str">
            <v>SEP-04</v>
          </cell>
        </row>
        <row r="3116">
          <cell r="A3116" t="str">
            <v>SEP-04</v>
          </cell>
        </row>
        <row r="3117">
          <cell r="A3117" t="str">
            <v>SEP-04</v>
          </cell>
        </row>
        <row r="3118">
          <cell r="A3118" t="str">
            <v>SEP-04</v>
          </cell>
        </row>
        <row r="3119">
          <cell r="A3119" t="str">
            <v>SEP-04</v>
          </cell>
        </row>
        <row r="3120">
          <cell r="A3120" t="str">
            <v>SEP-04</v>
          </cell>
        </row>
        <row r="3121">
          <cell r="A3121" t="str">
            <v>SEP-04</v>
          </cell>
        </row>
        <row r="3122">
          <cell r="A3122" t="str">
            <v>SEP-04</v>
          </cell>
        </row>
        <row r="3123">
          <cell r="A3123" t="str">
            <v>SEP-04</v>
          </cell>
        </row>
        <row r="3124">
          <cell r="A3124" t="str">
            <v>SEP-04</v>
          </cell>
        </row>
        <row r="3125">
          <cell r="A3125" t="str">
            <v>SEP-04</v>
          </cell>
        </row>
        <row r="3126">
          <cell r="A3126" t="str">
            <v>SEP-04</v>
          </cell>
        </row>
        <row r="3127">
          <cell r="A3127" t="str">
            <v>SEP-04</v>
          </cell>
        </row>
        <row r="3128">
          <cell r="A3128" t="str">
            <v>SEP-04</v>
          </cell>
        </row>
        <row r="3129">
          <cell r="A3129" t="str">
            <v>SEP-04</v>
          </cell>
        </row>
        <row r="3130">
          <cell r="A3130" t="str">
            <v>SEP-04</v>
          </cell>
        </row>
        <row r="3131">
          <cell r="A3131" t="str">
            <v>SEP-04</v>
          </cell>
        </row>
        <row r="3132">
          <cell r="A3132" t="str">
            <v>SEP-04</v>
          </cell>
        </row>
        <row r="3133">
          <cell r="A3133" t="str">
            <v>SEP-04</v>
          </cell>
        </row>
        <row r="3134">
          <cell r="A3134" t="str">
            <v>SEP-04</v>
          </cell>
        </row>
        <row r="3135">
          <cell r="A3135" t="str">
            <v>SEP-04</v>
          </cell>
        </row>
        <row r="3136">
          <cell r="A3136" t="str">
            <v>SEP-04</v>
          </cell>
        </row>
        <row r="3137">
          <cell r="A3137" t="str">
            <v>SEP-04</v>
          </cell>
        </row>
        <row r="3138">
          <cell r="A3138" t="str">
            <v>SEP-04</v>
          </cell>
        </row>
        <row r="3139">
          <cell r="A3139" t="str">
            <v>SEP-04</v>
          </cell>
        </row>
        <row r="3140">
          <cell r="A3140" t="str">
            <v>SEP-04</v>
          </cell>
        </row>
        <row r="3141">
          <cell r="A3141" t="str">
            <v>SEP-04</v>
          </cell>
        </row>
        <row r="3142">
          <cell r="A3142" t="str">
            <v>SEP-04</v>
          </cell>
        </row>
        <row r="3143">
          <cell r="A3143" t="str">
            <v>SEP-04</v>
          </cell>
        </row>
        <row r="3144">
          <cell r="A3144" t="str">
            <v>SEP-04</v>
          </cell>
        </row>
        <row r="3145">
          <cell r="A3145" t="str">
            <v>SEP-04</v>
          </cell>
        </row>
        <row r="3146">
          <cell r="A3146" t="str">
            <v>SEP-04</v>
          </cell>
        </row>
        <row r="3147">
          <cell r="A3147" t="str">
            <v>SEP-04</v>
          </cell>
        </row>
        <row r="3148">
          <cell r="A3148" t="str">
            <v>SEP-04</v>
          </cell>
        </row>
        <row r="3149">
          <cell r="A3149" t="str">
            <v>SEP-04</v>
          </cell>
        </row>
        <row r="3150">
          <cell r="A3150" t="str">
            <v>SEP-04</v>
          </cell>
        </row>
        <row r="3151">
          <cell r="A3151" t="str">
            <v>SEP-04</v>
          </cell>
        </row>
        <row r="3152">
          <cell r="A3152" t="str">
            <v>SEP-04</v>
          </cell>
        </row>
        <row r="3153">
          <cell r="A3153" t="str">
            <v>SEP-04</v>
          </cell>
        </row>
        <row r="3154">
          <cell r="A3154" t="str">
            <v>SEP-04</v>
          </cell>
        </row>
        <row r="3155">
          <cell r="A3155" t="str">
            <v>SEP-04</v>
          </cell>
        </row>
        <row r="3156">
          <cell r="A3156" t="str">
            <v>SEP-04</v>
          </cell>
        </row>
        <row r="3157">
          <cell r="A3157" t="str">
            <v>SEP-04</v>
          </cell>
        </row>
        <row r="3158">
          <cell r="A3158" t="str">
            <v>SEP-04</v>
          </cell>
        </row>
        <row r="3159">
          <cell r="A3159" t="str">
            <v>SEP-04</v>
          </cell>
        </row>
        <row r="3160">
          <cell r="A3160" t="str">
            <v>SEP-04</v>
          </cell>
        </row>
        <row r="3161">
          <cell r="A3161" t="str">
            <v>SEP-04</v>
          </cell>
        </row>
        <row r="3162">
          <cell r="A3162" t="str">
            <v>SEP-04</v>
          </cell>
        </row>
        <row r="3163">
          <cell r="A3163" t="str">
            <v>SEP-04</v>
          </cell>
        </row>
        <row r="3164">
          <cell r="A3164" t="str">
            <v>SEP-04</v>
          </cell>
        </row>
        <row r="3165">
          <cell r="A3165" t="str">
            <v>SEP-04</v>
          </cell>
        </row>
        <row r="3166">
          <cell r="A3166" t="str">
            <v>SEP-04</v>
          </cell>
        </row>
        <row r="3167">
          <cell r="A3167" t="str">
            <v>SEP-04</v>
          </cell>
        </row>
        <row r="3168">
          <cell r="A3168" t="str">
            <v>SEP-04</v>
          </cell>
        </row>
        <row r="3169">
          <cell r="A3169" t="str">
            <v>SEP-04</v>
          </cell>
        </row>
        <row r="3170">
          <cell r="A3170" t="str">
            <v>SEP-04</v>
          </cell>
        </row>
        <row r="3171">
          <cell r="A3171" t="str">
            <v>SEP-04</v>
          </cell>
        </row>
        <row r="3172">
          <cell r="A3172" t="str">
            <v>SEP-04</v>
          </cell>
        </row>
        <row r="3173">
          <cell r="A3173" t="str">
            <v>SEP-04</v>
          </cell>
        </row>
        <row r="3174">
          <cell r="A3174" t="str">
            <v>SEP-04</v>
          </cell>
        </row>
        <row r="3175">
          <cell r="A3175" t="str">
            <v>SEP-04</v>
          </cell>
        </row>
        <row r="3176">
          <cell r="A3176" t="str">
            <v>SEP-04</v>
          </cell>
        </row>
        <row r="3177">
          <cell r="A3177" t="str">
            <v>SEP-04</v>
          </cell>
        </row>
        <row r="3178">
          <cell r="A3178" t="str">
            <v>SEP-04</v>
          </cell>
        </row>
        <row r="3179">
          <cell r="A3179" t="str">
            <v>SEP-04</v>
          </cell>
        </row>
        <row r="3180">
          <cell r="A3180" t="str">
            <v>SEP-04</v>
          </cell>
        </row>
        <row r="3181">
          <cell r="A3181" t="str">
            <v>SEP-04</v>
          </cell>
        </row>
        <row r="3182">
          <cell r="A3182" t="str">
            <v>SEP-04</v>
          </cell>
        </row>
        <row r="3183">
          <cell r="A3183" t="str">
            <v>SEP-04</v>
          </cell>
        </row>
        <row r="3184">
          <cell r="A3184" t="str">
            <v>SEP-04</v>
          </cell>
        </row>
        <row r="3185">
          <cell r="A3185" t="str">
            <v>SEP-04</v>
          </cell>
        </row>
        <row r="3186">
          <cell r="A3186" t="str">
            <v>SEP-04</v>
          </cell>
        </row>
        <row r="3187">
          <cell r="A3187" t="str">
            <v>SEP-04</v>
          </cell>
        </row>
        <row r="3188">
          <cell r="A3188" t="str">
            <v>SEP-04</v>
          </cell>
        </row>
        <row r="3189">
          <cell r="A3189" t="str">
            <v>SEP-04</v>
          </cell>
        </row>
        <row r="3190">
          <cell r="A3190" t="str">
            <v>SEP-04</v>
          </cell>
        </row>
        <row r="3191">
          <cell r="A3191" t="str">
            <v>SEP-04</v>
          </cell>
        </row>
        <row r="3192">
          <cell r="A3192" t="str">
            <v>SEP-04</v>
          </cell>
        </row>
        <row r="3193">
          <cell r="A3193" t="str">
            <v>SEP-04</v>
          </cell>
        </row>
        <row r="3194">
          <cell r="A3194" t="str">
            <v>SEP-04</v>
          </cell>
        </row>
        <row r="3195">
          <cell r="A3195" t="str">
            <v>SEP-04</v>
          </cell>
        </row>
        <row r="3196">
          <cell r="A3196" t="str">
            <v>SEP-04</v>
          </cell>
        </row>
        <row r="3197">
          <cell r="A3197" t="str">
            <v>SEP-04</v>
          </cell>
        </row>
        <row r="3198">
          <cell r="A3198" t="str">
            <v>SEP-04</v>
          </cell>
        </row>
        <row r="3199">
          <cell r="A3199" t="str">
            <v>SEP-04</v>
          </cell>
        </row>
        <row r="3200">
          <cell r="A3200" t="str">
            <v>SEP-04</v>
          </cell>
        </row>
        <row r="3201">
          <cell r="A3201" t="str">
            <v>SEP-04</v>
          </cell>
        </row>
        <row r="3202">
          <cell r="A3202" t="str">
            <v>SEP-04</v>
          </cell>
        </row>
        <row r="3203">
          <cell r="A3203" t="str">
            <v>SEP-04</v>
          </cell>
        </row>
        <row r="3204">
          <cell r="A3204" t="str">
            <v>SEP-04</v>
          </cell>
        </row>
        <row r="3205">
          <cell r="A3205" t="str">
            <v>SEP-04</v>
          </cell>
        </row>
        <row r="3206">
          <cell r="A3206" t="str">
            <v>SEP-04</v>
          </cell>
        </row>
        <row r="3207">
          <cell r="A3207" t="str">
            <v>SEP-04</v>
          </cell>
        </row>
        <row r="3208">
          <cell r="A3208" t="str">
            <v>SEP-04</v>
          </cell>
        </row>
        <row r="3209">
          <cell r="A3209" t="str">
            <v>SEP-04</v>
          </cell>
        </row>
        <row r="3210">
          <cell r="A3210" t="str">
            <v>SEP-04</v>
          </cell>
        </row>
        <row r="3211">
          <cell r="A3211" t="str">
            <v>SEP-04</v>
          </cell>
        </row>
        <row r="3212">
          <cell r="A3212" t="str">
            <v>SEP-04</v>
          </cell>
        </row>
        <row r="3213">
          <cell r="A3213" t="str">
            <v>SEP-04</v>
          </cell>
        </row>
        <row r="3214">
          <cell r="A3214" t="str">
            <v>SEP-04</v>
          </cell>
        </row>
        <row r="3215">
          <cell r="A3215" t="str">
            <v>SEP-04</v>
          </cell>
        </row>
        <row r="3216">
          <cell r="A3216" t="str">
            <v>SEP-04</v>
          </cell>
        </row>
        <row r="3217">
          <cell r="A3217" t="str">
            <v>SEP-04</v>
          </cell>
        </row>
        <row r="3218">
          <cell r="A3218" t="str">
            <v>SEP-04</v>
          </cell>
        </row>
        <row r="3219">
          <cell r="A3219" t="str">
            <v>SEP-04</v>
          </cell>
        </row>
        <row r="3220">
          <cell r="A3220" t="str">
            <v>SEP-04</v>
          </cell>
        </row>
        <row r="3221">
          <cell r="A3221" t="str">
            <v>SEP-04</v>
          </cell>
        </row>
        <row r="3222">
          <cell r="A3222" t="str">
            <v>SEP-04</v>
          </cell>
        </row>
        <row r="3223">
          <cell r="A3223" t="str">
            <v>SEP-04</v>
          </cell>
        </row>
        <row r="3224">
          <cell r="A3224" t="str">
            <v>SEP-04</v>
          </cell>
        </row>
        <row r="3225">
          <cell r="A3225" t="str">
            <v>SEP-04</v>
          </cell>
        </row>
        <row r="3226">
          <cell r="A3226" t="str">
            <v>SEP-04</v>
          </cell>
        </row>
        <row r="3227">
          <cell r="A3227" t="str">
            <v>SEP-04</v>
          </cell>
        </row>
        <row r="3228">
          <cell r="A3228" t="str">
            <v>SEP-04</v>
          </cell>
        </row>
        <row r="3229">
          <cell r="A3229" t="str">
            <v>SEP-04</v>
          </cell>
        </row>
        <row r="3230">
          <cell r="A3230" t="str">
            <v>SEP-04</v>
          </cell>
        </row>
        <row r="3231">
          <cell r="A3231" t="str">
            <v>SEP-04</v>
          </cell>
        </row>
        <row r="3232">
          <cell r="A3232" t="str">
            <v>SEP-04</v>
          </cell>
        </row>
        <row r="3233">
          <cell r="A3233" t="str">
            <v>SEP-04</v>
          </cell>
        </row>
        <row r="3234">
          <cell r="A3234" t="str">
            <v>SEP-04</v>
          </cell>
        </row>
        <row r="3235">
          <cell r="A3235" t="str">
            <v>SEP-04</v>
          </cell>
        </row>
        <row r="3236">
          <cell r="A3236" t="str">
            <v>SEP-04</v>
          </cell>
        </row>
        <row r="3237">
          <cell r="A3237" t="str">
            <v>SEP-04</v>
          </cell>
        </row>
        <row r="3238">
          <cell r="A3238" t="str">
            <v>SEP-04</v>
          </cell>
        </row>
        <row r="3239">
          <cell r="A3239" t="str">
            <v>SEP-04</v>
          </cell>
        </row>
        <row r="3240">
          <cell r="A3240" t="str">
            <v>SEP-04</v>
          </cell>
        </row>
        <row r="3241">
          <cell r="A3241" t="str">
            <v>SEP-04</v>
          </cell>
        </row>
        <row r="3242">
          <cell r="A3242" t="str">
            <v>SEP-04</v>
          </cell>
        </row>
        <row r="3243">
          <cell r="A3243" t="str">
            <v>SEP-04</v>
          </cell>
        </row>
        <row r="3244">
          <cell r="A3244" t="str">
            <v>SEP-04</v>
          </cell>
        </row>
        <row r="3245">
          <cell r="A3245" t="str">
            <v>SEP-04</v>
          </cell>
        </row>
        <row r="3246">
          <cell r="A3246" t="str">
            <v>SEP-04</v>
          </cell>
        </row>
        <row r="3247">
          <cell r="A3247" t="str">
            <v>SEP-04</v>
          </cell>
        </row>
        <row r="3248">
          <cell r="A3248" t="str">
            <v>SEP-04</v>
          </cell>
        </row>
        <row r="3249">
          <cell r="A3249" t="str">
            <v>SEP-04</v>
          </cell>
        </row>
        <row r="3250">
          <cell r="A3250" t="str">
            <v>SEP-04</v>
          </cell>
        </row>
        <row r="3251">
          <cell r="A3251" t="str">
            <v>SEP-04</v>
          </cell>
        </row>
        <row r="3252">
          <cell r="A3252" t="str">
            <v>SEP-04</v>
          </cell>
        </row>
        <row r="3253">
          <cell r="A3253" t="str">
            <v>SEP-04</v>
          </cell>
        </row>
        <row r="3254">
          <cell r="A3254" t="str">
            <v>SEP-04</v>
          </cell>
        </row>
        <row r="3255">
          <cell r="A3255" t="str">
            <v>SEP-04</v>
          </cell>
        </row>
        <row r="3256">
          <cell r="A3256" t="str">
            <v>SEP-04</v>
          </cell>
        </row>
        <row r="3257">
          <cell r="A3257" t="str">
            <v>SEP-04</v>
          </cell>
        </row>
        <row r="3258">
          <cell r="A3258" t="str">
            <v>SEP-04</v>
          </cell>
        </row>
        <row r="3259">
          <cell r="A3259" t="str">
            <v>SEP-04</v>
          </cell>
        </row>
        <row r="3260">
          <cell r="A3260" t="str">
            <v>SEP-04</v>
          </cell>
        </row>
        <row r="3261">
          <cell r="A3261" t="str">
            <v>SEP-04</v>
          </cell>
        </row>
        <row r="3262">
          <cell r="A3262" t="str">
            <v>SEP-04</v>
          </cell>
        </row>
        <row r="3263">
          <cell r="A3263" t="str">
            <v>SEP-04</v>
          </cell>
        </row>
        <row r="3264">
          <cell r="A3264" t="str">
            <v>SEP-04</v>
          </cell>
        </row>
        <row r="3265">
          <cell r="A3265" t="str">
            <v>SEP-04</v>
          </cell>
        </row>
        <row r="3266">
          <cell r="A3266" t="str">
            <v>SEP-04</v>
          </cell>
        </row>
        <row r="3267">
          <cell r="A3267" t="str">
            <v>SEP-04</v>
          </cell>
        </row>
        <row r="3268">
          <cell r="A3268" t="str">
            <v>SEP-04</v>
          </cell>
        </row>
        <row r="3269">
          <cell r="A3269" t="str">
            <v>SEP-04</v>
          </cell>
        </row>
        <row r="3270">
          <cell r="A3270" t="str">
            <v>SEP-04</v>
          </cell>
        </row>
        <row r="3271">
          <cell r="A3271" t="str">
            <v>SEP-04</v>
          </cell>
        </row>
        <row r="3272">
          <cell r="A3272" t="str">
            <v>SEP-04</v>
          </cell>
        </row>
        <row r="3273">
          <cell r="A3273" t="str">
            <v>SEP-04</v>
          </cell>
        </row>
        <row r="3274">
          <cell r="A3274" t="str">
            <v>SEP-04</v>
          </cell>
        </row>
        <row r="3275">
          <cell r="A3275" t="str">
            <v>SEP-04</v>
          </cell>
        </row>
        <row r="3276">
          <cell r="A3276" t="str">
            <v>SEP-04</v>
          </cell>
        </row>
        <row r="3277">
          <cell r="A3277" t="str">
            <v>SEP-04</v>
          </cell>
        </row>
        <row r="3278">
          <cell r="A3278" t="str">
            <v>SEP-04</v>
          </cell>
        </row>
        <row r="3279">
          <cell r="A3279" t="str">
            <v>SEP-04</v>
          </cell>
        </row>
        <row r="3280">
          <cell r="A3280" t="str">
            <v>SEP-04</v>
          </cell>
        </row>
        <row r="3281">
          <cell r="A3281" t="str">
            <v>SEP-04</v>
          </cell>
        </row>
        <row r="3282">
          <cell r="A3282" t="str">
            <v>SEP-04</v>
          </cell>
        </row>
        <row r="3283">
          <cell r="A3283" t="str">
            <v>SEP-04</v>
          </cell>
        </row>
        <row r="3284">
          <cell r="A3284" t="str">
            <v>SEP-04</v>
          </cell>
        </row>
        <row r="3285">
          <cell r="A3285" t="str">
            <v>SEP-04</v>
          </cell>
        </row>
        <row r="3286">
          <cell r="A3286" t="str">
            <v>SEP-04</v>
          </cell>
        </row>
        <row r="3287">
          <cell r="A3287" t="str">
            <v>SEP-04</v>
          </cell>
        </row>
        <row r="3288">
          <cell r="A3288" t="str">
            <v>SEP-04</v>
          </cell>
        </row>
        <row r="3289">
          <cell r="A3289" t="str">
            <v>SEP-04</v>
          </cell>
        </row>
        <row r="3290">
          <cell r="A3290" t="str">
            <v>SEP-04</v>
          </cell>
        </row>
        <row r="3291">
          <cell r="A3291" t="str">
            <v>SEP-04</v>
          </cell>
        </row>
        <row r="3292">
          <cell r="A3292" t="str">
            <v>SEP-04</v>
          </cell>
        </row>
        <row r="3293">
          <cell r="A3293" t="str">
            <v>SEP-04</v>
          </cell>
        </row>
        <row r="3294">
          <cell r="A3294" t="str">
            <v>SEP-04</v>
          </cell>
        </row>
        <row r="3295">
          <cell r="A3295" t="str">
            <v>SEP-04</v>
          </cell>
        </row>
        <row r="3296">
          <cell r="A3296" t="str">
            <v>SEP-04</v>
          </cell>
        </row>
        <row r="3297">
          <cell r="A3297" t="str">
            <v>SEP-04</v>
          </cell>
        </row>
        <row r="3298">
          <cell r="A3298" t="str">
            <v>SEP-04</v>
          </cell>
        </row>
        <row r="3299">
          <cell r="A3299" t="str">
            <v>SEP-04</v>
          </cell>
        </row>
        <row r="3300">
          <cell r="A3300" t="str">
            <v>SEP-04</v>
          </cell>
        </row>
        <row r="3301">
          <cell r="A3301" t="str">
            <v>SEP-04</v>
          </cell>
        </row>
        <row r="3302">
          <cell r="A3302" t="str">
            <v>SEP-04</v>
          </cell>
        </row>
        <row r="3303">
          <cell r="A3303" t="str">
            <v>SEP-04</v>
          </cell>
        </row>
        <row r="3304">
          <cell r="A3304" t="str">
            <v>SEP-04</v>
          </cell>
        </row>
        <row r="3305">
          <cell r="A3305" t="str">
            <v>SEP-04</v>
          </cell>
        </row>
        <row r="3306">
          <cell r="A3306" t="str">
            <v>SEP-04</v>
          </cell>
        </row>
        <row r="3307">
          <cell r="A3307" t="str">
            <v>SEP-04</v>
          </cell>
        </row>
        <row r="3308">
          <cell r="A3308" t="str">
            <v>SEP-04</v>
          </cell>
        </row>
        <row r="3309">
          <cell r="A3309" t="str">
            <v>SEP-04</v>
          </cell>
        </row>
        <row r="3310">
          <cell r="A3310" t="str">
            <v>SEP-04</v>
          </cell>
        </row>
        <row r="3311">
          <cell r="A3311" t="str">
            <v>SEP-04</v>
          </cell>
        </row>
        <row r="3312">
          <cell r="A3312" t="str">
            <v>SEP-04</v>
          </cell>
        </row>
        <row r="3313">
          <cell r="A3313" t="str">
            <v>SEP-04</v>
          </cell>
        </row>
        <row r="3314">
          <cell r="A3314" t="str">
            <v>SEP-04</v>
          </cell>
        </row>
        <row r="3315">
          <cell r="A3315" t="str">
            <v>SEP-04</v>
          </cell>
        </row>
        <row r="3316">
          <cell r="A3316" t="str">
            <v>SEP-04</v>
          </cell>
        </row>
        <row r="3317">
          <cell r="A3317" t="str">
            <v>SEP-04</v>
          </cell>
        </row>
        <row r="3318">
          <cell r="A3318" t="str">
            <v>SEP-04</v>
          </cell>
        </row>
        <row r="3319">
          <cell r="A3319" t="str">
            <v>SEP-04</v>
          </cell>
        </row>
        <row r="3320">
          <cell r="A3320" t="str">
            <v>SEP-04</v>
          </cell>
        </row>
        <row r="3321">
          <cell r="A3321" t="str">
            <v>SEP-04</v>
          </cell>
        </row>
        <row r="3322">
          <cell r="A3322" t="str">
            <v>SEP-04</v>
          </cell>
        </row>
        <row r="3323">
          <cell r="A3323" t="str">
            <v>SEP-04</v>
          </cell>
        </row>
        <row r="3324">
          <cell r="A3324" t="str">
            <v>SEP-04</v>
          </cell>
        </row>
        <row r="3325">
          <cell r="A3325" t="str">
            <v>SEP-04</v>
          </cell>
        </row>
        <row r="3326">
          <cell r="A3326" t="str">
            <v>SEP-04</v>
          </cell>
        </row>
        <row r="3327">
          <cell r="A3327" t="str">
            <v>SEP-04</v>
          </cell>
        </row>
        <row r="3328">
          <cell r="A3328" t="str">
            <v>SEP-04</v>
          </cell>
        </row>
        <row r="3329">
          <cell r="A3329" t="str">
            <v>SEP-04</v>
          </cell>
        </row>
        <row r="3330">
          <cell r="A3330" t="str">
            <v>SEP-04</v>
          </cell>
        </row>
        <row r="3331">
          <cell r="A3331" t="str">
            <v>SEP-04</v>
          </cell>
        </row>
        <row r="3332">
          <cell r="A3332" t="str">
            <v>SEP-04</v>
          </cell>
        </row>
        <row r="3333">
          <cell r="A3333" t="str">
            <v>SEP-04</v>
          </cell>
        </row>
        <row r="3334">
          <cell r="A3334" t="str">
            <v>SEP-04</v>
          </cell>
        </row>
        <row r="3335">
          <cell r="A3335" t="str">
            <v>SEP-04</v>
          </cell>
        </row>
        <row r="3336">
          <cell r="A3336" t="str">
            <v>SEP-04</v>
          </cell>
        </row>
        <row r="3337">
          <cell r="A3337" t="str">
            <v>SEP-04</v>
          </cell>
        </row>
        <row r="3338">
          <cell r="A3338" t="str">
            <v>SEP-04</v>
          </cell>
        </row>
        <row r="3339">
          <cell r="A3339" t="str">
            <v>SEP-04</v>
          </cell>
        </row>
        <row r="3340">
          <cell r="A3340" t="str">
            <v>SEP-04</v>
          </cell>
        </row>
        <row r="3341">
          <cell r="A3341" t="str">
            <v>SEP-04</v>
          </cell>
        </row>
        <row r="3342">
          <cell r="A3342" t="str">
            <v>SEP-04</v>
          </cell>
        </row>
        <row r="3343">
          <cell r="A3343" t="str">
            <v>SEP-04</v>
          </cell>
        </row>
        <row r="3344">
          <cell r="A3344" t="str">
            <v>SEP-04</v>
          </cell>
        </row>
        <row r="3345">
          <cell r="A3345" t="str">
            <v>SEP-04</v>
          </cell>
        </row>
        <row r="3346">
          <cell r="A3346" t="str">
            <v>SEP-04</v>
          </cell>
        </row>
        <row r="3347">
          <cell r="A3347" t="str">
            <v>SEP-04</v>
          </cell>
        </row>
        <row r="3348">
          <cell r="A3348" t="str">
            <v>SEP-04</v>
          </cell>
        </row>
        <row r="3349">
          <cell r="A3349" t="str">
            <v>SEP-04</v>
          </cell>
        </row>
        <row r="3350">
          <cell r="A3350" t="str">
            <v>SEP-04</v>
          </cell>
        </row>
        <row r="3351">
          <cell r="A3351" t="str">
            <v>SEP-04</v>
          </cell>
        </row>
        <row r="3352">
          <cell r="A3352" t="str">
            <v>SEP-04</v>
          </cell>
        </row>
        <row r="3353">
          <cell r="A3353" t="str">
            <v>SEP-04</v>
          </cell>
        </row>
        <row r="3354">
          <cell r="A3354" t="str">
            <v>SEP-04</v>
          </cell>
        </row>
        <row r="3355">
          <cell r="A3355" t="str">
            <v>SEP-04</v>
          </cell>
        </row>
        <row r="3356">
          <cell r="A3356" t="str">
            <v>SEP-04</v>
          </cell>
        </row>
        <row r="3357">
          <cell r="A3357" t="str">
            <v>SEP-04</v>
          </cell>
        </row>
        <row r="3358">
          <cell r="A3358" t="str">
            <v>SEP-04</v>
          </cell>
        </row>
        <row r="3359">
          <cell r="A3359" t="str">
            <v>SEP-04</v>
          </cell>
        </row>
        <row r="3360">
          <cell r="A3360" t="str">
            <v>SEP-04</v>
          </cell>
        </row>
        <row r="3361">
          <cell r="A3361" t="str">
            <v>SEP-04</v>
          </cell>
        </row>
        <row r="3362">
          <cell r="A3362" t="str">
            <v>SEP-04</v>
          </cell>
        </row>
        <row r="3363">
          <cell r="A3363" t="str">
            <v>SEP-04</v>
          </cell>
        </row>
        <row r="3364">
          <cell r="A3364" t="str">
            <v>SEP-04</v>
          </cell>
        </row>
        <row r="3365">
          <cell r="A3365" t="str">
            <v>SEP-04</v>
          </cell>
        </row>
        <row r="3366">
          <cell r="A3366" t="str">
            <v>SEP-04</v>
          </cell>
        </row>
        <row r="3367">
          <cell r="A3367" t="str">
            <v>SEP-04</v>
          </cell>
        </row>
        <row r="3368">
          <cell r="A3368" t="str">
            <v>SEP-04</v>
          </cell>
        </row>
        <row r="3369">
          <cell r="A3369" t="str">
            <v>SEP-04</v>
          </cell>
        </row>
        <row r="3370">
          <cell r="A3370" t="str">
            <v>SEP-04</v>
          </cell>
        </row>
        <row r="3371">
          <cell r="A3371" t="str">
            <v>SEP-04</v>
          </cell>
        </row>
        <row r="3372">
          <cell r="A3372" t="str">
            <v>SEP-04</v>
          </cell>
        </row>
        <row r="3373">
          <cell r="A3373" t="str">
            <v>SEP-04</v>
          </cell>
        </row>
        <row r="3374">
          <cell r="A3374" t="str">
            <v>SEP-04</v>
          </cell>
        </row>
        <row r="3375">
          <cell r="A3375" t="str">
            <v>SEP-04</v>
          </cell>
        </row>
        <row r="3376">
          <cell r="A3376" t="str">
            <v>SEP-04</v>
          </cell>
        </row>
        <row r="3377">
          <cell r="A3377" t="str">
            <v>SEP-04</v>
          </cell>
        </row>
        <row r="3378">
          <cell r="A3378" t="str">
            <v>SEP-04</v>
          </cell>
        </row>
        <row r="3379">
          <cell r="A3379" t="str">
            <v>SEP-04</v>
          </cell>
        </row>
        <row r="3380">
          <cell r="A3380" t="str">
            <v>SEP-04</v>
          </cell>
        </row>
        <row r="3381">
          <cell r="A3381" t="str">
            <v>SEP-04</v>
          </cell>
        </row>
        <row r="3382">
          <cell r="A3382" t="str">
            <v>SEP-04</v>
          </cell>
        </row>
        <row r="3383">
          <cell r="A3383" t="str">
            <v>SEP-04</v>
          </cell>
        </row>
        <row r="3384">
          <cell r="A3384" t="str">
            <v>SEP-04</v>
          </cell>
        </row>
        <row r="3385">
          <cell r="A3385" t="str">
            <v>SEP-04</v>
          </cell>
        </row>
        <row r="3386">
          <cell r="A3386" t="str">
            <v>SEP-04</v>
          </cell>
        </row>
        <row r="3387">
          <cell r="A3387" t="str">
            <v>SEP-04</v>
          </cell>
        </row>
        <row r="3388">
          <cell r="A3388" t="str">
            <v>SEP-04</v>
          </cell>
        </row>
        <row r="3389">
          <cell r="A3389" t="str">
            <v>SEP-04</v>
          </cell>
        </row>
        <row r="3390">
          <cell r="A3390" t="str">
            <v>SEP-04</v>
          </cell>
        </row>
        <row r="3391">
          <cell r="A3391" t="str">
            <v>SEP-04</v>
          </cell>
        </row>
        <row r="3392">
          <cell r="A3392" t="str">
            <v>SEP-04</v>
          </cell>
        </row>
        <row r="3393">
          <cell r="A3393" t="str">
            <v>SEP-04</v>
          </cell>
        </row>
        <row r="3394">
          <cell r="A3394" t="str">
            <v>SEP-04</v>
          </cell>
        </row>
        <row r="3395">
          <cell r="A3395" t="str">
            <v>SEP-04</v>
          </cell>
        </row>
        <row r="3396">
          <cell r="A3396" t="str">
            <v>SEP-04</v>
          </cell>
        </row>
        <row r="3397">
          <cell r="A3397" t="str">
            <v>SEP-04</v>
          </cell>
        </row>
        <row r="3398">
          <cell r="A3398" t="str">
            <v>SEP-04</v>
          </cell>
        </row>
        <row r="3399">
          <cell r="A3399" t="str">
            <v>SEP-04</v>
          </cell>
        </row>
        <row r="3400">
          <cell r="A3400" t="str">
            <v>SEP-04</v>
          </cell>
        </row>
        <row r="3401">
          <cell r="A3401" t="str">
            <v>SEP-04</v>
          </cell>
        </row>
        <row r="3402">
          <cell r="A3402" t="str">
            <v>SEP-04</v>
          </cell>
        </row>
        <row r="3403">
          <cell r="A3403" t="str">
            <v>SEP-04</v>
          </cell>
        </row>
        <row r="3404">
          <cell r="A3404" t="str">
            <v>SEP-04</v>
          </cell>
        </row>
        <row r="3405">
          <cell r="A3405" t="str">
            <v>SEP-04</v>
          </cell>
        </row>
        <row r="3406">
          <cell r="A3406" t="str">
            <v>SEP-04</v>
          </cell>
        </row>
        <row r="3407">
          <cell r="A3407" t="str">
            <v>SEP-04</v>
          </cell>
        </row>
        <row r="3408">
          <cell r="A3408" t="str">
            <v>SEP-04</v>
          </cell>
        </row>
        <row r="3409">
          <cell r="A3409" t="str">
            <v>SEP-04</v>
          </cell>
        </row>
        <row r="3410">
          <cell r="A3410" t="str">
            <v>SEP-04</v>
          </cell>
        </row>
        <row r="3411">
          <cell r="A3411" t="str">
            <v>SEP-04</v>
          </cell>
        </row>
        <row r="3412">
          <cell r="A3412" t="str">
            <v>SEP-04</v>
          </cell>
        </row>
        <row r="3413">
          <cell r="A3413" t="str">
            <v>SEP-04</v>
          </cell>
        </row>
        <row r="3414">
          <cell r="A3414" t="str">
            <v>SEP-04</v>
          </cell>
        </row>
        <row r="3415">
          <cell r="A3415" t="str">
            <v>SEP-04</v>
          </cell>
        </row>
        <row r="3416">
          <cell r="A3416" t="str">
            <v>SEP-04</v>
          </cell>
        </row>
        <row r="3417">
          <cell r="A3417" t="str">
            <v>SEP-04</v>
          </cell>
        </row>
        <row r="3418">
          <cell r="A3418" t="str">
            <v>SEP-04</v>
          </cell>
        </row>
        <row r="3419">
          <cell r="A3419" t="str">
            <v>SEP-04</v>
          </cell>
        </row>
        <row r="3420">
          <cell r="A3420" t="str">
            <v>SEP-04</v>
          </cell>
        </row>
        <row r="3421">
          <cell r="A3421" t="str">
            <v>SEP-04</v>
          </cell>
        </row>
        <row r="3422">
          <cell r="A3422" t="str">
            <v>SEP-04</v>
          </cell>
        </row>
        <row r="3423">
          <cell r="A3423" t="str">
            <v>SEP-04</v>
          </cell>
        </row>
        <row r="3424">
          <cell r="A3424" t="str">
            <v>SEP-04</v>
          </cell>
        </row>
        <row r="3425">
          <cell r="A3425" t="str">
            <v>SEP-04</v>
          </cell>
        </row>
        <row r="3426">
          <cell r="A3426" t="str">
            <v>SEP-04</v>
          </cell>
        </row>
        <row r="3427">
          <cell r="A3427" t="str">
            <v>SEP-04</v>
          </cell>
        </row>
        <row r="3428">
          <cell r="A3428" t="str">
            <v>SEP-04</v>
          </cell>
        </row>
        <row r="3429">
          <cell r="A3429" t="str">
            <v>SEP-04</v>
          </cell>
        </row>
        <row r="3430">
          <cell r="A3430" t="str">
            <v>SEP-04</v>
          </cell>
        </row>
        <row r="3431">
          <cell r="A3431" t="str">
            <v>SEP-04</v>
          </cell>
        </row>
        <row r="3432">
          <cell r="A3432" t="str">
            <v>SEP-04</v>
          </cell>
        </row>
        <row r="3433">
          <cell r="A3433" t="str">
            <v>SEP-04</v>
          </cell>
        </row>
        <row r="3434">
          <cell r="A3434" t="str">
            <v>SEP-04</v>
          </cell>
        </row>
        <row r="3435">
          <cell r="A3435" t="str">
            <v>SEP-04</v>
          </cell>
        </row>
        <row r="3436">
          <cell r="A3436" t="str">
            <v>SEP-04</v>
          </cell>
        </row>
        <row r="3437">
          <cell r="A3437" t="str">
            <v>SEP-04</v>
          </cell>
        </row>
        <row r="3438">
          <cell r="A3438" t="str">
            <v>SEP-04</v>
          </cell>
        </row>
        <row r="3439">
          <cell r="A3439" t="str">
            <v>SEP-04</v>
          </cell>
        </row>
        <row r="3440">
          <cell r="A3440" t="str">
            <v>SEP-04</v>
          </cell>
        </row>
        <row r="3441">
          <cell r="A3441" t="str">
            <v>SEP-04</v>
          </cell>
        </row>
        <row r="3442">
          <cell r="A3442" t="str">
            <v>SEP-04</v>
          </cell>
        </row>
        <row r="3443">
          <cell r="A3443" t="str">
            <v>SEP-04</v>
          </cell>
        </row>
        <row r="3444">
          <cell r="A3444" t="str">
            <v>SEP-04</v>
          </cell>
        </row>
        <row r="3445">
          <cell r="A3445" t="str">
            <v>SEP-04</v>
          </cell>
        </row>
        <row r="3446">
          <cell r="A3446" t="str">
            <v>SEP-04</v>
          </cell>
        </row>
        <row r="3447">
          <cell r="A3447" t="str">
            <v>SEP-04</v>
          </cell>
        </row>
        <row r="3448">
          <cell r="A3448" t="str">
            <v>SEP-04</v>
          </cell>
        </row>
        <row r="3449">
          <cell r="A3449" t="str">
            <v>SEP-04</v>
          </cell>
        </row>
        <row r="3450">
          <cell r="A3450" t="str">
            <v>SEP-04</v>
          </cell>
        </row>
        <row r="3451">
          <cell r="A3451" t="str">
            <v>SEP-04</v>
          </cell>
        </row>
        <row r="3452">
          <cell r="A3452" t="str">
            <v>SEP-04</v>
          </cell>
        </row>
        <row r="3453">
          <cell r="A3453" t="str">
            <v>SEP-04</v>
          </cell>
        </row>
        <row r="3454">
          <cell r="A3454" t="str">
            <v>SEP-04</v>
          </cell>
        </row>
        <row r="3455">
          <cell r="A3455" t="str">
            <v>SEP-04</v>
          </cell>
        </row>
        <row r="3456">
          <cell r="A3456" t="str">
            <v>SEP-04</v>
          </cell>
        </row>
        <row r="3457">
          <cell r="A3457" t="str">
            <v>SEP-04</v>
          </cell>
        </row>
        <row r="3458">
          <cell r="A3458" t="str">
            <v>SEP-04</v>
          </cell>
        </row>
        <row r="3459">
          <cell r="A3459" t="str">
            <v>SEP-04</v>
          </cell>
        </row>
        <row r="3460">
          <cell r="A3460" t="str">
            <v>SEP-04</v>
          </cell>
        </row>
        <row r="3461">
          <cell r="A3461" t="str">
            <v>SEP-04</v>
          </cell>
        </row>
        <row r="3462">
          <cell r="A3462" t="str">
            <v>SEP-04</v>
          </cell>
        </row>
        <row r="3463">
          <cell r="A3463" t="str">
            <v>SEP-04</v>
          </cell>
        </row>
        <row r="3464">
          <cell r="A3464" t="str">
            <v>SEP-04</v>
          </cell>
        </row>
        <row r="3465">
          <cell r="A3465" t="str">
            <v>SEP-04</v>
          </cell>
        </row>
        <row r="3466">
          <cell r="A3466" t="str">
            <v>SEP-04</v>
          </cell>
        </row>
        <row r="3467">
          <cell r="A3467" t="str">
            <v>SEP-04</v>
          </cell>
        </row>
        <row r="3468">
          <cell r="A3468" t="str">
            <v>SEP-04</v>
          </cell>
        </row>
        <row r="3469">
          <cell r="A3469" t="str">
            <v>SEP-04</v>
          </cell>
        </row>
        <row r="3470">
          <cell r="A3470" t="str">
            <v>SEP-04</v>
          </cell>
        </row>
        <row r="3471">
          <cell r="A3471" t="str">
            <v>SEP-04</v>
          </cell>
        </row>
        <row r="3472">
          <cell r="A3472" t="str">
            <v>SEP-04</v>
          </cell>
        </row>
        <row r="3473">
          <cell r="A3473" t="str">
            <v>SEP-04</v>
          </cell>
        </row>
        <row r="3474">
          <cell r="A3474" t="str">
            <v>SEP-04</v>
          </cell>
        </row>
        <row r="3475">
          <cell r="A3475" t="str">
            <v>SEP-04</v>
          </cell>
        </row>
        <row r="3476">
          <cell r="A3476" t="str">
            <v>SEP-04</v>
          </cell>
        </row>
        <row r="3477">
          <cell r="A3477" t="str">
            <v>SEP-04</v>
          </cell>
        </row>
        <row r="3478">
          <cell r="A3478" t="str">
            <v>SEP-04</v>
          </cell>
        </row>
        <row r="3479">
          <cell r="A3479" t="str">
            <v>SEP-04</v>
          </cell>
        </row>
        <row r="3480">
          <cell r="A3480" t="str">
            <v>SEP-04</v>
          </cell>
        </row>
        <row r="3481">
          <cell r="A3481" t="str">
            <v>SEP-04</v>
          </cell>
        </row>
        <row r="3482">
          <cell r="A3482" t="str">
            <v>SEP-04</v>
          </cell>
        </row>
        <row r="3483">
          <cell r="A3483" t="str">
            <v>SEP-04</v>
          </cell>
        </row>
        <row r="3484">
          <cell r="A3484" t="str">
            <v>SEP-04</v>
          </cell>
        </row>
        <row r="3485">
          <cell r="A3485" t="str">
            <v>SEP-04</v>
          </cell>
        </row>
        <row r="3486">
          <cell r="A3486" t="str">
            <v>SEP-04</v>
          </cell>
        </row>
        <row r="3487">
          <cell r="A3487" t="str">
            <v>SEP-04</v>
          </cell>
        </row>
        <row r="3488">
          <cell r="A3488" t="str">
            <v>SEP-04</v>
          </cell>
        </row>
        <row r="3489">
          <cell r="A3489" t="str">
            <v>SEP-04</v>
          </cell>
        </row>
        <row r="3490">
          <cell r="A3490" t="str">
            <v>SEP-04</v>
          </cell>
        </row>
        <row r="3491">
          <cell r="A3491" t="str">
            <v>SEP-04</v>
          </cell>
        </row>
        <row r="3492">
          <cell r="A3492" t="str">
            <v>SEP-04</v>
          </cell>
        </row>
        <row r="3493">
          <cell r="A3493" t="str">
            <v>SEP-04</v>
          </cell>
        </row>
        <row r="3494">
          <cell r="A3494" t="str">
            <v>SEP-04</v>
          </cell>
        </row>
        <row r="3495">
          <cell r="A3495" t="str">
            <v>SEP-04</v>
          </cell>
        </row>
        <row r="3496">
          <cell r="A3496" t="str">
            <v>SEP-04</v>
          </cell>
        </row>
        <row r="3497">
          <cell r="A3497" t="str">
            <v>SEP-04</v>
          </cell>
        </row>
        <row r="3498">
          <cell r="A3498" t="str">
            <v>SEP-04</v>
          </cell>
        </row>
        <row r="3499">
          <cell r="A3499" t="str">
            <v>SEP-04</v>
          </cell>
        </row>
        <row r="3500">
          <cell r="A3500" t="str">
            <v>SEP-04</v>
          </cell>
        </row>
        <row r="3501">
          <cell r="A3501" t="str">
            <v>SEP-04</v>
          </cell>
        </row>
        <row r="3502">
          <cell r="A3502" t="str">
            <v>SEP-04</v>
          </cell>
        </row>
        <row r="3503">
          <cell r="A3503" t="str">
            <v>SEP-04</v>
          </cell>
        </row>
        <row r="3504">
          <cell r="A3504" t="str">
            <v>SEP-04</v>
          </cell>
        </row>
        <row r="3505">
          <cell r="A3505" t="str">
            <v>SEP-04</v>
          </cell>
        </row>
        <row r="3506">
          <cell r="A3506" t="str">
            <v>SEP-04</v>
          </cell>
        </row>
        <row r="3507">
          <cell r="A3507" t="str">
            <v>SEP-04</v>
          </cell>
        </row>
        <row r="3508">
          <cell r="A3508" t="str">
            <v>SEP-04</v>
          </cell>
        </row>
        <row r="3509">
          <cell r="A3509" t="str">
            <v>SEP-04</v>
          </cell>
        </row>
        <row r="3510">
          <cell r="A3510" t="str">
            <v>SEP-04</v>
          </cell>
        </row>
        <row r="3511">
          <cell r="A3511" t="str">
            <v>SEP-04</v>
          </cell>
        </row>
        <row r="3512">
          <cell r="A3512" t="str">
            <v>SEP-04</v>
          </cell>
        </row>
        <row r="3513">
          <cell r="A3513" t="str">
            <v>SEP-04</v>
          </cell>
        </row>
        <row r="3514">
          <cell r="A3514" t="str">
            <v>SEP-04</v>
          </cell>
        </row>
        <row r="3515">
          <cell r="A3515" t="str">
            <v>SEP-04</v>
          </cell>
        </row>
        <row r="3516">
          <cell r="A3516" t="str">
            <v>SEP-04</v>
          </cell>
        </row>
        <row r="3517">
          <cell r="A3517" t="str">
            <v>SEP-04</v>
          </cell>
        </row>
        <row r="3518">
          <cell r="A3518" t="str">
            <v>SEP-04</v>
          </cell>
        </row>
        <row r="3519">
          <cell r="A3519" t="str">
            <v>SEP-04</v>
          </cell>
        </row>
        <row r="3520">
          <cell r="A3520" t="str">
            <v>SEP-04</v>
          </cell>
        </row>
        <row r="3521">
          <cell r="A3521" t="str">
            <v>SEP-04</v>
          </cell>
        </row>
        <row r="3522">
          <cell r="A3522" t="str">
            <v>SEP-04</v>
          </cell>
        </row>
        <row r="3523">
          <cell r="A3523" t="str">
            <v>SEP-04</v>
          </cell>
        </row>
        <row r="3524">
          <cell r="A3524" t="str">
            <v>SEP-04</v>
          </cell>
        </row>
        <row r="3525">
          <cell r="A3525" t="str">
            <v>SEP-04</v>
          </cell>
        </row>
        <row r="3526">
          <cell r="A3526" t="str">
            <v>SEP-04</v>
          </cell>
        </row>
        <row r="3527">
          <cell r="A3527" t="str">
            <v>SEP-04</v>
          </cell>
        </row>
        <row r="3528">
          <cell r="A3528" t="str">
            <v>SEP-04</v>
          </cell>
        </row>
        <row r="3529">
          <cell r="A3529" t="str">
            <v>SEP-04</v>
          </cell>
        </row>
        <row r="3530">
          <cell r="A3530" t="str">
            <v>SEP-04</v>
          </cell>
        </row>
        <row r="3531">
          <cell r="A3531" t="str">
            <v>SEP-04</v>
          </cell>
        </row>
        <row r="3532">
          <cell r="A3532" t="str">
            <v>SEP-04</v>
          </cell>
        </row>
        <row r="3533">
          <cell r="A3533" t="str">
            <v>SEP-04</v>
          </cell>
        </row>
        <row r="3534">
          <cell r="A3534" t="str">
            <v>SEP-04</v>
          </cell>
        </row>
        <row r="3535">
          <cell r="A3535" t="str">
            <v>SEP-04</v>
          </cell>
        </row>
        <row r="3536">
          <cell r="A3536" t="str">
            <v>SEP-04</v>
          </cell>
        </row>
        <row r="3537">
          <cell r="A3537" t="str">
            <v>SEP-04</v>
          </cell>
        </row>
        <row r="3538">
          <cell r="A3538" t="str">
            <v>SEP-04</v>
          </cell>
        </row>
        <row r="3539">
          <cell r="A3539" t="str">
            <v>SEP-04</v>
          </cell>
        </row>
        <row r="3540">
          <cell r="A3540" t="str">
            <v>SEP-04</v>
          </cell>
        </row>
        <row r="3541">
          <cell r="A3541" t="str">
            <v>SEP-04</v>
          </cell>
        </row>
        <row r="3542">
          <cell r="A3542" t="str">
            <v>SEP-04</v>
          </cell>
        </row>
        <row r="3543">
          <cell r="A3543" t="str">
            <v>SEP-04</v>
          </cell>
        </row>
        <row r="3544">
          <cell r="A3544" t="str">
            <v>SEP-04</v>
          </cell>
        </row>
        <row r="3545">
          <cell r="A3545" t="str">
            <v>SEP-04</v>
          </cell>
        </row>
        <row r="3546">
          <cell r="A3546" t="str">
            <v>SEP-04</v>
          </cell>
        </row>
        <row r="3547">
          <cell r="A3547" t="str">
            <v>SEP-04</v>
          </cell>
        </row>
        <row r="3548">
          <cell r="A3548" t="str">
            <v>SEP-04</v>
          </cell>
        </row>
        <row r="3549">
          <cell r="A3549" t="str">
            <v>SEP-04</v>
          </cell>
        </row>
        <row r="3550">
          <cell r="A3550" t="str">
            <v>SEP-04</v>
          </cell>
        </row>
        <row r="3551">
          <cell r="A3551" t="str">
            <v>SEP-04</v>
          </cell>
        </row>
        <row r="3552">
          <cell r="A3552" t="str">
            <v>SEP-04</v>
          </cell>
        </row>
        <row r="3553">
          <cell r="A3553" t="str">
            <v>SEP-04</v>
          </cell>
        </row>
        <row r="3554">
          <cell r="A3554" t="str">
            <v>SEP-04</v>
          </cell>
        </row>
        <row r="3555">
          <cell r="A3555" t="str">
            <v>SEP-04</v>
          </cell>
        </row>
        <row r="3556">
          <cell r="A3556" t="str">
            <v>SEP-04</v>
          </cell>
        </row>
        <row r="3557">
          <cell r="A3557" t="str">
            <v>SEP-04</v>
          </cell>
        </row>
        <row r="3558">
          <cell r="A3558" t="str">
            <v>SEP-04</v>
          </cell>
        </row>
        <row r="3559">
          <cell r="A3559" t="str">
            <v>SEP-04</v>
          </cell>
        </row>
        <row r="3560">
          <cell r="A3560" t="str">
            <v>SEP-04</v>
          </cell>
        </row>
        <row r="3561">
          <cell r="A3561" t="str">
            <v>SEP-04</v>
          </cell>
        </row>
        <row r="3562">
          <cell r="A3562" t="str">
            <v>SEP-04</v>
          </cell>
        </row>
        <row r="3563">
          <cell r="A3563" t="str">
            <v>SEP-04</v>
          </cell>
        </row>
        <row r="3564">
          <cell r="A3564" t="str">
            <v>SEP-04</v>
          </cell>
        </row>
        <row r="3565">
          <cell r="A3565" t="str">
            <v>SEP-04</v>
          </cell>
        </row>
        <row r="3566">
          <cell r="A3566" t="str">
            <v>SEP-04</v>
          </cell>
        </row>
        <row r="3567">
          <cell r="A3567" t="str">
            <v>SEP-04</v>
          </cell>
        </row>
        <row r="3568">
          <cell r="A3568" t="str">
            <v>SEP-04</v>
          </cell>
        </row>
        <row r="3569">
          <cell r="A3569" t="str">
            <v>SEP-04</v>
          </cell>
        </row>
        <row r="3570">
          <cell r="A3570" t="str">
            <v>SEP-04</v>
          </cell>
        </row>
        <row r="3571">
          <cell r="A3571" t="str">
            <v>SEP-04</v>
          </cell>
        </row>
        <row r="3572">
          <cell r="A3572" t="str">
            <v>SEP-04</v>
          </cell>
        </row>
        <row r="3573">
          <cell r="A3573" t="str">
            <v>SEP-04</v>
          </cell>
        </row>
        <row r="3574">
          <cell r="A3574" t="str">
            <v>SEP-04</v>
          </cell>
        </row>
        <row r="3575">
          <cell r="A3575" t="str">
            <v>SEP-04</v>
          </cell>
        </row>
        <row r="3576">
          <cell r="A3576" t="str">
            <v>SEP-04</v>
          </cell>
        </row>
        <row r="3577">
          <cell r="A3577" t="str">
            <v>SEP-04</v>
          </cell>
        </row>
        <row r="3578">
          <cell r="A3578" t="str">
            <v>SEP-04</v>
          </cell>
        </row>
        <row r="3579">
          <cell r="A3579" t="str">
            <v>SEP-04</v>
          </cell>
        </row>
        <row r="3580">
          <cell r="A3580" t="str">
            <v>SEP-04</v>
          </cell>
        </row>
        <row r="3581">
          <cell r="A3581" t="str">
            <v>SEP-04</v>
          </cell>
        </row>
        <row r="3582">
          <cell r="A3582" t="str">
            <v>SEP-04</v>
          </cell>
        </row>
        <row r="3583">
          <cell r="A3583" t="str">
            <v>SEP-04</v>
          </cell>
        </row>
        <row r="3584">
          <cell r="A3584" t="str">
            <v>SEP-04</v>
          </cell>
        </row>
        <row r="3585">
          <cell r="A3585" t="str">
            <v>SEP-04</v>
          </cell>
        </row>
        <row r="3586">
          <cell r="A3586" t="str">
            <v>SEP-04</v>
          </cell>
        </row>
        <row r="3587">
          <cell r="A3587" t="str">
            <v>SEP-04</v>
          </cell>
        </row>
        <row r="3588">
          <cell r="A3588" t="str">
            <v>SEP-04</v>
          </cell>
        </row>
        <row r="3589">
          <cell r="A3589" t="str">
            <v>SEP-04</v>
          </cell>
        </row>
        <row r="3590">
          <cell r="A3590" t="str">
            <v>SEP-04</v>
          </cell>
        </row>
        <row r="3591">
          <cell r="A3591" t="str">
            <v>SEP-04</v>
          </cell>
        </row>
        <row r="3592">
          <cell r="A3592" t="str">
            <v>SEP-04</v>
          </cell>
        </row>
        <row r="3593">
          <cell r="A3593" t="str">
            <v>SEP-04</v>
          </cell>
        </row>
        <row r="3594">
          <cell r="A3594" t="str">
            <v>SEP-04</v>
          </cell>
        </row>
        <row r="3595">
          <cell r="A3595" t="str">
            <v>SEP-04</v>
          </cell>
        </row>
        <row r="3596">
          <cell r="A3596" t="str">
            <v>SEP-04</v>
          </cell>
        </row>
        <row r="3597">
          <cell r="A3597" t="str">
            <v>SEP-04</v>
          </cell>
        </row>
        <row r="3598">
          <cell r="A3598" t="str">
            <v>SEP-04</v>
          </cell>
        </row>
        <row r="3599">
          <cell r="A3599" t="str">
            <v>SEP-04</v>
          </cell>
        </row>
        <row r="3600">
          <cell r="A3600" t="str">
            <v>SEP-04</v>
          </cell>
        </row>
        <row r="3601">
          <cell r="A3601" t="str">
            <v>SEP-04</v>
          </cell>
        </row>
        <row r="3602">
          <cell r="A3602" t="str">
            <v>SEP-04</v>
          </cell>
        </row>
        <row r="3603">
          <cell r="A3603" t="str">
            <v>SEP-04</v>
          </cell>
        </row>
        <row r="3604">
          <cell r="A3604" t="str">
            <v>SEP-04</v>
          </cell>
        </row>
        <row r="3605">
          <cell r="A3605" t="str">
            <v>SEP-04</v>
          </cell>
        </row>
        <row r="3606">
          <cell r="A3606" t="str">
            <v>SEP-04</v>
          </cell>
        </row>
        <row r="3607">
          <cell r="A3607" t="str">
            <v>SEP-04</v>
          </cell>
        </row>
        <row r="3608">
          <cell r="A3608" t="str">
            <v>SEP-04</v>
          </cell>
        </row>
        <row r="3609">
          <cell r="A3609" t="str">
            <v>SEP-04</v>
          </cell>
        </row>
        <row r="3610">
          <cell r="A3610" t="str">
            <v>SEP-04</v>
          </cell>
        </row>
        <row r="3611">
          <cell r="A3611" t="str">
            <v>SEP-04</v>
          </cell>
        </row>
        <row r="3612">
          <cell r="A3612" t="str">
            <v>SEP-04</v>
          </cell>
        </row>
        <row r="3613">
          <cell r="A3613" t="str">
            <v>SEP-04</v>
          </cell>
        </row>
        <row r="3614">
          <cell r="A3614" t="str">
            <v>SEP-04</v>
          </cell>
        </row>
        <row r="3615">
          <cell r="A3615" t="str">
            <v>SEP-04</v>
          </cell>
        </row>
        <row r="3616">
          <cell r="A3616" t="str">
            <v>SEP-04</v>
          </cell>
        </row>
        <row r="3617">
          <cell r="A3617" t="str">
            <v>SEP-04</v>
          </cell>
        </row>
        <row r="3618">
          <cell r="A3618" t="str">
            <v>SEP-04</v>
          </cell>
        </row>
        <row r="3619">
          <cell r="A3619" t="str">
            <v>SEP-04</v>
          </cell>
        </row>
        <row r="3620">
          <cell r="A3620" t="str">
            <v>SEP-04</v>
          </cell>
        </row>
        <row r="3621">
          <cell r="A3621" t="str">
            <v>SEP-04</v>
          </cell>
        </row>
        <row r="3622">
          <cell r="A3622" t="str">
            <v>SEP-04</v>
          </cell>
        </row>
        <row r="3623">
          <cell r="A3623" t="str">
            <v>SEP-04</v>
          </cell>
        </row>
        <row r="3624">
          <cell r="A3624" t="str">
            <v>SEP-04</v>
          </cell>
        </row>
        <row r="3625">
          <cell r="A3625" t="str">
            <v>SEP-04</v>
          </cell>
        </row>
        <row r="3626">
          <cell r="A3626" t="str">
            <v>SEP-04</v>
          </cell>
        </row>
        <row r="3627">
          <cell r="A3627" t="str">
            <v>SEP-04</v>
          </cell>
        </row>
        <row r="3628">
          <cell r="A3628" t="str">
            <v>SEP-04</v>
          </cell>
        </row>
        <row r="3629">
          <cell r="A3629" t="str">
            <v>SEP-04</v>
          </cell>
        </row>
        <row r="3630">
          <cell r="A3630" t="str">
            <v>SEP-04</v>
          </cell>
        </row>
        <row r="3631">
          <cell r="A3631" t="str">
            <v>SEP-04</v>
          </cell>
        </row>
        <row r="3632">
          <cell r="A3632" t="str">
            <v>SEP-04</v>
          </cell>
        </row>
        <row r="3633">
          <cell r="A3633" t="str">
            <v>SEP-04</v>
          </cell>
        </row>
        <row r="3634">
          <cell r="A3634" t="str">
            <v>SEP-04</v>
          </cell>
        </row>
        <row r="3635">
          <cell r="A3635" t="str">
            <v>SEP-04</v>
          </cell>
        </row>
        <row r="3636">
          <cell r="A3636" t="str">
            <v>SEP-04</v>
          </cell>
        </row>
        <row r="3637">
          <cell r="A3637" t="str">
            <v>SEP-04</v>
          </cell>
        </row>
        <row r="3638">
          <cell r="A3638" t="str">
            <v>SEP-04</v>
          </cell>
        </row>
        <row r="3639">
          <cell r="A3639" t="str">
            <v>SEP-04</v>
          </cell>
        </row>
        <row r="3640">
          <cell r="A3640" t="str">
            <v>SEP-04</v>
          </cell>
        </row>
        <row r="3641">
          <cell r="A3641" t="str">
            <v>SEP-04</v>
          </cell>
        </row>
        <row r="3642">
          <cell r="A3642" t="str">
            <v>SEP-04</v>
          </cell>
        </row>
        <row r="3643">
          <cell r="A3643" t="str">
            <v>SEP-04</v>
          </cell>
        </row>
        <row r="3644">
          <cell r="A3644" t="str">
            <v>SEP-04</v>
          </cell>
        </row>
        <row r="3645">
          <cell r="A3645" t="str">
            <v>SEP-04</v>
          </cell>
        </row>
        <row r="3646">
          <cell r="A3646" t="str">
            <v>SEP-04</v>
          </cell>
        </row>
        <row r="3647">
          <cell r="A3647" t="str">
            <v>SEP-04</v>
          </cell>
        </row>
        <row r="3648">
          <cell r="A3648" t="str">
            <v>SEP-04</v>
          </cell>
        </row>
        <row r="3649">
          <cell r="A3649" t="str">
            <v>SEP-04</v>
          </cell>
        </row>
        <row r="3650">
          <cell r="A3650" t="str">
            <v>SEP-04</v>
          </cell>
        </row>
        <row r="3651">
          <cell r="A3651" t="str">
            <v>SEP-04</v>
          </cell>
        </row>
        <row r="3652">
          <cell r="A3652" t="str">
            <v>SEP-04</v>
          </cell>
        </row>
        <row r="3653">
          <cell r="A3653" t="str">
            <v>SEP-04</v>
          </cell>
        </row>
        <row r="3654">
          <cell r="A3654" t="str">
            <v>SEP-04</v>
          </cell>
        </row>
        <row r="3655">
          <cell r="A3655" t="str">
            <v>SEP-04</v>
          </cell>
        </row>
        <row r="3656">
          <cell r="A3656" t="str">
            <v>SEP-04</v>
          </cell>
        </row>
        <row r="3657">
          <cell r="A3657" t="str">
            <v>SEP-04</v>
          </cell>
        </row>
        <row r="3658">
          <cell r="A3658" t="str">
            <v>SEP-04</v>
          </cell>
        </row>
        <row r="3659">
          <cell r="A3659" t="str">
            <v>SEP-04</v>
          </cell>
        </row>
        <row r="3660">
          <cell r="A3660" t="str">
            <v>SEP-04</v>
          </cell>
        </row>
        <row r="3661">
          <cell r="A3661" t="str">
            <v>SEP-04</v>
          </cell>
        </row>
        <row r="3662">
          <cell r="A3662" t="str">
            <v>SEP-04</v>
          </cell>
        </row>
        <row r="3663">
          <cell r="A3663" t="str">
            <v>SEP-04</v>
          </cell>
        </row>
        <row r="3664">
          <cell r="A3664" t="str">
            <v>SEP-04</v>
          </cell>
        </row>
        <row r="3665">
          <cell r="A3665" t="str">
            <v>SEP-04</v>
          </cell>
        </row>
        <row r="3666">
          <cell r="A3666" t="str">
            <v>SEP-04</v>
          </cell>
        </row>
        <row r="3667">
          <cell r="A3667" t="str">
            <v>SEP-04</v>
          </cell>
        </row>
        <row r="3668">
          <cell r="A3668" t="str">
            <v>SEP-04</v>
          </cell>
        </row>
        <row r="3669">
          <cell r="A3669" t="str">
            <v>SEP-04</v>
          </cell>
        </row>
        <row r="3670">
          <cell r="A3670" t="str">
            <v>SEP-04</v>
          </cell>
        </row>
        <row r="3671">
          <cell r="A3671" t="str">
            <v>SEP-04</v>
          </cell>
        </row>
        <row r="3672">
          <cell r="A3672" t="str">
            <v>SEP-04</v>
          </cell>
        </row>
        <row r="3673">
          <cell r="A3673" t="str">
            <v>SEP-04</v>
          </cell>
        </row>
        <row r="3674">
          <cell r="A3674" t="str">
            <v>SEP-04</v>
          </cell>
        </row>
        <row r="3675">
          <cell r="A3675" t="str">
            <v>SEP-04</v>
          </cell>
        </row>
        <row r="3676">
          <cell r="A3676" t="str">
            <v>SEP-04</v>
          </cell>
        </row>
        <row r="3677">
          <cell r="A3677" t="str">
            <v>SEP-04</v>
          </cell>
        </row>
        <row r="3678">
          <cell r="A3678" t="str">
            <v>SEP-04</v>
          </cell>
        </row>
        <row r="3679">
          <cell r="A3679" t="str">
            <v>SEP-04</v>
          </cell>
        </row>
        <row r="3680">
          <cell r="A3680" t="str">
            <v>SEP-04</v>
          </cell>
        </row>
        <row r="3681">
          <cell r="A3681" t="str">
            <v>SEP-04</v>
          </cell>
        </row>
        <row r="3682">
          <cell r="A3682" t="str">
            <v>SEP-04</v>
          </cell>
        </row>
        <row r="3683">
          <cell r="A3683" t="str">
            <v>SEP-04</v>
          </cell>
        </row>
        <row r="3684">
          <cell r="A3684" t="str">
            <v>SEP-04</v>
          </cell>
        </row>
        <row r="3685">
          <cell r="A3685" t="str">
            <v>SEP-04</v>
          </cell>
        </row>
        <row r="3686">
          <cell r="A3686" t="str">
            <v>SEP-04</v>
          </cell>
        </row>
        <row r="3687">
          <cell r="A3687" t="str">
            <v>SEP-04</v>
          </cell>
        </row>
        <row r="3688">
          <cell r="A3688" t="str">
            <v>SEP-04</v>
          </cell>
        </row>
        <row r="3689">
          <cell r="A3689" t="str">
            <v>SEP-04</v>
          </cell>
        </row>
        <row r="3690">
          <cell r="A3690" t="str">
            <v>SEP-04</v>
          </cell>
        </row>
        <row r="3691">
          <cell r="A3691" t="str">
            <v>SEP-04</v>
          </cell>
        </row>
        <row r="3692">
          <cell r="A3692" t="str">
            <v>SEP-04</v>
          </cell>
        </row>
        <row r="3693">
          <cell r="A3693" t="str">
            <v>SEP-04</v>
          </cell>
        </row>
        <row r="3694">
          <cell r="A3694" t="str">
            <v>SEP-04</v>
          </cell>
        </row>
        <row r="3695">
          <cell r="A3695" t="str">
            <v>SEP-04</v>
          </cell>
        </row>
        <row r="3696">
          <cell r="A3696" t="str">
            <v>SEP-04</v>
          </cell>
        </row>
        <row r="3697">
          <cell r="A3697" t="str">
            <v>SEP-04</v>
          </cell>
        </row>
        <row r="3698">
          <cell r="A3698" t="str">
            <v>SEP-04</v>
          </cell>
        </row>
        <row r="3699">
          <cell r="A3699" t="str">
            <v>SEP-04</v>
          </cell>
        </row>
        <row r="3700">
          <cell r="A3700" t="str">
            <v>SEP-04</v>
          </cell>
        </row>
        <row r="3701">
          <cell r="A3701" t="str">
            <v>SEP-04</v>
          </cell>
        </row>
        <row r="3702">
          <cell r="A3702" t="str">
            <v>SEP-04</v>
          </cell>
        </row>
        <row r="3703">
          <cell r="A3703" t="str">
            <v>SEP-04</v>
          </cell>
        </row>
        <row r="3704">
          <cell r="A3704" t="str">
            <v>SEP-04</v>
          </cell>
        </row>
        <row r="3705">
          <cell r="A3705" t="str">
            <v>SEP-04</v>
          </cell>
        </row>
        <row r="3706">
          <cell r="A3706" t="str">
            <v>SEP-04</v>
          </cell>
        </row>
        <row r="3707">
          <cell r="A3707" t="str">
            <v>SEP-04</v>
          </cell>
        </row>
        <row r="3708">
          <cell r="A3708" t="str">
            <v>SEP-04</v>
          </cell>
        </row>
        <row r="3709">
          <cell r="A3709" t="str">
            <v>SEP-04</v>
          </cell>
        </row>
        <row r="3710">
          <cell r="A3710" t="str">
            <v>SEP-04</v>
          </cell>
        </row>
        <row r="3711">
          <cell r="A3711" t="str">
            <v>SEP-04</v>
          </cell>
        </row>
        <row r="3712">
          <cell r="A3712" t="str">
            <v>SEP-04</v>
          </cell>
        </row>
        <row r="3713">
          <cell r="A3713" t="str">
            <v>SEP-04</v>
          </cell>
        </row>
        <row r="3714">
          <cell r="A3714" t="str">
            <v>SEP-04</v>
          </cell>
        </row>
        <row r="3715">
          <cell r="A3715" t="str">
            <v>SEP-04</v>
          </cell>
        </row>
        <row r="3716">
          <cell r="A3716" t="str">
            <v>SEP-04</v>
          </cell>
        </row>
        <row r="3717">
          <cell r="A3717" t="str">
            <v>SEP-04</v>
          </cell>
        </row>
        <row r="3718">
          <cell r="A3718" t="str">
            <v>SEP-04</v>
          </cell>
        </row>
        <row r="3719">
          <cell r="A3719" t="str">
            <v>SEP-04</v>
          </cell>
        </row>
        <row r="3720">
          <cell r="A3720" t="str">
            <v>SEP-04</v>
          </cell>
        </row>
        <row r="3721">
          <cell r="A3721" t="str">
            <v>SEP-04</v>
          </cell>
        </row>
        <row r="3722">
          <cell r="A3722" t="str">
            <v>SEP-04</v>
          </cell>
        </row>
        <row r="3723">
          <cell r="A3723" t="str">
            <v>SEP-04</v>
          </cell>
        </row>
        <row r="3724">
          <cell r="A3724" t="str">
            <v>SEP-04</v>
          </cell>
        </row>
        <row r="3725">
          <cell r="A3725" t="str">
            <v>SEP-04</v>
          </cell>
        </row>
        <row r="3726">
          <cell r="A3726" t="str">
            <v>SEP-04</v>
          </cell>
        </row>
        <row r="3727">
          <cell r="A3727" t="str">
            <v>SEP-04</v>
          </cell>
        </row>
        <row r="3728">
          <cell r="A3728" t="str">
            <v>SEP-04</v>
          </cell>
        </row>
        <row r="3729">
          <cell r="A3729" t="str">
            <v>SEP-04</v>
          </cell>
        </row>
        <row r="3730">
          <cell r="A3730" t="str">
            <v>SEP-04</v>
          </cell>
        </row>
        <row r="3731">
          <cell r="A3731" t="str">
            <v>SEP-04</v>
          </cell>
        </row>
        <row r="3732">
          <cell r="A3732" t="str">
            <v>SEP-04</v>
          </cell>
        </row>
        <row r="3733">
          <cell r="A3733" t="str">
            <v>SEP-04</v>
          </cell>
        </row>
        <row r="3734">
          <cell r="A3734" t="str">
            <v>SEP-04</v>
          </cell>
        </row>
        <row r="3735">
          <cell r="A3735" t="str">
            <v>SEP-04</v>
          </cell>
        </row>
        <row r="3736">
          <cell r="A3736" t="str">
            <v>SEP-04</v>
          </cell>
        </row>
        <row r="3737">
          <cell r="A3737" t="str">
            <v>SEP-04</v>
          </cell>
        </row>
        <row r="3738">
          <cell r="A3738" t="str">
            <v>SEP-04</v>
          </cell>
        </row>
        <row r="3739">
          <cell r="A3739" t="str">
            <v>SEP-04</v>
          </cell>
        </row>
        <row r="3740">
          <cell r="A3740" t="str">
            <v>SEP-04</v>
          </cell>
        </row>
        <row r="3741">
          <cell r="A3741" t="str">
            <v>SEP-04</v>
          </cell>
        </row>
        <row r="3742">
          <cell r="A3742" t="str">
            <v>SEP-04</v>
          </cell>
        </row>
        <row r="3743">
          <cell r="A3743" t="str">
            <v>SEP-04</v>
          </cell>
        </row>
        <row r="3744">
          <cell r="A3744" t="str">
            <v>SEP-04</v>
          </cell>
        </row>
        <row r="3745">
          <cell r="A3745" t="str">
            <v>SEP-04</v>
          </cell>
        </row>
        <row r="3746">
          <cell r="A3746" t="str">
            <v>SEP-04</v>
          </cell>
        </row>
        <row r="3747">
          <cell r="A3747" t="str">
            <v>SEP-04</v>
          </cell>
        </row>
        <row r="3748">
          <cell r="A3748" t="str">
            <v>SEP-04</v>
          </cell>
        </row>
        <row r="3749">
          <cell r="A3749" t="str">
            <v>SEP-04</v>
          </cell>
        </row>
        <row r="3750">
          <cell r="A3750" t="str">
            <v>SEP-04</v>
          </cell>
        </row>
        <row r="3751">
          <cell r="A3751" t="str">
            <v>SEP-04</v>
          </cell>
        </row>
        <row r="3752">
          <cell r="A3752" t="str">
            <v>SEP-04</v>
          </cell>
        </row>
        <row r="3753">
          <cell r="A3753" t="str">
            <v>SEP-04</v>
          </cell>
        </row>
        <row r="3754">
          <cell r="A3754" t="str">
            <v>SEP-04</v>
          </cell>
        </row>
        <row r="3755">
          <cell r="A3755" t="str">
            <v>SEP-04</v>
          </cell>
        </row>
        <row r="3756">
          <cell r="A3756" t="str">
            <v>SEP-04</v>
          </cell>
        </row>
        <row r="3757">
          <cell r="A3757" t="str">
            <v>SEP-04</v>
          </cell>
        </row>
        <row r="3758">
          <cell r="A3758" t="str">
            <v>SEP-04</v>
          </cell>
        </row>
        <row r="3759">
          <cell r="A3759" t="str">
            <v>SEP-04</v>
          </cell>
        </row>
        <row r="3760">
          <cell r="A3760" t="str">
            <v>SEP-04</v>
          </cell>
        </row>
        <row r="3761">
          <cell r="A3761" t="str">
            <v>SEP-04</v>
          </cell>
        </row>
        <row r="3762">
          <cell r="A3762" t="str">
            <v>SEP-04</v>
          </cell>
        </row>
        <row r="3763">
          <cell r="A3763" t="str">
            <v>SEP-04</v>
          </cell>
        </row>
        <row r="3764">
          <cell r="A3764" t="str">
            <v>SEP-04</v>
          </cell>
        </row>
        <row r="3765">
          <cell r="A3765" t="str">
            <v>SEP-04</v>
          </cell>
        </row>
        <row r="3766">
          <cell r="A3766" t="str">
            <v>SEP-04</v>
          </cell>
        </row>
        <row r="3767">
          <cell r="A3767" t="str">
            <v>SEP-04</v>
          </cell>
        </row>
        <row r="3768">
          <cell r="A3768" t="str">
            <v>SEP-04</v>
          </cell>
        </row>
        <row r="3769">
          <cell r="A3769" t="str">
            <v>SEP-04</v>
          </cell>
        </row>
        <row r="3770">
          <cell r="A3770" t="str">
            <v>SEP-04</v>
          </cell>
        </row>
        <row r="3771">
          <cell r="A3771" t="str">
            <v>SEP-04</v>
          </cell>
        </row>
        <row r="3772">
          <cell r="A3772" t="str">
            <v>SEP-04</v>
          </cell>
        </row>
        <row r="3773">
          <cell r="A3773" t="str">
            <v>SEP-04</v>
          </cell>
        </row>
        <row r="3774">
          <cell r="A3774" t="str">
            <v>SEP-04</v>
          </cell>
        </row>
        <row r="3775">
          <cell r="A3775" t="str">
            <v>SEP-04</v>
          </cell>
        </row>
        <row r="3776">
          <cell r="A3776" t="str">
            <v>SEP-04</v>
          </cell>
        </row>
        <row r="3777">
          <cell r="A3777" t="str">
            <v>SEP-04</v>
          </cell>
        </row>
        <row r="3778">
          <cell r="A3778" t="str">
            <v>SEP-04</v>
          </cell>
        </row>
        <row r="3779">
          <cell r="A3779" t="str">
            <v>SEP-04</v>
          </cell>
        </row>
        <row r="3780">
          <cell r="A3780" t="str">
            <v>SEP-04</v>
          </cell>
        </row>
        <row r="3781">
          <cell r="A3781" t="str">
            <v>SEP-04</v>
          </cell>
        </row>
        <row r="3782">
          <cell r="A3782" t="str">
            <v>SEP-04</v>
          </cell>
        </row>
        <row r="3783">
          <cell r="A3783" t="str">
            <v>SEP-04</v>
          </cell>
        </row>
        <row r="3784">
          <cell r="A3784" t="str">
            <v>SEP-04</v>
          </cell>
        </row>
        <row r="3785">
          <cell r="A3785" t="str">
            <v>SEP-04</v>
          </cell>
        </row>
        <row r="3786">
          <cell r="A3786" t="str">
            <v>SEP-04</v>
          </cell>
        </row>
        <row r="3787">
          <cell r="A3787" t="str">
            <v>SEP-04</v>
          </cell>
        </row>
        <row r="3788">
          <cell r="A3788" t="str">
            <v>SEP-04</v>
          </cell>
        </row>
        <row r="3789">
          <cell r="A3789" t="str">
            <v>SEP-04</v>
          </cell>
        </row>
        <row r="3790">
          <cell r="A3790" t="str">
            <v>SEP-04</v>
          </cell>
        </row>
        <row r="3791">
          <cell r="A3791" t="str">
            <v>SEP-04</v>
          </cell>
        </row>
        <row r="3792">
          <cell r="A3792" t="str">
            <v>SEP-04</v>
          </cell>
        </row>
        <row r="3793">
          <cell r="A3793" t="str">
            <v>SEP-04</v>
          </cell>
        </row>
        <row r="3794">
          <cell r="A3794" t="str">
            <v>SEP-04</v>
          </cell>
        </row>
        <row r="3795">
          <cell r="A3795" t="str">
            <v>SEP-04</v>
          </cell>
        </row>
        <row r="3796">
          <cell r="A3796" t="str">
            <v>SEP-04</v>
          </cell>
        </row>
        <row r="3797">
          <cell r="A3797" t="str">
            <v>SEP-04</v>
          </cell>
        </row>
        <row r="3798">
          <cell r="A3798" t="str">
            <v>SEP-04</v>
          </cell>
        </row>
        <row r="3799">
          <cell r="A3799" t="str">
            <v>SEP-04</v>
          </cell>
        </row>
        <row r="3800">
          <cell r="A3800" t="str">
            <v>SEP-04</v>
          </cell>
        </row>
        <row r="3801">
          <cell r="A3801" t="str">
            <v>SEP-04</v>
          </cell>
        </row>
        <row r="3802">
          <cell r="A3802" t="str">
            <v>SEP-04</v>
          </cell>
        </row>
        <row r="3803">
          <cell r="A3803" t="str">
            <v>SEP-04</v>
          </cell>
        </row>
        <row r="3804">
          <cell r="A3804" t="str">
            <v>SEP-04</v>
          </cell>
        </row>
        <row r="3805">
          <cell r="A3805" t="str">
            <v>SEP-04</v>
          </cell>
        </row>
        <row r="3806">
          <cell r="A3806" t="str">
            <v>SEP-04</v>
          </cell>
        </row>
        <row r="3807">
          <cell r="A3807" t="str">
            <v>SEP-04</v>
          </cell>
        </row>
        <row r="3808">
          <cell r="A3808" t="str">
            <v>SEP-04</v>
          </cell>
        </row>
        <row r="3809">
          <cell r="A3809" t="str">
            <v>SEP-04</v>
          </cell>
        </row>
        <row r="3810">
          <cell r="A3810" t="str">
            <v>SEP-04</v>
          </cell>
        </row>
        <row r="3811">
          <cell r="A3811" t="str">
            <v>SEP-04</v>
          </cell>
        </row>
        <row r="3812">
          <cell r="A3812" t="str">
            <v>SEP-04</v>
          </cell>
        </row>
        <row r="3813">
          <cell r="A3813" t="str">
            <v>SEP-04</v>
          </cell>
        </row>
        <row r="3814">
          <cell r="A3814" t="str">
            <v>SEP-04</v>
          </cell>
        </row>
        <row r="3815">
          <cell r="A3815" t="str">
            <v>SEP-04</v>
          </cell>
        </row>
        <row r="3816">
          <cell r="A3816" t="str">
            <v>SEP-04</v>
          </cell>
        </row>
        <row r="3817">
          <cell r="A3817" t="str">
            <v>SEP-04</v>
          </cell>
        </row>
        <row r="3818">
          <cell r="A3818" t="str">
            <v>SEP-04</v>
          </cell>
        </row>
        <row r="3819">
          <cell r="A3819" t="str">
            <v>SEP-04</v>
          </cell>
        </row>
        <row r="3820">
          <cell r="A3820" t="str">
            <v>SEP-04</v>
          </cell>
        </row>
        <row r="3821">
          <cell r="A3821" t="str">
            <v>SEP-04</v>
          </cell>
        </row>
        <row r="3822">
          <cell r="A3822" t="str">
            <v>SEP-04</v>
          </cell>
        </row>
        <row r="3823">
          <cell r="A3823" t="str">
            <v>SEP-04</v>
          </cell>
        </row>
        <row r="3824">
          <cell r="A3824" t="str">
            <v>SEP-04</v>
          </cell>
        </row>
        <row r="3825">
          <cell r="A3825" t="str">
            <v>SEP-04</v>
          </cell>
        </row>
        <row r="3826">
          <cell r="A3826" t="str">
            <v>SEP-04</v>
          </cell>
        </row>
        <row r="3827">
          <cell r="A3827" t="str">
            <v>SEP-04</v>
          </cell>
        </row>
        <row r="3828">
          <cell r="A3828" t="str">
            <v>SEP-04</v>
          </cell>
        </row>
        <row r="3829">
          <cell r="A3829" t="str">
            <v>SEP-04</v>
          </cell>
        </row>
        <row r="3830">
          <cell r="A3830" t="str">
            <v>SEP-04</v>
          </cell>
        </row>
        <row r="3831">
          <cell r="A3831" t="str">
            <v>SEP-04</v>
          </cell>
        </row>
        <row r="3832">
          <cell r="A3832" t="str">
            <v>SEP-04</v>
          </cell>
        </row>
        <row r="3833">
          <cell r="A3833" t="str">
            <v>SEP-04</v>
          </cell>
        </row>
        <row r="3834">
          <cell r="A3834" t="str">
            <v>SEP-04</v>
          </cell>
        </row>
        <row r="3835">
          <cell r="A3835" t="str">
            <v>SEP-04</v>
          </cell>
        </row>
        <row r="3836">
          <cell r="A3836" t="str">
            <v>SEP-04</v>
          </cell>
        </row>
        <row r="3837">
          <cell r="A3837" t="str">
            <v>SEP-04</v>
          </cell>
        </row>
        <row r="3838">
          <cell r="A3838" t="str">
            <v>SEP-04</v>
          </cell>
        </row>
        <row r="3839">
          <cell r="A3839" t="str">
            <v>SEP-04</v>
          </cell>
        </row>
        <row r="3840">
          <cell r="A3840" t="str">
            <v>SEP-04</v>
          </cell>
        </row>
        <row r="3841">
          <cell r="A3841" t="str">
            <v>SEP-04</v>
          </cell>
        </row>
        <row r="3842">
          <cell r="A3842" t="str">
            <v>SEP-04</v>
          </cell>
        </row>
        <row r="3843">
          <cell r="A3843" t="str">
            <v>SEP-04</v>
          </cell>
        </row>
        <row r="3844">
          <cell r="A3844" t="str">
            <v>SEP-04</v>
          </cell>
        </row>
        <row r="3845">
          <cell r="A3845" t="str">
            <v>SEP-04</v>
          </cell>
        </row>
        <row r="3846">
          <cell r="A3846" t="str">
            <v>SEP-04</v>
          </cell>
        </row>
        <row r="3847">
          <cell r="A3847" t="str">
            <v>SEP-04</v>
          </cell>
        </row>
        <row r="3848">
          <cell r="A3848" t="str">
            <v>SEP-04</v>
          </cell>
        </row>
        <row r="3849">
          <cell r="A3849" t="str">
            <v>SEP-04</v>
          </cell>
        </row>
        <row r="3850">
          <cell r="A3850" t="str">
            <v>SEP-04</v>
          </cell>
        </row>
        <row r="3851">
          <cell r="A3851" t="str">
            <v>SEP-04</v>
          </cell>
        </row>
        <row r="3852">
          <cell r="A3852" t="str">
            <v>SEP-04</v>
          </cell>
        </row>
        <row r="3853">
          <cell r="A3853" t="str">
            <v>SEP-04</v>
          </cell>
        </row>
        <row r="3854">
          <cell r="A3854" t="str">
            <v>SEP-04</v>
          </cell>
        </row>
        <row r="3855">
          <cell r="A3855" t="str">
            <v>SEP-04</v>
          </cell>
        </row>
        <row r="3856">
          <cell r="A3856" t="str">
            <v>SEP-04</v>
          </cell>
        </row>
        <row r="3857">
          <cell r="A3857" t="str">
            <v>SEP-04</v>
          </cell>
        </row>
        <row r="3858">
          <cell r="A3858" t="str">
            <v>SEP-04</v>
          </cell>
        </row>
        <row r="3859">
          <cell r="A3859" t="str">
            <v>SEP-04</v>
          </cell>
        </row>
        <row r="3860">
          <cell r="A3860" t="str">
            <v>SEP-04</v>
          </cell>
        </row>
        <row r="3861">
          <cell r="A3861" t="str">
            <v>SEP-04</v>
          </cell>
        </row>
        <row r="3862">
          <cell r="A3862" t="str">
            <v>SEP-04</v>
          </cell>
        </row>
        <row r="3863">
          <cell r="A3863" t="str">
            <v>SEP-04</v>
          </cell>
        </row>
        <row r="3864">
          <cell r="A3864" t="str">
            <v>SEP-04</v>
          </cell>
        </row>
        <row r="3865">
          <cell r="A3865" t="str">
            <v>SEP-04</v>
          </cell>
        </row>
        <row r="3866">
          <cell r="A3866" t="str">
            <v>SEP-04</v>
          </cell>
        </row>
        <row r="3867">
          <cell r="A3867" t="str">
            <v>SEP-04</v>
          </cell>
        </row>
        <row r="3868">
          <cell r="A3868" t="str">
            <v>SEP-04</v>
          </cell>
        </row>
        <row r="3869">
          <cell r="A3869" t="str">
            <v>SEP-04</v>
          </cell>
        </row>
        <row r="3870">
          <cell r="A3870" t="str">
            <v>SEP-04</v>
          </cell>
        </row>
        <row r="3871">
          <cell r="A3871" t="str">
            <v>SEP-04</v>
          </cell>
        </row>
        <row r="3872">
          <cell r="A3872" t="str">
            <v>SEP-04</v>
          </cell>
        </row>
        <row r="3873">
          <cell r="A3873" t="str">
            <v>SEP-04</v>
          </cell>
        </row>
        <row r="3874">
          <cell r="A3874" t="str">
            <v>SEP-04</v>
          </cell>
        </row>
        <row r="3875">
          <cell r="A3875" t="str">
            <v>SEP-04</v>
          </cell>
        </row>
        <row r="3876">
          <cell r="A3876" t="str">
            <v>SEP-04</v>
          </cell>
        </row>
        <row r="3877">
          <cell r="A3877" t="str">
            <v>SEP-04</v>
          </cell>
        </row>
        <row r="3878">
          <cell r="A3878" t="str">
            <v>SEP-04</v>
          </cell>
        </row>
        <row r="3879">
          <cell r="A3879" t="str">
            <v>SEP-04</v>
          </cell>
        </row>
        <row r="3880">
          <cell r="A3880" t="str">
            <v>SEP-04</v>
          </cell>
        </row>
        <row r="3881">
          <cell r="A3881" t="str">
            <v>SEP-04</v>
          </cell>
        </row>
        <row r="3882">
          <cell r="A3882" t="str">
            <v>SEP-04</v>
          </cell>
        </row>
        <row r="3883">
          <cell r="A3883" t="str">
            <v>SEP-04</v>
          </cell>
        </row>
        <row r="3884">
          <cell r="A3884" t="str">
            <v>SEP-04</v>
          </cell>
        </row>
        <row r="3885">
          <cell r="A3885" t="str">
            <v>SEP-04</v>
          </cell>
        </row>
        <row r="3886">
          <cell r="A3886" t="str">
            <v>SEP-04</v>
          </cell>
        </row>
        <row r="3887">
          <cell r="A3887" t="str">
            <v>SEP-04</v>
          </cell>
        </row>
        <row r="3888">
          <cell r="A3888" t="str">
            <v>SEP-04</v>
          </cell>
        </row>
        <row r="3889">
          <cell r="A3889" t="str">
            <v>SEP-04</v>
          </cell>
        </row>
        <row r="3890">
          <cell r="A3890" t="str">
            <v>SEP-04</v>
          </cell>
        </row>
        <row r="3891">
          <cell r="A3891" t="str">
            <v>SEP-04</v>
          </cell>
        </row>
        <row r="3892">
          <cell r="A3892" t="str">
            <v>SEP-04</v>
          </cell>
        </row>
        <row r="3893">
          <cell r="A3893" t="str">
            <v>SEP-04</v>
          </cell>
        </row>
        <row r="3894">
          <cell r="A3894" t="str">
            <v>SEP-04</v>
          </cell>
        </row>
        <row r="3895">
          <cell r="A3895" t="str">
            <v>SEP-04</v>
          </cell>
        </row>
        <row r="3896">
          <cell r="A3896" t="str">
            <v>SEP-04</v>
          </cell>
        </row>
        <row r="3897">
          <cell r="A3897" t="str">
            <v>SEP-04</v>
          </cell>
        </row>
        <row r="3898">
          <cell r="A3898" t="str">
            <v>SEP-04</v>
          </cell>
        </row>
        <row r="3899">
          <cell r="A3899" t="str">
            <v>SEP-04</v>
          </cell>
        </row>
        <row r="3900">
          <cell r="A3900" t="str">
            <v>SEP-04</v>
          </cell>
        </row>
        <row r="3901">
          <cell r="A3901" t="str">
            <v>SEP-04</v>
          </cell>
        </row>
        <row r="3902">
          <cell r="A3902" t="str">
            <v>SEP-04</v>
          </cell>
        </row>
        <row r="3903">
          <cell r="A3903" t="str">
            <v>SEP-04</v>
          </cell>
        </row>
        <row r="3904">
          <cell r="A3904" t="str">
            <v>SEP-04</v>
          </cell>
        </row>
        <row r="3905">
          <cell r="A3905" t="str">
            <v>SEP-04</v>
          </cell>
        </row>
        <row r="3906">
          <cell r="A3906" t="str">
            <v>SEP-04</v>
          </cell>
        </row>
        <row r="3907">
          <cell r="A3907" t="str">
            <v>SEP-04</v>
          </cell>
        </row>
        <row r="3908">
          <cell r="A3908" t="str">
            <v>SEP-04</v>
          </cell>
        </row>
        <row r="3909">
          <cell r="A3909" t="str">
            <v>SEP-04</v>
          </cell>
        </row>
        <row r="3910">
          <cell r="A3910" t="str">
            <v>SEP-04</v>
          </cell>
        </row>
        <row r="3911">
          <cell r="A3911" t="str">
            <v>SEP-04</v>
          </cell>
        </row>
        <row r="3912">
          <cell r="A3912" t="str">
            <v>SEP-04</v>
          </cell>
        </row>
        <row r="3913">
          <cell r="A3913" t="str">
            <v>SEP-04</v>
          </cell>
        </row>
        <row r="3914">
          <cell r="A3914" t="str">
            <v>SEP-04</v>
          </cell>
        </row>
        <row r="3915">
          <cell r="A3915" t="str">
            <v>SEP-04</v>
          </cell>
        </row>
        <row r="3916">
          <cell r="A3916" t="str">
            <v>SEP-04</v>
          </cell>
        </row>
        <row r="3917">
          <cell r="A3917" t="str">
            <v>SEP-04</v>
          </cell>
        </row>
        <row r="3918">
          <cell r="A3918" t="str">
            <v>SEP-04</v>
          </cell>
        </row>
        <row r="3919">
          <cell r="A3919" t="str">
            <v>SEP-04</v>
          </cell>
        </row>
        <row r="3920">
          <cell r="A3920" t="str">
            <v>SEP-04</v>
          </cell>
        </row>
        <row r="3921">
          <cell r="A3921" t="str">
            <v>SEP-04</v>
          </cell>
        </row>
        <row r="3922">
          <cell r="A3922" t="str">
            <v>SEP-04</v>
          </cell>
        </row>
        <row r="3923">
          <cell r="A3923" t="str">
            <v>SEP-04</v>
          </cell>
        </row>
        <row r="3924">
          <cell r="A3924" t="str">
            <v>SEP-04</v>
          </cell>
        </row>
        <row r="3925">
          <cell r="A3925" t="str">
            <v>SEP-04</v>
          </cell>
        </row>
        <row r="3926">
          <cell r="A3926" t="str">
            <v>SEP-04</v>
          </cell>
        </row>
        <row r="3927">
          <cell r="A3927" t="str">
            <v>SEP-04</v>
          </cell>
        </row>
        <row r="3928">
          <cell r="A3928" t="str">
            <v>SEP-04</v>
          </cell>
        </row>
        <row r="3929">
          <cell r="A3929" t="str">
            <v>SEP-04</v>
          </cell>
        </row>
        <row r="3930">
          <cell r="A3930" t="str">
            <v>SEP-04</v>
          </cell>
        </row>
        <row r="3931">
          <cell r="A3931" t="str">
            <v>SEP-04</v>
          </cell>
        </row>
        <row r="3932">
          <cell r="A3932" t="str">
            <v>SEP-04</v>
          </cell>
        </row>
        <row r="3933">
          <cell r="A3933" t="str">
            <v>SEP-04</v>
          </cell>
        </row>
        <row r="3934">
          <cell r="A3934" t="str">
            <v>SEP-04</v>
          </cell>
        </row>
        <row r="3935">
          <cell r="A3935" t="str">
            <v>SEP-04</v>
          </cell>
        </row>
        <row r="3936">
          <cell r="A3936" t="str">
            <v>SEP-04</v>
          </cell>
        </row>
        <row r="3937">
          <cell r="A3937" t="str">
            <v>SEP-04</v>
          </cell>
        </row>
        <row r="3938">
          <cell r="A3938" t="str">
            <v>SEP-04</v>
          </cell>
        </row>
        <row r="3939">
          <cell r="A3939" t="str">
            <v>SEP-04</v>
          </cell>
        </row>
        <row r="3940">
          <cell r="A3940" t="str">
            <v>SEP-04</v>
          </cell>
        </row>
        <row r="3941">
          <cell r="A3941" t="str">
            <v>SEP-04</v>
          </cell>
        </row>
        <row r="3942">
          <cell r="A3942" t="str">
            <v>SEP-04</v>
          </cell>
        </row>
        <row r="3943">
          <cell r="A3943" t="str">
            <v>SEP-04</v>
          </cell>
        </row>
        <row r="3944">
          <cell r="A3944" t="str">
            <v>SEP-04</v>
          </cell>
        </row>
        <row r="3945">
          <cell r="A3945" t="str">
            <v>SEP-04</v>
          </cell>
        </row>
        <row r="3946">
          <cell r="A3946" t="str">
            <v>SEP-04</v>
          </cell>
        </row>
        <row r="3947">
          <cell r="A3947" t="str">
            <v>SEP-04</v>
          </cell>
        </row>
        <row r="3948">
          <cell r="A3948" t="str">
            <v>SEP-04</v>
          </cell>
        </row>
        <row r="3949">
          <cell r="A3949" t="str">
            <v>SEP-04</v>
          </cell>
        </row>
        <row r="3950">
          <cell r="A3950" t="str">
            <v>SEP-04</v>
          </cell>
        </row>
        <row r="3951">
          <cell r="A3951" t="str">
            <v>SEP-04</v>
          </cell>
        </row>
        <row r="3952">
          <cell r="A3952" t="str">
            <v>SEP-04</v>
          </cell>
        </row>
        <row r="3953">
          <cell r="A3953" t="str">
            <v>SEP-04</v>
          </cell>
        </row>
        <row r="3954">
          <cell r="A3954" t="str">
            <v>SEP-04</v>
          </cell>
        </row>
        <row r="3955">
          <cell r="A3955" t="str">
            <v>SEP-04</v>
          </cell>
        </row>
        <row r="3956">
          <cell r="A3956" t="str">
            <v>SEP-04</v>
          </cell>
        </row>
        <row r="3957">
          <cell r="A3957" t="str">
            <v>SEP-04</v>
          </cell>
        </row>
        <row r="3958">
          <cell r="A3958" t="str">
            <v>SEP-04</v>
          </cell>
        </row>
        <row r="3959">
          <cell r="A3959" t="str">
            <v>SEP-04</v>
          </cell>
        </row>
        <row r="3960">
          <cell r="A3960" t="str">
            <v>SEP-04</v>
          </cell>
        </row>
        <row r="3961">
          <cell r="A3961" t="str">
            <v>SEP-04</v>
          </cell>
        </row>
        <row r="3962">
          <cell r="A3962" t="str">
            <v>SEP-04</v>
          </cell>
        </row>
        <row r="3963">
          <cell r="A3963" t="str">
            <v>SEP-04</v>
          </cell>
        </row>
        <row r="3964">
          <cell r="A3964" t="str">
            <v>SEP-04</v>
          </cell>
        </row>
        <row r="3965">
          <cell r="A3965" t="str">
            <v>SEP-04</v>
          </cell>
        </row>
        <row r="3966">
          <cell r="A3966" t="str">
            <v>SEP-04</v>
          </cell>
        </row>
        <row r="3967">
          <cell r="A3967" t="str">
            <v>SEP-04</v>
          </cell>
        </row>
        <row r="3968">
          <cell r="A3968" t="str">
            <v>SEP-04</v>
          </cell>
        </row>
        <row r="3969">
          <cell r="A3969" t="str">
            <v>SEP-04</v>
          </cell>
        </row>
        <row r="3970">
          <cell r="A3970" t="str">
            <v>SEP-04</v>
          </cell>
        </row>
        <row r="3971">
          <cell r="A3971" t="str">
            <v>SEP-04</v>
          </cell>
        </row>
        <row r="3972">
          <cell r="A3972" t="str">
            <v>SEP-04</v>
          </cell>
        </row>
        <row r="3973">
          <cell r="A3973" t="str">
            <v>SEP-04</v>
          </cell>
        </row>
        <row r="3974">
          <cell r="A3974" t="str">
            <v>SEP-04</v>
          </cell>
        </row>
        <row r="3975">
          <cell r="A3975" t="str">
            <v>SEP-04</v>
          </cell>
        </row>
        <row r="3976">
          <cell r="A3976" t="str">
            <v>SEP-04</v>
          </cell>
        </row>
        <row r="3977">
          <cell r="A3977" t="str">
            <v>SEP-04</v>
          </cell>
        </row>
        <row r="3978">
          <cell r="A3978" t="str">
            <v>SEP-04</v>
          </cell>
        </row>
        <row r="3979">
          <cell r="A3979" t="str">
            <v>SEP-04</v>
          </cell>
        </row>
        <row r="3980">
          <cell r="A3980" t="str">
            <v>SEP-04</v>
          </cell>
        </row>
        <row r="3981">
          <cell r="A3981" t="str">
            <v>SEP-04</v>
          </cell>
        </row>
        <row r="3982">
          <cell r="A3982" t="str">
            <v>SEP-04</v>
          </cell>
        </row>
        <row r="3983">
          <cell r="A3983" t="str">
            <v>SEP-04</v>
          </cell>
        </row>
        <row r="3984">
          <cell r="A3984" t="str">
            <v>SEP-04</v>
          </cell>
        </row>
        <row r="3985">
          <cell r="A3985" t="str">
            <v>SEP-04</v>
          </cell>
        </row>
        <row r="3986">
          <cell r="A3986" t="str">
            <v>SEP-04</v>
          </cell>
        </row>
        <row r="3987">
          <cell r="A3987" t="str">
            <v>SEP-04</v>
          </cell>
        </row>
        <row r="3988">
          <cell r="A3988" t="str">
            <v>SEP-04</v>
          </cell>
        </row>
        <row r="3989">
          <cell r="A3989" t="str">
            <v>SEP-04</v>
          </cell>
        </row>
        <row r="3990">
          <cell r="A3990" t="str">
            <v>SEP-04</v>
          </cell>
        </row>
        <row r="3991">
          <cell r="A3991" t="str">
            <v>SEP-04</v>
          </cell>
        </row>
        <row r="3992">
          <cell r="A3992" t="str">
            <v>SEP-04</v>
          </cell>
        </row>
        <row r="3993">
          <cell r="A3993" t="str">
            <v>SEP-04</v>
          </cell>
        </row>
        <row r="3994">
          <cell r="A3994" t="str">
            <v>SEP-04</v>
          </cell>
        </row>
        <row r="3995">
          <cell r="A3995" t="str">
            <v>SEP-04</v>
          </cell>
        </row>
        <row r="3996">
          <cell r="A3996" t="str">
            <v>SEP-04</v>
          </cell>
        </row>
        <row r="3997">
          <cell r="A3997" t="str">
            <v>SEP-04</v>
          </cell>
        </row>
        <row r="3998">
          <cell r="A3998" t="str">
            <v>SEP-04</v>
          </cell>
        </row>
        <row r="3999">
          <cell r="A3999" t="str">
            <v>SEP-04</v>
          </cell>
        </row>
        <row r="4000">
          <cell r="A4000" t="str">
            <v>SEP-04</v>
          </cell>
        </row>
        <row r="4001">
          <cell r="A4001" t="str">
            <v>SEP-04</v>
          </cell>
        </row>
        <row r="4002">
          <cell r="A4002" t="str">
            <v>SEP-04</v>
          </cell>
        </row>
        <row r="4003">
          <cell r="A4003" t="str">
            <v>SEP-04</v>
          </cell>
        </row>
        <row r="4004">
          <cell r="A4004" t="str">
            <v>SEP-04</v>
          </cell>
        </row>
        <row r="4005">
          <cell r="A4005" t="str">
            <v>SEP-04</v>
          </cell>
        </row>
        <row r="4006">
          <cell r="A4006" t="str">
            <v>SEP-04</v>
          </cell>
        </row>
        <row r="4007">
          <cell r="A4007" t="str">
            <v>SEP-04</v>
          </cell>
        </row>
        <row r="4008">
          <cell r="A4008" t="str">
            <v>SEP-04</v>
          </cell>
        </row>
        <row r="4009">
          <cell r="A4009" t="str">
            <v>SEP-04</v>
          </cell>
        </row>
        <row r="4010">
          <cell r="A4010" t="str">
            <v>SEP-04</v>
          </cell>
        </row>
        <row r="4011">
          <cell r="A4011" t="str">
            <v>SEP-04</v>
          </cell>
        </row>
        <row r="4012">
          <cell r="A4012" t="str">
            <v>SEP-04</v>
          </cell>
        </row>
        <row r="4013">
          <cell r="A4013" t="str">
            <v>SEP-04</v>
          </cell>
        </row>
        <row r="4014">
          <cell r="A4014" t="str">
            <v>SEP-04</v>
          </cell>
        </row>
        <row r="4015">
          <cell r="A4015" t="str">
            <v>SEP-04</v>
          </cell>
        </row>
        <row r="4016">
          <cell r="A4016" t="str">
            <v>SEP-04</v>
          </cell>
        </row>
        <row r="4017">
          <cell r="A4017" t="str">
            <v>SEP-04</v>
          </cell>
        </row>
        <row r="4018">
          <cell r="A4018" t="str">
            <v>SEP-04</v>
          </cell>
        </row>
        <row r="4019">
          <cell r="A4019" t="str">
            <v>SEP-04</v>
          </cell>
        </row>
        <row r="4020">
          <cell r="A4020" t="str">
            <v>SEP-04</v>
          </cell>
        </row>
        <row r="4021">
          <cell r="A4021" t="str">
            <v>SEP-04</v>
          </cell>
        </row>
        <row r="4022">
          <cell r="A4022" t="str">
            <v>SEP-04</v>
          </cell>
        </row>
        <row r="4023">
          <cell r="A4023" t="str">
            <v>SEP-04</v>
          </cell>
        </row>
        <row r="4024">
          <cell r="A4024" t="str">
            <v>SEP-04</v>
          </cell>
        </row>
        <row r="4025">
          <cell r="A4025" t="str">
            <v>SEP-04</v>
          </cell>
        </row>
        <row r="4026">
          <cell r="A4026" t="str">
            <v>SEP-04</v>
          </cell>
        </row>
        <row r="4027">
          <cell r="A4027" t="str">
            <v>SEP-04</v>
          </cell>
        </row>
        <row r="4028">
          <cell r="A4028" t="str">
            <v>SEP-04</v>
          </cell>
        </row>
        <row r="4029">
          <cell r="A4029" t="str">
            <v>SEP-04</v>
          </cell>
        </row>
        <row r="4030">
          <cell r="A4030" t="str">
            <v>SEP-04</v>
          </cell>
        </row>
        <row r="4031">
          <cell r="A4031" t="str">
            <v>SEP-04</v>
          </cell>
        </row>
        <row r="4032">
          <cell r="A4032" t="str">
            <v>SEP-04</v>
          </cell>
        </row>
        <row r="4033">
          <cell r="A4033" t="str">
            <v>SEP-04</v>
          </cell>
        </row>
        <row r="4034">
          <cell r="A4034" t="str">
            <v>SEP-04</v>
          </cell>
        </row>
        <row r="4035">
          <cell r="A4035" t="str">
            <v>SEP-04</v>
          </cell>
        </row>
        <row r="4036">
          <cell r="A4036" t="str">
            <v>SEP-04</v>
          </cell>
        </row>
        <row r="4037">
          <cell r="A4037" t="str">
            <v>SEP-04</v>
          </cell>
        </row>
        <row r="4038">
          <cell r="A4038" t="str">
            <v>SEP-04</v>
          </cell>
        </row>
        <row r="4039">
          <cell r="A4039" t="str">
            <v>SEP-04</v>
          </cell>
        </row>
        <row r="4040">
          <cell r="A4040" t="str">
            <v>SEP-04</v>
          </cell>
        </row>
        <row r="4041">
          <cell r="A4041" t="str">
            <v>SEP-04</v>
          </cell>
        </row>
        <row r="4042">
          <cell r="A4042" t="str">
            <v>SEP-04</v>
          </cell>
        </row>
        <row r="4043">
          <cell r="A4043" t="str">
            <v>SEP-04</v>
          </cell>
        </row>
        <row r="4044">
          <cell r="A4044" t="str">
            <v>SEP-04</v>
          </cell>
        </row>
        <row r="4045">
          <cell r="A4045" t="str">
            <v>SEP-04</v>
          </cell>
        </row>
        <row r="4046">
          <cell r="A4046" t="str">
            <v>SEP-04</v>
          </cell>
        </row>
        <row r="4047">
          <cell r="A4047" t="str">
            <v>SEP-04</v>
          </cell>
        </row>
        <row r="4048">
          <cell r="A4048" t="str">
            <v>SEP-04</v>
          </cell>
        </row>
        <row r="4049">
          <cell r="A4049" t="str">
            <v>SEP-04</v>
          </cell>
        </row>
        <row r="4050">
          <cell r="A4050" t="str">
            <v>SEP-04</v>
          </cell>
        </row>
        <row r="4051">
          <cell r="A4051" t="str">
            <v>SEP-04</v>
          </cell>
        </row>
        <row r="4052">
          <cell r="A4052" t="str">
            <v>SEP-04</v>
          </cell>
        </row>
        <row r="4053">
          <cell r="A4053" t="str">
            <v>SEP-04</v>
          </cell>
        </row>
        <row r="4054">
          <cell r="A4054" t="str">
            <v>SEP-04</v>
          </cell>
        </row>
        <row r="4055">
          <cell r="A4055" t="str">
            <v>SEP-04</v>
          </cell>
        </row>
        <row r="4056">
          <cell r="A4056" t="str">
            <v>SEP-04</v>
          </cell>
        </row>
        <row r="4057">
          <cell r="A4057" t="str">
            <v>SEP-04</v>
          </cell>
        </row>
        <row r="4058">
          <cell r="A4058" t="str">
            <v>SEP-04</v>
          </cell>
        </row>
        <row r="4059">
          <cell r="A4059" t="str">
            <v>SEP-04</v>
          </cell>
        </row>
        <row r="4060">
          <cell r="A4060" t="str">
            <v>SEP-04</v>
          </cell>
        </row>
        <row r="4061">
          <cell r="A4061" t="str">
            <v>SEP-04</v>
          </cell>
        </row>
        <row r="4062">
          <cell r="A4062" t="str">
            <v>SEP-04</v>
          </cell>
        </row>
        <row r="4063">
          <cell r="A4063" t="str">
            <v>SEP-04</v>
          </cell>
        </row>
        <row r="4064">
          <cell r="A4064" t="str">
            <v>SEP-04</v>
          </cell>
        </row>
        <row r="4065">
          <cell r="A4065" t="str">
            <v>SEP-04</v>
          </cell>
        </row>
        <row r="4066">
          <cell r="A4066" t="str">
            <v>SEP-04</v>
          </cell>
        </row>
        <row r="4067">
          <cell r="A4067" t="str">
            <v>SEP-04</v>
          </cell>
        </row>
        <row r="4068">
          <cell r="A4068" t="str">
            <v>SEP-04</v>
          </cell>
        </row>
        <row r="4069">
          <cell r="A4069" t="str">
            <v>SEP-04</v>
          </cell>
        </row>
        <row r="4070">
          <cell r="A4070" t="str">
            <v>SEP-04</v>
          </cell>
        </row>
        <row r="4071">
          <cell r="A4071" t="str">
            <v>SEP-04</v>
          </cell>
        </row>
        <row r="4072">
          <cell r="A4072" t="str">
            <v>SEP-04</v>
          </cell>
        </row>
        <row r="4073">
          <cell r="A4073" t="str">
            <v>SEP-04</v>
          </cell>
        </row>
        <row r="4074">
          <cell r="A4074" t="str">
            <v>SEP-04</v>
          </cell>
        </row>
        <row r="4075">
          <cell r="A4075" t="str">
            <v>SEP-04</v>
          </cell>
        </row>
        <row r="4076">
          <cell r="A4076" t="str">
            <v>SEP-04</v>
          </cell>
        </row>
        <row r="4077">
          <cell r="A4077" t="str">
            <v>SEP-04</v>
          </cell>
        </row>
        <row r="4078">
          <cell r="A4078" t="str">
            <v>SEP-04</v>
          </cell>
        </row>
        <row r="4079">
          <cell r="A4079" t="str">
            <v>SEP-04</v>
          </cell>
        </row>
        <row r="4080">
          <cell r="A4080" t="str">
            <v>SEP-04</v>
          </cell>
        </row>
        <row r="4081">
          <cell r="A4081" t="str">
            <v>SEP-04</v>
          </cell>
        </row>
        <row r="4082">
          <cell r="A4082" t="str">
            <v>SEP-04</v>
          </cell>
        </row>
        <row r="4083">
          <cell r="A4083" t="str">
            <v>SEP-04</v>
          </cell>
        </row>
        <row r="4084">
          <cell r="A4084" t="str">
            <v>SEP-04</v>
          </cell>
        </row>
        <row r="4085">
          <cell r="A4085" t="str">
            <v>SEP-04</v>
          </cell>
        </row>
        <row r="4086">
          <cell r="A4086" t="str">
            <v>SEP-04</v>
          </cell>
        </row>
        <row r="4087">
          <cell r="A4087" t="str">
            <v>SEP-04</v>
          </cell>
        </row>
        <row r="4088">
          <cell r="A4088" t="str">
            <v>SEP-04</v>
          </cell>
        </row>
        <row r="4089">
          <cell r="A4089" t="str">
            <v>SEP-04</v>
          </cell>
        </row>
        <row r="4090">
          <cell r="A4090" t="str">
            <v>SEP-04</v>
          </cell>
        </row>
        <row r="4091">
          <cell r="A4091" t="str">
            <v>SEP-04</v>
          </cell>
        </row>
        <row r="4092">
          <cell r="A4092" t="str">
            <v>SEP-04</v>
          </cell>
        </row>
        <row r="4093">
          <cell r="A4093" t="str">
            <v>SEP-04</v>
          </cell>
        </row>
        <row r="4094">
          <cell r="A4094" t="str">
            <v>SEP-04</v>
          </cell>
        </row>
        <row r="4095">
          <cell r="A4095" t="str">
            <v>SEP-04</v>
          </cell>
        </row>
        <row r="4096">
          <cell r="A4096" t="str">
            <v>SEP-04</v>
          </cell>
        </row>
        <row r="4097">
          <cell r="A4097" t="str">
            <v>SEP-04</v>
          </cell>
        </row>
        <row r="4098">
          <cell r="A4098" t="str">
            <v>SEP-04</v>
          </cell>
        </row>
        <row r="4099">
          <cell r="A4099" t="str">
            <v>SEP-04</v>
          </cell>
        </row>
        <row r="4100">
          <cell r="A4100" t="str">
            <v>SEP-04</v>
          </cell>
        </row>
        <row r="4101">
          <cell r="A4101" t="str">
            <v>SEP-04</v>
          </cell>
        </row>
        <row r="4102">
          <cell r="A4102" t="str">
            <v>SEP-04</v>
          </cell>
        </row>
        <row r="4103">
          <cell r="A4103" t="str">
            <v>SEP-04</v>
          </cell>
        </row>
        <row r="4104">
          <cell r="A4104" t="str">
            <v>SEP-04</v>
          </cell>
        </row>
        <row r="4105">
          <cell r="A4105" t="str">
            <v>SEP-04</v>
          </cell>
        </row>
        <row r="4106">
          <cell r="A4106" t="str">
            <v>SEP-04</v>
          </cell>
        </row>
        <row r="4107">
          <cell r="A4107" t="str">
            <v>SEP-04</v>
          </cell>
        </row>
        <row r="4108">
          <cell r="A4108" t="str">
            <v>SEP-04</v>
          </cell>
        </row>
        <row r="4109">
          <cell r="A4109" t="str">
            <v>SEP-04</v>
          </cell>
        </row>
        <row r="4110">
          <cell r="A4110" t="str">
            <v>SEP-04</v>
          </cell>
        </row>
        <row r="4111">
          <cell r="A4111" t="str">
            <v>SEP-04</v>
          </cell>
        </row>
        <row r="4112">
          <cell r="A4112" t="str">
            <v>SEP-04</v>
          </cell>
        </row>
        <row r="4113">
          <cell r="A4113" t="str">
            <v>SEP-04</v>
          </cell>
        </row>
        <row r="4114">
          <cell r="A4114" t="str">
            <v>SEP-04</v>
          </cell>
        </row>
        <row r="4115">
          <cell r="A4115" t="str">
            <v>SEP-04</v>
          </cell>
        </row>
        <row r="4116">
          <cell r="A4116" t="str">
            <v>SEP-04</v>
          </cell>
        </row>
        <row r="4117">
          <cell r="A4117" t="str">
            <v>SEP-04</v>
          </cell>
        </row>
        <row r="4118">
          <cell r="A4118" t="str">
            <v>SEP-04</v>
          </cell>
        </row>
        <row r="4119">
          <cell r="A4119" t="str">
            <v>SEP-04</v>
          </cell>
        </row>
        <row r="4120">
          <cell r="A4120" t="str">
            <v>SEP-04</v>
          </cell>
        </row>
        <row r="4121">
          <cell r="A4121" t="str">
            <v>SEP-04</v>
          </cell>
        </row>
        <row r="4122">
          <cell r="A4122" t="str">
            <v>SEP-04</v>
          </cell>
        </row>
        <row r="4123">
          <cell r="A4123" t="str">
            <v>SEP-04</v>
          </cell>
        </row>
        <row r="4124">
          <cell r="A4124" t="str">
            <v>SEP-04</v>
          </cell>
        </row>
        <row r="4125">
          <cell r="A4125" t="str">
            <v>SEP-04</v>
          </cell>
        </row>
        <row r="4126">
          <cell r="A4126" t="str">
            <v>SEP-04</v>
          </cell>
        </row>
        <row r="4127">
          <cell r="A4127" t="str">
            <v>SEP-04</v>
          </cell>
        </row>
        <row r="4128">
          <cell r="A4128" t="str">
            <v>SEP-04</v>
          </cell>
        </row>
        <row r="4129">
          <cell r="A4129" t="str">
            <v>SEP-04</v>
          </cell>
        </row>
        <row r="4130">
          <cell r="A4130" t="str">
            <v>SEP-04</v>
          </cell>
        </row>
        <row r="4131">
          <cell r="A4131" t="str">
            <v>SEP-04</v>
          </cell>
        </row>
        <row r="4132">
          <cell r="A4132" t="str">
            <v>SEP-04</v>
          </cell>
        </row>
        <row r="4133">
          <cell r="A4133" t="str">
            <v>SEP-04</v>
          </cell>
        </row>
        <row r="4134">
          <cell r="A4134" t="str">
            <v>SEP-04</v>
          </cell>
        </row>
        <row r="4135">
          <cell r="A4135" t="str">
            <v>SEP-04</v>
          </cell>
        </row>
        <row r="4136">
          <cell r="A4136" t="str">
            <v>SEP-04</v>
          </cell>
        </row>
        <row r="4137">
          <cell r="A4137" t="str">
            <v>SEP-04</v>
          </cell>
        </row>
        <row r="4138">
          <cell r="A4138" t="str">
            <v>SEP-04</v>
          </cell>
        </row>
        <row r="4139">
          <cell r="A4139" t="str">
            <v>SEP-04</v>
          </cell>
        </row>
        <row r="4140">
          <cell r="A4140" t="str">
            <v>SEP-04</v>
          </cell>
        </row>
        <row r="4141">
          <cell r="A4141" t="str">
            <v>SEP-04</v>
          </cell>
        </row>
        <row r="4142">
          <cell r="A4142" t="str">
            <v>SEP-04</v>
          </cell>
        </row>
        <row r="4143">
          <cell r="A4143" t="str">
            <v>SEP-04</v>
          </cell>
        </row>
        <row r="4144">
          <cell r="A4144" t="str">
            <v>SEP-04</v>
          </cell>
        </row>
        <row r="4145">
          <cell r="A4145" t="str">
            <v>SEP-04</v>
          </cell>
        </row>
        <row r="4146">
          <cell r="A4146" t="str">
            <v>SEP-04</v>
          </cell>
        </row>
        <row r="4147">
          <cell r="A4147" t="str">
            <v>SEP-04</v>
          </cell>
        </row>
        <row r="4148">
          <cell r="A4148" t="str">
            <v>SEP-04</v>
          </cell>
        </row>
        <row r="4149">
          <cell r="A4149" t="str">
            <v>SEP-04</v>
          </cell>
        </row>
        <row r="4150">
          <cell r="A4150" t="str">
            <v>SEP-04</v>
          </cell>
        </row>
        <row r="4151">
          <cell r="A4151" t="str">
            <v>SEP-04</v>
          </cell>
        </row>
        <row r="4152">
          <cell r="A4152" t="str">
            <v>SEP-04</v>
          </cell>
        </row>
        <row r="4153">
          <cell r="A4153" t="str">
            <v>SEP-04</v>
          </cell>
        </row>
        <row r="4154">
          <cell r="A4154" t="str">
            <v>SEP-04</v>
          </cell>
        </row>
        <row r="4155">
          <cell r="A4155" t="str">
            <v>SEP-04</v>
          </cell>
        </row>
        <row r="4156">
          <cell r="A4156" t="str">
            <v>SEP-04</v>
          </cell>
        </row>
        <row r="4157">
          <cell r="A4157" t="str">
            <v>SEP-04</v>
          </cell>
        </row>
        <row r="4158">
          <cell r="A4158" t="str">
            <v>SEP-04</v>
          </cell>
        </row>
        <row r="4159">
          <cell r="A4159" t="str">
            <v>SEP-04</v>
          </cell>
        </row>
        <row r="4160">
          <cell r="A4160" t="str">
            <v>SEP-04</v>
          </cell>
        </row>
        <row r="4161">
          <cell r="A4161" t="str">
            <v>SEP-04</v>
          </cell>
        </row>
        <row r="4162">
          <cell r="A4162" t="str">
            <v>SEP-04</v>
          </cell>
        </row>
        <row r="4163">
          <cell r="A4163" t="str">
            <v>SEP-04</v>
          </cell>
        </row>
        <row r="4164">
          <cell r="A4164" t="str">
            <v>SEP-04</v>
          </cell>
        </row>
        <row r="4165">
          <cell r="A4165" t="str">
            <v>SEP-04</v>
          </cell>
        </row>
        <row r="4166">
          <cell r="A4166" t="str">
            <v>SEP-04</v>
          </cell>
        </row>
        <row r="4167">
          <cell r="A4167" t="str">
            <v>SEP-04</v>
          </cell>
        </row>
        <row r="4168">
          <cell r="A4168" t="str">
            <v>SEP-04</v>
          </cell>
        </row>
        <row r="4169">
          <cell r="A4169" t="str">
            <v>SEP-04</v>
          </cell>
        </row>
        <row r="4170">
          <cell r="A4170" t="str">
            <v>SEP-04</v>
          </cell>
        </row>
        <row r="4171">
          <cell r="A4171" t="str">
            <v>SEP-04</v>
          </cell>
        </row>
        <row r="4172">
          <cell r="A4172" t="str">
            <v>SEP-04</v>
          </cell>
        </row>
        <row r="4173">
          <cell r="A4173" t="str">
            <v>SEP-04</v>
          </cell>
        </row>
        <row r="4174">
          <cell r="A4174" t="str">
            <v>SEP-04</v>
          </cell>
        </row>
        <row r="4175">
          <cell r="A4175" t="str">
            <v>SEP-04</v>
          </cell>
        </row>
        <row r="4176">
          <cell r="A4176" t="str">
            <v>SEP-04</v>
          </cell>
        </row>
        <row r="4177">
          <cell r="A4177" t="str">
            <v>SEP-04</v>
          </cell>
        </row>
        <row r="4178">
          <cell r="A4178" t="str">
            <v>SEP-04</v>
          </cell>
        </row>
        <row r="4179">
          <cell r="A4179" t="str">
            <v>SEP-04</v>
          </cell>
        </row>
        <row r="4180">
          <cell r="A4180" t="str">
            <v>SEP-04</v>
          </cell>
        </row>
        <row r="4181">
          <cell r="A4181" t="str">
            <v>SEP-04</v>
          </cell>
        </row>
        <row r="4182">
          <cell r="A4182" t="str">
            <v>SEP-04</v>
          </cell>
        </row>
        <row r="4183">
          <cell r="A4183" t="str">
            <v>SEP-04</v>
          </cell>
        </row>
        <row r="4184">
          <cell r="A4184" t="str">
            <v>SEP-04</v>
          </cell>
        </row>
        <row r="4185">
          <cell r="A4185" t="str">
            <v>SEP-04</v>
          </cell>
        </row>
        <row r="4186">
          <cell r="A4186" t="str">
            <v>SEP-04</v>
          </cell>
        </row>
        <row r="4187">
          <cell r="A4187" t="str">
            <v>SEP-04</v>
          </cell>
        </row>
        <row r="4188">
          <cell r="A4188" t="str">
            <v>SEP-04</v>
          </cell>
        </row>
        <row r="4189">
          <cell r="A4189" t="str">
            <v>SEP-04</v>
          </cell>
        </row>
        <row r="4190">
          <cell r="A4190" t="str">
            <v>SEP-04</v>
          </cell>
        </row>
        <row r="4191">
          <cell r="A4191" t="str">
            <v>SEP-04</v>
          </cell>
        </row>
        <row r="4192">
          <cell r="A4192" t="str">
            <v>SEP-04</v>
          </cell>
        </row>
        <row r="4193">
          <cell r="A4193" t="str">
            <v>SEP-04</v>
          </cell>
        </row>
        <row r="4194">
          <cell r="A4194" t="str">
            <v>SEP-04</v>
          </cell>
        </row>
        <row r="4195">
          <cell r="A4195" t="str">
            <v>SEP-04</v>
          </cell>
        </row>
        <row r="4196">
          <cell r="A4196" t="str">
            <v>SEP-04</v>
          </cell>
        </row>
        <row r="4197">
          <cell r="A4197" t="str">
            <v>SEP-04</v>
          </cell>
        </row>
        <row r="4198">
          <cell r="A4198" t="str">
            <v>SEP-04</v>
          </cell>
        </row>
        <row r="4199">
          <cell r="A4199" t="str">
            <v>SEP-04</v>
          </cell>
        </row>
        <row r="4200">
          <cell r="A4200" t="str">
            <v>SEP-04</v>
          </cell>
        </row>
        <row r="4201">
          <cell r="A4201" t="str">
            <v>SEP-04</v>
          </cell>
        </row>
        <row r="4202">
          <cell r="A4202" t="str">
            <v>SEP-04</v>
          </cell>
        </row>
        <row r="4203">
          <cell r="A4203" t="str">
            <v>SEP-04</v>
          </cell>
        </row>
        <row r="4204">
          <cell r="A4204" t="str">
            <v>SEP-04</v>
          </cell>
        </row>
        <row r="4205">
          <cell r="A4205" t="str">
            <v>SEP-04</v>
          </cell>
        </row>
        <row r="4206">
          <cell r="A4206" t="str">
            <v>SEP-04</v>
          </cell>
        </row>
        <row r="4207">
          <cell r="A4207" t="str">
            <v>SEP-04</v>
          </cell>
        </row>
        <row r="4208">
          <cell r="A4208" t="str">
            <v>SEP-04</v>
          </cell>
        </row>
        <row r="4209">
          <cell r="A4209" t="str">
            <v>SEP-04</v>
          </cell>
        </row>
        <row r="4210">
          <cell r="A4210" t="str">
            <v>SEP-04</v>
          </cell>
        </row>
        <row r="4211">
          <cell r="A4211" t="str">
            <v>SEP-04</v>
          </cell>
        </row>
        <row r="4212">
          <cell r="A4212" t="str">
            <v>SEP-04</v>
          </cell>
        </row>
        <row r="4213">
          <cell r="A4213" t="str">
            <v>SEP-04</v>
          </cell>
        </row>
        <row r="4214">
          <cell r="A4214" t="str">
            <v>SEP-04</v>
          </cell>
        </row>
        <row r="4215">
          <cell r="A4215" t="str">
            <v>SEP-04</v>
          </cell>
        </row>
        <row r="4216">
          <cell r="A4216" t="str">
            <v>SEP-04</v>
          </cell>
        </row>
        <row r="4217">
          <cell r="A4217" t="str">
            <v>SEP-04</v>
          </cell>
        </row>
        <row r="4218">
          <cell r="A4218" t="str">
            <v>SEP-04</v>
          </cell>
        </row>
        <row r="4219">
          <cell r="A4219" t="str">
            <v>SEP-04</v>
          </cell>
        </row>
        <row r="4220">
          <cell r="A4220" t="str">
            <v>SEP-04</v>
          </cell>
        </row>
        <row r="4221">
          <cell r="A4221" t="str">
            <v>SEP-04</v>
          </cell>
        </row>
        <row r="4222">
          <cell r="A4222" t="str">
            <v>SEP-04</v>
          </cell>
        </row>
        <row r="4223">
          <cell r="A4223" t="str">
            <v>SEP-04</v>
          </cell>
        </row>
        <row r="4224">
          <cell r="A4224" t="str">
            <v>SEP-04</v>
          </cell>
        </row>
        <row r="4225">
          <cell r="A4225" t="str">
            <v>SEP-04</v>
          </cell>
        </row>
        <row r="4226">
          <cell r="A4226" t="str">
            <v>SEP-04</v>
          </cell>
        </row>
        <row r="4227">
          <cell r="A4227" t="str">
            <v>SEP-04</v>
          </cell>
        </row>
        <row r="4228">
          <cell r="A4228" t="str">
            <v>SEP-04</v>
          </cell>
        </row>
        <row r="4229">
          <cell r="A4229" t="str">
            <v>SEP-04</v>
          </cell>
        </row>
        <row r="4230">
          <cell r="A4230" t="str">
            <v>SEP-04</v>
          </cell>
        </row>
        <row r="4231">
          <cell r="A4231" t="str">
            <v>SEP-04</v>
          </cell>
        </row>
        <row r="4232">
          <cell r="A4232" t="str">
            <v>SEP-04</v>
          </cell>
        </row>
        <row r="4233">
          <cell r="A4233" t="str">
            <v>SEP-04</v>
          </cell>
        </row>
        <row r="4234">
          <cell r="A4234" t="str">
            <v>SEP-04</v>
          </cell>
        </row>
        <row r="4235">
          <cell r="A4235" t="str">
            <v>SEP-04</v>
          </cell>
        </row>
        <row r="4236">
          <cell r="A4236" t="str">
            <v>SEP-04</v>
          </cell>
        </row>
        <row r="4237">
          <cell r="A4237" t="str">
            <v>SEP-04</v>
          </cell>
        </row>
        <row r="4238">
          <cell r="A4238" t="str">
            <v>SEP-04</v>
          </cell>
        </row>
        <row r="4239">
          <cell r="A4239" t="str">
            <v>SEP-04</v>
          </cell>
        </row>
        <row r="4240">
          <cell r="A4240" t="str">
            <v>SEP-04</v>
          </cell>
        </row>
        <row r="4241">
          <cell r="A4241" t="str">
            <v>SEP-04</v>
          </cell>
        </row>
        <row r="4242">
          <cell r="A4242" t="str">
            <v>SEP-04</v>
          </cell>
        </row>
        <row r="4243">
          <cell r="A4243" t="str">
            <v>SEP-04</v>
          </cell>
        </row>
        <row r="4244">
          <cell r="A4244" t="str">
            <v>SEP-04</v>
          </cell>
        </row>
        <row r="4245">
          <cell r="A4245" t="str">
            <v>SEP-04</v>
          </cell>
        </row>
        <row r="4246">
          <cell r="A4246" t="str">
            <v>SEP-04</v>
          </cell>
        </row>
        <row r="4247">
          <cell r="A4247" t="str">
            <v>SEP-04</v>
          </cell>
        </row>
        <row r="4248">
          <cell r="A4248" t="str">
            <v>SEP-04</v>
          </cell>
        </row>
        <row r="4249">
          <cell r="A4249" t="str">
            <v>SEP-04</v>
          </cell>
        </row>
        <row r="4250">
          <cell r="A4250" t="str">
            <v>SEP-04</v>
          </cell>
        </row>
        <row r="4251">
          <cell r="A4251" t="str">
            <v>SEP-04</v>
          </cell>
        </row>
        <row r="4252">
          <cell r="A4252" t="str">
            <v>SEP-04</v>
          </cell>
        </row>
        <row r="4253">
          <cell r="A4253" t="str">
            <v>SEP-04</v>
          </cell>
        </row>
        <row r="4254">
          <cell r="A4254" t="str">
            <v>SEP-04</v>
          </cell>
        </row>
        <row r="4255">
          <cell r="A4255" t="str">
            <v>SEP-04</v>
          </cell>
        </row>
        <row r="4256">
          <cell r="A4256" t="str">
            <v>SEP-04</v>
          </cell>
        </row>
        <row r="4257">
          <cell r="A4257" t="str">
            <v>SEP-04</v>
          </cell>
        </row>
        <row r="4258">
          <cell r="A4258" t="str">
            <v>SEP-04</v>
          </cell>
        </row>
        <row r="4259">
          <cell r="A4259" t="str">
            <v>SEP-04</v>
          </cell>
        </row>
        <row r="4260">
          <cell r="A4260" t="str">
            <v>SEP-04</v>
          </cell>
        </row>
        <row r="4261">
          <cell r="A4261" t="str">
            <v>SEP-04</v>
          </cell>
        </row>
        <row r="4262">
          <cell r="A4262" t="str">
            <v>SEP-04</v>
          </cell>
        </row>
        <row r="4263">
          <cell r="A4263" t="str">
            <v>SEP-04</v>
          </cell>
        </row>
        <row r="4264">
          <cell r="A4264" t="str">
            <v>SEP-04</v>
          </cell>
        </row>
        <row r="4265">
          <cell r="A4265" t="str">
            <v>SEP-04</v>
          </cell>
        </row>
        <row r="4266">
          <cell r="A4266" t="str">
            <v>SEP-04</v>
          </cell>
        </row>
        <row r="4267">
          <cell r="A4267" t="str">
            <v>SEP-04</v>
          </cell>
        </row>
        <row r="4268">
          <cell r="A4268" t="str">
            <v>SEP-04</v>
          </cell>
        </row>
        <row r="4269">
          <cell r="A4269" t="str">
            <v>SEP-04</v>
          </cell>
        </row>
        <row r="4270">
          <cell r="A4270" t="str">
            <v>SEP-04</v>
          </cell>
        </row>
        <row r="4271">
          <cell r="A4271" t="str">
            <v>SEP-04</v>
          </cell>
        </row>
        <row r="4272">
          <cell r="A4272" t="str">
            <v>SEP-04</v>
          </cell>
        </row>
        <row r="4273">
          <cell r="A4273" t="str">
            <v>SEP-04</v>
          </cell>
        </row>
        <row r="4274">
          <cell r="A4274" t="str">
            <v>SEP-04</v>
          </cell>
        </row>
        <row r="4275">
          <cell r="A4275" t="str">
            <v>SEP-04</v>
          </cell>
        </row>
        <row r="4276">
          <cell r="A4276" t="str">
            <v>SEP-04</v>
          </cell>
        </row>
        <row r="4277">
          <cell r="A4277" t="str">
            <v>SEP-04</v>
          </cell>
        </row>
        <row r="4278">
          <cell r="A4278" t="str">
            <v>SEP-04</v>
          </cell>
        </row>
        <row r="4279">
          <cell r="A4279" t="str">
            <v>SEP-04</v>
          </cell>
        </row>
        <row r="4280">
          <cell r="A4280" t="str">
            <v>SEP-04</v>
          </cell>
        </row>
        <row r="4281">
          <cell r="A4281" t="str">
            <v>SEP-04</v>
          </cell>
        </row>
        <row r="4282">
          <cell r="A4282" t="str">
            <v>SEP-04</v>
          </cell>
        </row>
        <row r="4283">
          <cell r="A4283" t="str">
            <v>SEP-04</v>
          </cell>
        </row>
        <row r="4284">
          <cell r="A4284" t="str">
            <v>SEP-04</v>
          </cell>
        </row>
        <row r="4285">
          <cell r="A4285" t="str">
            <v>SEP-04</v>
          </cell>
        </row>
        <row r="4286">
          <cell r="A4286" t="str">
            <v>SEP-04</v>
          </cell>
        </row>
        <row r="4287">
          <cell r="A4287" t="str">
            <v>SEP-04</v>
          </cell>
        </row>
        <row r="4288">
          <cell r="A4288" t="str">
            <v>SEP-04</v>
          </cell>
        </row>
        <row r="4289">
          <cell r="A4289" t="str">
            <v>SEP-04</v>
          </cell>
        </row>
        <row r="4290">
          <cell r="A4290" t="str">
            <v>SEP-04</v>
          </cell>
        </row>
        <row r="4291">
          <cell r="A4291" t="str">
            <v>SEP-04</v>
          </cell>
        </row>
        <row r="4292">
          <cell r="A4292" t="str">
            <v>SEP-04</v>
          </cell>
        </row>
        <row r="4293">
          <cell r="A4293" t="str">
            <v>SEP-04</v>
          </cell>
        </row>
        <row r="4294">
          <cell r="A4294" t="str">
            <v>SEP-04</v>
          </cell>
        </row>
        <row r="4295">
          <cell r="A4295" t="str">
            <v>SEP-04</v>
          </cell>
        </row>
        <row r="4296">
          <cell r="A4296" t="str">
            <v>SEP-04</v>
          </cell>
        </row>
        <row r="4297">
          <cell r="A4297" t="str">
            <v>SEP-04</v>
          </cell>
        </row>
        <row r="4298">
          <cell r="A4298" t="str">
            <v>SEP-04</v>
          </cell>
        </row>
        <row r="4299">
          <cell r="A4299" t="str">
            <v>SEP-04</v>
          </cell>
        </row>
        <row r="4300">
          <cell r="A4300" t="str">
            <v>SEP-04</v>
          </cell>
        </row>
        <row r="4301">
          <cell r="A4301" t="str">
            <v>SEP-04</v>
          </cell>
        </row>
        <row r="4302">
          <cell r="A4302" t="str">
            <v>SEP-04</v>
          </cell>
        </row>
        <row r="4303">
          <cell r="A4303" t="str">
            <v>SEP-04</v>
          </cell>
        </row>
        <row r="4304">
          <cell r="A4304" t="str">
            <v>SEP-04</v>
          </cell>
        </row>
        <row r="4305">
          <cell r="A4305" t="str">
            <v>SEP-04</v>
          </cell>
        </row>
        <row r="4306">
          <cell r="A4306" t="str">
            <v>SEP-04</v>
          </cell>
        </row>
        <row r="4307">
          <cell r="A4307" t="str">
            <v>SEP-04</v>
          </cell>
        </row>
        <row r="4308">
          <cell r="A4308" t="str">
            <v>SEP-04</v>
          </cell>
        </row>
        <row r="4309">
          <cell r="A4309" t="str">
            <v>SEP-04</v>
          </cell>
        </row>
        <row r="4310">
          <cell r="A4310" t="str">
            <v>SEP-04</v>
          </cell>
        </row>
        <row r="4311">
          <cell r="A4311" t="str">
            <v>SEP-04</v>
          </cell>
        </row>
        <row r="4312">
          <cell r="A4312" t="str">
            <v>SEP-04</v>
          </cell>
        </row>
        <row r="4313">
          <cell r="A4313" t="str">
            <v>SEP-04</v>
          </cell>
        </row>
        <row r="4314">
          <cell r="A4314" t="str">
            <v>SEP-04</v>
          </cell>
        </row>
        <row r="4315">
          <cell r="A4315" t="str">
            <v>SEP-04</v>
          </cell>
        </row>
        <row r="4316">
          <cell r="A4316" t="str">
            <v>SEP-04</v>
          </cell>
        </row>
        <row r="4317">
          <cell r="A4317" t="str">
            <v>SEP-04</v>
          </cell>
        </row>
        <row r="4318">
          <cell r="A4318" t="str">
            <v>SEP-04</v>
          </cell>
        </row>
        <row r="4319">
          <cell r="A4319" t="str">
            <v>SEP-04</v>
          </cell>
        </row>
        <row r="4320">
          <cell r="A4320" t="str">
            <v>SEP-04</v>
          </cell>
        </row>
        <row r="4321">
          <cell r="A4321" t="str">
            <v>SEP-04</v>
          </cell>
        </row>
        <row r="4322">
          <cell r="A4322" t="str">
            <v>SEP-04</v>
          </cell>
        </row>
        <row r="4323">
          <cell r="A4323" t="str">
            <v>SEP-04</v>
          </cell>
        </row>
        <row r="4324">
          <cell r="A4324" t="str">
            <v>SEP-04</v>
          </cell>
        </row>
        <row r="4325">
          <cell r="A4325" t="str">
            <v>SEP-04</v>
          </cell>
        </row>
        <row r="4326">
          <cell r="A4326" t="str">
            <v>SEP-04</v>
          </cell>
        </row>
        <row r="4327">
          <cell r="A4327" t="str">
            <v>SEP-04</v>
          </cell>
        </row>
        <row r="4328">
          <cell r="A4328" t="str">
            <v>SEP-04</v>
          </cell>
        </row>
        <row r="4329">
          <cell r="A4329" t="str">
            <v>SEP-04</v>
          </cell>
        </row>
        <row r="4330">
          <cell r="A4330" t="str">
            <v>SEP-04</v>
          </cell>
        </row>
        <row r="4331">
          <cell r="A4331" t="str">
            <v>SEP-04</v>
          </cell>
        </row>
        <row r="4332">
          <cell r="A4332" t="str">
            <v>SEP-04</v>
          </cell>
        </row>
        <row r="4333">
          <cell r="A4333" t="str">
            <v>SEP-04</v>
          </cell>
        </row>
        <row r="4334">
          <cell r="A4334" t="str">
            <v>SEP-04</v>
          </cell>
        </row>
        <row r="4335">
          <cell r="A4335" t="str">
            <v>SEP-04</v>
          </cell>
        </row>
        <row r="4336">
          <cell r="A4336" t="str">
            <v>SEP-04</v>
          </cell>
        </row>
        <row r="4337">
          <cell r="A4337" t="str">
            <v>SEP-04</v>
          </cell>
        </row>
        <row r="4338">
          <cell r="A4338" t="str">
            <v>SEP-04</v>
          </cell>
        </row>
        <row r="4339">
          <cell r="A4339" t="str">
            <v>SEP-04</v>
          </cell>
        </row>
        <row r="4340">
          <cell r="A4340" t="str">
            <v>SEP-04</v>
          </cell>
        </row>
        <row r="4341">
          <cell r="A4341" t="str">
            <v>SEP-04</v>
          </cell>
        </row>
        <row r="4342">
          <cell r="A4342" t="str">
            <v>SEP-04</v>
          </cell>
        </row>
        <row r="4343">
          <cell r="A4343" t="str">
            <v>SEP-04</v>
          </cell>
        </row>
        <row r="4344">
          <cell r="A4344" t="str">
            <v>SEP-04</v>
          </cell>
        </row>
        <row r="4345">
          <cell r="A4345" t="str">
            <v>SEP-04</v>
          </cell>
        </row>
        <row r="4346">
          <cell r="A4346" t="str">
            <v>SEP-04</v>
          </cell>
        </row>
        <row r="4347">
          <cell r="A4347" t="str">
            <v>SEP-04</v>
          </cell>
        </row>
        <row r="4348">
          <cell r="A4348" t="str">
            <v>SEP-04</v>
          </cell>
        </row>
        <row r="4349">
          <cell r="A4349" t="str">
            <v>SEP-04</v>
          </cell>
        </row>
        <row r="4350">
          <cell r="A4350" t="str">
            <v>SEP-04</v>
          </cell>
        </row>
        <row r="4351">
          <cell r="A4351" t="str">
            <v>SEP-04</v>
          </cell>
        </row>
        <row r="4352">
          <cell r="A4352" t="str">
            <v>SEP-04</v>
          </cell>
        </row>
        <row r="4353">
          <cell r="A4353" t="str">
            <v>SEP-04</v>
          </cell>
        </row>
        <row r="4354">
          <cell r="A4354" t="str">
            <v>SEP-04</v>
          </cell>
        </row>
        <row r="4355">
          <cell r="A4355" t="str">
            <v>SEP-04</v>
          </cell>
        </row>
        <row r="4356">
          <cell r="A4356" t="str">
            <v>SEP-04</v>
          </cell>
        </row>
        <row r="4357">
          <cell r="A4357" t="str">
            <v>SEP-04</v>
          </cell>
        </row>
        <row r="4358">
          <cell r="A4358" t="str">
            <v>SEP-04</v>
          </cell>
        </row>
        <row r="4359">
          <cell r="A4359" t="str">
            <v>SEP-04</v>
          </cell>
        </row>
        <row r="4360">
          <cell r="A4360" t="str">
            <v>SEP-04</v>
          </cell>
        </row>
        <row r="4361">
          <cell r="A4361" t="str">
            <v>SEP-04</v>
          </cell>
        </row>
        <row r="4362">
          <cell r="A4362" t="str">
            <v>SEP-04</v>
          </cell>
        </row>
        <row r="4363">
          <cell r="A4363" t="str">
            <v>SEP-04</v>
          </cell>
        </row>
        <row r="4364">
          <cell r="A4364" t="str">
            <v>SEP-04</v>
          </cell>
        </row>
        <row r="4365">
          <cell r="A4365" t="str">
            <v>SEP-04</v>
          </cell>
        </row>
        <row r="4366">
          <cell r="A4366" t="str">
            <v>SEP-04</v>
          </cell>
        </row>
        <row r="4367">
          <cell r="A4367" t="str">
            <v>SEP-04</v>
          </cell>
        </row>
        <row r="4368">
          <cell r="A4368" t="str">
            <v>SEP-04</v>
          </cell>
        </row>
        <row r="4369">
          <cell r="A4369" t="str">
            <v>SEP-04</v>
          </cell>
        </row>
        <row r="4370">
          <cell r="A4370" t="str">
            <v>SEP-04</v>
          </cell>
        </row>
        <row r="4371">
          <cell r="A4371" t="str">
            <v>SEP-04</v>
          </cell>
        </row>
        <row r="4372">
          <cell r="A4372" t="str">
            <v>SEP-04</v>
          </cell>
        </row>
        <row r="4373">
          <cell r="A4373" t="str">
            <v>SEP-04</v>
          </cell>
        </row>
        <row r="4374">
          <cell r="A4374" t="str">
            <v>SEP-04</v>
          </cell>
        </row>
        <row r="4375">
          <cell r="A4375" t="str">
            <v>SEP-04</v>
          </cell>
        </row>
        <row r="4376">
          <cell r="A4376" t="str">
            <v>SEP-04</v>
          </cell>
        </row>
        <row r="4377">
          <cell r="A4377" t="str">
            <v>SEP-04</v>
          </cell>
        </row>
        <row r="4378">
          <cell r="A4378" t="str">
            <v>SEP-04</v>
          </cell>
        </row>
        <row r="4379">
          <cell r="A4379" t="str">
            <v>SEP-04</v>
          </cell>
        </row>
        <row r="4380">
          <cell r="A4380" t="str">
            <v>SEP-04</v>
          </cell>
        </row>
        <row r="4381">
          <cell r="A4381" t="str">
            <v>SEP-04</v>
          </cell>
        </row>
        <row r="4382">
          <cell r="A4382" t="str">
            <v>SEP-04</v>
          </cell>
        </row>
        <row r="4383">
          <cell r="A4383" t="str">
            <v>SEP-04</v>
          </cell>
        </row>
        <row r="4384">
          <cell r="A4384" t="str">
            <v>SEP-04</v>
          </cell>
        </row>
        <row r="4385">
          <cell r="A4385" t="str">
            <v>SEP-04</v>
          </cell>
        </row>
        <row r="4386">
          <cell r="A4386" t="str">
            <v>SEP-04</v>
          </cell>
        </row>
        <row r="4387">
          <cell r="A4387" t="str">
            <v>SEP-04</v>
          </cell>
        </row>
        <row r="4388">
          <cell r="A4388" t="str">
            <v>SEP-04</v>
          </cell>
        </row>
        <row r="4389">
          <cell r="A4389" t="str">
            <v>SEP-04</v>
          </cell>
        </row>
        <row r="4390">
          <cell r="A4390" t="str">
            <v>SEP-04</v>
          </cell>
        </row>
        <row r="4391">
          <cell r="A4391" t="str">
            <v>SEP-04</v>
          </cell>
        </row>
        <row r="4392">
          <cell r="A4392" t="str">
            <v>SEP-04</v>
          </cell>
        </row>
        <row r="4393">
          <cell r="A4393" t="str">
            <v>SEP-04</v>
          </cell>
        </row>
        <row r="4394">
          <cell r="A4394" t="str">
            <v>SEP-04</v>
          </cell>
        </row>
        <row r="4395">
          <cell r="A4395" t="str">
            <v>SEP-04</v>
          </cell>
        </row>
        <row r="4396">
          <cell r="A4396" t="str">
            <v>SEP-04</v>
          </cell>
        </row>
        <row r="4397">
          <cell r="A4397" t="str">
            <v>SEP-04</v>
          </cell>
        </row>
        <row r="4398">
          <cell r="A4398" t="str">
            <v>SEP-04</v>
          </cell>
        </row>
        <row r="4399">
          <cell r="A4399" t="str">
            <v>SEP-04</v>
          </cell>
        </row>
        <row r="4400">
          <cell r="A4400" t="str">
            <v>SEP-04</v>
          </cell>
        </row>
        <row r="4401">
          <cell r="A4401" t="str">
            <v>SEP-04</v>
          </cell>
        </row>
        <row r="4402">
          <cell r="A4402" t="str">
            <v>SEP-04</v>
          </cell>
        </row>
        <row r="4403">
          <cell r="A4403" t="str">
            <v>SEP-04</v>
          </cell>
        </row>
        <row r="4404">
          <cell r="A4404" t="str">
            <v>SEP-04</v>
          </cell>
        </row>
        <row r="4405">
          <cell r="A4405" t="str">
            <v>SEP-04</v>
          </cell>
        </row>
        <row r="4406">
          <cell r="A4406" t="str">
            <v>SEP-04</v>
          </cell>
        </row>
        <row r="4407">
          <cell r="A4407" t="str">
            <v>SEP-04</v>
          </cell>
        </row>
        <row r="4408">
          <cell r="A4408" t="str">
            <v>SEP-04</v>
          </cell>
        </row>
        <row r="4409">
          <cell r="A4409" t="str">
            <v>SEP-04</v>
          </cell>
        </row>
        <row r="4410">
          <cell r="A4410" t="str">
            <v>SEP-04</v>
          </cell>
        </row>
        <row r="4411">
          <cell r="A4411" t="str">
            <v>SEP-04</v>
          </cell>
        </row>
        <row r="4412">
          <cell r="A4412" t="str">
            <v>SEP-04</v>
          </cell>
        </row>
        <row r="4413">
          <cell r="A4413" t="str">
            <v>SEP-04</v>
          </cell>
        </row>
        <row r="4414">
          <cell r="A4414" t="str">
            <v>SEP-04</v>
          </cell>
        </row>
        <row r="4415">
          <cell r="A4415" t="str">
            <v>SEP-04</v>
          </cell>
        </row>
        <row r="4416">
          <cell r="A4416" t="str">
            <v>SEP-04</v>
          </cell>
        </row>
        <row r="4417">
          <cell r="A4417" t="str">
            <v>SEP-04</v>
          </cell>
        </row>
        <row r="4418">
          <cell r="A4418" t="str">
            <v>SEP-04</v>
          </cell>
        </row>
        <row r="4419">
          <cell r="A4419" t="str">
            <v>SEP-04</v>
          </cell>
        </row>
        <row r="4420">
          <cell r="A4420" t="str">
            <v>SEP-04</v>
          </cell>
        </row>
        <row r="4421">
          <cell r="A4421" t="str">
            <v>SEP-04</v>
          </cell>
        </row>
        <row r="4422">
          <cell r="A4422" t="str">
            <v>SEP-04</v>
          </cell>
        </row>
        <row r="4423">
          <cell r="A4423" t="str">
            <v>SEP-04</v>
          </cell>
        </row>
        <row r="4424">
          <cell r="A4424" t="str">
            <v>SEP-04</v>
          </cell>
        </row>
        <row r="4425">
          <cell r="A4425" t="str">
            <v>SEP-04</v>
          </cell>
        </row>
        <row r="4426">
          <cell r="A4426" t="str">
            <v>SEP-04</v>
          </cell>
        </row>
        <row r="4427">
          <cell r="A4427" t="str">
            <v>SEP-04</v>
          </cell>
        </row>
        <row r="4428">
          <cell r="A4428" t="str">
            <v>SEP-04</v>
          </cell>
        </row>
        <row r="4429">
          <cell r="A4429" t="str">
            <v>SEP-04</v>
          </cell>
        </row>
        <row r="4430">
          <cell r="A4430" t="str">
            <v>SEP-04</v>
          </cell>
        </row>
        <row r="4431">
          <cell r="A4431" t="str">
            <v>SEP-04</v>
          </cell>
        </row>
        <row r="4432">
          <cell r="A4432" t="str">
            <v>SEP-04</v>
          </cell>
        </row>
        <row r="4433">
          <cell r="A4433" t="str">
            <v>SEP-04</v>
          </cell>
        </row>
        <row r="4434">
          <cell r="A4434" t="str">
            <v>SEP-04</v>
          </cell>
        </row>
        <row r="4435">
          <cell r="A4435" t="str">
            <v>SEP-04</v>
          </cell>
        </row>
        <row r="4436">
          <cell r="A4436" t="str">
            <v>SEP-04</v>
          </cell>
        </row>
        <row r="4437">
          <cell r="A4437" t="str">
            <v>SEP-04</v>
          </cell>
        </row>
        <row r="4438">
          <cell r="A4438" t="str">
            <v>SEP-04</v>
          </cell>
        </row>
        <row r="4439">
          <cell r="A4439" t="str">
            <v>SEP-04</v>
          </cell>
        </row>
        <row r="4440">
          <cell r="A4440" t="str">
            <v>SEP-04</v>
          </cell>
        </row>
        <row r="4441">
          <cell r="A4441" t="str">
            <v>SEP-04</v>
          </cell>
        </row>
        <row r="4442">
          <cell r="A4442" t="str">
            <v>SEP-04</v>
          </cell>
        </row>
        <row r="4443">
          <cell r="A4443" t="str">
            <v>SEP-04</v>
          </cell>
        </row>
        <row r="4444">
          <cell r="A4444" t="str">
            <v>SEP-04</v>
          </cell>
        </row>
        <row r="4445">
          <cell r="A4445" t="str">
            <v>SEP-04</v>
          </cell>
        </row>
        <row r="4446">
          <cell r="A4446" t="str">
            <v>SEP-04</v>
          </cell>
        </row>
        <row r="4447">
          <cell r="A4447" t="str">
            <v>SEP-04</v>
          </cell>
        </row>
        <row r="4448">
          <cell r="A4448" t="str">
            <v>SEP-04</v>
          </cell>
        </row>
        <row r="4449">
          <cell r="A4449" t="str">
            <v>SEP-04</v>
          </cell>
        </row>
        <row r="4450">
          <cell r="A4450" t="str">
            <v>SEP-04</v>
          </cell>
        </row>
        <row r="4451">
          <cell r="A4451" t="str">
            <v>SEP-04</v>
          </cell>
        </row>
        <row r="4452">
          <cell r="A4452" t="str">
            <v>SEP-04</v>
          </cell>
        </row>
        <row r="4453">
          <cell r="A4453" t="str">
            <v>SEP-04</v>
          </cell>
        </row>
        <row r="4454">
          <cell r="A4454" t="str">
            <v>SEP-04</v>
          </cell>
        </row>
        <row r="4455">
          <cell r="A4455" t="str">
            <v>SEP-04</v>
          </cell>
        </row>
        <row r="4456">
          <cell r="A4456" t="str">
            <v>SEP-04</v>
          </cell>
        </row>
        <row r="4457">
          <cell r="A4457" t="str">
            <v>SEP-04</v>
          </cell>
        </row>
        <row r="4458">
          <cell r="A4458" t="str">
            <v>SEP-04</v>
          </cell>
        </row>
        <row r="4459">
          <cell r="A4459" t="str">
            <v>SEP-04</v>
          </cell>
        </row>
        <row r="4460">
          <cell r="A4460" t="str">
            <v>SEP-04</v>
          </cell>
        </row>
        <row r="4461">
          <cell r="A4461" t="str">
            <v>SEP-04</v>
          </cell>
        </row>
        <row r="4462">
          <cell r="A4462" t="str">
            <v>SEP-04</v>
          </cell>
        </row>
        <row r="4463">
          <cell r="A4463" t="str">
            <v>SEP-04</v>
          </cell>
        </row>
        <row r="4464">
          <cell r="A4464" t="str">
            <v>SEP-04</v>
          </cell>
        </row>
        <row r="4465">
          <cell r="A4465" t="str">
            <v>SEP-04</v>
          </cell>
        </row>
        <row r="4466">
          <cell r="A4466" t="str">
            <v>SEP-04</v>
          </cell>
        </row>
        <row r="4467">
          <cell r="A4467" t="str">
            <v>SEP-04</v>
          </cell>
        </row>
        <row r="4468">
          <cell r="A4468" t="str">
            <v>SEP-04</v>
          </cell>
        </row>
        <row r="4469">
          <cell r="A4469" t="str">
            <v>SEP-04</v>
          </cell>
        </row>
        <row r="4470">
          <cell r="A4470" t="str">
            <v>SEP-04</v>
          </cell>
        </row>
        <row r="4471">
          <cell r="A4471" t="str">
            <v>SEP-04</v>
          </cell>
        </row>
        <row r="4472">
          <cell r="A4472" t="str">
            <v>SEP-04</v>
          </cell>
        </row>
        <row r="4473">
          <cell r="A4473" t="str">
            <v>SEP-04</v>
          </cell>
        </row>
        <row r="4474">
          <cell r="A4474" t="str">
            <v>SEP-04</v>
          </cell>
        </row>
        <row r="4475">
          <cell r="A4475" t="str">
            <v>SEP-04</v>
          </cell>
        </row>
        <row r="4476">
          <cell r="A4476" t="str">
            <v>SEP-04</v>
          </cell>
        </row>
        <row r="4477">
          <cell r="A4477" t="str">
            <v>SEP-04</v>
          </cell>
        </row>
        <row r="4478">
          <cell r="A4478" t="str">
            <v>SEP-04</v>
          </cell>
        </row>
        <row r="4479">
          <cell r="A4479" t="str">
            <v>SEP-04</v>
          </cell>
        </row>
        <row r="4480">
          <cell r="A4480" t="str">
            <v>SEP-04</v>
          </cell>
        </row>
        <row r="4481">
          <cell r="A4481" t="str">
            <v>SEP-04</v>
          </cell>
        </row>
        <row r="4482">
          <cell r="A4482" t="str">
            <v>SEP-04</v>
          </cell>
        </row>
        <row r="4483">
          <cell r="A4483" t="str">
            <v>SEP-04</v>
          </cell>
        </row>
        <row r="4484">
          <cell r="A4484" t="str">
            <v>SEP-04</v>
          </cell>
        </row>
        <row r="4485">
          <cell r="A4485" t="str">
            <v>SEP-04</v>
          </cell>
        </row>
        <row r="4486">
          <cell r="A4486" t="str">
            <v>SEP-04</v>
          </cell>
        </row>
        <row r="4487">
          <cell r="A4487" t="str">
            <v>SEP-04</v>
          </cell>
        </row>
        <row r="4488">
          <cell r="A4488" t="str">
            <v>SEP-04</v>
          </cell>
        </row>
        <row r="4489">
          <cell r="A4489" t="str">
            <v>SEP-04</v>
          </cell>
        </row>
        <row r="4490">
          <cell r="A4490" t="str">
            <v>SEP-04</v>
          </cell>
        </row>
        <row r="4491">
          <cell r="A4491" t="str">
            <v>SEP-04</v>
          </cell>
        </row>
        <row r="4492">
          <cell r="A4492" t="str">
            <v>SEP-04</v>
          </cell>
        </row>
        <row r="4493">
          <cell r="A4493" t="str">
            <v>SEP-04</v>
          </cell>
        </row>
        <row r="4494">
          <cell r="A4494" t="str">
            <v>SEP-04</v>
          </cell>
        </row>
        <row r="4495">
          <cell r="A4495" t="str">
            <v>SEP-04</v>
          </cell>
        </row>
        <row r="4496">
          <cell r="A4496" t="str">
            <v>SEP-04</v>
          </cell>
        </row>
        <row r="4497">
          <cell r="A4497" t="str">
            <v>SEP-04</v>
          </cell>
        </row>
        <row r="4498">
          <cell r="A4498" t="str">
            <v>SEP-04</v>
          </cell>
        </row>
        <row r="4499">
          <cell r="A4499" t="str">
            <v>SEP-04</v>
          </cell>
        </row>
        <row r="4500">
          <cell r="A4500" t="str">
            <v>SEP-04</v>
          </cell>
        </row>
        <row r="4501">
          <cell r="A4501" t="str">
            <v>SEP-04</v>
          </cell>
        </row>
        <row r="4502">
          <cell r="A4502" t="str">
            <v>SEP-04</v>
          </cell>
        </row>
        <row r="4503">
          <cell r="A4503" t="str">
            <v>SEP-04</v>
          </cell>
        </row>
        <row r="4504">
          <cell r="A4504" t="str">
            <v>SEP-04</v>
          </cell>
        </row>
        <row r="4505">
          <cell r="A4505" t="str">
            <v>SEP-04</v>
          </cell>
        </row>
        <row r="4506">
          <cell r="A4506" t="str">
            <v>SEP-04</v>
          </cell>
        </row>
        <row r="4507">
          <cell r="A4507" t="str">
            <v>SEP-04</v>
          </cell>
        </row>
        <row r="4508">
          <cell r="A4508" t="str">
            <v>SEP-04</v>
          </cell>
        </row>
        <row r="4509">
          <cell r="A4509" t="str">
            <v>SEP-04</v>
          </cell>
        </row>
        <row r="4510">
          <cell r="A4510" t="str">
            <v>SEP-04</v>
          </cell>
        </row>
        <row r="4511">
          <cell r="A4511" t="str">
            <v>SEP-04</v>
          </cell>
        </row>
        <row r="4512">
          <cell r="A4512" t="str">
            <v>SEP-04</v>
          </cell>
        </row>
        <row r="4513">
          <cell r="A4513" t="str">
            <v>SEP-04</v>
          </cell>
        </row>
        <row r="4514">
          <cell r="A4514" t="str">
            <v>SEP-04</v>
          </cell>
        </row>
        <row r="4515">
          <cell r="A4515" t="str">
            <v>SEP-04</v>
          </cell>
        </row>
        <row r="4516">
          <cell r="A4516" t="str">
            <v>SEP-04</v>
          </cell>
        </row>
        <row r="4517">
          <cell r="A4517" t="str">
            <v>SEP-04</v>
          </cell>
        </row>
        <row r="4518">
          <cell r="A4518" t="str">
            <v>SEP-04</v>
          </cell>
        </row>
        <row r="4519">
          <cell r="A4519" t="str">
            <v>SEP-04</v>
          </cell>
        </row>
        <row r="4520">
          <cell r="A4520" t="str">
            <v>SEP-04</v>
          </cell>
        </row>
        <row r="4521">
          <cell r="A4521" t="str">
            <v>SEP-04</v>
          </cell>
        </row>
        <row r="4522">
          <cell r="A4522" t="str">
            <v>SEP-04</v>
          </cell>
        </row>
        <row r="4523">
          <cell r="A4523" t="str">
            <v>SEP-04</v>
          </cell>
        </row>
        <row r="4524">
          <cell r="A4524" t="str">
            <v>SEP-04</v>
          </cell>
        </row>
        <row r="4525">
          <cell r="A4525" t="str">
            <v>SEP-04</v>
          </cell>
        </row>
        <row r="4526">
          <cell r="A4526" t="str">
            <v>SEP-04</v>
          </cell>
        </row>
        <row r="4527">
          <cell r="A4527" t="str">
            <v>SEP-04</v>
          </cell>
        </row>
        <row r="4528">
          <cell r="A4528" t="str">
            <v>SEP-04</v>
          </cell>
        </row>
        <row r="4529">
          <cell r="A4529" t="str">
            <v>SEP-04</v>
          </cell>
        </row>
        <row r="4530">
          <cell r="A4530" t="str">
            <v>SEP-04</v>
          </cell>
        </row>
        <row r="4531">
          <cell r="A4531" t="str">
            <v>SEP-04</v>
          </cell>
        </row>
        <row r="4532">
          <cell r="A4532" t="str">
            <v>SEP-04</v>
          </cell>
        </row>
        <row r="4533">
          <cell r="A4533" t="str">
            <v>SEP-04</v>
          </cell>
        </row>
        <row r="4534">
          <cell r="A4534" t="str">
            <v>SEP-04</v>
          </cell>
        </row>
        <row r="4535">
          <cell r="A4535" t="str">
            <v>SEP-04</v>
          </cell>
        </row>
        <row r="4536">
          <cell r="A4536" t="str">
            <v>SEP-04</v>
          </cell>
        </row>
        <row r="4537">
          <cell r="A4537" t="str">
            <v>SEP-04</v>
          </cell>
        </row>
        <row r="4538">
          <cell r="A4538" t="str">
            <v>SEP-04</v>
          </cell>
        </row>
        <row r="4539">
          <cell r="A4539" t="str">
            <v>SEP-04</v>
          </cell>
        </row>
        <row r="4540">
          <cell r="A4540" t="str">
            <v>SEP-04</v>
          </cell>
        </row>
        <row r="4541">
          <cell r="A4541" t="str">
            <v>SEP-04</v>
          </cell>
        </row>
        <row r="4542">
          <cell r="A4542" t="str">
            <v>SEP-04</v>
          </cell>
        </row>
        <row r="4543">
          <cell r="A4543" t="str">
            <v>SEP-04</v>
          </cell>
        </row>
        <row r="4544">
          <cell r="A4544" t="str">
            <v>SEP-04</v>
          </cell>
        </row>
        <row r="4545">
          <cell r="A4545" t="str">
            <v>SEP-04</v>
          </cell>
        </row>
        <row r="4546">
          <cell r="A4546" t="str">
            <v>SEP-04</v>
          </cell>
        </row>
        <row r="4547">
          <cell r="A4547" t="str">
            <v>SEP-04</v>
          </cell>
        </row>
        <row r="4548">
          <cell r="A4548" t="str">
            <v>SEP-04</v>
          </cell>
        </row>
        <row r="4549">
          <cell r="A4549" t="str">
            <v>SEP-04</v>
          </cell>
        </row>
        <row r="4550">
          <cell r="A4550" t="str">
            <v>SEP-04</v>
          </cell>
        </row>
        <row r="4551">
          <cell r="A4551" t="str">
            <v>SEP-04</v>
          </cell>
        </row>
        <row r="4552">
          <cell r="A4552" t="str">
            <v>SEP-04</v>
          </cell>
        </row>
        <row r="4553">
          <cell r="A4553" t="str">
            <v>SEP-04</v>
          </cell>
        </row>
        <row r="4554">
          <cell r="A4554" t="str">
            <v>SEP-04</v>
          </cell>
        </row>
        <row r="4555">
          <cell r="A4555" t="str">
            <v>SEP-04</v>
          </cell>
        </row>
        <row r="4556">
          <cell r="A4556" t="str">
            <v>SEP-04</v>
          </cell>
        </row>
        <row r="4557">
          <cell r="A4557" t="str">
            <v>SEP-04</v>
          </cell>
        </row>
        <row r="4558">
          <cell r="A4558" t="str">
            <v>SEP-04</v>
          </cell>
        </row>
        <row r="4559">
          <cell r="A4559" t="str">
            <v>SEP-04</v>
          </cell>
        </row>
        <row r="4560">
          <cell r="A4560" t="str">
            <v>SEP-04</v>
          </cell>
        </row>
        <row r="4561">
          <cell r="A4561" t="str">
            <v>SEP-04</v>
          </cell>
        </row>
        <row r="4562">
          <cell r="A4562" t="str">
            <v>SEP-04</v>
          </cell>
        </row>
        <row r="4563">
          <cell r="A4563" t="str">
            <v>SEP-04</v>
          </cell>
        </row>
        <row r="4564">
          <cell r="A4564" t="str">
            <v>SEP-04</v>
          </cell>
        </row>
        <row r="4565">
          <cell r="A4565" t="str">
            <v>SEP-04</v>
          </cell>
        </row>
        <row r="4566">
          <cell r="A4566" t="str">
            <v>SEP-04</v>
          </cell>
        </row>
        <row r="4567">
          <cell r="A4567" t="str">
            <v>SEP-04</v>
          </cell>
        </row>
        <row r="4568">
          <cell r="A4568" t="str">
            <v>SEP-04</v>
          </cell>
        </row>
        <row r="4569">
          <cell r="A4569" t="str">
            <v>SEP-04</v>
          </cell>
        </row>
        <row r="4570">
          <cell r="A4570" t="str">
            <v>SEP-04</v>
          </cell>
        </row>
        <row r="4571">
          <cell r="A4571" t="str">
            <v>SEP-04</v>
          </cell>
        </row>
        <row r="4572">
          <cell r="A4572" t="str">
            <v>SEP-04</v>
          </cell>
        </row>
        <row r="4573">
          <cell r="A4573" t="str">
            <v>SEP-04</v>
          </cell>
        </row>
        <row r="4574">
          <cell r="A4574" t="str">
            <v>SEP-04</v>
          </cell>
        </row>
        <row r="4575">
          <cell r="A4575" t="str">
            <v>SEP-04</v>
          </cell>
        </row>
        <row r="4576">
          <cell r="A4576" t="str">
            <v>SEP-04</v>
          </cell>
        </row>
        <row r="4577">
          <cell r="A4577" t="str">
            <v>SEP-04</v>
          </cell>
        </row>
        <row r="4578">
          <cell r="A4578" t="str">
            <v>SEP-04</v>
          </cell>
        </row>
        <row r="4579">
          <cell r="A4579" t="str">
            <v>SEP-04</v>
          </cell>
        </row>
        <row r="4580">
          <cell r="A4580" t="str">
            <v>SEP-04</v>
          </cell>
        </row>
        <row r="4581">
          <cell r="A4581" t="str">
            <v>SEP-04</v>
          </cell>
        </row>
        <row r="4582">
          <cell r="A4582" t="str">
            <v>SEP-04</v>
          </cell>
        </row>
        <row r="4583">
          <cell r="A4583" t="str">
            <v>SEP-04</v>
          </cell>
        </row>
        <row r="4584">
          <cell r="A4584" t="str">
            <v>SEP-04</v>
          </cell>
        </row>
        <row r="4585">
          <cell r="A4585" t="str">
            <v>SEP-04</v>
          </cell>
        </row>
        <row r="4586">
          <cell r="A4586" t="str">
            <v>SEP-04</v>
          </cell>
        </row>
        <row r="4587">
          <cell r="A4587" t="str">
            <v>SEP-04</v>
          </cell>
        </row>
        <row r="4588">
          <cell r="A4588" t="str">
            <v>SEP-04</v>
          </cell>
        </row>
        <row r="4589">
          <cell r="A4589" t="str">
            <v>SEP-04</v>
          </cell>
        </row>
        <row r="4590">
          <cell r="A4590" t="str">
            <v>SEP-04</v>
          </cell>
        </row>
        <row r="4591">
          <cell r="A4591" t="str">
            <v>SEP-04</v>
          </cell>
        </row>
        <row r="4592">
          <cell r="A4592" t="str">
            <v>SEP-04</v>
          </cell>
        </row>
        <row r="4593">
          <cell r="A4593" t="str">
            <v>SEP-04</v>
          </cell>
        </row>
        <row r="4594">
          <cell r="A4594" t="str">
            <v>SEP-04</v>
          </cell>
        </row>
        <row r="4595">
          <cell r="A4595" t="str">
            <v>SEP-04</v>
          </cell>
        </row>
        <row r="4596">
          <cell r="A4596" t="str">
            <v>SEP-04</v>
          </cell>
        </row>
        <row r="4597">
          <cell r="A4597" t="str">
            <v>SEP-04</v>
          </cell>
        </row>
        <row r="4598">
          <cell r="A4598" t="str">
            <v>SEP-04</v>
          </cell>
        </row>
        <row r="4599">
          <cell r="A4599" t="str">
            <v>SEP-04</v>
          </cell>
        </row>
        <row r="4600">
          <cell r="A4600" t="str">
            <v>SEP-04</v>
          </cell>
        </row>
        <row r="4601">
          <cell r="A4601" t="str">
            <v>SEP-04</v>
          </cell>
        </row>
        <row r="4602">
          <cell r="A4602" t="str">
            <v>SEP-04</v>
          </cell>
        </row>
        <row r="4603">
          <cell r="A4603" t="str">
            <v>SEP-04</v>
          </cell>
        </row>
        <row r="4604">
          <cell r="A4604" t="str">
            <v>SEP-04</v>
          </cell>
        </row>
        <row r="4605">
          <cell r="A4605" t="str">
            <v>SEP-04</v>
          </cell>
        </row>
        <row r="4606">
          <cell r="A4606" t="str">
            <v>SEP-04</v>
          </cell>
        </row>
        <row r="4607">
          <cell r="A4607" t="str">
            <v>SEP-04</v>
          </cell>
        </row>
        <row r="4608">
          <cell r="A4608" t="str">
            <v>SEP-04</v>
          </cell>
        </row>
        <row r="4609">
          <cell r="A4609" t="str">
            <v>SEP-04</v>
          </cell>
        </row>
        <row r="4610">
          <cell r="A4610" t="str">
            <v>SEP-04</v>
          </cell>
        </row>
        <row r="4611">
          <cell r="A4611" t="str">
            <v>SEP-04</v>
          </cell>
        </row>
        <row r="4612">
          <cell r="A4612" t="str">
            <v>SEP-04</v>
          </cell>
        </row>
        <row r="4613">
          <cell r="A4613" t="str">
            <v>SEP-04</v>
          </cell>
        </row>
        <row r="4614">
          <cell r="A4614" t="str">
            <v>SEP-04</v>
          </cell>
        </row>
        <row r="4615">
          <cell r="A4615" t="str">
            <v>SEP-04</v>
          </cell>
        </row>
        <row r="4616">
          <cell r="A4616" t="str">
            <v>SEP-04</v>
          </cell>
        </row>
        <row r="4617">
          <cell r="A4617" t="str">
            <v>SEP-04</v>
          </cell>
        </row>
        <row r="4618">
          <cell r="A4618" t="str">
            <v>SEP-04</v>
          </cell>
        </row>
        <row r="4619">
          <cell r="A4619" t="str">
            <v>SEP-04</v>
          </cell>
        </row>
        <row r="4620">
          <cell r="A4620" t="str">
            <v>SEP-04</v>
          </cell>
        </row>
        <row r="4621">
          <cell r="A4621" t="str">
            <v>SEP-04</v>
          </cell>
        </row>
        <row r="4622">
          <cell r="A4622" t="str">
            <v>SEP-04</v>
          </cell>
        </row>
        <row r="4623">
          <cell r="A4623" t="str">
            <v>SEP-04</v>
          </cell>
        </row>
        <row r="4624">
          <cell r="A4624" t="str">
            <v>SEP-04</v>
          </cell>
        </row>
        <row r="4625">
          <cell r="A4625" t="str">
            <v>SEP-04</v>
          </cell>
        </row>
        <row r="4626">
          <cell r="A4626" t="str">
            <v>SEP-04</v>
          </cell>
        </row>
        <row r="4627">
          <cell r="A4627" t="str">
            <v>SEP-04</v>
          </cell>
        </row>
        <row r="4628">
          <cell r="A4628" t="str">
            <v>SEP-04</v>
          </cell>
        </row>
        <row r="4629">
          <cell r="A4629" t="str">
            <v>SEP-04</v>
          </cell>
        </row>
        <row r="4630">
          <cell r="A4630" t="str">
            <v>SEP-04</v>
          </cell>
        </row>
        <row r="4631">
          <cell r="A4631" t="str">
            <v>SEP-04</v>
          </cell>
        </row>
        <row r="4632">
          <cell r="A4632" t="str">
            <v>SEP-04</v>
          </cell>
        </row>
        <row r="4633">
          <cell r="A4633" t="str">
            <v>SEP-04</v>
          </cell>
        </row>
        <row r="4634">
          <cell r="A4634" t="str">
            <v>SEP-04</v>
          </cell>
        </row>
        <row r="4635">
          <cell r="A4635" t="str">
            <v>SEP-04</v>
          </cell>
        </row>
        <row r="4636">
          <cell r="A4636" t="str">
            <v>SEP-04</v>
          </cell>
        </row>
        <row r="4637">
          <cell r="A4637" t="str">
            <v>SEP-04</v>
          </cell>
        </row>
        <row r="4638">
          <cell r="A4638" t="str">
            <v>SEP-04</v>
          </cell>
        </row>
        <row r="4639">
          <cell r="A4639" t="str">
            <v>SEP-04</v>
          </cell>
        </row>
        <row r="4640">
          <cell r="A4640" t="str">
            <v>SEP-04</v>
          </cell>
        </row>
        <row r="4641">
          <cell r="A4641" t="str">
            <v>SEP-04</v>
          </cell>
        </row>
        <row r="4642">
          <cell r="A4642" t="str">
            <v>SEP-04</v>
          </cell>
        </row>
        <row r="4643">
          <cell r="A4643" t="str">
            <v>SEP-04</v>
          </cell>
        </row>
        <row r="4644">
          <cell r="A4644" t="str">
            <v>SEP-04</v>
          </cell>
        </row>
        <row r="4645">
          <cell r="A4645" t="str">
            <v>SEP-04</v>
          </cell>
        </row>
        <row r="4646">
          <cell r="A4646" t="str">
            <v>SEP-04</v>
          </cell>
        </row>
        <row r="4647">
          <cell r="A4647" t="str">
            <v>SEP-04</v>
          </cell>
        </row>
        <row r="4648">
          <cell r="A4648" t="str">
            <v>SEP-04</v>
          </cell>
        </row>
        <row r="4649">
          <cell r="A4649" t="str">
            <v>SEP-04</v>
          </cell>
        </row>
        <row r="4650">
          <cell r="A4650" t="str">
            <v>SEP-04</v>
          </cell>
        </row>
        <row r="4651">
          <cell r="A4651" t="str">
            <v>SEP-04</v>
          </cell>
        </row>
        <row r="4652">
          <cell r="A4652" t="str">
            <v>SEP-04</v>
          </cell>
        </row>
        <row r="4653">
          <cell r="A4653" t="str">
            <v>SEP-04</v>
          </cell>
        </row>
        <row r="4654">
          <cell r="A4654" t="str">
            <v>SEP-04</v>
          </cell>
        </row>
        <row r="4655">
          <cell r="A4655" t="str">
            <v>SEP-04</v>
          </cell>
        </row>
        <row r="4656">
          <cell r="A4656" t="str">
            <v>SEP-04</v>
          </cell>
        </row>
        <row r="4657">
          <cell r="A4657" t="str">
            <v>SEP-04</v>
          </cell>
        </row>
        <row r="4658">
          <cell r="A4658" t="str">
            <v>SEP-04</v>
          </cell>
        </row>
        <row r="4659">
          <cell r="A4659" t="str">
            <v>SEP-04</v>
          </cell>
        </row>
        <row r="4660">
          <cell r="A4660" t="str">
            <v>SEP-04</v>
          </cell>
        </row>
        <row r="4661">
          <cell r="A4661" t="str">
            <v>SEP-04</v>
          </cell>
        </row>
        <row r="4662">
          <cell r="A4662" t="str">
            <v>SEP-04</v>
          </cell>
        </row>
        <row r="4663">
          <cell r="A4663" t="str">
            <v>SEP-04</v>
          </cell>
        </row>
        <row r="4664">
          <cell r="A4664" t="str">
            <v>SEP-04</v>
          </cell>
        </row>
        <row r="4665">
          <cell r="A4665" t="str">
            <v>SEP-04</v>
          </cell>
        </row>
        <row r="4666">
          <cell r="A4666" t="str">
            <v>SEP-04</v>
          </cell>
        </row>
        <row r="4667">
          <cell r="A4667" t="str">
            <v>SEP-04</v>
          </cell>
        </row>
        <row r="4668">
          <cell r="A4668" t="str">
            <v>SEP-04</v>
          </cell>
        </row>
        <row r="4669">
          <cell r="A4669" t="str">
            <v>SEP-04</v>
          </cell>
        </row>
        <row r="4670">
          <cell r="A4670" t="str">
            <v>SEP-04</v>
          </cell>
        </row>
        <row r="4671">
          <cell r="A4671" t="str">
            <v>SEP-04</v>
          </cell>
        </row>
        <row r="4672">
          <cell r="A4672" t="str">
            <v>SEP-04</v>
          </cell>
        </row>
        <row r="4673">
          <cell r="A4673" t="str">
            <v>SEP-04</v>
          </cell>
        </row>
        <row r="4674">
          <cell r="A4674" t="str">
            <v>SEP-04</v>
          </cell>
        </row>
        <row r="4675">
          <cell r="A4675" t="str">
            <v>SEP-04</v>
          </cell>
        </row>
        <row r="4676">
          <cell r="A4676" t="str">
            <v>SEP-04</v>
          </cell>
        </row>
        <row r="4677">
          <cell r="A4677" t="str">
            <v>SEP-04</v>
          </cell>
        </row>
        <row r="4678">
          <cell r="A4678" t="str">
            <v>SEP-04</v>
          </cell>
        </row>
        <row r="4679">
          <cell r="A4679" t="str">
            <v>SEP-04</v>
          </cell>
        </row>
        <row r="4680">
          <cell r="A4680" t="str">
            <v>SEP-04</v>
          </cell>
        </row>
        <row r="4681">
          <cell r="A4681" t="str">
            <v>SEP-04</v>
          </cell>
        </row>
        <row r="4682">
          <cell r="A4682" t="str">
            <v>SEP-04</v>
          </cell>
        </row>
        <row r="4683">
          <cell r="A4683" t="str">
            <v>SEP-04</v>
          </cell>
        </row>
        <row r="4684">
          <cell r="A4684" t="str">
            <v>SEP-04</v>
          </cell>
        </row>
        <row r="4685">
          <cell r="A4685" t="str">
            <v>SEP-04</v>
          </cell>
        </row>
        <row r="4686">
          <cell r="A4686" t="str">
            <v>SEP-04</v>
          </cell>
        </row>
        <row r="4687">
          <cell r="A4687" t="str">
            <v>SEP-04</v>
          </cell>
        </row>
        <row r="4688">
          <cell r="A4688" t="str">
            <v>SEP-04</v>
          </cell>
        </row>
        <row r="4689">
          <cell r="A4689" t="str">
            <v>SEP-04</v>
          </cell>
        </row>
        <row r="4690">
          <cell r="A4690" t="str">
            <v>SEP-04</v>
          </cell>
        </row>
        <row r="4691">
          <cell r="A4691" t="str">
            <v>SEP-04</v>
          </cell>
        </row>
        <row r="4692">
          <cell r="A4692" t="str">
            <v>SEP-04</v>
          </cell>
        </row>
        <row r="4693">
          <cell r="A4693" t="str">
            <v>SEP-04</v>
          </cell>
        </row>
        <row r="4694">
          <cell r="A4694" t="str">
            <v>SEP-04</v>
          </cell>
        </row>
        <row r="4695">
          <cell r="A4695" t="str">
            <v>SEP-04</v>
          </cell>
        </row>
        <row r="4696">
          <cell r="A4696" t="str">
            <v>SEP-04</v>
          </cell>
        </row>
        <row r="4697">
          <cell r="A4697" t="str">
            <v>SEP-04</v>
          </cell>
        </row>
        <row r="4698">
          <cell r="A4698" t="str">
            <v>SEP-04</v>
          </cell>
        </row>
        <row r="4699">
          <cell r="A4699" t="str">
            <v>SEP-04</v>
          </cell>
        </row>
        <row r="4700">
          <cell r="A4700" t="str">
            <v>SEP-04</v>
          </cell>
        </row>
        <row r="4701">
          <cell r="A4701" t="str">
            <v>SEP-04</v>
          </cell>
        </row>
        <row r="4702">
          <cell r="A4702" t="str">
            <v>SEP-04</v>
          </cell>
        </row>
        <row r="4703">
          <cell r="A4703" t="str">
            <v>SEP-04</v>
          </cell>
        </row>
        <row r="4704">
          <cell r="A4704" t="str">
            <v>SEP-04</v>
          </cell>
        </row>
        <row r="4705">
          <cell r="A4705" t="str">
            <v>SEP-04</v>
          </cell>
        </row>
        <row r="4706">
          <cell r="A4706" t="str">
            <v>SEP-04</v>
          </cell>
        </row>
        <row r="4707">
          <cell r="A4707" t="str">
            <v>SEP-04</v>
          </cell>
        </row>
        <row r="4708">
          <cell r="A4708" t="str">
            <v>SEP-04</v>
          </cell>
        </row>
        <row r="4709">
          <cell r="A4709" t="str">
            <v>SEP-04</v>
          </cell>
        </row>
        <row r="4710">
          <cell r="A4710" t="str">
            <v>SEP-04</v>
          </cell>
        </row>
        <row r="4711">
          <cell r="A4711" t="str">
            <v>SEP-04</v>
          </cell>
        </row>
        <row r="4712">
          <cell r="A4712" t="str">
            <v>SEP-04</v>
          </cell>
        </row>
        <row r="4713">
          <cell r="A4713" t="str">
            <v>SEP-04</v>
          </cell>
        </row>
        <row r="4714">
          <cell r="A4714" t="str">
            <v>SEP-04</v>
          </cell>
        </row>
        <row r="4715">
          <cell r="A4715" t="str">
            <v>SEP-04</v>
          </cell>
        </row>
        <row r="4716">
          <cell r="A4716" t="str">
            <v>SEP-04</v>
          </cell>
        </row>
        <row r="4717">
          <cell r="A4717" t="str">
            <v>SEP-04</v>
          </cell>
        </row>
        <row r="4718">
          <cell r="A4718" t="str">
            <v>SEP-04</v>
          </cell>
        </row>
        <row r="4719">
          <cell r="A4719" t="str">
            <v>SEP-04</v>
          </cell>
        </row>
        <row r="4720">
          <cell r="A4720" t="str">
            <v>SEP-04</v>
          </cell>
        </row>
        <row r="4721">
          <cell r="A4721" t="str">
            <v>SEP-04</v>
          </cell>
        </row>
        <row r="4722">
          <cell r="A4722" t="str">
            <v>SEP-04</v>
          </cell>
        </row>
        <row r="4723">
          <cell r="A4723" t="str">
            <v>SEP-04</v>
          </cell>
        </row>
        <row r="4724">
          <cell r="A4724" t="str">
            <v>SEP-04</v>
          </cell>
        </row>
        <row r="4725">
          <cell r="A4725" t="str">
            <v>SEP-04</v>
          </cell>
        </row>
        <row r="4726">
          <cell r="A4726" t="str">
            <v>SEP-04</v>
          </cell>
        </row>
        <row r="4727">
          <cell r="A4727" t="str">
            <v>SEP-04</v>
          </cell>
        </row>
        <row r="4728">
          <cell r="A4728" t="str">
            <v>SEP-04</v>
          </cell>
        </row>
        <row r="4729">
          <cell r="A4729" t="str">
            <v>SEP-04</v>
          </cell>
        </row>
        <row r="4730">
          <cell r="A4730" t="str">
            <v>SEP-04</v>
          </cell>
        </row>
        <row r="4731">
          <cell r="A4731" t="str">
            <v>SEP-04</v>
          </cell>
        </row>
        <row r="4732">
          <cell r="A4732" t="str">
            <v>SEP-04</v>
          </cell>
        </row>
        <row r="4733">
          <cell r="A4733" t="str">
            <v>SEP-04</v>
          </cell>
        </row>
        <row r="4734">
          <cell r="A4734" t="str">
            <v>SEP-04</v>
          </cell>
        </row>
        <row r="4735">
          <cell r="A4735" t="str">
            <v>SEP-04</v>
          </cell>
        </row>
        <row r="4736">
          <cell r="A4736" t="str">
            <v>SEP-04</v>
          </cell>
        </row>
        <row r="4737">
          <cell r="A4737" t="str">
            <v>SEP-04</v>
          </cell>
        </row>
        <row r="4738">
          <cell r="A4738" t="str">
            <v>SEP-04</v>
          </cell>
        </row>
        <row r="4739">
          <cell r="A4739" t="str">
            <v>SEP-04</v>
          </cell>
        </row>
        <row r="4740">
          <cell r="A4740" t="str">
            <v>SEP-04</v>
          </cell>
        </row>
        <row r="4741">
          <cell r="A4741" t="str">
            <v>SEP-04</v>
          </cell>
        </row>
        <row r="4742">
          <cell r="A4742" t="str">
            <v>SEP-04</v>
          </cell>
        </row>
        <row r="4743">
          <cell r="A4743" t="str">
            <v>SEP-04</v>
          </cell>
        </row>
        <row r="4744">
          <cell r="A4744" t="str">
            <v>SEP-04</v>
          </cell>
        </row>
        <row r="4745">
          <cell r="A4745" t="str">
            <v>SEP-04</v>
          </cell>
        </row>
        <row r="4746">
          <cell r="A4746" t="str">
            <v>SEP-04</v>
          </cell>
        </row>
        <row r="4747">
          <cell r="A4747" t="str">
            <v>SEP-04</v>
          </cell>
        </row>
        <row r="4748">
          <cell r="A4748" t="str">
            <v>SEP-04</v>
          </cell>
        </row>
        <row r="4749">
          <cell r="A4749" t="str">
            <v>SEP-04</v>
          </cell>
        </row>
        <row r="4750">
          <cell r="A4750" t="str">
            <v>SEP-04</v>
          </cell>
        </row>
        <row r="4751">
          <cell r="A4751" t="str">
            <v>SEP-04</v>
          </cell>
        </row>
        <row r="4752">
          <cell r="A4752" t="str">
            <v>SEP-04</v>
          </cell>
        </row>
        <row r="4753">
          <cell r="A4753" t="str">
            <v>SEP-04</v>
          </cell>
        </row>
        <row r="4754">
          <cell r="A4754" t="str">
            <v>SEP-04</v>
          </cell>
        </row>
        <row r="4755">
          <cell r="A4755" t="str">
            <v>SEP-04</v>
          </cell>
        </row>
        <row r="4756">
          <cell r="A4756" t="str">
            <v>SEP-04</v>
          </cell>
        </row>
        <row r="4757">
          <cell r="A4757" t="str">
            <v>SEP-04</v>
          </cell>
        </row>
        <row r="4758">
          <cell r="A4758" t="str">
            <v>SEP-04</v>
          </cell>
        </row>
        <row r="4759">
          <cell r="A4759" t="str">
            <v>SEP-04</v>
          </cell>
        </row>
        <row r="4760">
          <cell r="A4760" t="str">
            <v>SEP-04</v>
          </cell>
        </row>
        <row r="4761">
          <cell r="A4761" t="str">
            <v>SEP-04</v>
          </cell>
        </row>
        <row r="4762">
          <cell r="A4762" t="str">
            <v>SEP-04</v>
          </cell>
        </row>
        <row r="4763">
          <cell r="A4763" t="str">
            <v>SEP-04</v>
          </cell>
        </row>
        <row r="4764">
          <cell r="A4764" t="str">
            <v>SEP-04</v>
          </cell>
        </row>
        <row r="4765">
          <cell r="A4765" t="str">
            <v>SEP-04</v>
          </cell>
        </row>
        <row r="4766">
          <cell r="A4766" t="str">
            <v>SEP-04</v>
          </cell>
        </row>
        <row r="4767">
          <cell r="A4767" t="str">
            <v>SEP-04</v>
          </cell>
        </row>
        <row r="4768">
          <cell r="A4768" t="str">
            <v>SEP-04</v>
          </cell>
        </row>
        <row r="4769">
          <cell r="A4769" t="str">
            <v>SEP-04</v>
          </cell>
        </row>
        <row r="4770">
          <cell r="A4770" t="str">
            <v>SEP-04</v>
          </cell>
        </row>
        <row r="4771">
          <cell r="A4771" t="str">
            <v>SEP-04</v>
          </cell>
        </row>
        <row r="4772">
          <cell r="A4772" t="str">
            <v>SEP-04</v>
          </cell>
        </row>
        <row r="4773">
          <cell r="A4773" t="str">
            <v>SEP-04</v>
          </cell>
        </row>
        <row r="4774">
          <cell r="A4774" t="str">
            <v>SEP-04</v>
          </cell>
        </row>
        <row r="4775">
          <cell r="A4775" t="str">
            <v>SEP-04</v>
          </cell>
        </row>
        <row r="4776">
          <cell r="A4776" t="str">
            <v>SEP-04</v>
          </cell>
        </row>
        <row r="4777">
          <cell r="A4777" t="str">
            <v>SEP-04</v>
          </cell>
        </row>
        <row r="4778">
          <cell r="A4778" t="str">
            <v>SEP-04</v>
          </cell>
        </row>
        <row r="4779">
          <cell r="A4779" t="str">
            <v>SEP-04</v>
          </cell>
        </row>
        <row r="4780">
          <cell r="A4780" t="str">
            <v>SEP-04</v>
          </cell>
        </row>
        <row r="4781">
          <cell r="A4781" t="str">
            <v>SEP-04</v>
          </cell>
        </row>
        <row r="4782">
          <cell r="A4782" t="str">
            <v>SEP-04</v>
          </cell>
        </row>
        <row r="4783">
          <cell r="A4783" t="str">
            <v>SEP-04</v>
          </cell>
        </row>
        <row r="4784">
          <cell r="A4784" t="str">
            <v>SEP-04</v>
          </cell>
        </row>
        <row r="4785">
          <cell r="A4785" t="str">
            <v>SEP-04</v>
          </cell>
        </row>
        <row r="4786">
          <cell r="A4786" t="str">
            <v>SEP-04</v>
          </cell>
        </row>
        <row r="4787">
          <cell r="A4787" t="str">
            <v>SEP-04</v>
          </cell>
        </row>
        <row r="4788">
          <cell r="A4788" t="str">
            <v>SEP-04</v>
          </cell>
        </row>
        <row r="4789">
          <cell r="A4789" t="str">
            <v>SEP-04</v>
          </cell>
        </row>
        <row r="4790">
          <cell r="A4790" t="str">
            <v>SEP-04</v>
          </cell>
        </row>
        <row r="4791">
          <cell r="A4791" t="str">
            <v>SEP-04</v>
          </cell>
        </row>
        <row r="4792">
          <cell r="A4792" t="str">
            <v>SEP-04</v>
          </cell>
        </row>
        <row r="4793">
          <cell r="A4793" t="str">
            <v>SEP-04</v>
          </cell>
        </row>
        <row r="4794">
          <cell r="A4794" t="str">
            <v>SEP-04</v>
          </cell>
        </row>
        <row r="4795">
          <cell r="A4795" t="str">
            <v>SEP-04</v>
          </cell>
        </row>
        <row r="4796">
          <cell r="A4796" t="str">
            <v>SEP-04</v>
          </cell>
        </row>
        <row r="4797">
          <cell r="A4797" t="str">
            <v>SEP-04</v>
          </cell>
        </row>
        <row r="4798">
          <cell r="A4798" t="str">
            <v>SEP-04</v>
          </cell>
        </row>
        <row r="4799">
          <cell r="A4799" t="str">
            <v>SEP-04</v>
          </cell>
        </row>
        <row r="4800">
          <cell r="A4800" t="str">
            <v>SEP-04</v>
          </cell>
        </row>
        <row r="4801">
          <cell r="A4801" t="str">
            <v>SEP-04</v>
          </cell>
        </row>
        <row r="4802">
          <cell r="A4802" t="str">
            <v>SEP-04</v>
          </cell>
        </row>
        <row r="4803">
          <cell r="A4803" t="str">
            <v>SEP-04</v>
          </cell>
        </row>
        <row r="4804">
          <cell r="A4804" t="str">
            <v>SEP-04</v>
          </cell>
        </row>
        <row r="4805">
          <cell r="A4805" t="str">
            <v>SEP-04</v>
          </cell>
        </row>
        <row r="4806">
          <cell r="A4806" t="str">
            <v>SEP-04</v>
          </cell>
        </row>
        <row r="4807">
          <cell r="A4807" t="str">
            <v>SEP-04</v>
          </cell>
        </row>
        <row r="4808">
          <cell r="A4808" t="str">
            <v>SEP-04</v>
          </cell>
        </row>
        <row r="4809">
          <cell r="A4809" t="str">
            <v>SEP-04</v>
          </cell>
        </row>
        <row r="4810">
          <cell r="A4810" t="str">
            <v>SEP-04</v>
          </cell>
        </row>
        <row r="4811">
          <cell r="A4811" t="str">
            <v>SEP-04</v>
          </cell>
        </row>
        <row r="4812">
          <cell r="A4812" t="str">
            <v>SEP-04</v>
          </cell>
        </row>
        <row r="4813">
          <cell r="A4813" t="str">
            <v>SEP-04</v>
          </cell>
        </row>
        <row r="4814">
          <cell r="A4814" t="str">
            <v>SEP-04</v>
          </cell>
        </row>
        <row r="4815">
          <cell r="A4815" t="str">
            <v>SEP-04</v>
          </cell>
        </row>
        <row r="4816">
          <cell r="A4816" t="str">
            <v>SEP-04</v>
          </cell>
        </row>
        <row r="4817">
          <cell r="A4817" t="str">
            <v>SEP-04</v>
          </cell>
        </row>
        <row r="4818">
          <cell r="A4818" t="str">
            <v>SEP-04</v>
          </cell>
        </row>
        <row r="4819">
          <cell r="A4819" t="str">
            <v>SEP-04</v>
          </cell>
        </row>
        <row r="4820">
          <cell r="A4820" t="str">
            <v>SEP-04</v>
          </cell>
        </row>
        <row r="4821">
          <cell r="A4821" t="str">
            <v>SEP-04</v>
          </cell>
        </row>
        <row r="4822">
          <cell r="A4822" t="str">
            <v>SEP-04</v>
          </cell>
        </row>
        <row r="4823">
          <cell r="A4823" t="str">
            <v>SEP-04</v>
          </cell>
        </row>
        <row r="4824">
          <cell r="A4824" t="str">
            <v>SEP-04</v>
          </cell>
        </row>
        <row r="4825">
          <cell r="A4825" t="str">
            <v>SEP-04</v>
          </cell>
        </row>
        <row r="4826">
          <cell r="A4826" t="str">
            <v>SEP-04</v>
          </cell>
        </row>
        <row r="4827">
          <cell r="A4827" t="str">
            <v>SEP-04</v>
          </cell>
        </row>
        <row r="4828">
          <cell r="A4828" t="str">
            <v>SEP-04</v>
          </cell>
        </row>
        <row r="4829">
          <cell r="A4829" t="str">
            <v>SEP-04</v>
          </cell>
        </row>
        <row r="4830">
          <cell r="A4830" t="str">
            <v>SEP-04</v>
          </cell>
        </row>
        <row r="4831">
          <cell r="A4831" t="str">
            <v>SEP-04</v>
          </cell>
        </row>
        <row r="4832">
          <cell r="A4832" t="str">
            <v>SEP-04</v>
          </cell>
        </row>
        <row r="4833">
          <cell r="A4833" t="str">
            <v>SEP-04</v>
          </cell>
        </row>
        <row r="4834">
          <cell r="A4834" t="str">
            <v>SEP-04</v>
          </cell>
        </row>
        <row r="4835">
          <cell r="A4835" t="str">
            <v>SEP-04</v>
          </cell>
        </row>
        <row r="4836">
          <cell r="A4836" t="str">
            <v>SEP-04</v>
          </cell>
        </row>
        <row r="4837">
          <cell r="A4837" t="str">
            <v>SEP-04</v>
          </cell>
        </row>
        <row r="4838">
          <cell r="A4838" t="str">
            <v>SEP-04</v>
          </cell>
        </row>
        <row r="4839">
          <cell r="A4839" t="str">
            <v>SEP-04</v>
          </cell>
        </row>
        <row r="4840">
          <cell r="A4840" t="str">
            <v>SEP-04</v>
          </cell>
        </row>
        <row r="4841">
          <cell r="A4841" t="str">
            <v>SEP-04</v>
          </cell>
        </row>
        <row r="4842">
          <cell r="A4842" t="str">
            <v>SEP-04</v>
          </cell>
        </row>
        <row r="4843">
          <cell r="A4843" t="str">
            <v>SEP-04</v>
          </cell>
        </row>
        <row r="4844">
          <cell r="A4844" t="str">
            <v>SEP-04</v>
          </cell>
        </row>
        <row r="4845">
          <cell r="A4845" t="str">
            <v>SEP-04</v>
          </cell>
        </row>
        <row r="4846">
          <cell r="A4846" t="str">
            <v>SEP-04</v>
          </cell>
        </row>
        <row r="4847">
          <cell r="A4847" t="str">
            <v>SEP-04</v>
          </cell>
        </row>
        <row r="4848">
          <cell r="A4848" t="str">
            <v>SEP-04</v>
          </cell>
        </row>
        <row r="4849">
          <cell r="A4849" t="str">
            <v>SEP-04</v>
          </cell>
        </row>
        <row r="4850">
          <cell r="A4850" t="str">
            <v>SEP-04</v>
          </cell>
        </row>
        <row r="4851">
          <cell r="A4851" t="str">
            <v>SEP-04</v>
          </cell>
        </row>
        <row r="4852">
          <cell r="A4852" t="str">
            <v>SEP-04</v>
          </cell>
        </row>
        <row r="4853">
          <cell r="A4853" t="str">
            <v>SEP-04</v>
          </cell>
        </row>
        <row r="4854">
          <cell r="A4854" t="str">
            <v>SEP-04</v>
          </cell>
        </row>
        <row r="4855">
          <cell r="A4855" t="str">
            <v>SEP-04</v>
          </cell>
        </row>
        <row r="4856">
          <cell r="A4856" t="str">
            <v>SEP-04</v>
          </cell>
        </row>
        <row r="4857">
          <cell r="A4857" t="str">
            <v>SEP-04</v>
          </cell>
        </row>
        <row r="4858">
          <cell r="A4858" t="str">
            <v>SEP-04</v>
          </cell>
        </row>
        <row r="4859">
          <cell r="A4859" t="str">
            <v>SEP-04</v>
          </cell>
        </row>
        <row r="4860">
          <cell r="A4860" t="str">
            <v>SEP-04</v>
          </cell>
        </row>
        <row r="4861">
          <cell r="A4861" t="str">
            <v>SEP-04</v>
          </cell>
        </row>
        <row r="4862">
          <cell r="A4862" t="str">
            <v>SEP-04</v>
          </cell>
        </row>
        <row r="4863">
          <cell r="A4863" t="str">
            <v>SEP-04</v>
          </cell>
        </row>
        <row r="4864">
          <cell r="A4864" t="str">
            <v>SEP-04</v>
          </cell>
        </row>
        <row r="4865">
          <cell r="A4865" t="str">
            <v>SEP-04</v>
          </cell>
        </row>
        <row r="4866">
          <cell r="A4866" t="str">
            <v>SEP-04</v>
          </cell>
        </row>
        <row r="4867">
          <cell r="A4867" t="str">
            <v>SEP-04</v>
          </cell>
        </row>
        <row r="4868">
          <cell r="A4868" t="str">
            <v>SEP-04</v>
          </cell>
        </row>
        <row r="4869">
          <cell r="A4869" t="str">
            <v>SEP-04</v>
          </cell>
        </row>
        <row r="4870">
          <cell r="A4870" t="str">
            <v>SEP-04</v>
          </cell>
        </row>
        <row r="4871">
          <cell r="A4871" t="str">
            <v>SEP-04</v>
          </cell>
        </row>
        <row r="4872">
          <cell r="A4872" t="str">
            <v>SEP-04</v>
          </cell>
        </row>
        <row r="4873">
          <cell r="A4873" t="str">
            <v>SEP-04</v>
          </cell>
        </row>
        <row r="4874">
          <cell r="A4874" t="str">
            <v>SEP-04</v>
          </cell>
        </row>
        <row r="4875">
          <cell r="A4875" t="str">
            <v>SEP-04</v>
          </cell>
        </row>
        <row r="4876">
          <cell r="A4876" t="str">
            <v>SEP-04</v>
          </cell>
        </row>
        <row r="4877">
          <cell r="A4877" t="str">
            <v>SEP-04</v>
          </cell>
        </row>
        <row r="4878">
          <cell r="A4878" t="str">
            <v>SEP-04</v>
          </cell>
        </row>
        <row r="4879">
          <cell r="A4879" t="str">
            <v>SEP-04</v>
          </cell>
        </row>
        <row r="4880">
          <cell r="A4880" t="str">
            <v>SEP-04</v>
          </cell>
        </row>
        <row r="4881">
          <cell r="A4881" t="str">
            <v>SEP-04</v>
          </cell>
        </row>
        <row r="4882">
          <cell r="A4882" t="str">
            <v>SEP-04</v>
          </cell>
        </row>
        <row r="4883">
          <cell r="A4883" t="str">
            <v>SEP-04</v>
          </cell>
        </row>
        <row r="4884">
          <cell r="A4884" t="str">
            <v>SEP-04</v>
          </cell>
        </row>
        <row r="4885">
          <cell r="A4885" t="str">
            <v>SEP-04</v>
          </cell>
        </row>
        <row r="4886">
          <cell r="A4886" t="str">
            <v>SEP-04</v>
          </cell>
        </row>
        <row r="4887">
          <cell r="A4887" t="str">
            <v>SEP-04</v>
          </cell>
        </row>
        <row r="4888">
          <cell r="A4888" t="str">
            <v>SEP-04</v>
          </cell>
        </row>
        <row r="4889">
          <cell r="A4889" t="str">
            <v>SEP-04</v>
          </cell>
        </row>
        <row r="4890">
          <cell r="A4890" t="str">
            <v>SEP-04</v>
          </cell>
        </row>
        <row r="4891">
          <cell r="A4891" t="str">
            <v>SEP-04</v>
          </cell>
        </row>
        <row r="4892">
          <cell r="A4892" t="str">
            <v>SEP-04</v>
          </cell>
        </row>
        <row r="4893">
          <cell r="A4893" t="str">
            <v>SEP-04</v>
          </cell>
        </row>
        <row r="4894">
          <cell r="A4894" t="str">
            <v>SEP-04</v>
          </cell>
        </row>
        <row r="4895">
          <cell r="A4895" t="str">
            <v>SEP-04</v>
          </cell>
        </row>
        <row r="4896">
          <cell r="A4896" t="str">
            <v>SEP-04</v>
          </cell>
        </row>
        <row r="4897">
          <cell r="A4897" t="str">
            <v>SEP-04</v>
          </cell>
        </row>
        <row r="4898">
          <cell r="A4898" t="str">
            <v>SEP-04</v>
          </cell>
        </row>
        <row r="4899">
          <cell r="A4899" t="str">
            <v>SEP-04</v>
          </cell>
        </row>
        <row r="4900">
          <cell r="A4900" t="str">
            <v>SEP-04</v>
          </cell>
        </row>
        <row r="4901">
          <cell r="A4901" t="str">
            <v>SEP-04</v>
          </cell>
        </row>
        <row r="4902">
          <cell r="A4902" t="str">
            <v>SEP-04</v>
          </cell>
        </row>
        <row r="4903">
          <cell r="A4903" t="str">
            <v>SEP-04</v>
          </cell>
        </row>
        <row r="4904">
          <cell r="A4904" t="str">
            <v>SEP-04</v>
          </cell>
        </row>
        <row r="4905">
          <cell r="A4905" t="str">
            <v>SEP-04</v>
          </cell>
        </row>
        <row r="4906">
          <cell r="A4906" t="str">
            <v>SEP-04</v>
          </cell>
        </row>
        <row r="4907">
          <cell r="A4907" t="str">
            <v>SEP-04</v>
          </cell>
        </row>
        <row r="4908">
          <cell r="A4908" t="str">
            <v>SEP-04</v>
          </cell>
        </row>
        <row r="4909">
          <cell r="A4909" t="str">
            <v>SEP-04</v>
          </cell>
        </row>
        <row r="4910">
          <cell r="A4910" t="str">
            <v>SEP-04</v>
          </cell>
        </row>
        <row r="4911">
          <cell r="A4911" t="str">
            <v>SEP-04</v>
          </cell>
        </row>
        <row r="4912">
          <cell r="A4912" t="str">
            <v>SEP-04</v>
          </cell>
        </row>
        <row r="4913">
          <cell r="A4913" t="str">
            <v>SEP-04</v>
          </cell>
        </row>
        <row r="4914">
          <cell r="A4914" t="str">
            <v>SEP-04</v>
          </cell>
        </row>
        <row r="4915">
          <cell r="A4915" t="str">
            <v>SEP-04</v>
          </cell>
        </row>
        <row r="4916">
          <cell r="A4916" t="str">
            <v>SEP-04</v>
          </cell>
        </row>
        <row r="4917">
          <cell r="A4917" t="str">
            <v>SEP-04</v>
          </cell>
        </row>
        <row r="4918">
          <cell r="A4918" t="str">
            <v>SEP-04</v>
          </cell>
        </row>
        <row r="4919">
          <cell r="A4919" t="str">
            <v>SEP-04</v>
          </cell>
        </row>
        <row r="4920">
          <cell r="A4920" t="str">
            <v>SEP-04</v>
          </cell>
        </row>
        <row r="4921">
          <cell r="A4921" t="str">
            <v>SEP-04</v>
          </cell>
        </row>
        <row r="4922">
          <cell r="A4922" t="str">
            <v>SEP-04</v>
          </cell>
        </row>
        <row r="4923">
          <cell r="A4923" t="str">
            <v>SEP-04</v>
          </cell>
        </row>
        <row r="4924">
          <cell r="A4924" t="str">
            <v>SEP-04</v>
          </cell>
        </row>
        <row r="4925">
          <cell r="A4925" t="str">
            <v>SEP-04</v>
          </cell>
        </row>
        <row r="4926">
          <cell r="A4926" t="str">
            <v>SEP-04</v>
          </cell>
        </row>
        <row r="4927">
          <cell r="A4927" t="str">
            <v>SEP-04</v>
          </cell>
        </row>
        <row r="4928">
          <cell r="A4928" t="str">
            <v>SEP-04</v>
          </cell>
        </row>
        <row r="4929">
          <cell r="A4929" t="str">
            <v>SEP-04</v>
          </cell>
        </row>
        <row r="4930">
          <cell r="A4930" t="str">
            <v>SEP-04</v>
          </cell>
        </row>
        <row r="4931">
          <cell r="A4931" t="str">
            <v>SEP-04</v>
          </cell>
        </row>
        <row r="4932">
          <cell r="A4932" t="str">
            <v>SEP-04</v>
          </cell>
        </row>
        <row r="4933">
          <cell r="A4933" t="str">
            <v>SEP-04</v>
          </cell>
        </row>
        <row r="4934">
          <cell r="A4934" t="str">
            <v>SEP-04</v>
          </cell>
        </row>
        <row r="4935">
          <cell r="A4935" t="str">
            <v>SEP-04</v>
          </cell>
        </row>
        <row r="4936">
          <cell r="A4936" t="str">
            <v>SEP-04</v>
          </cell>
        </row>
        <row r="4937">
          <cell r="A4937" t="str">
            <v>SEP-04</v>
          </cell>
        </row>
        <row r="4938">
          <cell r="A4938" t="str">
            <v>SEP-04</v>
          </cell>
        </row>
        <row r="4939">
          <cell r="A4939" t="str">
            <v>SEP-04</v>
          </cell>
        </row>
        <row r="4940">
          <cell r="A4940" t="str">
            <v>SEP-04</v>
          </cell>
        </row>
        <row r="4941">
          <cell r="A4941" t="str">
            <v>SEP-04</v>
          </cell>
        </row>
        <row r="4942">
          <cell r="A4942" t="str">
            <v>SEP-04</v>
          </cell>
        </row>
        <row r="4943">
          <cell r="A4943" t="str">
            <v>SEP-04</v>
          </cell>
        </row>
        <row r="4944">
          <cell r="A4944" t="str">
            <v>SEP-04</v>
          </cell>
        </row>
        <row r="4945">
          <cell r="A4945" t="str">
            <v>SEP-04</v>
          </cell>
        </row>
        <row r="4946">
          <cell r="A4946" t="str">
            <v>SEP-04</v>
          </cell>
        </row>
        <row r="4947">
          <cell r="A4947" t="str">
            <v>SEP-04</v>
          </cell>
        </row>
        <row r="4948">
          <cell r="A4948" t="str">
            <v>SEP-04</v>
          </cell>
        </row>
        <row r="4949">
          <cell r="A4949" t="str">
            <v>SEP-04</v>
          </cell>
        </row>
        <row r="4950">
          <cell r="A4950" t="str">
            <v>SEP-04</v>
          </cell>
        </row>
        <row r="4951">
          <cell r="A4951" t="str">
            <v>SEP-04</v>
          </cell>
        </row>
        <row r="4952">
          <cell r="A4952" t="str">
            <v>SEP-04</v>
          </cell>
        </row>
        <row r="4953">
          <cell r="A4953" t="str">
            <v>SEP-04</v>
          </cell>
        </row>
        <row r="4954">
          <cell r="A4954" t="str">
            <v>SEP-04</v>
          </cell>
        </row>
        <row r="4955">
          <cell r="A4955" t="str">
            <v>SEP-04</v>
          </cell>
        </row>
        <row r="4956">
          <cell r="A4956" t="str">
            <v>SEP-04</v>
          </cell>
        </row>
        <row r="4957">
          <cell r="A4957" t="str">
            <v>SEP-04</v>
          </cell>
        </row>
        <row r="4958">
          <cell r="A4958" t="str">
            <v>SEP-04</v>
          </cell>
        </row>
        <row r="4959">
          <cell r="A4959" t="str">
            <v>SEP-04</v>
          </cell>
        </row>
        <row r="4960">
          <cell r="A4960" t="str">
            <v>SEP-04</v>
          </cell>
        </row>
        <row r="4961">
          <cell r="A4961" t="str">
            <v>SEP-04</v>
          </cell>
        </row>
        <row r="4962">
          <cell r="A4962" t="str">
            <v>SEP-04</v>
          </cell>
        </row>
        <row r="4963">
          <cell r="A4963" t="str">
            <v>SEP-04</v>
          </cell>
        </row>
        <row r="4964">
          <cell r="A4964" t="str">
            <v>SEP-04</v>
          </cell>
        </row>
        <row r="4965">
          <cell r="A4965" t="str">
            <v>SEP-04</v>
          </cell>
        </row>
        <row r="4966">
          <cell r="A4966" t="str">
            <v>SEP-04</v>
          </cell>
        </row>
        <row r="4967">
          <cell r="A4967" t="str">
            <v>SEP-04</v>
          </cell>
        </row>
        <row r="4968">
          <cell r="A4968" t="str">
            <v>SEP-04</v>
          </cell>
        </row>
        <row r="4969">
          <cell r="A4969" t="str">
            <v>SEP-04</v>
          </cell>
        </row>
        <row r="4970">
          <cell r="A4970" t="str">
            <v>SEP-04</v>
          </cell>
        </row>
        <row r="4971">
          <cell r="A4971" t="str">
            <v>SEP-04</v>
          </cell>
        </row>
        <row r="4972">
          <cell r="A4972" t="str">
            <v>SEP-04</v>
          </cell>
        </row>
        <row r="4973">
          <cell r="A4973" t="str">
            <v>SEP-04</v>
          </cell>
        </row>
        <row r="4974">
          <cell r="A4974" t="str">
            <v>SEP-04</v>
          </cell>
        </row>
        <row r="4975">
          <cell r="A4975" t="str">
            <v>SEP-04</v>
          </cell>
        </row>
        <row r="4976">
          <cell r="A4976" t="str">
            <v>SEP-04</v>
          </cell>
        </row>
        <row r="4977">
          <cell r="A4977" t="str">
            <v>SEP-04</v>
          </cell>
        </row>
        <row r="4978">
          <cell r="A4978" t="str">
            <v>SEP-04</v>
          </cell>
        </row>
        <row r="4979">
          <cell r="A4979" t="str">
            <v>SEP-04</v>
          </cell>
        </row>
        <row r="4980">
          <cell r="A4980" t="str">
            <v>SEP-04</v>
          </cell>
        </row>
        <row r="4981">
          <cell r="A4981" t="str">
            <v>SEP-04</v>
          </cell>
        </row>
        <row r="4982">
          <cell r="A4982" t="str">
            <v>SEP-04</v>
          </cell>
        </row>
        <row r="4983">
          <cell r="A4983" t="str">
            <v>SEP-04</v>
          </cell>
        </row>
        <row r="4984">
          <cell r="A4984" t="str">
            <v>SEP-04</v>
          </cell>
        </row>
        <row r="4985">
          <cell r="A4985" t="str">
            <v>SEP-04</v>
          </cell>
        </row>
        <row r="4986">
          <cell r="A4986" t="str">
            <v>SEP-04</v>
          </cell>
        </row>
        <row r="4987">
          <cell r="A4987" t="str">
            <v>SEP-04</v>
          </cell>
        </row>
        <row r="4988">
          <cell r="A4988" t="str">
            <v>SEP-04</v>
          </cell>
        </row>
        <row r="4989">
          <cell r="A4989" t="str">
            <v>SEP-04</v>
          </cell>
        </row>
        <row r="4990">
          <cell r="A4990" t="str">
            <v>SEP-04</v>
          </cell>
        </row>
        <row r="4991">
          <cell r="A4991" t="str">
            <v>SEP-04</v>
          </cell>
        </row>
        <row r="4992">
          <cell r="A4992" t="str">
            <v>SEP-04</v>
          </cell>
        </row>
        <row r="4993">
          <cell r="A4993" t="str">
            <v>SEP-04</v>
          </cell>
        </row>
        <row r="4994">
          <cell r="A4994" t="str">
            <v>SEP-04</v>
          </cell>
        </row>
        <row r="4995">
          <cell r="A4995" t="str">
            <v>SEP-04</v>
          </cell>
        </row>
        <row r="4996">
          <cell r="A4996" t="str">
            <v>SEP-04</v>
          </cell>
        </row>
        <row r="4997">
          <cell r="A4997" t="str">
            <v>SEP-04</v>
          </cell>
        </row>
        <row r="4998">
          <cell r="A4998" t="str">
            <v>SEP-04</v>
          </cell>
        </row>
        <row r="4999">
          <cell r="A4999" t="str">
            <v>SEP-04</v>
          </cell>
        </row>
        <row r="5000">
          <cell r="A5000" t="str">
            <v>SEP-04</v>
          </cell>
        </row>
        <row r="5001">
          <cell r="A5001" t="str">
            <v>SEP-04</v>
          </cell>
        </row>
        <row r="5002">
          <cell r="A5002" t="str">
            <v>SEP-04</v>
          </cell>
        </row>
        <row r="5003">
          <cell r="A5003" t="str">
            <v>SEP-04</v>
          </cell>
        </row>
        <row r="5004">
          <cell r="A5004" t="str">
            <v>SEP-04</v>
          </cell>
        </row>
        <row r="5005">
          <cell r="A5005" t="str">
            <v>SEP-04</v>
          </cell>
        </row>
        <row r="5006">
          <cell r="A5006" t="str">
            <v>SEP-04</v>
          </cell>
        </row>
        <row r="5007">
          <cell r="A5007" t="str">
            <v>SEP-04</v>
          </cell>
        </row>
        <row r="5008">
          <cell r="A5008" t="str">
            <v>SEP-04</v>
          </cell>
        </row>
        <row r="5009">
          <cell r="A5009" t="str">
            <v>SEP-04</v>
          </cell>
        </row>
        <row r="5010">
          <cell r="A5010" t="str">
            <v>SEP-04</v>
          </cell>
        </row>
        <row r="5011">
          <cell r="A5011" t="str">
            <v>SEP-04</v>
          </cell>
        </row>
        <row r="5012">
          <cell r="A5012" t="str">
            <v>SEP-04</v>
          </cell>
        </row>
        <row r="5013">
          <cell r="A5013" t="str">
            <v>SEP-04</v>
          </cell>
        </row>
        <row r="5014">
          <cell r="A5014" t="str">
            <v>SEP-04</v>
          </cell>
        </row>
        <row r="5015">
          <cell r="A5015" t="str">
            <v>SEP-04</v>
          </cell>
        </row>
        <row r="5016">
          <cell r="A5016" t="str">
            <v>SEP-04</v>
          </cell>
        </row>
        <row r="5017">
          <cell r="A5017" t="str">
            <v>SEP-04</v>
          </cell>
        </row>
        <row r="5018">
          <cell r="A5018" t="str">
            <v>SEP-04</v>
          </cell>
        </row>
        <row r="5019">
          <cell r="A5019" t="str">
            <v>SEP-04</v>
          </cell>
        </row>
        <row r="5020">
          <cell r="A5020" t="str">
            <v>SEP-04</v>
          </cell>
        </row>
        <row r="5021">
          <cell r="A5021" t="str">
            <v>SEP-04</v>
          </cell>
        </row>
        <row r="5022">
          <cell r="A5022" t="str">
            <v>SEP-04</v>
          </cell>
        </row>
        <row r="5023">
          <cell r="A5023" t="str">
            <v>SEP-04</v>
          </cell>
        </row>
        <row r="5024">
          <cell r="A5024" t="str">
            <v>SEP-04</v>
          </cell>
        </row>
        <row r="5025">
          <cell r="A5025" t="str">
            <v>SEP-04</v>
          </cell>
        </row>
        <row r="5026">
          <cell r="A5026" t="str">
            <v>SEP-04</v>
          </cell>
        </row>
        <row r="5027">
          <cell r="A5027" t="str">
            <v>SEP-04</v>
          </cell>
        </row>
        <row r="5028">
          <cell r="A5028" t="str">
            <v>SEP-04</v>
          </cell>
        </row>
        <row r="5029">
          <cell r="A5029" t="str">
            <v>SEP-04</v>
          </cell>
        </row>
        <row r="5030">
          <cell r="A5030" t="str">
            <v>SEP-04</v>
          </cell>
        </row>
        <row r="5031">
          <cell r="A5031" t="str">
            <v>SEP-04</v>
          </cell>
        </row>
        <row r="5032">
          <cell r="A5032" t="str">
            <v>SEP-04</v>
          </cell>
        </row>
        <row r="5033">
          <cell r="A5033" t="str">
            <v>SEP-04</v>
          </cell>
        </row>
        <row r="5034">
          <cell r="A5034" t="str">
            <v>SEP-04</v>
          </cell>
        </row>
        <row r="5035">
          <cell r="A5035" t="str">
            <v>SEP-04</v>
          </cell>
        </row>
        <row r="5036">
          <cell r="A5036" t="str">
            <v>SEP-04</v>
          </cell>
        </row>
        <row r="5037">
          <cell r="A5037" t="str">
            <v>SEP-04</v>
          </cell>
        </row>
        <row r="5038">
          <cell r="A5038" t="str">
            <v>SEP-04</v>
          </cell>
        </row>
        <row r="5039">
          <cell r="A5039" t="str">
            <v>SEP-04</v>
          </cell>
        </row>
        <row r="5040">
          <cell r="A5040" t="str">
            <v>SEP-04</v>
          </cell>
        </row>
        <row r="5041">
          <cell r="A5041" t="str">
            <v>SEP-04</v>
          </cell>
        </row>
        <row r="5042">
          <cell r="A5042" t="str">
            <v>SEP-04</v>
          </cell>
        </row>
        <row r="5043">
          <cell r="A5043" t="str">
            <v>SEP-04</v>
          </cell>
        </row>
        <row r="5044">
          <cell r="A5044" t="str">
            <v>SEP-04</v>
          </cell>
        </row>
        <row r="5045">
          <cell r="A5045" t="str">
            <v>SEP-04</v>
          </cell>
        </row>
        <row r="5046">
          <cell r="A5046" t="str">
            <v>SEP-04</v>
          </cell>
        </row>
        <row r="5047">
          <cell r="A5047" t="str">
            <v>SEP-04</v>
          </cell>
        </row>
        <row r="5048">
          <cell r="A5048" t="str">
            <v>SEP-04</v>
          </cell>
        </row>
        <row r="5049">
          <cell r="A5049" t="str">
            <v>SEP-04</v>
          </cell>
        </row>
        <row r="5050">
          <cell r="A5050" t="str">
            <v>SEP-04</v>
          </cell>
        </row>
        <row r="5051">
          <cell r="A5051" t="str">
            <v>SEP-04</v>
          </cell>
        </row>
        <row r="5052">
          <cell r="A5052" t="str">
            <v>SEP-04</v>
          </cell>
        </row>
        <row r="5053">
          <cell r="A5053" t="str">
            <v>SEP-04</v>
          </cell>
        </row>
        <row r="5054">
          <cell r="A5054" t="str">
            <v>SEP-04</v>
          </cell>
        </row>
        <row r="5055">
          <cell r="A5055" t="str">
            <v>SEP-04</v>
          </cell>
        </row>
        <row r="5056">
          <cell r="A5056" t="str">
            <v>SEP-04</v>
          </cell>
        </row>
        <row r="5057">
          <cell r="A5057" t="str">
            <v>SEP-04</v>
          </cell>
        </row>
        <row r="5058">
          <cell r="A5058" t="str">
            <v>SEP-04</v>
          </cell>
        </row>
        <row r="5059">
          <cell r="A5059" t="str">
            <v>SEP-04</v>
          </cell>
        </row>
        <row r="5060">
          <cell r="A5060" t="str">
            <v>SEP-04</v>
          </cell>
        </row>
        <row r="5061">
          <cell r="A5061" t="str">
            <v>SEP-04</v>
          </cell>
        </row>
        <row r="5062">
          <cell r="A5062" t="str">
            <v>SEP-04</v>
          </cell>
        </row>
        <row r="5063">
          <cell r="A5063" t="str">
            <v>SEP-04</v>
          </cell>
        </row>
        <row r="5064">
          <cell r="A5064" t="str">
            <v>SEP-04</v>
          </cell>
        </row>
        <row r="5065">
          <cell r="A5065" t="str">
            <v>SEP-04</v>
          </cell>
        </row>
        <row r="5066">
          <cell r="A5066" t="str">
            <v>SEP-04</v>
          </cell>
        </row>
        <row r="5067">
          <cell r="A5067" t="str">
            <v>SEP-04</v>
          </cell>
        </row>
        <row r="5068">
          <cell r="A5068" t="str">
            <v>SEP-04</v>
          </cell>
        </row>
        <row r="5069">
          <cell r="A5069" t="str">
            <v>SEP-04</v>
          </cell>
        </row>
        <row r="5070">
          <cell r="A5070" t="str">
            <v>SEP-04</v>
          </cell>
        </row>
        <row r="5071">
          <cell r="A5071" t="str">
            <v>SEP-04</v>
          </cell>
        </row>
        <row r="5072">
          <cell r="A5072" t="str">
            <v>SEP-04</v>
          </cell>
        </row>
        <row r="5073">
          <cell r="A5073" t="str">
            <v>SEP-04</v>
          </cell>
        </row>
        <row r="5074">
          <cell r="A5074" t="str">
            <v>SEP-04</v>
          </cell>
        </row>
        <row r="5075">
          <cell r="A5075" t="str">
            <v>SEP-04</v>
          </cell>
        </row>
        <row r="5076">
          <cell r="A5076" t="str">
            <v>SEP-04</v>
          </cell>
        </row>
        <row r="5077">
          <cell r="A5077" t="str">
            <v>SEP-04</v>
          </cell>
        </row>
        <row r="5078">
          <cell r="A5078" t="str">
            <v>SEP-04</v>
          </cell>
        </row>
        <row r="5079">
          <cell r="A5079" t="str">
            <v>SEP-04</v>
          </cell>
        </row>
        <row r="5080">
          <cell r="A5080" t="str">
            <v>SEP-04</v>
          </cell>
        </row>
        <row r="5081">
          <cell r="A5081" t="str">
            <v>SEP-04</v>
          </cell>
        </row>
        <row r="5082">
          <cell r="A5082" t="str">
            <v>SEP-04</v>
          </cell>
        </row>
        <row r="5083">
          <cell r="A5083" t="str">
            <v>SEP-04</v>
          </cell>
        </row>
        <row r="5084">
          <cell r="A5084" t="str">
            <v>SEP-04</v>
          </cell>
        </row>
        <row r="5085">
          <cell r="A5085" t="str">
            <v>SEP-04</v>
          </cell>
        </row>
        <row r="5086">
          <cell r="A5086" t="str">
            <v>SEP-04</v>
          </cell>
        </row>
        <row r="5087">
          <cell r="A5087" t="str">
            <v>SEP-04</v>
          </cell>
        </row>
        <row r="5088">
          <cell r="A5088" t="str">
            <v>SEP-04</v>
          </cell>
        </row>
        <row r="5089">
          <cell r="A5089" t="str">
            <v>SEP-04</v>
          </cell>
        </row>
        <row r="5090">
          <cell r="A5090" t="str">
            <v>SEP-04</v>
          </cell>
        </row>
        <row r="5091">
          <cell r="A5091" t="str">
            <v>SEP-04</v>
          </cell>
        </row>
        <row r="5092">
          <cell r="A5092" t="str">
            <v>SEP-04</v>
          </cell>
        </row>
        <row r="5093">
          <cell r="A5093" t="str">
            <v>SEP-04</v>
          </cell>
        </row>
        <row r="5094">
          <cell r="A5094" t="str">
            <v>SEP-04</v>
          </cell>
        </row>
        <row r="5095">
          <cell r="A5095" t="str">
            <v>SEP-04</v>
          </cell>
        </row>
        <row r="5096">
          <cell r="A5096" t="str">
            <v>SEP-04</v>
          </cell>
        </row>
        <row r="5097">
          <cell r="A5097" t="str">
            <v>SEP-04</v>
          </cell>
        </row>
        <row r="5098">
          <cell r="A5098" t="str">
            <v>SEP-04</v>
          </cell>
        </row>
        <row r="5099">
          <cell r="A5099" t="str">
            <v>SEP-04</v>
          </cell>
        </row>
        <row r="5100">
          <cell r="A5100" t="str">
            <v>SEP-04</v>
          </cell>
        </row>
        <row r="5101">
          <cell r="A5101" t="str">
            <v>SEP-04</v>
          </cell>
        </row>
        <row r="5102">
          <cell r="A5102" t="str">
            <v>SEP-04</v>
          </cell>
        </row>
        <row r="5103">
          <cell r="A5103" t="str">
            <v>SEP-04</v>
          </cell>
        </row>
        <row r="5104">
          <cell r="A5104" t="str">
            <v>SEP-04</v>
          </cell>
        </row>
        <row r="5105">
          <cell r="A5105" t="str">
            <v>SEP-04</v>
          </cell>
        </row>
        <row r="5106">
          <cell r="A5106" t="str">
            <v>SEP-04</v>
          </cell>
        </row>
        <row r="5107">
          <cell r="A5107" t="str">
            <v>SEP-04</v>
          </cell>
        </row>
        <row r="5108">
          <cell r="A5108" t="str">
            <v>SEP-04</v>
          </cell>
        </row>
        <row r="5109">
          <cell r="A5109" t="str">
            <v>SEP-04</v>
          </cell>
        </row>
        <row r="5110">
          <cell r="A5110" t="str">
            <v>SEP-04</v>
          </cell>
        </row>
        <row r="5111">
          <cell r="A5111" t="str">
            <v>SEP-04</v>
          </cell>
        </row>
        <row r="5112">
          <cell r="A5112" t="str">
            <v>SEP-04</v>
          </cell>
        </row>
        <row r="5113">
          <cell r="A5113" t="str">
            <v>SEP-04</v>
          </cell>
        </row>
        <row r="5114">
          <cell r="A5114" t="str">
            <v>SEP-04</v>
          </cell>
        </row>
        <row r="5115">
          <cell r="A5115" t="str">
            <v>SEP-04</v>
          </cell>
        </row>
        <row r="5116">
          <cell r="A5116" t="str">
            <v>SEP-04</v>
          </cell>
        </row>
        <row r="5117">
          <cell r="A5117" t="str">
            <v>SEP-04</v>
          </cell>
        </row>
        <row r="5118">
          <cell r="A5118" t="str">
            <v>SEP-04</v>
          </cell>
        </row>
        <row r="5119">
          <cell r="A5119" t="str">
            <v>SEP-04</v>
          </cell>
        </row>
        <row r="5120">
          <cell r="A5120" t="str">
            <v>SEP-04</v>
          </cell>
        </row>
        <row r="5121">
          <cell r="A5121" t="str">
            <v>SEP-04</v>
          </cell>
        </row>
        <row r="5122">
          <cell r="A5122" t="str">
            <v>SEP-04</v>
          </cell>
        </row>
        <row r="5123">
          <cell r="A5123" t="str">
            <v>SEP-04</v>
          </cell>
        </row>
        <row r="5124">
          <cell r="A5124" t="str">
            <v>SEP-04</v>
          </cell>
        </row>
        <row r="5125">
          <cell r="A5125" t="str">
            <v>SEP-04</v>
          </cell>
        </row>
        <row r="5126">
          <cell r="A5126" t="str">
            <v>SEP-04</v>
          </cell>
        </row>
        <row r="5127">
          <cell r="A5127" t="str">
            <v>SEP-04</v>
          </cell>
        </row>
        <row r="5128">
          <cell r="A5128" t="str">
            <v>SEP-04</v>
          </cell>
        </row>
        <row r="5129">
          <cell r="A5129" t="str">
            <v>SEP-04</v>
          </cell>
        </row>
        <row r="5130">
          <cell r="A5130" t="str">
            <v>SEP-04</v>
          </cell>
        </row>
        <row r="5131">
          <cell r="A5131" t="str">
            <v>SEP-04</v>
          </cell>
        </row>
        <row r="5132">
          <cell r="A5132" t="str">
            <v>SEP-04</v>
          </cell>
        </row>
        <row r="5133">
          <cell r="A5133" t="str">
            <v>SEP-04</v>
          </cell>
        </row>
        <row r="5134">
          <cell r="A5134" t="str">
            <v>SEP-04</v>
          </cell>
        </row>
        <row r="5135">
          <cell r="A5135" t="str">
            <v>SEP-04</v>
          </cell>
        </row>
        <row r="5136">
          <cell r="A5136" t="str">
            <v>SEP-04</v>
          </cell>
        </row>
        <row r="5137">
          <cell r="A5137" t="str">
            <v>SEP-04</v>
          </cell>
        </row>
        <row r="5138">
          <cell r="A5138" t="str">
            <v>SEP-04</v>
          </cell>
        </row>
        <row r="5139">
          <cell r="A5139" t="str">
            <v>SEP-04</v>
          </cell>
        </row>
        <row r="5140">
          <cell r="A5140" t="str">
            <v>SEP-04</v>
          </cell>
        </row>
        <row r="5141">
          <cell r="A5141" t="str">
            <v>SEP-04</v>
          </cell>
        </row>
        <row r="5142">
          <cell r="A5142" t="str">
            <v>SEP-04</v>
          </cell>
        </row>
        <row r="5143">
          <cell r="A5143" t="str">
            <v>SEP-04</v>
          </cell>
        </row>
        <row r="5144">
          <cell r="A5144" t="str">
            <v>SEP-04</v>
          </cell>
        </row>
        <row r="5145">
          <cell r="A5145" t="str">
            <v>SEP-04</v>
          </cell>
        </row>
        <row r="5146">
          <cell r="A5146" t="str">
            <v>SEP-04</v>
          </cell>
        </row>
        <row r="5147">
          <cell r="A5147" t="str">
            <v>SEP-04</v>
          </cell>
        </row>
        <row r="5148">
          <cell r="A5148" t="str">
            <v>SEP-04</v>
          </cell>
        </row>
        <row r="5149">
          <cell r="A5149" t="str">
            <v>SEP-04</v>
          </cell>
        </row>
        <row r="5150">
          <cell r="A5150" t="str">
            <v>SEP-04</v>
          </cell>
        </row>
        <row r="5151">
          <cell r="A5151" t="str">
            <v>SEP-04</v>
          </cell>
        </row>
        <row r="5152">
          <cell r="A5152" t="str">
            <v>SEP-04</v>
          </cell>
        </row>
        <row r="5153">
          <cell r="A5153" t="str">
            <v>SEP-04</v>
          </cell>
        </row>
        <row r="5154">
          <cell r="A5154" t="str">
            <v>SEP-04</v>
          </cell>
        </row>
        <row r="5155">
          <cell r="A5155" t="str">
            <v>SEP-04</v>
          </cell>
        </row>
        <row r="5156">
          <cell r="A5156" t="str">
            <v>SEP-04</v>
          </cell>
        </row>
        <row r="5157">
          <cell r="A5157" t="str">
            <v>SEP-04</v>
          </cell>
        </row>
        <row r="5158">
          <cell r="A5158" t="str">
            <v>SEP-04</v>
          </cell>
        </row>
        <row r="5159">
          <cell r="A5159" t="str">
            <v>SEP-04</v>
          </cell>
        </row>
        <row r="5160">
          <cell r="A5160" t="str">
            <v>SEP-04</v>
          </cell>
        </row>
        <row r="5161">
          <cell r="A5161" t="str">
            <v>SEP-04</v>
          </cell>
        </row>
        <row r="5162">
          <cell r="A5162" t="str">
            <v>SEP-04</v>
          </cell>
        </row>
        <row r="5163">
          <cell r="A5163" t="str">
            <v>SEP-04</v>
          </cell>
        </row>
        <row r="5164">
          <cell r="A5164" t="str">
            <v>SEP-04</v>
          </cell>
        </row>
        <row r="5165">
          <cell r="A5165" t="str">
            <v>SEP-04</v>
          </cell>
        </row>
        <row r="5166">
          <cell r="A5166" t="str">
            <v>SEP-04</v>
          </cell>
        </row>
        <row r="5167">
          <cell r="A5167" t="str">
            <v>SEP-04</v>
          </cell>
        </row>
        <row r="5168">
          <cell r="A5168" t="str">
            <v>SEP-04</v>
          </cell>
        </row>
        <row r="5169">
          <cell r="A5169" t="str">
            <v>SEP-04</v>
          </cell>
        </row>
        <row r="5170">
          <cell r="A5170" t="str">
            <v>SEP-04</v>
          </cell>
        </row>
        <row r="5171">
          <cell r="A5171" t="str">
            <v>SEP-04</v>
          </cell>
        </row>
        <row r="5172">
          <cell r="A5172" t="str">
            <v>SEP-04</v>
          </cell>
        </row>
        <row r="5173">
          <cell r="A5173" t="str">
            <v>SEP-04</v>
          </cell>
        </row>
        <row r="5174">
          <cell r="A5174" t="str">
            <v>SEP-04</v>
          </cell>
        </row>
        <row r="5175">
          <cell r="A5175" t="str">
            <v>SEP-04</v>
          </cell>
        </row>
        <row r="5176">
          <cell r="A5176" t="str">
            <v>SEP-04</v>
          </cell>
        </row>
        <row r="5177">
          <cell r="A5177" t="str">
            <v>SEP-04</v>
          </cell>
        </row>
        <row r="5178">
          <cell r="A5178" t="str">
            <v>SEP-04</v>
          </cell>
        </row>
        <row r="5179">
          <cell r="A5179" t="str">
            <v>SEP-04</v>
          </cell>
        </row>
        <row r="5180">
          <cell r="A5180" t="str">
            <v>SEP-04</v>
          </cell>
        </row>
        <row r="5181">
          <cell r="A5181" t="str">
            <v>SEP-04</v>
          </cell>
        </row>
        <row r="5182">
          <cell r="A5182" t="str">
            <v>SEP-04</v>
          </cell>
        </row>
        <row r="5183">
          <cell r="A5183" t="str">
            <v>SEP-04</v>
          </cell>
        </row>
        <row r="5184">
          <cell r="A5184" t="str">
            <v>SEP-04</v>
          </cell>
        </row>
        <row r="5185">
          <cell r="A5185" t="str">
            <v>SEP-04</v>
          </cell>
        </row>
        <row r="5186">
          <cell r="A5186" t="str">
            <v>SEP-04</v>
          </cell>
        </row>
        <row r="5187">
          <cell r="A5187" t="str">
            <v>SEP-04</v>
          </cell>
        </row>
        <row r="5188">
          <cell r="A5188" t="str">
            <v>SEP-04</v>
          </cell>
        </row>
        <row r="5189">
          <cell r="A5189" t="str">
            <v>SEP-04</v>
          </cell>
        </row>
        <row r="5190">
          <cell r="A5190" t="str">
            <v>SEP-04</v>
          </cell>
        </row>
        <row r="5191">
          <cell r="A5191" t="str">
            <v>SEP-04</v>
          </cell>
        </row>
        <row r="5192">
          <cell r="A5192" t="str">
            <v>SEP-04</v>
          </cell>
        </row>
        <row r="5193">
          <cell r="A5193" t="str">
            <v>SEP-04</v>
          </cell>
        </row>
        <row r="5194">
          <cell r="A5194" t="str">
            <v>SEP-04</v>
          </cell>
        </row>
        <row r="5195">
          <cell r="A5195" t="str">
            <v>SEP-04</v>
          </cell>
        </row>
        <row r="5196">
          <cell r="A5196" t="str">
            <v>SEP-04</v>
          </cell>
        </row>
        <row r="5197">
          <cell r="A5197" t="str">
            <v>SEP-04</v>
          </cell>
        </row>
        <row r="5198">
          <cell r="A5198" t="str">
            <v>SEP-04</v>
          </cell>
        </row>
        <row r="5199">
          <cell r="A5199" t="str">
            <v>SEP-04</v>
          </cell>
        </row>
        <row r="5200">
          <cell r="A5200" t="str">
            <v>SEP-04</v>
          </cell>
        </row>
        <row r="5201">
          <cell r="A5201" t="str">
            <v>SEP-04</v>
          </cell>
        </row>
        <row r="5202">
          <cell r="A5202" t="str">
            <v>SEP-04</v>
          </cell>
        </row>
        <row r="5203">
          <cell r="A5203" t="str">
            <v>SEP-04</v>
          </cell>
        </row>
        <row r="5204">
          <cell r="A5204" t="str">
            <v>SEP-04</v>
          </cell>
        </row>
        <row r="5205">
          <cell r="A5205" t="str">
            <v>SEP-04</v>
          </cell>
        </row>
        <row r="5206">
          <cell r="A5206" t="str">
            <v>SEP-04</v>
          </cell>
        </row>
        <row r="5207">
          <cell r="A5207" t="str">
            <v>SEP-04</v>
          </cell>
        </row>
        <row r="5208">
          <cell r="A5208" t="str">
            <v>SEP-04</v>
          </cell>
        </row>
        <row r="5209">
          <cell r="A5209" t="str">
            <v>SEP-04</v>
          </cell>
        </row>
        <row r="5210">
          <cell r="A5210" t="str">
            <v>SEP-04</v>
          </cell>
        </row>
        <row r="5211">
          <cell r="A5211" t="str">
            <v>SEP-04</v>
          </cell>
        </row>
        <row r="5212">
          <cell r="A5212" t="str">
            <v>SEP-04</v>
          </cell>
        </row>
        <row r="5213">
          <cell r="A5213" t="str">
            <v>SEP-04</v>
          </cell>
        </row>
        <row r="5214">
          <cell r="A5214" t="str">
            <v>SEP-04</v>
          </cell>
        </row>
        <row r="5215">
          <cell r="A5215" t="str">
            <v>SEP-04</v>
          </cell>
        </row>
        <row r="5216">
          <cell r="A5216" t="str">
            <v>SEP-04</v>
          </cell>
        </row>
        <row r="5217">
          <cell r="A5217" t="str">
            <v>SEP-04</v>
          </cell>
        </row>
        <row r="5218">
          <cell r="A5218" t="str">
            <v>SEP-04</v>
          </cell>
        </row>
        <row r="5219">
          <cell r="A5219" t="str">
            <v>SEP-04</v>
          </cell>
        </row>
        <row r="5220">
          <cell r="A5220" t="str">
            <v>SEP-04</v>
          </cell>
        </row>
        <row r="5221">
          <cell r="A5221" t="str">
            <v>SEP-04</v>
          </cell>
        </row>
        <row r="5222">
          <cell r="A5222" t="str">
            <v>SEP-04</v>
          </cell>
        </row>
        <row r="5223">
          <cell r="A5223" t="str">
            <v>SEP-04</v>
          </cell>
        </row>
        <row r="5224">
          <cell r="A5224" t="str">
            <v>SEP-04</v>
          </cell>
        </row>
        <row r="5225">
          <cell r="A5225" t="str">
            <v>SEP-04</v>
          </cell>
        </row>
        <row r="5226">
          <cell r="A5226" t="str">
            <v>SEP-04</v>
          </cell>
        </row>
        <row r="5227">
          <cell r="A5227" t="str">
            <v>SEP-04</v>
          </cell>
        </row>
        <row r="5228">
          <cell r="A5228" t="str">
            <v>SEP-04</v>
          </cell>
        </row>
        <row r="5229">
          <cell r="A5229" t="str">
            <v>SEP-04</v>
          </cell>
        </row>
        <row r="5230">
          <cell r="A5230" t="str">
            <v>SEP-04</v>
          </cell>
        </row>
        <row r="5231">
          <cell r="A5231" t="str">
            <v>SEP-04</v>
          </cell>
        </row>
        <row r="5232">
          <cell r="A5232" t="str">
            <v>SEP-04</v>
          </cell>
        </row>
        <row r="5233">
          <cell r="A5233" t="str">
            <v>SEP-04</v>
          </cell>
        </row>
        <row r="5234">
          <cell r="A5234" t="str">
            <v>SEP-04</v>
          </cell>
        </row>
        <row r="5235">
          <cell r="A5235" t="str">
            <v>SEP-04</v>
          </cell>
        </row>
        <row r="5236">
          <cell r="A5236" t="str">
            <v>SEP-04</v>
          </cell>
        </row>
        <row r="5237">
          <cell r="A5237" t="str">
            <v>SEP-04</v>
          </cell>
        </row>
        <row r="5238">
          <cell r="A5238" t="str">
            <v>SEP-04</v>
          </cell>
        </row>
        <row r="5239">
          <cell r="A5239" t="str">
            <v>SEP-04</v>
          </cell>
        </row>
        <row r="5240">
          <cell r="A5240" t="str">
            <v>SEP-04</v>
          </cell>
        </row>
        <row r="5241">
          <cell r="A5241" t="str">
            <v>SEP-04</v>
          </cell>
        </row>
        <row r="5242">
          <cell r="A5242" t="str">
            <v>SEP-04</v>
          </cell>
        </row>
        <row r="5243">
          <cell r="A5243" t="str">
            <v>SEP-04</v>
          </cell>
        </row>
        <row r="5244">
          <cell r="A5244" t="str">
            <v>SEP-04</v>
          </cell>
        </row>
        <row r="5245">
          <cell r="A5245" t="str">
            <v>SEP-04</v>
          </cell>
        </row>
        <row r="5246">
          <cell r="A5246" t="str">
            <v>SEP-04</v>
          </cell>
        </row>
        <row r="5247">
          <cell r="A5247" t="str">
            <v>SEP-04</v>
          </cell>
        </row>
        <row r="5248">
          <cell r="A5248" t="str">
            <v>SEP-04</v>
          </cell>
        </row>
        <row r="5249">
          <cell r="A5249" t="str">
            <v>SEP-04</v>
          </cell>
        </row>
        <row r="5250">
          <cell r="A5250" t="str">
            <v>SEP-04</v>
          </cell>
        </row>
        <row r="5251">
          <cell r="A5251" t="str">
            <v>SEP-04</v>
          </cell>
        </row>
        <row r="5252">
          <cell r="A5252" t="str">
            <v>SEP-04</v>
          </cell>
        </row>
        <row r="5253">
          <cell r="A5253" t="str">
            <v>SEP-04</v>
          </cell>
        </row>
        <row r="5254">
          <cell r="A5254" t="str">
            <v>SEP-04</v>
          </cell>
        </row>
        <row r="5255">
          <cell r="A5255" t="str">
            <v>SEP-04</v>
          </cell>
        </row>
        <row r="5256">
          <cell r="A5256" t="str">
            <v>SEP-04</v>
          </cell>
        </row>
        <row r="5257">
          <cell r="A5257" t="str">
            <v>SEP-04</v>
          </cell>
        </row>
        <row r="5258">
          <cell r="A5258" t="str">
            <v>SEP-04</v>
          </cell>
        </row>
        <row r="5259">
          <cell r="A5259" t="str">
            <v>SEP-04</v>
          </cell>
        </row>
        <row r="5260">
          <cell r="A5260" t="str">
            <v>SEP-04</v>
          </cell>
        </row>
        <row r="5261">
          <cell r="A5261" t="str">
            <v>SEP-04</v>
          </cell>
        </row>
        <row r="5262">
          <cell r="A5262" t="str">
            <v>SEP-04</v>
          </cell>
        </row>
        <row r="5263">
          <cell r="A5263" t="str">
            <v>SEP-04</v>
          </cell>
        </row>
        <row r="5264">
          <cell r="A5264" t="str">
            <v>SEP-04</v>
          </cell>
        </row>
        <row r="5265">
          <cell r="A5265" t="str">
            <v>SEP-04</v>
          </cell>
        </row>
        <row r="5266">
          <cell r="A5266" t="str">
            <v>SEP-04</v>
          </cell>
        </row>
        <row r="5267">
          <cell r="A5267" t="str">
            <v>SEP-04</v>
          </cell>
        </row>
        <row r="5268">
          <cell r="A5268" t="str">
            <v>SEP-04</v>
          </cell>
        </row>
        <row r="5269">
          <cell r="A5269" t="str">
            <v>SEP-04</v>
          </cell>
        </row>
        <row r="5270">
          <cell r="A5270" t="str">
            <v>SEP-04</v>
          </cell>
        </row>
        <row r="5271">
          <cell r="A5271" t="str">
            <v>SEP-04</v>
          </cell>
        </row>
        <row r="5272">
          <cell r="A5272" t="str">
            <v>SEP-04</v>
          </cell>
        </row>
        <row r="5273">
          <cell r="A5273" t="str">
            <v>SEP-04</v>
          </cell>
        </row>
        <row r="5274">
          <cell r="A5274" t="str">
            <v>SEP-04</v>
          </cell>
        </row>
        <row r="5275">
          <cell r="A5275" t="str">
            <v>SEP-04</v>
          </cell>
        </row>
        <row r="5276">
          <cell r="A5276" t="str">
            <v>SEP-04</v>
          </cell>
        </row>
        <row r="5277">
          <cell r="A5277" t="str">
            <v>SEP-04</v>
          </cell>
        </row>
        <row r="5278">
          <cell r="A5278" t="str">
            <v>SEP-04</v>
          </cell>
        </row>
        <row r="5279">
          <cell r="A5279" t="str">
            <v>SEP-04</v>
          </cell>
        </row>
        <row r="5280">
          <cell r="A5280" t="str">
            <v>SEP-04</v>
          </cell>
        </row>
        <row r="5281">
          <cell r="A5281" t="str">
            <v>SEP-04</v>
          </cell>
        </row>
        <row r="5282">
          <cell r="A5282" t="str">
            <v>SEP-04</v>
          </cell>
        </row>
        <row r="5283">
          <cell r="A5283" t="str">
            <v>SEP-04</v>
          </cell>
        </row>
        <row r="5284">
          <cell r="A5284" t="str">
            <v>SEP-04</v>
          </cell>
        </row>
        <row r="5285">
          <cell r="A5285" t="str">
            <v>SEP-04</v>
          </cell>
        </row>
        <row r="5286">
          <cell r="A5286" t="str">
            <v>SEP-04</v>
          </cell>
        </row>
        <row r="5287">
          <cell r="A5287" t="str">
            <v>SEP-04</v>
          </cell>
        </row>
        <row r="5288">
          <cell r="A5288" t="str">
            <v>SEP-04</v>
          </cell>
        </row>
        <row r="5289">
          <cell r="A5289" t="str">
            <v>SEP-04</v>
          </cell>
        </row>
        <row r="5290">
          <cell r="A5290" t="str">
            <v>SEP-04</v>
          </cell>
        </row>
        <row r="5291">
          <cell r="A5291" t="str">
            <v>SEP-04</v>
          </cell>
        </row>
        <row r="5292">
          <cell r="A5292" t="str">
            <v>SEP-04</v>
          </cell>
        </row>
        <row r="5293">
          <cell r="A5293" t="str">
            <v>SEP-04</v>
          </cell>
        </row>
        <row r="5294">
          <cell r="A5294" t="str">
            <v>SEP-04</v>
          </cell>
        </row>
        <row r="5295">
          <cell r="A5295" t="str">
            <v>SEP-04</v>
          </cell>
        </row>
        <row r="5296">
          <cell r="A5296" t="str">
            <v>SEP-04</v>
          </cell>
        </row>
        <row r="5297">
          <cell r="A5297" t="str">
            <v>SEP-04</v>
          </cell>
        </row>
        <row r="5298">
          <cell r="A5298" t="str">
            <v>SEP-04</v>
          </cell>
        </row>
        <row r="5299">
          <cell r="A5299" t="str">
            <v>SEP-04</v>
          </cell>
        </row>
        <row r="5300">
          <cell r="A5300" t="str">
            <v>SEP-04</v>
          </cell>
        </row>
        <row r="5301">
          <cell r="A5301" t="str">
            <v>SEP-04</v>
          </cell>
        </row>
        <row r="5302">
          <cell r="A5302" t="str">
            <v>SEP-04</v>
          </cell>
        </row>
        <row r="5303">
          <cell r="A5303" t="str">
            <v>SEP-04</v>
          </cell>
        </row>
        <row r="5304">
          <cell r="A5304" t="str">
            <v>SEP-04</v>
          </cell>
        </row>
        <row r="5305">
          <cell r="A5305" t="str">
            <v>SEP-04</v>
          </cell>
        </row>
        <row r="5306">
          <cell r="A5306" t="str">
            <v>SEP-04</v>
          </cell>
        </row>
        <row r="5307">
          <cell r="A5307" t="str">
            <v>SEP-04</v>
          </cell>
        </row>
        <row r="5308">
          <cell r="A5308" t="str">
            <v>SEP-04</v>
          </cell>
        </row>
        <row r="5309">
          <cell r="A5309" t="str">
            <v>SEP-04</v>
          </cell>
        </row>
        <row r="5310">
          <cell r="A5310" t="str">
            <v>SEP-04</v>
          </cell>
        </row>
        <row r="5311">
          <cell r="A5311" t="str">
            <v>SEP-04</v>
          </cell>
        </row>
        <row r="5312">
          <cell r="A5312" t="str">
            <v>SEP-04</v>
          </cell>
        </row>
        <row r="5313">
          <cell r="A5313" t="str">
            <v>SEP-04</v>
          </cell>
        </row>
        <row r="5314">
          <cell r="A5314" t="str">
            <v>SEP-04</v>
          </cell>
        </row>
        <row r="5315">
          <cell r="A5315" t="str">
            <v>SEP-04</v>
          </cell>
        </row>
        <row r="5316">
          <cell r="A5316" t="str">
            <v>SEP-04</v>
          </cell>
        </row>
        <row r="5317">
          <cell r="A5317" t="str">
            <v>SEP-04</v>
          </cell>
        </row>
        <row r="5318">
          <cell r="A5318" t="str">
            <v>SEP-04</v>
          </cell>
        </row>
        <row r="5319">
          <cell r="A5319" t="str">
            <v>SEP-04</v>
          </cell>
        </row>
        <row r="5320">
          <cell r="A5320" t="str">
            <v>SEP-04</v>
          </cell>
        </row>
        <row r="5321">
          <cell r="A5321" t="str">
            <v>SEP-04</v>
          </cell>
        </row>
        <row r="5322">
          <cell r="A5322" t="str">
            <v>SEP-04</v>
          </cell>
        </row>
        <row r="5323">
          <cell r="A5323" t="str">
            <v>SEP-04</v>
          </cell>
        </row>
        <row r="5324">
          <cell r="A5324" t="str">
            <v>SEP-04</v>
          </cell>
        </row>
        <row r="5325">
          <cell r="A5325" t="str">
            <v>SEP-04</v>
          </cell>
        </row>
        <row r="5326">
          <cell r="A5326" t="str">
            <v>SEP-04</v>
          </cell>
        </row>
        <row r="5327">
          <cell r="A5327" t="str">
            <v>SEP-04</v>
          </cell>
        </row>
        <row r="5328">
          <cell r="A5328" t="str">
            <v>SEP-04</v>
          </cell>
        </row>
        <row r="5329">
          <cell r="A5329" t="str">
            <v>SEP-04</v>
          </cell>
        </row>
        <row r="5330">
          <cell r="A5330" t="str">
            <v>SEP-04</v>
          </cell>
        </row>
        <row r="5331">
          <cell r="A5331" t="str">
            <v>SEP-04</v>
          </cell>
        </row>
        <row r="5332">
          <cell r="A5332" t="str">
            <v>SEP-04</v>
          </cell>
        </row>
        <row r="5333">
          <cell r="A5333" t="str">
            <v>SEP-04</v>
          </cell>
        </row>
        <row r="5334">
          <cell r="A5334" t="str">
            <v>SEP-04</v>
          </cell>
        </row>
        <row r="5335">
          <cell r="A5335" t="str">
            <v>SEP-04</v>
          </cell>
        </row>
        <row r="5336">
          <cell r="A5336" t="str">
            <v>SEP-04</v>
          </cell>
        </row>
        <row r="5337">
          <cell r="A5337" t="str">
            <v>SEP-04</v>
          </cell>
        </row>
        <row r="5338">
          <cell r="A5338" t="str">
            <v>SEP-04</v>
          </cell>
        </row>
        <row r="5339">
          <cell r="A5339" t="str">
            <v>SEP-04</v>
          </cell>
        </row>
        <row r="5340">
          <cell r="A5340" t="str">
            <v>SEP-04</v>
          </cell>
        </row>
        <row r="5341">
          <cell r="A5341" t="str">
            <v>SEP-04</v>
          </cell>
        </row>
        <row r="5342">
          <cell r="A5342" t="str">
            <v>SEP-04</v>
          </cell>
        </row>
        <row r="5343">
          <cell r="A5343" t="str">
            <v>SEP-04</v>
          </cell>
        </row>
        <row r="5344">
          <cell r="A5344" t="str">
            <v>SEP-04</v>
          </cell>
        </row>
        <row r="5345">
          <cell r="A5345" t="str">
            <v>SEP-04</v>
          </cell>
        </row>
        <row r="5346">
          <cell r="A5346" t="str">
            <v>SEP-04</v>
          </cell>
        </row>
        <row r="5347">
          <cell r="A5347" t="str">
            <v>SEP-04</v>
          </cell>
        </row>
        <row r="5348">
          <cell r="A5348" t="str">
            <v>SEP-04</v>
          </cell>
        </row>
        <row r="5349">
          <cell r="A5349" t="str">
            <v>SEP-04</v>
          </cell>
        </row>
        <row r="5350">
          <cell r="A5350" t="str">
            <v>SEP-04</v>
          </cell>
        </row>
        <row r="5351">
          <cell r="A5351" t="str">
            <v>SEP-04</v>
          </cell>
        </row>
        <row r="5352">
          <cell r="A5352" t="str">
            <v>SEP-04</v>
          </cell>
        </row>
        <row r="5353">
          <cell r="A5353" t="str">
            <v>SEP-04</v>
          </cell>
        </row>
        <row r="5354">
          <cell r="A5354" t="str">
            <v>SEP-04</v>
          </cell>
        </row>
        <row r="5355">
          <cell r="A5355" t="str">
            <v>SEP-04</v>
          </cell>
        </row>
        <row r="5356">
          <cell r="A5356" t="str">
            <v>SEP-04</v>
          </cell>
        </row>
        <row r="5357">
          <cell r="A5357" t="str">
            <v>SEP-04</v>
          </cell>
        </row>
        <row r="5358">
          <cell r="A5358" t="str">
            <v>SEP-04</v>
          </cell>
        </row>
        <row r="5359">
          <cell r="A5359" t="str">
            <v>SEP-04</v>
          </cell>
        </row>
        <row r="5360">
          <cell r="A5360" t="str">
            <v>SEP-04</v>
          </cell>
        </row>
        <row r="5361">
          <cell r="A5361" t="str">
            <v>SEP-04</v>
          </cell>
        </row>
        <row r="5362">
          <cell r="A5362" t="str">
            <v>SEP-04</v>
          </cell>
        </row>
        <row r="5363">
          <cell r="A5363" t="str">
            <v>SEP-04</v>
          </cell>
        </row>
        <row r="5364">
          <cell r="A5364" t="str">
            <v>SEP-04</v>
          </cell>
        </row>
        <row r="5365">
          <cell r="A5365" t="str">
            <v>SEP-04</v>
          </cell>
        </row>
        <row r="5366">
          <cell r="A5366" t="str">
            <v>SEP-04</v>
          </cell>
        </row>
        <row r="5367">
          <cell r="A5367" t="str">
            <v>SEP-04</v>
          </cell>
        </row>
        <row r="5368">
          <cell r="A5368" t="str">
            <v>SEP-04</v>
          </cell>
        </row>
        <row r="5369">
          <cell r="A5369" t="str">
            <v>SEP-04</v>
          </cell>
        </row>
        <row r="5370">
          <cell r="A5370" t="str">
            <v>SEP-04</v>
          </cell>
        </row>
        <row r="5371">
          <cell r="A5371" t="str">
            <v>SEP-04</v>
          </cell>
        </row>
        <row r="5372">
          <cell r="A5372" t="str">
            <v>SEP-04</v>
          </cell>
        </row>
        <row r="5373">
          <cell r="A5373" t="str">
            <v>SEP-04</v>
          </cell>
        </row>
        <row r="5374">
          <cell r="A5374" t="str">
            <v>SEP-04</v>
          </cell>
        </row>
        <row r="5375">
          <cell r="A5375" t="str">
            <v>SEP-04</v>
          </cell>
        </row>
        <row r="5376">
          <cell r="A5376" t="str">
            <v>SEP-04</v>
          </cell>
        </row>
        <row r="5377">
          <cell r="A5377" t="str">
            <v>SEP-04</v>
          </cell>
        </row>
        <row r="5378">
          <cell r="A5378" t="str">
            <v>SEP-04</v>
          </cell>
        </row>
        <row r="5379">
          <cell r="A5379" t="str">
            <v>SEP-04</v>
          </cell>
        </row>
        <row r="5380">
          <cell r="A5380" t="str">
            <v>SEP-04</v>
          </cell>
        </row>
        <row r="5381">
          <cell r="A5381" t="str">
            <v>SEP-04</v>
          </cell>
        </row>
        <row r="5382">
          <cell r="A5382" t="str">
            <v>SEP-04</v>
          </cell>
        </row>
        <row r="5383">
          <cell r="A5383" t="str">
            <v>SEP-04</v>
          </cell>
        </row>
        <row r="5384">
          <cell r="A5384" t="str">
            <v>SEP-04</v>
          </cell>
        </row>
        <row r="5385">
          <cell r="A5385" t="str">
            <v>SEP-04</v>
          </cell>
        </row>
        <row r="5386">
          <cell r="A5386" t="str">
            <v>SEP-04</v>
          </cell>
        </row>
        <row r="5387">
          <cell r="A5387" t="str">
            <v>SEP-04</v>
          </cell>
        </row>
        <row r="5388">
          <cell r="A5388" t="str">
            <v>SEP-04</v>
          </cell>
        </row>
        <row r="5389">
          <cell r="A5389" t="str">
            <v>SEP-04</v>
          </cell>
        </row>
        <row r="5390">
          <cell r="A5390" t="str">
            <v>SEP-04</v>
          </cell>
        </row>
        <row r="5391">
          <cell r="A5391" t="str">
            <v>SEP-04</v>
          </cell>
        </row>
        <row r="5392">
          <cell r="A5392" t="str">
            <v>SEP-04</v>
          </cell>
        </row>
        <row r="5393">
          <cell r="A5393" t="str">
            <v>SEP-04</v>
          </cell>
        </row>
        <row r="5394">
          <cell r="A5394" t="str">
            <v>SEP-04</v>
          </cell>
        </row>
        <row r="5395">
          <cell r="A5395" t="str">
            <v>SEP-04</v>
          </cell>
        </row>
        <row r="5396">
          <cell r="A5396" t="str">
            <v>SEP-04</v>
          </cell>
        </row>
        <row r="5397">
          <cell r="A5397" t="str">
            <v>SEP-04</v>
          </cell>
        </row>
        <row r="5398">
          <cell r="A5398" t="str">
            <v>SEP-04</v>
          </cell>
        </row>
        <row r="5399">
          <cell r="A5399" t="str">
            <v>SEP-04</v>
          </cell>
        </row>
        <row r="5400">
          <cell r="A5400" t="str">
            <v>SEP-04</v>
          </cell>
        </row>
        <row r="5401">
          <cell r="A5401" t="str">
            <v>SEP-04</v>
          </cell>
        </row>
        <row r="5402">
          <cell r="A5402" t="str">
            <v>SEP-04</v>
          </cell>
        </row>
        <row r="5403">
          <cell r="A5403" t="str">
            <v>SEP-04</v>
          </cell>
        </row>
        <row r="5404">
          <cell r="A5404" t="str">
            <v>SEP-04</v>
          </cell>
        </row>
        <row r="5405">
          <cell r="A5405" t="str">
            <v>SEP-04</v>
          </cell>
        </row>
        <row r="5406">
          <cell r="A5406" t="str">
            <v>SEP-04</v>
          </cell>
        </row>
        <row r="5407">
          <cell r="A5407" t="str">
            <v>SEP-04</v>
          </cell>
        </row>
        <row r="5408">
          <cell r="A5408" t="str">
            <v>SEP-04</v>
          </cell>
        </row>
        <row r="5409">
          <cell r="A5409" t="str">
            <v>SEP-04</v>
          </cell>
        </row>
        <row r="5410">
          <cell r="A5410" t="str">
            <v>SEP-04</v>
          </cell>
        </row>
        <row r="5411">
          <cell r="A5411" t="str">
            <v>SEP-04</v>
          </cell>
        </row>
        <row r="5412">
          <cell r="A5412" t="str">
            <v>SEP-04</v>
          </cell>
        </row>
        <row r="5413">
          <cell r="A5413" t="str">
            <v>SEP-04</v>
          </cell>
        </row>
        <row r="5414">
          <cell r="A5414" t="str">
            <v>SEP-04</v>
          </cell>
        </row>
        <row r="5415">
          <cell r="A5415" t="str">
            <v>SEP-04</v>
          </cell>
        </row>
        <row r="5416">
          <cell r="A5416" t="str">
            <v>SEP-04</v>
          </cell>
        </row>
        <row r="5417">
          <cell r="A5417" t="str">
            <v>SEP-04</v>
          </cell>
        </row>
        <row r="5418">
          <cell r="A5418" t="str">
            <v>SEP-04</v>
          </cell>
        </row>
        <row r="5419">
          <cell r="A5419" t="str">
            <v>SEP-04</v>
          </cell>
        </row>
        <row r="5420">
          <cell r="A5420" t="str">
            <v>SEP-04</v>
          </cell>
        </row>
        <row r="5421">
          <cell r="A5421" t="str">
            <v>SEP-04</v>
          </cell>
        </row>
        <row r="5422">
          <cell r="A5422" t="str">
            <v>SEP-04</v>
          </cell>
        </row>
        <row r="5423">
          <cell r="A5423" t="str">
            <v>SEP-04</v>
          </cell>
        </row>
        <row r="5424">
          <cell r="A5424" t="str">
            <v>SEP-04</v>
          </cell>
        </row>
        <row r="5425">
          <cell r="A5425" t="str">
            <v>SEP-04</v>
          </cell>
        </row>
        <row r="5426">
          <cell r="A5426" t="str">
            <v>SEP-04</v>
          </cell>
        </row>
        <row r="5427">
          <cell r="A5427" t="str">
            <v>SEP-04</v>
          </cell>
        </row>
        <row r="5428">
          <cell r="A5428" t="str">
            <v>SEP-04</v>
          </cell>
        </row>
        <row r="5429">
          <cell r="A5429" t="str">
            <v>SEP-04</v>
          </cell>
        </row>
        <row r="5430">
          <cell r="A5430" t="str">
            <v>SEP-04</v>
          </cell>
        </row>
        <row r="5431">
          <cell r="A5431" t="str">
            <v>SEP-04</v>
          </cell>
        </row>
        <row r="5432">
          <cell r="A5432" t="str">
            <v>SEP-04</v>
          </cell>
        </row>
        <row r="5433">
          <cell r="A5433" t="str">
            <v>SEP-04</v>
          </cell>
        </row>
        <row r="5434">
          <cell r="A5434" t="str">
            <v>SEP-04</v>
          </cell>
        </row>
        <row r="5435">
          <cell r="A5435" t="str">
            <v>SEP-04</v>
          </cell>
        </row>
        <row r="5436">
          <cell r="A5436" t="str">
            <v>SEP-04</v>
          </cell>
        </row>
        <row r="5437">
          <cell r="A5437" t="str">
            <v>SEP-04</v>
          </cell>
        </row>
        <row r="5438">
          <cell r="A5438" t="str">
            <v>SEP-04</v>
          </cell>
        </row>
        <row r="5439">
          <cell r="A5439" t="str">
            <v>SEP-04</v>
          </cell>
        </row>
        <row r="5440">
          <cell r="A5440" t="str">
            <v>SEP-04</v>
          </cell>
        </row>
        <row r="5441">
          <cell r="A5441" t="str">
            <v>SEP-04</v>
          </cell>
        </row>
        <row r="5442">
          <cell r="A5442" t="str">
            <v>SEP-04</v>
          </cell>
        </row>
        <row r="5443">
          <cell r="A5443" t="str">
            <v>SEP-04</v>
          </cell>
        </row>
        <row r="5444">
          <cell r="A5444" t="str">
            <v>SEP-04</v>
          </cell>
        </row>
        <row r="5445">
          <cell r="A5445" t="str">
            <v>SEP-04</v>
          </cell>
        </row>
        <row r="5446">
          <cell r="A5446" t="str">
            <v>SEP-04</v>
          </cell>
        </row>
        <row r="5447">
          <cell r="A5447" t="str">
            <v>SEP-04</v>
          </cell>
        </row>
        <row r="5448">
          <cell r="A5448" t="str">
            <v>SEP-04</v>
          </cell>
        </row>
        <row r="5449">
          <cell r="A5449" t="str">
            <v>SEP-04</v>
          </cell>
        </row>
        <row r="5450">
          <cell r="A5450" t="str">
            <v>SEP-04</v>
          </cell>
        </row>
        <row r="5451">
          <cell r="A5451" t="str">
            <v>SEP-04</v>
          </cell>
        </row>
        <row r="5452">
          <cell r="A5452" t="str">
            <v>SEP-04</v>
          </cell>
        </row>
        <row r="5453">
          <cell r="A5453" t="str">
            <v>SEP-04</v>
          </cell>
        </row>
        <row r="5454">
          <cell r="A5454" t="str">
            <v>SEP-04</v>
          </cell>
        </row>
        <row r="5455">
          <cell r="A5455" t="str">
            <v>SEP-04</v>
          </cell>
        </row>
        <row r="5456">
          <cell r="A5456" t="str">
            <v>SEP-04</v>
          </cell>
        </row>
        <row r="5457">
          <cell r="A5457" t="str">
            <v>SEP-04</v>
          </cell>
        </row>
        <row r="5458">
          <cell r="A5458" t="str">
            <v>SEP-04</v>
          </cell>
        </row>
        <row r="5459">
          <cell r="A5459" t="str">
            <v>SEP-04</v>
          </cell>
        </row>
        <row r="5460">
          <cell r="A5460" t="str">
            <v>SEP-04</v>
          </cell>
        </row>
        <row r="5461">
          <cell r="A5461" t="str">
            <v>SEP-04</v>
          </cell>
        </row>
        <row r="5462">
          <cell r="A5462" t="str">
            <v>SEP-04</v>
          </cell>
        </row>
        <row r="5463">
          <cell r="A5463" t="str">
            <v>SEP-04</v>
          </cell>
        </row>
        <row r="5464">
          <cell r="A5464" t="str">
            <v>SEP-04</v>
          </cell>
        </row>
        <row r="5465">
          <cell r="A5465" t="str">
            <v>SEP-04</v>
          </cell>
        </row>
        <row r="5466">
          <cell r="A5466" t="str">
            <v>SEP-04</v>
          </cell>
        </row>
        <row r="5467">
          <cell r="A5467" t="str">
            <v>SEP-04</v>
          </cell>
        </row>
        <row r="5468">
          <cell r="A5468" t="str">
            <v>SEP-04</v>
          </cell>
        </row>
        <row r="5469">
          <cell r="A5469" t="str">
            <v>SEP-04</v>
          </cell>
        </row>
        <row r="5470">
          <cell r="A5470" t="str">
            <v>SEP-04</v>
          </cell>
        </row>
        <row r="5471">
          <cell r="A5471" t="str">
            <v>SEP-04</v>
          </cell>
        </row>
        <row r="5472">
          <cell r="A5472" t="str">
            <v>SEP-04</v>
          </cell>
        </row>
        <row r="5473">
          <cell r="A5473" t="str">
            <v>SEP-04</v>
          </cell>
        </row>
        <row r="5474">
          <cell r="A5474" t="str">
            <v>SEP-04</v>
          </cell>
        </row>
        <row r="5475">
          <cell r="A5475" t="str">
            <v>SEP-04</v>
          </cell>
        </row>
        <row r="5476">
          <cell r="A5476" t="str">
            <v>SEP-04</v>
          </cell>
        </row>
        <row r="5477">
          <cell r="A5477" t="str">
            <v>SEP-04</v>
          </cell>
        </row>
        <row r="5478">
          <cell r="A5478" t="str">
            <v>SEP-04</v>
          </cell>
        </row>
        <row r="5479">
          <cell r="A5479" t="str">
            <v>SEP-04</v>
          </cell>
        </row>
        <row r="5480">
          <cell r="A5480" t="str">
            <v>SEP-04</v>
          </cell>
        </row>
        <row r="5481">
          <cell r="A5481" t="str">
            <v>SEP-04</v>
          </cell>
        </row>
        <row r="5482">
          <cell r="A5482" t="str">
            <v>SEP-04</v>
          </cell>
        </row>
        <row r="5483">
          <cell r="A5483" t="str">
            <v>SEP-04</v>
          </cell>
        </row>
        <row r="5484">
          <cell r="A5484" t="str">
            <v>SEP-04</v>
          </cell>
        </row>
        <row r="5485">
          <cell r="A5485" t="str">
            <v>SEP-04</v>
          </cell>
        </row>
        <row r="5486">
          <cell r="A5486" t="str">
            <v>SEP-04</v>
          </cell>
        </row>
        <row r="5487">
          <cell r="A5487" t="str">
            <v>SEP-04</v>
          </cell>
        </row>
        <row r="5488">
          <cell r="A5488" t="str">
            <v>SEP-04</v>
          </cell>
        </row>
        <row r="5489">
          <cell r="A5489" t="str">
            <v>SEP-04</v>
          </cell>
        </row>
        <row r="5490">
          <cell r="A5490" t="str">
            <v>SEP-04</v>
          </cell>
        </row>
        <row r="5491">
          <cell r="A5491" t="str">
            <v>SEP-04</v>
          </cell>
        </row>
        <row r="5492">
          <cell r="A5492" t="str">
            <v>SEP-04</v>
          </cell>
        </row>
        <row r="5493">
          <cell r="A5493" t="str">
            <v>SEP-04</v>
          </cell>
        </row>
        <row r="5494">
          <cell r="A5494" t="str">
            <v>SEP-04</v>
          </cell>
        </row>
        <row r="5495">
          <cell r="A5495" t="str">
            <v>SEP-04</v>
          </cell>
        </row>
        <row r="5496">
          <cell r="A5496" t="str">
            <v>SEP-04</v>
          </cell>
        </row>
        <row r="5497">
          <cell r="A5497" t="str">
            <v>SEP-04</v>
          </cell>
        </row>
        <row r="5498">
          <cell r="A5498" t="str">
            <v>SEP-04</v>
          </cell>
        </row>
        <row r="5499">
          <cell r="A5499" t="str">
            <v>SEP-04</v>
          </cell>
        </row>
        <row r="5500">
          <cell r="A5500" t="str">
            <v>SEP-04</v>
          </cell>
        </row>
        <row r="5501">
          <cell r="A5501" t="str">
            <v>SEP-04</v>
          </cell>
        </row>
        <row r="5502">
          <cell r="A5502" t="str">
            <v>SEP-04</v>
          </cell>
        </row>
        <row r="5503">
          <cell r="A5503" t="str">
            <v>SEP-04</v>
          </cell>
        </row>
        <row r="5504">
          <cell r="A5504" t="str">
            <v>SEP-04</v>
          </cell>
        </row>
        <row r="5505">
          <cell r="A5505" t="str">
            <v>SEP-04</v>
          </cell>
        </row>
        <row r="5506">
          <cell r="A5506" t="str">
            <v>SEP-04</v>
          </cell>
        </row>
        <row r="5507">
          <cell r="A5507" t="str">
            <v>SEP-04</v>
          </cell>
        </row>
        <row r="5508">
          <cell r="A5508" t="str">
            <v>SEP-04</v>
          </cell>
        </row>
        <row r="5509">
          <cell r="A5509" t="str">
            <v>SEP-04</v>
          </cell>
        </row>
        <row r="5510">
          <cell r="A5510" t="str">
            <v>SEP-04</v>
          </cell>
        </row>
        <row r="5511">
          <cell r="A5511" t="str">
            <v>SEP-04</v>
          </cell>
        </row>
        <row r="5512">
          <cell r="A5512" t="str">
            <v>SEP-04</v>
          </cell>
        </row>
        <row r="5513">
          <cell r="A5513" t="str">
            <v>SEP-04</v>
          </cell>
        </row>
        <row r="5514">
          <cell r="A5514" t="str">
            <v>SEP-04</v>
          </cell>
        </row>
        <row r="5515">
          <cell r="A5515" t="str">
            <v>SEP-04</v>
          </cell>
        </row>
        <row r="5516">
          <cell r="A5516" t="str">
            <v>SEP-04</v>
          </cell>
        </row>
        <row r="5517">
          <cell r="A5517" t="str">
            <v>SEP-04</v>
          </cell>
        </row>
        <row r="5518">
          <cell r="A5518" t="str">
            <v>SEP-04</v>
          </cell>
        </row>
        <row r="5519">
          <cell r="A5519" t="str">
            <v>SEP-04</v>
          </cell>
        </row>
        <row r="5520">
          <cell r="A5520" t="str">
            <v>SEP-04</v>
          </cell>
        </row>
        <row r="5521">
          <cell r="A5521" t="str">
            <v>SEP-04</v>
          </cell>
        </row>
        <row r="5522">
          <cell r="A5522" t="str">
            <v>SEP-04</v>
          </cell>
        </row>
        <row r="5523">
          <cell r="A5523" t="str">
            <v>SEP-04</v>
          </cell>
        </row>
        <row r="5524">
          <cell r="A5524" t="str">
            <v>SEP-04</v>
          </cell>
        </row>
        <row r="5525">
          <cell r="A5525" t="str">
            <v>SEP-04</v>
          </cell>
        </row>
        <row r="5526">
          <cell r="A5526" t="str">
            <v>SEP-04</v>
          </cell>
        </row>
        <row r="5527">
          <cell r="A5527" t="str">
            <v>SEP-04</v>
          </cell>
        </row>
        <row r="5528">
          <cell r="A5528" t="str">
            <v>SEP-04</v>
          </cell>
        </row>
        <row r="5529">
          <cell r="A5529" t="str">
            <v>SEP-04</v>
          </cell>
        </row>
        <row r="5530">
          <cell r="A5530" t="str">
            <v>SEP-04</v>
          </cell>
        </row>
        <row r="5531">
          <cell r="A5531" t="str">
            <v>SEP-04</v>
          </cell>
        </row>
        <row r="5532">
          <cell r="A5532" t="str">
            <v>SEP-04</v>
          </cell>
        </row>
        <row r="5533">
          <cell r="A5533" t="str">
            <v>SEP-04</v>
          </cell>
        </row>
        <row r="5534">
          <cell r="A5534" t="str">
            <v>SEP-04</v>
          </cell>
        </row>
        <row r="5535">
          <cell r="A5535" t="str">
            <v>SEP-04</v>
          </cell>
        </row>
        <row r="5536">
          <cell r="A5536" t="str">
            <v>SEP-04</v>
          </cell>
        </row>
        <row r="5537">
          <cell r="A5537" t="str">
            <v>SEP-04</v>
          </cell>
        </row>
        <row r="5538">
          <cell r="A5538" t="str">
            <v>SEP-04</v>
          </cell>
        </row>
        <row r="5539">
          <cell r="A5539" t="str">
            <v>SEP-04</v>
          </cell>
        </row>
        <row r="5540">
          <cell r="A5540" t="str">
            <v>SEP-04</v>
          </cell>
        </row>
        <row r="5541">
          <cell r="A5541" t="str">
            <v>SEP-04</v>
          </cell>
        </row>
        <row r="5542">
          <cell r="A5542" t="str">
            <v>SEP-04</v>
          </cell>
        </row>
        <row r="5543">
          <cell r="A5543" t="str">
            <v>SEP-04</v>
          </cell>
        </row>
        <row r="5544">
          <cell r="A5544" t="str">
            <v>SEP-04</v>
          </cell>
        </row>
        <row r="5545">
          <cell r="A5545" t="str">
            <v>SEP-04</v>
          </cell>
        </row>
        <row r="5546">
          <cell r="A5546" t="str">
            <v>SEP-04</v>
          </cell>
        </row>
        <row r="5547">
          <cell r="A5547" t="str">
            <v>SEP-04</v>
          </cell>
        </row>
        <row r="5548">
          <cell r="A5548" t="str">
            <v>SEP-04</v>
          </cell>
        </row>
        <row r="5549">
          <cell r="A5549" t="str">
            <v>SEP-04</v>
          </cell>
        </row>
        <row r="5550">
          <cell r="A5550" t="str">
            <v>SEP-04</v>
          </cell>
        </row>
        <row r="5551">
          <cell r="A5551" t="str">
            <v>SEP-04</v>
          </cell>
        </row>
        <row r="5552">
          <cell r="A5552" t="str">
            <v>SEP-04</v>
          </cell>
        </row>
        <row r="5553">
          <cell r="A5553" t="str">
            <v>SEP-04</v>
          </cell>
        </row>
        <row r="5554">
          <cell r="A5554" t="str">
            <v>SEP-04</v>
          </cell>
        </row>
        <row r="5555">
          <cell r="A5555" t="str">
            <v>SEP-04</v>
          </cell>
        </row>
        <row r="5556">
          <cell r="A5556" t="str">
            <v>SEP-04</v>
          </cell>
        </row>
        <row r="5557">
          <cell r="A5557" t="str">
            <v>SEP-04</v>
          </cell>
        </row>
        <row r="5558">
          <cell r="A5558" t="str">
            <v>SEP-04</v>
          </cell>
        </row>
        <row r="5559">
          <cell r="A5559" t="str">
            <v>SEP-04</v>
          </cell>
        </row>
        <row r="5560">
          <cell r="A5560" t="str">
            <v>SEP-04</v>
          </cell>
        </row>
        <row r="5561">
          <cell r="A5561" t="str">
            <v>SEP-04</v>
          </cell>
        </row>
        <row r="5562">
          <cell r="A5562" t="str">
            <v>SEP-04</v>
          </cell>
        </row>
        <row r="5563">
          <cell r="A5563" t="str">
            <v>SEP-04</v>
          </cell>
        </row>
        <row r="5564">
          <cell r="A5564" t="str">
            <v>SEP-04</v>
          </cell>
        </row>
        <row r="5565">
          <cell r="A5565" t="str">
            <v>SEP-04</v>
          </cell>
        </row>
        <row r="5566">
          <cell r="A5566" t="str">
            <v>SEP-04</v>
          </cell>
        </row>
        <row r="5567">
          <cell r="A5567" t="str">
            <v>SEP-04</v>
          </cell>
        </row>
        <row r="5568">
          <cell r="A5568" t="str">
            <v>SEP-04</v>
          </cell>
        </row>
        <row r="5569">
          <cell r="A5569" t="str">
            <v>SEP-04</v>
          </cell>
        </row>
        <row r="5570">
          <cell r="A5570" t="str">
            <v>SEP-04</v>
          </cell>
        </row>
        <row r="5571">
          <cell r="A5571" t="str">
            <v>SEP-04</v>
          </cell>
        </row>
        <row r="5572">
          <cell r="A5572" t="str">
            <v>SEP-04</v>
          </cell>
        </row>
        <row r="5573">
          <cell r="A5573" t="str">
            <v>SEP-04</v>
          </cell>
        </row>
        <row r="5574">
          <cell r="A5574" t="str">
            <v>SEP-04</v>
          </cell>
        </row>
        <row r="5575">
          <cell r="A5575" t="str">
            <v>SEP-04</v>
          </cell>
        </row>
        <row r="5576">
          <cell r="A5576" t="str">
            <v>SEP-04</v>
          </cell>
        </row>
        <row r="5577">
          <cell r="A5577" t="str">
            <v>SEP-04</v>
          </cell>
        </row>
        <row r="5578">
          <cell r="A5578" t="str">
            <v>SEP-04</v>
          </cell>
        </row>
        <row r="5579">
          <cell r="A5579" t="str">
            <v>SEP-04</v>
          </cell>
        </row>
        <row r="5580">
          <cell r="A5580" t="str">
            <v>SEP-04</v>
          </cell>
        </row>
        <row r="5581">
          <cell r="A5581" t="str">
            <v>SEP-04</v>
          </cell>
        </row>
        <row r="5582">
          <cell r="A5582" t="str">
            <v>SEP-04</v>
          </cell>
        </row>
        <row r="5583">
          <cell r="A5583" t="str">
            <v>SEP-04</v>
          </cell>
        </row>
        <row r="5584">
          <cell r="A5584" t="str">
            <v>SEP-04</v>
          </cell>
        </row>
        <row r="5585">
          <cell r="A5585" t="str">
            <v>SEP-04</v>
          </cell>
        </row>
        <row r="5586">
          <cell r="A5586" t="str">
            <v>SEP-04</v>
          </cell>
        </row>
        <row r="5587">
          <cell r="A5587" t="str">
            <v>SEP-04</v>
          </cell>
        </row>
        <row r="5588">
          <cell r="A5588" t="str">
            <v>SEP-04</v>
          </cell>
        </row>
        <row r="5589">
          <cell r="A5589" t="str">
            <v>SEP-04</v>
          </cell>
        </row>
        <row r="5590">
          <cell r="A5590" t="str">
            <v>SEP-04</v>
          </cell>
        </row>
        <row r="5591">
          <cell r="A5591" t="str">
            <v>SEP-04</v>
          </cell>
        </row>
        <row r="5592">
          <cell r="A5592" t="str">
            <v>SEP-04</v>
          </cell>
        </row>
        <row r="5593">
          <cell r="A5593" t="str">
            <v>SEP-04</v>
          </cell>
        </row>
        <row r="5594">
          <cell r="A5594" t="str">
            <v>SEP-04</v>
          </cell>
        </row>
        <row r="5595">
          <cell r="A5595" t="str">
            <v>SEP-04</v>
          </cell>
        </row>
        <row r="5596">
          <cell r="A5596" t="str">
            <v>SEP-04</v>
          </cell>
        </row>
        <row r="5597">
          <cell r="A5597" t="str">
            <v>SEP-04</v>
          </cell>
        </row>
        <row r="5598">
          <cell r="A5598" t="str">
            <v>SEP-04</v>
          </cell>
        </row>
        <row r="5599">
          <cell r="A5599" t="str">
            <v>SEP-04</v>
          </cell>
        </row>
        <row r="5600">
          <cell r="A5600" t="str">
            <v>SEP-04</v>
          </cell>
        </row>
        <row r="5601">
          <cell r="A5601" t="str">
            <v>SEP-04</v>
          </cell>
        </row>
        <row r="5602">
          <cell r="A5602" t="str">
            <v>SEP-04</v>
          </cell>
        </row>
        <row r="5603">
          <cell r="A5603" t="str">
            <v>SEP-04</v>
          </cell>
        </row>
        <row r="5604">
          <cell r="A5604" t="str">
            <v>SEP-04</v>
          </cell>
        </row>
        <row r="5605">
          <cell r="A5605" t="str">
            <v>SEP-04</v>
          </cell>
        </row>
        <row r="5606">
          <cell r="A5606" t="str">
            <v>SEP-04</v>
          </cell>
        </row>
        <row r="5607">
          <cell r="A5607" t="str">
            <v>SEP-04</v>
          </cell>
        </row>
        <row r="5608">
          <cell r="A5608" t="str">
            <v>SEP-04</v>
          </cell>
        </row>
        <row r="5609">
          <cell r="A5609" t="str">
            <v>SEP-04</v>
          </cell>
        </row>
        <row r="5610">
          <cell r="A5610" t="str">
            <v>SEP-04</v>
          </cell>
        </row>
        <row r="5611">
          <cell r="A5611" t="str">
            <v>SEP-04</v>
          </cell>
        </row>
        <row r="5612">
          <cell r="A5612" t="str">
            <v>SEP-04</v>
          </cell>
        </row>
        <row r="5613">
          <cell r="A5613" t="str">
            <v>SEP-04</v>
          </cell>
        </row>
        <row r="5614">
          <cell r="A5614" t="str">
            <v>SEP-04</v>
          </cell>
        </row>
        <row r="5615">
          <cell r="A5615" t="str">
            <v>SEP-04</v>
          </cell>
        </row>
        <row r="5616">
          <cell r="A5616" t="str">
            <v>SEP-04</v>
          </cell>
        </row>
        <row r="5617">
          <cell r="A5617" t="str">
            <v>SEP-04</v>
          </cell>
        </row>
        <row r="5618">
          <cell r="A5618" t="str">
            <v>SEP-04</v>
          </cell>
        </row>
        <row r="5619">
          <cell r="A5619" t="str">
            <v>SEP-04</v>
          </cell>
        </row>
        <row r="5620">
          <cell r="A5620" t="str">
            <v>SEP-04</v>
          </cell>
        </row>
        <row r="5621">
          <cell r="A5621" t="str">
            <v>SEP-04</v>
          </cell>
        </row>
        <row r="5622">
          <cell r="A5622" t="str">
            <v>SEP-04</v>
          </cell>
        </row>
        <row r="5623">
          <cell r="A5623" t="str">
            <v>SEP-04</v>
          </cell>
        </row>
        <row r="5624">
          <cell r="A5624" t="str">
            <v>SEP-04</v>
          </cell>
        </row>
        <row r="5625">
          <cell r="A5625" t="str">
            <v>SEP-04</v>
          </cell>
        </row>
        <row r="5626">
          <cell r="A5626" t="str">
            <v>SEP-04</v>
          </cell>
        </row>
        <row r="5627">
          <cell r="A5627" t="str">
            <v>SEP-04</v>
          </cell>
        </row>
        <row r="5628">
          <cell r="A5628" t="str">
            <v>SEP-04</v>
          </cell>
        </row>
        <row r="5629">
          <cell r="A5629" t="str">
            <v>SEP-04</v>
          </cell>
        </row>
        <row r="5630">
          <cell r="A5630" t="str">
            <v>SEP-04</v>
          </cell>
        </row>
        <row r="5631">
          <cell r="A5631" t="str">
            <v>SEP-04</v>
          </cell>
        </row>
        <row r="5632">
          <cell r="A5632" t="str">
            <v>SEP-04</v>
          </cell>
        </row>
        <row r="5633">
          <cell r="A5633" t="str">
            <v>SEP-04</v>
          </cell>
        </row>
        <row r="5634">
          <cell r="A5634" t="str">
            <v>SEP-04</v>
          </cell>
        </row>
        <row r="5635">
          <cell r="A5635" t="str">
            <v>SEP-04</v>
          </cell>
        </row>
        <row r="5636">
          <cell r="A5636" t="str">
            <v>SEP-04</v>
          </cell>
        </row>
        <row r="5637">
          <cell r="A5637" t="str">
            <v>SEP-04</v>
          </cell>
        </row>
        <row r="5638">
          <cell r="A5638" t="str">
            <v>SEP-04</v>
          </cell>
        </row>
        <row r="5639">
          <cell r="A5639" t="str">
            <v>SEP-04</v>
          </cell>
        </row>
        <row r="5640">
          <cell r="A5640" t="str">
            <v>SEP-04</v>
          </cell>
        </row>
        <row r="5641">
          <cell r="A5641" t="str">
            <v>SEP-04</v>
          </cell>
        </row>
        <row r="5642">
          <cell r="A5642" t="str">
            <v>SEP-04</v>
          </cell>
        </row>
        <row r="5643">
          <cell r="A5643" t="str">
            <v>SEP-04</v>
          </cell>
        </row>
        <row r="5644">
          <cell r="A5644" t="str">
            <v>SEP-04</v>
          </cell>
        </row>
        <row r="5645">
          <cell r="A5645" t="str">
            <v>SEP-04</v>
          </cell>
        </row>
        <row r="5646">
          <cell r="A5646" t="str">
            <v>SEP-04</v>
          </cell>
        </row>
        <row r="5647">
          <cell r="A5647" t="str">
            <v>SEP-04</v>
          </cell>
        </row>
        <row r="5648">
          <cell r="A5648" t="str">
            <v>SEP-04</v>
          </cell>
        </row>
        <row r="5649">
          <cell r="A5649" t="str">
            <v>SEP-04</v>
          </cell>
        </row>
        <row r="5650">
          <cell r="A5650" t="str">
            <v>SEP-04</v>
          </cell>
        </row>
        <row r="5651">
          <cell r="A5651" t="str">
            <v>SEP-04</v>
          </cell>
        </row>
        <row r="5652">
          <cell r="A5652" t="str">
            <v>SEP-04</v>
          </cell>
        </row>
        <row r="5653">
          <cell r="A5653" t="str">
            <v>SEP-04</v>
          </cell>
        </row>
        <row r="5654">
          <cell r="A5654" t="str">
            <v>SEP-04</v>
          </cell>
        </row>
        <row r="5655">
          <cell r="A5655" t="str">
            <v>SEP-04</v>
          </cell>
        </row>
        <row r="5656">
          <cell r="A5656" t="str">
            <v>SEP-04</v>
          </cell>
        </row>
        <row r="5657">
          <cell r="A5657" t="str">
            <v>SEP-04</v>
          </cell>
        </row>
        <row r="5658">
          <cell r="A5658" t="str">
            <v>SEP-04</v>
          </cell>
        </row>
        <row r="5659">
          <cell r="A5659" t="str">
            <v>SEP-04</v>
          </cell>
        </row>
        <row r="5660">
          <cell r="A5660" t="str">
            <v>SEP-04</v>
          </cell>
        </row>
        <row r="5661">
          <cell r="A5661" t="str">
            <v>SEP-04</v>
          </cell>
        </row>
        <row r="5662">
          <cell r="A5662" t="str">
            <v>SEP-04</v>
          </cell>
        </row>
        <row r="5663">
          <cell r="A5663" t="str">
            <v>SEP-04</v>
          </cell>
        </row>
        <row r="5664">
          <cell r="A5664" t="str">
            <v>SEP-04</v>
          </cell>
        </row>
        <row r="5665">
          <cell r="A5665" t="str">
            <v>SEP-04</v>
          </cell>
        </row>
        <row r="5666">
          <cell r="A5666" t="str">
            <v>SEP-04</v>
          </cell>
        </row>
        <row r="5667">
          <cell r="A5667" t="str">
            <v>SEP-04</v>
          </cell>
        </row>
        <row r="5668">
          <cell r="A5668" t="str">
            <v>SEP-04</v>
          </cell>
        </row>
        <row r="5669">
          <cell r="A5669" t="str">
            <v>SEP-04</v>
          </cell>
        </row>
        <row r="5670">
          <cell r="A5670" t="str">
            <v>SEP-04</v>
          </cell>
        </row>
        <row r="5671">
          <cell r="A5671" t="str">
            <v>SEP-04</v>
          </cell>
        </row>
        <row r="5672">
          <cell r="A5672" t="str">
            <v>SEP-04</v>
          </cell>
        </row>
        <row r="5673">
          <cell r="A5673" t="str">
            <v>SEP-04</v>
          </cell>
        </row>
        <row r="5674">
          <cell r="A5674" t="str">
            <v>SEP-04</v>
          </cell>
        </row>
        <row r="5675">
          <cell r="A5675" t="str">
            <v>SEP-04</v>
          </cell>
        </row>
        <row r="5676">
          <cell r="A5676" t="str">
            <v>SEP-04</v>
          </cell>
        </row>
        <row r="5677">
          <cell r="A5677" t="str">
            <v>SEP-04</v>
          </cell>
        </row>
        <row r="5678">
          <cell r="A5678" t="str">
            <v>SEP-04</v>
          </cell>
        </row>
        <row r="5679">
          <cell r="A5679" t="str">
            <v>SEP-04</v>
          </cell>
        </row>
        <row r="5680">
          <cell r="A5680" t="str">
            <v>SEP-04</v>
          </cell>
        </row>
        <row r="5681">
          <cell r="A5681" t="str">
            <v>SEP-04</v>
          </cell>
        </row>
        <row r="5682">
          <cell r="A5682" t="str">
            <v>SEP-04</v>
          </cell>
        </row>
        <row r="5683">
          <cell r="A5683" t="str">
            <v>SEP-04</v>
          </cell>
        </row>
        <row r="5684">
          <cell r="A5684" t="str">
            <v>SEP-04</v>
          </cell>
        </row>
        <row r="5685">
          <cell r="A5685" t="str">
            <v>SEP-04</v>
          </cell>
        </row>
        <row r="5686">
          <cell r="A5686" t="str">
            <v>SEP-04</v>
          </cell>
        </row>
        <row r="5687">
          <cell r="A5687" t="str">
            <v>SEP-04</v>
          </cell>
        </row>
        <row r="5688">
          <cell r="A5688" t="str">
            <v>SEP-04</v>
          </cell>
        </row>
        <row r="5689">
          <cell r="A5689" t="str">
            <v>SEP-04</v>
          </cell>
        </row>
        <row r="5690">
          <cell r="A5690" t="str">
            <v>SEP-04</v>
          </cell>
        </row>
        <row r="5691">
          <cell r="A5691" t="str">
            <v>SEP-04</v>
          </cell>
        </row>
        <row r="5692">
          <cell r="A5692" t="str">
            <v>SEP-04</v>
          </cell>
        </row>
        <row r="5693">
          <cell r="A5693" t="str">
            <v>SEP-04</v>
          </cell>
        </row>
        <row r="5694">
          <cell r="A5694" t="str">
            <v>SEP-04</v>
          </cell>
        </row>
        <row r="5695">
          <cell r="A5695" t="str">
            <v>SEP-04</v>
          </cell>
        </row>
        <row r="5696">
          <cell r="A5696" t="str">
            <v>SEP-04</v>
          </cell>
        </row>
        <row r="5697">
          <cell r="A5697" t="str">
            <v>SEP-04</v>
          </cell>
        </row>
        <row r="5698">
          <cell r="A5698" t="str">
            <v>SEP-04</v>
          </cell>
        </row>
        <row r="5699">
          <cell r="A5699" t="str">
            <v>SEP-04</v>
          </cell>
        </row>
        <row r="5700">
          <cell r="A5700" t="str">
            <v>SEP-04</v>
          </cell>
        </row>
        <row r="5701">
          <cell r="A5701" t="str">
            <v>SEP-04</v>
          </cell>
        </row>
        <row r="5702">
          <cell r="A5702" t="str">
            <v>SEP-04</v>
          </cell>
        </row>
        <row r="5703">
          <cell r="A5703" t="str">
            <v>SEP-04</v>
          </cell>
        </row>
        <row r="5704">
          <cell r="A5704" t="str">
            <v>SEP-04</v>
          </cell>
        </row>
        <row r="5705">
          <cell r="A5705" t="str">
            <v>SEP-04</v>
          </cell>
        </row>
        <row r="5706">
          <cell r="A5706" t="str">
            <v>SEP-04</v>
          </cell>
        </row>
        <row r="5707">
          <cell r="A5707" t="str">
            <v>SEP-04</v>
          </cell>
        </row>
        <row r="5708">
          <cell r="A5708" t="str">
            <v>SEP-04</v>
          </cell>
        </row>
        <row r="5709">
          <cell r="A5709" t="str">
            <v>SEP-04</v>
          </cell>
        </row>
        <row r="5710">
          <cell r="A5710" t="str">
            <v>SEP-04</v>
          </cell>
        </row>
        <row r="5711">
          <cell r="A5711" t="str">
            <v>SEP-04</v>
          </cell>
        </row>
        <row r="5712">
          <cell r="A5712" t="str">
            <v>SEP-04</v>
          </cell>
        </row>
        <row r="5713">
          <cell r="A5713" t="str">
            <v>SEP-04</v>
          </cell>
        </row>
        <row r="5714">
          <cell r="A5714" t="str">
            <v>SEP-04</v>
          </cell>
        </row>
        <row r="5715">
          <cell r="A5715" t="str">
            <v>SEP-04</v>
          </cell>
        </row>
        <row r="5716">
          <cell r="A5716" t="str">
            <v>SEP-04</v>
          </cell>
        </row>
        <row r="5717">
          <cell r="A5717" t="str">
            <v>SEP-04</v>
          </cell>
        </row>
        <row r="5718">
          <cell r="A5718" t="str">
            <v>SEP-04</v>
          </cell>
        </row>
        <row r="5719">
          <cell r="A5719" t="str">
            <v>SEP-04</v>
          </cell>
        </row>
        <row r="5720">
          <cell r="A5720" t="str">
            <v>SEP-04</v>
          </cell>
        </row>
        <row r="5721">
          <cell r="A5721" t="str">
            <v>SEP-04</v>
          </cell>
        </row>
        <row r="5722">
          <cell r="A5722" t="str">
            <v>SEP-04</v>
          </cell>
        </row>
        <row r="5723">
          <cell r="A5723" t="str">
            <v>SEP-04</v>
          </cell>
        </row>
        <row r="5724">
          <cell r="A5724" t="str">
            <v>SEP-04</v>
          </cell>
        </row>
        <row r="5725">
          <cell r="A5725" t="str">
            <v>SEP-04</v>
          </cell>
        </row>
        <row r="5726">
          <cell r="A5726" t="str">
            <v>SEP-04</v>
          </cell>
        </row>
        <row r="5727">
          <cell r="A5727" t="str">
            <v>SEP-04</v>
          </cell>
        </row>
        <row r="5728">
          <cell r="A5728" t="str">
            <v>SEP-04</v>
          </cell>
        </row>
        <row r="5729">
          <cell r="A5729" t="str">
            <v>SEP-04</v>
          </cell>
        </row>
        <row r="5730">
          <cell r="A5730" t="str">
            <v>SEP-04</v>
          </cell>
        </row>
        <row r="5731">
          <cell r="A5731" t="str">
            <v>SEP-04</v>
          </cell>
        </row>
        <row r="5732">
          <cell r="A5732" t="str">
            <v>SEP-04</v>
          </cell>
        </row>
        <row r="5733">
          <cell r="A5733" t="str">
            <v>SEP-04</v>
          </cell>
        </row>
        <row r="5734">
          <cell r="A5734" t="str">
            <v>SEP-04</v>
          </cell>
        </row>
        <row r="5735">
          <cell r="A5735" t="str">
            <v>SEP-04</v>
          </cell>
        </row>
        <row r="5736">
          <cell r="A5736" t="str">
            <v>SEP-04</v>
          </cell>
        </row>
        <row r="5737">
          <cell r="A5737" t="str">
            <v>SEP-04</v>
          </cell>
        </row>
        <row r="5738">
          <cell r="A5738" t="str">
            <v>SEP-04</v>
          </cell>
        </row>
        <row r="5739">
          <cell r="A5739" t="str">
            <v>SEP-04</v>
          </cell>
        </row>
        <row r="5740">
          <cell r="A5740" t="str">
            <v>SEP-04</v>
          </cell>
        </row>
        <row r="5741">
          <cell r="A5741" t="str">
            <v>SEP-04</v>
          </cell>
        </row>
        <row r="5742">
          <cell r="A5742" t="str">
            <v>SEP-04</v>
          </cell>
        </row>
        <row r="5743">
          <cell r="A5743" t="str">
            <v>SEP-04</v>
          </cell>
        </row>
        <row r="5744">
          <cell r="A5744" t="str">
            <v>SEP-04</v>
          </cell>
        </row>
        <row r="5745">
          <cell r="A5745" t="str">
            <v>SEP-04</v>
          </cell>
        </row>
        <row r="5746">
          <cell r="A5746" t="str">
            <v>SEP-04</v>
          </cell>
        </row>
        <row r="5747">
          <cell r="A5747" t="str">
            <v>SEP-04</v>
          </cell>
        </row>
        <row r="5748">
          <cell r="A5748" t="str">
            <v>SEP-04</v>
          </cell>
        </row>
        <row r="5749">
          <cell r="A5749" t="str">
            <v>SEP-04</v>
          </cell>
        </row>
        <row r="5750">
          <cell r="A5750" t="str">
            <v>SEP-04</v>
          </cell>
        </row>
        <row r="5751">
          <cell r="A5751" t="str">
            <v>SEP-04</v>
          </cell>
        </row>
        <row r="5752">
          <cell r="A5752" t="str">
            <v>SEP-04</v>
          </cell>
        </row>
        <row r="5753">
          <cell r="A5753" t="str">
            <v>SEP-04</v>
          </cell>
        </row>
        <row r="5754">
          <cell r="A5754" t="str">
            <v>SEP-04</v>
          </cell>
        </row>
        <row r="5755">
          <cell r="A5755" t="str">
            <v>SEP-04</v>
          </cell>
        </row>
        <row r="5756">
          <cell r="A5756" t="str">
            <v>SEP-04</v>
          </cell>
        </row>
        <row r="5757">
          <cell r="A5757" t="str">
            <v>SEP-04</v>
          </cell>
        </row>
        <row r="5758">
          <cell r="A5758" t="str">
            <v>SEP-04</v>
          </cell>
        </row>
        <row r="5759">
          <cell r="A5759" t="str">
            <v>SEP-04</v>
          </cell>
        </row>
        <row r="5760">
          <cell r="A5760" t="str">
            <v>SEP-04</v>
          </cell>
        </row>
        <row r="5761">
          <cell r="A5761" t="str">
            <v>SEP-04</v>
          </cell>
        </row>
        <row r="5762">
          <cell r="A5762" t="str">
            <v>SEP-04</v>
          </cell>
        </row>
        <row r="5763">
          <cell r="A5763" t="str">
            <v>SEP-04</v>
          </cell>
        </row>
        <row r="5764">
          <cell r="A5764" t="str">
            <v>SEP-04</v>
          </cell>
        </row>
        <row r="5765">
          <cell r="A5765" t="str">
            <v>SEP-04</v>
          </cell>
        </row>
        <row r="5766">
          <cell r="A5766" t="str">
            <v>SEP-04</v>
          </cell>
        </row>
        <row r="5767">
          <cell r="A5767" t="str">
            <v>SEP-04</v>
          </cell>
        </row>
        <row r="5768">
          <cell r="A5768" t="str">
            <v>SEP-04</v>
          </cell>
        </row>
        <row r="5769">
          <cell r="A5769" t="str">
            <v>SEP-04</v>
          </cell>
        </row>
        <row r="5770">
          <cell r="A5770" t="str">
            <v>SEP-04</v>
          </cell>
        </row>
        <row r="5771">
          <cell r="A5771" t="str">
            <v>SEP-04</v>
          </cell>
        </row>
        <row r="5772">
          <cell r="A5772" t="str">
            <v>SEP-04</v>
          </cell>
        </row>
        <row r="5773">
          <cell r="A5773" t="str">
            <v>SEP-04</v>
          </cell>
        </row>
        <row r="5774">
          <cell r="A5774" t="str">
            <v>SEP-04</v>
          </cell>
        </row>
        <row r="5775">
          <cell r="A5775" t="str">
            <v>SEP-04</v>
          </cell>
        </row>
        <row r="5776">
          <cell r="A5776" t="str">
            <v>SEP-04</v>
          </cell>
        </row>
        <row r="5777">
          <cell r="A5777" t="str">
            <v>SEP-04</v>
          </cell>
        </row>
        <row r="5778">
          <cell r="A5778" t="str">
            <v>SEP-04</v>
          </cell>
        </row>
        <row r="5779">
          <cell r="A5779" t="str">
            <v>SEP-04</v>
          </cell>
        </row>
        <row r="5780">
          <cell r="A5780" t="str">
            <v>SEP-04</v>
          </cell>
        </row>
        <row r="5781">
          <cell r="A5781" t="str">
            <v>SEP-04</v>
          </cell>
        </row>
        <row r="5782">
          <cell r="A5782" t="str">
            <v>SEP-04</v>
          </cell>
        </row>
        <row r="5783">
          <cell r="A5783" t="str">
            <v>SEP-04</v>
          </cell>
        </row>
        <row r="5784">
          <cell r="A5784" t="str">
            <v>SEP-04</v>
          </cell>
        </row>
        <row r="5785">
          <cell r="A5785" t="str">
            <v>SEP-04</v>
          </cell>
        </row>
        <row r="5786">
          <cell r="A5786" t="str">
            <v>SEP-04</v>
          </cell>
        </row>
        <row r="5787">
          <cell r="A5787" t="str">
            <v>SEP-04</v>
          </cell>
        </row>
        <row r="5788">
          <cell r="A5788" t="str">
            <v>SEP-04</v>
          </cell>
        </row>
        <row r="5789">
          <cell r="A5789" t="str">
            <v>SEP-04</v>
          </cell>
        </row>
        <row r="5790">
          <cell r="A5790" t="str">
            <v>SEP-04</v>
          </cell>
        </row>
        <row r="5791">
          <cell r="A5791" t="str">
            <v>SEP-04</v>
          </cell>
        </row>
        <row r="5792">
          <cell r="A5792" t="str">
            <v>SEP-04</v>
          </cell>
        </row>
        <row r="5793">
          <cell r="A5793" t="str">
            <v>SEP-04</v>
          </cell>
        </row>
        <row r="5794">
          <cell r="A5794" t="str">
            <v>SEP-04</v>
          </cell>
        </row>
        <row r="5795">
          <cell r="A5795" t="str">
            <v>SEP-04</v>
          </cell>
        </row>
        <row r="5796">
          <cell r="A5796" t="str">
            <v>SEP-04</v>
          </cell>
        </row>
        <row r="5797">
          <cell r="A5797" t="str">
            <v>SEP-04</v>
          </cell>
        </row>
        <row r="5798">
          <cell r="A5798" t="str">
            <v>SEP-04</v>
          </cell>
        </row>
        <row r="5799">
          <cell r="A5799" t="str">
            <v>SEP-04</v>
          </cell>
        </row>
        <row r="5800">
          <cell r="A5800" t="str">
            <v>SEP-04</v>
          </cell>
        </row>
        <row r="5801">
          <cell r="A5801" t="str">
            <v>SEP-04</v>
          </cell>
        </row>
        <row r="5802">
          <cell r="A5802" t="str">
            <v>SEP-04</v>
          </cell>
        </row>
        <row r="5803">
          <cell r="A5803" t="str">
            <v>SEP-04</v>
          </cell>
        </row>
        <row r="5804">
          <cell r="A5804" t="str">
            <v>SEP-04</v>
          </cell>
        </row>
        <row r="5805">
          <cell r="A5805" t="str">
            <v>SEP-04</v>
          </cell>
        </row>
        <row r="5806">
          <cell r="A5806" t="str">
            <v>SEP-04</v>
          </cell>
        </row>
        <row r="5807">
          <cell r="A5807" t="str">
            <v>SEP-04</v>
          </cell>
        </row>
        <row r="5808">
          <cell r="A5808" t="str">
            <v>SEP-04</v>
          </cell>
        </row>
        <row r="5809">
          <cell r="A5809" t="str">
            <v>SEP-04</v>
          </cell>
        </row>
        <row r="5810">
          <cell r="A5810" t="str">
            <v>SEP-04</v>
          </cell>
        </row>
        <row r="5811">
          <cell r="A5811" t="str">
            <v>SEP-04</v>
          </cell>
        </row>
        <row r="5812">
          <cell r="A5812" t="str">
            <v>SEP-04</v>
          </cell>
        </row>
        <row r="5813">
          <cell r="A5813" t="str">
            <v>SEP-04</v>
          </cell>
        </row>
        <row r="5814">
          <cell r="A5814" t="str">
            <v>SEP-04</v>
          </cell>
        </row>
        <row r="5815">
          <cell r="A5815" t="str">
            <v>SEP-04</v>
          </cell>
        </row>
        <row r="5816">
          <cell r="A5816" t="str">
            <v>SEP-04</v>
          </cell>
        </row>
        <row r="5817">
          <cell r="A5817" t="str">
            <v>SEP-04</v>
          </cell>
        </row>
        <row r="5818">
          <cell r="A5818" t="str">
            <v>SEP-04</v>
          </cell>
        </row>
        <row r="5819">
          <cell r="A5819" t="str">
            <v>SEP-04</v>
          </cell>
        </row>
        <row r="5820">
          <cell r="A5820" t="str">
            <v>SEP-04</v>
          </cell>
        </row>
        <row r="5821">
          <cell r="A5821" t="str">
            <v>SEP-04</v>
          </cell>
        </row>
        <row r="5822">
          <cell r="A5822" t="str">
            <v>SEP-04</v>
          </cell>
        </row>
        <row r="5823">
          <cell r="A5823" t="str">
            <v>SEP-04</v>
          </cell>
        </row>
        <row r="5824">
          <cell r="A5824" t="str">
            <v>SEP-04</v>
          </cell>
        </row>
        <row r="5825">
          <cell r="A5825" t="str">
            <v>SEP-04</v>
          </cell>
        </row>
        <row r="5826">
          <cell r="A5826" t="str">
            <v>SEP-04</v>
          </cell>
        </row>
        <row r="5827">
          <cell r="A5827" t="str">
            <v>SEP-04</v>
          </cell>
        </row>
        <row r="5828">
          <cell r="A5828" t="str">
            <v>SEP-04</v>
          </cell>
        </row>
        <row r="5829">
          <cell r="A5829" t="str">
            <v>SEP-04</v>
          </cell>
        </row>
        <row r="5830">
          <cell r="A5830" t="str">
            <v>SEP-04</v>
          </cell>
        </row>
        <row r="5831">
          <cell r="A5831" t="str">
            <v>SEP-04</v>
          </cell>
        </row>
        <row r="5832">
          <cell r="A5832" t="str">
            <v>SEP-04</v>
          </cell>
        </row>
        <row r="5833">
          <cell r="A5833" t="str">
            <v>SEP-04</v>
          </cell>
        </row>
        <row r="5834">
          <cell r="A5834" t="str">
            <v>SEP-04</v>
          </cell>
        </row>
        <row r="5835">
          <cell r="A5835" t="str">
            <v>SEP-04</v>
          </cell>
        </row>
        <row r="5836">
          <cell r="A5836" t="str">
            <v>SEP-04</v>
          </cell>
        </row>
        <row r="5837">
          <cell r="A5837" t="str">
            <v>SEP-04</v>
          </cell>
        </row>
        <row r="5838">
          <cell r="A5838" t="str">
            <v>SEP-04</v>
          </cell>
        </row>
        <row r="5839">
          <cell r="A5839" t="str">
            <v>SEP-04</v>
          </cell>
        </row>
        <row r="5840">
          <cell r="A5840" t="str">
            <v>SEP-04</v>
          </cell>
        </row>
        <row r="5841">
          <cell r="A5841" t="str">
            <v>SEP-04</v>
          </cell>
        </row>
        <row r="5842">
          <cell r="A5842" t="str">
            <v>SEP-04</v>
          </cell>
        </row>
        <row r="5843">
          <cell r="A5843" t="str">
            <v>SEP-04</v>
          </cell>
        </row>
        <row r="5844">
          <cell r="A5844" t="str">
            <v>SEP-04</v>
          </cell>
        </row>
        <row r="5845">
          <cell r="A5845" t="str">
            <v>SEP-04</v>
          </cell>
        </row>
        <row r="5846">
          <cell r="A5846" t="str">
            <v>SEP-04</v>
          </cell>
        </row>
        <row r="5847">
          <cell r="A5847" t="str">
            <v>SEP-04</v>
          </cell>
        </row>
        <row r="5848">
          <cell r="A5848" t="str">
            <v>SEP-04</v>
          </cell>
        </row>
        <row r="5849">
          <cell r="A5849" t="str">
            <v>SEP-04</v>
          </cell>
        </row>
        <row r="5850">
          <cell r="A5850" t="str">
            <v>SEP-04</v>
          </cell>
        </row>
        <row r="5851">
          <cell r="A5851" t="str">
            <v>SEP-04</v>
          </cell>
        </row>
        <row r="5852">
          <cell r="A5852" t="str">
            <v>SEP-04</v>
          </cell>
        </row>
        <row r="5853">
          <cell r="A5853" t="str">
            <v>SEP-04</v>
          </cell>
        </row>
        <row r="5854">
          <cell r="A5854" t="str">
            <v>SEP-04</v>
          </cell>
        </row>
        <row r="5855">
          <cell r="A5855" t="str">
            <v>SEP-04</v>
          </cell>
        </row>
        <row r="5856">
          <cell r="A5856" t="str">
            <v>SEP-04</v>
          </cell>
        </row>
        <row r="5857">
          <cell r="A5857" t="str">
            <v>SEP-04</v>
          </cell>
        </row>
        <row r="5858">
          <cell r="A5858" t="str">
            <v>SEP-04</v>
          </cell>
        </row>
        <row r="5859">
          <cell r="A5859" t="str">
            <v>SEP-04</v>
          </cell>
        </row>
        <row r="5860">
          <cell r="A5860" t="str">
            <v>SEP-04</v>
          </cell>
        </row>
        <row r="5861">
          <cell r="A5861" t="str">
            <v>SEP-04</v>
          </cell>
        </row>
        <row r="5862">
          <cell r="A5862" t="str">
            <v>SEP-04</v>
          </cell>
        </row>
        <row r="5863">
          <cell r="A5863" t="str">
            <v>SEP-04</v>
          </cell>
        </row>
        <row r="5864">
          <cell r="A5864" t="str">
            <v>SEP-04</v>
          </cell>
        </row>
        <row r="5865">
          <cell r="A5865" t="str">
            <v>SEP-04</v>
          </cell>
        </row>
        <row r="5866">
          <cell r="A5866" t="str">
            <v>SEP-04</v>
          </cell>
        </row>
        <row r="5867">
          <cell r="A5867" t="str">
            <v>SEP-04</v>
          </cell>
        </row>
        <row r="5868">
          <cell r="A5868" t="str">
            <v>SEP-04</v>
          </cell>
        </row>
        <row r="5869">
          <cell r="A5869" t="str">
            <v>SEP-04</v>
          </cell>
        </row>
        <row r="5870">
          <cell r="A5870" t="str">
            <v>SEP-04</v>
          </cell>
        </row>
        <row r="5871">
          <cell r="A5871" t="str">
            <v>SEP-04</v>
          </cell>
        </row>
        <row r="5872">
          <cell r="A5872" t="str">
            <v>SEP-04</v>
          </cell>
        </row>
        <row r="5873">
          <cell r="A5873" t="str">
            <v>SEP-04</v>
          </cell>
        </row>
        <row r="5874">
          <cell r="A5874" t="str">
            <v>SEP-04</v>
          </cell>
        </row>
        <row r="5875">
          <cell r="A5875" t="str">
            <v>SEP-04</v>
          </cell>
        </row>
        <row r="5876">
          <cell r="A5876" t="str">
            <v>SEP-04</v>
          </cell>
        </row>
        <row r="5877">
          <cell r="A5877" t="str">
            <v>SEP-04</v>
          </cell>
        </row>
        <row r="5878">
          <cell r="A5878" t="str">
            <v>SEP-04</v>
          </cell>
        </row>
        <row r="5879">
          <cell r="A5879" t="str">
            <v>SEP-04</v>
          </cell>
        </row>
        <row r="5880">
          <cell r="A5880" t="str">
            <v>SEP-04</v>
          </cell>
        </row>
        <row r="5881">
          <cell r="A5881" t="str">
            <v>SEP-04</v>
          </cell>
        </row>
        <row r="5882">
          <cell r="A5882" t="str">
            <v>SEP-04</v>
          </cell>
        </row>
        <row r="5883">
          <cell r="A5883" t="str">
            <v>SEP-04</v>
          </cell>
        </row>
        <row r="5884">
          <cell r="A5884" t="str">
            <v>SEP-04</v>
          </cell>
        </row>
        <row r="5885">
          <cell r="A5885" t="str">
            <v>SEP-04</v>
          </cell>
        </row>
        <row r="5886">
          <cell r="A5886" t="str">
            <v>SEP-04</v>
          </cell>
        </row>
        <row r="5887">
          <cell r="A5887" t="str">
            <v>SEP-04</v>
          </cell>
        </row>
        <row r="5888">
          <cell r="A5888" t="str">
            <v>SEP-04</v>
          </cell>
        </row>
        <row r="5889">
          <cell r="A5889" t="str">
            <v>SEP-04</v>
          </cell>
        </row>
        <row r="5890">
          <cell r="A5890" t="str">
            <v>SEP-04</v>
          </cell>
        </row>
        <row r="5891">
          <cell r="A5891" t="str">
            <v>SEP-04</v>
          </cell>
        </row>
        <row r="5892">
          <cell r="A5892" t="str">
            <v>SEP-04</v>
          </cell>
        </row>
        <row r="5893">
          <cell r="A5893" t="str">
            <v>SEP-04</v>
          </cell>
        </row>
        <row r="5894">
          <cell r="A5894" t="str">
            <v>SEP-04</v>
          </cell>
        </row>
        <row r="5895">
          <cell r="A5895" t="str">
            <v>SEP-04</v>
          </cell>
        </row>
        <row r="5896">
          <cell r="A5896" t="str">
            <v>SEP-04</v>
          </cell>
        </row>
        <row r="5897">
          <cell r="A5897" t="str">
            <v>SEP-04</v>
          </cell>
        </row>
        <row r="5898">
          <cell r="A5898" t="str">
            <v>SEP-04</v>
          </cell>
        </row>
        <row r="5899">
          <cell r="A5899" t="str">
            <v>SEP-04</v>
          </cell>
        </row>
        <row r="5900">
          <cell r="A5900" t="str">
            <v>SEP-04</v>
          </cell>
        </row>
        <row r="5901">
          <cell r="A5901" t="str">
            <v>SEP-04</v>
          </cell>
        </row>
        <row r="5902">
          <cell r="A5902" t="str">
            <v>SEP-04</v>
          </cell>
        </row>
        <row r="5903">
          <cell r="A5903" t="str">
            <v>SEP-04</v>
          </cell>
        </row>
        <row r="5904">
          <cell r="A5904" t="str">
            <v>SEP-04</v>
          </cell>
        </row>
        <row r="5905">
          <cell r="A5905" t="str">
            <v>SEP-04</v>
          </cell>
        </row>
        <row r="5906">
          <cell r="A5906" t="str">
            <v>SEP-04</v>
          </cell>
        </row>
        <row r="5907">
          <cell r="A5907" t="str">
            <v>SEP-04</v>
          </cell>
        </row>
        <row r="5908">
          <cell r="A5908" t="str">
            <v>SEP-04</v>
          </cell>
        </row>
        <row r="5909">
          <cell r="A5909" t="str">
            <v>SEP-04</v>
          </cell>
        </row>
        <row r="5910">
          <cell r="A5910" t="str">
            <v>SEP-04</v>
          </cell>
        </row>
        <row r="5911">
          <cell r="A5911" t="str">
            <v>SEP-04</v>
          </cell>
        </row>
        <row r="5912">
          <cell r="A5912" t="str">
            <v>SEP-04</v>
          </cell>
        </row>
        <row r="5913">
          <cell r="A5913" t="str">
            <v>SEP-04</v>
          </cell>
        </row>
        <row r="5914">
          <cell r="A5914" t="str">
            <v>SEP-04</v>
          </cell>
        </row>
        <row r="5915">
          <cell r="A5915" t="str">
            <v>SEP-04</v>
          </cell>
        </row>
        <row r="5916">
          <cell r="A5916" t="str">
            <v>SEP-04</v>
          </cell>
        </row>
        <row r="5917">
          <cell r="A5917" t="str">
            <v>SEP-04</v>
          </cell>
        </row>
        <row r="5918">
          <cell r="A5918" t="str">
            <v>SEP-04</v>
          </cell>
        </row>
        <row r="5919">
          <cell r="A5919" t="str">
            <v>SEP-04</v>
          </cell>
        </row>
        <row r="5920">
          <cell r="A5920" t="str">
            <v>SEP-04</v>
          </cell>
        </row>
        <row r="5921">
          <cell r="A5921" t="str">
            <v>SEP-04</v>
          </cell>
        </row>
        <row r="5922">
          <cell r="A5922" t="str">
            <v>SEP-04</v>
          </cell>
        </row>
        <row r="5923">
          <cell r="A5923" t="str">
            <v>SEP-04</v>
          </cell>
        </row>
        <row r="5924">
          <cell r="A5924" t="str">
            <v>SEP-04</v>
          </cell>
        </row>
        <row r="5925">
          <cell r="A5925" t="str">
            <v>SEP-04</v>
          </cell>
        </row>
        <row r="5926">
          <cell r="A5926" t="str">
            <v>SEP-04</v>
          </cell>
        </row>
        <row r="5927">
          <cell r="A5927" t="str">
            <v>SEP-04</v>
          </cell>
        </row>
        <row r="5928">
          <cell r="A5928" t="str">
            <v>SEP-04</v>
          </cell>
        </row>
        <row r="5929">
          <cell r="A5929" t="str">
            <v>SEP-04</v>
          </cell>
        </row>
        <row r="5930">
          <cell r="A5930" t="str">
            <v>SEP-04</v>
          </cell>
        </row>
        <row r="5931">
          <cell r="A5931" t="str">
            <v>SEP-04</v>
          </cell>
        </row>
        <row r="5932">
          <cell r="A5932" t="str">
            <v>SEP-04</v>
          </cell>
        </row>
        <row r="5933">
          <cell r="A5933" t="str">
            <v>SEP-04</v>
          </cell>
        </row>
        <row r="5934">
          <cell r="A5934" t="str">
            <v>SEP-04</v>
          </cell>
        </row>
        <row r="5935">
          <cell r="A5935" t="str">
            <v>SEP-04</v>
          </cell>
        </row>
        <row r="5936">
          <cell r="A5936" t="str">
            <v>SEP-04</v>
          </cell>
        </row>
        <row r="5937">
          <cell r="A5937" t="str">
            <v>SEP-04</v>
          </cell>
        </row>
        <row r="5938">
          <cell r="A5938" t="str">
            <v>SEP-04</v>
          </cell>
        </row>
        <row r="5939">
          <cell r="A5939" t="str">
            <v>SEP-04</v>
          </cell>
        </row>
        <row r="5940">
          <cell r="A5940" t="str">
            <v>SEP-04</v>
          </cell>
        </row>
        <row r="5941">
          <cell r="A5941" t="str">
            <v>SEP-04</v>
          </cell>
        </row>
        <row r="5942">
          <cell r="A5942" t="str">
            <v>SEP-04</v>
          </cell>
        </row>
        <row r="5943">
          <cell r="A5943" t="str">
            <v>SEP-04</v>
          </cell>
        </row>
        <row r="5944">
          <cell r="A5944" t="str">
            <v>SEP-04</v>
          </cell>
        </row>
        <row r="5945">
          <cell r="A5945" t="str">
            <v>SEP-04</v>
          </cell>
        </row>
        <row r="5946">
          <cell r="A5946" t="str">
            <v>SEP-04</v>
          </cell>
        </row>
        <row r="5947">
          <cell r="A5947" t="str">
            <v>SEP-04</v>
          </cell>
        </row>
        <row r="5948">
          <cell r="A5948" t="str">
            <v>SEP-04</v>
          </cell>
        </row>
        <row r="5949">
          <cell r="A5949" t="str">
            <v>SEP-04</v>
          </cell>
        </row>
        <row r="5950">
          <cell r="A5950" t="str">
            <v>SEP-04</v>
          </cell>
        </row>
        <row r="5951">
          <cell r="A5951" t="str">
            <v>SEP-04</v>
          </cell>
        </row>
        <row r="5952">
          <cell r="A5952" t="str">
            <v>SEP-04</v>
          </cell>
        </row>
        <row r="5953">
          <cell r="A5953" t="str">
            <v>SEP-04</v>
          </cell>
        </row>
        <row r="5954">
          <cell r="A5954" t="str">
            <v>SEP-04</v>
          </cell>
        </row>
        <row r="5955">
          <cell r="A5955" t="str">
            <v>SEP-04</v>
          </cell>
        </row>
        <row r="5956">
          <cell r="A5956" t="str">
            <v>SEP-04</v>
          </cell>
        </row>
        <row r="5957">
          <cell r="A5957" t="str">
            <v>SEP-04</v>
          </cell>
        </row>
        <row r="5958">
          <cell r="A5958" t="str">
            <v>SEP-04</v>
          </cell>
        </row>
        <row r="5959">
          <cell r="A5959" t="str">
            <v>SEP-04</v>
          </cell>
        </row>
        <row r="5960">
          <cell r="A5960" t="str">
            <v>SEP-04</v>
          </cell>
        </row>
        <row r="5961">
          <cell r="A5961" t="str">
            <v>SEP-04</v>
          </cell>
        </row>
        <row r="5962">
          <cell r="A5962" t="str">
            <v>SEP-04</v>
          </cell>
        </row>
        <row r="5963">
          <cell r="A5963" t="str">
            <v>SEP-04</v>
          </cell>
        </row>
        <row r="5964">
          <cell r="A5964" t="str">
            <v>SEP-04</v>
          </cell>
        </row>
        <row r="5965">
          <cell r="A5965" t="str">
            <v>SEP-04</v>
          </cell>
        </row>
        <row r="5966">
          <cell r="A5966" t="str">
            <v>SEP-04</v>
          </cell>
        </row>
        <row r="5967">
          <cell r="A5967" t="str">
            <v>SEP-04</v>
          </cell>
        </row>
        <row r="5968">
          <cell r="A5968" t="str">
            <v>SEP-04</v>
          </cell>
        </row>
        <row r="5969">
          <cell r="A5969" t="str">
            <v>SEP-04</v>
          </cell>
        </row>
        <row r="5970">
          <cell r="A5970" t="str">
            <v>SEP-04</v>
          </cell>
        </row>
        <row r="5971">
          <cell r="A5971" t="str">
            <v>SEP-04</v>
          </cell>
        </row>
        <row r="5972">
          <cell r="A5972" t="str">
            <v>SEP-04</v>
          </cell>
        </row>
        <row r="5973">
          <cell r="A5973" t="str">
            <v>SEP-04</v>
          </cell>
        </row>
        <row r="5974">
          <cell r="A5974" t="str">
            <v>SEP-04</v>
          </cell>
        </row>
        <row r="5975">
          <cell r="A5975" t="str">
            <v>SEP-04</v>
          </cell>
        </row>
        <row r="5976">
          <cell r="A5976" t="str">
            <v>SEP-04</v>
          </cell>
        </row>
        <row r="5977">
          <cell r="A5977" t="str">
            <v>SEP-04</v>
          </cell>
        </row>
        <row r="5978">
          <cell r="A5978" t="str">
            <v>SEP-04</v>
          </cell>
        </row>
        <row r="5979">
          <cell r="A5979" t="str">
            <v>SEP-04</v>
          </cell>
        </row>
        <row r="5980">
          <cell r="A5980" t="str">
            <v>SEP-04</v>
          </cell>
        </row>
        <row r="5981">
          <cell r="A5981" t="str">
            <v>SEP-04</v>
          </cell>
        </row>
        <row r="5982">
          <cell r="A5982" t="str">
            <v>SEP-04</v>
          </cell>
        </row>
        <row r="5983">
          <cell r="A5983" t="str">
            <v>SEP-04</v>
          </cell>
        </row>
        <row r="5984">
          <cell r="A5984" t="str">
            <v>SEP-04</v>
          </cell>
        </row>
        <row r="5985">
          <cell r="A5985" t="str">
            <v>SEP-04</v>
          </cell>
        </row>
        <row r="5986">
          <cell r="A5986" t="str">
            <v>SEP-04</v>
          </cell>
        </row>
        <row r="5987">
          <cell r="A5987" t="str">
            <v>SEP-04</v>
          </cell>
        </row>
        <row r="5988">
          <cell r="A5988" t="str">
            <v>SEP-04</v>
          </cell>
        </row>
        <row r="5989">
          <cell r="A5989" t="str">
            <v>SEP-04</v>
          </cell>
        </row>
        <row r="5990">
          <cell r="A5990" t="str">
            <v>SEP-04</v>
          </cell>
        </row>
        <row r="5991">
          <cell r="A5991" t="str">
            <v>SEP-04</v>
          </cell>
        </row>
        <row r="5992">
          <cell r="A5992" t="str">
            <v>SEP-04</v>
          </cell>
        </row>
        <row r="5993">
          <cell r="A5993" t="str">
            <v>SEP-04</v>
          </cell>
        </row>
        <row r="5994">
          <cell r="A5994" t="str">
            <v>SEP-04</v>
          </cell>
        </row>
        <row r="5995">
          <cell r="A5995" t="str">
            <v>SEP-04</v>
          </cell>
        </row>
        <row r="5996">
          <cell r="A5996" t="str">
            <v>SEP-04</v>
          </cell>
        </row>
        <row r="5997">
          <cell r="A5997" t="str">
            <v>SEP-04</v>
          </cell>
        </row>
        <row r="5998">
          <cell r="A5998" t="str">
            <v>SEP-04</v>
          </cell>
        </row>
        <row r="5999">
          <cell r="A5999" t="str">
            <v>SEP-04</v>
          </cell>
        </row>
        <row r="6000">
          <cell r="A6000" t="str">
            <v>SEP-04</v>
          </cell>
        </row>
        <row r="6001">
          <cell r="A6001" t="str">
            <v>SEP-04</v>
          </cell>
        </row>
        <row r="6002">
          <cell r="A6002" t="str">
            <v>SEP-04</v>
          </cell>
        </row>
        <row r="6003">
          <cell r="A6003" t="str">
            <v>SEP-04</v>
          </cell>
        </row>
        <row r="6004">
          <cell r="A6004" t="str">
            <v>SEP-04</v>
          </cell>
        </row>
        <row r="6005">
          <cell r="A6005" t="str">
            <v>SEP-04</v>
          </cell>
        </row>
        <row r="6006">
          <cell r="A6006" t="str">
            <v>SEP-04</v>
          </cell>
        </row>
        <row r="6007">
          <cell r="A6007" t="str">
            <v>SEP-04</v>
          </cell>
        </row>
        <row r="6008">
          <cell r="A6008" t="str">
            <v>SEP-04</v>
          </cell>
        </row>
        <row r="6009">
          <cell r="A6009" t="str">
            <v>SEP-04</v>
          </cell>
        </row>
        <row r="6010">
          <cell r="A6010" t="str">
            <v>SEP-04</v>
          </cell>
        </row>
        <row r="6011">
          <cell r="A6011" t="str">
            <v>SEP-04</v>
          </cell>
        </row>
        <row r="6012">
          <cell r="A6012" t="str">
            <v>SEP-04</v>
          </cell>
        </row>
        <row r="6013">
          <cell r="A6013" t="str">
            <v>SEP-04</v>
          </cell>
        </row>
        <row r="6014">
          <cell r="A6014" t="str">
            <v>SEP-04</v>
          </cell>
        </row>
        <row r="6015">
          <cell r="A6015" t="str">
            <v>SEP-04</v>
          </cell>
        </row>
        <row r="6016">
          <cell r="A6016" t="str">
            <v>SEP-04</v>
          </cell>
        </row>
        <row r="6017">
          <cell r="A6017" t="str">
            <v>SEP-04</v>
          </cell>
        </row>
        <row r="6018">
          <cell r="A6018" t="str">
            <v>SEP-04</v>
          </cell>
        </row>
        <row r="6019">
          <cell r="A6019" t="str">
            <v>SEP-04</v>
          </cell>
        </row>
        <row r="6020">
          <cell r="A6020" t="str">
            <v>SEP-04</v>
          </cell>
        </row>
        <row r="6021">
          <cell r="A6021" t="str">
            <v>SEP-04</v>
          </cell>
        </row>
        <row r="6022">
          <cell r="A6022" t="str">
            <v>SEP-04</v>
          </cell>
        </row>
        <row r="6023">
          <cell r="A6023" t="str">
            <v>SEP-04</v>
          </cell>
        </row>
        <row r="6024">
          <cell r="A6024" t="str">
            <v>SEP-04</v>
          </cell>
        </row>
        <row r="6025">
          <cell r="A6025" t="str">
            <v>SEP-04</v>
          </cell>
        </row>
        <row r="6026">
          <cell r="A6026" t="str">
            <v>SEP-04</v>
          </cell>
        </row>
        <row r="6027">
          <cell r="A6027" t="str">
            <v>SEP-04</v>
          </cell>
        </row>
        <row r="6028">
          <cell r="A6028" t="str">
            <v>SEP-04</v>
          </cell>
        </row>
        <row r="6029">
          <cell r="A6029" t="str">
            <v>SEP-04</v>
          </cell>
        </row>
        <row r="6030">
          <cell r="A6030" t="str">
            <v>SEP-04</v>
          </cell>
        </row>
        <row r="6031">
          <cell r="A6031" t="str">
            <v>SEP-04</v>
          </cell>
        </row>
        <row r="6032">
          <cell r="A6032" t="str">
            <v>SEP-04</v>
          </cell>
        </row>
        <row r="6033">
          <cell r="A6033" t="str">
            <v>SEP-04</v>
          </cell>
        </row>
        <row r="6034">
          <cell r="A6034" t="str">
            <v>SEP-04</v>
          </cell>
        </row>
        <row r="6035">
          <cell r="A6035" t="str">
            <v>SEP-04</v>
          </cell>
        </row>
        <row r="6036">
          <cell r="A6036" t="str">
            <v>SEP-04</v>
          </cell>
        </row>
        <row r="6037">
          <cell r="A6037" t="str">
            <v>SEP-04</v>
          </cell>
        </row>
        <row r="6038">
          <cell r="A6038" t="str">
            <v>SEP-04</v>
          </cell>
        </row>
        <row r="6039">
          <cell r="A6039" t="str">
            <v>SEP-04</v>
          </cell>
        </row>
        <row r="6040">
          <cell r="A6040" t="str">
            <v>SEP-04</v>
          </cell>
        </row>
        <row r="6041">
          <cell r="A6041" t="str">
            <v>SEP-04</v>
          </cell>
        </row>
        <row r="6042">
          <cell r="A6042" t="str">
            <v>SEP-04</v>
          </cell>
        </row>
        <row r="6043">
          <cell r="A6043" t="str">
            <v>SEP-04</v>
          </cell>
        </row>
        <row r="6044">
          <cell r="A6044" t="str">
            <v>SEP-04</v>
          </cell>
        </row>
        <row r="6045">
          <cell r="A6045" t="str">
            <v>SEP-04</v>
          </cell>
        </row>
        <row r="6046">
          <cell r="A6046" t="str">
            <v>SEP-04</v>
          </cell>
        </row>
        <row r="6047">
          <cell r="A6047" t="str">
            <v>SEP-04</v>
          </cell>
        </row>
        <row r="6048">
          <cell r="A6048" t="str">
            <v>SEP-04</v>
          </cell>
        </row>
        <row r="6049">
          <cell r="A6049" t="str">
            <v>SEP-04</v>
          </cell>
        </row>
        <row r="6050">
          <cell r="A6050" t="str">
            <v>SEP-04</v>
          </cell>
        </row>
        <row r="6051">
          <cell r="A6051" t="str">
            <v>SEP-04</v>
          </cell>
        </row>
        <row r="6052">
          <cell r="A6052" t="str">
            <v>SEP-04</v>
          </cell>
        </row>
        <row r="6053">
          <cell r="A6053" t="str">
            <v>SEP-04</v>
          </cell>
        </row>
        <row r="6054">
          <cell r="A6054" t="str">
            <v>SEP-04</v>
          </cell>
        </row>
        <row r="6055">
          <cell r="A6055" t="str">
            <v>SEP-04</v>
          </cell>
        </row>
        <row r="6056">
          <cell r="A6056" t="str">
            <v>SEP-04</v>
          </cell>
        </row>
        <row r="6057">
          <cell r="A6057" t="str">
            <v>SEP-04</v>
          </cell>
        </row>
        <row r="6058">
          <cell r="A6058" t="str">
            <v>SEP-04</v>
          </cell>
        </row>
        <row r="6059">
          <cell r="A6059" t="str">
            <v>SEP-04</v>
          </cell>
        </row>
        <row r="6060">
          <cell r="A6060" t="str">
            <v>SEP-04</v>
          </cell>
        </row>
        <row r="6061">
          <cell r="A6061" t="str">
            <v>SEP-04</v>
          </cell>
        </row>
        <row r="6062">
          <cell r="A6062" t="str">
            <v>SEP-04</v>
          </cell>
        </row>
        <row r="6063">
          <cell r="A6063" t="str">
            <v>SEP-04</v>
          </cell>
        </row>
        <row r="6064">
          <cell r="A6064" t="str">
            <v>SEP-04</v>
          </cell>
        </row>
        <row r="6065">
          <cell r="A6065" t="str">
            <v>SEP-04</v>
          </cell>
        </row>
        <row r="6066">
          <cell r="A6066" t="str">
            <v>SEP-04</v>
          </cell>
        </row>
        <row r="6067">
          <cell r="A6067" t="str">
            <v>SEP-04</v>
          </cell>
        </row>
        <row r="6068">
          <cell r="A6068" t="str">
            <v>SEP-04</v>
          </cell>
        </row>
        <row r="6069">
          <cell r="A6069" t="str">
            <v>SEP-04</v>
          </cell>
        </row>
        <row r="6070">
          <cell r="A6070" t="str">
            <v>SEP-04</v>
          </cell>
        </row>
        <row r="6071">
          <cell r="A6071" t="str">
            <v>SEP-04</v>
          </cell>
        </row>
        <row r="6072">
          <cell r="A6072" t="str">
            <v>SEP-04</v>
          </cell>
        </row>
        <row r="6073">
          <cell r="A6073" t="str">
            <v>SEP-04</v>
          </cell>
        </row>
        <row r="6074">
          <cell r="A6074" t="str">
            <v>SEP-04</v>
          </cell>
        </row>
        <row r="6075">
          <cell r="A6075" t="str">
            <v>SEP-04</v>
          </cell>
        </row>
        <row r="6076">
          <cell r="A6076" t="str">
            <v>SEP-04</v>
          </cell>
        </row>
        <row r="6077">
          <cell r="A6077" t="str">
            <v>SEP-04</v>
          </cell>
        </row>
        <row r="6078">
          <cell r="A6078" t="str">
            <v>SEP-04</v>
          </cell>
        </row>
        <row r="6079">
          <cell r="A6079" t="str">
            <v>SEP-04</v>
          </cell>
        </row>
        <row r="6080">
          <cell r="A6080" t="str">
            <v>SEP-04</v>
          </cell>
        </row>
        <row r="6081">
          <cell r="A6081" t="str">
            <v>SEP-04</v>
          </cell>
        </row>
        <row r="6082">
          <cell r="A6082" t="str">
            <v>SEP-04</v>
          </cell>
        </row>
        <row r="6083">
          <cell r="A6083" t="str">
            <v>SEP-04</v>
          </cell>
        </row>
        <row r="6084">
          <cell r="A6084" t="str">
            <v>SEP-04</v>
          </cell>
        </row>
        <row r="6085">
          <cell r="A6085" t="str">
            <v>SEP-04</v>
          </cell>
        </row>
        <row r="6086">
          <cell r="A6086" t="str">
            <v>SEP-04</v>
          </cell>
        </row>
        <row r="6087">
          <cell r="A6087" t="str">
            <v>SEP-04</v>
          </cell>
        </row>
        <row r="6088">
          <cell r="A6088" t="str">
            <v>SEP-04</v>
          </cell>
        </row>
        <row r="6089">
          <cell r="A6089" t="str">
            <v>SEP-04</v>
          </cell>
        </row>
        <row r="6090">
          <cell r="A6090" t="str">
            <v>SEP-04</v>
          </cell>
        </row>
        <row r="6091">
          <cell r="A6091" t="str">
            <v>SEP-04</v>
          </cell>
        </row>
        <row r="6092">
          <cell r="A6092" t="str">
            <v>SEP-04</v>
          </cell>
        </row>
        <row r="6093">
          <cell r="A6093" t="str">
            <v>SEP-04</v>
          </cell>
        </row>
        <row r="6094">
          <cell r="A6094" t="str">
            <v>SEP-04</v>
          </cell>
        </row>
        <row r="6095">
          <cell r="A6095" t="str">
            <v>SEP-04</v>
          </cell>
        </row>
        <row r="6096">
          <cell r="A6096" t="str">
            <v>SEP-04</v>
          </cell>
        </row>
        <row r="6097">
          <cell r="A6097" t="str">
            <v>SEP-04</v>
          </cell>
        </row>
        <row r="6098">
          <cell r="A6098" t="str">
            <v>SEP-04</v>
          </cell>
        </row>
        <row r="6099">
          <cell r="A6099" t="str">
            <v>SEP-04</v>
          </cell>
        </row>
        <row r="6100">
          <cell r="A6100" t="str">
            <v>SEP-04</v>
          </cell>
        </row>
        <row r="6101">
          <cell r="A6101" t="str">
            <v>SEP-04</v>
          </cell>
        </row>
        <row r="6102">
          <cell r="A6102" t="str">
            <v>SEP-04</v>
          </cell>
        </row>
        <row r="6103">
          <cell r="A6103" t="str">
            <v>SEP-04</v>
          </cell>
        </row>
        <row r="6104">
          <cell r="A6104" t="str">
            <v>SEP-04</v>
          </cell>
        </row>
        <row r="6105">
          <cell r="A6105" t="str">
            <v>SEP-04</v>
          </cell>
        </row>
        <row r="6106">
          <cell r="A6106" t="str">
            <v>SEP-04</v>
          </cell>
        </row>
        <row r="6107">
          <cell r="A6107" t="str">
            <v>SEP-04</v>
          </cell>
        </row>
        <row r="6108">
          <cell r="A6108" t="str">
            <v>SEP-04</v>
          </cell>
        </row>
        <row r="6109">
          <cell r="A6109" t="str">
            <v>SEP-04</v>
          </cell>
        </row>
        <row r="6110">
          <cell r="A6110" t="str">
            <v>SEP-04</v>
          </cell>
        </row>
        <row r="6111">
          <cell r="A6111" t="str">
            <v>SEP-04</v>
          </cell>
        </row>
        <row r="6112">
          <cell r="A6112" t="str">
            <v>SEP-04</v>
          </cell>
        </row>
        <row r="6113">
          <cell r="A6113" t="str">
            <v>SEP-04</v>
          </cell>
        </row>
        <row r="6114">
          <cell r="A6114" t="str">
            <v>SEP-04</v>
          </cell>
        </row>
        <row r="6115">
          <cell r="A6115" t="str">
            <v>SEP-04</v>
          </cell>
        </row>
        <row r="6116">
          <cell r="A6116" t="str">
            <v>SEP-04</v>
          </cell>
        </row>
        <row r="6117">
          <cell r="A6117" t="str">
            <v>SEP-04</v>
          </cell>
        </row>
        <row r="6118">
          <cell r="A6118" t="str">
            <v>SEP-04</v>
          </cell>
        </row>
        <row r="6119">
          <cell r="A6119" t="str">
            <v>SEP-04</v>
          </cell>
        </row>
        <row r="6120">
          <cell r="A6120" t="str">
            <v>SEP-04</v>
          </cell>
        </row>
        <row r="6121">
          <cell r="A6121" t="str">
            <v>SEP-04</v>
          </cell>
        </row>
        <row r="6122">
          <cell r="A6122" t="str">
            <v>SEP-04</v>
          </cell>
        </row>
        <row r="6123">
          <cell r="A6123" t="str">
            <v>SEP-04</v>
          </cell>
        </row>
        <row r="6124">
          <cell r="A6124" t="str">
            <v>SEP-04</v>
          </cell>
        </row>
        <row r="6125">
          <cell r="A6125" t="str">
            <v>SEP-04</v>
          </cell>
        </row>
        <row r="6126">
          <cell r="A6126" t="str">
            <v>SEP-04</v>
          </cell>
        </row>
        <row r="6127">
          <cell r="A6127" t="str">
            <v>SEP-04</v>
          </cell>
        </row>
        <row r="6128">
          <cell r="A6128" t="str">
            <v>SEP-04</v>
          </cell>
        </row>
        <row r="6129">
          <cell r="A6129" t="str">
            <v>SEP-04</v>
          </cell>
        </row>
        <row r="6130">
          <cell r="A6130" t="str">
            <v>SEP-04</v>
          </cell>
        </row>
        <row r="6131">
          <cell r="A6131" t="str">
            <v>SEP-04</v>
          </cell>
        </row>
        <row r="6132">
          <cell r="A6132" t="str">
            <v>SEP-04</v>
          </cell>
        </row>
        <row r="6133">
          <cell r="A6133" t="str">
            <v>SEP-04</v>
          </cell>
        </row>
        <row r="6134">
          <cell r="A6134" t="str">
            <v>SEP-04</v>
          </cell>
        </row>
        <row r="6135">
          <cell r="A6135" t="str">
            <v>SEP-04</v>
          </cell>
        </row>
        <row r="6136">
          <cell r="A6136" t="str">
            <v>SEP-04</v>
          </cell>
        </row>
        <row r="6137">
          <cell r="A6137" t="str">
            <v>SEP-04</v>
          </cell>
        </row>
        <row r="6138">
          <cell r="A6138" t="str">
            <v>SEP-04</v>
          </cell>
        </row>
        <row r="6139">
          <cell r="A6139" t="str">
            <v>SEP-04</v>
          </cell>
        </row>
        <row r="6140">
          <cell r="A6140" t="str">
            <v>SEP-04</v>
          </cell>
        </row>
        <row r="6141">
          <cell r="A6141" t="str">
            <v>SEP-04</v>
          </cell>
        </row>
        <row r="6142">
          <cell r="A6142" t="str">
            <v>SEP-04</v>
          </cell>
        </row>
        <row r="6143">
          <cell r="A6143" t="str">
            <v>SEP-04</v>
          </cell>
        </row>
        <row r="6144">
          <cell r="A6144" t="str">
            <v>SEP-04</v>
          </cell>
        </row>
        <row r="6145">
          <cell r="A6145" t="str">
            <v>SEP-04</v>
          </cell>
        </row>
        <row r="6146">
          <cell r="A6146" t="str">
            <v>SEP-04</v>
          </cell>
        </row>
        <row r="6147">
          <cell r="A6147" t="str">
            <v>SEP-04</v>
          </cell>
        </row>
        <row r="6148">
          <cell r="A6148" t="str">
            <v>SEP-04</v>
          </cell>
        </row>
        <row r="6149">
          <cell r="A6149" t="str">
            <v>SEP-04</v>
          </cell>
        </row>
        <row r="6150">
          <cell r="A6150" t="str">
            <v>SEP-04</v>
          </cell>
        </row>
        <row r="6151">
          <cell r="A6151" t="str">
            <v>SEP-04</v>
          </cell>
        </row>
        <row r="6152">
          <cell r="A6152" t="str">
            <v>SEP-04</v>
          </cell>
        </row>
        <row r="6153">
          <cell r="A6153" t="str">
            <v>SEP-04</v>
          </cell>
        </row>
        <row r="6154">
          <cell r="A6154" t="str">
            <v>SEP-04</v>
          </cell>
        </row>
        <row r="6155">
          <cell r="A6155" t="str">
            <v>SEP-04</v>
          </cell>
        </row>
        <row r="6156">
          <cell r="A6156" t="str">
            <v>SEP-04</v>
          </cell>
        </row>
        <row r="6157">
          <cell r="A6157" t="str">
            <v>SEP-04</v>
          </cell>
        </row>
        <row r="6158">
          <cell r="A6158" t="str">
            <v>SEP-04</v>
          </cell>
        </row>
        <row r="6159">
          <cell r="A6159" t="str">
            <v>SEP-04</v>
          </cell>
        </row>
        <row r="6160">
          <cell r="A6160" t="str">
            <v>SEP-04</v>
          </cell>
        </row>
        <row r="6161">
          <cell r="A6161" t="str">
            <v>SEP-04</v>
          </cell>
        </row>
        <row r="6162">
          <cell r="A6162" t="str">
            <v>SEP-04</v>
          </cell>
        </row>
        <row r="6163">
          <cell r="A6163" t="str">
            <v>SEP-04</v>
          </cell>
        </row>
        <row r="6164">
          <cell r="A6164" t="str">
            <v>SEP-04</v>
          </cell>
        </row>
        <row r="6165">
          <cell r="A6165" t="str">
            <v>SEP-04</v>
          </cell>
        </row>
        <row r="6166">
          <cell r="A6166" t="str">
            <v>SEP-04</v>
          </cell>
        </row>
        <row r="6167">
          <cell r="A6167" t="str">
            <v>SEP-04</v>
          </cell>
        </row>
        <row r="6168">
          <cell r="A6168" t="str">
            <v>SEP-04</v>
          </cell>
        </row>
        <row r="6169">
          <cell r="A6169" t="str">
            <v>SEP-04</v>
          </cell>
        </row>
        <row r="6170">
          <cell r="A6170" t="str">
            <v>SEP-04</v>
          </cell>
        </row>
        <row r="6171">
          <cell r="A6171" t="str">
            <v>SEP-04</v>
          </cell>
        </row>
        <row r="6172">
          <cell r="A6172" t="str">
            <v>SEP-04</v>
          </cell>
        </row>
        <row r="6173">
          <cell r="A6173" t="str">
            <v>SEP-04</v>
          </cell>
        </row>
        <row r="6174">
          <cell r="A6174" t="str">
            <v>SEP-04</v>
          </cell>
        </row>
        <row r="6175">
          <cell r="A6175" t="str">
            <v>SEP-04</v>
          </cell>
        </row>
        <row r="6176">
          <cell r="A6176" t="str">
            <v>SEP-04</v>
          </cell>
        </row>
        <row r="6177">
          <cell r="A6177" t="str">
            <v>SEP-04</v>
          </cell>
        </row>
        <row r="6178">
          <cell r="A6178" t="str">
            <v>SEP-04</v>
          </cell>
        </row>
        <row r="6179">
          <cell r="A6179" t="str">
            <v>SEP-04</v>
          </cell>
        </row>
        <row r="6180">
          <cell r="A6180" t="str">
            <v>SEP-04</v>
          </cell>
        </row>
        <row r="6181">
          <cell r="A6181" t="str">
            <v>SEP-04</v>
          </cell>
        </row>
        <row r="6182">
          <cell r="A6182" t="str">
            <v>SEP-04</v>
          </cell>
        </row>
        <row r="6183">
          <cell r="A6183" t="str">
            <v>SEP-04</v>
          </cell>
        </row>
        <row r="6184">
          <cell r="A6184" t="str">
            <v>SEP-04</v>
          </cell>
        </row>
        <row r="6185">
          <cell r="A6185" t="str">
            <v>SEP-04</v>
          </cell>
        </row>
        <row r="6186">
          <cell r="A6186" t="str">
            <v>SEP-04</v>
          </cell>
        </row>
        <row r="6187">
          <cell r="A6187" t="str">
            <v>SEP-04</v>
          </cell>
        </row>
        <row r="6188">
          <cell r="A6188" t="str">
            <v>SEP-04</v>
          </cell>
        </row>
        <row r="6189">
          <cell r="A6189" t="str">
            <v>SEP-04</v>
          </cell>
        </row>
        <row r="6190">
          <cell r="A6190" t="str">
            <v>SEP-04</v>
          </cell>
        </row>
        <row r="6191">
          <cell r="A6191" t="str">
            <v>SEP-04</v>
          </cell>
        </row>
        <row r="6192">
          <cell r="A6192" t="str">
            <v>SEP-04</v>
          </cell>
        </row>
        <row r="6193">
          <cell r="A6193" t="str">
            <v>SEP-04</v>
          </cell>
        </row>
        <row r="6194">
          <cell r="A6194" t="str">
            <v>SEP-04</v>
          </cell>
        </row>
        <row r="6195">
          <cell r="A6195" t="str">
            <v>SEP-04</v>
          </cell>
        </row>
        <row r="6196">
          <cell r="A6196" t="str">
            <v>SEP-04</v>
          </cell>
        </row>
        <row r="6197">
          <cell r="A6197" t="str">
            <v>SEP-04</v>
          </cell>
        </row>
        <row r="6198">
          <cell r="A6198" t="str">
            <v>SEP-04</v>
          </cell>
        </row>
        <row r="6199">
          <cell r="A6199" t="str">
            <v>SEP-04</v>
          </cell>
        </row>
        <row r="6200">
          <cell r="A6200" t="str">
            <v>SEP-04</v>
          </cell>
        </row>
        <row r="6201">
          <cell r="A6201" t="str">
            <v>SEP-04</v>
          </cell>
        </row>
        <row r="6202">
          <cell r="A6202" t="str">
            <v>SEP-04</v>
          </cell>
        </row>
        <row r="6203">
          <cell r="A6203" t="str">
            <v>SEP-04</v>
          </cell>
        </row>
        <row r="6204">
          <cell r="A6204" t="str">
            <v>SEP-04</v>
          </cell>
        </row>
        <row r="6205">
          <cell r="A6205" t="str">
            <v>SEP-04</v>
          </cell>
        </row>
        <row r="6206">
          <cell r="A6206" t="str">
            <v>SEP-04</v>
          </cell>
        </row>
        <row r="6207">
          <cell r="A6207" t="str">
            <v>SEP-04</v>
          </cell>
        </row>
        <row r="6208">
          <cell r="A6208" t="str">
            <v>SEP-04</v>
          </cell>
        </row>
        <row r="6209">
          <cell r="A6209" t="str">
            <v>SEP-04</v>
          </cell>
        </row>
        <row r="6210">
          <cell r="A6210" t="str">
            <v>SEP-04</v>
          </cell>
        </row>
        <row r="6211">
          <cell r="A6211" t="str">
            <v>SEP-04</v>
          </cell>
        </row>
        <row r="6212">
          <cell r="A6212" t="str">
            <v>SEP-04</v>
          </cell>
        </row>
        <row r="6213">
          <cell r="A6213" t="str">
            <v>SEP-04</v>
          </cell>
        </row>
        <row r="6214">
          <cell r="A6214" t="str">
            <v>SEP-04</v>
          </cell>
        </row>
        <row r="6215">
          <cell r="A6215" t="str">
            <v>SEP-04</v>
          </cell>
        </row>
        <row r="6216">
          <cell r="A6216" t="str">
            <v>SEP-04</v>
          </cell>
        </row>
        <row r="6217">
          <cell r="A6217" t="str">
            <v>SEP-04</v>
          </cell>
        </row>
        <row r="6218">
          <cell r="A6218" t="str">
            <v>SEP-04</v>
          </cell>
        </row>
        <row r="6219">
          <cell r="A6219" t="str">
            <v>SEP-04</v>
          </cell>
        </row>
        <row r="6220">
          <cell r="A6220" t="str">
            <v>SEP-04</v>
          </cell>
        </row>
        <row r="6221">
          <cell r="A6221" t="str">
            <v>SEP-04</v>
          </cell>
        </row>
        <row r="6222">
          <cell r="A6222" t="str">
            <v>SEP-04</v>
          </cell>
        </row>
        <row r="6223">
          <cell r="A6223" t="str">
            <v>SEP-04</v>
          </cell>
        </row>
        <row r="6224">
          <cell r="A6224" t="str">
            <v>SEP-04</v>
          </cell>
        </row>
        <row r="6225">
          <cell r="A6225" t="str">
            <v>SEP-04</v>
          </cell>
        </row>
        <row r="6226">
          <cell r="A6226" t="str">
            <v>SEP-04</v>
          </cell>
        </row>
        <row r="6227">
          <cell r="A6227" t="str">
            <v>SEP-04</v>
          </cell>
        </row>
        <row r="6228">
          <cell r="A6228" t="str">
            <v>SEP-04</v>
          </cell>
        </row>
        <row r="6229">
          <cell r="A6229" t="str">
            <v>SEP-04</v>
          </cell>
        </row>
        <row r="6230">
          <cell r="A6230" t="str">
            <v>SEP-04</v>
          </cell>
        </row>
        <row r="6231">
          <cell r="A6231" t="str">
            <v>SEP-04</v>
          </cell>
        </row>
        <row r="6232">
          <cell r="A6232" t="str">
            <v>SEP-04</v>
          </cell>
        </row>
        <row r="6233">
          <cell r="A6233" t="str">
            <v>SEP-04</v>
          </cell>
        </row>
        <row r="6234">
          <cell r="A6234" t="str">
            <v>SEP-04</v>
          </cell>
        </row>
        <row r="6235">
          <cell r="A6235" t="str">
            <v>SEP-04</v>
          </cell>
        </row>
        <row r="6236">
          <cell r="A6236" t="str">
            <v>SEP-04</v>
          </cell>
        </row>
        <row r="6237">
          <cell r="A6237" t="str">
            <v>SEP-04</v>
          </cell>
        </row>
        <row r="6238">
          <cell r="A6238" t="str">
            <v>SEP-04</v>
          </cell>
        </row>
        <row r="6239">
          <cell r="A6239" t="str">
            <v>SEP-04</v>
          </cell>
        </row>
        <row r="6240">
          <cell r="A6240" t="str">
            <v>SEP-04</v>
          </cell>
        </row>
        <row r="6241">
          <cell r="A6241" t="str">
            <v>SEP-04</v>
          </cell>
        </row>
        <row r="6242">
          <cell r="A6242" t="str">
            <v>SEP-04</v>
          </cell>
        </row>
        <row r="6243">
          <cell r="A6243" t="str">
            <v>SEP-04</v>
          </cell>
        </row>
        <row r="6244">
          <cell r="A6244" t="str">
            <v>SEP-04</v>
          </cell>
        </row>
        <row r="6245">
          <cell r="A6245" t="str">
            <v>SEP-04</v>
          </cell>
        </row>
        <row r="6246">
          <cell r="A6246" t="str">
            <v>SEP-04</v>
          </cell>
        </row>
        <row r="6247">
          <cell r="A6247" t="str">
            <v>SEP-04</v>
          </cell>
        </row>
        <row r="6248">
          <cell r="A6248" t="str">
            <v>SEP-04</v>
          </cell>
        </row>
        <row r="6249">
          <cell r="A6249" t="str">
            <v>SEP-04</v>
          </cell>
        </row>
        <row r="6250">
          <cell r="A6250" t="str">
            <v>SEP-04</v>
          </cell>
        </row>
        <row r="6251">
          <cell r="A6251" t="str">
            <v>SEP-04</v>
          </cell>
        </row>
        <row r="6252">
          <cell r="A6252" t="str">
            <v>SEP-04</v>
          </cell>
        </row>
        <row r="6253">
          <cell r="A6253" t="str">
            <v>SEP-04</v>
          </cell>
        </row>
        <row r="6254">
          <cell r="A6254" t="str">
            <v>SEP-04</v>
          </cell>
        </row>
        <row r="6255">
          <cell r="A6255" t="str">
            <v>SEP-04</v>
          </cell>
        </row>
        <row r="6256">
          <cell r="A6256" t="str">
            <v>SEP-04</v>
          </cell>
        </row>
        <row r="6257">
          <cell r="A6257" t="str">
            <v>SEP-04</v>
          </cell>
        </row>
        <row r="6258">
          <cell r="A6258" t="str">
            <v>SEP-04</v>
          </cell>
        </row>
        <row r="6259">
          <cell r="A6259" t="str">
            <v>SEP-04</v>
          </cell>
        </row>
        <row r="6260">
          <cell r="A6260" t="str">
            <v>SEP-04</v>
          </cell>
        </row>
        <row r="6261">
          <cell r="A6261" t="str">
            <v>SEP-04</v>
          </cell>
        </row>
        <row r="6262">
          <cell r="A6262" t="str">
            <v>SEP-04</v>
          </cell>
        </row>
        <row r="6263">
          <cell r="A6263" t="str">
            <v>SEP-04</v>
          </cell>
        </row>
        <row r="6264">
          <cell r="A6264" t="str">
            <v>SEP-04</v>
          </cell>
        </row>
        <row r="6265">
          <cell r="A6265" t="str">
            <v>SEP-04</v>
          </cell>
        </row>
        <row r="6266">
          <cell r="A6266" t="str">
            <v>SEP-04</v>
          </cell>
        </row>
        <row r="6267">
          <cell r="A6267" t="str">
            <v>SEP-04</v>
          </cell>
        </row>
        <row r="6268">
          <cell r="A6268" t="str">
            <v>SEP-04</v>
          </cell>
        </row>
        <row r="6269">
          <cell r="A6269" t="str">
            <v>SEP-04</v>
          </cell>
        </row>
        <row r="6270">
          <cell r="A6270" t="str">
            <v>SEP-04</v>
          </cell>
        </row>
        <row r="6271">
          <cell r="A6271" t="str">
            <v>SEP-04</v>
          </cell>
        </row>
        <row r="6272">
          <cell r="A6272" t="str">
            <v>SEP-04</v>
          </cell>
        </row>
        <row r="6273">
          <cell r="A6273" t="str">
            <v>SEP-04</v>
          </cell>
        </row>
        <row r="6274">
          <cell r="A6274" t="str">
            <v>SEP-04</v>
          </cell>
        </row>
        <row r="6275">
          <cell r="A6275" t="str">
            <v>SEP-04</v>
          </cell>
        </row>
        <row r="6276">
          <cell r="A6276" t="str">
            <v>SEP-04</v>
          </cell>
        </row>
        <row r="6277">
          <cell r="A6277" t="str">
            <v>SEP-04</v>
          </cell>
        </row>
        <row r="6278">
          <cell r="A6278" t="str">
            <v>SEP-04</v>
          </cell>
        </row>
        <row r="6279">
          <cell r="A6279" t="str">
            <v>SEP-04</v>
          </cell>
        </row>
        <row r="6280">
          <cell r="A6280" t="str">
            <v>SEP-04</v>
          </cell>
        </row>
        <row r="6281">
          <cell r="A6281" t="str">
            <v>SEP-04</v>
          </cell>
        </row>
        <row r="6282">
          <cell r="A6282" t="str">
            <v>SEP-04</v>
          </cell>
        </row>
        <row r="6283">
          <cell r="A6283" t="str">
            <v>SEP-04</v>
          </cell>
        </row>
        <row r="6284">
          <cell r="A6284" t="str">
            <v>SEP-04</v>
          </cell>
        </row>
        <row r="6285">
          <cell r="A6285" t="str">
            <v>SEP-04</v>
          </cell>
        </row>
        <row r="6286">
          <cell r="A6286" t="str">
            <v>SEP-04</v>
          </cell>
        </row>
        <row r="6287">
          <cell r="A6287" t="str">
            <v>SEP-04</v>
          </cell>
        </row>
        <row r="6288">
          <cell r="A6288" t="str">
            <v>SEP-04</v>
          </cell>
        </row>
        <row r="6289">
          <cell r="A6289" t="str">
            <v>SEP-04</v>
          </cell>
        </row>
        <row r="6290">
          <cell r="A6290" t="str">
            <v>SEP-04</v>
          </cell>
        </row>
        <row r="6291">
          <cell r="A6291" t="str">
            <v>SEP-04</v>
          </cell>
        </row>
        <row r="6292">
          <cell r="A6292" t="str">
            <v>SEP-04</v>
          </cell>
        </row>
        <row r="6293">
          <cell r="A6293" t="str">
            <v>SEP-04</v>
          </cell>
        </row>
        <row r="6294">
          <cell r="A6294" t="str">
            <v>SEP-04</v>
          </cell>
        </row>
        <row r="6295">
          <cell r="A6295" t="str">
            <v>SEP-04</v>
          </cell>
        </row>
        <row r="6296">
          <cell r="A6296" t="str">
            <v>SEP-04</v>
          </cell>
        </row>
        <row r="6297">
          <cell r="A6297" t="str">
            <v>SEP-04</v>
          </cell>
        </row>
        <row r="6298">
          <cell r="A6298" t="str">
            <v>SEP-04</v>
          </cell>
        </row>
        <row r="6299">
          <cell r="A6299" t="str">
            <v>SEP-04</v>
          </cell>
        </row>
        <row r="6300">
          <cell r="A6300" t="str">
            <v>SEP-04</v>
          </cell>
        </row>
        <row r="6301">
          <cell r="A6301" t="str">
            <v>SEP-04</v>
          </cell>
        </row>
        <row r="6302">
          <cell r="A6302" t="str">
            <v>SEP-04</v>
          </cell>
        </row>
        <row r="6303">
          <cell r="A6303" t="str">
            <v>SEP-04</v>
          </cell>
        </row>
        <row r="6304">
          <cell r="A6304" t="str">
            <v>SEP-04</v>
          </cell>
        </row>
        <row r="6305">
          <cell r="A6305" t="str">
            <v>SEP-04</v>
          </cell>
        </row>
        <row r="6306">
          <cell r="A6306" t="str">
            <v>SEP-04</v>
          </cell>
        </row>
        <row r="6307">
          <cell r="A6307" t="str">
            <v>SEP-04</v>
          </cell>
        </row>
        <row r="6308">
          <cell r="A6308" t="str">
            <v>SEP-04</v>
          </cell>
        </row>
        <row r="6309">
          <cell r="A6309" t="str">
            <v>SEP-04</v>
          </cell>
        </row>
        <row r="6310">
          <cell r="A6310" t="str">
            <v>SEP-04</v>
          </cell>
        </row>
        <row r="6311">
          <cell r="A6311" t="str">
            <v>SEP-04</v>
          </cell>
        </row>
        <row r="6312">
          <cell r="A6312" t="str">
            <v>SEP-04</v>
          </cell>
        </row>
        <row r="6313">
          <cell r="A6313" t="str">
            <v>SEP-04</v>
          </cell>
        </row>
        <row r="6314">
          <cell r="A6314" t="str">
            <v>SEP-04</v>
          </cell>
        </row>
        <row r="6315">
          <cell r="A6315" t="str">
            <v>SEP-04</v>
          </cell>
        </row>
        <row r="6316">
          <cell r="A6316" t="str">
            <v>SEP-04</v>
          </cell>
        </row>
        <row r="6317">
          <cell r="A6317" t="str">
            <v>SEP-04</v>
          </cell>
        </row>
        <row r="6318">
          <cell r="A6318" t="str">
            <v>SEP-04</v>
          </cell>
        </row>
        <row r="6319">
          <cell r="A6319" t="str">
            <v>SEP-04</v>
          </cell>
        </row>
        <row r="6320">
          <cell r="A6320" t="str">
            <v>SEP-04</v>
          </cell>
        </row>
        <row r="6321">
          <cell r="A6321" t="str">
            <v>SEP-04</v>
          </cell>
        </row>
        <row r="6322">
          <cell r="A6322" t="str">
            <v>SEP-04</v>
          </cell>
        </row>
        <row r="6323">
          <cell r="A6323" t="str">
            <v>SEP-04</v>
          </cell>
        </row>
        <row r="6324">
          <cell r="A6324" t="str">
            <v>SEP-04</v>
          </cell>
        </row>
        <row r="6325">
          <cell r="A6325" t="str">
            <v>SEP-04</v>
          </cell>
        </row>
        <row r="6326">
          <cell r="A6326" t="str">
            <v>SEP-04</v>
          </cell>
        </row>
        <row r="6327">
          <cell r="A6327" t="str">
            <v>SEP-04</v>
          </cell>
        </row>
        <row r="6328">
          <cell r="A6328" t="str">
            <v>SEP-04</v>
          </cell>
        </row>
        <row r="6329">
          <cell r="A6329" t="str">
            <v>SEP-04</v>
          </cell>
        </row>
        <row r="6330">
          <cell r="A6330" t="str">
            <v>SEP-04</v>
          </cell>
        </row>
        <row r="6331">
          <cell r="A6331" t="str">
            <v>SEP-04</v>
          </cell>
        </row>
        <row r="6332">
          <cell r="A6332" t="str">
            <v>SEP-04</v>
          </cell>
        </row>
        <row r="6333">
          <cell r="A6333" t="str">
            <v>SEP-04</v>
          </cell>
        </row>
        <row r="6334">
          <cell r="A6334" t="str">
            <v>SEP-04</v>
          </cell>
        </row>
        <row r="6335">
          <cell r="A6335" t="str">
            <v>SEP-04</v>
          </cell>
        </row>
        <row r="6336">
          <cell r="A6336" t="str">
            <v>SEP-04</v>
          </cell>
        </row>
        <row r="6337">
          <cell r="A6337" t="str">
            <v>SEP-04</v>
          </cell>
        </row>
        <row r="6338">
          <cell r="A6338" t="str">
            <v>SEP-04</v>
          </cell>
        </row>
        <row r="6339">
          <cell r="A6339" t="str">
            <v>SEP-04</v>
          </cell>
        </row>
        <row r="6340">
          <cell r="A6340" t="str">
            <v>SEP-04</v>
          </cell>
        </row>
        <row r="6341">
          <cell r="A6341" t="str">
            <v>SEP-04</v>
          </cell>
        </row>
        <row r="6342">
          <cell r="A6342" t="str">
            <v>SEP-04</v>
          </cell>
        </row>
        <row r="6343">
          <cell r="A6343" t="str">
            <v>SEP-04</v>
          </cell>
        </row>
        <row r="6344">
          <cell r="A6344" t="str">
            <v>SEP-04</v>
          </cell>
        </row>
        <row r="6345">
          <cell r="A6345" t="str">
            <v>SEP-04</v>
          </cell>
        </row>
        <row r="6346">
          <cell r="A6346" t="str">
            <v>SEP-04</v>
          </cell>
        </row>
        <row r="6347">
          <cell r="A6347" t="str">
            <v>SEP-04</v>
          </cell>
        </row>
        <row r="6348">
          <cell r="A6348" t="str">
            <v>SEP-04</v>
          </cell>
        </row>
        <row r="6349">
          <cell r="A6349" t="str">
            <v>SEP-04</v>
          </cell>
        </row>
        <row r="6350">
          <cell r="A6350" t="str">
            <v>SEP-04</v>
          </cell>
        </row>
        <row r="6351">
          <cell r="A6351" t="str">
            <v>SEP-04</v>
          </cell>
        </row>
        <row r="6352">
          <cell r="A6352" t="str">
            <v>SEP-04</v>
          </cell>
        </row>
        <row r="6353">
          <cell r="A6353" t="str">
            <v>SEP-04</v>
          </cell>
        </row>
        <row r="6354">
          <cell r="A6354" t="str">
            <v>SEP-04</v>
          </cell>
        </row>
        <row r="6355">
          <cell r="A6355" t="str">
            <v>SEP-04</v>
          </cell>
        </row>
        <row r="6356">
          <cell r="A6356" t="str">
            <v>SEP-04</v>
          </cell>
        </row>
        <row r="6357">
          <cell r="A6357" t="str">
            <v>SEP-04</v>
          </cell>
        </row>
        <row r="6358">
          <cell r="A6358" t="str">
            <v>SEP-04</v>
          </cell>
        </row>
        <row r="6359">
          <cell r="A6359" t="str">
            <v>SEP-04</v>
          </cell>
        </row>
        <row r="6360">
          <cell r="A6360" t="str">
            <v>SEP-04</v>
          </cell>
        </row>
        <row r="6361">
          <cell r="A6361" t="str">
            <v>SEP-04</v>
          </cell>
        </row>
        <row r="6362">
          <cell r="A6362" t="str">
            <v>SEP-04</v>
          </cell>
        </row>
        <row r="6363">
          <cell r="A6363" t="str">
            <v>SEP-04</v>
          </cell>
        </row>
        <row r="6364">
          <cell r="A6364" t="str">
            <v>SEP-04</v>
          </cell>
        </row>
        <row r="6365">
          <cell r="A6365" t="str">
            <v>SEP-04</v>
          </cell>
        </row>
        <row r="6366">
          <cell r="A6366" t="str">
            <v>SEP-04</v>
          </cell>
        </row>
        <row r="6367">
          <cell r="A6367" t="str">
            <v>SEP-04</v>
          </cell>
        </row>
        <row r="6368">
          <cell r="A6368" t="str">
            <v>SEP-04</v>
          </cell>
        </row>
        <row r="6369">
          <cell r="A6369" t="str">
            <v>SEP-04</v>
          </cell>
        </row>
        <row r="6370">
          <cell r="A6370" t="str">
            <v>SEP-04</v>
          </cell>
        </row>
        <row r="6371">
          <cell r="A6371" t="str">
            <v>SEP-04</v>
          </cell>
        </row>
        <row r="6372">
          <cell r="A6372" t="str">
            <v>SEP-04</v>
          </cell>
        </row>
        <row r="6373">
          <cell r="A6373" t="str">
            <v>SEP-04</v>
          </cell>
        </row>
        <row r="6374">
          <cell r="A6374" t="str">
            <v>SEP-04</v>
          </cell>
        </row>
        <row r="6375">
          <cell r="A6375" t="str">
            <v>SEP-04</v>
          </cell>
        </row>
        <row r="6376">
          <cell r="A6376" t="str">
            <v>SEP-04</v>
          </cell>
        </row>
        <row r="6377">
          <cell r="A6377" t="str">
            <v>SEP-04</v>
          </cell>
        </row>
        <row r="6378">
          <cell r="A6378" t="str">
            <v>SEP-04</v>
          </cell>
        </row>
        <row r="6379">
          <cell r="A6379" t="str">
            <v>SEP-04</v>
          </cell>
        </row>
        <row r="6380">
          <cell r="A6380" t="str">
            <v>SEP-04</v>
          </cell>
        </row>
        <row r="6381">
          <cell r="A6381" t="str">
            <v>SEP-04</v>
          </cell>
        </row>
        <row r="6382">
          <cell r="A6382" t="str">
            <v>SEP-04</v>
          </cell>
        </row>
        <row r="6383">
          <cell r="A6383" t="str">
            <v>SEP-04</v>
          </cell>
        </row>
        <row r="6384">
          <cell r="A6384" t="str">
            <v>SEP-04</v>
          </cell>
        </row>
        <row r="6385">
          <cell r="A6385" t="str">
            <v>SEP-04</v>
          </cell>
        </row>
        <row r="6386">
          <cell r="A6386" t="str">
            <v>SEP-04</v>
          </cell>
        </row>
        <row r="6387">
          <cell r="A6387" t="str">
            <v>SEP-04</v>
          </cell>
        </row>
        <row r="6388">
          <cell r="A6388" t="str">
            <v>SEP-04</v>
          </cell>
        </row>
        <row r="6389">
          <cell r="A6389" t="str">
            <v>SEP-04</v>
          </cell>
        </row>
        <row r="6390">
          <cell r="A6390" t="str">
            <v>SEP-04</v>
          </cell>
        </row>
        <row r="6391">
          <cell r="A6391" t="str">
            <v>SEP-04</v>
          </cell>
        </row>
        <row r="6392">
          <cell r="A6392" t="str">
            <v>SEP-04</v>
          </cell>
        </row>
        <row r="6393">
          <cell r="A6393" t="str">
            <v>SEP-04</v>
          </cell>
        </row>
        <row r="6394">
          <cell r="A6394" t="str">
            <v>SEP-04</v>
          </cell>
        </row>
        <row r="6395">
          <cell r="A6395" t="str">
            <v>SEP-04</v>
          </cell>
        </row>
        <row r="6396">
          <cell r="A6396" t="str">
            <v>SEP-04</v>
          </cell>
        </row>
        <row r="6397">
          <cell r="A6397" t="str">
            <v>SEP-04</v>
          </cell>
        </row>
        <row r="6398">
          <cell r="A6398" t="str">
            <v>SEP-04</v>
          </cell>
        </row>
        <row r="6399">
          <cell r="A6399" t="str">
            <v>SEP-04</v>
          </cell>
        </row>
        <row r="6400">
          <cell r="A6400" t="str">
            <v>SEP-04</v>
          </cell>
        </row>
        <row r="6401">
          <cell r="A6401" t="str">
            <v>SEP-04</v>
          </cell>
        </row>
        <row r="6402">
          <cell r="A6402" t="str">
            <v>SEP-04</v>
          </cell>
        </row>
        <row r="6403">
          <cell r="A6403" t="str">
            <v>SEP-04</v>
          </cell>
        </row>
        <row r="6404">
          <cell r="A6404" t="str">
            <v>SEP-04</v>
          </cell>
        </row>
        <row r="6405">
          <cell r="A6405" t="str">
            <v>SEP-04</v>
          </cell>
        </row>
        <row r="6406">
          <cell r="A6406" t="str">
            <v>SEP-04</v>
          </cell>
        </row>
        <row r="6407">
          <cell r="A6407" t="str">
            <v>SEP-04</v>
          </cell>
        </row>
        <row r="6408">
          <cell r="A6408" t="str">
            <v>SEP-04</v>
          </cell>
        </row>
        <row r="6409">
          <cell r="A6409" t="str">
            <v>SEP-04</v>
          </cell>
        </row>
        <row r="6410">
          <cell r="A6410" t="str">
            <v>SEP-04</v>
          </cell>
        </row>
        <row r="6411">
          <cell r="A6411" t="str">
            <v>SEP-04</v>
          </cell>
        </row>
        <row r="6412">
          <cell r="A6412" t="str">
            <v>SEP-04</v>
          </cell>
        </row>
        <row r="6413">
          <cell r="A6413" t="str">
            <v>SEP-04</v>
          </cell>
        </row>
        <row r="6414">
          <cell r="A6414" t="str">
            <v>SEP-04</v>
          </cell>
        </row>
        <row r="6415">
          <cell r="A6415" t="str">
            <v>SEP-04</v>
          </cell>
        </row>
        <row r="6416">
          <cell r="A6416" t="str">
            <v>SEP-04</v>
          </cell>
        </row>
        <row r="6417">
          <cell r="A6417" t="str">
            <v>SEP-04</v>
          </cell>
        </row>
        <row r="6418">
          <cell r="A6418" t="str">
            <v>SEP-04</v>
          </cell>
        </row>
        <row r="6419">
          <cell r="A6419" t="str">
            <v>SEP-04</v>
          </cell>
        </row>
        <row r="6420">
          <cell r="A6420" t="str">
            <v>SEP-04</v>
          </cell>
        </row>
        <row r="6421">
          <cell r="A6421" t="str">
            <v>SEP-04</v>
          </cell>
        </row>
        <row r="6422">
          <cell r="A6422" t="str">
            <v>SEP-04</v>
          </cell>
        </row>
        <row r="6423">
          <cell r="A6423" t="str">
            <v>SEP-04</v>
          </cell>
        </row>
        <row r="6424">
          <cell r="A6424" t="str">
            <v>SEP-04</v>
          </cell>
        </row>
        <row r="6425">
          <cell r="A6425" t="str">
            <v>SEP-04</v>
          </cell>
        </row>
        <row r="6426">
          <cell r="A6426" t="str">
            <v>SEP-04</v>
          </cell>
        </row>
        <row r="6427">
          <cell r="A6427" t="str">
            <v>SEP-04</v>
          </cell>
        </row>
        <row r="6428">
          <cell r="A6428" t="str">
            <v>SEP-04</v>
          </cell>
        </row>
        <row r="6429">
          <cell r="A6429" t="str">
            <v>SEP-04</v>
          </cell>
        </row>
        <row r="6430">
          <cell r="A6430" t="str">
            <v>SEP-04</v>
          </cell>
        </row>
        <row r="6431">
          <cell r="A6431" t="str">
            <v>SEP-04</v>
          </cell>
        </row>
        <row r="6432">
          <cell r="A6432" t="str">
            <v>SEP-04</v>
          </cell>
        </row>
        <row r="6433">
          <cell r="A6433" t="str">
            <v>SEP-04</v>
          </cell>
        </row>
        <row r="6434">
          <cell r="A6434" t="str">
            <v>SEP-04</v>
          </cell>
        </row>
        <row r="6435">
          <cell r="A6435" t="str">
            <v>SEP-04</v>
          </cell>
        </row>
        <row r="6436">
          <cell r="A6436" t="str">
            <v>SEP-04</v>
          </cell>
        </row>
        <row r="6437">
          <cell r="A6437" t="str">
            <v>SEP-04</v>
          </cell>
        </row>
        <row r="6438">
          <cell r="A6438" t="str">
            <v>SEP-04</v>
          </cell>
        </row>
        <row r="6439">
          <cell r="A6439" t="str">
            <v>SEP-04</v>
          </cell>
        </row>
        <row r="6440">
          <cell r="A6440" t="str">
            <v>SEP-04</v>
          </cell>
        </row>
        <row r="6441">
          <cell r="A6441" t="str">
            <v>SEP-04</v>
          </cell>
        </row>
        <row r="6442">
          <cell r="A6442" t="str">
            <v>SEP-04</v>
          </cell>
        </row>
        <row r="6443">
          <cell r="A6443" t="str">
            <v>SEP-04</v>
          </cell>
        </row>
        <row r="6444">
          <cell r="A6444" t="str">
            <v>SEP-04</v>
          </cell>
        </row>
        <row r="6445">
          <cell r="A6445" t="str">
            <v>SEP-04</v>
          </cell>
        </row>
        <row r="6446">
          <cell r="A6446" t="str">
            <v>SEP-04</v>
          </cell>
        </row>
        <row r="6447">
          <cell r="A6447" t="str">
            <v>SEP-04</v>
          </cell>
        </row>
        <row r="6448">
          <cell r="A6448" t="str">
            <v>SEP-04</v>
          </cell>
        </row>
        <row r="6449">
          <cell r="A6449" t="str">
            <v>SEP-04</v>
          </cell>
        </row>
        <row r="6450">
          <cell r="A6450" t="str">
            <v>SEP-04</v>
          </cell>
        </row>
        <row r="6451">
          <cell r="A6451" t="str">
            <v>SEP-04</v>
          </cell>
        </row>
        <row r="6452">
          <cell r="A6452" t="str">
            <v>SEP-04</v>
          </cell>
        </row>
        <row r="6453">
          <cell r="A6453" t="str">
            <v>SEP-04</v>
          </cell>
        </row>
        <row r="6454">
          <cell r="A6454" t="str">
            <v>SEP-04</v>
          </cell>
        </row>
        <row r="6455">
          <cell r="A6455" t="str">
            <v>SEP-04</v>
          </cell>
        </row>
        <row r="6456">
          <cell r="A6456" t="str">
            <v>SEP-04</v>
          </cell>
        </row>
        <row r="6457">
          <cell r="A6457" t="str">
            <v>SEP-04</v>
          </cell>
        </row>
        <row r="6458">
          <cell r="A6458" t="str">
            <v>SEP-04</v>
          </cell>
        </row>
        <row r="6459">
          <cell r="A6459" t="str">
            <v>SEP-04</v>
          </cell>
        </row>
        <row r="6460">
          <cell r="A6460" t="str">
            <v>SEP-04</v>
          </cell>
        </row>
        <row r="6461">
          <cell r="A6461" t="str">
            <v>SEP-04</v>
          </cell>
        </row>
        <row r="6462">
          <cell r="A6462" t="str">
            <v>SEP-04</v>
          </cell>
        </row>
        <row r="6463">
          <cell r="A6463" t="str">
            <v>SEP-04</v>
          </cell>
        </row>
        <row r="6464">
          <cell r="A6464" t="str">
            <v>SEP-04</v>
          </cell>
        </row>
        <row r="6465">
          <cell r="A6465" t="str">
            <v>SEP-04</v>
          </cell>
        </row>
        <row r="6466">
          <cell r="A6466" t="str">
            <v>SEP-04</v>
          </cell>
        </row>
        <row r="6467">
          <cell r="A6467" t="str">
            <v>SEP-04</v>
          </cell>
        </row>
        <row r="6468">
          <cell r="A6468" t="str">
            <v>SEP-04</v>
          </cell>
        </row>
        <row r="6469">
          <cell r="A6469" t="str">
            <v>SEP-04</v>
          </cell>
        </row>
        <row r="6470">
          <cell r="A6470" t="str">
            <v>SEP-04</v>
          </cell>
        </row>
        <row r="6471">
          <cell r="A6471" t="str">
            <v>SEP-04</v>
          </cell>
        </row>
        <row r="6472">
          <cell r="A6472" t="str">
            <v>SEP-04</v>
          </cell>
        </row>
        <row r="6473">
          <cell r="A6473" t="str">
            <v>SEP-04</v>
          </cell>
        </row>
        <row r="6474">
          <cell r="A6474" t="str">
            <v>SEP-04</v>
          </cell>
        </row>
        <row r="6475">
          <cell r="A6475" t="str">
            <v>SEP-04</v>
          </cell>
        </row>
        <row r="6476">
          <cell r="A6476" t="str">
            <v>SEP-04</v>
          </cell>
        </row>
        <row r="6477">
          <cell r="A6477" t="str">
            <v>SEP-04</v>
          </cell>
        </row>
        <row r="6478">
          <cell r="A6478" t="str">
            <v>SEP-04</v>
          </cell>
        </row>
        <row r="6479">
          <cell r="A6479" t="str">
            <v>SEP-04</v>
          </cell>
        </row>
        <row r="6480">
          <cell r="A6480" t="str">
            <v>SEP-04</v>
          </cell>
        </row>
        <row r="6481">
          <cell r="A6481" t="str">
            <v>SEP-04</v>
          </cell>
        </row>
        <row r="6482">
          <cell r="A6482" t="str">
            <v>SEP-04</v>
          </cell>
        </row>
        <row r="6483">
          <cell r="A6483" t="str">
            <v>SEP-04</v>
          </cell>
        </row>
        <row r="6484">
          <cell r="A6484" t="str">
            <v>SEP-04</v>
          </cell>
        </row>
        <row r="6485">
          <cell r="A6485" t="str">
            <v>SEP-04</v>
          </cell>
        </row>
        <row r="6486">
          <cell r="A6486" t="str">
            <v>SEP-04</v>
          </cell>
        </row>
        <row r="6487">
          <cell r="A6487" t="str">
            <v>SEP-04</v>
          </cell>
        </row>
        <row r="6488">
          <cell r="A6488" t="str">
            <v>SEP-04</v>
          </cell>
        </row>
        <row r="6489">
          <cell r="A6489" t="str">
            <v>SEP-04</v>
          </cell>
        </row>
        <row r="6490">
          <cell r="A6490" t="str">
            <v>SEP-04</v>
          </cell>
        </row>
        <row r="6491">
          <cell r="A6491" t="str">
            <v>SEP-04</v>
          </cell>
        </row>
        <row r="6492">
          <cell r="A6492" t="str">
            <v>SEP-04</v>
          </cell>
        </row>
        <row r="6493">
          <cell r="A6493" t="str">
            <v>SEP-04</v>
          </cell>
        </row>
        <row r="6494">
          <cell r="A6494" t="str">
            <v>SEP-04</v>
          </cell>
        </row>
        <row r="6495">
          <cell r="A6495" t="str">
            <v>SEP-04</v>
          </cell>
        </row>
        <row r="6496">
          <cell r="A6496" t="str">
            <v>SEP-04</v>
          </cell>
        </row>
        <row r="6497">
          <cell r="A6497" t="str">
            <v>SEP-04</v>
          </cell>
        </row>
        <row r="6498">
          <cell r="A6498" t="str">
            <v>SEP-04</v>
          </cell>
        </row>
        <row r="6499">
          <cell r="A6499" t="str">
            <v>SEP-04</v>
          </cell>
        </row>
        <row r="6500">
          <cell r="A6500" t="str">
            <v>SEP-04</v>
          </cell>
        </row>
        <row r="6501">
          <cell r="A6501" t="str">
            <v>SEP-04</v>
          </cell>
        </row>
        <row r="6502">
          <cell r="A6502" t="str">
            <v>SEP-04</v>
          </cell>
        </row>
        <row r="6503">
          <cell r="A6503" t="str">
            <v>SEP-04</v>
          </cell>
        </row>
        <row r="6504">
          <cell r="A6504" t="str">
            <v>SEP-04</v>
          </cell>
        </row>
        <row r="6505">
          <cell r="A6505" t="str">
            <v>SEP-04</v>
          </cell>
        </row>
        <row r="6506">
          <cell r="A6506" t="str">
            <v>SEP-04</v>
          </cell>
        </row>
        <row r="6507">
          <cell r="A6507" t="str">
            <v>SEP-04</v>
          </cell>
        </row>
        <row r="6508">
          <cell r="A6508" t="str">
            <v>SEP-04</v>
          </cell>
        </row>
        <row r="6509">
          <cell r="A6509" t="str">
            <v>SEP-04</v>
          </cell>
        </row>
        <row r="6510">
          <cell r="A6510" t="str">
            <v>SEP-04</v>
          </cell>
        </row>
        <row r="6511">
          <cell r="A6511" t="str">
            <v>SEP-04</v>
          </cell>
        </row>
        <row r="6512">
          <cell r="A6512" t="str">
            <v>SEP-04</v>
          </cell>
        </row>
        <row r="6513">
          <cell r="A6513" t="str">
            <v>SEP-04</v>
          </cell>
        </row>
        <row r="6514">
          <cell r="A6514" t="str">
            <v>SEP-04</v>
          </cell>
        </row>
        <row r="6515">
          <cell r="A6515" t="str">
            <v>SEP-04</v>
          </cell>
        </row>
        <row r="6516">
          <cell r="A6516" t="str">
            <v>SEP-04</v>
          </cell>
        </row>
        <row r="6517">
          <cell r="A6517" t="str">
            <v>SEP-04</v>
          </cell>
        </row>
        <row r="6518">
          <cell r="A6518" t="str">
            <v>SEP-04</v>
          </cell>
        </row>
        <row r="6519">
          <cell r="A6519" t="str">
            <v>SEP-04</v>
          </cell>
        </row>
        <row r="6520">
          <cell r="A6520" t="str">
            <v>SEP-04</v>
          </cell>
        </row>
        <row r="6521">
          <cell r="A6521" t="str">
            <v>SEP-04</v>
          </cell>
        </row>
        <row r="6522">
          <cell r="A6522" t="str">
            <v>SEP-04</v>
          </cell>
        </row>
        <row r="6523">
          <cell r="A6523" t="str">
            <v>SEP-04</v>
          </cell>
        </row>
        <row r="6524">
          <cell r="A6524" t="str">
            <v>SEP-04</v>
          </cell>
        </row>
        <row r="6525">
          <cell r="A6525" t="str">
            <v>SEP-04</v>
          </cell>
        </row>
        <row r="6526">
          <cell r="A6526" t="str">
            <v>SEP-04</v>
          </cell>
        </row>
        <row r="6527">
          <cell r="A6527" t="str">
            <v>SEP-04</v>
          </cell>
        </row>
        <row r="6528">
          <cell r="A6528" t="str">
            <v>SEP-04</v>
          </cell>
        </row>
        <row r="6529">
          <cell r="A6529" t="str">
            <v>SEP-04</v>
          </cell>
        </row>
        <row r="6530">
          <cell r="A6530" t="str">
            <v>SEP-04</v>
          </cell>
        </row>
        <row r="6531">
          <cell r="A6531" t="str">
            <v>SEP-04</v>
          </cell>
        </row>
        <row r="6532">
          <cell r="A6532" t="str">
            <v>SEP-04</v>
          </cell>
        </row>
        <row r="6533">
          <cell r="A6533" t="str">
            <v>SEP-04</v>
          </cell>
        </row>
        <row r="6534">
          <cell r="A6534" t="str">
            <v>SEP-04</v>
          </cell>
        </row>
        <row r="6535">
          <cell r="A6535" t="str">
            <v>SEP-04</v>
          </cell>
        </row>
        <row r="6536">
          <cell r="A6536" t="str">
            <v>SEP-04</v>
          </cell>
        </row>
        <row r="6537">
          <cell r="A6537" t="str">
            <v>SEP-04</v>
          </cell>
        </row>
        <row r="6538">
          <cell r="A6538" t="str">
            <v>SEP-04</v>
          </cell>
        </row>
        <row r="6539">
          <cell r="A6539" t="str">
            <v>SEP-04</v>
          </cell>
        </row>
        <row r="6540">
          <cell r="A6540" t="str">
            <v>SEP-04</v>
          </cell>
        </row>
        <row r="6541">
          <cell r="A6541" t="str">
            <v>SEP-04</v>
          </cell>
        </row>
        <row r="6542">
          <cell r="A6542" t="str">
            <v>SEP-04</v>
          </cell>
        </row>
        <row r="6543">
          <cell r="A6543" t="str">
            <v>SEP-04</v>
          </cell>
        </row>
        <row r="6544">
          <cell r="A6544" t="str">
            <v>SEP-04</v>
          </cell>
        </row>
        <row r="6545">
          <cell r="A6545" t="str">
            <v>SEP-04</v>
          </cell>
        </row>
        <row r="6546">
          <cell r="A6546" t="str">
            <v>SEP-04</v>
          </cell>
        </row>
        <row r="6547">
          <cell r="A6547" t="str">
            <v>SEP-04</v>
          </cell>
        </row>
        <row r="6548">
          <cell r="A6548" t="str">
            <v>SEP-04</v>
          </cell>
        </row>
        <row r="6549">
          <cell r="A6549" t="str">
            <v>SEP-04</v>
          </cell>
        </row>
        <row r="6550">
          <cell r="A6550" t="str">
            <v>SEP-04</v>
          </cell>
        </row>
        <row r="6551">
          <cell r="A6551" t="str">
            <v>SEP-04</v>
          </cell>
        </row>
        <row r="6552">
          <cell r="A6552" t="str">
            <v>SEP-04</v>
          </cell>
        </row>
        <row r="6553">
          <cell r="A6553" t="str">
            <v>SEP-04</v>
          </cell>
        </row>
        <row r="6554">
          <cell r="A6554" t="str">
            <v>SEP-04</v>
          </cell>
        </row>
        <row r="6555">
          <cell r="A6555" t="str">
            <v>SEP-04</v>
          </cell>
        </row>
        <row r="6556">
          <cell r="A6556" t="str">
            <v>SEP-04</v>
          </cell>
        </row>
        <row r="6557">
          <cell r="A6557" t="str">
            <v>SEP-04</v>
          </cell>
        </row>
        <row r="6558">
          <cell r="A6558" t="str">
            <v>SEP-04</v>
          </cell>
        </row>
        <row r="6559">
          <cell r="A6559" t="str">
            <v>SEP-04</v>
          </cell>
        </row>
        <row r="6560">
          <cell r="A6560" t="str">
            <v>SEP-04</v>
          </cell>
        </row>
        <row r="6561">
          <cell r="A6561" t="str">
            <v>SEP-04</v>
          </cell>
        </row>
        <row r="6562">
          <cell r="A6562" t="str">
            <v>SEP-04</v>
          </cell>
        </row>
        <row r="6563">
          <cell r="A6563" t="str">
            <v>SEP-04</v>
          </cell>
        </row>
        <row r="6564">
          <cell r="A6564" t="str">
            <v>SEP-04</v>
          </cell>
        </row>
        <row r="6565">
          <cell r="A6565" t="str">
            <v>SEP-04</v>
          </cell>
        </row>
        <row r="6566">
          <cell r="A6566" t="str">
            <v>SEP-04</v>
          </cell>
        </row>
        <row r="6567">
          <cell r="A6567" t="str">
            <v>SEP-04</v>
          </cell>
        </row>
        <row r="6568">
          <cell r="A6568" t="str">
            <v>SEP-04</v>
          </cell>
        </row>
        <row r="6569">
          <cell r="A6569" t="str">
            <v>SEP-04</v>
          </cell>
        </row>
        <row r="6570">
          <cell r="A6570" t="str">
            <v>SEP-04</v>
          </cell>
        </row>
        <row r="6571">
          <cell r="A6571" t="str">
            <v>SEP-04</v>
          </cell>
        </row>
        <row r="6572">
          <cell r="A6572" t="str">
            <v>SEP-04</v>
          </cell>
        </row>
        <row r="6573">
          <cell r="A6573" t="str">
            <v>SEP-04</v>
          </cell>
        </row>
        <row r="6574">
          <cell r="A6574" t="str">
            <v>SEP-04</v>
          </cell>
        </row>
        <row r="6575">
          <cell r="A6575" t="str">
            <v>SEP-04</v>
          </cell>
        </row>
        <row r="6576">
          <cell r="A6576" t="str">
            <v>SEP-04</v>
          </cell>
        </row>
        <row r="6577">
          <cell r="A6577" t="str">
            <v>SEP-04</v>
          </cell>
        </row>
        <row r="6578">
          <cell r="A6578" t="str">
            <v>SEP-04</v>
          </cell>
        </row>
        <row r="6579">
          <cell r="A6579" t="str">
            <v>SEP-04</v>
          </cell>
        </row>
        <row r="6580">
          <cell r="A6580" t="str">
            <v>SEP-04</v>
          </cell>
        </row>
        <row r="6581">
          <cell r="A6581" t="str">
            <v>SEP-04</v>
          </cell>
        </row>
        <row r="6582">
          <cell r="A6582" t="str">
            <v>SEP-04</v>
          </cell>
        </row>
        <row r="6583">
          <cell r="A6583" t="str">
            <v>SEP-04</v>
          </cell>
        </row>
        <row r="6584">
          <cell r="A6584" t="str">
            <v>SEP-04</v>
          </cell>
        </row>
        <row r="6585">
          <cell r="A6585" t="str">
            <v>SEP-04</v>
          </cell>
        </row>
        <row r="6586">
          <cell r="A6586" t="str">
            <v>SEP-04</v>
          </cell>
        </row>
        <row r="6587">
          <cell r="A6587" t="str">
            <v>SEP-04</v>
          </cell>
        </row>
        <row r="6588">
          <cell r="A6588" t="str">
            <v>SEP-04</v>
          </cell>
        </row>
        <row r="6589">
          <cell r="A6589" t="str">
            <v>SEP-04</v>
          </cell>
        </row>
        <row r="6590">
          <cell r="A6590" t="str">
            <v>SEP-04</v>
          </cell>
        </row>
        <row r="6591">
          <cell r="A6591" t="str">
            <v>SEP-04</v>
          </cell>
        </row>
        <row r="6592">
          <cell r="A6592" t="str">
            <v>SEP-04</v>
          </cell>
        </row>
        <row r="6593">
          <cell r="A6593" t="str">
            <v>SEP-04</v>
          </cell>
        </row>
        <row r="6594">
          <cell r="A6594" t="str">
            <v>SEP-04</v>
          </cell>
        </row>
        <row r="6595">
          <cell r="A6595" t="str">
            <v>SEP-04</v>
          </cell>
        </row>
        <row r="6596">
          <cell r="A6596" t="str">
            <v>SEP-04</v>
          </cell>
        </row>
        <row r="6597">
          <cell r="A6597" t="str">
            <v>SEP-04</v>
          </cell>
        </row>
        <row r="6598">
          <cell r="A6598" t="str">
            <v>SEP-04</v>
          </cell>
        </row>
        <row r="6599">
          <cell r="A6599" t="str">
            <v>SEP-04</v>
          </cell>
        </row>
        <row r="6600">
          <cell r="A6600" t="str">
            <v>SEP-04</v>
          </cell>
        </row>
        <row r="6601">
          <cell r="A6601" t="str">
            <v>SEP-04</v>
          </cell>
        </row>
        <row r="6602">
          <cell r="A6602" t="str">
            <v>SEP-04</v>
          </cell>
        </row>
        <row r="6603">
          <cell r="A6603" t="str">
            <v>SEP-04</v>
          </cell>
        </row>
        <row r="6604">
          <cell r="A6604" t="str">
            <v>SEP-04</v>
          </cell>
        </row>
        <row r="6605">
          <cell r="A6605" t="str">
            <v>SEP-04</v>
          </cell>
        </row>
        <row r="6606">
          <cell r="A6606" t="str">
            <v>SEP-04</v>
          </cell>
        </row>
        <row r="6607">
          <cell r="A6607" t="str">
            <v>SEP-04</v>
          </cell>
        </row>
        <row r="6608">
          <cell r="A6608" t="str">
            <v>SEP-04</v>
          </cell>
        </row>
        <row r="6609">
          <cell r="A6609" t="str">
            <v>SEP-04</v>
          </cell>
        </row>
        <row r="6610">
          <cell r="A6610" t="str">
            <v>SEP-04</v>
          </cell>
        </row>
        <row r="6611">
          <cell r="A6611" t="str">
            <v>SEP-04</v>
          </cell>
        </row>
        <row r="6612">
          <cell r="A6612" t="str">
            <v>SEP-04</v>
          </cell>
        </row>
        <row r="6613">
          <cell r="A6613" t="str">
            <v>SEP-04</v>
          </cell>
        </row>
        <row r="6614">
          <cell r="A6614" t="str">
            <v>SEP-04</v>
          </cell>
        </row>
        <row r="6615">
          <cell r="A6615" t="str">
            <v>SEP-04</v>
          </cell>
        </row>
        <row r="6616">
          <cell r="A6616" t="str">
            <v>SEP-04</v>
          </cell>
        </row>
        <row r="6617">
          <cell r="A6617" t="str">
            <v>SEP-04</v>
          </cell>
        </row>
        <row r="6618">
          <cell r="A6618" t="str">
            <v>SEP-04</v>
          </cell>
        </row>
        <row r="6619">
          <cell r="A6619" t="str">
            <v>SEP-04</v>
          </cell>
        </row>
        <row r="6620">
          <cell r="A6620" t="str">
            <v>SEP-04</v>
          </cell>
        </row>
        <row r="6621">
          <cell r="A6621" t="str">
            <v>SEP-04</v>
          </cell>
        </row>
        <row r="6622">
          <cell r="A6622" t="str">
            <v>SEP-04</v>
          </cell>
        </row>
        <row r="6623">
          <cell r="A6623" t="str">
            <v>SEP-04</v>
          </cell>
        </row>
        <row r="6624">
          <cell r="A6624" t="str">
            <v>SEP-04</v>
          </cell>
        </row>
        <row r="6625">
          <cell r="A6625" t="str">
            <v>SEP-04</v>
          </cell>
        </row>
        <row r="6626">
          <cell r="A6626" t="str">
            <v>SEP-04</v>
          </cell>
        </row>
        <row r="6627">
          <cell r="A6627" t="str">
            <v>SEP-04</v>
          </cell>
        </row>
        <row r="6628">
          <cell r="A6628" t="str">
            <v>SEP-04</v>
          </cell>
        </row>
        <row r="6629">
          <cell r="A6629" t="str">
            <v>SEP-04</v>
          </cell>
        </row>
        <row r="6630">
          <cell r="A6630" t="str">
            <v>SEP-04</v>
          </cell>
        </row>
        <row r="6631">
          <cell r="A6631" t="str">
            <v>SEP-04</v>
          </cell>
        </row>
        <row r="6632">
          <cell r="A6632" t="str">
            <v>SEP-04</v>
          </cell>
        </row>
        <row r="6633">
          <cell r="A6633" t="str">
            <v>SEP-04</v>
          </cell>
        </row>
        <row r="6634">
          <cell r="A6634" t="str">
            <v>SEP-04</v>
          </cell>
        </row>
        <row r="6635">
          <cell r="A6635" t="str">
            <v>SEP-04</v>
          </cell>
        </row>
        <row r="6636">
          <cell r="A6636" t="str">
            <v>SEP-04</v>
          </cell>
        </row>
        <row r="6637">
          <cell r="A6637" t="str">
            <v>SEP-04</v>
          </cell>
        </row>
        <row r="6638">
          <cell r="A6638" t="str">
            <v>SEP-04</v>
          </cell>
        </row>
        <row r="6639">
          <cell r="A6639" t="str">
            <v>SEP-04</v>
          </cell>
        </row>
        <row r="6640">
          <cell r="A6640" t="str">
            <v>SEP-04</v>
          </cell>
        </row>
        <row r="6641">
          <cell r="A6641" t="str">
            <v>SEP-04</v>
          </cell>
        </row>
        <row r="6642">
          <cell r="A6642" t="str">
            <v>SEP-04</v>
          </cell>
        </row>
        <row r="6643">
          <cell r="A6643" t="str">
            <v>SEP-04</v>
          </cell>
        </row>
        <row r="6644">
          <cell r="A6644" t="str">
            <v>SEP-04</v>
          </cell>
        </row>
        <row r="6645">
          <cell r="A6645" t="str">
            <v>SEP-04</v>
          </cell>
        </row>
        <row r="6646">
          <cell r="A6646" t="str">
            <v>SEP-04</v>
          </cell>
        </row>
        <row r="6647">
          <cell r="A6647" t="str">
            <v>SEP-04</v>
          </cell>
        </row>
        <row r="6648">
          <cell r="A6648" t="str">
            <v>SEP-04</v>
          </cell>
        </row>
        <row r="6649">
          <cell r="A6649" t="str">
            <v>SEP-04</v>
          </cell>
        </row>
        <row r="6650">
          <cell r="A6650" t="str">
            <v>SEP-04</v>
          </cell>
        </row>
        <row r="6651">
          <cell r="A6651" t="str">
            <v>SEP-04</v>
          </cell>
        </row>
        <row r="6652">
          <cell r="A6652" t="str">
            <v>SEP-04</v>
          </cell>
        </row>
        <row r="6653">
          <cell r="A6653" t="str">
            <v>SEP-04</v>
          </cell>
        </row>
        <row r="6654">
          <cell r="A6654" t="str">
            <v>SEP-04</v>
          </cell>
        </row>
        <row r="6655">
          <cell r="A6655" t="str">
            <v>SEP-04</v>
          </cell>
        </row>
        <row r="6656">
          <cell r="A6656" t="str">
            <v>SEP-04</v>
          </cell>
        </row>
        <row r="6657">
          <cell r="A6657" t="str">
            <v>SEP-04</v>
          </cell>
        </row>
        <row r="6658">
          <cell r="A6658" t="str">
            <v>SEP-04</v>
          </cell>
        </row>
        <row r="6659">
          <cell r="A6659" t="str">
            <v>SEP-04</v>
          </cell>
        </row>
        <row r="6660">
          <cell r="A6660" t="str">
            <v>SEP-04</v>
          </cell>
        </row>
        <row r="6661">
          <cell r="A6661" t="str">
            <v>SEP-04</v>
          </cell>
        </row>
        <row r="6662">
          <cell r="A6662" t="str">
            <v>SEP-04</v>
          </cell>
        </row>
        <row r="6663">
          <cell r="A6663" t="str">
            <v>SEP-04</v>
          </cell>
        </row>
        <row r="6664">
          <cell r="A6664" t="str">
            <v>SEP-04</v>
          </cell>
        </row>
        <row r="6665">
          <cell r="A6665" t="str">
            <v>SEP-04</v>
          </cell>
        </row>
        <row r="6666">
          <cell r="A6666" t="str">
            <v>SEP-04</v>
          </cell>
        </row>
        <row r="6667">
          <cell r="A6667" t="str">
            <v>SEP-04</v>
          </cell>
        </row>
        <row r="6668">
          <cell r="A6668" t="str">
            <v>SEP-04</v>
          </cell>
        </row>
        <row r="6669">
          <cell r="A6669" t="str">
            <v>SEP-04</v>
          </cell>
        </row>
        <row r="6670">
          <cell r="A6670" t="str">
            <v>SEP-04</v>
          </cell>
        </row>
        <row r="6671">
          <cell r="A6671" t="str">
            <v>SEP-04</v>
          </cell>
        </row>
        <row r="6672">
          <cell r="A6672" t="str">
            <v>SEP-04</v>
          </cell>
        </row>
        <row r="6673">
          <cell r="A6673" t="str">
            <v>SEP-04</v>
          </cell>
        </row>
        <row r="6674">
          <cell r="A6674" t="str">
            <v>SEP-04</v>
          </cell>
        </row>
        <row r="6675">
          <cell r="A6675" t="str">
            <v>SEP-04</v>
          </cell>
        </row>
        <row r="6676">
          <cell r="A6676" t="str">
            <v>SEP-04</v>
          </cell>
        </row>
        <row r="6677">
          <cell r="A6677" t="str">
            <v>SEP-04</v>
          </cell>
        </row>
        <row r="6678">
          <cell r="A6678" t="str">
            <v>SEP-04</v>
          </cell>
        </row>
        <row r="6679">
          <cell r="A6679" t="str">
            <v>SEP-04</v>
          </cell>
        </row>
        <row r="6680">
          <cell r="A6680" t="str">
            <v>SEP-04</v>
          </cell>
        </row>
        <row r="6681">
          <cell r="A6681" t="str">
            <v>SEP-04</v>
          </cell>
        </row>
        <row r="6682">
          <cell r="A6682" t="str">
            <v>SEP-04</v>
          </cell>
        </row>
        <row r="6683">
          <cell r="A6683" t="str">
            <v>SEP-04</v>
          </cell>
        </row>
        <row r="6684">
          <cell r="A6684" t="str">
            <v>SEP-04</v>
          </cell>
        </row>
        <row r="6685">
          <cell r="A6685" t="str">
            <v>SEP-04</v>
          </cell>
        </row>
        <row r="6686">
          <cell r="A6686" t="str">
            <v>SEP-04</v>
          </cell>
        </row>
        <row r="6687">
          <cell r="A6687" t="str">
            <v>SEP-04</v>
          </cell>
        </row>
        <row r="6688">
          <cell r="A6688" t="str">
            <v>SEP-04</v>
          </cell>
        </row>
        <row r="6689">
          <cell r="A6689" t="str">
            <v>SEP-04</v>
          </cell>
        </row>
        <row r="6690">
          <cell r="A6690" t="str">
            <v>SEP-04</v>
          </cell>
        </row>
        <row r="6691">
          <cell r="A6691" t="str">
            <v>SEP-04</v>
          </cell>
        </row>
        <row r="6692">
          <cell r="A6692" t="str">
            <v>SEP-04</v>
          </cell>
        </row>
        <row r="6693">
          <cell r="A6693" t="str">
            <v>SEP-04</v>
          </cell>
        </row>
        <row r="6694">
          <cell r="A6694" t="str">
            <v>SEP-04</v>
          </cell>
        </row>
        <row r="6695">
          <cell r="A6695" t="str">
            <v>SEP-04</v>
          </cell>
        </row>
        <row r="6696">
          <cell r="A6696" t="str">
            <v>SEP-04</v>
          </cell>
        </row>
        <row r="6697">
          <cell r="A6697" t="str">
            <v>SEP-04</v>
          </cell>
        </row>
        <row r="6698">
          <cell r="A6698" t="str">
            <v>SEP-04</v>
          </cell>
        </row>
        <row r="6699">
          <cell r="A6699" t="str">
            <v>SEP-04</v>
          </cell>
        </row>
        <row r="6700">
          <cell r="A6700" t="str">
            <v>SEP-04</v>
          </cell>
        </row>
        <row r="6701">
          <cell r="A6701" t="str">
            <v>SEP-04</v>
          </cell>
        </row>
        <row r="6702">
          <cell r="A6702" t="str">
            <v>SEP-04</v>
          </cell>
        </row>
        <row r="6703">
          <cell r="A6703" t="str">
            <v>SEP-04</v>
          </cell>
        </row>
        <row r="6704">
          <cell r="A6704" t="str">
            <v>SEP-04</v>
          </cell>
        </row>
        <row r="6705">
          <cell r="A6705" t="str">
            <v>SEP-04</v>
          </cell>
        </row>
        <row r="6706">
          <cell r="A6706" t="str">
            <v>SEP-04</v>
          </cell>
        </row>
        <row r="6707">
          <cell r="A6707" t="str">
            <v>SEP-04</v>
          </cell>
        </row>
        <row r="6708">
          <cell r="A6708" t="str">
            <v>SEP-04</v>
          </cell>
        </row>
        <row r="6709">
          <cell r="A6709" t="str">
            <v>SEP-04</v>
          </cell>
        </row>
        <row r="6710">
          <cell r="A6710" t="str">
            <v>SEP-04</v>
          </cell>
        </row>
        <row r="6711">
          <cell r="A6711" t="str">
            <v>SEP-04</v>
          </cell>
        </row>
        <row r="6712">
          <cell r="A6712" t="str">
            <v>SEP-04</v>
          </cell>
        </row>
        <row r="6713">
          <cell r="A6713" t="str">
            <v>SEP-04</v>
          </cell>
        </row>
        <row r="6714">
          <cell r="A6714" t="str">
            <v>SEP-04</v>
          </cell>
        </row>
        <row r="6715">
          <cell r="A6715" t="str">
            <v>SEP-04</v>
          </cell>
        </row>
        <row r="6716">
          <cell r="A6716" t="str">
            <v>SEP-04</v>
          </cell>
        </row>
        <row r="6717">
          <cell r="A6717" t="str">
            <v>SEP-04</v>
          </cell>
        </row>
        <row r="6718">
          <cell r="A6718" t="str">
            <v>SEP-04</v>
          </cell>
        </row>
        <row r="6719">
          <cell r="A6719" t="str">
            <v>SEP-04</v>
          </cell>
        </row>
        <row r="6720">
          <cell r="A6720" t="str">
            <v>SEP-04</v>
          </cell>
        </row>
        <row r="6721">
          <cell r="A6721" t="str">
            <v>SEP-04</v>
          </cell>
        </row>
        <row r="6722">
          <cell r="A6722" t="str">
            <v>SEP-04</v>
          </cell>
        </row>
        <row r="6723">
          <cell r="A6723" t="str">
            <v>SEP-04</v>
          </cell>
        </row>
        <row r="6724">
          <cell r="A6724" t="str">
            <v>SEP-04</v>
          </cell>
        </row>
        <row r="6725">
          <cell r="A6725" t="str">
            <v>SEP-04</v>
          </cell>
        </row>
        <row r="6726">
          <cell r="A6726" t="str">
            <v>SEP-04</v>
          </cell>
        </row>
        <row r="6727">
          <cell r="A6727" t="str">
            <v>SEP-04</v>
          </cell>
        </row>
        <row r="6728">
          <cell r="A6728" t="str">
            <v>SEP-04</v>
          </cell>
        </row>
        <row r="6729">
          <cell r="A6729" t="str">
            <v>SEP-04</v>
          </cell>
        </row>
        <row r="6730">
          <cell r="A6730" t="str">
            <v>SEP-04</v>
          </cell>
        </row>
        <row r="6731">
          <cell r="A6731" t="str">
            <v>SEP-04</v>
          </cell>
        </row>
        <row r="6732">
          <cell r="A6732" t="str">
            <v>SEP-04</v>
          </cell>
        </row>
        <row r="6733">
          <cell r="A6733" t="str">
            <v>SEP-04</v>
          </cell>
        </row>
        <row r="6734">
          <cell r="A6734" t="str">
            <v>SEP-04</v>
          </cell>
        </row>
        <row r="6735">
          <cell r="A6735" t="str">
            <v>SEP-04</v>
          </cell>
        </row>
        <row r="6736">
          <cell r="A6736" t="str">
            <v>SEP-04</v>
          </cell>
        </row>
        <row r="6737">
          <cell r="A6737" t="str">
            <v>SEP-04</v>
          </cell>
        </row>
        <row r="6738">
          <cell r="A6738" t="str">
            <v>SEP-04</v>
          </cell>
        </row>
        <row r="6739">
          <cell r="A6739" t="str">
            <v>SEP-04</v>
          </cell>
        </row>
        <row r="6740">
          <cell r="A6740" t="str">
            <v>SEP-04</v>
          </cell>
        </row>
        <row r="6741">
          <cell r="A6741" t="str">
            <v>SEP-04</v>
          </cell>
        </row>
        <row r="6742">
          <cell r="A6742" t="str">
            <v>SEP-04</v>
          </cell>
        </row>
        <row r="6743">
          <cell r="A6743" t="str">
            <v>SEP-04</v>
          </cell>
        </row>
        <row r="6744">
          <cell r="A6744" t="str">
            <v>SEP-04</v>
          </cell>
        </row>
        <row r="6745">
          <cell r="A6745" t="str">
            <v>SEP-04</v>
          </cell>
        </row>
        <row r="6746">
          <cell r="A6746" t="str">
            <v>SEP-04</v>
          </cell>
        </row>
        <row r="6747">
          <cell r="A6747" t="str">
            <v>SEP-04</v>
          </cell>
        </row>
        <row r="6748">
          <cell r="A6748" t="str">
            <v>SEP-04</v>
          </cell>
        </row>
        <row r="6749">
          <cell r="A6749" t="str">
            <v>SEP-04</v>
          </cell>
        </row>
        <row r="6750">
          <cell r="A6750" t="str">
            <v>SEP-04</v>
          </cell>
        </row>
        <row r="6751">
          <cell r="A6751" t="str">
            <v>SEP-04</v>
          </cell>
        </row>
        <row r="6752">
          <cell r="A6752" t="str">
            <v>SEP-04</v>
          </cell>
        </row>
        <row r="6753">
          <cell r="A6753" t="str">
            <v>SEP-04</v>
          </cell>
        </row>
        <row r="6754">
          <cell r="A6754" t="str">
            <v>SEP-04</v>
          </cell>
        </row>
        <row r="6755">
          <cell r="A6755" t="str">
            <v>SEP-04</v>
          </cell>
        </row>
        <row r="6756">
          <cell r="A6756" t="str">
            <v>SEP-04</v>
          </cell>
        </row>
        <row r="6757">
          <cell r="A6757" t="str">
            <v>SEP-04</v>
          </cell>
        </row>
        <row r="6758">
          <cell r="A6758" t="str">
            <v>SEP-04</v>
          </cell>
        </row>
        <row r="6759">
          <cell r="A6759" t="str">
            <v>SEP-04</v>
          </cell>
        </row>
        <row r="6760">
          <cell r="A6760" t="str">
            <v>SEP-04</v>
          </cell>
        </row>
        <row r="6761">
          <cell r="A6761" t="str">
            <v>SEP-04</v>
          </cell>
        </row>
        <row r="6762">
          <cell r="A6762" t="str">
            <v>SEP-04</v>
          </cell>
        </row>
        <row r="6763">
          <cell r="A6763" t="str">
            <v>SEP-04</v>
          </cell>
        </row>
        <row r="6764">
          <cell r="A6764" t="str">
            <v>SEP-04</v>
          </cell>
        </row>
        <row r="6765">
          <cell r="A6765" t="str">
            <v>SEP-04</v>
          </cell>
        </row>
        <row r="6766">
          <cell r="A6766" t="str">
            <v>SEP-04</v>
          </cell>
        </row>
        <row r="6767">
          <cell r="A6767" t="str">
            <v>SEP-04</v>
          </cell>
        </row>
        <row r="6768">
          <cell r="A6768" t="str">
            <v>SEP-04</v>
          </cell>
        </row>
        <row r="6769">
          <cell r="A6769" t="str">
            <v>SEP-04</v>
          </cell>
        </row>
        <row r="6770">
          <cell r="A6770" t="str">
            <v>SEP-04</v>
          </cell>
        </row>
        <row r="6771">
          <cell r="A6771" t="str">
            <v>SEP-04</v>
          </cell>
        </row>
        <row r="6772">
          <cell r="A6772" t="str">
            <v>SEP-04</v>
          </cell>
        </row>
        <row r="6773">
          <cell r="A6773" t="str">
            <v>SEP-04</v>
          </cell>
        </row>
        <row r="6774">
          <cell r="A6774" t="str">
            <v>SEP-04</v>
          </cell>
        </row>
        <row r="6775">
          <cell r="A6775" t="str">
            <v>SEP-04</v>
          </cell>
        </row>
        <row r="6776">
          <cell r="A6776" t="str">
            <v>SEP-04</v>
          </cell>
        </row>
        <row r="6777">
          <cell r="A6777" t="str">
            <v>SEP-04</v>
          </cell>
        </row>
        <row r="6778">
          <cell r="A6778" t="str">
            <v>SEP-04</v>
          </cell>
        </row>
        <row r="6779">
          <cell r="A6779" t="str">
            <v>SEP-04</v>
          </cell>
        </row>
        <row r="6780">
          <cell r="A6780" t="str">
            <v>SEP-04</v>
          </cell>
        </row>
        <row r="6781">
          <cell r="A6781" t="str">
            <v>SEP-04</v>
          </cell>
        </row>
        <row r="6782">
          <cell r="A6782" t="str">
            <v>SEP-04</v>
          </cell>
        </row>
        <row r="6783">
          <cell r="A6783" t="str">
            <v>SEP-04</v>
          </cell>
        </row>
        <row r="6784">
          <cell r="A6784" t="str">
            <v>SEP-04</v>
          </cell>
        </row>
        <row r="6785">
          <cell r="A6785" t="str">
            <v>SEP-04</v>
          </cell>
        </row>
        <row r="6786">
          <cell r="A6786" t="str">
            <v>SEP-04</v>
          </cell>
        </row>
        <row r="6787">
          <cell r="A6787" t="str">
            <v>SEP-04</v>
          </cell>
        </row>
        <row r="6788">
          <cell r="A6788" t="str">
            <v>SEP-04</v>
          </cell>
        </row>
        <row r="6789">
          <cell r="A6789" t="str">
            <v>SEP-04</v>
          </cell>
        </row>
        <row r="6790">
          <cell r="A6790" t="str">
            <v>SEP-04</v>
          </cell>
        </row>
        <row r="6791">
          <cell r="A6791" t="str">
            <v>SEP-04</v>
          </cell>
        </row>
        <row r="6792">
          <cell r="A6792" t="str">
            <v>SEP-04</v>
          </cell>
        </row>
        <row r="6793">
          <cell r="A6793" t="str">
            <v>SEP-04</v>
          </cell>
        </row>
        <row r="6794">
          <cell r="A6794" t="str">
            <v>SEP-04</v>
          </cell>
        </row>
        <row r="6795">
          <cell r="A6795" t="str">
            <v>SEP-04</v>
          </cell>
        </row>
        <row r="6796">
          <cell r="A6796" t="str">
            <v>SEP-04</v>
          </cell>
        </row>
        <row r="6797">
          <cell r="A6797" t="str">
            <v>SEP-04</v>
          </cell>
        </row>
        <row r="6798">
          <cell r="A6798" t="str">
            <v>SEP-04</v>
          </cell>
        </row>
        <row r="6799">
          <cell r="A6799" t="str">
            <v>SEP-04</v>
          </cell>
        </row>
        <row r="6800">
          <cell r="A6800" t="str">
            <v>SEP-04</v>
          </cell>
        </row>
        <row r="6801">
          <cell r="A6801" t="str">
            <v>SEP-04</v>
          </cell>
        </row>
        <row r="6802">
          <cell r="A6802" t="str">
            <v>SEP-04</v>
          </cell>
        </row>
        <row r="6803">
          <cell r="A6803" t="str">
            <v>SEP-04</v>
          </cell>
        </row>
        <row r="6804">
          <cell r="A6804" t="str">
            <v>SEP-04</v>
          </cell>
        </row>
        <row r="6805">
          <cell r="A6805" t="str">
            <v>SEP-04</v>
          </cell>
        </row>
        <row r="6806">
          <cell r="A6806" t="str">
            <v>SEP-04</v>
          </cell>
        </row>
        <row r="6807">
          <cell r="A6807" t="str">
            <v>SEP-04</v>
          </cell>
        </row>
        <row r="6808">
          <cell r="A6808" t="str">
            <v>SEP-04</v>
          </cell>
        </row>
        <row r="6809">
          <cell r="A6809" t="str">
            <v>SEP-04</v>
          </cell>
        </row>
        <row r="6810">
          <cell r="A6810" t="str">
            <v>SEP-04</v>
          </cell>
        </row>
        <row r="6811">
          <cell r="A6811" t="str">
            <v>SEP-04</v>
          </cell>
        </row>
        <row r="6812">
          <cell r="A6812" t="str">
            <v>SEP-04</v>
          </cell>
        </row>
        <row r="6813">
          <cell r="A6813" t="str">
            <v>SEP-04</v>
          </cell>
        </row>
        <row r="6814">
          <cell r="A6814" t="str">
            <v>SEP-04</v>
          </cell>
        </row>
        <row r="6815">
          <cell r="A6815" t="str">
            <v>SEP-04</v>
          </cell>
        </row>
        <row r="6816">
          <cell r="A6816" t="str">
            <v>SEP-04</v>
          </cell>
        </row>
        <row r="6817">
          <cell r="A6817" t="str">
            <v>SEP-04</v>
          </cell>
        </row>
        <row r="6818">
          <cell r="A6818" t="str">
            <v>SEP-04</v>
          </cell>
        </row>
        <row r="6819">
          <cell r="A6819" t="str">
            <v>SEP-04</v>
          </cell>
        </row>
        <row r="6820">
          <cell r="A6820" t="str">
            <v>SEP-04</v>
          </cell>
        </row>
        <row r="6821">
          <cell r="A6821" t="str">
            <v>SEP-04</v>
          </cell>
        </row>
        <row r="6822">
          <cell r="A6822" t="str">
            <v>SEP-04</v>
          </cell>
        </row>
        <row r="6823">
          <cell r="A6823" t="str">
            <v>SEP-04</v>
          </cell>
        </row>
        <row r="6824">
          <cell r="A6824" t="str">
            <v>SEP-04</v>
          </cell>
        </row>
        <row r="6825">
          <cell r="A6825" t="str">
            <v>SEP-04</v>
          </cell>
        </row>
        <row r="6826">
          <cell r="A6826" t="str">
            <v>SEP-04</v>
          </cell>
        </row>
        <row r="6827">
          <cell r="A6827" t="str">
            <v>SEP-04</v>
          </cell>
        </row>
        <row r="6828">
          <cell r="A6828" t="str">
            <v>SEP-04</v>
          </cell>
        </row>
        <row r="6829">
          <cell r="A6829" t="str">
            <v>SEP-04</v>
          </cell>
        </row>
        <row r="6830">
          <cell r="A6830" t="str">
            <v>SEP-04</v>
          </cell>
        </row>
        <row r="6831">
          <cell r="A6831" t="str">
            <v>SEP-04</v>
          </cell>
        </row>
        <row r="6832">
          <cell r="A6832" t="str">
            <v>SEP-04</v>
          </cell>
        </row>
        <row r="6833">
          <cell r="A6833" t="str">
            <v>SEP-04</v>
          </cell>
        </row>
        <row r="6834">
          <cell r="A6834" t="str">
            <v>SEP-04</v>
          </cell>
        </row>
        <row r="6835">
          <cell r="A6835" t="str">
            <v>SEP-04</v>
          </cell>
        </row>
        <row r="6836">
          <cell r="A6836" t="str">
            <v>SEP-04</v>
          </cell>
        </row>
        <row r="6837">
          <cell r="A6837" t="str">
            <v>SEP-04</v>
          </cell>
        </row>
        <row r="6838">
          <cell r="A6838" t="str">
            <v>SEP-04</v>
          </cell>
        </row>
        <row r="6839">
          <cell r="A6839" t="str">
            <v>SEP-04</v>
          </cell>
        </row>
        <row r="6840">
          <cell r="A6840" t="str">
            <v>SEP-04</v>
          </cell>
        </row>
        <row r="6841">
          <cell r="A6841" t="str">
            <v>SEP-04</v>
          </cell>
        </row>
        <row r="6842">
          <cell r="A6842" t="str">
            <v>SEP-04</v>
          </cell>
        </row>
        <row r="6843">
          <cell r="A6843" t="str">
            <v>SEP-04</v>
          </cell>
        </row>
        <row r="6844">
          <cell r="A6844" t="str">
            <v>SEP-04</v>
          </cell>
        </row>
        <row r="6845">
          <cell r="A6845" t="str">
            <v>SEP-04</v>
          </cell>
        </row>
        <row r="6846">
          <cell r="A6846" t="str">
            <v>SEP-04</v>
          </cell>
        </row>
        <row r="6847">
          <cell r="A6847" t="str">
            <v>SEP-04</v>
          </cell>
        </row>
        <row r="6848">
          <cell r="A6848" t="str">
            <v>SEP-04</v>
          </cell>
        </row>
        <row r="6849">
          <cell r="A6849" t="str">
            <v>SEP-04</v>
          </cell>
        </row>
        <row r="6850">
          <cell r="A6850" t="str">
            <v>SEP-04</v>
          </cell>
        </row>
        <row r="6851">
          <cell r="A6851" t="str">
            <v>SEP-04</v>
          </cell>
        </row>
        <row r="6852">
          <cell r="A6852" t="str">
            <v>SEP-04</v>
          </cell>
        </row>
        <row r="6853">
          <cell r="A6853" t="str">
            <v>SEP-04</v>
          </cell>
        </row>
        <row r="6854">
          <cell r="A6854" t="str">
            <v>SEP-04</v>
          </cell>
        </row>
        <row r="6855">
          <cell r="A6855" t="str">
            <v>SEP-04</v>
          </cell>
        </row>
        <row r="6856">
          <cell r="A6856" t="str">
            <v>SEP-04</v>
          </cell>
        </row>
        <row r="6857">
          <cell r="A6857" t="str">
            <v>SEP-04</v>
          </cell>
        </row>
        <row r="6858">
          <cell r="A6858" t="str">
            <v>SEP-04</v>
          </cell>
        </row>
        <row r="6859">
          <cell r="A6859" t="str">
            <v>SEP-04</v>
          </cell>
        </row>
        <row r="6860">
          <cell r="A6860" t="str">
            <v>SEP-04</v>
          </cell>
        </row>
        <row r="6861">
          <cell r="A6861" t="str">
            <v>SEP-04</v>
          </cell>
        </row>
        <row r="6862">
          <cell r="A6862" t="str">
            <v>SEP-04</v>
          </cell>
        </row>
        <row r="6863">
          <cell r="A6863" t="str">
            <v>SEP-04</v>
          </cell>
        </row>
        <row r="6864">
          <cell r="A6864" t="str">
            <v>SEP-04</v>
          </cell>
        </row>
        <row r="6865">
          <cell r="A6865" t="str">
            <v>SEP-04</v>
          </cell>
        </row>
        <row r="6866">
          <cell r="A6866" t="str">
            <v>SEP-04</v>
          </cell>
        </row>
        <row r="6867">
          <cell r="A6867" t="str">
            <v>SEP-04</v>
          </cell>
        </row>
        <row r="6868">
          <cell r="A6868" t="str">
            <v>SEP-04</v>
          </cell>
        </row>
        <row r="6869">
          <cell r="A6869" t="str">
            <v>SEP-04</v>
          </cell>
        </row>
        <row r="6870">
          <cell r="A6870" t="str">
            <v>SEP-04</v>
          </cell>
        </row>
        <row r="6871">
          <cell r="A6871" t="str">
            <v>SEP-04</v>
          </cell>
        </row>
        <row r="6872">
          <cell r="A6872" t="str">
            <v>SEP-04</v>
          </cell>
        </row>
        <row r="6873">
          <cell r="A6873" t="str">
            <v>SEP-04</v>
          </cell>
        </row>
        <row r="6874">
          <cell r="A6874" t="str">
            <v>SEP-04</v>
          </cell>
        </row>
        <row r="6875">
          <cell r="A6875" t="str">
            <v>SEP-04</v>
          </cell>
        </row>
        <row r="6876">
          <cell r="A6876" t="str">
            <v>SEP-04</v>
          </cell>
        </row>
        <row r="6877">
          <cell r="A6877" t="str">
            <v>SEP-04</v>
          </cell>
        </row>
        <row r="6878">
          <cell r="A6878" t="str">
            <v>SEP-04</v>
          </cell>
        </row>
        <row r="6879">
          <cell r="A6879" t="str">
            <v>SEP-04</v>
          </cell>
        </row>
        <row r="6880">
          <cell r="A6880" t="str">
            <v>SEP-04</v>
          </cell>
        </row>
        <row r="6881">
          <cell r="A6881" t="str">
            <v>SEP-04</v>
          </cell>
        </row>
        <row r="6882">
          <cell r="A6882" t="str">
            <v>SEP-04</v>
          </cell>
        </row>
        <row r="6883">
          <cell r="A6883" t="str">
            <v>SEP-04</v>
          </cell>
        </row>
        <row r="6884">
          <cell r="A6884" t="str">
            <v>SEP-04</v>
          </cell>
        </row>
        <row r="6885">
          <cell r="A6885" t="str">
            <v>SEP-04</v>
          </cell>
        </row>
        <row r="6886">
          <cell r="A6886" t="str">
            <v>SEP-04</v>
          </cell>
        </row>
        <row r="6887">
          <cell r="A6887" t="str">
            <v>SEP-04</v>
          </cell>
        </row>
        <row r="6888">
          <cell r="A6888" t="str">
            <v>SEP-04</v>
          </cell>
        </row>
        <row r="6889">
          <cell r="A6889" t="str">
            <v>SEP-04</v>
          </cell>
        </row>
        <row r="6890">
          <cell r="A6890" t="str">
            <v>SEP-04</v>
          </cell>
        </row>
        <row r="6891">
          <cell r="A6891" t="str">
            <v>SEP-04</v>
          </cell>
        </row>
        <row r="6892">
          <cell r="A6892" t="str">
            <v>SEP-04</v>
          </cell>
        </row>
        <row r="6893">
          <cell r="A6893" t="str">
            <v>SEP-04</v>
          </cell>
        </row>
        <row r="6894">
          <cell r="A6894" t="str">
            <v>SEP-04</v>
          </cell>
        </row>
        <row r="6895">
          <cell r="A6895" t="str">
            <v>SEP-04</v>
          </cell>
        </row>
        <row r="6896">
          <cell r="A6896" t="str">
            <v>SEP-04</v>
          </cell>
        </row>
        <row r="6897">
          <cell r="A6897" t="str">
            <v>SEP-04</v>
          </cell>
        </row>
        <row r="6898">
          <cell r="A6898" t="str">
            <v>SEP-04</v>
          </cell>
        </row>
        <row r="6899">
          <cell r="A6899" t="str">
            <v>SEP-04</v>
          </cell>
        </row>
        <row r="6900">
          <cell r="A6900" t="str">
            <v>SEP-04</v>
          </cell>
        </row>
        <row r="6901">
          <cell r="A6901" t="str">
            <v>SEP-04</v>
          </cell>
        </row>
        <row r="6902">
          <cell r="A6902" t="str">
            <v>SEP-04</v>
          </cell>
        </row>
        <row r="6903">
          <cell r="A6903" t="str">
            <v>SEP-04</v>
          </cell>
        </row>
        <row r="6904">
          <cell r="A6904" t="str">
            <v>SEP-04</v>
          </cell>
        </row>
        <row r="6905">
          <cell r="A6905" t="str">
            <v>SEP-04</v>
          </cell>
        </row>
        <row r="6906">
          <cell r="A6906" t="str">
            <v>SEP-04</v>
          </cell>
        </row>
        <row r="6907">
          <cell r="A6907" t="str">
            <v>SEP-04</v>
          </cell>
        </row>
        <row r="6908">
          <cell r="A6908" t="str">
            <v>SEP-04</v>
          </cell>
        </row>
        <row r="6909">
          <cell r="A6909" t="str">
            <v>SEP-04</v>
          </cell>
        </row>
        <row r="6910">
          <cell r="A6910" t="str">
            <v>SEP-04</v>
          </cell>
        </row>
        <row r="6911">
          <cell r="A6911" t="str">
            <v>SEP-04</v>
          </cell>
        </row>
        <row r="6912">
          <cell r="A6912" t="str">
            <v>SEP-04</v>
          </cell>
        </row>
        <row r="6913">
          <cell r="A6913" t="str">
            <v>SEP-04</v>
          </cell>
        </row>
        <row r="6914">
          <cell r="A6914" t="str">
            <v>SEP-04</v>
          </cell>
        </row>
        <row r="6915">
          <cell r="A6915" t="str">
            <v>SEP-04</v>
          </cell>
        </row>
        <row r="6916">
          <cell r="A6916" t="str">
            <v>SEP-04</v>
          </cell>
        </row>
        <row r="6917">
          <cell r="A6917" t="str">
            <v>SEP-04</v>
          </cell>
        </row>
        <row r="6918">
          <cell r="A6918" t="str">
            <v>SEP-04</v>
          </cell>
        </row>
        <row r="6919">
          <cell r="A6919" t="str">
            <v>SEP-04</v>
          </cell>
        </row>
        <row r="6920">
          <cell r="A6920" t="str">
            <v>SEP-04</v>
          </cell>
        </row>
        <row r="6921">
          <cell r="A6921" t="str">
            <v>SEP-04</v>
          </cell>
        </row>
        <row r="6922">
          <cell r="A6922" t="str">
            <v>SEP-04</v>
          </cell>
        </row>
        <row r="6923">
          <cell r="A6923" t="str">
            <v>SEP-04</v>
          </cell>
        </row>
        <row r="6924">
          <cell r="A6924" t="str">
            <v>SEP-04</v>
          </cell>
        </row>
        <row r="6925">
          <cell r="A6925" t="str">
            <v>SEP-04</v>
          </cell>
        </row>
        <row r="6926">
          <cell r="A6926" t="str">
            <v>SEP-04</v>
          </cell>
        </row>
        <row r="6927">
          <cell r="A6927" t="str">
            <v>SEP-04</v>
          </cell>
        </row>
        <row r="6928">
          <cell r="A6928" t="str">
            <v>SEP-04</v>
          </cell>
        </row>
        <row r="6929">
          <cell r="A6929" t="str">
            <v>SEP-04</v>
          </cell>
        </row>
        <row r="6930">
          <cell r="A6930" t="str">
            <v>SEP-04</v>
          </cell>
        </row>
        <row r="6931">
          <cell r="A6931" t="str">
            <v>SEP-04</v>
          </cell>
        </row>
        <row r="6932">
          <cell r="A6932" t="str">
            <v>SEP-04</v>
          </cell>
        </row>
        <row r="6933">
          <cell r="A6933" t="str">
            <v>SEP-04</v>
          </cell>
        </row>
        <row r="6934">
          <cell r="A6934" t="str">
            <v>SEP-04</v>
          </cell>
        </row>
        <row r="6935">
          <cell r="A6935" t="str">
            <v>SEP-04</v>
          </cell>
        </row>
        <row r="6936">
          <cell r="A6936" t="str">
            <v>SEP-04</v>
          </cell>
        </row>
        <row r="6937">
          <cell r="A6937" t="str">
            <v>SEP-04</v>
          </cell>
        </row>
        <row r="6938">
          <cell r="A6938" t="str">
            <v>SEP-04</v>
          </cell>
        </row>
        <row r="6939">
          <cell r="A6939" t="str">
            <v>SEP-04</v>
          </cell>
        </row>
        <row r="6940">
          <cell r="A6940" t="str">
            <v>SEP-04</v>
          </cell>
        </row>
        <row r="6941">
          <cell r="A6941" t="str">
            <v>SEP-04</v>
          </cell>
        </row>
        <row r="6942">
          <cell r="A6942" t="str">
            <v>SEP-04</v>
          </cell>
        </row>
        <row r="6943">
          <cell r="A6943" t="str">
            <v>SEP-04</v>
          </cell>
        </row>
        <row r="6944">
          <cell r="A6944" t="str">
            <v>SEP-04</v>
          </cell>
        </row>
        <row r="6945">
          <cell r="A6945" t="str">
            <v>SEP-04</v>
          </cell>
        </row>
        <row r="6946">
          <cell r="A6946" t="str">
            <v>SEP-04</v>
          </cell>
        </row>
        <row r="6947">
          <cell r="A6947" t="str">
            <v>SEP-04</v>
          </cell>
        </row>
        <row r="6948">
          <cell r="A6948" t="str">
            <v>SEP-04</v>
          </cell>
        </row>
        <row r="6949">
          <cell r="A6949" t="str">
            <v>SEP-04</v>
          </cell>
        </row>
        <row r="6950">
          <cell r="A6950" t="str">
            <v>SEP-04</v>
          </cell>
        </row>
        <row r="6951">
          <cell r="A6951" t="str">
            <v>SEP-04</v>
          </cell>
        </row>
        <row r="6952">
          <cell r="A6952" t="str">
            <v>SEP-04</v>
          </cell>
        </row>
        <row r="6953">
          <cell r="A6953" t="str">
            <v>SEP-04</v>
          </cell>
        </row>
        <row r="6954">
          <cell r="A6954" t="str">
            <v>SEP-04</v>
          </cell>
        </row>
        <row r="6955">
          <cell r="A6955" t="str">
            <v>SEP-04</v>
          </cell>
        </row>
        <row r="6956">
          <cell r="A6956" t="str">
            <v>SEP-04</v>
          </cell>
        </row>
        <row r="6957">
          <cell r="A6957" t="str">
            <v>SEP-04</v>
          </cell>
        </row>
        <row r="6958">
          <cell r="A6958" t="str">
            <v>SEP-04</v>
          </cell>
        </row>
        <row r="6959">
          <cell r="A6959" t="str">
            <v>SEP-04</v>
          </cell>
        </row>
        <row r="6960">
          <cell r="A6960" t="str">
            <v>SEP-04</v>
          </cell>
        </row>
        <row r="6961">
          <cell r="A6961" t="str">
            <v>SEP-04</v>
          </cell>
        </row>
        <row r="6962">
          <cell r="A6962" t="str">
            <v>SEP-04</v>
          </cell>
        </row>
        <row r="6963">
          <cell r="A6963" t="str">
            <v>SEP-04</v>
          </cell>
        </row>
        <row r="6964">
          <cell r="A6964" t="str">
            <v>SEP-04</v>
          </cell>
        </row>
        <row r="6965">
          <cell r="A6965" t="str">
            <v>SEP-04</v>
          </cell>
        </row>
        <row r="6966">
          <cell r="A6966" t="str">
            <v>SEP-04</v>
          </cell>
        </row>
        <row r="6967">
          <cell r="A6967" t="str">
            <v>SEP-04</v>
          </cell>
        </row>
        <row r="6968">
          <cell r="A6968" t="str">
            <v>SEP-04</v>
          </cell>
        </row>
        <row r="6969">
          <cell r="A6969" t="str">
            <v>SEP-04</v>
          </cell>
        </row>
        <row r="6970">
          <cell r="A6970" t="str">
            <v>SEP-04</v>
          </cell>
        </row>
        <row r="6971">
          <cell r="A6971" t="str">
            <v>SEP-04</v>
          </cell>
        </row>
        <row r="6972">
          <cell r="A6972" t="str">
            <v>SEP-04</v>
          </cell>
        </row>
        <row r="6973">
          <cell r="A6973" t="str">
            <v>SEP-04</v>
          </cell>
        </row>
        <row r="6974">
          <cell r="A6974" t="str">
            <v>SEP-04</v>
          </cell>
        </row>
        <row r="6975">
          <cell r="A6975" t="str">
            <v>SEP-04</v>
          </cell>
        </row>
        <row r="6976">
          <cell r="A6976" t="str">
            <v>SEP-04</v>
          </cell>
        </row>
        <row r="6977">
          <cell r="A6977" t="str">
            <v>SEP-04</v>
          </cell>
        </row>
        <row r="6978">
          <cell r="A6978" t="str">
            <v>SEP-04</v>
          </cell>
        </row>
        <row r="6979">
          <cell r="A6979" t="str">
            <v>SEP-04</v>
          </cell>
        </row>
        <row r="6980">
          <cell r="A6980" t="str">
            <v>SEP-04</v>
          </cell>
        </row>
        <row r="6981">
          <cell r="A6981" t="str">
            <v>SEP-04</v>
          </cell>
        </row>
        <row r="6982">
          <cell r="A6982" t="str">
            <v>SEP-04</v>
          </cell>
        </row>
        <row r="6983">
          <cell r="A6983" t="str">
            <v>SEP-04</v>
          </cell>
        </row>
        <row r="6984">
          <cell r="A6984" t="str">
            <v>SEP-04</v>
          </cell>
        </row>
        <row r="6985">
          <cell r="A6985" t="str">
            <v>SEP-04</v>
          </cell>
        </row>
        <row r="6986">
          <cell r="A6986" t="str">
            <v>SEP-04</v>
          </cell>
        </row>
        <row r="6987">
          <cell r="A6987" t="str">
            <v>SEP-04</v>
          </cell>
        </row>
        <row r="6988">
          <cell r="A6988" t="str">
            <v>SEP-04</v>
          </cell>
        </row>
        <row r="6989">
          <cell r="A6989" t="str">
            <v>SEP-04</v>
          </cell>
        </row>
        <row r="6990">
          <cell r="A6990" t="str">
            <v>SEP-04</v>
          </cell>
        </row>
        <row r="6991">
          <cell r="A6991" t="str">
            <v>SEP-04</v>
          </cell>
        </row>
        <row r="6992">
          <cell r="A6992" t="str">
            <v>SEP-04</v>
          </cell>
        </row>
        <row r="6993">
          <cell r="A6993" t="str">
            <v>SEP-04</v>
          </cell>
        </row>
        <row r="6994">
          <cell r="A6994" t="str">
            <v>SEP-04</v>
          </cell>
        </row>
        <row r="6995">
          <cell r="A6995" t="str">
            <v>SEP-04</v>
          </cell>
        </row>
        <row r="6996">
          <cell r="A6996" t="str">
            <v>SEP-04</v>
          </cell>
        </row>
        <row r="6997">
          <cell r="A6997" t="str">
            <v>SEP-04</v>
          </cell>
        </row>
        <row r="6998">
          <cell r="A6998" t="str">
            <v>SEP-04</v>
          </cell>
        </row>
        <row r="6999">
          <cell r="A6999" t="str">
            <v>SEP-04</v>
          </cell>
        </row>
        <row r="7000">
          <cell r="A7000" t="str">
            <v>SEP-04</v>
          </cell>
        </row>
        <row r="7001">
          <cell r="A7001" t="str">
            <v>SEP-04</v>
          </cell>
        </row>
        <row r="7002">
          <cell r="A7002" t="str">
            <v>SEP-04</v>
          </cell>
        </row>
        <row r="7003">
          <cell r="A7003" t="str">
            <v>SEP-04</v>
          </cell>
        </row>
        <row r="7004">
          <cell r="A7004" t="str">
            <v>SEP-04</v>
          </cell>
        </row>
        <row r="7005">
          <cell r="A7005" t="str">
            <v>SEP-04</v>
          </cell>
        </row>
        <row r="7006">
          <cell r="A7006" t="str">
            <v>SEP-04</v>
          </cell>
        </row>
        <row r="7007">
          <cell r="A7007" t="str">
            <v>SEP-04</v>
          </cell>
        </row>
        <row r="7008">
          <cell r="A7008" t="str">
            <v>SEP-04</v>
          </cell>
        </row>
        <row r="7009">
          <cell r="A7009" t="str">
            <v>SEP-04</v>
          </cell>
        </row>
        <row r="7010">
          <cell r="A7010" t="str">
            <v>SEP-04</v>
          </cell>
        </row>
        <row r="7011">
          <cell r="A7011" t="str">
            <v>SEP-04</v>
          </cell>
        </row>
        <row r="7012">
          <cell r="A7012" t="str">
            <v>SEP-04</v>
          </cell>
        </row>
        <row r="7013">
          <cell r="A7013" t="str">
            <v>SEP-04</v>
          </cell>
        </row>
        <row r="7014">
          <cell r="A7014" t="str">
            <v>SEP-04</v>
          </cell>
        </row>
        <row r="7015">
          <cell r="A7015" t="str">
            <v>SEP-04</v>
          </cell>
        </row>
        <row r="7016">
          <cell r="A7016" t="str">
            <v>SEP-04</v>
          </cell>
        </row>
        <row r="7017">
          <cell r="A7017" t="str">
            <v>SEP-04</v>
          </cell>
        </row>
        <row r="7018">
          <cell r="A7018" t="str">
            <v>SEP-04</v>
          </cell>
        </row>
        <row r="7019">
          <cell r="A7019" t="str">
            <v>SEP-04</v>
          </cell>
        </row>
        <row r="7020">
          <cell r="A7020" t="str">
            <v>SEP-04</v>
          </cell>
        </row>
        <row r="7021">
          <cell r="A7021" t="str">
            <v>SEP-04</v>
          </cell>
        </row>
        <row r="7022">
          <cell r="A7022" t="str">
            <v>SEP-04</v>
          </cell>
        </row>
        <row r="7023">
          <cell r="A7023" t="str">
            <v>SEP-04</v>
          </cell>
        </row>
        <row r="7024">
          <cell r="A7024" t="str">
            <v>SEP-04</v>
          </cell>
        </row>
        <row r="7025">
          <cell r="A7025" t="str">
            <v>SEP-04</v>
          </cell>
        </row>
        <row r="7026">
          <cell r="A7026" t="str">
            <v>SEP-04</v>
          </cell>
        </row>
        <row r="7027">
          <cell r="A7027" t="str">
            <v>SEP-04</v>
          </cell>
        </row>
        <row r="7028">
          <cell r="A7028" t="str">
            <v>SEP-04</v>
          </cell>
        </row>
        <row r="7029">
          <cell r="A7029" t="str">
            <v>SEP-04</v>
          </cell>
        </row>
        <row r="7030">
          <cell r="A7030" t="str">
            <v>SEP-04</v>
          </cell>
        </row>
        <row r="7031">
          <cell r="A7031" t="str">
            <v>SEP-04</v>
          </cell>
        </row>
        <row r="7032">
          <cell r="A7032" t="str">
            <v>SEP-04</v>
          </cell>
        </row>
        <row r="7033">
          <cell r="A7033" t="str">
            <v>SEP-04</v>
          </cell>
        </row>
        <row r="7034">
          <cell r="A7034" t="str">
            <v>SEP-04</v>
          </cell>
        </row>
        <row r="7035">
          <cell r="A7035" t="str">
            <v>SEP-04</v>
          </cell>
        </row>
        <row r="7036">
          <cell r="A7036" t="str">
            <v>SEP-04</v>
          </cell>
        </row>
        <row r="7037">
          <cell r="A7037" t="str">
            <v>SEP-04</v>
          </cell>
        </row>
        <row r="7038">
          <cell r="A7038" t="str">
            <v>SEP-04</v>
          </cell>
        </row>
        <row r="7039">
          <cell r="A7039" t="str">
            <v>SEP-04</v>
          </cell>
        </row>
        <row r="7040">
          <cell r="A7040" t="str">
            <v>SEP-04</v>
          </cell>
        </row>
        <row r="7041">
          <cell r="A7041" t="str">
            <v>SEP-04</v>
          </cell>
        </row>
        <row r="7042">
          <cell r="A7042" t="str">
            <v>SEP-04</v>
          </cell>
        </row>
        <row r="7043">
          <cell r="A7043" t="str">
            <v>SEP-04</v>
          </cell>
        </row>
        <row r="7044">
          <cell r="A7044" t="str">
            <v>SEP-04</v>
          </cell>
        </row>
        <row r="7045">
          <cell r="A7045" t="str">
            <v>SEP-04</v>
          </cell>
        </row>
        <row r="7046">
          <cell r="A7046" t="str">
            <v>SEP-04</v>
          </cell>
        </row>
        <row r="7047">
          <cell r="A7047" t="str">
            <v>SEP-04</v>
          </cell>
        </row>
        <row r="7048">
          <cell r="A7048" t="str">
            <v>SEP-04</v>
          </cell>
        </row>
        <row r="7049">
          <cell r="A7049" t="str">
            <v>SEP-04</v>
          </cell>
        </row>
        <row r="7050">
          <cell r="A7050" t="str">
            <v>SEP-04</v>
          </cell>
        </row>
        <row r="7051">
          <cell r="A7051" t="str">
            <v>SEP-04</v>
          </cell>
        </row>
        <row r="7052">
          <cell r="A7052" t="str">
            <v>SEP-04</v>
          </cell>
        </row>
        <row r="7053">
          <cell r="A7053" t="str">
            <v>SEP-04</v>
          </cell>
        </row>
        <row r="7054">
          <cell r="A7054" t="str">
            <v>SEP-04</v>
          </cell>
        </row>
        <row r="7055">
          <cell r="A7055" t="str">
            <v>SEP-04</v>
          </cell>
        </row>
        <row r="7056">
          <cell r="A7056" t="str">
            <v>SEP-04</v>
          </cell>
        </row>
        <row r="7057">
          <cell r="A7057" t="str">
            <v>SEP-04</v>
          </cell>
        </row>
        <row r="7058">
          <cell r="A7058" t="str">
            <v>SEP-04</v>
          </cell>
        </row>
        <row r="7059">
          <cell r="A7059" t="str">
            <v>SEP-04</v>
          </cell>
        </row>
        <row r="7060">
          <cell r="A7060" t="str">
            <v>SEP-04</v>
          </cell>
        </row>
        <row r="7061">
          <cell r="A7061" t="str">
            <v>SEP-04</v>
          </cell>
        </row>
        <row r="7062">
          <cell r="A7062" t="str">
            <v>SEP-04</v>
          </cell>
        </row>
        <row r="7063">
          <cell r="A7063" t="str">
            <v>SEP-04</v>
          </cell>
        </row>
        <row r="7064">
          <cell r="A7064" t="str">
            <v>SEP-04</v>
          </cell>
        </row>
        <row r="7065">
          <cell r="A7065" t="str">
            <v>SEP-04</v>
          </cell>
        </row>
        <row r="7066">
          <cell r="A7066" t="str">
            <v>SEP-04</v>
          </cell>
        </row>
        <row r="7067">
          <cell r="A7067" t="str">
            <v>SEP-04</v>
          </cell>
        </row>
        <row r="7068">
          <cell r="A7068" t="str">
            <v>SEP-04</v>
          </cell>
        </row>
        <row r="7069">
          <cell r="A7069" t="str">
            <v>SEP-04</v>
          </cell>
        </row>
        <row r="7070">
          <cell r="A7070" t="str">
            <v>SEP-04</v>
          </cell>
        </row>
        <row r="7071">
          <cell r="A7071" t="str">
            <v>SEP-04</v>
          </cell>
        </row>
        <row r="7072">
          <cell r="A7072" t="str">
            <v>SEP-04</v>
          </cell>
        </row>
        <row r="7073">
          <cell r="A7073" t="str">
            <v>SEP-04</v>
          </cell>
        </row>
        <row r="7074">
          <cell r="A7074" t="str">
            <v>SEP-04</v>
          </cell>
        </row>
        <row r="7075">
          <cell r="A7075" t="str">
            <v>SEP-04</v>
          </cell>
        </row>
        <row r="7076">
          <cell r="A7076" t="str">
            <v>SEP-04</v>
          </cell>
        </row>
        <row r="7077">
          <cell r="A7077" t="str">
            <v>SEP-04</v>
          </cell>
        </row>
        <row r="7078">
          <cell r="A7078" t="str">
            <v>SEP-04</v>
          </cell>
        </row>
        <row r="7079">
          <cell r="A7079" t="str">
            <v>SEP-04</v>
          </cell>
        </row>
        <row r="7080">
          <cell r="A7080" t="str">
            <v>SEP-04</v>
          </cell>
        </row>
        <row r="7081">
          <cell r="A7081" t="str">
            <v>SEP-04</v>
          </cell>
        </row>
        <row r="7082">
          <cell r="A7082" t="str">
            <v>SEP-04</v>
          </cell>
        </row>
        <row r="7083">
          <cell r="A7083" t="str">
            <v>SEP-04</v>
          </cell>
        </row>
        <row r="7084">
          <cell r="A7084" t="str">
            <v>SEP-04</v>
          </cell>
        </row>
        <row r="7085">
          <cell r="A7085" t="str">
            <v>SEP-04</v>
          </cell>
        </row>
        <row r="7086">
          <cell r="A7086" t="str">
            <v>SEP-04</v>
          </cell>
        </row>
        <row r="7087">
          <cell r="A7087" t="str">
            <v>SEP-04</v>
          </cell>
        </row>
        <row r="7088">
          <cell r="A7088" t="str">
            <v>SEP-04</v>
          </cell>
        </row>
        <row r="7089">
          <cell r="A7089" t="str">
            <v>SEP-04</v>
          </cell>
        </row>
        <row r="7090">
          <cell r="A7090" t="str">
            <v>SEP-04</v>
          </cell>
        </row>
        <row r="7091">
          <cell r="A7091" t="str">
            <v>SEP-04</v>
          </cell>
        </row>
        <row r="7092">
          <cell r="A7092" t="str">
            <v>SEP-04</v>
          </cell>
        </row>
        <row r="7093">
          <cell r="A7093" t="str">
            <v>SEP-04</v>
          </cell>
        </row>
        <row r="7094">
          <cell r="A7094" t="str">
            <v>SEP-04</v>
          </cell>
        </row>
        <row r="7095">
          <cell r="A7095" t="str">
            <v>SEP-04</v>
          </cell>
        </row>
        <row r="7096">
          <cell r="A7096" t="str">
            <v>SEP-04</v>
          </cell>
        </row>
        <row r="7097">
          <cell r="A7097" t="str">
            <v>SEP-04</v>
          </cell>
        </row>
        <row r="7098">
          <cell r="A7098" t="str">
            <v>SEP-04</v>
          </cell>
        </row>
        <row r="7099">
          <cell r="A7099" t="str">
            <v>SEP-04</v>
          </cell>
        </row>
        <row r="7100">
          <cell r="A7100" t="str">
            <v>SEP-04</v>
          </cell>
        </row>
        <row r="7101">
          <cell r="A7101" t="str">
            <v>SEP-04</v>
          </cell>
        </row>
        <row r="7102">
          <cell r="A7102" t="str">
            <v>SEP-04</v>
          </cell>
        </row>
        <row r="7103">
          <cell r="A7103" t="str">
            <v>SEP-04</v>
          </cell>
        </row>
        <row r="7104">
          <cell r="A7104" t="str">
            <v>SEP-04</v>
          </cell>
        </row>
        <row r="7105">
          <cell r="A7105" t="str">
            <v>SEP-04</v>
          </cell>
        </row>
        <row r="7106">
          <cell r="A7106" t="str">
            <v>SEP-04</v>
          </cell>
        </row>
        <row r="7107">
          <cell r="A7107" t="str">
            <v>SEP-04</v>
          </cell>
        </row>
        <row r="7108">
          <cell r="A7108" t="str">
            <v>SEP-04</v>
          </cell>
        </row>
        <row r="7109">
          <cell r="A7109" t="str">
            <v>SEP-04</v>
          </cell>
        </row>
        <row r="7110">
          <cell r="A7110" t="str">
            <v>SEP-04</v>
          </cell>
        </row>
        <row r="7111">
          <cell r="A7111" t="str">
            <v>SEP-04</v>
          </cell>
        </row>
        <row r="7112">
          <cell r="A7112" t="str">
            <v>SEP-04</v>
          </cell>
        </row>
        <row r="7113">
          <cell r="A7113" t="str">
            <v>SEP-04</v>
          </cell>
        </row>
        <row r="7114">
          <cell r="A7114" t="str">
            <v>SEP-04</v>
          </cell>
        </row>
        <row r="7115">
          <cell r="A7115" t="str">
            <v>SEP-04</v>
          </cell>
        </row>
        <row r="7116">
          <cell r="A7116" t="str">
            <v>SEP-04</v>
          </cell>
        </row>
        <row r="7117">
          <cell r="A7117" t="str">
            <v>SEP-04</v>
          </cell>
        </row>
        <row r="7118">
          <cell r="A7118" t="str">
            <v>SEP-04</v>
          </cell>
        </row>
        <row r="7119">
          <cell r="A7119" t="str">
            <v>SEP-04</v>
          </cell>
        </row>
        <row r="7120">
          <cell r="A7120" t="str">
            <v>SEP-04</v>
          </cell>
        </row>
        <row r="7121">
          <cell r="A7121" t="str">
            <v>SEP-04</v>
          </cell>
        </row>
        <row r="7122">
          <cell r="A7122" t="str">
            <v>SEP-04</v>
          </cell>
        </row>
        <row r="7123">
          <cell r="A7123" t="str">
            <v>SEP-04</v>
          </cell>
        </row>
        <row r="7124">
          <cell r="A7124" t="str">
            <v>SEP-04</v>
          </cell>
        </row>
        <row r="7125">
          <cell r="A7125" t="str">
            <v>SEP-04</v>
          </cell>
        </row>
        <row r="7126">
          <cell r="A7126" t="str">
            <v>SEP-04</v>
          </cell>
        </row>
        <row r="7127">
          <cell r="A7127" t="str">
            <v>SEP-04</v>
          </cell>
        </row>
        <row r="7128">
          <cell r="A7128" t="str">
            <v>SEP-04</v>
          </cell>
        </row>
        <row r="7129">
          <cell r="A7129" t="str">
            <v>SEP-04</v>
          </cell>
        </row>
        <row r="7130">
          <cell r="A7130" t="str">
            <v>SEP-04</v>
          </cell>
        </row>
        <row r="7131">
          <cell r="A7131" t="str">
            <v>SEP-04</v>
          </cell>
        </row>
        <row r="7132">
          <cell r="A7132" t="str">
            <v>SEP-04</v>
          </cell>
        </row>
        <row r="7133">
          <cell r="A7133" t="str">
            <v>SEP-04</v>
          </cell>
        </row>
        <row r="7134">
          <cell r="A7134" t="str">
            <v>SEP-04</v>
          </cell>
        </row>
        <row r="7135">
          <cell r="A7135" t="str">
            <v>SEP-04</v>
          </cell>
        </row>
        <row r="7136">
          <cell r="A7136" t="str">
            <v>SEP-04</v>
          </cell>
        </row>
        <row r="7137">
          <cell r="A7137" t="str">
            <v>SEP-04</v>
          </cell>
        </row>
        <row r="7138">
          <cell r="A7138" t="str">
            <v>SEP-04</v>
          </cell>
        </row>
        <row r="7139">
          <cell r="A7139" t="str">
            <v>SEP-04</v>
          </cell>
        </row>
        <row r="7140">
          <cell r="A7140" t="str">
            <v>SEP-04</v>
          </cell>
        </row>
        <row r="7141">
          <cell r="A7141" t="str">
            <v>SEP-04</v>
          </cell>
        </row>
        <row r="7142">
          <cell r="A7142" t="str">
            <v>SEP-04</v>
          </cell>
        </row>
        <row r="7143">
          <cell r="A7143" t="str">
            <v>SEP-04</v>
          </cell>
        </row>
        <row r="7144">
          <cell r="A7144" t="str">
            <v>SEP-04</v>
          </cell>
        </row>
        <row r="7145">
          <cell r="A7145" t="str">
            <v>SEP-04</v>
          </cell>
        </row>
        <row r="7146">
          <cell r="A7146" t="str">
            <v>SEP-04</v>
          </cell>
        </row>
        <row r="7147">
          <cell r="A7147" t="str">
            <v>SEP-04</v>
          </cell>
        </row>
        <row r="7148">
          <cell r="A7148" t="str">
            <v>SEP-04</v>
          </cell>
        </row>
        <row r="7149">
          <cell r="A7149" t="str">
            <v>SEP-04</v>
          </cell>
        </row>
        <row r="7150">
          <cell r="A7150" t="str">
            <v>SEP-04</v>
          </cell>
        </row>
        <row r="7151">
          <cell r="A7151" t="str">
            <v>SEP-04</v>
          </cell>
        </row>
        <row r="7152">
          <cell r="A7152" t="str">
            <v>SEP-04</v>
          </cell>
        </row>
        <row r="7153">
          <cell r="A7153" t="str">
            <v>SEP-04</v>
          </cell>
        </row>
        <row r="7154">
          <cell r="A7154" t="str">
            <v>SEP-04</v>
          </cell>
        </row>
        <row r="7155">
          <cell r="A7155" t="str">
            <v>SEP-04</v>
          </cell>
        </row>
        <row r="7156">
          <cell r="A7156" t="str">
            <v>SEP-04</v>
          </cell>
        </row>
        <row r="7157">
          <cell r="A7157" t="str">
            <v>SEP-04</v>
          </cell>
        </row>
        <row r="7158">
          <cell r="A7158" t="str">
            <v>SEP-04</v>
          </cell>
        </row>
        <row r="7159">
          <cell r="A7159" t="str">
            <v>SEP-04</v>
          </cell>
        </row>
        <row r="7160">
          <cell r="A7160" t="str">
            <v>SEP-04</v>
          </cell>
        </row>
        <row r="7161">
          <cell r="A7161" t="str">
            <v>SEP-04</v>
          </cell>
        </row>
        <row r="7162">
          <cell r="A7162" t="str">
            <v>SEP-04</v>
          </cell>
        </row>
        <row r="7163">
          <cell r="A7163" t="str">
            <v>SEP-04</v>
          </cell>
        </row>
        <row r="7164">
          <cell r="A7164" t="str">
            <v>SEP-04</v>
          </cell>
        </row>
        <row r="7165">
          <cell r="A7165" t="str">
            <v>SEP-04</v>
          </cell>
        </row>
        <row r="7166">
          <cell r="A7166" t="str">
            <v>SEP-04</v>
          </cell>
        </row>
        <row r="7167">
          <cell r="A7167" t="str">
            <v>SEP-04</v>
          </cell>
        </row>
        <row r="7168">
          <cell r="A7168" t="str">
            <v>SEP-04</v>
          </cell>
        </row>
        <row r="7169">
          <cell r="A7169" t="str">
            <v>SEP-04</v>
          </cell>
        </row>
        <row r="7170">
          <cell r="A7170" t="str">
            <v>SEP-04</v>
          </cell>
        </row>
        <row r="7171">
          <cell r="A7171" t="str">
            <v>SEP-04</v>
          </cell>
        </row>
        <row r="7172">
          <cell r="A7172" t="str">
            <v>SEP-04</v>
          </cell>
        </row>
        <row r="7173">
          <cell r="A7173" t="str">
            <v>SEP-04</v>
          </cell>
        </row>
        <row r="7174">
          <cell r="A7174" t="str">
            <v>SEP-04</v>
          </cell>
        </row>
        <row r="7175">
          <cell r="A7175" t="str">
            <v>SEP-04</v>
          </cell>
        </row>
        <row r="7176">
          <cell r="A7176" t="str">
            <v>SEP-04</v>
          </cell>
        </row>
        <row r="7177">
          <cell r="A7177" t="str">
            <v>SEP-04</v>
          </cell>
        </row>
        <row r="7178">
          <cell r="A7178" t="str">
            <v>SEP-04</v>
          </cell>
        </row>
        <row r="7179">
          <cell r="A7179" t="str">
            <v>SEP-04</v>
          </cell>
        </row>
        <row r="7180">
          <cell r="A7180" t="str">
            <v>SEP-04</v>
          </cell>
        </row>
        <row r="7181">
          <cell r="A7181" t="str">
            <v>SEP-04</v>
          </cell>
        </row>
        <row r="7182">
          <cell r="A7182" t="str">
            <v>SEP-04</v>
          </cell>
        </row>
        <row r="7183">
          <cell r="A7183" t="str">
            <v>SEP-04</v>
          </cell>
        </row>
        <row r="7184">
          <cell r="A7184" t="str">
            <v>SEP-04</v>
          </cell>
        </row>
        <row r="7185">
          <cell r="A7185" t="str">
            <v>SEP-04</v>
          </cell>
        </row>
        <row r="7186">
          <cell r="A7186" t="str">
            <v>SEP-04</v>
          </cell>
        </row>
        <row r="7187">
          <cell r="A7187" t="str">
            <v>SEP-04</v>
          </cell>
        </row>
        <row r="7188">
          <cell r="A7188" t="str">
            <v>SEP-04</v>
          </cell>
        </row>
        <row r="7189">
          <cell r="A7189" t="str">
            <v>SEP-04</v>
          </cell>
        </row>
        <row r="7190">
          <cell r="A7190" t="str">
            <v>SEP-04</v>
          </cell>
        </row>
        <row r="7191">
          <cell r="A7191" t="str">
            <v>SEP-04</v>
          </cell>
        </row>
        <row r="7192">
          <cell r="A7192" t="str">
            <v>SEP-04</v>
          </cell>
        </row>
        <row r="7193">
          <cell r="A7193" t="str">
            <v>SEP-04</v>
          </cell>
        </row>
        <row r="7194">
          <cell r="A7194" t="str">
            <v>SEP-04</v>
          </cell>
        </row>
        <row r="7195">
          <cell r="A7195" t="str">
            <v>SEP-04</v>
          </cell>
        </row>
        <row r="7196">
          <cell r="A7196" t="str">
            <v>SEP-04</v>
          </cell>
        </row>
        <row r="7197">
          <cell r="A7197" t="str">
            <v>SEP-04</v>
          </cell>
        </row>
        <row r="7198">
          <cell r="A7198" t="str">
            <v>SEP-04</v>
          </cell>
        </row>
        <row r="7199">
          <cell r="A7199" t="str">
            <v>SEP-04</v>
          </cell>
        </row>
        <row r="7200">
          <cell r="A7200" t="str">
            <v>SEP-04</v>
          </cell>
        </row>
        <row r="7201">
          <cell r="A7201" t="str">
            <v>SEP-04</v>
          </cell>
        </row>
        <row r="7202">
          <cell r="A7202" t="str">
            <v>SEP-04</v>
          </cell>
        </row>
        <row r="7203">
          <cell r="A7203" t="str">
            <v>SEP-04</v>
          </cell>
        </row>
        <row r="7204">
          <cell r="A7204" t="str">
            <v>SEP-04</v>
          </cell>
        </row>
        <row r="7205">
          <cell r="A7205" t="str">
            <v>SEP-04</v>
          </cell>
        </row>
        <row r="7206">
          <cell r="A7206" t="str">
            <v>SEP-04</v>
          </cell>
        </row>
        <row r="7207">
          <cell r="A7207" t="str">
            <v>SEP-04</v>
          </cell>
        </row>
        <row r="7208">
          <cell r="A7208" t="str">
            <v>SEP-04</v>
          </cell>
        </row>
        <row r="7209">
          <cell r="A7209" t="str">
            <v>SEP-04</v>
          </cell>
        </row>
        <row r="7210">
          <cell r="A7210" t="str">
            <v>SEP-04</v>
          </cell>
        </row>
        <row r="7211">
          <cell r="A7211" t="str">
            <v>SEP-04</v>
          </cell>
        </row>
        <row r="7212">
          <cell r="A7212" t="str">
            <v>SEP-04</v>
          </cell>
        </row>
        <row r="7213">
          <cell r="A7213" t="str">
            <v>SEP-04</v>
          </cell>
        </row>
        <row r="7214">
          <cell r="A7214" t="str">
            <v>SEP-04</v>
          </cell>
        </row>
        <row r="7215">
          <cell r="A7215" t="str">
            <v>SEP-04</v>
          </cell>
        </row>
        <row r="7216">
          <cell r="A7216" t="str">
            <v>SEP-04</v>
          </cell>
        </row>
        <row r="7217">
          <cell r="A7217" t="str">
            <v>SEP-04</v>
          </cell>
        </row>
        <row r="7218">
          <cell r="A7218" t="str">
            <v>SEP-04</v>
          </cell>
        </row>
        <row r="7219">
          <cell r="A7219" t="str">
            <v>SEP-04</v>
          </cell>
        </row>
        <row r="7220">
          <cell r="A7220" t="str">
            <v>SEP-04</v>
          </cell>
        </row>
        <row r="7221">
          <cell r="A7221" t="str">
            <v>SEP-04</v>
          </cell>
        </row>
        <row r="7222">
          <cell r="A7222" t="str">
            <v>SEP-04</v>
          </cell>
        </row>
        <row r="7223">
          <cell r="A7223" t="str">
            <v>SEP-04</v>
          </cell>
        </row>
        <row r="7224">
          <cell r="A7224" t="str">
            <v>SEP-04</v>
          </cell>
        </row>
        <row r="7225">
          <cell r="A7225" t="str">
            <v>SEP-04</v>
          </cell>
        </row>
        <row r="7226">
          <cell r="A7226" t="str">
            <v>SEP-04</v>
          </cell>
        </row>
        <row r="7227">
          <cell r="A7227" t="str">
            <v>SEP-04</v>
          </cell>
        </row>
        <row r="7228">
          <cell r="A7228" t="str">
            <v>SEP-04</v>
          </cell>
        </row>
        <row r="7229">
          <cell r="A7229" t="str">
            <v>SEP-04</v>
          </cell>
        </row>
        <row r="7230">
          <cell r="A7230" t="str">
            <v>SEP-04</v>
          </cell>
        </row>
        <row r="7231">
          <cell r="A7231" t="str">
            <v>SEP-04</v>
          </cell>
        </row>
        <row r="7232">
          <cell r="A7232" t="str">
            <v>SEP-04</v>
          </cell>
        </row>
        <row r="7233">
          <cell r="A7233" t="str">
            <v>SEP-04</v>
          </cell>
        </row>
        <row r="7234">
          <cell r="A7234" t="str">
            <v>SEP-04</v>
          </cell>
        </row>
        <row r="7235">
          <cell r="A7235" t="str">
            <v>SEP-04</v>
          </cell>
        </row>
        <row r="7236">
          <cell r="A7236" t="str">
            <v>SEP-04</v>
          </cell>
        </row>
        <row r="7237">
          <cell r="A7237" t="str">
            <v>SEP-04</v>
          </cell>
        </row>
        <row r="7238">
          <cell r="A7238" t="str">
            <v>SEP-04</v>
          </cell>
        </row>
        <row r="7239">
          <cell r="A7239" t="str">
            <v>SEP-04</v>
          </cell>
        </row>
        <row r="7240">
          <cell r="A7240" t="str">
            <v>SEP-04</v>
          </cell>
        </row>
        <row r="7241">
          <cell r="A7241" t="str">
            <v>SEP-04</v>
          </cell>
        </row>
        <row r="7242">
          <cell r="A7242" t="str">
            <v>SEP-04</v>
          </cell>
        </row>
        <row r="7243">
          <cell r="A7243" t="str">
            <v>SEP-04</v>
          </cell>
        </row>
        <row r="7244">
          <cell r="A7244" t="str">
            <v>SEP-04</v>
          </cell>
        </row>
        <row r="7245">
          <cell r="A7245" t="str">
            <v>SEP-04</v>
          </cell>
        </row>
        <row r="7246">
          <cell r="A7246" t="str">
            <v>SEP-04</v>
          </cell>
        </row>
        <row r="7247">
          <cell r="A7247" t="str">
            <v>SEP-04</v>
          </cell>
        </row>
        <row r="7248">
          <cell r="A7248" t="str">
            <v>SEP-04</v>
          </cell>
        </row>
        <row r="7249">
          <cell r="A7249" t="str">
            <v>SEP-04</v>
          </cell>
        </row>
        <row r="7250">
          <cell r="A7250" t="str">
            <v>SEP-04</v>
          </cell>
        </row>
        <row r="7251">
          <cell r="A7251" t="str">
            <v>SEP-04</v>
          </cell>
        </row>
        <row r="7252">
          <cell r="A7252" t="str">
            <v>SEP-04</v>
          </cell>
        </row>
        <row r="7253">
          <cell r="A7253" t="str">
            <v>SEP-04</v>
          </cell>
        </row>
        <row r="7254">
          <cell r="A7254" t="str">
            <v>SEP-04</v>
          </cell>
        </row>
        <row r="7255">
          <cell r="A7255" t="str">
            <v>SEP-04</v>
          </cell>
        </row>
        <row r="7256">
          <cell r="A7256" t="str">
            <v>SEP-04</v>
          </cell>
        </row>
        <row r="7257">
          <cell r="A7257" t="str">
            <v>SEP-04</v>
          </cell>
        </row>
        <row r="7258">
          <cell r="A7258" t="str">
            <v>SEP-04</v>
          </cell>
        </row>
        <row r="7259">
          <cell r="A7259" t="str">
            <v>SEP-04</v>
          </cell>
        </row>
        <row r="7260">
          <cell r="A7260" t="str">
            <v>SEP-04</v>
          </cell>
        </row>
        <row r="7261">
          <cell r="A7261" t="str">
            <v>SEP-04</v>
          </cell>
        </row>
        <row r="7262">
          <cell r="A7262" t="str">
            <v>SEP-04</v>
          </cell>
        </row>
        <row r="7263">
          <cell r="A7263" t="str">
            <v>SEP-04</v>
          </cell>
        </row>
        <row r="7264">
          <cell r="A7264" t="str">
            <v>SEP-04</v>
          </cell>
        </row>
        <row r="7265">
          <cell r="A7265" t="str">
            <v>SEP-04</v>
          </cell>
        </row>
        <row r="7266">
          <cell r="A7266" t="str">
            <v>SEP-04</v>
          </cell>
        </row>
        <row r="7267">
          <cell r="A7267" t="str">
            <v>SEP-04</v>
          </cell>
        </row>
        <row r="7268">
          <cell r="A7268" t="str">
            <v>SEP-04</v>
          </cell>
        </row>
        <row r="7269">
          <cell r="A7269" t="str">
            <v>SEP-04</v>
          </cell>
        </row>
        <row r="7270">
          <cell r="A7270" t="str">
            <v>SEP-04</v>
          </cell>
        </row>
        <row r="7271">
          <cell r="A7271" t="str">
            <v>SEP-04</v>
          </cell>
        </row>
        <row r="7272">
          <cell r="A7272" t="str">
            <v>SEP-04</v>
          </cell>
        </row>
        <row r="7273">
          <cell r="A7273" t="str">
            <v>SEP-04</v>
          </cell>
        </row>
        <row r="7274">
          <cell r="A7274" t="str">
            <v>SEP-04</v>
          </cell>
        </row>
        <row r="7275">
          <cell r="A7275" t="str">
            <v>SEP-04</v>
          </cell>
        </row>
        <row r="7276">
          <cell r="A7276" t="str">
            <v>SEP-04</v>
          </cell>
        </row>
        <row r="7277">
          <cell r="A7277" t="str">
            <v>SEP-04</v>
          </cell>
        </row>
        <row r="7278">
          <cell r="A7278" t="str">
            <v>SEP-04</v>
          </cell>
        </row>
        <row r="7279">
          <cell r="A7279" t="str">
            <v>SEP-04</v>
          </cell>
        </row>
        <row r="7280">
          <cell r="A7280" t="str">
            <v>SEP-04</v>
          </cell>
        </row>
        <row r="7281">
          <cell r="A7281" t="str">
            <v>SEP-04</v>
          </cell>
        </row>
        <row r="7282">
          <cell r="A7282" t="str">
            <v>SEP-04</v>
          </cell>
        </row>
        <row r="7283">
          <cell r="A7283" t="str">
            <v>SEP-04</v>
          </cell>
        </row>
        <row r="7284">
          <cell r="A7284" t="str">
            <v>SEP-04</v>
          </cell>
        </row>
        <row r="7285">
          <cell r="A7285" t="str">
            <v>SEP-04</v>
          </cell>
        </row>
        <row r="7286">
          <cell r="A7286" t="str">
            <v>SEP-04</v>
          </cell>
        </row>
        <row r="7287">
          <cell r="A7287" t="str">
            <v>SEP-04</v>
          </cell>
        </row>
        <row r="7288">
          <cell r="A7288" t="str">
            <v>SEP-04</v>
          </cell>
        </row>
        <row r="7289">
          <cell r="A7289" t="str">
            <v>SEP-04</v>
          </cell>
        </row>
        <row r="7290">
          <cell r="A7290" t="str">
            <v>SEP-04</v>
          </cell>
        </row>
        <row r="7291">
          <cell r="A7291" t="str">
            <v>SEP-04</v>
          </cell>
        </row>
        <row r="7292">
          <cell r="A7292" t="str">
            <v>SEP-04</v>
          </cell>
        </row>
        <row r="7293">
          <cell r="A7293" t="str">
            <v>SEP-04</v>
          </cell>
        </row>
        <row r="7294">
          <cell r="A7294" t="str">
            <v>SEP-04</v>
          </cell>
        </row>
        <row r="7295">
          <cell r="A7295" t="str">
            <v>SEP-04</v>
          </cell>
        </row>
        <row r="7296">
          <cell r="A7296" t="str">
            <v>SEP-04</v>
          </cell>
        </row>
        <row r="7297">
          <cell r="A7297" t="str">
            <v>SEP-04</v>
          </cell>
        </row>
        <row r="7298">
          <cell r="A7298" t="str">
            <v>SEP-04</v>
          </cell>
        </row>
        <row r="7299">
          <cell r="A7299" t="str">
            <v>SEP-04</v>
          </cell>
        </row>
        <row r="7300">
          <cell r="A7300" t="str">
            <v>SEP-04</v>
          </cell>
        </row>
        <row r="7301">
          <cell r="A7301" t="str">
            <v>SEP-04</v>
          </cell>
        </row>
        <row r="7302">
          <cell r="A7302" t="str">
            <v>SEP-04</v>
          </cell>
        </row>
        <row r="7303">
          <cell r="A7303" t="str">
            <v>SEP-04</v>
          </cell>
        </row>
        <row r="7304">
          <cell r="A7304" t="str">
            <v>SEP-04</v>
          </cell>
        </row>
        <row r="7305">
          <cell r="A7305" t="str">
            <v>SEP-04</v>
          </cell>
        </row>
        <row r="7306">
          <cell r="A7306" t="str">
            <v>SEP-04</v>
          </cell>
        </row>
        <row r="7307">
          <cell r="A7307" t="str">
            <v>SEP-04</v>
          </cell>
        </row>
        <row r="7308">
          <cell r="A7308" t="str">
            <v>SEP-04</v>
          </cell>
        </row>
        <row r="7309">
          <cell r="A7309" t="str">
            <v>SEP-04</v>
          </cell>
        </row>
        <row r="7310">
          <cell r="A7310" t="str">
            <v>SEP-04</v>
          </cell>
        </row>
        <row r="7311">
          <cell r="A7311" t="str">
            <v>SEP-04</v>
          </cell>
        </row>
        <row r="7312">
          <cell r="A7312" t="str">
            <v>SEP-04</v>
          </cell>
        </row>
        <row r="7313">
          <cell r="A7313" t="str">
            <v>SEP-04</v>
          </cell>
        </row>
        <row r="7314">
          <cell r="A7314" t="str">
            <v>SEP-04</v>
          </cell>
        </row>
        <row r="7315">
          <cell r="A7315" t="str">
            <v>SEP-04</v>
          </cell>
        </row>
        <row r="7316">
          <cell r="A7316" t="str">
            <v>SEP-04</v>
          </cell>
        </row>
        <row r="7317">
          <cell r="A7317" t="str">
            <v>SEP-04</v>
          </cell>
        </row>
        <row r="7318">
          <cell r="A7318" t="str">
            <v>SEP-04</v>
          </cell>
        </row>
        <row r="7319">
          <cell r="A7319" t="str">
            <v>SEP-04</v>
          </cell>
        </row>
        <row r="7320">
          <cell r="A7320" t="str">
            <v>SEP-04</v>
          </cell>
        </row>
        <row r="7321">
          <cell r="A7321" t="str">
            <v>SEP-04</v>
          </cell>
        </row>
        <row r="7322">
          <cell r="A7322" t="str">
            <v>SEP-04</v>
          </cell>
        </row>
        <row r="7323">
          <cell r="A7323" t="str">
            <v>SEP-04</v>
          </cell>
        </row>
        <row r="7324">
          <cell r="A7324" t="str">
            <v>SEP-04</v>
          </cell>
        </row>
        <row r="7325">
          <cell r="A7325" t="str">
            <v>SEP-04</v>
          </cell>
        </row>
        <row r="7326">
          <cell r="A7326" t="str">
            <v>SEP-04</v>
          </cell>
        </row>
        <row r="7327">
          <cell r="A7327" t="str">
            <v>SEP-04</v>
          </cell>
        </row>
        <row r="7328">
          <cell r="A7328" t="str">
            <v>SEP-04</v>
          </cell>
        </row>
        <row r="7329">
          <cell r="A7329" t="str">
            <v>SEP-04</v>
          </cell>
        </row>
        <row r="7330">
          <cell r="A7330" t="str">
            <v>SEP-04</v>
          </cell>
        </row>
        <row r="7331">
          <cell r="A7331" t="str">
            <v>SEP-04</v>
          </cell>
        </row>
        <row r="7332">
          <cell r="A7332" t="str">
            <v>SEP-04</v>
          </cell>
        </row>
        <row r="7333">
          <cell r="A7333" t="str">
            <v>SEP-04</v>
          </cell>
        </row>
        <row r="7334">
          <cell r="A7334" t="str">
            <v>SEP-04</v>
          </cell>
        </row>
        <row r="7335">
          <cell r="A7335" t="str">
            <v>SEP-04</v>
          </cell>
        </row>
        <row r="7336">
          <cell r="A7336" t="str">
            <v>SEP-04</v>
          </cell>
        </row>
        <row r="7337">
          <cell r="A7337" t="str">
            <v>SEP-04</v>
          </cell>
        </row>
        <row r="7338">
          <cell r="A7338" t="str">
            <v>SEP-04</v>
          </cell>
        </row>
        <row r="7339">
          <cell r="A7339" t="str">
            <v>SEP-04</v>
          </cell>
        </row>
        <row r="7340">
          <cell r="A7340" t="str">
            <v>SEP-04</v>
          </cell>
        </row>
        <row r="7341">
          <cell r="A7341" t="str">
            <v>SEP-04</v>
          </cell>
        </row>
        <row r="7342">
          <cell r="A7342" t="str">
            <v>SEP-04</v>
          </cell>
        </row>
        <row r="7343">
          <cell r="A7343" t="str">
            <v>SEP-04</v>
          </cell>
        </row>
        <row r="7344">
          <cell r="A7344" t="str">
            <v>SEP-04</v>
          </cell>
        </row>
        <row r="7345">
          <cell r="A7345" t="str">
            <v>SEP-04</v>
          </cell>
        </row>
        <row r="7346">
          <cell r="A7346" t="str">
            <v>SEP-04</v>
          </cell>
        </row>
        <row r="7347">
          <cell r="A7347" t="str">
            <v>SEP-04</v>
          </cell>
        </row>
        <row r="7348">
          <cell r="A7348" t="str">
            <v>SEP-04</v>
          </cell>
        </row>
        <row r="7349">
          <cell r="A7349" t="str">
            <v>SEP-04</v>
          </cell>
        </row>
        <row r="7350">
          <cell r="A7350" t="str">
            <v>SEP-04</v>
          </cell>
        </row>
        <row r="7351">
          <cell r="A7351" t="str">
            <v>SEP-04</v>
          </cell>
        </row>
        <row r="7352">
          <cell r="A7352" t="str">
            <v>SEP-04</v>
          </cell>
        </row>
        <row r="7353">
          <cell r="A7353" t="str">
            <v>SEP-04</v>
          </cell>
        </row>
        <row r="7354">
          <cell r="A7354" t="str">
            <v>SEP-04</v>
          </cell>
        </row>
        <row r="7355">
          <cell r="A7355" t="str">
            <v>SEP-04</v>
          </cell>
        </row>
        <row r="7356">
          <cell r="A7356" t="str">
            <v>SEP-04</v>
          </cell>
        </row>
        <row r="7357">
          <cell r="A7357" t="str">
            <v>SEP-04</v>
          </cell>
        </row>
        <row r="7358">
          <cell r="A7358" t="str">
            <v>SEP-04</v>
          </cell>
        </row>
        <row r="7359">
          <cell r="A7359" t="str">
            <v>SEP-04</v>
          </cell>
        </row>
        <row r="7360">
          <cell r="A7360" t="str">
            <v>SEP-04</v>
          </cell>
        </row>
        <row r="7361">
          <cell r="A7361" t="str">
            <v>SEP-04</v>
          </cell>
        </row>
        <row r="7362">
          <cell r="A7362" t="str">
            <v>SEP-04</v>
          </cell>
        </row>
        <row r="7363">
          <cell r="A7363" t="str">
            <v>SEP-04</v>
          </cell>
        </row>
        <row r="7364">
          <cell r="A7364" t="str">
            <v>SEP-04</v>
          </cell>
        </row>
        <row r="7365">
          <cell r="A7365" t="str">
            <v>SEP-04</v>
          </cell>
        </row>
        <row r="7366">
          <cell r="A7366" t="str">
            <v>SEP-04</v>
          </cell>
        </row>
        <row r="7367">
          <cell r="A7367" t="str">
            <v>SEP-04</v>
          </cell>
        </row>
        <row r="7368">
          <cell r="A7368" t="str">
            <v>SEP-04</v>
          </cell>
        </row>
        <row r="7369">
          <cell r="A7369" t="str">
            <v>SEP-04</v>
          </cell>
        </row>
        <row r="7370">
          <cell r="A7370" t="str">
            <v>SEP-04</v>
          </cell>
        </row>
        <row r="7371">
          <cell r="A7371" t="str">
            <v>SEP-04</v>
          </cell>
        </row>
        <row r="7372">
          <cell r="A7372" t="str">
            <v>SEP-04</v>
          </cell>
        </row>
        <row r="7373">
          <cell r="A7373" t="str">
            <v>SEP-04</v>
          </cell>
        </row>
        <row r="7374">
          <cell r="A7374" t="str">
            <v>SEP-04</v>
          </cell>
        </row>
        <row r="7375">
          <cell r="A7375" t="str">
            <v>SEP-04</v>
          </cell>
        </row>
        <row r="7376">
          <cell r="A7376" t="str">
            <v>SEP-04</v>
          </cell>
        </row>
        <row r="7377">
          <cell r="A7377" t="str">
            <v>SEP-04</v>
          </cell>
        </row>
        <row r="7378">
          <cell r="A7378" t="str">
            <v>SEP-04</v>
          </cell>
        </row>
        <row r="7379">
          <cell r="A7379" t="str">
            <v>SEP-04</v>
          </cell>
        </row>
        <row r="7380">
          <cell r="A7380" t="str">
            <v>SEP-04</v>
          </cell>
        </row>
        <row r="7381">
          <cell r="A7381" t="str">
            <v>SEP-04</v>
          </cell>
        </row>
        <row r="7382">
          <cell r="A7382" t="str">
            <v>SEP-04</v>
          </cell>
        </row>
        <row r="7383">
          <cell r="A7383" t="str">
            <v>SEP-04</v>
          </cell>
        </row>
        <row r="7384">
          <cell r="A7384" t="str">
            <v>SEP-04</v>
          </cell>
        </row>
        <row r="7385">
          <cell r="A7385" t="str">
            <v>SEP-04</v>
          </cell>
        </row>
        <row r="7386">
          <cell r="A7386" t="str">
            <v>SEP-04</v>
          </cell>
        </row>
        <row r="7387">
          <cell r="A7387" t="str">
            <v>SEP-04</v>
          </cell>
        </row>
        <row r="7388">
          <cell r="A7388" t="str">
            <v>SEP-04</v>
          </cell>
        </row>
        <row r="7389">
          <cell r="A7389" t="str">
            <v>SEP-04</v>
          </cell>
        </row>
        <row r="7390">
          <cell r="A7390" t="str">
            <v>SEP-04</v>
          </cell>
        </row>
        <row r="7391">
          <cell r="A7391" t="str">
            <v>SEP-04</v>
          </cell>
        </row>
        <row r="7392">
          <cell r="A7392" t="str">
            <v>SEP-04</v>
          </cell>
        </row>
        <row r="7393">
          <cell r="A7393" t="str">
            <v>SEP-04</v>
          </cell>
        </row>
        <row r="7394">
          <cell r="A7394" t="str">
            <v>SEP-04</v>
          </cell>
        </row>
        <row r="7395">
          <cell r="A7395" t="str">
            <v>SEP-04</v>
          </cell>
        </row>
        <row r="7396">
          <cell r="A7396" t="str">
            <v>SEP-04</v>
          </cell>
        </row>
        <row r="7397">
          <cell r="A7397" t="str">
            <v>SEP-04</v>
          </cell>
        </row>
        <row r="7398">
          <cell r="A7398" t="str">
            <v>SEP-04</v>
          </cell>
        </row>
        <row r="7399">
          <cell r="A7399" t="str">
            <v>SEP-04</v>
          </cell>
        </row>
        <row r="7400">
          <cell r="A7400" t="str">
            <v>SEP-04</v>
          </cell>
        </row>
        <row r="7401">
          <cell r="A7401" t="str">
            <v>SEP-04</v>
          </cell>
        </row>
        <row r="7402">
          <cell r="A7402" t="str">
            <v>SEP-04</v>
          </cell>
        </row>
        <row r="7403">
          <cell r="A7403" t="str">
            <v>SEP-04</v>
          </cell>
        </row>
        <row r="7404">
          <cell r="A7404" t="str">
            <v>SEP-04</v>
          </cell>
        </row>
        <row r="7405">
          <cell r="A7405" t="str">
            <v>SEP-04</v>
          </cell>
        </row>
        <row r="7406">
          <cell r="A7406" t="str">
            <v>SEP-04</v>
          </cell>
        </row>
        <row r="7407">
          <cell r="A7407" t="str">
            <v>SEP-04</v>
          </cell>
        </row>
        <row r="7408">
          <cell r="A7408" t="str">
            <v>SEP-04</v>
          </cell>
        </row>
        <row r="7409">
          <cell r="A7409" t="str">
            <v>SEP-04</v>
          </cell>
        </row>
        <row r="7410">
          <cell r="A7410" t="str">
            <v>SEP-04</v>
          </cell>
        </row>
        <row r="7411">
          <cell r="A7411" t="str">
            <v>SEP-04</v>
          </cell>
        </row>
        <row r="7412">
          <cell r="A7412" t="str">
            <v>SEP-04</v>
          </cell>
        </row>
        <row r="7413">
          <cell r="A7413" t="str">
            <v>SEP-04</v>
          </cell>
        </row>
        <row r="7414">
          <cell r="A7414" t="str">
            <v>SEP-04</v>
          </cell>
        </row>
        <row r="7415">
          <cell r="A7415" t="str">
            <v>SEP-04</v>
          </cell>
        </row>
        <row r="7416">
          <cell r="A7416" t="str">
            <v>SEP-04</v>
          </cell>
        </row>
        <row r="7417">
          <cell r="A7417" t="str">
            <v>SEP-04</v>
          </cell>
        </row>
        <row r="7418">
          <cell r="A7418" t="str">
            <v>SEP-04</v>
          </cell>
        </row>
        <row r="7419">
          <cell r="A7419" t="str">
            <v>SEP-04</v>
          </cell>
        </row>
        <row r="7420">
          <cell r="A7420" t="str">
            <v>SEP-04</v>
          </cell>
        </row>
        <row r="7421">
          <cell r="A7421" t="str">
            <v>SEP-04</v>
          </cell>
        </row>
        <row r="7422">
          <cell r="A7422" t="str">
            <v>SEP-04</v>
          </cell>
        </row>
        <row r="7423">
          <cell r="A7423" t="str">
            <v>SEP-04</v>
          </cell>
        </row>
        <row r="7424">
          <cell r="A7424" t="str">
            <v>SEP-04</v>
          </cell>
        </row>
        <row r="7425">
          <cell r="A7425" t="str">
            <v>SEP-04</v>
          </cell>
        </row>
        <row r="7426">
          <cell r="A7426" t="str">
            <v>SEP-04</v>
          </cell>
        </row>
        <row r="7427">
          <cell r="A7427" t="str">
            <v>SEP-04</v>
          </cell>
        </row>
        <row r="7428">
          <cell r="A7428" t="str">
            <v>SEP-04</v>
          </cell>
        </row>
        <row r="7429">
          <cell r="A7429" t="str">
            <v>SEP-04</v>
          </cell>
        </row>
        <row r="7430">
          <cell r="A7430" t="str">
            <v>SEP-04</v>
          </cell>
        </row>
        <row r="7431">
          <cell r="A7431" t="str">
            <v>SEP-04</v>
          </cell>
        </row>
        <row r="7432">
          <cell r="A7432" t="str">
            <v>SEP-04</v>
          </cell>
        </row>
        <row r="7433">
          <cell r="A7433" t="str">
            <v>SEP-04</v>
          </cell>
        </row>
        <row r="7434">
          <cell r="A7434" t="str">
            <v>SEP-04</v>
          </cell>
        </row>
        <row r="7435">
          <cell r="A7435" t="str">
            <v>SEP-04</v>
          </cell>
        </row>
        <row r="7436">
          <cell r="A7436" t="str">
            <v>SEP-04</v>
          </cell>
        </row>
        <row r="7437">
          <cell r="A7437" t="str">
            <v>SEP-04</v>
          </cell>
        </row>
        <row r="7438">
          <cell r="A7438" t="str">
            <v>SEP-04</v>
          </cell>
        </row>
        <row r="7439">
          <cell r="A7439" t="str">
            <v>SEP-04</v>
          </cell>
        </row>
        <row r="7440">
          <cell r="A7440" t="str">
            <v>SEP-04</v>
          </cell>
        </row>
        <row r="7441">
          <cell r="A7441" t="str">
            <v>SEP-04</v>
          </cell>
        </row>
        <row r="7442">
          <cell r="A7442" t="str">
            <v>SEP-04</v>
          </cell>
        </row>
        <row r="7443">
          <cell r="A7443" t="str">
            <v>SEP-04</v>
          </cell>
        </row>
        <row r="7444">
          <cell r="A7444" t="str">
            <v>SEP-04</v>
          </cell>
        </row>
        <row r="7445">
          <cell r="A7445" t="str">
            <v>SEP-04</v>
          </cell>
        </row>
        <row r="7446">
          <cell r="A7446" t="str">
            <v>SEP-04</v>
          </cell>
        </row>
        <row r="7447">
          <cell r="A7447" t="str">
            <v>SEP-04</v>
          </cell>
        </row>
        <row r="7448">
          <cell r="A7448" t="str">
            <v>SEP-04</v>
          </cell>
        </row>
        <row r="7449">
          <cell r="A7449" t="str">
            <v>SEP-04</v>
          </cell>
        </row>
        <row r="7450">
          <cell r="A7450" t="str">
            <v>SEP-04</v>
          </cell>
        </row>
        <row r="7451">
          <cell r="A7451" t="str">
            <v>SEP-04</v>
          </cell>
        </row>
        <row r="7452">
          <cell r="A7452" t="str">
            <v>SEP-04</v>
          </cell>
        </row>
        <row r="7453">
          <cell r="A7453" t="str">
            <v>SEP-04</v>
          </cell>
        </row>
        <row r="7454">
          <cell r="A7454" t="str">
            <v>SEP-04</v>
          </cell>
        </row>
        <row r="7455">
          <cell r="A7455" t="str">
            <v>SEP-04</v>
          </cell>
        </row>
        <row r="7456">
          <cell r="A7456" t="str">
            <v>SEP-04</v>
          </cell>
        </row>
        <row r="7457">
          <cell r="A7457" t="str">
            <v>SEP-04</v>
          </cell>
        </row>
        <row r="7458">
          <cell r="A7458" t="str">
            <v>SEP-04</v>
          </cell>
        </row>
        <row r="7459">
          <cell r="A7459" t="str">
            <v>SEP-04</v>
          </cell>
        </row>
        <row r="7460">
          <cell r="A7460" t="str">
            <v>SEP-04</v>
          </cell>
        </row>
        <row r="7461">
          <cell r="A7461" t="str">
            <v>SEP-04</v>
          </cell>
        </row>
        <row r="7462">
          <cell r="A7462" t="str">
            <v>SEP-04</v>
          </cell>
        </row>
        <row r="7463">
          <cell r="A7463" t="str">
            <v>SEP-04</v>
          </cell>
        </row>
        <row r="7464">
          <cell r="A7464" t="str">
            <v>SEP-04</v>
          </cell>
        </row>
        <row r="7465">
          <cell r="A7465" t="str">
            <v>SEP-04</v>
          </cell>
        </row>
        <row r="7466">
          <cell r="A7466" t="str">
            <v>SEP-04</v>
          </cell>
        </row>
        <row r="7467">
          <cell r="A7467" t="str">
            <v>SEP-04</v>
          </cell>
        </row>
        <row r="7468">
          <cell r="A7468" t="str">
            <v>SEP-04</v>
          </cell>
        </row>
        <row r="7469">
          <cell r="A7469" t="str">
            <v>SEP-04</v>
          </cell>
        </row>
        <row r="7470">
          <cell r="A7470" t="str">
            <v>SEP-04</v>
          </cell>
        </row>
        <row r="7471">
          <cell r="A7471" t="str">
            <v>SEP-04</v>
          </cell>
        </row>
        <row r="7472">
          <cell r="A7472" t="str">
            <v>SEP-04</v>
          </cell>
        </row>
        <row r="7473">
          <cell r="A7473" t="str">
            <v>SEP-04</v>
          </cell>
        </row>
        <row r="7474">
          <cell r="A7474" t="str">
            <v>SEP-04</v>
          </cell>
        </row>
        <row r="7475">
          <cell r="A7475" t="str">
            <v>SEP-04</v>
          </cell>
        </row>
        <row r="7476">
          <cell r="A7476" t="str">
            <v>SEP-04</v>
          </cell>
        </row>
        <row r="7477">
          <cell r="A7477" t="str">
            <v>SEP-04</v>
          </cell>
        </row>
        <row r="7478">
          <cell r="A7478" t="str">
            <v>SEP-04</v>
          </cell>
        </row>
        <row r="7479">
          <cell r="A7479" t="str">
            <v>SEP-04</v>
          </cell>
        </row>
        <row r="7480">
          <cell r="A7480" t="str">
            <v>SEP-04</v>
          </cell>
        </row>
        <row r="7481">
          <cell r="A7481" t="str">
            <v>SEP-04</v>
          </cell>
        </row>
        <row r="7482">
          <cell r="A7482" t="str">
            <v>SEP-04</v>
          </cell>
        </row>
        <row r="7483">
          <cell r="A7483" t="str">
            <v>SEP-04</v>
          </cell>
        </row>
        <row r="7484">
          <cell r="A7484" t="str">
            <v>SEP-04</v>
          </cell>
        </row>
        <row r="7485">
          <cell r="A7485" t="str">
            <v>SEP-04</v>
          </cell>
        </row>
        <row r="7486">
          <cell r="A7486" t="str">
            <v>SEP-04</v>
          </cell>
        </row>
        <row r="7487">
          <cell r="A7487" t="str">
            <v>SEP-04</v>
          </cell>
        </row>
        <row r="7488">
          <cell r="A7488" t="str">
            <v>SEP-04</v>
          </cell>
        </row>
        <row r="7489">
          <cell r="A7489" t="str">
            <v>SEP-04</v>
          </cell>
        </row>
        <row r="7490">
          <cell r="A7490" t="str">
            <v>SEP-04</v>
          </cell>
        </row>
        <row r="7491">
          <cell r="A7491" t="str">
            <v>SEP-04</v>
          </cell>
        </row>
        <row r="7492">
          <cell r="A7492" t="str">
            <v>SEP-04</v>
          </cell>
        </row>
        <row r="7493">
          <cell r="A7493" t="str">
            <v>SEP-04</v>
          </cell>
        </row>
        <row r="7494">
          <cell r="A7494" t="str">
            <v>SEP-04</v>
          </cell>
        </row>
        <row r="7495">
          <cell r="A7495" t="str">
            <v>SEP-04</v>
          </cell>
        </row>
        <row r="7496">
          <cell r="A7496" t="str">
            <v>SEP-04</v>
          </cell>
        </row>
        <row r="7497">
          <cell r="A7497" t="str">
            <v>SEP-04</v>
          </cell>
        </row>
        <row r="7498">
          <cell r="A7498" t="str">
            <v>SEP-04</v>
          </cell>
        </row>
        <row r="7499">
          <cell r="A7499" t="str">
            <v>SEP-04</v>
          </cell>
        </row>
        <row r="7500">
          <cell r="A7500" t="str">
            <v>SEP-04</v>
          </cell>
        </row>
        <row r="7501">
          <cell r="A7501" t="str">
            <v>SEP-04</v>
          </cell>
        </row>
        <row r="7502">
          <cell r="A7502" t="str">
            <v>SEP-04</v>
          </cell>
        </row>
        <row r="7503">
          <cell r="A7503" t="str">
            <v>SEP-04</v>
          </cell>
        </row>
        <row r="7504">
          <cell r="A7504" t="str">
            <v>SEP-04</v>
          </cell>
        </row>
        <row r="7505">
          <cell r="A7505" t="str">
            <v>SEP-04</v>
          </cell>
        </row>
        <row r="7506">
          <cell r="A7506" t="str">
            <v>SEP-04</v>
          </cell>
        </row>
        <row r="7507">
          <cell r="A7507" t="str">
            <v>SEP-04</v>
          </cell>
        </row>
        <row r="7508">
          <cell r="A7508" t="str">
            <v>SEP-04</v>
          </cell>
        </row>
        <row r="7509">
          <cell r="A7509" t="str">
            <v>SEP-04</v>
          </cell>
        </row>
        <row r="7510">
          <cell r="A7510" t="str">
            <v>SEP-04</v>
          </cell>
        </row>
        <row r="7511">
          <cell r="A7511" t="str">
            <v>SEP-04</v>
          </cell>
        </row>
        <row r="7512">
          <cell r="A7512" t="str">
            <v>SEP-04</v>
          </cell>
        </row>
        <row r="7513">
          <cell r="A7513" t="str">
            <v>SEP-04</v>
          </cell>
        </row>
        <row r="7514">
          <cell r="A7514" t="str">
            <v>SEP-04</v>
          </cell>
        </row>
        <row r="7515">
          <cell r="A7515" t="str">
            <v>SEP-04</v>
          </cell>
        </row>
        <row r="7516">
          <cell r="A7516" t="str">
            <v>SEP-04</v>
          </cell>
        </row>
        <row r="7517">
          <cell r="A7517" t="str">
            <v>SEP-04</v>
          </cell>
        </row>
        <row r="7518">
          <cell r="A7518" t="str">
            <v>SEP-04</v>
          </cell>
        </row>
        <row r="7519">
          <cell r="A7519" t="str">
            <v>SEP-04</v>
          </cell>
        </row>
        <row r="7520">
          <cell r="A7520" t="str">
            <v>SEP-04</v>
          </cell>
        </row>
        <row r="7521">
          <cell r="A7521" t="str">
            <v>SEP-04</v>
          </cell>
        </row>
        <row r="7522">
          <cell r="A7522" t="str">
            <v>SEP-04</v>
          </cell>
        </row>
        <row r="7523">
          <cell r="A7523" t="str">
            <v>SEP-04</v>
          </cell>
        </row>
        <row r="7524">
          <cell r="A7524" t="str">
            <v>SEP-04</v>
          </cell>
        </row>
        <row r="7525">
          <cell r="A7525" t="str">
            <v>SEP-04</v>
          </cell>
        </row>
        <row r="7526">
          <cell r="A7526" t="str">
            <v>SEP-04</v>
          </cell>
        </row>
        <row r="7527">
          <cell r="A7527" t="str">
            <v>SEP-04</v>
          </cell>
        </row>
        <row r="7528">
          <cell r="A7528" t="str">
            <v>SEP-04</v>
          </cell>
        </row>
        <row r="7529">
          <cell r="A7529" t="str">
            <v>SEP-04</v>
          </cell>
        </row>
        <row r="7530">
          <cell r="A7530" t="str">
            <v>SEP-04</v>
          </cell>
        </row>
        <row r="7531">
          <cell r="A7531" t="str">
            <v>SEP-04</v>
          </cell>
        </row>
        <row r="7532">
          <cell r="A7532" t="str">
            <v>SEP-04</v>
          </cell>
        </row>
        <row r="7533">
          <cell r="A7533" t="str">
            <v>SEP-04</v>
          </cell>
        </row>
        <row r="7534">
          <cell r="A7534" t="str">
            <v>SEP-04</v>
          </cell>
        </row>
        <row r="7535">
          <cell r="A7535" t="str">
            <v>SEP-04</v>
          </cell>
        </row>
        <row r="7536">
          <cell r="A7536" t="str">
            <v>SEP-04</v>
          </cell>
        </row>
        <row r="7537">
          <cell r="A7537" t="str">
            <v>SEP-04</v>
          </cell>
        </row>
        <row r="7538">
          <cell r="A7538" t="str">
            <v>SEP-04</v>
          </cell>
        </row>
        <row r="7539">
          <cell r="A7539" t="str">
            <v>SEP-04</v>
          </cell>
        </row>
        <row r="7540">
          <cell r="A7540" t="str">
            <v>SEP-04</v>
          </cell>
        </row>
        <row r="7541">
          <cell r="A7541" t="str">
            <v>SEP-04</v>
          </cell>
        </row>
        <row r="7542">
          <cell r="A7542" t="str">
            <v>SEP-04</v>
          </cell>
        </row>
        <row r="7543">
          <cell r="A7543" t="str">
            <v>SEP-04</v>
          </cell>
        </row>
        <row r="7544">
          <cell r="A7544" t="str">
            <v>SEP-04</v>
          </cell>
        </row>
        <row r="7545">
          <cell r="A7545" t="str">
            <v>SEP-04</v>
          </cell>
        </row>
        <row r="7546">
          <cell r="A7546" t="str">
            <v>SEP-04</v>
          </cell>
        </row>
        <row r="7547">
          <cell r="A7547" t="str">
            <v>SEP-04</v>
          </cell>
        </row>
        <row r="7548">
          <cell r="A7548" t="str">
            <v>SEP-04</v>
          </cell>
        </row>
        <row r="7549">
          <cell r="A7549" t="str">
            <v>SEP-04</v>
          </cell>
        </row>
        <row r="7550">
          <cell r="A7550" t="str">
            <v>SEP-04</v>
          </cell>
        </row>
        <row r="7551">
          <cell r="A7551" t="str">
            <v>SEP-04</v>
          </cell>
        </row>
        <row r="7552">
          <cell r="A7552" t="str">
            <v>SEP-04</v>
          </cell>
        </row>
        <row r="7553">
          <cell r="A7553" t="str">
            <v>SEP-04</v>
          </cell>
        </row>
        <row r="7554">
          <cell r="A7554" t="str">
            <v>SEP-04</v>
          </cell>
        </row>
        <row r="7555">
          <cell r="A7555" t="str">
            <v>SEP-04</v>
          </cell>
        </row>
        <row r="7556">
          <cell r="A7556" t="str">
            <v>SEP-04</v>
          </cell>
        </row>
        <row r="7557">
          <cell r="A7557" t="str">
            <v>SEP-04</v>
          </cell>
        </row>
        <row r="7558">
          <cell r="A7558" t="str">
            <v>SEP-04</v>
          </cell>
        </row>
        <row r="7559">
          <cell r="A7559" t="str">
            <v>SEP-04</v>
          </cell>
        </row>
        <row r="7560">
          <cell r="A7560" t="str">
            <v>SEP-04</v>
          </cell>
        </row>
        <row r="7561">
          <cell r="A7561" t="str">
            <v>SEP-04</v>
          </cell>
        </row>
        <row r="7562">
          <cell r="A7562" t="str">
            <v>SEP-04</v>
          </cell>
        </row>
        <row r="7563">
          <cell r="A7563" t="str">
            <v>SEP-04</v>
          </cell>
        </row>
        <row r="7564">
          <cell r="A7564" t="str">
            <v>SEP-04</v>
          </cell>
        </row>
        <row r="7565">
          <cell r="A7565" t="str">
            <v>SEP-04</v>
          </cell>
        </row>
        <row r="7566">
          <cell r="A7566" t="str">
            <v>SEP-04</v>
          </cell>
        </row>
        <row r="7567">
          <cell r="A7567" t="str">
            <v>SEP-04</v>
          </cell>
        </row>
        <row r="7568">
          <cell r="A7568" t="str">
            <v>SEP-04</v>
          </cell>
        </row>
        <row r="7569">
          <cell r="A7569" t="str">
            <v>SEP-04</v>
          </cell>
        </row>
        <row r="7570">
          <cell r="A7570" t="str">
            <v>SEP-04</v>
          </cell>
        </row>
        <row r="7571">
          <cell r="A7571" t="str">
            <v>SEP-04</v>
          </cell>
        </row>
        <row r="7572">
          <cell r="A7572" t="str">
            <v>SEP-04</v>
          </cell>
        </row>
        <row r="7573">
          <cell r="A7573" t="str">
            <v>SEP-04</v>
          </cell>
        </row>
        <row r="7574">
          <cell r="A7574" t="str">
            <v>SEP-04</v>
          </cell>
        </row>
        <row r="7575">
          <cell r="A7575" t="str">
            <v>SEP-04</v>
          </cell>
        </row>
        <row r="7576">
          <cell r="A7576" t="str">
            <v>SEP-04</v>
          </cell>
        </row>
        <row r="7577">
          <cell r="A7577" t="str">
            <v>SEP-04</v>
          </cell>
        </row>
        <row r="7578">
          <cell r="A7578" t="str">
            <v>SEP-04</v>
          </cell>
        </row>
        <row r="7579">
          <cell r="A7579" t="str">
            <v>SEP-04</v>
          </cell>
        </row>
        <row r="7580">
          <cell r="A7580" t="str">
            <v>SEP-04</v>
          </cell>
        </row>
        <row r="7581">
          <cell r="A7581" t="str">
            <v>SEP-04</v>
          </cell>
        </row>
        <row r="7582">
          <cell r="A7582" t="str">
            <v>SEP-04</v>
          </cell>
        </row>
        <row r="7583">
          <cell r="A7583" t="str">
            <v>SEP-04</v>
          </cell>
        </row>
        <row r="7584">
          <cell r="A7584" t="str">
            <v>SEP-04</v>
          </cell>
        </row>
        <row r="7585">
          <cell r="A7585" t="str">
            <v>SEP-04</v>
          </cell>
        </row>
        <row r="7586">
          <cell r="A7586" t="str">
            <v>SEP-04</v>
          </cell>
        </row>
        <row r="7587">
          <cell r="A7587" t="str">
            <v>SEP-04</v>
          </cell>
        </row>
        <row r="7588">
          <cell r="A7588" t="str">
            <v>SEP-04</v>
          </cell>
        </row>
        <row r="7589">
          <cell r="A7589" t="str">
            <v>SEP-04</v>
          </cell>
        </row>
        <row r="7590">
          <cell r="A7590" t="str">
            <v>SEP-04</v>
          </cell>
        </row>
        <row r="7591">
          <cell r="A7591" t="str">
            <v>SEP-04</v>
          </cell>
        </row>
        <row r="7592">
          <cell r="A7592" t="str">
            <v>SEP-04</v>
          </cell>
        </row>
        <row r="7593">
          <cell r="A7593" t="str">
            <v>SEP-04</v>
          </cell>
        </row>
        <row r="7594">
          <cell r="A7594" t="str">
            <v>SEP-04</v>
          </cell>
        </row>
        <row r="7595">
          <cell r="A7595" t="str">
            <v>SEP-04</v>
          </cell>
        </row>
        <row r="7596">
          <cell r="A7596" t="str">
            <v>SEP-04</v>
          </cell>
        </row>
        <row r="7597">
          <cell r="A7597" t="str">
            <v>SEP-04</v>
          </cell>
        </row>
        <row r="7598">
          <cell r="A7598" t="str">
            <v>SEP-04</v>
          </cell>
        </row>
        <row r="7599">
          <cell r="A7599" t="str">
            <v>SEP-04</v>
          </cell>
        </row>
        <row r="7600">
          <cell r="A7600" t="str">
            <v>SEP-04</v>
          </cell>
        </row>
        <row r="7601">
          <cell r="A7601" t="str">
            <v>SEP-04</v>
          </cell>
        </row>
        <row r="7602">
          <cell r="A7602" t="str">
            <v>SEP-04</v>
          </cell>
        </row>
        <row r="7603">
          <cell r="A7603" t="str">
            <v>SEP-04</v>
          </cell>
        </row>
        <row r="7604">
          <cell r="A7604" t="str">
            <v>SEP-04</v>
          </cell>
        </row>
        <row r="7605">
          <cell r="A7605" t="str">
            <v>SEP-04</v>
          </cell>
        </row>
        <row r="7606">
          <cell r="A7606" t="str">
            <v>SEP-04</v>
          </cell>
        </row>
        <row r="7607">
          <cell r="A7607" t="str">
            <v>SEP-04</v>
          </cell>
        </row>
        <row r="7608">
          <cell r="A7608" t="str">
            <v>SEP-04</v>
          </cell>
        </row>
        <row r="7609">
          <cell r="A7609" t="str">
            <v>SEP-04</v>
          </cell>
        </row>
        <row r="7610">
          <cell r="A7610" t="str">
            <v>SEP-04</v>
          </cell>
        </row>
        <row r="7611">
          <cell r="A7611" t="str">
            <v>SEP-04</v>
          </cell>
        </row>
        <row r="7612">
          <cell r="A7612" t="str">
            <v>SEP-04</v>
          </cell>
        </row>
        <row r="7613">
          <cell r="A7613" t="str">
            <v>SEP-04</v>
          </cell>
        </row>
        <row r="7614">
          <cell r="A7614" t="str">
            <v>SEP-04</v>
          </cell>
        </row>
        <row r="7615">
          <cell r="A7615" t="str">
            <v>SEP-04</v>
          </cell>
        </row>
        <row r="7616">
          <cell r="A7616" t="str">
            <v>SEP-04</v>
          </cell>
        </row>
        <row r="7617">
          <cell r="A7617" t="str">
            <v>SEP-04</v>
          </cell>
        </row>
        <row r="7618">
          <cell r="A7618" t="str">
            <v>SEP-04</v>
          </cell>
        </row>
        <row r="7619">
          <cell r="A7619" t="str">
            <v>SEP-04</v>
          </cell>
        </row>
        <row r="7620">
          <cell r="A7620" t="str">
            <v>SEP-04</v>
          </cell>
        </row>
        <row r="7621">
          <cell r="A7621" t="str">
            <v>SEP-04</v>
          </cell>
        </row>
        <row r="7622">
          <cell r="A7622" t="str">
            <v>SEP-04</v>
          </cell>
        </row>
        <row r="7623">
          <cell r="A7623" t="str">
            <v>SEP-04</v>
          </cell>
        </row>
        <row r="7624">
          <cell r="A7624" t="str">
            <v>SEP-04</v>
          </cell>
        </row>
        <row r="7625">
          <cell r="A7625" t="str">
            <v>SEP-04</v>
          </cell>
        </row>
        <row r="7626">
          <cell r="A7626" t="str">
            <v>SEP-04</v>
          </cell>
        </row>
        <row r="7627">
          <cell r="A7627" t="str">
            <v>SEP-04</v>
          </cell>
        </row>
        <row r="7628">
          <cell r="A7628" t="str">
            <v>SEP-04</v>
          </cell>
        </row>
        <row r="7629">
          <cell r="A7629" t="str">
            <v>SEP-04</v>
          </cell>
        </row>
        <row r="7630">
          <cell r="A7630" t="str">
            <v>SEP-04</v>
          </cell>
        </row>
        <row r="7631">
          <cell r="A7631" t="str">
            <v>SEP-04</v>
          </cell>
        </row>
        <row r="7632">
          <cell r="A7632" t="str">
            <v>SEP-04</v>
          </cell>
        </row>
        <row r="7633">
          <cell r="A7633" t="str">
            <v>SEP-04</v>
          </cell>
        </row>
        <row r="7634">
          <cell r="A7634" t="str">
            <v>SEP-04</v>
          </cell>
        </row>
        <row r="7635">
          <cell r="A7635" t="str">
            <v>SEP-04</v>
          </cell>
        </row>
        <row r="7636">
          <cell r="A7636" t="str">
            <v>SEP-04</v>
          </cell>
        </row>
        <row r="7637">
          <cell r="A7637" t="str">
            <v>SEP-04</v>
          </cell>
        </row>
        <row r="7638">
          <cell r="A7638" t="str">
            <v>SEP-04</v>
          </cell>
        </row>
        <row r="7639">
          <cell r="A7639" t="str">
            <v>SEP-04</v>
          </cell>
        </row>
        <row r="7640">
          <cell r="A7640" t="str">
            <v>SEP-04</v>
          </cell>
        </row>
        <row r="7641">
          <cell r="A7641" t="str">
            <v>SEP-04</v>
          </cell>
        </row>
        <row r="7642">
          <cell r="A7642" t="str">
            <v>SEP-04</v>
          </cell>
        </row>
        <row r="7643">
          <cell r="A7643" t="str">
            <v>SEP-04</v>
          </cell>
        </row>
        <row r="7644">
          <cell r="A7644" t="str">
            <v>SEP-04</v>
          </cell>
        </row>
        <row r="7645">
          <cell r="A7645" t="str">
            <v>SEP-04</v>
          </cell>
        </row>
        <row r="7646">
          <cell r="A7646" t="str">
            <v>SEP-04</v>
          </cell>
        </row>
        <row r="7647">
          <cell r="A7647" t="str">
            <v>SEP-04</v>
          </cell>
        </row>
        <row r="7648">
          <cell r="A7648" t="str">
            <v>SEP-04</v>
          </cell>
        </row>
        <row r="7649">
          <cell r="A7649" t="str">
            <v>SEP-04</v>
          </cell>
        </row>
        <row r="7650">
          <cell r="A7650" t="str">
            <v>SEP-04</v>
          </cell>
        </row>
        <row r="7651">
          <cell r="A7651" t="str">
            <v>SEP-04</v>
          </cell>
        </row>
        <row r="7652">
          <cell r="A7652" t="str">
            <v>SEP-04</v>
          </cell>
        </row>
        <row r="7653">
          <cell r="A7653" t="str">
            <v>SEP-04</v>
          </cell>
        </row>
        <row r="7654">
          <cell r="A7654" t="str">
            <v>SEP-04</v>
          </cell>
        </row>
        <row r="7655">
          <cell r="A7655" t="str">
            <v>SEP-04</v>
          </cell>
        </row>
        <row r="7656">
          <cell r="A7656" t="str">
            <v>SEP-04</v>
          </cell>
        </row>
        <row r="7657">
          <cell r="A7657" t="str">
            <v>SEP-04</v>
          </cell>
        </row>
        <row r="7658">
          <cell r="A7658" t="str">
            <v>SEP-04</v>
          </cell>
        </row>
        <row r="7659">
          <cell r="A7659" t="str">
            <v>SEP-04</v>
          </cell>
        </row>
        <row r="7660">
          <cell r="A7660" t="str">
            <v>SEP-04</v>
          </cell>
        </row>
        <row r="7661">
          <cell r="A7661" t="str">
            <v>SEP-04</v>
          </cell>
        </row>
        <row r="7662">
          <cell r="A7662" t="str">
            <v>SEP-04</v>
          </cell>
        </row>
        <row r="7663">
          <cell r="A7663" t="str">
            <v>SEP-04</v>
          </cell>
        </row>
        <row r="7664">
          <cell r="A7664" t="str">
            <v>SEP-04</v>
          </cell>
        </row>
        <row r="7665">
          <cell r="A7665" t="str">
            <v>SEP-04</v>
          </cell>
        </row>
        <row r="7666">
          <cell r="A7666" t="str">
            <v>SEP-04</v>
          </cell>
        </row>
        <row r="7667">
          <cell r="A7667" t="str">
            <v>SEP-04</v>
          </cell>
        </row>
        <row r="7668">
          <cell r="A7668" t="str">
            <v>SEP-04</v>
          </cell>
        </row>
        <row r="7669">
          <cell r="A7669" t="str">
            <v>SEP-04</v>
          </cell>
        </row>
        <row r="7670">
          <cell r="A7670" t="str">
            <v>SEP-04</v>
          </cell>
        </row>
        <row r="7671">
          <cell r="A7671" t="str">
            <v>SEP-04</v>
          </cell>
        </row>
        <row r="7672">
          <cell r="A7672" t="str">
            <v>SEP-04</v>
          </cell>
        </row>
        <row r="7673">
          <cell r="A7673" t="str">
            <v>SEP-04</v>
          </cell>
        </row>
        <row r="7674">
          <cell r="A7674" t="str">
            <v>SEP-04</v>
          </cell>
        </row>
        <row r="7675">
          <cell r="A7675" t="str">
            <v>SEP-04</v>
          </cell>
        </row>
        <row r="7676">
          <cell r="A7676" t="str">
            <v>SEP-04</v>
          </cell>
        </row>
        <row r="7677">
          <cell r="A7677" t="str">
            <v>SEP-04</v>
          </cell>
        </row>
        <row r="7678">
          <cell r="A7678" t="str">
            <v>SEP-04</v>
          </cell>
        </row>
        <row r="7679">
          <cell r="A7679" t="str">
            <v>SEP-04</v>
          </cell>
        </row>
        <row r="7680">
          <cell r="A7680" t="str">
            <v>SEP-04</v>
          </cell>
        </row>
        <row r="7681">
          <cell r="A7681" t="str">
            <v>SEP-04</v>
          </cell>
        </row>
        <row r="7682">
          <cell r="A7682" t="str">
            <v>SEP-04</v>
          </cell>
        </row>
        <row r="7683">
          <cell r="A7683" t="str">
            <v>SEP-04</v>
          </cell>
        </row>
        <row r="7684">
          <cell r="A7684" t="str">
            <v>SEP-04</v>
          </cell>
        </row>
        <row r="7685">
          <cell r="A7685" t="str">
            <v>SEP-04</v>
          </cell>
        </row>
        <row r="7686">
          <cell r="A7686" t="str">
            <v>SEP-04</v>
          </cell>
        </row>
        <row r="7687">
          <cell r="A7687" t="str">
            <v>SEP-04</v>
          </cell>
        </row>
        <row r="7688">
          <cell r="A7688" t="str">
            <v>SEP-04</v>
          </cell>
        </row>
        <row r="7689">
          <cell r="A7689" t="str">
            <v>SEP-04</v>
          </cell>
        </row>
        <row r="7690">
          <cell r="A7690" t="str">
            <v>SEP-04</v>
          </cell>
        </row>
        <row r="7691">
          <cell r="A7691" t="str">
            <v>SEP-04</v>
          </cell>
        </row>
        <row r="7692">
          <cell r="A7692" t="str">
            <v>SEP-04</v>
          </cell>
        </row>
        <row r="7693">
          <cell r="A7693" t="str">
            <v>SEP-04</v>
          </cell>
        </row>
        <row r="7694">
          <cell r="A7694" t="str">
            <v>SEP-04</v>
          </cell>
        </row>
        <row r="7695">
          <cell r="A7695" t="str">
            <v>SEP-04</v>
          </cell>
        </row>
        <row r="7696">
          <cell r="A7696" t="str">
            <v>SEP-04</v>
          </cell>
        </row>
        <row r="7697">
          <cell r="A7697" t="str">
            <v>SEP-04</v>
          </cell>
        </row>
        <row r="7698">
          <cell r="A7698" t="str">
            <v>SEP-04</v>
          </cell>
        </row>
        <row r="7699">
          <cell r="A7699" t="str">
            <v>SEP-04</v>
          </cell>
        </row>
        <row r="7700">
          <cell r="A7700" t="str">
            <v>SEP-04</v>
          </cell>
        </row>
        <row r="7701">
          <cell r="A7701" t="str">
            <v>SEP-04</v>
          </cell>
        </row>
        <row r="7702">
          <cell r="A7702" t="str">
            <v>SEP-04</v>
          </cell>
        </row>
        <row r="7703">
          <cell r="A7703" t="str">
            <v>SEP-04</v>
          </cell>
        </row>
        <row r="7704">
          <cell r="A7704" t="str">
            <v>SEP-04</v>
          </cell>
        </row>
        <row r="7705">
          <cell r="A7705" t="str">
            <v>SEP-04</v>
          </cell>
        </row>
        <row r="7706">
          <cell r="A7706" t="str">
            <v>SEP-04</v>
          </cell>
        </row>
        <row r="7707">
          <cell r="A7707" t="str">
            <v>SEP-04</v>
          </cell>
        </row>
        <row r="7708">
          <cell r="A7708" t="str">
            <v>SEP-04</v>
          </cell>
        </row>
        <row r="7709">
          <cell r="A7709" t="str">
            <v>SEP-04</v>
          </cell>
        </row>
        <row r="7710">
          <cell r="A7710" t="str">
            <v>SEP-04</v>
          </cell>
        </row>
        <row r="7711">
          <cell r="A7711" t="str">
            <v>SEP-04</v>
          </cell>
        </row>
        <row r="7712">
          <cell r="A7712" t="str">
            <v>SEP-04</v>
          </cell>
        </row>
        <row r="7713">
          <cell r="A7713" t="str">
            <v>SEP-04</v>
          </cell>
        </row>
        <row r="7714">
          <cell r="A7714" t="str">
            <v>SEP-04</v>
          </cell>
        </row>
        <row r="7715">
          <cell r="A7715" t="str">
            <v>SEP-04</v>
          </cell>
        </row>
        <row r="7716">
          <cell r="A7716" t="str">
            <v>SEP-04</v>
          </cell>
        </row>
        <row r="7717">
          <cell r="A7717" t="str">
            <v>SEP-04</v>
          </cell>
        </row>
        <row r="7718">
          <cell r="A7718" t="str">
            <v>SEP-04</v>
          </cell>
        </row>
        <row r="7719">
          <cell r="A7719" t="str">
            <v>SEP-04</v>
          </cell>
        </row>
        <row r="7720">
          <cell r="A7720" t="str">
            <v>SEP-04</v>
          </cell>
        </row>
        <row r="7721">
          <cell r="A7721" t="str">
            <v>SEP-04</v>
          </cell>
        </row>
        <row r="7722">
          <cell r="A7722" t="str">
            <v>SEP-04</v>
          </cell>
        </row>
        <row r="7723">
          <cell r="A7723" t="str">
            <v>SEP-04</v>
          </cell>
        </row>
        <row r="7724">
          <cell r="A7724" t="str">
            <v>SEP-04</v>
          </cell>
        </row>
        <row r="7725">
          <cell r="A7725" t="str">
            <v>SEP-04</v>
          </cell>
        </row>
        <row r="7726">
          <cell r="A7726" t="str">
            <v>SEP-04</v>
          </cell>
        </row>
        <row r="7727">
          <cell r="A7727" t="str">
            <v>SEP-04</v>
          </cell>
        </row>
        <row r="7728">
          <cell r="A7728" t="str">
            <v>SEP-04</v>
          </cell>
        </row>
        <row r="7729">
          <cell r="A7729" t="str">
            <v>SEP-04</v>
          </cell>
        </row>
        <row r="7730">
          <cell r="A7730" t="str">
            <v>SEP-04</v>
          </cell>
        </row>
        <row r="7731">
          <cell r="A7731" t="str">
            <v>SEP-04</v>
          </cell>
        </row>
        <row r="7732">
          <cell r="A7732" t="str">
            <v>SEP-04</v>
          </cell>
        </row>
        <row r="7733">
          <cell r="A7733" t="str">
            <v>SEP-04</v>
          </cell>
        </row>
        <row r="7734">
          <cell r="A7734" t="str">
            <v>SEP-04</v>
          </cell>
        </row>
        <row r="7735">
          <cell r="A7735" t="str">
            <v>SEP-04</v>
          </cell>
        </row>
        <row r="7736">
          <cell r="A7736" t="str">
            <v>SEP-04</v>
          </cell>
        </row>
        <row r="7737">
          <cell r="A7737" t="str">
            <v>SEP-04</v>
          </cell>
        </row>
        <row r="7738">
          <cell r="A7738" t="str">
            <v>SEP-04</v>
          </cell>
        </row>
        <row r="7739">
          <cell r="A7739" t="str">
            <v>SEP-04</v>
          </cell>
        </row>
        <row r="7740">
          <cell r="A7740" t="str">
            <v>SEP-04</v>
          </cell>
        </row>
        <row r="7741">
          <cell r="A7741" t="str">
            <v>SEP-04</v>
          </cell>
        </row>
        <row r="7742">
          <cell r="A7742" t="str">
            <v>SEP-04</v>
          </cell>
        </row>
        <row r="7743">
          <cell r="A7743" t="str">
            <v>SEP-04</v>
          </cell>
        </row>
        <row r="7744">
          <cell r="A7744" t="str">
            <v>SEP-04</v>
          </cell>
        </row>
        <row r="7745">
          <cell r="A7745" t="str">
            <v>SEP-04</v>
          </cell>
        </row>
        <row r="7746">
          <cell r="A7746" t="str">
            <v>SEP-04</v>
          </cell>
        </row>
        <row r="7747">
          <cell r="A7747" t="str">
            <v>SEP-04</v>
          </cell>
        </row>
        <row r="7748">
          <cell r="A7748" t="str">
            <v>SEP-04</v>
          </cell>
        </row>
        <row r="7749">
          <cell r="A7749" t="str">
            <v>SEP-04</v>
          </cell>
        </row>
        <row r="7750">
          <cell r="A7750" t="str">
            <v>SEP-04</v>
          </cell>
        </row>
        <row r="7751">
          <cell r="A7751" t="str">
            <v>SEP-04</v>
          </cell>
        </row>
        <row r="7752">
          <cell r="A7752" t="str">
            <v>SEP-04</v>
          </cell>
        </row>
        <row r="7753">
          <cell r="A7753" t="str">
            <v>SEP-04</v>
          </cell>
        </row>
        <row r="7754">
          <cell r="A7754" t="str">
            <v>SEP-04</v>
          </cell>
        </row>
        <row r="7755">
          <cell r="A7755" t="str">
            <v>SEP-04</v>
          </cell>
        </row>
        <row r="7756">
          <cell r="A7756" t="str">
            <v>SEP-04</v>
          </cell>
        </row>
        <row r="7757">
          <cell r="A7757" t="str">
            <v>SEP-04</v>
          </cell>
        </row>
        <row r="7758">
          <cell r="A7758" t="str">
            <v>SEP-04</v>
          </cell>
        </row>
        <row r="7759">
          <cell r="A7759" t="str">
            <v>SEP-04</v>
          </cell>
        </row>
        <row r="7760">
          <cell r="A7760" t="str">
            <v>SEP-04</v>
          </cell>
        </row>
        <row r="7761">
          <cell r="A7761" t="str">
            <v>SEP-04</v>
          </cell>
        </row>
        <row r="7762">
          <cell r="A7762" t="str">
            <v>SEP-04</v>
          </cell>
        </row>
        <row r="7763">
          <cell r="A7763" t="str">
            <v>SEP-04</v>
          </cell>
        </row>
        <row r="7764">
          <cell r="A7764" t="str">
            <v>SEP-04</v>
          </cell>
        </row>
        <row r="7765">
          <cell r="A7765" t="str">
            <v>SEP-04</v>
          </cell>
        </row>
        <row r="7766">
          <cell r="A7766" t="str">
            <v>SEP-04</v>
          </cell>
        </row>
        <row r="7767">
          <cell r="A7767" t="str">
            <v>SEP-04</v>
          </cell>
        </row>
        <row r="7768">
          <cell r="A7768" t="str">
            <v>SEP-04</v>
          </cell>
        </row>
        <row r="7769">
          <cell r="A7769" t="str">
            <v>SEP-04</v>
          </cell>
        </row>
        <row r="7770">
          <cell r="A7770" t="str">
            <v>SEP-04</v>
          </cell>
        </row>
        <row r="7771">
          <cell r="A7771" t="str">
            <v>SEP-04</v>
          </cell>
        </row>
        <row r="7772">
          <cell r="A7772" t="str">
            <v>SEP-04</v>
          </cell>
        </row>
        <row r="7773">
          <cell r="A7773" t="str">
            <v>SEP-04</v>
          </cell>
        </row>
        <row r="7774">
          <cell r="A7774" t="str">
            <v>SEP-04</v>
          </cell>
        </row>
        <row r="7775">
          <cell r="A7775" t="str">
            <v>SEP-04</v>
          </cell>
        </row>
        <row r="7776">
          <cell r="A7776" t="str">
            <v>SEP-04</v>
          </cell>
        </row>
        <row r="7777">
          <cell r="A7777" t="str">
            <v>SEP-04</v>
          </cell>
        </row>
        <row r="7778">
          <cell r="A7778" t="str">
            <v>SEP-04</v>
          </cell>
        </row>
        <row r="7779">
          <cell r="A7779" t="str">
            <v>SEP-04</v>
          </cell>
        </row>
        <row r="7780">
          <cell r="A7780" t="str">
            <v>SEP-04</v>
          </cell>
        </row>
        <row r="7781">
          <cell r="A7781" t="str">
            <v>SEP-04</v>
          </cell>
        </row>
        <row r="7782">
          <cell r="A7782" t="str">
            <v>SEP-04</v>
          </cell>
        </row>
        <row r="7783">
          <cell r="A7783" t="str">
            <v>SEP-04</v>
          </cell>
        </row>
        <row r="7784">
          <cell r="A7784" t="str">
            <v>SEP-04</v>
          </cell>
        </row>
        <row r="7785">
          <cell r="A7785" t="str">
            <v>SEP-04</v>
          </cell>
        </row>
        <row r="7786">
          <cell r="A7786" t="str">
            <v>SEP-04</v>
          </cell>
        </row>
        <row r="7787">
          <cell r="A7787" t="str">
            <v>SEP-04</v>
          </cell>
        </row>
        <row r="7788">
          <cell r="A7788" t="str">
            <v>SEP-04</v>
          </cell>
        </row>
        <row r="7789">
          <cell r="A7789" t="str">
            <v>SEP-04</v>
          </cell>
        </row>
        <row r="7790">
          <cell r="A7790" t="str">
            <v>SEP-04</v>
          </cell>
        </row>
        <row r="7791">
          <cell r="A7791" t="str">
            <v>SEP-04</v>
          </cell>
        </row>
        <row r="7792">
          <cell r="A7792" t="str">
            <v>SEP-04</v>
          </cell>
        </row>
        <row r="7793">
          <cell r="A7793" t="str">
            <v>SEP-04</v>
          </cell>
        </row>
        <row r="7794">
          <cell r="A7794" t="str">
            <v>SEP-04</v>
          </cell>
        </row>
        <row r="7795">
          <cell r="A7795" t="str">
            <v>SEP-04</v>
          </cell>
        </row>
        <row r="7796">
          <cell r="A7796" t="str">
            <v>SEP-04</v>
          </cell>
        </row>
        <row r="7797">
          <cell r="A7797" t="str">
            <v>SEP-04</v>
          </cell>
        </row>
        <row r="7798">
          <cell r="A7798" t="str">
            <v>SEP-04</v>
          </cell>
        </row>
        <row r="7799">
          <cell r="A7799" t="str">
            <v>SEP-04</v>
          </cell>
        </row>
        <row r="7800">
          <cell r="A7800" t="str">
            <v>SEP-04</v>
          </cell>
        </row>
        <row r="7801">
          <cell r="A7801" t="str">
            <v>SEP-04</v>
          </cell>
        </row>
        <row r="7802">
          <cell r="A7802" t="str">
            <v>SEP-04</v>
          </cell>
        </row>
        <row r="7803">
          <cell r="A7803" t="str">
            <v>SEP-04</v>
          </cell>
        </row>
        <row r="7804">
          <cell r="A7804" t="str">
            <v>SEP-04</v>
          </cell>
        </row>
        <row r="7805">
          <cell r="A7805" t="str">
            <v>SEP-04</v>
          </cell>
        </row>
        <row r="7806">
          <cell r="A7806" t="str">
            <v>SEP-04</v>
          </cell>
        </row>
        <row r="7807">
          <cell r="A7807" t="str">
            <v>SEP-04</v>
          </cell>
        </row>
        <row r="7808">
          <cell r="A7808" t="str">
            <v>SEP-04</v>
          </cell>
        </row>
        <row r="7809">
          <cell r="A7809" t="str">
            <v>SEP-04</v>
          </cell>
        </row>
        <row r="7810">
          <cell r="A7810" t="str">
            <v>SEP-04</v>
          </cell>
        </row>
        <row r="7811">
          <cell r="A7811" t="str">
            <v>SEP-04</v>
          </cell>
        </row>
        <row r="7812">
          <cell r="A7812" t="str">
            <v>SEP-04</v>
          </cell>
        </row>
        <row r="7813">
          <cell r="A7813" t="str">
            <v>SEP-04</v>
          </cell>
        </row>
        <row r="7814">
          <cell r="A7814" t="str">
            <v>SEP-04</v>
          </cell>
        </row>
        <row r="7815">
          <cell r="A7815" t="str">
            <v>SEP-04</v>
          </cell>
        </row>
        <row r="7816">
          <cell r="A7816" t="str">
            <v>SEP-04</v>
          </cell>
        </row>
        <row r="7817">
          <cell r="A7817" t="str">
            <v>SEP-04</v>
          </cell>
        </row>
        <row r="7818">
          <cell r="A7818" t="str">
            <v>SEP-04</v>
          </cell>
        </row>
        <row r="7819">
          <cell r="A7819" t="str">
            <v>SEP-04</v>
          </cell>
        </row>
        <row r="7820">
          <cell r="A7820" t="str">
            <v>SEP-04</v>
          </cell>
        </row>
        <row r="7821">
          <cell r="A7821" t="str">
            <v>SEP-04</v>
          </cell>
        </row>
        <row r="7822">
          <cell r="A7822" t="str">
            <v>SEP-04</v>
          </cell>
        </row>
        <row r="7823">
          <cell r="A7823" t="str">
            <v>SEP-04</v>
          </cell>
        </row>
        <row r="7824">
          <cell r="A7824" t="str">
            <v>SEP-04</v>
          </cell>
        </row>
        <row r="7825">
          <cell r="A7825" t="str">
            <v>SEP-04</v>
          </cell>
        </row>
        <row r="7826">
          <cell r="A7826" t="str">
            <v>SEP-04</v>
          </cell>
        </row>
        <row r="7827">
          <cell r="A7827" t="str">
            <v>SEP-04</v>
          </cell>
        </row>
        <row r="7828">
          <cell r="A7828" t="str">
            <v>SEP-04</v>
          </cell>
        </row>
        <row r="7829">
          <cell r="A7829" t="str">
            <v>SEP-04</v>
          </cell>
        </row>
        <row r="7830">
          <cell r="A7830" t="str">
            <v>SEP-04</v>
          </cell>
        </row>
        <row r="7831">
          <cell r="A7831" t="str">
            <v>SEP-04</v>
          </cell>
        </row>
        <row r="7832">
          <cell r="A7832" t="str">
            <v>SEP-04</v>
          </cell>
        </row>
        <row r="7833">
          <cell r="A7833" t="str">
            <v>SEP-04</v>
          </cell>
        </row>
        <row r="7834">
          <cell r="A7834" t="str">
            <v>SEP-04</v>
          </cell>
        </row>
        <row r="7835">
          <cell r="A7835" t="str">
            <v>SEP-04</v>
          </cell>
        </row>
        <row r="7836">
          <cell r="A7836" t="str">
            <v>SEP-04</v>
          </cell>
        </row>
        <row r="7837">
          <cell r="A7837" t="str">
            <v>SEP-04</v>
          </cell>
        </row>
        <row r="7838">
          <cell r="A7838" t="str">
            <v>SEP-04</v>
          </cell>
        </row>
        <row r="7839">
          <cell r="A7839" t="str">
            <v>SEP-04</v>
          </cell>
        </row>
        <row r="7840">
          <cell r="A7840" t="str">
            <v>SEP-04</v>
          </cell>
        </row>
        <row r="7841">
          <cell r="A7841" t="str">
            <v>SEP-04</v>
          </cell>
        </row>
        <row r="7842">
          <cell r="A7842" t="str">
            <v>SEP-04</v>
          </cell>
        </row>
        <row r="7843">
          <cell r="A7843" t="str">
            <v>SEP-04</v>
          </cell>
        </row>
        <row r="7844">
          <cell r="A7844" t="str">
            <v>SEP-04</v>
          </cell>
        </row>
        <row r="7845">
          <cell r="A7845" t="str">
            <v>SEP-04</v>
          </cell>
        </row>
        <row r="7846">
          <cell r="A7846" t="str">
            <v>SEP-04</v>
          </cell>
        </row>
        <row r="7847">
          <cell r="A7847" t="str">
            <v>SEP-04</v>
          </cell>
        </row>
        <row r="7848">
          <cell r="A7848" t="str">
            <v>SEP-04</v>
          </cell>
        </row>
        <row r="7849">
          <cell r="A7849" t="str">
            <v>SEP-04</v>
          </cell>
        </row>
        <row r="7850">
          <cell r="A7850" t="str">
            <v>SEP-04</v>
          </cell>
        </row>
        <row r="7851">
          <cell r="A7851" t="str">
            <v>SEP-04</v>
          </cell>
        </row>
        <row r="7852">
          <cell r="A7852" t="str">
            <v>SEP-04</v>
          </cell>
        </row>
        <row r="7853">
          <cell r="A7853" t="str">
            <v>SEP-04</v>
          </cell>
        </row>
        <row r="7854">
          <cell r="A7854" t="str">
            <v>SEP-04</v>
          </cell>
        </row>
        <row r="7855">
          <cell r="A7855" t="str">
            <v>SEP-04</v>
          </cell>
        </row>
        <row r="7856">
          <cell r="A7856" t="str">
            <v>SEP-04</v>
          </cell>
        </row>
        <row r="7857">
          <cell r="A7857" t="str">
            <v>SEP-04</v>
          </cell>
        </row>
        <row r="7858">
          <cell r="A7858" t="str">
            <v>SEP-04</v>
          </cell>
        </row>
        <row r="7859">
          <cell r="A7859" t="str">
            <v>SEP-04</v>
          </cell>
        </row>
        <row r="7860">
          <cell r="A7860" t="str">
            <v>SEP-04</v>
          </cell>
        </row>
        <row r="7861">
          <cell r="A7861" t="str">
            <v>SEP-04</v>
          </cell>
        </row>
        <row r="7862">
          <cell r="A7862" t="str">
            <v>SEP-04</v>
          </cell>
        </row>
        <row r="7863">
          <cell r="A7863" t="str">
            <v>SEP-04</v>
          </cell>
        </row>
        <row r="7864">
          <cell r="A7864" t="str">
            <v>SEP-04</v>
          </cell>
        </row>
        <row r="7865">
          <cell r="A7865" t="str">
            <v>SEP-04</v>
          </cell>
        </row>
        <row r="7866">
          <cell r="A7866" t="str">
            <v>SEP-04</v>
          </cell>
        </row>
        <row r="7867">
          <cell r="A7867" t="str">
            <v>SEP-04</v>
          </cell>
        </row>
        <row r="7868">
          <cell r="A7868" t="str">
            <v>SEP-04</v>
          </cell>
        </row>
        <row r="7869">
          <cell r="A7869" t="str">
            <v>SEP-04</v>
          </cell>
        </row>
        <row r="7870">
          <cell r="A7870" t="str">
            <v>SEP-04</v>
          </cell>
        </row>
        <row r="7871">
          <cell r="A7871" t="str">
            <v>SEP-04</v>
          </cell>
        </row>
        <row r="7872">
          <cell r="A7872" t="str">
            <v>SEP-04</v>
          </cell>
        </row>
        <row r="7873">
          <cell r="A7873" t="str">
            <v>SEP-04</v>
          </cell>
        </row>
        <row r="7874">
          <cell r="A7874" t="str">
            <v>SEP-04</v>
          </cell>
        </row>
        <row r="7875">
          <cell r="A7875" t="str">
            <v>SEP-04</v>
          </cell>
        </row>
        <row r="7876">
          <cell r="A7876" t="str">
            <v>SEP-04</v>
          </cell>
        </row>
        <row r="7877">
          <cell r="A7877" t="str">
            <v>SEP-04</v>
          </cell>
        </row>
        <row r="7878">
          <cell r="A7878" t="str">
            <v>SEP-04</v>
          </cell>
        </row>
        <row r="7879">
          <cell r="A7879" t="str">
            <v>SEP-04</v>
          </cell>
        </row>
        <row r="7880">
          <cell r="A7880" t="str">
            <v>SEP-04</v>
          </cell>
        </row>
        <row r="7881">
          <cell r="A7881" t="str">
            <v>SEP-04</v>
          </cell>
        </row>
        <row r="7882">
          <cell r="A7882" t="str">
            <v>SEP-04</v>
          </cell>
        </row>
        <row r="7883">
          <cell r="A7883" t="str">
            <v>SEP-04</v>
          </cell>
        </row>
        <row r="7884">
          <cell r="A7884" t="str">
            <v>SEP-04</v>
          </cell>
        </row>
        <row r="7885">
          <cell r="A7885" t="str">
            <v>SEP-04</v>
          </cell>
        </row>
        <row r="7886">
          <cell r="A7886" t="str">
            <v>SEP-04</v>
          </cell>
        </row>
        <row r="7887">
          <cell r="A7887" t="str">
            <v>SEP-04</v>
          </cell>
        </row>
        <row r="7888">
          <cell r="A7888" t="str">
            <v>SEP-04</v>
          </cell>
        </row>
        <row r="7889">
          <cell r="A7889" t="str">
            <v>SEP-04</v>
          </cell>
        </row>
        <row r="7890">
          <cell r="A7890" t="str">
            <v>SEP-04</v>
          </cell>
        </row>
        <row r="7891">
          <cell r="A7891" t="str">
            <v>SEP-04</v>
          </cell>
        </row>
        <row r="7892">
          <cell r="A7892" t="str">
            <v>SEP-04</v>
          </cell>
        </row>
        <row r="7893">
          <cell r="A7893" t="str">
            <v>SEP-04</v>
          </cell>
        </row>
        <row r="7894">
          <cell r="A7894" t="str">
            <v>SEP-04</v>
          </cell>
        </row>
        <row r="7895">
          <cell r="A7895" t="str">
            <v>SEP-04</v>
          </cell>
        </row>
        <row r="7896">
          <cell r="A7896" t="str">
            <v>SEP-04</v>
          </cell>
        </row>
        <row r="7897">
          <cell r="A7897" t="str">
            <v>SEP-04</v>
          </cell>
        </row>
        <row r="7898">
          <cell r="A7898" t="str">
            <v>SEP-04</v>
          </cell>
        </row>
        <row r="7899">
          <cell r="A7899" t="str">
            <v>SEP-04</v>
          </cell>
        </row>
        <row r="7900">
          <cell r="A7900" t="str">
            <v>SEP-04</v>
          </cell>
        </row>
        <row r="7901">
          <cell r="A7901" t="str">
            <v>SEP-04</v>
          </cell>
        </row>
        <row r="7902">
          <cell r="A7902" t="str">
            <v>SEP-04</v>
          </cell>
        </row>
        <row r="7903">
          <cell r="A7903" t="str">
            <v>SEP-04</v>
          </cell>
        </row>
        <row r="7904">
          <cell r="A7904" t="str">
            <v>SEP-04</v>
          </cell>
        </row>
        <row r="7905">
          <cell r="A7905" t="str">
            <v>SEP-04</v>
          </cell>
        </row>
        <row r="7906">
          <cell r="A7906" t="str">
            <v>SEP-04</v>
          </cell>
        </row>
        <row r="7907">
          <cell r="A7907" t="str">
            <v>SEP-04</v>
          </cell>
        </row>
        <row r="7908">
          <cell r="A7908" t="str">
            <v>SEP-04</v>
          </cell>
        </row>
        <row r="7909">
          <cell r="A7909" t="str">
            <v>SEP-04</v>
          </cell>
        </row>
        <row r="7910">
          <cell r="A7910" t="str">
            <v>SEP-04</v>
          </cell>
        </row>
        <row r="7911">
          <cell r="A7911" t="str">
            <v>SEP-04</v>
          </cell>
        </row>
        <row r="7912">
          <cell r="A7912" t="str">
            <v>SEP-04</v>
          </cell>
        </row>
        <row r="7913">
          <cell r="A7913" t="str">
            <v>SEP-04</v>
          </cell>
        </row>
        <row r="7914">
          <cell r="A7914" t="str">
            <v>SEP-04</v>
          </cell>
        </row>
        <row r="7915">
          <cell r="A7915" t="str">
            <v>SEP-04</v>
          </cell>
        </row>
        <row r="7916">
          <cell r="A7916" t="str">
            <v>SEP-04</v>
          </cell>
        </row>
        <row r="7917">
          <cell r="A7917" t="str">
            <v>SEP-04</v>
          </cell>
        </row>
        <row r="7918">
          <cell r="A7918" t="str">
            <v>SEP-04</v>
          </cell>
        </row>
        <row r="7919">
          <cell r="A7919" t="str">
            <v>SEP-04</v>
          </cell>
        </row>
        <row r="7920">
          <cell r="A7920" t="str">
            <v>SEP-04</v>
          </cell>
        </row>
        <row r="7921">
          <cell r="A7921" t="str">
            <v>SEP-04</v>
          </cell>
        </row>
        <row r="7922">
          <cell r="A7922" t="str">
            <v>SEP-04</v>
          </cell>
        </row>
        <row r="7923">
          <cell r="A7923" t="str">
            <v>SEP-04</v>
          </cell>
        </row>
        <row r="7924">
          <cell r="A7924" t="str">
            <v>SEP-04</v>
          </cell>
        </row>
        <row r="7925">
          <cell r="A7925" t="str">
            <v>SEP-04</v>
          </cell>
        </row>
        <row r="7926">
          <cell r="A7926" t="str">
            <v>SEP-04</v>
          </cell>
        </row>
        <row r="7927">
          <cell r="A7927" t="str">
            <v>SEP-04</v>
          </cell>
        </row>
        <row r="7928">
          <cell r="A7928" t="str">
            <v>SEP-04</v>
          </cell>
        </row>
        <row r="7929">
          <cell r="A7929" t="str">
            <v>SEP-04</v>
          </cell>
        </row>
        <row r="7930">
          <cell r="A7930" t="str">
            <v>SEP-04</v>
          </cell>
        </row>
        <row r="7931">
          <cell r="A7931" t="str">
            <v>SEP-04</v>
          </cell>
        </row>
        <row r="7932">
          <cell r="A7932" t="str">
            <v>SEP-04</v>
          </cell>
        </row>
        <row r="7933">
          <cell r="A7933" t="str">
            <v>SEP-04</v>
          </cell>
        </row>
        <row r="7934">
          <cell r="A7934" t="str">
            <v>SEP-04</v>
          </cell>
        </row>
        <row r="7935">
          <cell r="A7935" t="str">
            <v>SEP-04</v>
          </cell>
        </row>
        <row r="7936">
          <cell r="A7936" t="str">
            <v>SEP-04</v>
          </cell>
        </row>
        <row r="7937">
          <cell r="A7937" t="str">
            <v>SEP-04</v>
          </cell>
        </row>
        <row r="7938">
          <cell r="A7938" t="str">
            <v>SEP-04</v>
          </cell>
        </row>
        <row r="7939">
          <cell r="A7939" t="str">
            <v>SEP-04</v>
          </cell>
        </row>
        <row r="7940">
          <cell r="A7940" t="str">
            <v>SEP-04</v>
          </cell>
        </row>
        <row r="7941">
          <cell r="A7941" t="str">
            <v>SEP-04</v>
          </cell>
        </row>
        <row r="7942">
          <cell r="A7942" t="str">
            <v>SEP-04</v>
          </cell>
        </row>
        <row r="7943">
          <cell r="A7943" t="str">
            <v>SEP-04</v>
          </cell>
        </row>
        <row r="7944">
          <cell r="A7944" t="str">
            <v>SEP-04</v>
          </cell>
        </row>
        <row r="7945">
          <cell r="A7945" t="str">
            <v>SEP-04</v>
          </cell>
        </row>
        <row r="7946">
          <cell r="A7946" t="str">
            <v>SEP-04</v>
          </cell>
        </row>
        <row r="7947">
          <cell r="A7947" t="str">
            <v>SEP-04</v>
          </cell>
        </row>
        <row r="7948">
          <cell r="A7948" t="str">
            <v>SEP-04</v>
          </cell>
        </row>
        <row r="7949">
          <cell r="A7949" t="str">
            <v>SEP-04</v>
          </cell>
        </row>
        <row r="7950">
          <cell r="A7950" t="str">
            <v>SEP-04</v>
          </cell>
        </row>
        <row r="7951">
          <cell r="A7951" t="str">
            <v>SEP-04</v>
          </cell>
        </row>
        <row r="7952">
          <cell r="A7952" t="str">
            <v>SEP-04</v>
          </cell>
        </row>
        <row r="7953">
          <cell r="A7953" t="str">
            <v>SEP-04</v>
          </cell>
        </row>
        <row r="7954">
          <cell r="A7954" t="str">
            <v>SEP-04</v>
          </cell>
        </row>
        <row r="7955">
          <cell r="A7955" t="str">
            <v>SEP-04</v>
          </cell>
        </row>
        <row r="7956">
          <cell r="A7956" t="str">
            <v>SEP-04</v>
          </cell>
        </row>
        <row r="7957">
          <cell r="A7957" t="str">
            <v>SEP-04</v>
          </cell>
        </row>
        <row r="7958">
          <cell r="A7958" t="str">
            <v>SEP-04</v>
          </cell>
        </row>
        <row r="7959">
          <cell r="A7959" t="str">
            <v>SEP-04</v>
          </cell>
        </row>
        <row r="7960">
          <cell r="A7960" t="str">
            <v>SEP-04</v>
          </cell>
        </row>
        <row r="7961">
          <cell r="A7961" t="str">
            <v>SEP-04</v>
          </cell>
        </row>
        <row r="7962">
          <cell r="A7962" t="str">
            <v>SEP-04</v>
          </cell>
        </row>
        <row r="7963">
          <cell r="A7963" t="str">
            <v>SEP-04</v>
          </cell>
        </row>
        <row r="7964">
          <cell r="A7964" t="str">
            <v>SEP-04</v>
          </cell>
        </row>
        <row r="7965">
          <cell r="A7965" t="str">
            <v>SEP-04</v>
          </cell>
        </row>
        <row r="7966">
          <cell r="A7966" t="str">
            <v>SEP-04</v>
          </cell>
        </row>
        <row r="7967">
          <cell r="A7967" t="str">
            <v>SEP-04</v>
          </cell>
        </row>
        <row r="7968">
          <cell r="A7968" t="str">
            <v>SEP-04</v>
          </cell>
        </row>
        <row r="7969">
          <cell r="A7969" t="str">
            <v>SEP-04</v>
          </cell>
        </row>
        <row r="7970">
          <cell r="A7970" t="str">
            <v>SEP-04</v>
          </cell>
        </row>
        <row r="7971">
          <cell r="A7971" t="str">
            <v>SEP-04</v>
          </cell>
        </row>
        <row r="7972">
          <cell r="A7972" t="str">
            <v>SEP-04</v>
          </cell>
        </row>
        <row r="7973">
          <cell r="A7973" t="str">
            <v>SEP-04</v>
          </cell>
        </row>
        <row r="7974">
          <cell r="A7974" t="str">
            <v>SEP-04</v>
          </cell>
        </row>
        <row r="7975">
          <cell r="A7975" t="str">
            <v>SEP-04</v>
          </cell>
        </row>
        <row r="7976">
          <cell r="A7976" t="str">
            <v>SEP-04</v>
          </cell>
        </row>
        <row r="7977">
          <cell r="A7977" t="str">
            <v>SEP-04</v>
          </cell>
        </row>
        <row r="7978">
          <cell r="A7978" t="str">
            <v>SEP-04</v>
          </cell>
        </row>
        <row r="7979">
          <cell r="A7979" t="str">
            <v>SEP-04</v>
          </cell>
        </row>
        <row r="7980">
          <cell r="A7980" t="str">
            <v>SEP-04</v>
          </cell>
        </row>
        <row r="7981">
          <cell r="A7981" t="str">
            <v>SEP-04</v>
          </cell>
        </row>
        <row r="7982">
          <cell r="A7982" t="str">
            <v>SEP-04</v>
          </cell>
        </row>
        <row r="7983">
          <cell r="A7983" t="str">
            <v>SEP-04</v>
          </cell>
        </row>
        <row r="7984">
          <cell r="A7984" t="str">
            <v>SEP-04</v>
          </cell>
        </row>
        <row r="7985">
          <cell r="A7985" t="str">
            <v>SEP-04</v>
          </cell>
        </row>
        <row r="7986">
          <cell r="A7986" t="str">
            <v>SEP-04</v>
          </cell>
        </row>
        <row r="7987">
          <cell r="A7987" t="str">
            <v>SEP-04</v>
          </cell>
        </row>
        <row r="7988">
          <cell r="A7988" t="str">
            <v>SEP-04</v>
          </cell>
        </row>
        <row r="7989">
          <cell r="A7989" t="str">
            <v>SEP-04</v>
          </cell>
        </row>
        <row r="7990">
          <cell r="A7990" t="str">
            <v>SEP-04</v>
          </cell>
        </row>
        <row r="7991">
          <cell r="A7991" t="str">
            <v>SEP-04</v>
          </cell>
        </row>
        <row r="7992">
          <cell r="A7992" t="str">
            <v>SEP-04</v>
          </cell>
        </row>
        <row r="7993">
          <cell r="A7993" t="str">
            <v>SEP-04</v>
          </cell>
        </row>
        <row r="7994">
          <cell r="A7994" t="str">
            <v>SEP-04</v>
          </cell>
        </row>
        <row r="7995">
          <cell r="A7995" t="str">
            <v>SEP-04</v>
          </cell>
        </row>
        <row r="7996">
          <cell r="A7996" t="str">
            <v>SEP-04</v>
          </cell>
        </row>
        <row r="7997">
          <cell r="A7997" t="str">
            <v>SEP-04</v>
          </cell>
        </row>
        <row r="7998">
          <cell r="A7998" t="str">
            <v>SEP-04</v>
          </cell>
        </row>
        <row r="7999">
          <cell r="A7999" t="str">
            <v>SEP-04</v>
          </cell>
        </row>
        <row r="8000">
          <cell r="A8000" t="str">
            <v>SEP-04</v>
          </cell>
        </row>
        <row r="8001">
          <cell r="A8001" t="str">
            <v>SEP-04</v>
          </cell>
        </row>
        <row r="8002">
          <cell r="A8002" t="str">
            <v>SEP-04</v>
          </cell>
        </row>
        <row r="8003">
          <cell r="A8003" t="str">
            <v>SEP-04</v>
          </cell>
        </row>
        <row r="8004">
          <cell r="A8004" t="str">
            <v>SEP-04</v>
          </cell>
        </row>
        <row r="8005">
          <cell r="A8005" t="str">
            <v>SEP-04</v>
          </cell>
        </row>
        <row r="8006">
          <cell r="A8006" t="str">
            <v>SEP-04</v>
          </cell>
        </row>
        <row r="8007">
          <cell r="A8007" t="str">
            <v>SEP-04</v>
          </cell>
        </row>
        <row r="8008">
          <cell r="A8008" t="str">
            <v>SEP-04</v>
          </cell>
        </row>
        <row r="8009">
          <cell r="A8009" t="str">
            <v>SEP-04</v>
          </cell>
        </row>
        <row r="8010">
          <cell r="A8010" t="str">
            <v>SEP-04</v>
          </cell>
        </row>
        <row r="8011">
          <cell r="A8011" t="str">
            <v>SEP-04</v>
          </cell>
        </row>
        <row r="8012">
          <cell r="A8012" t="str">
            <v>SEP-04</v>
          </cell>
        </row>
        <row r="8013">
          <cell r="A8013" t="str">
            <v>SEP-04</v>
          </cell>
        </row>
        <row r="8014">
          <cell r="A8014" t="str">
            <v>SEP-04</v>
          </cell>
        </row>
        <row r="8015">
          <cell r="A8015" t="str">
            <v>SEP-04</v>
          </cell>
        </row>
        <row r="8016">
          <cell r="A8016" t="str">
            <v>SEP-04</v>
          </cell>
        </row>
        <row r="8017">
          <cell r="A8017" t="str">
            <v>SEP-04</v>
          </cell>
        </row>
        <row r="8018">
          <cell r="A8018" t="str">
            <v>SEP-04</v>
          </cell>
        </row>
        <row r="8019">
          <cell r="A8019" t="str">
            <v>SEP-04</v>
          </cell>
        </row>
        <row r="8020">
          <cell r="A8020" t="str">
            <v>SEP-04</v>
          </cell>
        </row>
        <row r="8021">
          <cell r="A8021" t="str">
            <v>SEP-04</v>
          </cell>
        </row>
        <row r="8022">
          <cell r="A8022" t="str">
            <v>SEP-04</v>
          </cell>
        </row>
        <row r="8023">
          <cell r="A8023" t="str">
            <v>SEP-04</v>
          </cell>
        </row>
        <row r="8024">
          <cell r="A8024" t="str">
            <v>SEP-04</v>
          </cell>
        </row>
        <row r="8025">
          <cell r="A8025" t="str">
            <v>SEP-04</v>
          </cell>
        </row>
        <row r="8026">
          <cell r="A8026" t="str">
            <v>SEP-04</v>
          </cell>
        </row>
        <row r="8027">
          <cell r="A8027" t="str">
            <v>SEP-04</v>
          </cell>
        </row>
        <row r="8028">
          <cell r="A8028" t="str">
            <v>SEP-04</v>
          </cell>
        </row>
        <row r="8029">
          <cell r="A8029" t="str">
            <v>SEP-04</v>
          </cell>
        </row>
        <row r="8030">
          <cell r="A8030" t="str">
            <v>SEP-04</v>
          </cell>
        </row>
        <row r="8031">
          <cell r="A8031" t="str">
            <v>SEP-04</v>
          </cell>
        </row>
        <row r="8032">
          <cell r="A8032" t="str">
            <v>SEP-04</v>
          </cell>
        </row>
        <row r="8033">
          <cell r="A8033" t="str">
            <v>SEP-04</v>
          </cell>
        </row>
        <row r="8034">
          <cell r="A8034" t="str">
            <v>SEP-04</v>
          </cell>
        </row>
        <row r="8035">
          <cell r="A8035" t="str">
            <v>SEP-04</v>
          </cell>
        </row>
        <row r="8036">
          <cell r="A8036" t="str">
            <v>SEP-04</v>
          </cell>
        </row>
        <row r="8037">
          <cell r="A8037" t="str">
            <v>SEP-04</v>
          </cell>
        </row>
        <row r="8038">
          <cell r="A8038" t="str">
            <v>SEP-04</v>
          </cell>
        </row>
        <row r="8039">
          <cell r="A8039" t="str">
            <v>SEP-04</v>
          </cell>
        </row>
        <row r="8040">
          <cell r="A8040" t="str">
            <v>SEP-04</v>
          </cell>
        </row>
        <row r="8041">
          <cell r="A8041" t="str">
            <v>SEP-04</v>
          </cell>
        </row>
        <row r="8042">
          <cell r="A8042" t="str">
            <v>SEP-04</v>
          </cell>
        </row>
        <row r="8043">
          <cell r="A8043" t="str">
            <v>SEP-04</v>
          </cell>
        </row>
        <row r="8044">
          <cell r="A8044" t="str">
            <v>SEP-04</v>
          </cell>
        </row>
        <row r="8045">
          <cell r="A8045" t="str">
            <v>SEP-04</v>
          </cell>
        </row>
        <row r="8046">
          <cell r="A8046" t="str">
            <v>SEP-04</v>
          </cell>
        </row>
        <row r="8047">
          <cell r="A8047" t="str">
            <v>SEP-04</v>
          </cell>
        </row>
        <row r="8048">
          <cell r="A8048" t="str">
            <v>SEP-04</v>
          </cell>
        </row>
        <row r="8049">
          <cell r="A8049" t="str">
            <v>SEP-04</v>
          </cell>
        </row>
        <row r="8050">
          <cell r="A8050" t="str">
            <v>SEP-04</v>
          </cell>
        </row>
        <row r="8051">
          <cell r="A8051" t="str">
            <v>SEP-04</v>
          </cell>
        </row>
        <row r="8052">
          <cell r="A8052" t="str">
            <v>SEP-04</v>
          </cell>
        </row>
        <row r="8053">
          <cell r="A8053" t="str">
            <v>SEP-04</v>
          </cell>
        </row>
        <row r="8054">
          <cell r="A8054" t="str">
            <v>SEP-04</v>
          </cell>
        </row>
        <row r="8055">
          <cell r="A8055" t="str">
            <v>SEP-04</v>
          </cell>
        </row>
        <row r="8056">
          <cell r="A8056" t="str">
            <v>SEP-04</v>
          </cell>
        </row>
        <row r="8057">
          <cell r="A8057" t="str">
            <v>SEP-04</v>
          </cell>
        </row>
        <row r="8058">
          <cell r="A8058" t="str">
            <v>SEP-04</v>
          </cell>
        </row>
        <row r="8059">
          <cell r="A8059" t="str">
            <v>SEP-04</v>
          </cell>
        </row>
        <row r="8060">
          <cell r="A8060" t="str">
            <v>SEP-04</v>
          </cell>
        </row>
        <row r="8061">
          <cell r="A8061" t="str">
            <v>SEP-04</v>
          </cell>
        </row>
        <row r="8062">
          <cell r="A8062" t="str">
            <v>SEP-04</v>
          </cell>
        </row>
        <row r="8063">
          <cell r="A8063" t="str">
            <v>SEP-04</v>
          </cell>
        </row>
        <row r="8064">
          <cell r="A8064" t="str">
            <v>SEP-04</v>
          </cell>
        </row>
        <row r="8065">
          <cell r="A8065" t="str">
            <v>SEP-04</v>
          </cell>
        </row>
        <row r="8066">
          <cell r="A8066" t="str">
            <v>SEP-04</v>
          </cell>
        </row>
        <row r="8067">
          <cell r="A8067" t="str">
            <v>SEP-04</v>
          </cell>
        </row>
        <row r="8068">
          <cell r="A8068" t="str">
            <v>SEP-04</v>
          </cell>
        </row>
        <row r="8069">
          <cell r="A8069" t="str">
            <v>SEP-04</v>
          </cell>
        </row>
        <row r="8070">
          <cell r="A8070" t="str">
            <v>SEP-04</v>
          </cell>
        </row>
        <row r="8071">
          <cell r="A8071" t="str">
            <v>SEP-04</v>
          </cell>
        </row>
        <row r="8072">
          <cell r="A8072" t="str">
            <v>SEP-04</v>
          </cell>
        </row>
        <row r="8073">
          <cell r="A8073" t="str">
            <v>SEP-04</v>
          </cell>
        </row>
        <row r="8074">
          <cell r="A8074" t="str">
            <v>SEP-04</v>
          </cell>
        </row>
        <row r="8075">
          <cell r="A8075" t="str">
            <v>SEP-04</v>
          </cell>
        </row>
        <row r="8076">
          <cell r="A8076" t="str">
            <v>SEP-04</v>
          </cell>
        </row>
        <row r="8077">
          <cell r="A8077" t="str">
            <v>SEP-04</v>
          </cell>
        </row>
        <row r="8078">
          <cell r="A8078" t="str">
            <v>SEP-04</v>
          </cell>
        </row>
        <row r="8079">
          <cell r="A8079" t="str">
            <v>SEP-04</v>
          </cell>
        </row>
        <row r="8080">
          <cell r="A8080" t="str">
            <v>SEP-04</v>
          </cell>
        </row>
        <row r="8081">
          <cell r="A8081" t="str">
            <v>SEP-04</v>
          </cell>
        </row>
        <row r="8082">
          <cell r="A8082" t="str">
            <v>SEP-04</v>
          </cell>
        </row>
        <row r="8083">
          <cell r="A8083" t="str">
            <v>SEP-04</v>
          </cell>
        </row>
        <row r="8084">
          <cell r="A8084" t="str">
            <v>SEP-04</v>
          </cell>
        </row>
        <row r="8085">
          <cell r="A8085" t="str">
            <v>SEP-04</v>
          </cell>
        </row>
        <row r="8086">
          <cell r="A8086" t="str">
            <v>SEP-04</v>
          </cell>
        </row>
        <row r="8087">
          <cell r="A8087" t="str">
            <v>SEP-04</v>
          </cell>
        </row>
        <row r="8088">
          <cell r="A8088" t="str">
            <v>SEP-04</v>
          </cell>
        </row>
        <row r="8089">
          <cell r="A8089" t="str">
            <v>SEP-04</v>
          </cell>
        </row>
        <row r="8090">
          <cell r="A8090" t="str">
            <v>SEP-04</v>
          </cell>
        </row>
        <row r="8091">
          <cell r="A8091" t="str">
            <v>SEP-04</v>
          </cell>
        </row>
        <row r="8092">
          <cell r="A8092" t="str">
            <v>SEP-04</v>
          </cell>
        </row>
        <row r="8093">
          <cell r="A8093" t="str">
            <v>SEP-04</v>
          </cell>
        </row>
        <row r="8094">
          <cell r="A8094" t="str">
            <v>SEP-04</v>
          </cell>
        </row>
        <row r="8095">
          <cell r="A8095" t="str">
            <v>SEP-04</v>
          </cell>
        </row>
        <row r="8096">
          <cell r="A8096" t="str">
            <v>SEP-04</v>
          </cell>
        </row>
        <row r="8097">
          <cell r="A8097" t="str">
            <v>SEP-04</v>
          </cell>
        </row>
        <row r="8098">
          <cell r="A8098" t="str">
            <v>SEP-04</v>
          </cell>
        </row>
        <row r="8099">
          <cell r="A8099" t="str">
            <v>SEP-04</v>
          </cell>
        </row>
        <row r="8100">
          <cell r="A8100" t="str">
            <v>SEP-04</v>
          </cell>
        </row>
        <row r="8101">
          <cell r="A8101" t="str">
            <v>SEP-04</v>
          </cell>
        </row>
        <row r="8102">
          <cell r="A8102" t="str">
            <v>SEP-04</v>
          </cell>
        </row>
        <row r="8103">
          <cell r="A8103" t="str">
            <v>SEP-04</v>
          </cell>
        </row>
        <row r="8104">
          <cell r="A8104" t="str">
            <v>SEP-04</v>
          </cell>
        </row>
        <row r="8105">
          <cell r="A8105" t="str">
            <v>SEP-04</v>
          </cell>
        </row>
        <row r="8106">
          <cell r="A8106" t="str">
            <v>SEP-04</v>
          </cell>
        </row>
        <row r="8107">
          <cell r="A8107" t="str">
            <v>SEP-04</v>
          </cell>
        </row>
        <row r="8108">
          <cell r="A8108" t="str">
            <v>SEP-04</v>
          </cell>
        </row>
        <row r="8109">
          <cell r="A8109" t="str">
            <v>SEP-04</v>
          </cell>
        </row>
        <row r="8110">
          <cell r="A8110" t="str">
            <v>SEP-04</v>
          </cell>
        </row>
        <row r="8111">
          <cell r="A8111" t="str">
            <v>SEP-04</v>
          </cell>
        </row>
        <row r="8112">
          <cell r="A8112" t="str">
            <v>SEP-04</v>
          </cell>
        </row>
        <row r="8113">
          <cell r="A8113" t="str">
            <v>SEP-04</v>
          </cell>
        </row>
        <row r="8114">
          <cell r="A8114" t="str">
            <v>SEP-04</v>
          </cell>
        </row>
        <row r="8115">
          <cell r="A8115" t="str">
            <v>SEP-04</v>
          </cell>
        </row>
        <row r="8116">
          <cell r="A8116" t="str">
            <v>SEP-04</v>
          </cell>
        </row>
        <row r="8117">
          <cell r="A8117" t="str">
            <v>SEP-04</v>
          </cell>
        </row>
        <row r="8118">
          <cell r="A8118" t="str">
            <v>SEP-04</v>
          </cell>
        </row>
        <row r="8119">
          <cell r="A8119" t="str">
            <v>SEP-04</v>
          </cell>
        </row>
        <row r="8120">
          <cell r="A8120" t="str">
            <v>SEP-04</v>
          </cell>
        </row>
        <row r="8121">
          <cell r="A8121" t="str">
            <v>SEP-04</v>
          </cell>
        </row>
        <row r="8122">
          <cell r="A8122" t="str">
            <v>SEP-04</v>
          </cell>
        </row>
        <row r="8123">
          <cell r="A8123" t="str">
            <v>SEP-04</v>
          </cell>
        </row>
        <row r="8124">
          <cell r="A8124" t="str">
            <v>SEP-04</v>
          </cell>
        </row>
        <row r="8125">
          <cell r="A8125" t="str">
            <v>SEP-04</v>
          </cell>
        </row>
        <row r="8126">
          <cell r="A8126" t="str">
            <v>SEP-04</v>
          </cell>
        </row>
        <row r="8127">
          <cell r="A8127" t="str">
            <v>SEP-04</v>
          </cell>
        </row>
        <row r="8128">
          <cell r="A8128" t="str">
            <v>SEP-04</v>
          </cell>
        </row>
        <row r="8129">
          <cell r="A8129" t="str">
            <v>SEP-04</v>
          </cell>
        </row>
        <row r="8130">
          <cell r="A8130" t="str">
            <v>SEP-04</v>
          </cell>
        </row>
        <row r="8131">
          <cell r="A8131" t="str">
            <v>SEP-04</v>
          </cell>
        </row>
        <row r="8132">
          <cell r="A8132" t="str">
            <v>SEP-04</v>
          </cell>
        </row>
        <row r="8133">
          <cell r="A8133" t="str">
            <v>SEP-04</v>
          </cell>
        </row>
        <row r="8134">
          <cell r="A8134" t="str">
            <v>SEP-04</v>
          </cell>
        </row>
        <row r="8135">
          <cell r="A8135" t="str">
            <v>SEP-04</v>
          </cell>
        </row>
        <row r="8136">
          <cell r="A8136" t="str">
            <v>SEP-04</v>
          </cell>
        </row>
        <row r="8137">
          <cell r="A8137" t="str">
            <v>SEP-04</v>
          </cell>
        </row>
        <row r="8138">
          <cell r="A8138" t="str">
            <v>SEP-04</v>
          </cell>
        </row>
        <row r="8139">
          <cell r="A8139" t="str">
            <v>SEP-04</v>
          </cell>
        </row>
        <row r="8140">
          <cell r="A8140" t="str">
            <v>SEP-04</v>
          </cell>
        </row>
        <row r="8141">
          <cell r="A8141" t="str">
            <v>SEP-04</v>
          </cell>
        </row>
        <row r="8142">
          <cell r="A8142" t="str">
            <v>SEP-04</v>
          </cell>
        </row>
        <row r="8143">
          <cell r="A8143" t="str">
            <v>SEP-04</v>
          </cell>
        </row>
        <row r="8144">
          <cell r="A8144" t="str">
            <v>SEP-04</v>
          </cell>
        </row>
        <row r="8145">
          <cell r="A8145" t="str">
            <v>SEP-04</v>
          </cell>
        </row>
        <row r="8146">
          <cell r="A8146" t="str">
            <v>SEP-04</v>
          </cell>
        </row>
        <row r="8147">
          <cell r="A8147" t="str">
            <v>SEP-04</v>
          </cell>
        </row>
        <row r="8148">
          <cell r="A8148" t="str">
            <v>SEP-04</v>
          </cell>
        </row>
        <row r="8149">
          <cell r="A8149" t="str">
            <v>SEP-04</v>
          </cell>
        </row>
        <row r="8150">
          <cell r="A8150" t="str">
            <v>SEP-04</v>
          </cell>
        </row>
        <row r="8151">
          <cell r="A8151" t="str">
            <v>SEP-04</v>
          </cell>
        </row>
        <row r="8152">
          <cell r="A8152" t="str">
            <v>SEP-04</v>
          </cell>
        </row>
        <row r="8153">
          <cell r="A8153" t="str">
            <v>SEP-04</v>
          </cell>
        </row>
        <row r="8154">
          <cell r="A8154" t="str">
            <v>SEP-04</v>
          </cell>
        </row>
        <row r="8155">
          <cell r="A8155" t="str">
            <v>SEP-04</v>
          </cell>
        </row>
        <row r="8156">
          <cell r="A8156" t="str">
            <v>SEP-04</v>
          </cell>
        </row>
        <row r="8157">
          <cell r="A8157" t="str">
            <v>SEP-04</v>
          </cell>
        </row>
        <row r="8158">
          <cell r="A8158" t="str">
            <v>SEP-04</v>
          </cell>
        </row>
        <row r="8159">
          <cell r="A8159" t="str">
            <v>SEP-04</v>
          </cell>
        </row>
        <row r="8160">
          <cell r="A8160" t="str">
            <v>SEP-04</v>
          </cell>
        </row>
        <row r="8161">
          <cell r="A8161" t="str">
            <v>SEP-04</v>
          </cell>
        </row>
        <row r="8162">
          <cell r="A8162" t="str">
            <v>SEP-04</v>
          </cell>
        </row>
        <row r="8163">
          <cell r="A8163" t="str">
            <v>SEP-04</v>
          </cell>
        </row>
        <row r="8164">
          <cell r="A8164" t="str">
            <v>SEP-04</v>
          </cell>
        </row>
        <row r="8165">
          <cell r="A8165" t="str">
            <v>SEP-04</v>
          </cell>
        </row>
        <row r="8166">
          <cell r="A8166" t="str">
            <v>SEP-04</v>
          </cell>
        </row>
        <row r="8167">
          <cell r="A8167" t="str">
            <v>SEP-04</v>
          </cell>
        </row>
        <row r="8168">
          <cell r="A8168" t="str">
            <v>SEP-04</v>
          </cell>
        </row>
        <row r="8169">
          <cell r="A8169" t="str">
            <v>SEP-04</v>
          </cell>
        </row>
        <row r="8170">
          <cell r="A8170" t="str">
            <v>SEP-04</v>
          </cell>
        </row>
        <row r="8171">
          <cell r="A8171" t="str">
            <v>SEP-04</v>
          </cell>
        </row>
        <row r="8172">
          <cell r="A8172" t="str">
            <v>SEP-04</v>
          </cell>
        </row>
        <row r="8173">
          <cell r="A8173" t="str">
            <v>SEP-04</v>
          </cell>
        </row>
        <row r="8174">
          <cell r="A8174" t="str">
            <v>SEP-04</v>
          </cell>
        </row>
        <row r="8175">
          <cell r="A8175" t="str">
            <v>SEP-04</v>
          </cell>
        </row>
        <row r="8176">
          <cell r="A8176" t="str">
            <v>SEP-04</v>
          </cell>
        </row>
        <row r="8177">
          <cell r="A8177" t="str">
            <v>SEP-04</v>
          </cell>
        </row>
        <row r="8178">
          <cell r="A8178" t="str">
            <v>SEP-04</v>
          </cell>
        </row>
        <row r="8179">
          <cell r="A8179" t="str">
            <v>SEP-04</v>
          </cell>
        </row>
        <row r="8180">
          <cell r="A8180" t="str">
            <v>SEP-04</v>
          </cell>
        </row>
        <row r="8181">
          <cell r="A8181" t="str">
            <v>SEP-04</v>
          </cell>
        </row>
        <row r="8182">
          <cell r="A8182" t="str">
            <v>SEP-04</v>
          </cell>
        </row>
        <row r="8183">
          <cell r="A8183" t="str">
            <v>SEP-04</v>
          </cell>
        </row>
        <row r="8184">
          <cell r="A8184" t="str">
            <v>SEP-04</v>
          </cell>
        </row>
        <row r="8185">
          <cell r="A8185" t="str">
            <v>SEP-04</v>
          </cell>
        </row>
        <row r="8186">
          <cell r="A8186" t="str">
            <v>SEP-04</v>
          </cell>
        </row>
        <row r="8187">
          <cell r="A8187" t="str">
            <v>SEP-04</v>
          </cell>
        </row>
        <row r="8188">
          <cell r="A8188" t="str">
            <v>SEP-04</v>
          </cell>
        </row>
        <row r="8189">
          <cell r="A8189" t="str">
            <v>SEP-04</v>
          </cell>
        </row>
        <row r="8190">
          <cell r="A8190" t="str">
            <v>SEP-04</v>
          </cell>
        </row>
        <row r="8191">
          <cell r="A8191" t="str">
            <v>SEP-04</v>
          </cell>
        </row>
        <row r="8192">
          <cell r="A8192" t="str">
            <v>SEP-04</v>
          </cell>
        </row>
        <row r="8193">
          <cell r="A8193" t="str">
            <v>SEP-04</v>
          </cell>
        </row>
        <row r="8194">
          <cell r="A8194" t="str">
            <v>SEP-04</v>
          </cell>
        </row>
        <row r="8195">
          <cell r="A8195" t="str">
            <v>SEP-04</v>
          </cell>
        </row>
        <row r="8196">
          <cell r="A8196" t="str">
            <v>SEP-04</v>
          </cell>
        </row>
        <row r="8197">
          <cell r="A8197" t="str">
            <v>SEP-04</v>
          </cell>
        </row>
        <row r="8198">
          <cell r="A8198" t="str">
            <v>SEP-04</v>
          </cell>
        </row>
        <row r="8199">
          <cell r="A8199" t="str">
            <v>SEP-04</v>
          </cell>
        </row>
        <row r="8200">
          <cell r="A8200" t="str">
            <v>SEP-04</v>
          </cell>
        </row>
        <row r="8201">
          <cell r="A8201" t="str">
            <v>SEP-04</v>
          </cell>
        </row>
        <row r="8202">
          <cell r="A8202" t="str">
            <v>SEP-04</v>
          </cell>
        </row>
        <row r="8203">
          <cell r="A8203" t="str">
            <v>SEP-04</v>
          </cell>
        </row>
        <row r="8204">
          <cell r="A8204" t="str">
            <v>SEP-04</v>
          </cell>
        </row>
        <row r="8205">
          <cell r="A8205" t="str">
            <v>SEP-04</v>
          </cell>
        </row>
        <row r="8206">
          <cell r="A8206" t="str">
            <v>SEP-04</v>
          </cell>
        </row>
        <row r="8207">
          <cell r="A8207" t="str">
            <v>SEP-04</v>
          </cell>
        </row>
        <row r="8208">
          <cell r="A8208" t="str">
            <v>SEP-04</v>
          </cell>
        </row>
        <row r="8209">
          <cell r="A8209" t="str">
            <v>SEP-04</v>
          </cell>
        </row>
        <row r="8210">
          <cell r="A8210" t="str">
            <v>SEP-04</v>
          </cell>
        </row>
        <row r="8211">
          <cell r="A8211" t="str">
            <v>SEP-04</v>
          </cell>
        </row>
        <row r="8212">
          <cell r="A8212" t="str">
            <v>SEP-04</v>
          </cell>
        </row>
        <row r="8213">
          <cell r="A8213" t="str">
            <v>SEP-04</v>
          </cell>
        </row>
        <row r="8214">
          <cell r="A8214" t="str">
            <v>SEP-04</v>
          </cell>
        </row>
        <row r="8215">
          <cell r="A8215" t="str">
            <v>SEP-04</v>
          </cell>
        </row>
        <row r="8216">
          <cell r="A8216" t="str">
            <v>SEP-04</v>
          </cell>
        </row>
        <row r="8217">
          <cell r="A8217" t="str">
            <v>SEP-04</v>
          </cell>
        </row>
        <row r="8218">
          <cell r="A8218" t="str">
            <v>SEP-04</v>
          </cell>
        </row>
        <row r="8219">
          <cell r="A8219" t="str">
            <v>SEP-04</v>
          </cell>
        </row>
        <row r="8220">
          <cell r="A8220" t="str">
            <v>SEP-04</v>
          </cell>
        </row>
        <row r="8221">
          <cell r="A8221" t="str">
            <v>SEP-04</v>
          </cell>
        </row>
        <row r="8222">
          <cell r="A8222" t="str">
            <v>SEP-04</v>
          </cell>
        </row>
        <row r="8223">
          <cell r="A8223" t="str">
            <v>SEP-04</v>
          </cell>
        </row>
        <row r="8224">
          <cell r="A8224" t="str">
            <v>SEP-04</v>
          </cell>
        </row>
        <row r="8225">
          <cell r="A8225" t="str">
            <v>SEP-04</v>
          </cell>
        </row>
        <row r="8226">
          <cell r="A8226" t="str">
            <v>SEP-04</v>
          </cell>
        </row>
        <row r="8227">
          <cell r="A8227" t="str">
            <v>SEP-04</v>
          </cell>
        </row>
        <row r="8228">
          <cell r="A8228" t="str">
            <v>SEP-04</v>
          </cell>
        </row>
        <row r="8229">
          <cell r="A8229" t="str">
            <v>SEP-04</v>
          </cell>
        </row>
        <row r="8230">
          <cell r="A8230" t="str">
            <v>SEP-04</v>
          </cell>
        </row>
        <row r="8231">
          <cell r="A8231" t="str">
            <v>SEP-04</v>
          </cell>
        </row>
        <row r="8232">
          <cell r="A8232" t="str">
            <v>SEP-04</v>
          </cell>
        </row>
        <row r="8233">
          <cell r="A8233" t="str">
            <v>SEP-04</v>
          </cell>
        </row>
        <row r="8234">
          <cell r="A8234" t="str">
            <v>SEP-04</v>
          </cell>
        </row>
        <row r="8235">
          <cell r="A8235" t="str">
            <v>SEP-04</v>
          </cell>
        </row>
        <row r="8236">
          <cell r="A8236" t="str">
            <v>SEP-04</v>
          </cell>
        </row>
        <row r="8237">
          <cell r="A8237" t="str">
            <v>SEP-04</v>
          </cell>
        </row>
        <row r="8238">
          <cell r="A8238" t="str">
            <v>SEP-04</v>
          </cell>
        </row>
        <row r="8239">
          <cell r="A8239" t="str">
            <v>SEP-04</v>
          </cell>
        </row>
        <row r="8240">
          <cell r="A8240" t="str">
            <v>SEP-04</v>
          </cell>
        </row>
        <row r="8241">
          <cell r="A8241" t="str">
            <v>SEP-04</v>
          </cell>
        </row>
        <row r="8242">
          <cell r="A8242" t="str">
            <v>SEP-04</v>
          </cell>
        </row>
        <row r="8243">
          <cell r="A8243" t="str">
            <v>SEP-04</v>
          </cell>
        </row>
        <row r="8244">
          <cell r="A8244" t="str">
            <v>SEP-04</v>
          </cell>
        </row>
        <row r="8245">
          <cell r="A8245" t="str">
            <v>SEP-04</v>
          </cell>
        </row>
        <row r="8246">
          <cell r="A8246" t="str">
            <v>SEP-04</v>
          </cell>
        </row>
        <row r="8247">
          <cell r="A8247" t="str">
            <v>SEP-04</v>
          </cell>
        </row>
        <row r="8248">
          <cell r="A8248" t="str">
            <v>SEP-04</v>
          </cell>
        </row>
        <row r="8249">
          <cell r="A8249" t="str">
            <v>SEP-04</v>
          </cell>
        </row>
        <row r="8250">
          <cell r="A8250" t="str">
            <v>SEP-04</v>
          </cell>
        </row>
        <row r="8251">
          <cell r="A8251" t="str">
            <v>SEP-04</v>
          </cell>
        </row>
        <row r="8252">
          <cell r="A8252" t="str">
            <v>SEP-04</v>
          </cell>
        </row>
        <row r="8253">
          <cell r="A8253" t="str">
            <v>SEP-04</v>
          </cell>
        </row>
        <row r="8254">
          <cell r="A8254" t="str">
            <v>SEP-04</v>
          </cell>
        </row>
        <row r="8255">
          <cell r="A8255" t="str">
            <v>SEP-04</v>
          </cell>
        </row>
        <row r="8256">
          <cell r="A8256" t="str">
            <v>SEP-04</v>
          </cell>
        </row>
        <row r="8257">
          <cell r="A8257" t="str">
            <v>SEP-04</v>
          </cell>
        </row>
        <row r="8258">
          <cell r="A8258" t="str">
            <v>SEP-04</v>
          </cell>
        </row>
        <row r="8259">
          <cell r="A8259" t="str">
            <v>SEP-04</v>
          </cell>
        </row>
        <row r="8260">
          <cell r="A8260" t="str">
            <v>SEP-04</v>
          </cell>
        </row>
        <row r="8261">
          <cell r="A8261" t="str">
            <v>SEP-04</v>
          </cell>
        </row>
        <row r="8262">
          <cell r="A8262" t="str">
            <v>SEP-04</v>
          </cell>
        </row>
        <row r="8263">
          <cell r="A8263" t="str">
            <v>SEP-04</v>
          </cell>
        </row>
        <row r="8264">
          <cell r="A8264" t="str">
            <v>SEP-04</v>
          </cell>
        </row>
        <row r="8265">
          <cell r="A8265" t="str">
            <v>SEP-04</v>
          </cell>
        </row>
        <row r="8266">
          <cell r="A8266" t="str">
            <v>SEP-04</v>
          </cell>
        </row>
        <row r="8267">
          <cell r="A8267" t="str">
            <v>SEP-04</v>
          </cell>
        </row>
        <row r="8268">
          <cell r="A8268" t="str">
            <v>SEP-04</v>
          </cell>
        </row>
        <row r="8269">
          <cell r="A8269" t="str">
            <v>SEP-04</v>
          </cell>
        </row>
        <row r="8270">
          <cell r="A8270" t="str">
            <v>SEP-04</v>
          </cell>
        </row>
        <row r="8271">
          <cell r="A8271" t="str">
            <v>SEP-04</v>
          </cell>
        </row>
        <row r="8272">
          <cell r="A8272" t="str">
            <v>SEP-04</v>
          </cell>
        </row>
        <row r="8273">
          <cell r="A8273" t="str">
            <v>SEP-04</v>
          </cell>
        </row>
        <row r="8274">
          <cell r="A8274" t="str">
            <v>SEP-04</v>
          </cell>
        </row>
        <row r="8275">
          <cell r="A8275" t="str">
            <v>SEP-04</v>
          </cell>
        </row>
        <row r="8276">
          <cell r="A8276" t="str">
            <v>SEP-04</v>
          </cell>
        </row>
        <row r="8277">
          <cell r="A8277" t="str">
            <v>SEP-04</v>
          </cell>
        </row>
        <row r="8278">
          <cell r="A8278" t="str">
            <v>SEP-04</v>
          </cell>
        </row>
        <row r="8279">
          <cell r="A8279" t="str">
            <v>SEP-04</v>
          </cell>
        </row>
        <row r="8280">
          <cell r="A8280" t="str">
            <v>SEP-04</v>
          </cell>
        </row>
        <row r="8281">
          <cell r="A8281" t="str">
            <v>SEP-04</v>
          </cell>
        </row>
        <row r="8282">
          <cell r="A8282" t="str">
            <v>SEP-04</v>
          </cell>
        </row>
        <row r="8283">
          <cell r="A8283" t="str">
            <v>SEP-04</v>
          </cell>
        </row>
        <row r="8284">
          <cell r="A8284" t="str">
            <v>SEP-04</v>
          </cell>
        </row>
        <row r="8285">
          <cell r="A8285" t="str">
            <v>SEP-04</v>
          </cell>
        </row>
        <row r="8286">
          <cell r="A8286" t="str">
            <v>SEP-04</v>
          </cell>
        </row>
        <row r="8287">
          <cell r="A8287" t="str">
            <v>SEP-04</v>
          </cell>
        </row>
        <row r="8288">
          <cell r="A8288" t="str">
            <v>SEP-04</v>
          </cell>
        </row>
        <row r="8289">
          <cell r="A8289" t="str">
            <v>SEP-04</v>
          </cell>
        </row>
        <row r="8290">
          <cell r="A8290" t="str">
            <v>SEP-04</v>
          </cell>
        </row>
        <row r="8291">
          <cell r="A8291" t="str">
            <v>SEP-04</v>
          </cell>
        </row>
        <row r="8292">
          <cell r="A8292" t="str">
            <v>SEP-04</v>
          </cell>
        </row>
        <row r="8293">
          <cell r="A8293" t="str">
            <v>SEP-04</v>
          </cell>
        </row>
        <row r="8294">
          <cell r="A8294" t="str">
            <v>SEP-04</v>
          </cell>
        </row>
        <row r="8295">
          <cell r="A8295" t="str">
            <v>SEP-04</v>
          </cell>
        </row>
        <row r="8296">
          <cell r="A8296" t="str">
            <v>SEP-04</v>
          </cell>
        </row>
        <row r="8297">
          <cell r="A8297" t="str">
            <v>SEP-04</v>
          </cell>
        </row>
        <row r="8298">
          <cell r="A8298" t="str">
            <v>SEP-04</v>
          </cell>
        </row>
        <row r="8299">
          <cell r="A8299" t="str">
            <v>SEP-04</v>
          </cell>
        </row>
        <row r="8300">
          <cell r="A8300" t="str">
            <v>SEP-04</v>
          </cell>
        </row>
        <row r="8301">
          <cell r="A8301" t="str">
            <v>SEP-04</v>
          </cell>
        </row>
        <row r="8302">
          <cell r="A8302" t="str">
            <v>SEP-04</v>
          </cell>
        </row>
        <row r="8303">
          <cell r="A8303" t="str">
            <v>SEP-04</v>
          </cell>
        </row>
        <row r="8304">
          <cell r="A8304" t="str">
            <v>SEP-04</v>
          </cell>
        </row>
        <row r="8305">
          <cell r="A8305" t="str">
            <v>SEP-04</v>
          </cell>
        </row>
        <row r="8306">
          <cell r="A8306" t="str">
            <v>SEP-04</v>
          </cell>
        </row>
        <row r="8307">
          <cell r="A8307" t="str">
            <v>SEP-04</v>
          </cell>
        </row>
        <row r="8308">
          <cell r="A8308" t="str">
            <v>SEP-04</v>
          </cell>
        </row>
        <row r="8309">
          <cell r="A8309" t="str">
            <v>SEP-04</v>
          </cell>
        </row>
        <row r="8310">
          <cell r="A8310" t="str">
            <v>SEP-04</v>
          </cell>
        </row>
        <row r="8311">
          <cell r="A8311" t="str">
            <v>SEP-04</v>
          </cell>
        </row>
        <row r="8312">
          <cell r="A8312" t="str">
            <v>SEP-04</v>
          </cell>
        </row>
        <row r="8313">
          <cell r="A8313" t="str">
            <v>SEP-04</v>
          </cell>
        </row>
        <row r="8314">
          <cell r="A8314" t="str">
            <v>SEP-04</v>
          </cell>
        </row>
        <row r="8315">
          <cell r="A8315" t="str">
            <v>SEP-04</v>
          </cell>
        </row>
        <row r="8316">
          <cell r="A8316" t="str">
            <v>SEP-04</v>
          </cell>
        </row>
        <row r="8317">
          <cell r="A8317" t="str">
            <v>SEP-04</v>
          </cell>
        </row>
        <row r="8318">
          <cell r="A8318" t="str">
            <v>SEP-04</v>
          </cell>
        </row>
        <row r="8319">
          <cell r="A8319" t="str">
            <v>SEP-04</v>
          </cell>
        </row>
        <row r="8320">
          <cell r="A8320" t="str">
            <v>SEP-04</v>
          </cell>
        </row>
        <row r="8321">
          <cell r="A8321" t="str">
            <v>SEP-04</v>
          </cell>
        </row>
        <row r="8322">
          <cell r="A8322" t="str">
            <v>SEP-04</v>
          </cell>
        </row>
        <row r="8323">
          <cell r="A8323" t="str">
            <v>SEP-04</v>
          </cell>
        </row>
        <row r="8324">
          <cell r="A8324" t="str">
            <v>SEP-04</v>
          </cell>
        </row>
        <row r="8325">
          <cell r="A8325" t="str">
            <v>SEP-04</v>
          </cell>
        </row>
        <row r="8326">
          <cell r="A8326" t="str">
            <v>SEP-04</v>
          </cell>
        </row>
        <row r="8327">
          <cell r="A8327" t="str">
            <v>SEP-04</v>
          </cell>
        </row>
        <row r="8328">
          <cell r="A8328" t="str">
            <v>SEP-04</v>
          </cell>
        </row>
        <row r="8329">
          <cell r="A8329" t="str">
            <v>SEP-04</v>
          </cell>
        </row>
        <row r="8330">
          <cell r="A8330" t="str">
            <v>SEP-04</v>
          </cell>
        </row>
        <row r="8331">
          <cell r="A8331" t="str">
            <v>SEP-04</v>
          </cell>
        </row>
        <row r="8332">
          <cell r="A8332" t="str">
            <v>SEP-04</v>
          </cell>
        </row>
        <row r="8333">
          <cell r="A8333" t="str">
            <v>SEP-04</v>
          </cell>
        </row>
        <row r="8334">
          <cell r="A8334" t="str">
            <v>SEP-04</v>
          </cell>
        </row>
        <row r="8335">
          <cell r="A8335" t="str">
            <v>SEP-04</v>
          </cell>
        </row>
        <row r="8336">
          <cell r="A8336" t="str">
            <v>SEP-04</v>
          </cell>
        </row>
        <row r="8337">
          <cell r="A8337" t="str">
            <v>SEP-04</v>
          </cell>
        </row>
        <row r="8338">
          <cell r="A8338" t="str">
            <v>SEP-04</v>
          </cell>
        </row>
        <row r="8339">
          <cell r="A8339" t="str">
            <v>SEP-04</v>
          </cell>
        </row>
        <row r="8340">
          <cell r="A8340" t="str">
            <v>SEP-04</v>
          </cell>
        </row>
        <row r="8341">
          <cell r="A8341" t="str">
            <v>SEP-04</v>
          </cell>
        </row>
        <row r="8342">
          <cell r="A8342" t="str">
            <v>SEP-04</v>
          </cell>
        </row>
        <row r="8343">
          <cell r="A8343" t="str">
            <v>SEP-04</v>
          </cell>
        </row>
        <row r="8344">
          <cell r="A8344" t="str">
            <v>SEP-04</v>
          </cell>
        </row>
        <row r="8345">
          <cell r="A8345" t="str">
            <v>SEP-04</v>
          </cell>
        </row>
        <row r="8346">
          <cell r="A8346" t="str">
            <v>SEP-04</v>
          </cell>
        </row>
        <row r="8347">
          <cell r="A8347" t="str">
            <v>SEP-04</v>
          </cell>
        </row>
        <row r="8348">
          <cell r="A8348" t="str">
            <v>SEP-04</v>
          </cell>
        </row>
        <row r="8349">
          <cell r="A8349" t="str">
            <v>SEP-04</v>
          </cell>
        </row>
        <row r="8350">
          <cell r="A8350" t="str">
            <v>SEP-04</v>
          </cell>
        </row>
        <row r="8351">
          <cell r="A8351" t="str">
            <v>SEP-04</v>
          </cell>
        </row>
        <row r="8352">
          <cell r="A8352" t="str">
            <v>SEP-04</v>
          </cell>
        </row>
        <row r="8353">
          <cell r="A8353" t="str">
            <v>SEP-04</v>
          </cell>
        </row>
        <row r="8354">
          <cell r="A8354" t="str">
            <v>SEP-04</v>
          </cell>
        </row>
        <row r="8355">
          <cell r="A8355" t="str">
            <v>SEP-04</v>
          </cell>
        </row>
        <row r="8356">
          <cell r="A8356" t="str">
            <v>SEP-04</v>
          </cell>
        </row>
        <row r="8357">
          <cell r="A8357" t="str">
            <v>SEP-04</v>
          </cell>
        </row>
        <row r="8358">
          <cell r="A8358" t="str">
            <v>SEP-04</v>
          </cell>
        </row>
        <row r="8359">
          <cell r="A8359" t="str">
            <v>SEP-04</v>
          </cell>
        </row>
        <row r="8360">
          <cell r="A8360" t="str">
            <v>SEP-04</v>
          </cell>
        </row>
        <row r="8361">
          <cell r="A8361" t="str">
            <v>SEP-04</v>
          </cell>
        </row>
        <row r="8362">
          <cell r="A8362" t="str">
            <v>SEP-04</v>
          </cell>
        </row>
        <row r="8363">
          <cell r="A8363" t="str">
            <v>SEP-04</v>
          </cell>
        </row>
        <row r="8364">
          <cell r="A8364" t="str">
            <v>SEP-04</v>
          </cell>
        </row>
        <row r="8365">
          <cell r="A8365" t="str">
            <v>SEP-04</v>
          </cell>
        </row>
        <row r="8366">
          <cell r="A8366" t="str">
            <v>SEP-04</v>
          </cell>
        </row>
        <row r="8367">
          <cell r="A8367" t="str">
            <v>SEP-04</v>
          </cell>
        </row>
        <row r="8368">
          <cell r="A8368" t="str">
            <v>SEP-04</v>
          </cell>
        </row>
        <row r="8369">
          <cell r="A8369" t="str">
            <v>SEP-04</v>
          </cell>
        </row>
        <row r="8370">
          <cell r="A8370" t="str">
            <v>SEP-04</v>
          </cell>
        </row>
        <row r="8371">
          <cell r="A8371" t="str">
            <v>SEP-04</v>
          </cell>
        </row>
        <row r="8372">
          <cell r="A8372" t="str">
            <v>SEP-04</v>
          </cell>
        </row>
        <row r="8373">
          <cell r="A8373" t="str">
            <v>SEP-04</v>
          </cell>
        </row>
        <row r="8374">
          <cell r="A8374" t="str">
            <v>SEP-04</v>
          </cell>
        </row>
        <row r="8375">
          <cell r="A8375" t="str">
            <v>SEP-04</v>
          </cell>
        </row>
        <row r="8376">
          <cell r="A8376" t="str">
            <v>SEP-04</v>
          </cell>
        </row>
        <row r="8377">
          <cell r="A8377" t="str">
            <v>SEP-04</v>
          </cell>
        </row>
        <row r="8378">
          <cell r="A8378" t="str">
            <v>SEP-04</v>
          </cell>
        </row>
        <row r="8379">
          <cell r="A8379" t="str">
            <v>SEP-04</v>
          </cell>
        </row>
        <row r="8380">
          <cell r="A8380" t="str">
            <v>SEP-04</v>
          </cell>
        </row>
        <row r="8381">
          <cell r="A8381" t="str">
            <v>SEP-04</v>
          </cell>
        </row>
        <row r="8382">
          <cell r="A8382" t="str">
            <v>SEP-04</v>
          </cell>
        </row>
        <row r="8383">
          <cell r="A8383" t="str">
            <v>SEP-04</v>
          </cell>
        </row>
        <row r="8384">
          <cell r="A8384" t="str">
            <v>SEP-04</v>
          </cell>
        </row>
        <row r="8385">
          <cell r="A8385" t="str">
            <v>SEP-04</v>
          </cell>
        </row>
        <row r="8386">
          <cell r="A8386" t="str">
            <v>SEP-04</v>
          </cell>
        </row>
        <row r="8387">
          <cell r="A8387" t="str">
            <v>SEP-04</v>
          </cell>
        </row>
        <row r="8388">
          <cell r="A8388" t="str">
            <v>SEP-04</v>
          </cell>
        </row>
        <row r="8389">
          <cell r="A8389" t="str">
            <v>SEP-04</v>
          </cell>
        </row>
        <row r="8390">
          <cell r="A8390" t="str">
            <v>SEP-04</v>
          </cell>
        </row>
        <row r="8391">
          <cell r="A8391" t="str">
            <v>SEP-04</v>
          </cell>
        </row>
        <row r="8392">
          <cell r="A8392" t="str">
            <v>SEP-04</v>
          </cell>
        </row>
        <row r="8393">
          <cell r="A8393" t="str">
            <v>SEP-04</v>
          </cell>
        </row>
        <row r="8394">
          <cell r="A8394" t="str">
            <v>SEP-04</v>
          </cell>
        </row>
        <row r="8395">
          <cell r="A8395" t="str">
            <v>SEP-04</v>
          </cell>
        </row>
        <row r="8396">
          <cell r="A8396" t="str">
            <v>SEP-04</v>
          </cell>
        </row>
        <row r="8397">
          <cell r="A8397" t="str">
            <v>SEP-04</v>
          </cell>
        </row>
        <row r="8398">
          <cell r="A8398" t="str">
            <v>SEP-04</v>
          </cell>
        </row>
        <row r="8399">
          <cell r="A8399" t="str">
            <v>SEP-04</v>
          </cell>
        </row>
        <row r="8400">
          <cell r="A8400" t="str">
            <v>SEP-04</v>
          </cell>
        </row>
        <row r="8401">
          <cell r="A8401" t="str">
            <v>SEP-04</v>
          </cell>
        </row>
        <row r="8402">
          <cell r="A8402" t="str">
            <v>SEP-04</v>
          </cell>
        </row>
        <row r="8403">
          <cell r="A8403" t="str">
            <v>SEP-04</v>
          </cell>
        </row>
        <row r="8404">
          <cell r="A8404" t="str">
            <v>SEP-04</v>
          </cell>
        </row>
        <row r="8405">
          <cell r="A8405" t="str">
            <v>SEP-04</v>
          </cell>
        </row>
        <row r="8406">
          <cell r="A8406" t="str">
            <v>SEP-04</v>
          </cell>
        </row>
        <row r="8407">
          <cell r="A8407" t="str">
            <v>SEP-04</v>
          </cell>
        </row>
        <row r="8408">
          <cell r="A8408" t="str">
            <v>SEP-04</v>
          </cell>
        </row>
        <row r="8409">
          <cell r="A8409" t="str">
            <v>SEP-04</v>
          </cell>
        </row>
        <row r="8410">
          <cell r="A8410" t="str">
            <v>SEP-04</v>
          </cell>
        </row>
        <row r="8411">
          <cell r="A8411" t="str">
            <v>SEP-04</v>
          </cell>
        </row>
        <row r="8412">
          <cell r="A8412" t="str">
            <v>SEP-04</v>
          </cell>
        </row>
        <row r="8413">
          <cell r="A8413" t="str">
            <v>SEP-04</v>
          </cell>
        </row>
        <row r="8414">
          <cell r="A8414" t="str">
            <v>SEP-04</v>
          </cell>
        </row>
        <row r="8415">
          <cell r="A8415" t="str">
            <v>SEP-04</v>
          </cell>
        </row>
        <row r="8416">
          <cell r="A8416" t="str">
            <v>SEP-04</v>
          </cell>
        </row>
        <row r="8417">
          <cell r="A8417" t="str">
            <v>SEP-04</v>
          </cell>
        </row>
        <row r="8418">
          <cell r="A8418" t="str">
            <v>SEP-04</v>
          </cell>
        </row>
        <row r="8419">
          <cell r="A8419" t="str">
            <v>SEP-04</v>
          </cell>
        </row>
        <row r="8420">
          <cell r="A8420" t="str">
            <v>SEP-04</v>
          </cell>
        </row>
        <row r="8421">
          <cell r="A8421" t="str">
            <v>SEP-04</v>
          </cell>
        </row>
        <row r="8422">
          <cell r="A8422" t="str">
            <v>SEP-04</v>
          </cell>
        </row>
        <row r="8423">
          <cell r="A8423" t="str">
            <v>SEP-04</v>
          </cell>
        </row>
        <row r="8424">
          <cell r="A8424" t="str">
            <v>SEP-04</v>
          </cell>
        </row>
        <row r="8425">
          <cell r="A8425" t="str">
            <v>SEP-04</v>
          </cell>
        </row>
        <row r="8426">
          <cell r="A8426" t="str">
            <v>SEP-04</v>
          </cell>
        </row>
        <row r="8427">
          <cell r="A8427" t="str">
            <v>SEP-04</v>
          </cell>
        </row>
        <row r="8428">
          <cell r="A8428" t="str">
            <v>SEP-04</v>
          </cell>
        </row>
        <row r="8429">
          <cell r="A8429" t="str">
            <v>SEP-04</v>
          </cell>
        </row>
        <row r="8430">
          <cell r="A8430" t="str">
            <v>SEP-04</v>
          </cell>
        </row>
        <row r="8431">
          <cell r="A8431" t="str">
            <v>SEP-04</v>
          </cell>
        </row>
        <row r="8432">
          <cell r="A8432" t="str">
            <v>SEP-04</v>
          </cell>
        </row>
        <row r="8433">
          <cell r="A8433" t="str">
            <v>SEP-04</v>
          </cell>
        </row>
        <row r="8434">
          <cell r="A8434" t="str">
            <v>SEP-04</v>
          </cell>
        </row>
        <row r="8435">
          <cell r="A8435" t="str">
            <v>SEP-04</v>
          </cell>
        </row>
        <row r="8436">
          <cell r="A8436" t="str">
            <v>SEP-04</v>
          </cell>
        </row>
        <row r="8437">
          <cell r="A8437" t="str">
            <v>SEP-04</v>
          </cell>
        </row>
        <row r="8438">
          <cell r="A8438" t="str">
            <v>SEP-04</v>
          </cell>
        </row>
        <row r="8439">
          <cell r="A8439" t="str">
            <v>SEP-04</v>
          </cell>
        </row>
        <row r="8440">
          <cell r="A8440" t="str">
            <v>SEP-04</v>
          </cell>
        </row>
        <row r="8441">
          <cell r="A8441" t="str">
            <v>SEP-04</v>
          </cell>
        </row>
        <row r="8442">
          <cell r="A8442" t="str">
            <v>SEP-04</v>
          </cell>
        </row>
        <row r="8443">
          <cell r="A8443" t="str">
            <v>SEP-04</v>
          </cell>
        </row>
        <row r="8444">
          <cell r="A8444" t="str">
            <v>SEP-04</v>
          </cell>
        </row>
        <row r="8445">
          <cell r="A8445" t="str">
            <v>SEP-04</v>
          </cell>
        </row>
        <row r="8446">
          <cell r="A8446" t="str">
            <v>SEP-04</v>
          </cell>
        </row>
        <row r="8447">
          <cell r="A8447" t="str">
            <v>SEP-04</v>
          </cell>
        </row>
        <row r="8448">
          <cell r="A8448" t="str">
            <v>SEP-04</v>
          </cell>
        </row>
        <row r="8449">
          <cell r="A8449" t="str">
            <v>SEP-04</v>
          </cell>
        </row>
        <row r="8450">
          <cell r="A8450" t="str">
            <v>SEP-04</v>
          </cell>
        </row>
        <row r="8451">
          <cell r="A8451" t="str">
            <v>SEP-04</v>
          </cell>
        </row>
        <row r="8452">
          <cell r="A8452" t="str">
            <v>SEP-04</v>
          </cell>
        </row>
        <row r="8453">
          <cell r="A8453" t="str">
            <v>SEP-04</v>
          </cell>
        </row>
        <row r="8454">
          <cell r="A8454" t="str">
            <v>SEP-04</v>
          </cell>
        </row>
        <row r="8455">
          <cell r="A8455" t="str">
            <v>SEP-04</v>
          </cell>
        </row>
        <row r="8456">
          <cell r="A8456" t="str">
            <v>SEP-04</v>
          </cell>
        </row>
        <row r="8457">
          <cell r="A8457" t="str">
            <v>SEP-04</v>
          </cell>
        </row>
        <row r="8458">
          <cell r="A8458" t="str">
            <v>SEP-04</v>
          </cell>
        </row>
        <row r="8459">
          <cell r="A8459" t="str">
            <v>SEP-04</v>
          </cell>
        </row>
        <row r="8460">
          <cell r="A8460" t="str">
            <v>SEP-04</v>
          </cell>
        </row>
        <row r="8461">
          <cell r="A8461" t="str">
            <v>SEP-04</v>
          </cell>
        </row>
        <row r="8462">
          <cell r="A8462" t="str">
            <v>SEP-04</v>
          </cell>
        </row>
        <row r="8463">
          <cell r="A8463" t="str">
            <v>SEP-04</v>
          </cell>
        </row>
        <row r="8464">
          <cell r="A8464" t="str">
            <v>SEP-04</v>
          </cell>
        </row>
        <row r="8465">
          <cell r="A8465" t="str">
            <v>SEP-04</v>
          </cell>
        </row>
        <row r="8466">
          <cell r="A8466" t="str">
            <v>SEP-04</v>
          </cell>
        </row>
        <row r="8467">
          <cell r="A8467" t="str">
            <v>SEP-04</v>
          </cell>
        </row>
        <row r="8468">
          <cell r="A8468" t="str">
            <v>SEP-04</v>
          </cell>
        </row>
        <row r="8469">
          <cell r="A8469" t="str">
            <v>SEP-04</v>
          </cell>
        </row>
        <row r="8470">
          <cell r="A8470" t="str">
            <v>SEP-04</v>
          </cell>
        </row>
        <row r="8471">
          <cell r="A8471" t="str">
            <v>SEP-04</v>
          </cell>
        </row>
        <row r="8472">
          <cell r="A8472" t="str">
            <v>SEP-04</v>
          </cell>
        </row>
        <row r="8473">
          <cell r="A8473" t="str">
            <v>SEP-04</v>
          </cell>
        </row>
        <row r="8474">
          <cell r="A8474" t="str">
            <v>SEP-04</v>
          </cell>
        </row>
        <row r="8475">
          <cell r="A8475" t="str">
            <v>SEP-04</v>
          </cell>
        </row>
        <row r="8476">
          <cell r="A8476" t="str">
            <v>SEP-04</v>
          </cell>
        </row>
        <row r="8477">
          <cell r="A8477" t="str">
            <v>SEP-04</v>
          </cell>
        </row>
        <row r="8478">
          <cell r="A8478" t="str">
            <v>SEP-04</v>
          </cell>
        </row>
        <row r="8479">
          <cell r="A8479" t="str">
            <v>SEP-04</v>
          </cell>
        </row>
        <row r="8480">
          <cell r="A8480" t="str">
            <v>SEP-04</v>
          </cell>
        </row>
        <row r="8481">
          <cell r="A8481" t="str">
            <v>SEP-04</v>
          </cell>
        </row>
        <row r="8482">
          <cell r="A8482" t="str">
            <v>SEP-04</v>
          </cell>
        </row>
        <row r="8483">
          <cell r="A8483" t="str">
            <v>SEP-04</v>
          </cell>
        </row>
        <row r="8484">
          <cell r="A8484" t="str">
            <v>SEP-04</v>
          </cell>
        </row>
        <row r="8485">
          <cell r="A8485" t="str">
            <v>SEP-04</v>
          </cell>
        </row>
        <row r="8486">
          <cell r="A8486" t="str">
            <v>SEP-04</v>
          </cell>
        </row>
        <row r="8487">
          <cell r="A8487" t="str">
            <v>SEP-04</v>
          </cell>
        </row>
        <row r="8488">
          <cell r="A8488" t="str">
            <v>SEP-04</v>
          </cell>
        </row>
        <row r="8489">
          <cell r="A8489" t="str">
            <v>SEP-04</v>
          </cell>
        </row>
        <row r="8490">
          <cell r="A8490" t="str">
            <v>SEP-04</v>
          </cell>
        </row>
        <row r="8491">
          <cell r="A8491" t="str">
            <v>SEP-04</v>
          </cell>
        </row>
        <row r="8492">
          <cell r="A8492" t="str">
            <v>SEP-04</v>
          </cell>
        </row>
        <row r="8493">
          <cell r="A8493" t="str">
            <v>SEP-04</v>
          </cell>
        </row>
        <row r="8494">
          <cell r="A8494" t="str">
            <v>SEP-04</v>
          </cell>
        </row>
        <row r="8495">
          <cell r="A8495" t="str">
            <v>SEP-04</v>
          </cell>
        </row>
        <row r="8496">
          <cell r="A8496" t="str">
            <v>SEP-04</v>
          </cell>
        </row>
        <row r="8497">
          <cell r="A8497" t="str">
            <v>SEP-04</v>
          </cell>
        </row>
        <row r="8498">
          <cell r="A8498" t="str">
            <v>SEP-04</v>
          </cell>
        </row>
        <row r="8499">
          <cell r="A8499" t="str">
            <v>SEP-04</v>
          </cell>
        </row>
        <row r="8500">
          <cell r="A8500" t="str">
            <v>SEP-04</v>
          </cell>
        </row>
        <row r="8501">
          <cell r="A8501" t="str">
            <v>SEP-04</v>
          </cell>
        </row>
        <row r="8502">
          <cell r="A8502" t="str">
            <v>SEP-04</v>
          </cell>
        </row>
        <row r="8503">
          <cell r="A8503" t="str">
            <v>SEP-04</v>
          </cell>
        </row>
        <row r="8504">
          <cell r="A8504" t="str">
            <v>SEP-04</v>
          </cell>
        </row>
        <row r="8505">
          <cell r="A8505" t="str">
            <v>SEP-04</v>
          </cell>
        </row>
        <row r="8506">
          <cell r="A8506" t="str">
            <v>SEP-04</v>
          </cell>
        </row>
        <row r="8507">
          <cell r="A8507" t="str">
            <v>SEP-04</v>
          </cell>
        </row>
        <row r="8508">
          <cell r="A8508" t="str">
            <v>SEP-04</v>
          </cell>
        </row>
        <row r="8509">
          <cell r="A8509" t="str">
            <v>SEP-04</v>
          </cell>
        </row>
        <row r="8510">
          <cell r="A8510" t="str">
            <v>SEP-04</v>
          </cell>
        </row>
        <row r="8511">
          <cell r="A8511" t="str">
            <v>SEP-04</v>
          </cell>
        </row>
        <row r="8512">
          <cell r="A8512" t="str">
            <v>SEP-04</v>
          </cell>
        </row>
        <row r="8513">
          <cell r="A8513" t="str">
            <v>SEP-04</v>
          </cell>
        </row>
        <row r="8514">
          <cell r="A8514" t="str">
            <v>SEP-04</v>
          </cell>
        </row>
        <row r="8515">
          <cell r="A8515" t="str">
            <v>SEP-04</v>
          </cell>
        </row>
        <row r="8516">
          <cell r="A8516" t="str">
            <v>SEP-04</v>
          </cell>
        </row>
        <row r="8517">
          <cell r="A8517" t="str">
            <v>SEP-04</v>
          </cell>
        </row>
        <row r="8518">
          <cell r="A8518" t="str">
            <v>SEP-04</v>
          </cell>
        </row>
        <row r="8519">
          <cell r="A8519" t="str">
            <v>SEP-04</v>
          </cell>
        </row>
        <row r="8520">
          <cell r="A8520" t="str">
            <v>SEP-04</v>
          </cell>
        </row>
        <row r="8521">
          <cell r="A8521" t="str">
            <v>SEP-04</v>
          </cell>
        </row>
        <row r="8522">
          <cell r="A8522" t="str">
            <v>SEP-04</v>
          </cell>
        </row>
        <row r="8523">
          <cell r="A8523" t="str">
            <v>SEP-04</v>
          </cell>
        </row>
        <row r="8524">
          <cell r="A8524" t="str">
            <v>SEP-04</v>
          </cell>
        </row>
        <row r="8525">
          <cell r="A8525" t="str">
            <v>SEP-04</v>
          </cell>
        </row>
        <row r="8526">
          <cell r="A8526" t="str">
            <v>SEP-04</v>
          </cell>
        </row>
        <row r="8527">
          <cell r="A8527" t="str">
            <v>SEP-04</v>
          </cell>
        </row>
        <row r="8528">
          <cell r="A8528" t="str">
            <v>SEP-04</v>
          </cell>
        </row>
        <row r="8529">
          <cell r="A8529" t="str">
            <v>SEP-04</v>
          </cell>
        </row>
        <row r="8530">
          <cell r="A8530" t="str">
            <v>SEP-04</v>
          </cell>
        </row>
        <row r="8531">
          <cell r="A8531" t="str">
            <v>SEP-04</v>
          </cell>
        </row>
        <row r="8532">
          <cell r="A8532" t="str">
            <v>SEP-04</v>
          </cell>
        </row>
        <row r="8533">
          <cell r="A8533" t="str">
            <v>SEP-04</v>
          </cell>
        </row>
        <row r="8534">
          <cell r="A8534" t="str">
            <v>SEP-04</v>
          </cell>
        </row>
        <row r="8535">
          <cell r="A8535" t="str">
            <v>SEP-04</v>
          </cell>
        </row>
        <row r="8536">
          <cell r="A8536" t="str">
            <v>SEP-04</v>
          </cell>
        </row>
        <row r="8537">
          <cell r="A8537" t="str">
            <v>SEP-04</v>
          </cell>
        </row>
        <row r="8538">
          <cell r="A8538" t="str">
            <v>SEP-04</v>
          </cell>
        </row>
        <row r="8539">
          <cell r="A8539" t="str">
            <v>SEP-04</v>
          </cell>
        </row>
        <row r="8540">
          <cell r="A8540" t="str">
            <v>SEP-04</v>
          </cell>
        </row>
        <row r="8541">
          <cell r="A8541" t="str">
            <v>SEP-04</v>
          </cell>
        </row>
        <row r="8542">
          <cell r="A8542" t="str">
            <v>SEP-04</v>
          </cell>
        </row>
        <row r="8543">
          <cell r="A8543" t="str">
            <v>SEP-04</v>
          </cell>
        </row>
        <row r="8544">
          <cell r="A8544" t="str">
            <v>SEP-04</v>
          </cell>
        </row>
        <row r="8545">
          <cell r="A8545" t="str">
            <v>SEP-04</v>
          </cell>
        </row>
        <row r="8546">
          <cell r="A8546" t="str">
            <v>SEP-04</v>
          </cell>
        </row>
        <row r="8547">
          <cell r="A8547" t="str">
            <v>SEP-04</v>
          </cell>
        </row>
        <row r="8548">
          <cell r="A8548" t="str">
            <v>SEP-04</v>
          </cell>
        </row>
        <row r="8549">
          <cell r="A8549" t="str">
            <v>SEP-04</v>
          </cell>
        </row>
        <row r="8550">
          <cell r="A8550" t="str">
            <v>SEP-04</v>
          </cell>
        </row>
        <row r="8551">
          <cell r="A8551" t="str">
            <v>SEP-04</v>
          </cell>
        </row>
        <row r="8552">
          <cell r="A8552" t="str">
            <v>SEP-04</v>
          </cell>
        </row>
        <row r="8553">
          <cell r="A8553" t="str">
            <v>SEP-04</v>
          </cell>
        </row>
        <row r="8554">
          <cell r="A8554" t="str">
            <v>SEP-04</v>
          </cell>
        </row>
        <row r="8555">
          <cell r="A8555" t="str">
            <v>SEP-04</v>
          </cell>
        </row>
        <row r="8556">
          <cell r="A8556" t="str">
            <v>SEP-04</v>
          </cell>
        </row>
        <row r="8557">
          <cell r="A8557" t="str">
            <v>SEP-04</v>
          </cell>
        </row>
        <row r="8558">
          <cell r="A8558" t="str">
            <v>SEP-04</v>
          </cell>
        </row>
        <row r="8559">
          <cell r="A8559" t="str">
            <v>SEP-04</v>
          </cell>
        </row>
        <row r="8560">
          <cell r="A8560" t="str">
            <v>SEP-04</v>
          </cell>
        </row>
        <row r="8561">
          <cell r="A8561" t="str">
            <v>SEP-04</v>
          </cell>
        </row>
        <row r="8562">
          <cell r="A8562" t="str">
            <v>SEP-04</v>
          </cell>
        </row>
        <row r="8563">
          <cell r="A8563" t="str">
            <v>SEP-04</v>
          </cell>
        </row>
        <row r="8564">
          <cell r="A8564" t="str">
            <v>SEP-04</v>
          </cell>
        </row>
        <row r="8565">
          <cell r="A8565" t="str">
            <v>SEP-04</v>
          </cell>
        </row>
        <row r="8566">
          <cell r="A8566" t="str">
            <v>SEP-04</v>
          </cell>
        </row>
        <row r="8567">
          <cell r="A8567" t="str">
            <v>SEP-04</v>
          </cell>
        </row>
        <row r="8568">
          <cell r="A8568" t="str">
            <v>SEP-04</v>
          </cell>
        </row>
        <row r="8569">
          <cell r="A8569" t="str">
            <v>SEP-04</v>
          </cell>
        </row>
        <row r="8570">
          <cell r="A8570" t="str">
            <v>SEP-04</v>
          </cell>
        </row>
        <row r="8571">
          <cell r="A8571" t="str">
            <v>SEP-04</v>
          </cell>
        </row>
        <row r="8572">
          <cell r="A8572" t="str">
            <v>SEP-04</v>
          </cell>
        </row>
        <row r="8573">
          <cell r="A8573" t="str">
            <v>SEP-04</v>
          </cell>
        </row>
        <row r="8574">
          <cell r="A8574" t="str">
            <v>SEP-04</v>
          </cell>
        </row>
        <row r="8575">
          <cell r="A8575" t="str">
            <v>SEP-04</v>
          </cell>
        </row>
        <row r="8576">
          <cell r="A8576" t="str">
            <v>SEP-04</v>
          </cell>
        </row>
        <row r="8577">
          <cell r="A8577" t="str">
            <v>SEP-04</v>
          </cell>
        </row>
        <row r="8578">
          <cell r="A8578" t="str">
            <v>SEP-04</v>
          </cell>
        </row>
        <row r="8579">
          <cell r="A8579" t="str">
            <v>SEP-04</v>
          </cell>
        </row>
        <row r="8580">
          <cell r="A8580" t="str">
            <v>SEP-04</v>
          </cell>
        </row>
        <row r="8581">
          <cell r="A8581" t="str">
            <v>SEP-04</v>
          </cell>
        </row>
        <row r="8582">
          <cell r="A8582" t="str">
            <v>SEP-04</v>
          </cell>
        </row>
        <row r="8583">
          <cell r="A8583" t="str">
            <v>SEP-04</v>
          </cell>
        </row>
        <row r="8584">
          <cell r="A8584" t="str">
            <v>SEP-04</v>
          </cell>
        </row>
        <row r="8585">
          <cell r="A8585" t="str">
            <v>SEP-04</v>
          </cell>
        </row>
        <row r="8586">
          <cell r="A8586" t="str">
            <v>SEP-04</v>
          </cell>
        </row>
        <row r="8587">
          <cell r="A8587" t="str">
            <v>SEP-04</v>
          </cell>
        </row>
        <row r="8588">
          <cell r="A8588" t="str">
            <v>SEP-04</v>
          </cell>
        </row>
        <row r="8589">
          <cell r="A8589" t="str">
            <v>SEP-04</v>
          </cell>
        </row>
        <row r="8590">
          <cell r="A8590" t="str">
            <v>SEP-04</v>
          </cell>
        </row>
        <row r="8591">
          <cell r="A8591" t="str">
            <v>SEP-04</v>
          </cell>
        </row>
        <row r="8592">
          <cell r="A8592" t="str">
            <v>SEP-04</v>
          </cell>
        </row>
        <row r="8593">
          <cell r="A8593" t="str">
            <v>SEP-04</v>
          </cell>
        </row>
        <row r="8594">
          <cell r="A8594" t="str">
            <v>SEP-04</v>
          </cell>
        </row>
        <row r="8595">
          <cell r="A8595" t="str">
            <v>SEP-04</v>
          </cell>
        </row>
        <row r="8596">
          <cell r="A8596" t="str">
            <v>SEP-04</v>
          </cell>
        </row>
        <row r="8597">
          <cell r="A8597" t="str">
            <v>SEP-04</v>
          </cell>
        </row>
        <row r="8598">
          <cell r="A8598" t="str">
            <v>SEP-04</v>
          </cell>
        </row>
        <row r="8599">
          <cell r="A8599" t="str">
            <v>SEP-04</v>
          </cell>
        </row>
        <row r="8600">
          <cell r="A8600" t="str">
            <v>SEP-04</v>
          </cell>
        </row>
        <row r="8601">
          <cell r="A8601" t="str">
            <v>SEP-04</v>
          </cell>
        </row>
        <row r="8602">
          <cell r="A8602" t="str">
            <v>SEP-04</v>
          </cell>
        </row>
        <row r="8603">
          <cell r="A8603" t="str">
            <v>SEP-04</v>
          </cell>
        </row>
        <row r="8604">
          <cell r="A8604" t="str">
            <v>SEP-04</v>
          </cell>
        </row>
        <row r="8605">
          <cell r="A8605" t="str">
            <v>SEP-04</v>
          </cell>
        </row>
        <row r="8606">
          <cell r="A8606" t="str">
            <v>SEP-04</v>
          </cell>
        </row>
        <row r="8607">
          <cell r="A8607" t="str">
            <v>SEP-04</v>
          </cell>
        </row>
        <row r="8608">
          <cell r="A8608" t="str">
            <v>SEP-04</v>
          </cell>
        </row>
        <row r="8609">
          <cell r="A8609" t="str">
            <v>SEP-04</v>
          </cell>
        </row>
        <row r="8610">
          <cell r="A8610" t="str">
            <v>SEP-04</v>
          </cell>
        </row>
        <row r="8611">
          <cell r="A8611" t="str">
            <v>SEP-04</v>
          </cell>
        </row>
        <row r="8612">
          <cell r="A8612" t="str">
            <v>SEP-04</v>
          </cell>
        </row>
        <row r="8613">
          <cell r="A8613" t="str">
            <v>SEP-04</v>
          </cell>
        </row>
        <row r="8614">
          <cell r="A8614" t="str">
            <v>SEP-04</v>
          </cell>
        </row>
        <row r="8615">
          <cell r="A8615" t="str">
            <v>SEP-04</v>
          </cell>
        </row>
        <row r="8616">
          <cell r="A8616" t="str">
            <v>SEP-04</v>
          </cell>
        </row>
        <row r="8617">
          <cell r="A8617" t="str">
            <v>SEP-04</v>
          </cell>
        </row>
        <row r="8618">
          <cell r="A8618" t="str">
            <v>SEP-04</v>
          </cell>
        </row>
        <row r="8619">
          <cell r="A8619" t="str">
            <v>SEP-04</v>
          </cell>
        </row>
        <row r="8620">
          <cell r="A8620" t="str">
            <v>SEP-04</v>
          </cell>
        </row>
        <row r="8621">
          <cell r="A8621" t="str">
            <v>SEP-04</v>
          </cell>
        </row>
        <row r="8622">
          <cell r="A8622" t="str">
            <v>SEP-04</v>
          </cell>
        </row>
        <row r="8623">
          <cell r="A8623" t="str">
            <v>SEP-04</v>
          </cell>
        </row>
        <row r="8624">
          <cell r="A8624" t="str">
            <v>SEP-04</v>
          </cell>
        </row>
        <row r="8625">
          <cell r="A8625" t="str">
            <v>SEP-04</v>
          </cell>
        </row>
        <row r="8626">
          <cell r="A8626" t="str">
            <v>SEP-04</v>
          </cell>
        </row>
        <row r="8627">
          <cell r="A8627" t="str">
            <v>SEP-04</v>
          </cell>
        </row>
        <row r="8628">
          <cell r="A8628" t="str">
            <v>SEP-04</v>
          </cell>
        </row>
        <row r="8629">
          <cell r="A8629" t="str">
            <v>SEP-04</v>
          </cell>
        </row>
        <row r="8630">
          <cell r="A8630" t="str">
            <v>SEP-04</v>
          </cell>
        </row>
        <row r="8631">
          <cell r="A8631" t="str">
            <v>SEP-04</v>
          </cell>
        </row>
        <row r="8632">
          <cell r="A8632" t="str">
            <v>SEP-04</v>
          </cell>
        </row>
        <row r="8633">
          <cell r="A8633" t="str">
            <v>SEP-04</v>
          </cell>
        </row>
        <row r="8634">
          <cell r="A8634" t="str">
            <v>SEP-04</v>
          </cell>
        </row>
        <row r="8635">
          <cell r="A8635" t="str">
            <v>SEP-04</v>
          </cell>
        </row>
        <row r="8636">
          <cell r="A8636" t="str">
            <v>SEP-04</v>
          </cell>
        </row>
        <row r="8637">
          <cell r="A8637" t="str">
            <v>SEP-04</v>
          </cell>
        </row>
        <row r="8638">
          <cell r="A8638" t="str">
            <v>SEP-04</v>
          </cell>
        </row>
        <row r="8639">
          <cell r="A8639" t="str">
            <v>SEP-04</v>
          </cell>
        </row>
        <row r="8640">
          <cell r="A8640" t="str">
            <v>SEP-04</v>
          </cell>
        </row>
        <row r="8641">
          <cell r="A8641" t="str">
            <v>SEP-04</v>
          </cell>
        </row>
        <row r="8642">
          <cell r="A8642" t="str">
            <v>SEP-04</v>
          </cell>
        </row>
        <row r="8643">
          <cell r="A8643" t="str">
            <v>SEP-04</v>
          </cell>
        </row>
        <row r="8644">
          <cell r="A8644" t="str">
            <v>SEP-04</v>
          </cell>
        </row>
        <row r="8645">
          <cell r="A8645" t="str">
            <v>SEP-04</v>
          </cell>
        </row>
        <row r="8646">
          <cell r="A8646" t="str">
            <v>SEP-04</v>
          </cell>
        </row>
        <row r="8647">
          <cell r="A8647" t="str">
            <v>SEP-04</v>
          </cell>
        </row>
        <row r="8648">
          <cell r="A8648" t="str">
            <v>SEP-04</v>
          </cell>
        </row>
        <row r="8649">
          <cell r="A8649" t="str">
            <v>SEP-04</v>
          </cell>
        </row>
        <row r="8650">
          <cell r="A8650" t="str">
            <v>SEP-04</v>
          </cell>
        </row>
        <row r="8651">
          <cell r="A8651" t="str">
            <v>SEP-04</v>
          </cell>
        </row>
        <row r="8652">
          <cell r="A8652" t="str">
            <v>SEP-04</v>
          </cell>
        </row>
        <row r="8653">
          <cell r="A8653" t="str">
            <v>SEP-04</v>
          </cell>
        </row>
        <row r="8654">
          <cell r="A8654" t="str">
            <v>SEP-04</v>
          </cell>
        </row>
        <row r="8655">
          <cell r="A8655" t="str">
            <v>SEP-04</v>
          </cell>
        </row>
        <row r="8656">
          <cell r="A8656" t="str">
            <v>SEP-04</v>
          </cell>
        </row>
        <row r="8657">
          <cell r="A8657" t="str">
            <v>SEP-04</v>
          </cell>
        </row>
        <row r="8658">
          <cell r="A8658" t="str">
            <v>SEP-04</v>
          </cell>
        </row>
        <row r="8659">
          <cell r="A8659" t="str">
            <v>SEP-04</v>
          </cell>
        </row>
        <row r="8660">
          <cell r="A8660" t="str">
            <v>SEP-04</v>
          </cell>
        </row>
        <row r="8661">
          <cell r="A8661" t="str">
            <v>SEP-04</v>
          </cell>
        </row>
        <row r="8662">
          <cell r="A8662" t="str">
            <v>SEP-04</v>
          </cell>
        </row>
        <row r="8663">
          <cell r="A8663" t="str">
            <v>SEP-04</v>
          </cell>
        </row>
        <row r="8664">
          <cell r="A8664" t="str">
            <v>SEP-04</v>
          </cell>
        </row>
        <row r="8665">
          <cell r="A8665" t="str">
            <v>SEP-04</v>
          </cell>
        </row>
        <row r="8666">
          <cell r="A8666" t="str">
            <v>SEP-04</v>
          </cell>
        </row>
        <row r="8667">
          <cell r="A8667" t="str">
            <v>SEP-04</v>
          </cell>
        </row>
        <row r="8668">
          <cell r="A8668" t="str">
            <v>SEP-04</v>
          </cell>
        </row>
        <row r="8669">
          <cell r="A8669" t="str">
            <v>SEP-04</v>
          </cell>
        </row>
        <row r="8670">
          <cell r="A8670" t="str">
            <v>SEP-04</v>
          </cell>
        </row>
        <row r="8671">
          <cell r="A8671" t="str">
            <v>SEP-04</v>
          </cell>
        </row>
        <row r="8672">
          <cell r="A8672" t="str">
            <v>SEP-04</v>
          </cell>
        </row>
        <row r="8673">
          <cell r="A8673" t="str">
            <v>SEP-04</v>
          </cell>
        </row>
        <row r="8674">
          <cell r="A8674" t="str">
            <v>SEP-04</v>
          </cell>
        </row>
        <row r="8675">
          <cell r="A8675" t="str">
            <v>SEP-04</v>
          </cell>
        </row>
        <row r="8676">
          <cell r="A8676" t="str">
            <v>SEP-04</v>
          </cell>
        </row>
        <row r="8677">
          <cell r="A8677" t="str">
            <v>SEP-04</v>
          </cell>
        </row>
        <row r="8678">
          <cell r="A8678" t="str">
            <v>SEP-04</v>
          </cell>
        </row>
        <row r="8679">
          <cell r="A8679" t="str">
            <v>SEP-04</v>
          </cell>
        </row>
        <row r="8680">
          <cell r="A8680" t="str">
            <v>SEP-04</v>
          </cell>
        </row>
        <row r="8681">
          <cell r="A8681" t="str">
            <v>SEP-04</v>
          </cell>
        </row>
        <row r="8682">
          <cell r="A8682" t="str">
            <v>SEP-04</v>
          </cell>
        </row>
        <row r="8683">
          <cell r="A8683" t="str">
            <v>SEP-04</v>
          </cell>
        </row>
        <row r="8684">
          <cell r="A8684" t="str">
            <v>SEP-04</v>
          </cell>
        </row>
        <row r="8685">
          <cell r="A8685" t="str">
            <v>SEP-04</v>
          </cell>
        </row>
        <row r="8686">
          <cell r="A8686" t="str">
            <v>SEP-04</v>
          </cell>
        </row>
        <row r="8687">
          <cell r="A8687" t="str">
            <v>SEP-04</v>
          </cell>
        </row>
        <row r="8688">
          <cell r="A8688" t="str">
            <v>SEP-04</v>
          </cell>
        </row>
        <row r="8689">
          <cell r="A8689" t="str">
            <v>SEP-04</v>
          </cell>
        </row>
        <row r="8690">
          <cell r="A8690" t="str">
            <v>SEP-04</v>
          </cell>
        </row>
        <row r="8691">
          <cell r="A8691" t="str">
            <v>SEP-04</v>
          </cell>
        </row>
        <row r="8692">
          <cell r="A8692" t="str">
            <v>SEP-04</v>
          </cell>
        </row>
        <row r="8693">
          <cell r="A8693" t="str">
            <v>SEP-04</v>
          </cell>
        </row>
        <row r="8694">
          <cell r="A8694" t="str">
            <v>SEP-04</v>
          </cell>
        </row>
        <row r="8695">
          <cell r="A8695" t="str">
            <v>SEP-04</v>
          </cell>
        </row>
        <row r="8696">
          <cell r="A8696" t="str">
            <v>SEP-04</v>
          </cell>
        </row>
        <row r="8697">
          <cell r="A8697" t="str">
            <v>SEP-04</v>
          </cell>
        </row>
        <row r="8698">
          <cell r="A8698" t="str">
            <v>SEP-04</v>
          </cell>
        </row>
        <row r="8699">
          <cell r="A8699" t="str">
            <v>SEP-04</v>
          </cell>
        </row>
        <row r="8700">
          <cell r="A8700" t="str">
            <v>SEP-04</v>
          </cell>
        </row>
        <row r="8701">
          <cell r="A8701" t="str">
            <v>SEP-04</v>
          </cell>
        </row>
        <row r="8702">
          <cell r="A8702" t="str">
            <v>SEP-04</v>
          </cell>
        </row>
        <row r="8703">
          <cell r="A8703" t="str">
            <v>SEP-04</v>
          </cell>
        </row>
        <row r="8704">
          <cell r="A8704" t="str">
            <v>SEP-04</v>
          </cell>
        </row>
        <row r="8705">
          <cell r="A8705" t="str">
            <v>SEP-04</v>
          </cell>
        </row>
        <row r="8706">
          <cell r="A8706" t="str">
            <v>SEP-04</v>
          </cell>
        </row>
        <row r="8707">
          <cell r="A8707" t="str">
            <v>SEP-04</v>
          </cell>
        </row>
        <row r="8708">
          <cell r="A8708" t="str">
            <v>SEP-04</v>
          </cell>
        </row>
        <row r="8709">
          <cell r="A8709" t="str">
            <v>SEP-04</v>
          </cell>
        </row>
        <row r="8710">
          <cell r="A8710" t="str">
            <v>SEP-04</v>
          </cell>
        </row>
        <row r="8711">
          <cell r="A8711" t="str">
            <v>SEP-04</v>
          </cell>
        </row>
        <row r="8712">
          <cell r="A8712" t="str">
            <v>SEP-04</v>
          </cell>
        </row>
        <row r="8713">
          <cell r="A8713" t="str">
            <v>SEP-04</v>
          </cell>
        </row>
        <row r="8714">
          <cell r="A8714" t="str">
            <v>SEP-04</v>
          </cell>
        </row>
        <row r="8715">
          <cell r="A8715" t="str">
            <v>SEP-04</v>
          </cell>
        </row>
        <row r="8716">
          <cell r="A8716" t="str">
            <v>SEP-04</v>
          </cell>
        </row>
        <row r="8717">
          <cell r="A8717" t="str">
            <v>SEP-04</v>
          </cell>
        </row>
        <row r="8718">
          <cell r="A8718" t="str">
            <v>SEP-04</v>
          </cell>
        </row>
        <row r="8719">
          <cell r="A8719" t="str">
            <v>SEP-04</v>
          </cell>
        </row>
        <row r="8720">
          <cell r="A8720" t="str">
            <v>SEP-04</v>
          </cell>
        </row>
        <row r="8721">
          <cell r="A8721" t="str">
            <v>SEP-04</v>
          </cell>
        </row>
        <row r="8722">
          <cell r="A8722" t="str">
            <v>SEP-04</v>
          </cell>
        </row>
        <row r="8723">
          <cell r="A8723" t="str">
            <v>SEP-04</v>
          </cell>
        </row>
        <row r="8724">
          <cell r="A8724" t="str">
            <v>SEP-04</v>
          </cell>
        </row>
        <row r="8725">
          <cell r="A8725" t="str">
            <v>SEP-04</v>
          </cell>
        </row>
        <row r="8726">
          <cell r="A8726" t="str">
            <v>SEP-04</v>
          </cell>
        </row>
        <row r="8727">
          <cell r="A8727" t="str">
            <v>SEP-04</v>
          </cell>
        </row>
        <row r="8728">
          <cell r="A8728" t="str">
            <v>SEP-04</v>
          </cell>
        </row>
        <row r="8729">
          <cell r="A8729" t="str">
            <v>SEP-04</v>
          </cell>
        </row>
        <row r="8730">
          <cell r="A8730" t="str">
            <v>SEP-04</v>
          </cell>
        </row>
        <row r="8731">
          <cell r="A8731" t="str">
            <v>SEP-04</v>
          </cell>
        </row>
        <row r="8732">
          <cell r="A8732" t="str">
            <v>SEP-04</v>
          </cell>
        </row>
        <row r="8733">
          <cell r="A8733" t="str">
            <v>SEP-04</v>
          </cell>
        </row>
        <row r="8734">
          <cell r="A8734" t="str">
            <v>SEP-04</v>
          </cell>
        </row>
        <row r="8735">
          <cell r="A8735" t="str">
            <v>SEP-04</v>
          </cell>
        </row>
        <row r="8736">
          <cell r="A8736" t="str">
            <v>SEP-04</v>
          </cell>
        </row>
        <row r="8737">
          <cell r="A8737" t="str">
            <v>SEP-04</v>
          </cell>
        </row>
        <row r="8738">
          <cell r="A8738" t="str">
            <v>SEP-04</v>
          </cell>
        </row>
        <row r="8739">
          <cell r="A8739" t="str">
            <v>SEP-04</v>
          </cell>
        </row>
        <row r="8740">
          <cell r="A8740" t="str">
            <v>SEP-04</v>
          </cell>
        </row>
        <row r="8741">
          <cell r="A8741" t="str">
            <v>SEP-04</v>
          </cell>
        </row>
        <row r="8742">
          <cell r="A8742" t="str">
            <v>SEP-04</v>
          </cell>
        </row>
        <row r="8743">
          <cell r="A8743" t="str">
            <v>SEP-04</v>
          </cell>
        </row>
        <row r="8744">
          <cell r="A8744" t="str">
            <v>SEP-04</v>
          </cell>
        </row>
        <row r="8745">
          <cell r="A8745" t="str">
            <v>SEP-04</v>
          </cell>
        </row>
        <row r="8746">
          <cell r="A8746" t="str">
            <v>SEP-04</v>
          </cell>
        </row>
        <row r="8747">
          <cell r="A8747" t="str">
            <v>SEP-04</v>
          </cell>
        </row>
        <row r="8748">
          <cell r="A8748" t="str">
            <v>SEP-04</v>
          </cell>
        </row>
        <row r="8749">
          <cell r="A8749" t="str">
            <v>SEP-04</v>
          </cell>
        </row>
        <row r="8750">
          <cell r="A8750" t="str">
            <v>SEP-04</v>
          </cell>
        </row>
        <row r="8751">
          <cell r="A8751" t="str">
            <v>SEP-04</v>
          </cell>
        </row>
        <row r="8752">
          <cell r="A8752" t="str">
            <v>SEP-04</v>
          </cell>
        </row>
        <row r="8753">
          <cell r="A8753" t="str">
            <v>SEP-04</v>
          </cell>
        </row>
        <row r="8754">
          <cell r="A8754" t="str">
            <v>SEP-04</v>
          </cell>
        </row>
        <row r="8755">
          <cell r="A8755" t="str">
            <v>SEP-04</v>
          </cell>
        </row>
        <row r="8756">
          <cell r="A8756" t="str">
            <v>SEP-04</v>
          </cell>
        </row>
        <row r="8757">
          <cell r="A8757" t="str">
            <v>SEP-04</v>
          </cell>
        </row>
        <row r="8758">
          <cell r="A8758" t="str">
            <v>SEP-04</v>
          </cell>
        </row>
        <row r="8759">
          <cell r="A8759" t="str">
            <v>SEP-04</v>
          </cell>
        </row>
        <row r="8760">
          <cell r="A8760" t="str">
            <v>SEP-04</v>
          </cell>
        </row>
        <row r="8761">
          <cell r="A8761" t="str">
            <v>SEP-04</v>
          </cell>
        </row>
        <row r="8762">
          <cell r="A8762" t="str">
            <v>SEP-04</v>
          </cell>
        </row>
        <row r="8763">
          <cell r="A8763" t="str">
            <v>SEP-04</v>
          </cell>
        </row>
        <row r="8764">
          <cell r="A8764" t="str">
            <v>SEP-04</v>
          </cell>
        </row>
        <row r="8765">
          <cell r="A8765" t="str">
            <v>SEP-04</v>
          </cell>
        </row>
        <row r="8766">
          <cell r="A8766" t="str">
            <v>SEP-04</v>
          </cell>
        </row>
        <row r="8767">
          <cell r="A8767" t="str">
            <v>SEP-04</v>
          </cell>
        </row>
        <row r="8768">
          <cell r="A8768" t="str">
            <v>SEP-04</v>
          </cell>
        </row>
        <row r="8769">
          <cell r="A8769" t="str">
            <v>SEP-04</v>
          </cell>
        </row>
        <row r="8770">
          <cell r="A8770" t="str">
            <v>SEP-04</v>
          </cell>
        </row>
        <row r="8771">
          <cell r="A8771" t="str">
            <v>SEP-04</v>
          </cell>
        </row>
        <row r="8772">
          <cell r="A8772" t="str">
            <v>SEP-04</v>
          </cell>
        </row>
        <row r="8773">
          <cell r="A8773" t="str">
            <v>SEP-04</v>
          </cell>
        </row>
        <row r="8774">
          <cell r="A8774" t="str">
            <v>SEP-04</v>
          </cell>
        </row>
        <row r="8775">
          <cell r="A8775" t="str">
            <v>SEP-04</v>
          </cell>
        </row>
        <row r="8776">
          <cell r="A8776" t="str">
            <v>SEP-04</v>
          </cell>
        </row>
        <row r="8777">
          <cell r="A8777" t="str">
            <v>SEP-04</v>
          </cell>
        </row>
        <row r="8778">
          <cell r="A8778" t="str">
            <v>SEP-04</v>
          </cell>
        </row>
        <row r="8779">
          <cell r="A8779" t="str">
            <v>SEP-04</v>
          </cell>
        </row>
        <row r="8780">
          <cell r="A8780" t="str">
            <v>SEP-04</v>
          </cell>
        </row>
        <row r="8781">
          <cell r="A8781" t="str">
            <v>SEP-04</v>
          </cell>
        </row>
        <row r="8782">
          <cell r="A8782" t="str">
            <v>SEP-04</v>
          </cell>
        </row>
        <row r="8783">
          <cell r="A8783" t="str">
            <v>SEP-04</v>
          </cell>
        </row>
        <row r="8784">
          <cell r="A8784" t="str">
            <v>SEP-04</v>
          </cell>
        </row>
        <row r="8785">
          <cell r="A8785" t="str">
            <v>SEP-04</v>
          </cell>
        </row>
        <row r="8786">
          <cell r="A8786" t="str">
            <v>SEP-04</v>
          </cell>
        </row>
        <row r="8787">
          <cell r="A8787" t="str">
            <v>SEP-04</v>
          </cell>
        </row>
        <row r="8788">
          <cell r="A8788" t="str">
            <v>SEP-04</v>
          </cell>
        </row>
        <row r="8789">
          <cell r="A8789" t="str">
            <v>SEP-04</v>
          </cell>
        </row>
        <row r="8790">
          <cell r="A8790" t="str">
            <v>SEP-04</v>
          </cell>
        </row>
        <row r="8791">
          <cell r="A8791" t="str">
            <v>SEP-04</v>
          </cell>
        </row>
        <row r="8792">
          <cell r="A8792" t="str">
            <v>SEP-04</v>
          </cell>
        </row>
        <row r="8793">
          <cell r="A8793" t="str">
            <v>SEP-04</v>
          </cell>
        </row>
        <row r="8794">
          <cell r="A8794" t="str">
            <v>SEP-04</v>
          </cell>
        </row>
        <row r="8795">
          <cell r="A8795" t="str">
            <v>SEP-04</v>
          </cell>
        </row>
        <row r="8796">
          <cell r="A8796" t="str">
            <v>SEP-04</v>
          </cell>
        </row>
        <row r="8797">
          <cell r="A8797" t="str">
            <v>SEP-04</v>
          </cell>
        </row>
        <row r="8798">
          <cell r="A8798" t="str">
            <v>SEP-04</v>
          </cell>
        </row>
        <row r="8799">
          <cell r="A8799" t="str">
            <v>SEP-04</v>
          </cell>
        </row>
        <row r="8800">
          <cell r="A8800" t="str">
            <v>SEP-04</v>
          </cell>
        </row>
        <row r="8801">
          <cell r="A8801" t="str">
            <v>SEP-04</v>
          </cell>
        </row>
        <row r="8802">
          <cell r="A8802" t="str">
            <v>SEP-04</v>
          </cell>
        </row>
        <row r="8803">
          <cell r="A8803" t="str">
            <v>SEP-04</v>
          </cell>
        </row>
        <row r="8804">
          <cell r="A8804" t="str">
            <v>SEP-04</v>
          </cell>
        </row>
        <row r="8805">
          <cell r="A8805" t="str">
            <v>SEP-04</v>
          </cell>
        </row>
        <row r="8806">
          <cell r="A8806" t="str">
            <v>SEP-04</v>
          </cell>
        </row>
        <row r="8807">
          <cell r="A8807" t="str">
            <v>SEP-04</v>
          </cell>
        </row>
        <row r="8808">
          <cell r="A8808" t="str">
            <v>SEP-04</v>
          </cell>
        </row>
        <row r="8809">
          <cell r="A8809" t="str">
            <v>SEP-04</v>
          </cell>
        </row>
        <row r="8810">
          <cell r="A8810" t="str">
            <v>SEP-04</v>
          </cell>
        </row>
        <row r="8811">
          <cell r="A8811" t="str">
            <v>SEP-04</v>
          </cell>
        </row>
        <row r="8812">
          <cell r="A8812" t="str">
            <v>SEP-04</v>
          </cell>
        </row>
        <row r="8813">
          <cell r="A8813" t="str">
            <v>SEP-04</v>
          </cell>
        </row>
        <row r="8814">
          <cell r="A8814" t="str">
            <v>SEP-04</v>
          </cell>
        </row>
        <row r="8815">
          <cell r="A8815" t="str">
            <v>SEP-04</v>
          </cell>
        </row>
        <row r="8816">
          <cell r="A8816" t="str">
            <v>SEP-04</v>
          </cell>
        </row>
        <row r="8817">
          <cell r="A8817" t="str">
            <v>SEP-04</v>
          </cell>
        </row>
        <row r="8818">
          <cell r="A8818" t="str">
            <v>SEP-04</v>
          </cell>
        </row>
        <row r="8819">
          <cell r="A8819" t="str">
            <v>SEP-04</v>
          </cell>
        </row>
        <row r="8820">
          <cell r="A8820" t="str">
            <v>SEP-04</v>
          </cell>
        </row>
        <row r="8821">
          <cell r="A8821" t="str">
            <v>SEP-04</v>
          </cell>
        </row>
        <row r="8822">
          <cell r="A8822" t="str">
            <v>SEP-04</v>
          </cell>
        </row>
        <row r="8823">
          <cell r="A8823" t="str">
            <v>SEP-04</v>
          </cell>
        </row>
        <row r="8824">
          <cell r="A8824" t="str">
            <v>SEP-04</v>
          </cell>
        </row>
        <row r="8825">
          <cell r="A8825" t="str">
            <v>SEP-04</v>
          </cell>
        </row>
        <row r="8826">
          <cell r="A8826" t="str">
            <v>SEP-04</v>
          </cell>
        </row>
        <row r="8827">
          <cell r="A8827" t="str">
            <v>SEP-04</v>
          </cell>
        </row>
        <row r="8828">
          <cell r="A8828" t="str">
            <v>SEP-04</v>
          </cell>
        </row>
        <row r="8829">
          <cell r="A8829" t="str">
            <v>SEP-04</v>
          </cell>
        </row>
        <row r="8830">
          <cell r="A8830" t="str">
            <v>SEP-04</v>
          </cell>
        </row>
        <row r="8831">
          <cell r="A8831" t="str">
            <v>SEP-04</v>
          </cell>
        </row>
        <row r="8832">
          <cell r="A8832" t="str">
            <v>SEP-04</v>
          </cell>
        </row>
        <row r="8833">
          <cell r="A8833" t="str">
            <v>SEP-04</v>
          </cell>
        </row>
        <row r="8834">
          <cell r="A8834" t="str">
            <v>SEP-04</v>
          </cell>
        </row>
        <row r="8835">
          <cell r="A8835" t="str">
            <v>SEP-04</v>
          </cell>
        </row>
        <row r="8836">
          <cell r="A8836" t="str">
            <v>SEP-04</v>
          </cell>
        </row>
        <row r="8837">
          <cell r="A8837" t="str">
            <v>SEP-04</v>
          </cell>
        </row>
        <row r="8838">
          <cell r="A8838" t="str">
            <v>SEP-04</v>
          </cell>
        </row>
        <row r="8839">
          <cell r="A8839" t="str">
            <v>SEP-04</v>
          </cell>
        </row>
        <row r="8840">
          <cell r="A8840" t="str">
            <v>SEP-04</v>
          </cell>
        </row>
        <row r="8841">
          <cell r="A8841" t="str">
            <v>SEP-04</v>
          </cell>
        </row>
        <row r="8842">
          <cell r="A8842" t="str">
            <v>SEP-04</v>
          </cell>
        </row>
        <row r="8843">
          <cell r="A8843" t="str">
            <v>SEP-04</v>
          </cell>
        </row>
        <row r="8844">
          <cell r="A8844" t="str">
            <v>SEP-04</v>
          </cell>
        </row>
        <row r="8845">
          <cell r="A8845" t="str">
            <v>SEP-04</v>
          </cell>
        </row>
        <row r="8846">
          <cell r="A8846" t="str">
            <v>SEP-04</v>
          </cell>
        </row>
        <row r="8847">
          <cell r="A8847" t="str">
            <v>SEP-04</v>
          </cell>
        </row>
        <row r="8848">
          <cell r="A8848" t="str">
            <v>SEP-04</v>
          </cell>
        </row>
        <row r="8849">
          <cell r="A8849" t="str">
            <v>SEP-04</v>
          </cell>
        </row>
        <row r="8850">
          <cell r="A8850" t="str">
            <v>SEP-04</v>
          </cell>
        </row>
        <row r="8851">
          <cell r="A8851" t="str">
            <v>SEP-04</v>
          </cell>
        </row>
        <row r="8852">
          <cell r="A8852" t="str">
            <v>SEP-04</v>
          </cell>
        </row>
        <row r="8853">
          <cell r="A8853" t="str">
            <v>SEP-04</v>
          </cell>
        </row>
        <row r="8854">
          <cell r="A8854" t="str">
            <v>SEP-04</v>
          </cell>
        </row>
        <row r="8855">
          <cell r="A8855" t="str">
            <v>SEP-04</v>
          </cell>
        </row>
        <row r="8856">
          <cell r="A8856" t="str">
            <v>SEP-04</v>
          </cell>
        </row>
        <row r="8857">
          <cell r="A8857" t="str">
            <v>SEP-04</v>
          </cell>
        </row>
        <row r="8858">
          <cell r="A8858" t="str">
            <v>SEP-04</v>
          </cell>
        </row>
        <row r="8859">
          <cell r="A8859" t="str">
            <v>SEP-04</v>
          </cell>
        </row>
        <row r="8860">
          <cell r="A8860" t="str">
            <v>SEP-04</v>
          </cell>
        </row>
        <row r="8861">
          <cell r="A8861" t="str">
            <v>SEP-04</v>
          </cell>
        </row>
        <row r="8862">
          <cell r="A8862" t="str">
            <v>SEP-04</v>
          </cell>
        </row>
        <row r="8863">
          <cell r="A8863" t="str">
            <v>SEP-04</v>
          </cell>
        </row>
        <row r="8864">
          <cell r="A8864" t="str">
            <v>SEP-04</v>
          </cell>
        </row>
        <row r="8865">
          <cell r="A8865" t="str">
            <v>SEP-04</v>
          </cell>
        </row>
        <row r="8866">
          <cell r="A8866" t="str">
            <v>SEP-04</v>
          </cell>
        </row>
        <row r="8867">
          <cell r="A8867" t="str">
            <v>SEP-04</v>
          </cell>
        </row>
        <row r="8868">
          <cell r="A8868" t="str">
            <v>SEP-04</v>
          </cell>
        </row>
        <row r="8869">
          <cell r="A8869" t="str">
            <v>SEP-04</v>
          </cell>
        </row>
        <row r="8870">
          <cell r="A8870" t="str">
            <v>SEP-04</v>
          </cell>
        </row>
        <row r="8871">
          <cell r="A8871" t="str">
            <v>SEP-04</v>
          </cell>
        </row>
        <row r="8872">
          <cell r="A8872" t="str">
            <v>SEP-04</v>
          </cell>
        </row>
        <row r="8873">
          <cell r="A8873" t="str">
            <v>SEP-04</v>
          </cell>
        </row>
        <row r="8874">
          <cell r="A8874" t="str">
            <v>SEP-04</v>
          </cell>
        </row>
        <row r="8875">
          <cell r="A8875" t="str">
            <v>SEP-04</v>
          </cell>
        </row>
        <row r="8876">
          <cell r="A8876" t="str">
            <v>SEP-04</v>
          </cell>
        </row>
        <row r="8877">
          <cell r="A8877" t="str">
            <v>SEP-04</v>
          </cell>
        </row>
        <row r="8878">
          <cell r="A8878" t="str">
            <v>SEP-04</v>
          </cell>
        </row>
        <row r="8879">
          <cell r="A8879" t="str">
            <v>SEP-04</v>
          </cell>
        </row>
        <row r="8880">
          <cell r="A8880" t="str">
            <v>SEP-04</v>
          </cell>
        </row>
        <row r="8881">
          <cell r="A8881" t="str">
            <v>SEP-04</v>
          </cell>
        </row>
        <row r="8882">
          <cell r="A8882" t="str">
            <v>SEP-04</v>
          </cell>
        </row>
        <row r="8883">
          <cell r="A8883" t="str">
            <v>SEP-04</v>
          </cell>
        </row>
        <row r="8884">
          <cell r="A8884" t="str">
            <v>SEP-04</v>
          </cell>
        </row>
        <row r="8885">
          <cell r="A8885" t="str">
            <v>SEP-04</v>
          </cell>
        </row>
        <row r="8886">
          <cell r="A8886" t="str">
            <v>SEP-04</v>
          </cell>
        </row>
        <row r="8887">
          <cell r="A8887" t="str">
            <v>SEP-04</v>
          </cell>
        </row>
        <row r="8888">
          <cell r="A8888" t="str">
            <v>SEP-04</v>
          </cell>
        </row>
        <row r="8889">
          <cell r="A8889" t="str">
            <v>SEP-04</v>
          </cell>
        </row>
        <row r="8890">
          <cell r="A8890" t="str">
            <v>SEP-04</v>
          </cell>
        </row>
        <row r="8891">
          <cell r="A8891" t="str">
            <v>SEP-04</v>
          </cell>
        </row>
        <row r="8892">
          <cell r="A8892" t="str">
            <v>SEP-04</v>
          </cell>
        </row>
        <row r="8893">
          <cell r="A8893" t="str">
            <v>SEP-04</v>
          </cell>
        </row>
        <row r="8894">
          <cell r="A8894" t="str">
            <v>SEP-04</v>
          </cell>
        </row>
        <row r="8895">
          <cell r="A8895" t="str">
            <v>SEP-04</v>
          </cell>
        </row>
        <row r="8896">
          <cell r="A8896" t="str">
            <v>SEP-04</v>
          </cell>
        </row>
        <row r="8897">
          <cell r="A8897" t="str">
            <v>SEP-04</v>
          </cell>
        </row>
        <row r="8898">
          <cell r="A8898" t="str">
            <v>SEP-04</v>
          </cell>
        </row>
        <row r="8899">
          <cell r="A8899" t="str">
            <v>SEP-04</v>
          </cell>
        </row>
        <row r="8900">
          <cell r="A8900" t="str">
            <v>SEP-04</v>
          </cell>
        </row>
        <row r="8901">
          <cell r="A8901" t="str">
            <v>SEP-04</v>
          </cell>
        </row>
        <row r="8902">
          <cell r="A8902" t="str">
            <v>SEP-04</v>
          </cell>
        </row>
        <row r="8903">
          <cell r="A8903" t="str">
            <v>SEP-04</v>
          </cell>
        </row>
        <row r="8904">
          <cell r="A8904" t="str">
            <v>SEP-04</v>
          </cell>
        </row>
        <row r="8905">
          <cell r="A8905" t="str">
            <v>SEP-04</v>
          </cell>
        </row>
        <row r="8906">
          <cell r="A8906" t="str">
            <v>SEP-04</v>
          </cell>
        </row>
        <row r="8907">
          <cell r="A8907" t="str">
            <v>SEP-04</v>
          </cell>
        </row>
        <row r="8908">
          <cell r="A8908" t="str">
            <v>SEP-04</v>
          </cell>
        </row>
        <row r="8909">
          <cell r="A8909" t="str">
            <v>SEP-04</v>
          </cell>
        </row>
        <row r="8910">
          <cell r="A8910" t="str">
            <v>SEP-04</v>
          </cell>
        </row>
        <row r="8911">
          <cell r="A8911" t="str">
            <v>SEP-04</v>
          </cell>
        </row>
        <row r="8912">
          <cell r="A8912" t="str">
            <v>SEP-04</v>
          </cell>
        </row>
        <row r="8913">
          <cell r="A8913" t="str">
            <v>SEP-04</v>
          </cell>
        </row>
        <row r="8914">
          <cell r="A8914" t="str">
            <v>SEP-04</v>
          </cell>
        </row>
        <row r="8915">
          <cell r="A8915" t="str">
            <v>SEP-04</v>
          </cell>
        </row>
        <row r="8916">
          <cell r="A8916" t="str">
            <v>SEP-04</v>
          </cell>
        </row>
        <row r="8917">
          <cell r="A8917" t="str">
            <v>SEP-04</v>
          </cell>
        </row>
        <row r="8918">
          <cell r="A8918" t="str">
            <v>SEP-04</v>
          </cell>
        </row>
        <row r="8919">
          <cell r="A8919" t="str">
            <v>SEP-04</v>
          </cell>
        </row>
        <row r="8920">
          <cell r="A8920" t="str">
            <v>SEP-04</v>
          </cell>
        </row>
        <row r="8921">
          <cell r="A8921" t="str">
            <v>SEP-04</v>
          </cell>
        </row>
        <row r="8922">
          <cell r="A8922" t="str">
            <v>SEP-04</v>
          </cell>
        </row>
        <row r="8923">
          <cell r="A8923" t="str">
            <v>SEP-04</v>
          </cell>
        </row>
        <row r="8924">
          <cell r="A8924" t="str">
            <v>SEP-04</v>
          </cell>
        </row>
        <row r="8925">
          <cell r="A8925" t="str">
            <v>SEP-04</v>
          </cell>
        </row>
        <row r="8926">
          <cell r="A8926" t="str">
            <v>SEP-04</v>
          </cell>
        </row>
        <row r="8927">
          <cell r="A8927" t="str">
            <v>SEP-04</v>
          </cell>
        </row>
        <row r="8928">
          <cell r="A8928" t="str">
            <v>SEP-04</v>
          </cell>
        </row>
        <row r="8929">
          <cell r="A8929" t="str">
            <v>SEP-04</v>
          </cell>
        </row>
        <row r="8930">
          <cell r="A8930" t="str">
            <v>SEP-04</v>
          </cell>
        </row>
        <row r="8931">
          <cell r="A8931" t="str">
            <v>SEP-04</v>
          </cell>
        </row>
        <row r="8932">
          <cell r="A8932" t="str">
            <v>SEP-04</v>
          </cell>
        </row>
        <row r="8933">
          <cell r="A8933" t="str">
            <v>SEP-04</v>
          </cell>
        </row>
        <row r="8934">
          <cell r="A8934" t="str">
            <v>SEP-04</v>
          </cell>
        </row>
        <row r="8935">
          <cell r="A8935" t="str">
            <v>SEP-04</v>
          </cell>
        </row>
        <row r="8936">
          <cell r="A8936" t="str">
            <v>SEP-04</v>
          </cell>
        </row>
        <row r="8937">
          <cell r="A8937" t="str">
            <v>SEP-04</v>
          </cell>
        </row>
        <row r="8938">
          <cell r="A8938" t="str">
            <v>SEP-04</v>
          </cell>
        </row>
        <row r="8939">
          <cell r="A8939" t="str">
            <v>SEP-04</v>
          </cell>
        </row>
        <row r="8940">
          <cell r="A8940" t="str">
            <v>SEP-04</v>
          </cell>
        </row>
        <row r="8941">
          <cell r="A8941" t="str">
            <v>SEP-04</v>
          </cell>
        </row>
        <row r="8942">
          <cell r="A8942" t="str">
            <v>SEP-04</v>
          </cell>
        </row>
        <row r="8943">
          <cell r="A8943" t="str">
            <v>SEP-04</v>
          </cell>
        </row>
        <row r="8944">
          <cell r="A8944" t="str">
            <v>SEP-04</v>
          </cell>
        </row>
        <row r="8945">
          <cell r="A8945" t="str">
            <v>SEP-04</v>
          </cell>
        </row>
        <row r="8946">
          <cell r="A8946" t="str">
            <v>SEP-04</v>
          </cell>
        </row>
        <row r="8947">
          <cell r="A8947" t="str">
            <v>SEP-04</v>
          </cell>
        </row>
        <row r="8948">
          <cell r="A8948" t="str">
            <v>SEP-04</v>
          </cell>
        </row>
        <row r="8949">
          <cell r="A8949" t="str">
            <v>SEP-04</v>
          </cell>
        </row>
        <row r="8950">
          <cell r="A8950" t="str">
            <v>SEP-04</v>
          </cell>
        </row>
        <row r="8951">
          <cell r="A8951" t="str">
            <v>SEP-04</v>
          </cell>
        </row>
        <row r="8952">
          <cell r="A8952" t="str">
            <v>SEP-04</v>
          </cell>
        </row>
        <row r="8953">
          <cell r="A8953" t="str">
            <v>SEP-04</v>
          </cell>
        </row>
        <row r="8954">
          <cell r="A8954" t="str">
            <v>SEP-04</v>
          </cell>
        </row>
        <row r="8955">
          <cell r="A8955" t="str">
            <v>SEP-04</v>
          </cell>
        </row>
        <row r="8956">
          <cell r="A8956" t="str">
            <v>SEP-04</v>
          </cell>
        </row>
        <row r="8957">
          <cell r="A8957" t="str">
            <v>SEP-04</v>
          </cell>
        </row>
        <row r="8958">
          <cell r="A8958" t="str">
            <v>SEP-04</v>
          </cell>
        </row>
        <row r="8959">
          <cell r="A8959" t="str">
            <v>SEP-04</v>
          </cell>
        </row>
        <row r="8960">
          <cell r="A8960" t="str">
            <v>SEP-04</v>
          </cell>
        </row>
        <row r="8961">
          <cell r="A8961" t="str">
            <v>SEP-04</v>
          </cell>
        </row>
        <row r="8962">
          <cell r="A8962" t="str">
            <v>SEP-04</v>
          </cell>
        </row>
        <row r="8963">
          <cell r="A8963" t="str">
            <v>SEP-04</v>
          </cell>
        </row>
        <row r="8964">
          <cell r="A8964" t="str">
            <v>SEP-04</v>
          </cell>
        </row>
        <row r="8965">
          <cell r="A8965" t="str">
            <v>SEP-04</v>
          </cell>
        </row>
        <row r="8966">
          <cell r="A8966" t="str">
            <v>SEP-04</v>
          </cell>
        </row>
        <row r="8967">
          <cell r="A8967" t="str">
            <v>SEP-04</v>
          </cell>
        </row>
        <row r="8968">
          <cell r="A8968" t="str">
            <v>SEP-04</v>
          </cell>
        </row>
        <row r="8969">
          <cell r="A8969" t="str">
            <v>SEP-04</v>
          </cell>
        </row>
        <row r="8970">
          <cell r="A8970" t="str">
            <v>SEP-04</v>
          </cell>
        </row>
        <row r="8971">
          <cell r="A8971" t="str">
            <v>SEP-04</v>
          </cell>
        </row>
        <row r="8972">
          <cell r="A8972" t="str">
            <v>SEP-04</v>
          </cell>
        </row>
        <row r="8973">
          <cell r="A8973" t="str">
            <v>SEP-04</v>
          </cell>
        </row>
        <row r="8974">
          <cell r="A8974" t="str">
            <v>SEP-04</v>
          </cell>
        </row>
        <row r="8975">
          <cell r="A8975" t="str">
            <v>SEP-04</v>
          </cell>
        </row>
        <row r="8976">
          <cell r="A8976" t="str">
            <v>SEP-04</v>
          </cell>
        </row>
        <row r="8977">
          <cell r="A8977" t="str">
            <v>SEP-04</v>
          </cell>
        </row>
        <row r="8978">
          <cell r="A8978" t="str">
            <v>SEP-04</v>
          </cell>
        </row>
        <row r="8979">
          <cell r="A8979" t="str">
            <v>SEP-04</v>
          </cell>
        </row>
        <row r="8980">
          <cell r="A8980" t="str">
            <v>SEP-04</v>
          </cell>
        </row>
        <row r="8981">
          <cell r="A8981" t="str">
            <v>SEP-04</v>
          </cell>
        </row>
        <row r="8982">
          <cell r="A8982" t="str">
            <v>SEP-04</v>
          </cell>
        </row>
        <row r="8983">
          <cell r="A8983" t="str">
            <v>SEP-04</v>
          </cell>
        </row>
        <row r="8984">
          <cell r="A8984" t="str">
            <v>SEP-04</v>
          </cell>
        </row>
        <row r="8985">
          <cell r="A8985" t="str">
            <v>SEP-04</v>
          </cell>
        </row>
        <row r="8986">
          <cell r="A8986" t="str">
            <v>SEP-04</v>
          </cell>
        </row>
        <row r="8987">
          <cell r="A8987" t="str">
            <v>SEP-04</v>
          </cell>
        </row>
        <row r="8988">
          <cell r="A8988" t="str">
            <v>SEP-04</v>
          </cell>
        </row>
        <row r="8989">
          <cell r="A8989" t="str">
            <v>SEP-04</v>
          </cell>
        </row>
        <row r="8990">
          <cell r="A8990" t="str">
            <v>SEP-04</v>
          </cell>
        </row>
        <row r="8991">
          <cell r="A8991" t="str">
            <v>SEP-04</v>
          </cell>
        </row>
        <row r="8992">
          <cell r="A8992" t="str">
            <v>SEP-04</v>
          </cell>
        </row>
        <row r="8993">
          <cell r="A8993" t="str">
            <v>SEP-04</v>
          </cell>
        </row>
        <row r="8994">
          <cell r="A8994" t="str">
            <v>SEP-04</v>
          </cell>
        </row>
        <row r="8995">
          <cell r="A8995" t="str">
            <v>SEP-04</v>
          </cell>
        </row>
        <row r="8996">
          <cell r="A8996" t="str">
            <v>SEP-04</v>
          </cell>
        </row>
        <row r="8997">
          <cell r="A8997" t="str">
            <v>SEP-04</v>
          </cell>
        </row>
        <row r="8998">
          <cell r="A8998" t="str">
            <v>SEP-04</v>
          </cell>
        </row>
        <row r="8999">
          <cell r="A8999" t="str">
            <v>SEP-04</v>
          </cell>
        </row>
        <row r="9000">
          <cell r="A9000" t="str">
            <v>SEP-04</v>
          </cell>
        </row>
        <row r="9001">
          <cell r="A9001" t="str">
            <v>SEP-04</v>
          </cell>
        </row>
        <row r="9002">
          <cell r="A9002" t="str">
            <v>SEP-04</v>
          </cell>
        </row>
        <row r="9003">
          <cell r="A9003" t="str">
            <v>SEP-04</v>
          </cell>
        </row>
        <row r="9004">
          <cell r="A9004" t="str">
            <v>SEP-04</v>
          </cell>
        </row>
        <row r="9005">
          <cell r="A9005" t="str">
            <v>SEP-04</v>
          </cell>
        </row>
        <row r="9006">
          <cell r="A9006" t="str">
            <v>SEP-04</v>
          </cell>
        </row>
        <row r="9007">
          <cell r="A9007" t="str">
            <v>SEP-04</v>
          </cell>
        </row>
        <row r="9008">
          <cell r="A9008" t="str">
            <v>SEP-04</v>
          </cell>
        </row>
        <row r="9009">
          <cell r="A9009" t="str">
            <v>SEP-04</v>
          </cell>
        </row>
        <row r="9010">
          <cell r="A9010" t="str">
            <v>SEP-04</v>
          </cell>
        </row>
        <row r="9011">
          <cell r="A9011" t="str">
            <v>SEP-04</v>
          </cell>
        </row>
        <row r="9012">
          <cell r="A9012" t="str">
            <v>SEP-04</v>
          </cell>
        </row>
        <row r="9013">
          <cell r="A9013" t="str">
            <v>SEP-04</v>
          </cell>
        </row>
        <row r="9014">
          <cell r="A9014" t="str">
            <v>SEP-04</v>
          </cell>
        </row>
        <row r="9015">
          <cell r="A9015" t="str">
            <v>SEP-04</v>
          </cell>
        </row>
        <row r="9016">
          <cell r="A9016" t="str">
            <v>SEP-04</v>
          </cell>
        </row>
        <row r="9017">
          <cell r="A9017" t="str">
            <v>SEP-04</v>
          </cell>
        </row>
        <row r="9018">
          <cell r="A9018" t="str">
            <v>SEP-04</v>
          </cell>
        </row>
        <row r="9019">
          <cell r="A9019" t="str">
            <v>SEP-04</v>
          </cell>
        </row>
        <row r="9020">
          <cell r="A9020" t="str">
            <v>SEP-04</v>
          </cell>
        </row>
        <row r="9021">
          <cell r="A9021" t="str">
            <v>SEP-04</v>
          </cell>
        </row>
        <row r="9022">
          <cell r="A9022" t="str">
            <v>SEP-04</v>
          </cell>
        </row>
        <row r="9023">
          <cell r="A9023" t="str">
            <v>SEP-04</v>
          </cell>
        </row>
        <row r="9024">
          <cell r="A9024" t="str">
            <v>SEP-04</v>
          </cell>
        </row>
        <row r="9025">
          <cell r="A9025" t="str">
            <v>SEP-04</v>
          </cell>
        </row>
        <row r="9026">
          <cell r="A9026" t="str">
            <v>SEP-04</v>
          </cell>
        </row>
        <row r="9027">
          <cell r="A9027" t="str">
            <v>SEP-04</v>
          </cell>
        </row>
        <row r="9028">
          <cell r="A9028" t="str">
            <v>SEP-04</v>
          </cell>
        </row>
        <row r="9029">
          <cell r="A9029" t="str">
            <v>SEP-04</v>
          </cell>
        </row>
        <row r="9030">
          <cell r="A9030" t="str">
            <v>SEP-04</v>
          </cell>
        </row>
        <row r="9031">
          <cell r="A9031" t="str">
            <v>SEP-04</v>
          </cell>
        </row>
        <row r="9032">
          <cell r="A9032" t="str">
            <v>SEP-04</v>
          </cell>
        </row>
        <row r="9033">
          <cell r="A9033" t="str">
            <v>SEP-04</v>
          </cell>
        </row>
        <row r="9034">
          <cell r="A9034" t="str">
            <v>SEP-04</v>
          </cell>
        </row>
        <row r="9035">
          <cell r="A9035" t="str">
            <v>SEP-04</v>
          </cell>
        </row>
        <row r="9036">
          <cell r="A9036" t="str">
            <v>SEP-04</v>
          </cell>
        </row>
        <row r="9037">
          <cell r="A9037" t="str">
            <v>SEP-04</v>
          </cell>
        </row>
        <row r="9038">
          <cell r="A9038" t="str">
            <v>SEP-04</v>
          </cell>
        </row>
        <row r="9039">
          <cell r="A9039" t="str">
            <v>SEP-04</v>
          </cell>
        </row>
        <row r="9040">
          <cell r="A9040" t="str">
            <v>SEP-04</v>
          </cell>
        </row>
        <row r="9041">
          <cell r="A9041" t="str">
            <v>SEP-04</v>
          </cell>
        </row>
        <row r="9042">
          <cell r="A9042" t="str">
            <v>SEP-04</v>
          </cell>
        </row>
        <row r="9043">
          <cell r="A9043" t="str">
            <v>SEP-04</v>
          </cell>
        </row>
        <row r="9044">
          <cell r="A9044" t="str">
            <v>SEP-04</v>
          </cell>
        </row>
        <row r="9045">
          <cell r="A9045" t="str">
            <v>SEP-04</v>
          </cell>
        </row>
        <row r="9046">
          <cell r="A9046" t="str">
            <v>SEP-04</v>
          </cell>
        </row>
        <row r="9047">
          <cell r="A9047" t="str">
            <v>SEP-04</v>
          </cell>
        </row>
        <row r="9048">
          <cell r="A9048" t="str">
            <v>SEP-04</v>
          </cell>
        </row>
        <row r="9049">
          <cell r="A9049" t="str">
            <v>SEP-04</v>
          </cell>
        </row>
        <row r="9050">
          <cell r="A9050" t="str">
            <v>SEP-04</v>
          </cell>
        </row>
        <row r="9051">
          <cell r="A9051" t="str">
            <v>SEP-04</v>
          </cell>
        </row>
        <row r="9052">
          <cell r="A9052" t="str">
            <v>SEP-04</v>
          </cell>
        </row>
        <row r="9053">
          <cell r="A9053" t="str">
            <v>SEP-04</v>
          </cell>
        </row>
        <row r="9054">
          <cell r="A9054" t="str">
            <v>SEP-04</v>
          </cell>
        </row>
        <row r="9055">
          <cell r="A9055" t="str">
            <v>SEP-04</v>
          </cell>
        </row>
        <row r="9056">
          <cell r="A9056" t="str">
            <v>SEP-04</v>
          </cell>
        </row>
        <row r="9057">
          <cell r="A9057" t="str">
            <v>SEP-04</v>
          </cell>
        </row>
        <row r="9058">
          <cell r="A9058" t="str">
            <v>SEP-04</v>
          </cell>
        </row>
        <row r="9059">
          <cell r="A9059" t="str">
            <v>SEP-04</v>
          </cell>
        </row>
        <row r="9060">
          <cell r="A9060" t="str">
            <v>SEP-04</v>
          </cell>
        </row>
        <row r="9061">
          <cell r="A9061" t="str">
            <v>SEP-04</v>
          </cell>
        </row>
        <row r="9062">
          <cell r="A9062" t="str">
            <v>SEP-04</v>
          </cell>
        </row>
        <row r="9063">
          <cell r="A9063" t="str">
            <v>SEP-04</v>
          </cell>
        </row>
        <row r="9064">
          <cell r="A9064" t="str">
            <v>SEP-04</v>
          </cell>
        </row>
        <row r="9065">
          <cell r="A9065" t="str">
            <v>SEP-04</v>
          </cell>
        </row>
        <row r="9066">
          <cell r="A9066" t="str">
            <v>SEP-04</v>
          </cell>
        </row>
        <row r="9067">
          <cell r="A9067" t="str">
            <v>SEP-04</v>
          </cell>
        </row>
        <row r="9068">
          <cell r="A9068" t="str">
            <v>SEP-04</v>
          </cell>
        </row>
        <row r="9069">
          <cell r="A9069" t="str">
            <v>SEP-04</v>
          </cell>
        </row>
        <row r="9070">
          <cell r="A9070" t="str">
            <v>SEP-04</v>
          </cell>
        </row>
        <row r="9071">
          <cell r="A9071" t="str">
            <v>SEP-04</v>
          </cell>
        </row>
        <row r="9072">
          <cell r="A9072" t="str">
            <v>SEP-04</v>
          </cell>
        </row>
        <row r="9073">
          <cell r="A9073" t="str">
            <v>SEP-04</v>
          </cell>
        </row>
        <row r="9074">
          <cell r="A9074" t="str">
            <v>SEP-04</v>
          </cell>
        </row>
        <row r="9075">
          <cell r="A9075" t="str">
            <v>SEP-04</v>
          </cell>
        </row>
        <row r="9076">
          <cell r="A9076" t="str">
            <v>SEP-04</v>
          </cell>
        </row>
        <row r="9077">
          <cell r="A9077" t="str">
            <v>SEP-04</v>
          </cell>
        </row>
        <row r="9078">
          <cell r="A9078" t="str">
            <v>SEP-04</v>
          </cell>
        </row>
        <row r="9079">
          <cell r="A9079" t="str">
            <v>SEP-04</v>
          </cell>
        </row>
        <row r="9080">
          <cell r="A9080" t="str">
            <v>SEP-04</v>
          </cell>
        </row>
        <row r="9081">
          <cell r="A9081" t="str">
            <v>SEP-04</v>
          </cell>
        </row>
        <row r="9082">
          <cell r="A9082" t="str">
            <v>SEP-04</v>
          </cell>
        </row>
        <row r="9083">
          <cell r="A9083" t="str">
            <v>SEP-04</v>
          </cell>
        </row>
        <row r="9084">
          <cell r="A9084" t="str">
            <v>SEP-04</v>
          </cell>
        </row>
        <row r="9085">
          <cell r="A9085" t="str">
            <v>SEP-04</v>
          </cell>
        </row>
        <row r="9086">
          <cell r="A9086" t="str">
            <v>SEP-04</v>
          </cell>
        </row>
        <row r="9087">
          <cell r="A9087" t="str">
            <v>SEP-04</v>
          </cell>
        </row>
        <row r="9088">
          <cell r="A9088" t="str">
            <v>SEP-04</v>
          </cell>
        </row>
        <row r="9089">
          <cell r="A9089" t="str">
            <v>SEP-04</v>
          </cell>
        </row>
        <row r="9090">
          <cell r="A9090" t="str">
            <v>SEP-04</v>
          </cell>
        </row>
        <row r="9091">
          <cell r="A9091" t="str">
            <v>SEP-04</v>
          </cell>
        </row>
        <row r="9092">
          <cell r="A9092" t="str">
            <v>SEP-04</v>
          </cell>
        </row>
        <row r="9093">
          <cell r="A9093" t="str">
            <v>SEP-04</v>
          </cell>
        </row>
        <row r="9094">
          <cell r="A9094" t="str">
            <v>SEP-04</v>
          </cell>
        </row>
        <row r="9095">
          <cell r="A9095" t="str">
            <v>SEP-04</v>
          </cell>
        </row>
        <row r="9096">
          <cell r="A9096" t="str">
            <v>SEP-04</v>
          </cell>
        </row>
        <row r="9097">
          <cell r="A9097" t="str">
            <v>SEP-04</v>
          </cell>
        </row>
        <row r="9098">
          <cell r="A9098" t="str">
            <v>SEP-04</v>
          </cell>
        </row>
        <row r="9099">
          <cell r="A9099" t="str">
            <v>SEP-04</v>
          </cell>
        </row>
        <row r="9100">
          <cell r="A9100" t="str">
            <v>SEP-04</v>
          </cell>
        </row>
        <row r="9101">
          <cell r="A9101" t="str">
            <v>SEP-04</v>
          </cell>
        </row>
        <row r="9102">
          <cell r="A9102" t="str">
            <v>SEP-04</v>
          </cell>
        </row>
        <row r="9103">
          <cell r="A9103" t="str">
            <v>SEP-04</v>
          </cell>
        </row>
        <row r="9104">
          <cell r="A9104" t="str">
            <v>SEP-04</v>
          </cell>
        </row>
        <row r="9105">
          <cell r="A9105" t="str">
            <v>SEP-04</v>
          </cell>
        </row>
        <row r="9106">
          <cell r="A9106" t="str">
            <v>SEP-04</v>
          </cell>
        </row>
        <row r="9107">
          <cell r="A9107" t="str">
            <v>SEP-04</v>
          </cell>
        </row>
        <row r="9108">
          <cell r="A9108" t="str">
            <v>SEP-04</v>
          </cell>
        </row>
        <row r="9109">
          <cell r="A9109" t="str">
            <v>SEP-04</v>
          </cell>
        </row>
        <row r="9110">
          <cell r="A9110" t="str">
            <v>SEP-04</v>
          </cell>
        </row>
        <row r="9111">
          <cell r="A9111" t="str">
            <v>SEP-04</v>
          </cell>
        </row>
        <row r="9112">
          <cell r="A9112" t="str">
            <v>SEP-04</v>
          </cell>
        </row>
        <row r="9113">
          <cell r="A9113" t="str">
            <v>SEP-04</v>
          </cell>
        </row>
        <row r="9114">
          <cell r="A9114" t="str">
            <v>SEP-04</v>
          </cell>
        </row>
        <row r="9115">
          <cell r="A9115" t="str">
            <v>SEP-04</v>
          </cell>
        </row>
        <row r="9116">
          <cell r="A9116" t="str">
            <v>SEP-04</v>
          </cell>
        </row>
        <row r="9117">
          <cell r="A9117" t="str">
            <v>SEP-04</v>
          </cell>
        </row>
        <row r="9118">
          <cell r="A9118" t="str">
            <v>SEP-04</v>
          </cell>
        </row>
        <row r="9119">
          <cell r="A9119" t="str">
            <v>SEP-04</v>
          </cell>
        </row>
        <row r="9120">
          <cell r="A9120" t="str">
            <v>SEP-04</v>
          </cell>
        </row>
        <row r="9121">
          <cell r="A9121" t="str">
            <v>SEP-04</v>
          </cell>
        </row>
        <row r="9122">
          <cell r="A9122" t="str">
            <v>SEP-04</v>
          </cell>
        </row>
        <row r="9123">
          <cell r="A9123" t="str">
            <v>SEP-04</v>
          </cell>
        </row>
        <row r="9124">
          <cell r="A9124" t="str">
            <v>SEP-04</v>
          </cell>
        </row>
        <row r="9125">
          <cell r="A9125" t="str">
            <v>SEP-04</v>
          </cell>
        </row>
        <row r="9126">
          <cell r="A9126" t="str">
            <v>SEP-04</v>
          </cell>
        </row>
        <row r="9127">
          <cell r="A9127" t="str">
            <v>SEP-04</v>
          </cell>
        </row>
        <row r="9128">
          <cell r="A9128" t="str">
            <v>SEP-04</v>
          </cell>
        </row>
        <row r="9129">
          <cell r="A9129" t="str">
            <v>SEP-04</v>
          </cell>
        </row>
        <row r="9130">
          <cell r="A9130" t="str">
            <v>SEP-04</v>
          </cell>
        </row>
        <row r="9131">
          <cell r="A9131" t="str">
            <v>SEP-04</v>
          </cell>
        </row>
        <row r="9132">
          <cell r="A9132" t="str">
            <v>SEP-04</v>
          </cell>
        </row>
        <row r="9133">
          <cell r="A9133" t="str">
            <v>SEP-04</v>
          </cell>
        </row>
        <row r="9134">
          <cell r="A9134" t="str">
            <v>SEP-04</v>
          </cell>
        </row>
        <row r="9135">
          <cell r="A9135" t="str">
            <v>SEP-04</v>
          </cell>
        </row>
        <row r="9136">
          <cell r="A9136" t="str">
            <v>SEP-04</v>
          </cell>
        </row>
        <row r="9137">
          <cell r="A9137" t="str">
            <v>SEP-04</v>
          </cell>
        </row>
        <row r="9138">
          <cell r="A9138" t="str">
            <v>SEP-04</v>
          </cell>
        </row>
        <row r="9139">
          <cell r="A9139" t="str">
            <v>SEP-04</v>
          </cell>
        </row>
        <row r="9140">
          <cell r="A9140" t="str">
            <v>SEP-04</v>
          </cell>
        </row>
        <row r="9141">
          <cell r="A9141" t="str">
            <v>SEP-04</v>
          </cell>
        </row>
        <row r="9142">
          <cell r="A9142" t="str">
            <v>SEP-04</v>
          </cell>
        </row>
        <row r="9143">
          <cell r="A9143" t="str">
            <v>SEP-04</v>
          </cell>
        </row>
        <row r="9144">
          <cell r="A9144" t="str">
            <v>SEP-04</v>
          </cell>
        </row>
        <row r="9145">
          <cell r="A9145" t="str">
            <v>SEP-04</v>
          </cell>
        </row>
        <row r="9146">
          <cell r="A9146" t="str">
            <v>SEP-04</v>
          </cell>
        </row>
        <row r="9147">
          <cell r="A9147" t="str">
            <v>SEP-04</v>
          </cell>
        </row>
        <row r="9148">
          <cell r="A9148" t="str">
            <v>SEP-04</v>
          </cell>
        </row>
        <row r="9149">
          <cell r="A9149" t="str">
            <v>SEP-04</v>
          </cell>
        </row>
        <row r="9150">
          <cell r="A9150" t="str">
            <v>SEP-04</v>
          </cell>
        </row>
        <row r="9151">
          <cell r="A9151" t="str">
            <v>SEP-04</v>
          </cell>
        </row>
        <row r="9152">
          <cell r="A9152" t="str">
            <v>SEP-04</v>
          </cell>
        </row>
        <row r="9153">
          <cell r="A9153" t="str">
            <v>SEP-04</v>
          </cell>
        </row>
        <row r="9154">
          <cell r="A9154" t="str">
            <v>SEP-04</v>
          </cell>
        </row>
        <row r="9155">
          <cell r="A9155" t="str">
            <v>SEP-04</v>
          </cell>
        </row>
        <row r="9156">
          <cell r="A9156" t="str">
            <v>SEP-04</v>
          </cell>
        </row>
        <row r="9157">
          <cell r="A9157" t="str">
            <v>SEP-04</v>
          </cell>
        </row>
        <row r="9158">
          <cell r="A9158" t="str">
            <v>SEP-04</v>
          </cell>
        </row>
        <row r="9159">
          <cell r="A9159" t="str">
            <v>SEP-04</v>
          </cell>
        </row>
        <row r="9160">
          <cell r="A9160" t="str">
            <v>SEP-04</v>
          </cell>
        </row>
        <row r="9161">
          <cell r="A9161" t="str">
            <v>SEP-04</v>
          </cell>
        </row>
        <row r="9162">
          <cell r="A9162" t="str">
            <v>SEP-04</v>
          </cell>
        </row>
        <row r="9163">
          <cell r="A9163" t="str">
            <v>SEP-04</v>
          </cell>
        </row>
        <row r="9164">
          <cell r="A9164" t="str">
            <v>SEP-04</v>
          </cell>
        </row>
        <row r="9165">
          <cell r="A9165" t="str">
            <v>SEP-04</v>
          </cell>
        </row>
        <row r="9166">
          <cell r="A9166" t="str">
            <v>SEP-04</v>
          </cell>
        </row>
        <row r="9167">
          <cell r="A9167" t="str">
            <v>SEP-04</v>
          </cell>
        </row>
        <row r="9168">
          <cell r="A9168" t="str">
            <v>SEP-04</v>
          </cell>
        </row>
        <row r="9169">
          <cell r="A9169" t="str">
            <v>SEP-04</v>
          </cell>
        </row>
        <row r="9170">
          <cell r="A9170" t="str">
            <v>SEP-04</v>
          </cell>
        </row>
        <row r="9171">
          <cell r="A9171" t="str">
            <v>SEP-04</v>
          </cell>
        </row>
        <row r="9172">
          <cell r="A9172" t="str">
            <v>SEP-04</v>
          </cell>
        </row>
        <row r="9173">
          <cell r="A9173" t="str">
            <v>SEP-04</v>
          </cell>
        </row>
        <row r="9174">
          <cell r="A9174" t="str">
            <v>SEP-04</v>
          </cell>
        </row>
        <row r="9175">
          <cell r="A9175" t="str">
            <v>SEP-04</v>
          </cell>
        </row>
        <row r="9176">
          <cell r="A9176" t="str">
            <v>SEP-04</v>
          </cell>
        </row>
        <row r="9177">
          <cell r="A9177" t="str">
            <v>SEP-04</v>
          </cell>
        </row>
        <row r="9178">
          <cell r="A9178" t="str">
            <v>SEP-04</v>
          </cell>
        </row>
        <row r="9179">
          <cell r="A9179" t="str">
            <v>SEP-04</v>
          </cell>
        </row>
        <row r="9180">
          <cell r="A9180" t="str">
            <v>SEP-04</v>
          </cell>
        </row>
        <row r="9181">
          <cell r="A9181" t="str">
            <v>SEP-04</v>
          </cell>
        </row>
        <row r="9182">
          <cell r="A9182" t="str">
            <v>SEP-04</v>
          </cell>
        </row>
        <row r="9183">
          <cell r="A9183" t="str">
            <v>SEP-04</v>
          </cell>
        </row>
        <row r="9184">
          <cell r="A9184" t="str">
            <v>SEP-04</v>
          </cell>
        </row>
        <row r="9185">
          <cell r="A9185" t="str">
            <v>SEP-04</v>
          </cell>
        </row>
        <row r="9186">
          <cell r="A9186" t="str">
            <v>SEP-04</v>
          </cell>
        </row>
        <row r="9187">
          <cell r="A9187" t="str">
            <v>SEP-04</v>
          </cell>
        </row>
        <row r="9188">
          <cell r="A9188" t="str">
            <v>SEP-04</v>
          </cell>
        </row>
        <row r="9189">
          <cell r="A9189" t="str">
            <v>SEP-04</v>
          </cell>
        </row>
        <row r="9190">
          <cell r="A9190" t="str">
            <v>SEP-04</v>
          </cell>
        </row>
        <row r="9191">
          <cell r="A9191" t="str">
            <v>SEP-04</v>
          </cell>
        </row>
        <row r="9192">
          <cell r="A9192" t="str">
            <v>SEP-04</v>
          </cell>
        </row>
        <row r="9193">
          <cell r="A9193" t="str">
            <v>SEP-04</v>
          </cell>
        </row>
        <row r="9194">
          <cell r="A9194" t="str">
            <v>SEP-04</v>
          </cell>
        </row>
        <row r="9195">
          <cell r="A9195" t="str">
            <v>SEP-04</v>
          </cell>
        </row>
        <row r="9196">
          <cell r="A9196" t="str">
            <v>SEP-04</v>
          </cell>
        </row>
        <row r="9197">
          <cell r="A9197" t="str">
            <v>SEP-04</v>
          </cell>
        </row>
        <row r="9198">
          <cell r="A9198" t="str">
            <v>SEP-04</v>
          </cell>
        </row>
        <row r="9199">
          <cell r="A9199" t="str">
            <v>SEP-04</v>
          </cell>
        </row>
        <row r="9200">
          <cell r="A9200" t="str">
            <v>SEP-04</v>
          </cell>
        </row>
        <row r="9201">
          <cell r="A9201" t="str">
            <v>SEP-04</v>
          </cell>
        </row>
        <row r="9202">
          <cell r="A9202" t="str">
            <v>SEP-04</v>
          </cell>
        </row>
        <row r="9203">
          <cell r="A9203" t="str">
            <v>SEP-04</v>
          </cell>
        </row>
        <row r="9204">
          <cell r="A9204" t="str">
            <v>SEP-04</v>
          </cell>
        </row>
        <row r="9205">
          <cell r="A9205" t="str">
            <v>SEP-04</v>
          </cell>
        </row>
        <row r="9206">
          <cell r="A9206" t="str">
            <v>SEP-04</v>
          </cell>
        </row>
        <row r="9207">
          <cell r="A9207" t="str">
            <v>SEP-04</v>
          </cell>
        </row>
        <row r="9208">
          <cell r="A9208" t="str">
            <v>SEP-04</v>
          </cell>
        </row>
        <row r="9209">
          <cell r="A9209" t="str">
            <v>SEP-04</v>
          </cell>
        </row>
        <row r="9210">
          <cell r="A9210" t="str">
            <v>SEP-04</v>
          </cell>
        </row>
        <row r="9211">
          <cell r="A9211" t="str">
            <v>SEP-04</v>
          </cell>
        </row>
        <row r="9212">
          <cell r="A9212" t="str">
            <v>SEP-04</v>
          </cell>
        </row>
        <row r="9213">
          <cell r="A9213" t="str">
            <v>SEP-04</v>
          </cell>
        </row>
        <row r="9214">
          <cell r="A9214" t="str">
            <v>SEP-04</v>
          </cell>
        </row>
        <row r="9215">
          <cell r="A9215" t="str">
            <v>SEP-04</v>
          </cell>
        </row>
        <row r="9216">
          <cell r="A9216" t="str">
            <v>SEP-04</v>
          </cell>
        </row>
        <row r="9217">
          <cell r="A9217" t="str">
            <v>SEP-04</v>
          </cell>
        </row>
        <row r="9218">
          <cell r="A9218" t="str">
            <v>SEP-04</v>
          </cell>
        </row>
        <row r="9219">
          <cell r="A9219" t="str">
            <v>SEP-04</v>
          </cell>
        </row>
        <row r="9220">
          <cell r="A9220" t="str">
            <v>SEP-04</v>
          </cell>
        </row>
        <row r="9221">
          <cell r="A9221" t="str">
            <v>SEP-04</v>
          </cell>
        </row>
        <row r="9222">
          <cell r="A9222" t="str">
            <v>SEP-04</v>
          </cell>
        </row>
        <row r="9223">
          <cell r="A9223" t="str">
            <v>SEP-04</v>
          </cell>
        </row>
        <row r="9224">
          <cell r="A9224" t="str">
            <v>SEP-04</v>
          </cell>
        </row>
        <row r="9225">
          <cell r="A9225" t="str">
            <v>SEP-04</v>
          </cell>
        </row>
        <row r="9226">
          <cell r="A9226" t="str">
            <v>SEP-04</v>
          </cell>
        </row>
        <row r="9227">
          <cell r="A9227" t="str">
            <v>SEP-04</v>
          </cell>
        </row>
        <row r="9228">
          <cell r="A9228" t="str">
            <v>SEP-04</v>
          </cell>
        </row>
        <row r="9229">
          <cell r="A9229" t="str">
            <v>SEP-04</v>
          </cell>
        </row>
        <row r="9230">
          <cell r="A9230" t="str">
            <v>SEP-04</v>
          </cell>
        </row>
        <row r="9231">
          <cell r="A9231" t="str">
            <v>SEP-04</v>
          </cell>
        </row>
        <row r="9232">
          <cell r="A9232" t="str">
            <v>SEP-04</v>
          </cell>
        </row>
        <row r="9233">
          <cell r="A9233" t="str">
            <v>SEP-04</v>
          </cell>
        </row>
        <row r="9234">
          <cell r="A9234" t="str">
            <v>SEP-04</v>
          </cell>
        </row>
        <row r="9235">
          <cell r="A9235" t="str">
            <v>SEP-04</v>
          </cell>
        </row>
        <row r="9236">
          <cell r="A9236" t="str">
            <v>SEP-04</v>
          </cell>
        </row>
        <row r="9237">
          <cell r="A9237" t="str">
            <v>SEP-04</v>
          </cell>
        </row>
        <row r="9238">
          <cell r="A9238" t="str">
            <v>SEP-04</v>
          </cell>
        </row>
        <row r="9239">
          <cell r="A9239" t="str">
            <v>SEP-04</v>
          </cell>
        </row>
        <row r="9240">
          <cell r="A9240" t="str">
            <v>SEP-04</v>
          </cell>
        </row>
        <row r="9241">
          <cell r="A9241" t="str">
            <v>SEP-04</v>
          </cell>
        </row>
        <row r="9242">
          <cell r="A9242" t="str">
            <v>SEP-04</v>
          </cell>
        </row>
        <row r="9243">
          <cell r="A9243" t="str">
            <v>SEP-04</v>
          </cell>
        </row>
        <row r="9244">
          <cell r="A9244" t="str">
            <v>SEP-04</v>
          </cell>
        </row>
        <row r="9245">
          <cell r="A9245" t="str">
            <v>SEP-04</v>
          </cell>
        </row>
        <row r="9246">
          <cell r="A9246" t="str">
            <v>SEP-04</v>
          </cell>
        </row>
        <row r="9247">
          <cell r="A9247" t="str">
            <v>SEP-04</v>
          </cell>
        </row>
        <row r="9248">
          <cell r="A9248" t="str">
            <v>SEP-04</v>
          </cell>
        </row>
        <row r="9249">
          <cell r="A9249" t="str">
            <v>SEP-04</v>
          </cell>
        </row>
        <row r="9250">
          <cell r="A9250" t="str">
            <v>SEP-04</v>
          </cell>
        </row>
        <row r="9251">
          <cell r="A9251" t="str">
            <v>SEP-04</v>
          </cell>
        </row>
        <row r="9252">
          <cell r="A9252" t="str">
            <v>SEP-04</v>
          </cell>
        </row>
        <row r="9253">
          <cell r="A9253" t="str">
            <v>SEP-04</v>
          </cell>
        </row>
        <row r="9254">
          <cell r="A9254" t="str">
            <v>SEP-04</v>
          </cell>
        </row>
        <row r="9255">
          <cell r="A9255" t="str">
            <v>SEP-04</v>
          </cell>
        </row>
        <row r="9256">
          <cell r="A9256" t="str">
            <v>SEP-04</v>
          </cell>
        </row>
        <row r="9257">
          <cell r="A9257" t="str">
            <v>SEP-04</v>
          </cell>
        </row>
        <row r="9258">
          <cell r="A9258" t="str">
            <v>SEP-04</v>
          </cell>
        </row>
        <row r="9259">
          <cell r="A9259" t="str">
            <v>SEP-04</v>
          </cell>
        </row>
        <row r="9260">
          <cell r="A9260" t="str">
            <v>SEP-04</v>
          </cell>
        </row>
        <row r="9261">
          <cell r="A9261" t="str">
            <v>SEP-04</v>
          </cell>
        </row>
        <row r="9262">
          <cell r="A9262" t="str">
            <v>SEP-04</v>
          </cell>
        </row>
        <row r="9263">
          <cell r="A9263" t="str">
            <v>SEP-04</v>
          </cell>
        </row>
        <row r="9264">
          <cell r="A9264" t="str">
            <v>SEP-04</v>
          </cell>
        </row>
        <row r="9265">
          <cell r="A9265" t="str">
            <v>SEP-04</v>
          </cell>
        </row>
        <row r="9266">
          <cell r="A9266" t="str">
            <v>SEP-04</v>
          </cell>
        </row>
        <row r="9267">
          <cell r="A9267" t="str">
            <v>SEP-04</v>
          </cell>
        </row>
        <row r="9268">
          <cell r="A9268" t="str">
            <v>SEP-04</v>
          </cell>
        </row>
        <row r="9269">
          <cell r="A9269" t="str">
            <v>SEP-04</v>
          </cell>
        </row>
        <row r="9270">
          <cell r="A9270" t="str">
            <v>SEP-04</v>
          </cell>
        </row>
        <row r="9271">
          <cell r="A9271" t="str">
            <v>SEP-04</v>
          </cell>
        </row>
        <row r="9272">
          <cell r="A9272" t="str">
            <v>SEP-04</v>
          </cell>
        </row>
        <row r="9273">
          <cell r="A9273" t="str">
            <v>SEP-04</v>
          </cell>
        </row>
        <row r="9274">
          <cell r="A9274" t="str">
            <v>SEP-04</v>
          </cell>
        </row>
        <row r="9275">
          <cell r="A9275" t="str">
            <v>SEP-04</v>
          </cell>
        </row>
        <row r="9276">
          <cell r="A9276" t="str">
            <v>SEP-04</v>
          </cell>
        </row>
        <row r="9277">
          <cell r="A9277" t="str">
            <v>SEP-04</v>
          </cell>
        </row>
        <row r="9278">
          <cell r="A9278" t="str">
            <v>SEP-04</v>
          </cell>
        </row>
        <row r="9279">
          <cell r="A9279" t="str">
            <v>SEP-04</v>
          </cell>
        </row>
        <row r="9280">
          <cell r="A9280" t="str">
            <v>SEP-04</v>
          </cell>
        </row>
        <row r="9281">
          <cell r="A9281" t="str">
            <v>SEP-04</v>
          </cell>
        </row>
        <row r="9282">
          <cell r="A9282" t="str">
            <v>SEP-04</v>
          </cell>
        </row>
        <row r="9283">
          <cell r="A9283" t="str">
            <v>SEP-04</v>
          </cell>
        </row>
        <row r="9284">
          <cell r="A9284" t="str">
            <v>SEP-04</v>
          </cell>
        </row>
        <row r="9285">
          <cell r="A9285" t="str">
            <v>SEP-04</v>
          </cell>
        </row>
        <row r="9286">
          <cell r="A9286" t="str">
            <v>SEP-04</v>
          </cell>
        </row>
        <row r="9287">
          <cell r="A9287" t="str">
            <v>SEP-04</v>
          </cell>
        </row>
        <row r="9288">
          <cell r="A9288" t="str">
            <v>SEP-04</v>
          </cell>
        </row>
        <row r="9289">
          <cell r="A9289" t="str">
            <v>SEP-04</v>
          </cell>
        </row>
        <row r="9290">
          <cell r="A9290" t="str">
            <v>SEP-04</v>
          </cell>
        </row>
        <row r="9291">
          <cell r="A9291" t="str">
            <v>SEP-04</v>
          </cell>
        </row>
        <row r="9292">
          <cell r="A9292" t="str">
            <v>SEP-04</v>
          </cell>
        </row>
        <row r="9293">
          <cell r="A9293" t="str">
            <v>SEP-04</v>
          </cell>
        </row>
        <row r="9294">
          <cell r="A9294" t="str">
            <v>SEP-04</v>
          </cell>
        </row>
        <row r="9295">
          <cell r="A9295" t="str">
            <v>SEP-04</v>
          </cell>
        </row>
        <row r="9296">
          <cell r="A9296" t="str">
            <v>SEP-04</v>
          </cell>
        </row>
        <row r="9297">
          <cell r="A9297" t="str">
            <v>SEP-04</v>
          </cell>
        </row>
        <row r="9298">
          <cell r="A9298" t="str">
            <v>SEP-04</v>
          </cell>
        </row>
        <row r="9299">
          <cell r="A9299" t="str">
            <v>SEP-04</v>
          </cell>
        </row>
        <row r="9300">
          <cell r="A9300" t="str">
            <v>SEP-04</v>
          </cell>
        </row>
        <row r="9301">
          <cell r="A9301" t="str">
            <v>SEP-04</v>
          </cell>
        </row>
        <row r="9302">
          <cell r="A9302" t="str">
            <v>SEP-04</v>
          </cell>
        </row>
        <row r="9303">
          <cell r="A9303" t="str">
            <v>SEP-04</v>
          </cell>
        </row>
        <row r="9304">
          <cell r="A9304" t="str">
            <v>SEP-04</v>
          </cell>
        </row>
        <row r="9305">
          <cell r="A9305" t="str">
            <v>SEP-04</v>
          </cell>
        </row>
        <row r="9306">
          <cell r="A9306" t="str">
            <v>SEP-04</v>
          </cell>
        </row>
        <row r="9307">
          <cell r="A9307" t="str">
            <v>SEP-04</v>
          </cell>
        </row>
        <row r="9308">
          <cell r="A9308" t="str">
            <v>SEP-04</v>
          </cell>
        </row>
        <row r="9309">
          <cell r="A9309" t="str">
            <v>SEP-04</v>
          </cell>
        </row>
        <row r="9310">
          <cell r="A9310" t="str">
            <v>SEP-04</v>
          </cell>
        </row>
        <row r="9311">
          <cell r="A9311" t="str">
            <v>SEP-04</v>
          </cell>
        </row>
        <row r="9312">
          <cell r="A9312" t="str">
            <v>SEP-04</v>
          </cell>
        </row>
        <row r="9313">
          <cell r="A9313" t="str">
            <v>SEP-04</v>
          </cell>
        </row>
        <row r="9314">
          <cell r="A9314" t="str">
            <v>SEP-04</v>
          </cell>
        </row>
        <row r="9315">
          <cell r="A9315" t="str">
            <v>SEP-04</v>
          </cell>
        </row>
        <row r="9316">
          <cell r="A9316" t="str">
            <v>SEP-04</v>
          </cell>
        </row>
        <row r="9317">
          <cell r="A9317" t="str">
            <v>SEP-04</v>
          </cell>
        </row>
        <row r="9318">
          <cell r="A9318" t="str">
            <v>SEP-04</v>
          </cell>
        </row>
        <row r="9319">
          <cell r="A9319" t="str">
            <v>SEP-04</v>
          </cell>
        </row>
        <row r="9320">
          <cell r="A9320" t="str">
            <v>SEP-04</v>
          </cell>
        </row>
        <row r="9321">
          <cell r="A9321" t="str">
            <v>SEP-04</v>
          </cell>
        </row>
        <row r="9322">
          <cell r="A9322" t="str">
            <v>SEP-04</v>
          </cell>
        </row>
        <row r="9323">
          <cell r="A9323" t="str">
            <v>SEP-04</v>
          </cell>
        </row>
        <row r="9324">
          <cell r="A9324" t="str">
            <v>SEP-04</v>
          </cell>
        </row>
        <row r="9325">
          <cell r="A9325" t="str">
            <v>SEP-04</v>
          </cell>
        </row>
        <row r="9326">
          <cell r="A9326" t="str">
            <v>SEP-04</v>
          </cell>
        </row>
        <row r="9327">
          <cell r="A9327" t="str">
            <v>SEP-04</v>
          </cell>
        </row>
        <row r="9328">
          <cell r="A9328" t="str">
            <v>SEP-04</v>
          </cell>
        </row>
        <row r="9329">
          <cell r="A9329" t="str">
            <v>SEP-04</v>
          </cell>
        </row>
        <row r="9330">
          <cell r="A9330" t="str">
            <v>SEP-04</v>
          </cell>
        </row>
        <row r="9331">
          <cell r="A9331" t="str">
            <v>SEP-04</v>
          </cell>
        </row>
        <row r="9332">
          <cell r="A9332" t="str">
            <v>SEP-04</v>
          </cell>
        </row>
        <row r="9333">
          <cell r="A9333" t="str">
            <v>SEP-04</v>
          </cell>
        </row>
        <row r="9334">
          <cell r="A9334" t="str">
            <v>SEP-04</v>
          </cell>
        </row>
        <row r="9335">
          <cell r="A9335" t="str">
            <v>SEP-04</v>
          </cell>
        </row>
        <row r="9336">
          <cell r="A9336" t="str">
            <v>SEP-04</v>
          </cell>
        </row>
        <row r="9337">
          <cell r="A9337" t="str">
            <v>SEP-04</v>
          </cell>
        </row>
        <row r="9338">
          <cell r="A9338" t="str">
            <v>SEP-04</v>
          </cell>
        </row>
        <row r="9339">
          <cell r="A9339" t="str">
            <v>SEP-04</v>
          </cell>
        </row>
        <row r="9340">
          <cell r="A9340" t="str">
            <v>SEP-04</v>
          </cell>
        </row>
        <row r="9341">
          <cell r="A9341" t="str">
            <v>SEP-04</v>
          </cell>
        </row>
        <row r="9342">
          <cell r="A9342" t="str">
            <v>SEP-04</v>
          </cell>
        </row>
        <row r="9343">
          <cell r="A9343" t="str">
            <v>SEP-04</v>
          </cell>
        </row>
        <row r="9344">
          <cell r="A9344" t="str">
            <v>SEP-04</v>
          </cell>
        </row>
        <row r="9345">
          <cell r="A9345" t="str">
            <v>SEP-04</v>
          </cell>
        </row>
        <row r="9346">
          <cell r="A9346" t="str">
            <v>SEP-04</v>
          </cell>
        </row>
        <row r="9347">
          <cell r="A9347" t="str">
            <v>SEP-04</v>
          </cell>
        </row>
        <row r="9348">
          <cell r="A9348" t="str">
            <v>SEP-04</v>
          </cell>
        </row>
        <row r="9349">
          <cell r="A9349" t="str">
            <v>SEP-04</v>
          </cell>
        </row>
        <row r="9350">
          <cell r="A9350" t="str">
            <v>SEP-04</v>
          </cell>
        </row>
        <row r="9351">
          <cell r="A9351" t="str">
            <v>SEP-04</v>
          </cell>
        </row>
        <row r="9352">
          <cell r="A9352" t="str">
            <v>SEP-04</v>
          </cell>
        </row>
        <row r="9353">
          <cell r="A9353" t="str">
            <v>SEP-04</v>
          </cell>
        </row>
        <row r="9354">
          <cell r="A9354" t="str">
            <v>SEP-04</v>
          </cell>
        </row>
        <row r="9355">
          <cell r="A9355" t="str">
            <v>SEP-04</v>
          </cell>
        </row>
        <row r="9356">
          <cell r="A9356" t="str">
            <v>SEP-04</v>
          </cell>
        </row>
        <row r="9357">
          <cell r="A9357" t="str">
            <v>SEP-04</v>
          </cell>
        </row>
        <row r="9358">
          <cell r="A9358" t="str">
            <v>SEP-04</v>
          </cell>
        </row>
        <row r="9359">
          <cell r="A9359" t="str">
            <v>SEP-04</v>
          </cell>
        </row>
        <row r="9360">
          <cell r="A9360" t="str">
            <v>SEP-04</v>
          </cell>
        </row>
        <row r="9361">
          <cell r="A9361" t="str">
            <v>SEP-04</v>
          </cell>
        </row>
        <row r="9362">
          <cell r="A9362" t="str">
            <v>SEP-04</v>
          </cell>
        </row>
        <row r="9363">
          <cell r="A9363" t="str">
            <v>SEP-04</v>
          </cell>
        </row>
        <row r="9364">
          <cell r="A9364" t="str">
            <v>SEP-04</v>
          </cell>
        </row>
        <row r="9365">
          <cell r="A9365" t="str">
            <v>SEP-04</v>
          </cell>
        </row>
        <row r="9366">
          <cell r="A9366" t="str">
            <v>SEP-04</v>
          </cell>
        </row>
        <row r="9367">
          <cell r="A9367" t="str">
            <v>SEP-04</v>
          </cell>
        </row>
        <row r="9368">
          <cell r="A9368" t="str">
            <v>SEP-04</v>
          </cell>
        </row>
        <row r="9369">
          <cell r="A9369" t="str">
            <v>SEP-04</v>
          </cell>
        </row>
        <row r="9370">
          <cell r="A9370" t="str">
            <v>SEP-04</v>
          </cell>
        </row>
        <row r="9371">
          <cell r="A9371" t="str">
            <v>SEP-04</v>
          </cell>
        </row>
        <row r="9372">
          <cell r="A9372" t="str">
            <v>SEP-04</v>
          </cell>
        </row>
        <row r="9373">
          <cell r="A9373" t="str">
            <v>SEP-04</v>
          </cell>
        </row>
        <row r="9374">
          <cell r="A9374" t="str">
            <v>SEP-04</v>
          </cell>
        </row>
        <row r="9375">
          <cell r="A9375" t="str">
            <v>SEP-04</v>
          </cell>
        </row>
        <row r="9376">
          <cell r="A9376" t="str">
            <v>SEP-04</v>
          </cell>
        </row>
        <row r="9377">
          <cell r="A9377" t="str">
            <v>SEP-04</v>
          </cell>
        </row>
        <row r="9378">
          <cell r="A9378" t="str">
            <v>SEP-04</v>
          </cell>
        </row>
        <row r="9379">
          <cell r="A9379" t="str">
            <v>SEP-04</v>
          </cell>
        </row>
        <row r="9380">
          <cell r="A9380" t="str">
            <v>SEP-04</v>
          </cell>
        </row>
        <row r="9381">
          <cell r="A9381" t="str">
            <v>SEP-04</v>
          </cell>
        </row>
        <row r="9382">
          <cell r="A9382" t="str">
            <v>SEP-04</v>
          </cell>
        </row>
        <row r="9383">
          <cell r="A9383" t="str">
            <v>SEP-04</v>
          </cell>
        </row>
        <row r="9384">
          <cell r="A9384" t="str">
            <v>SEP-04</v>
          </cell>
        </row>
        <row r="9385">
          <cell r="A9385" t="str">
            <v>SEP-04</v>
          </cell>
        </row>
        <row r="9386">
          <cell r="A9386" t="str">
            <v>SEP-04</v>
          </cell>
        </row>
        <row r="9387">
          <cell r="A9387" t="str">
            <v>SEP-04</v>
          </cell>
        </row>
        <row r="9388">
          <cell r="A9388" t="str">
            <v>SEP-04</v>
          </cell>
        </row>
        <row r="9389">
          <cell r="A9389" t="str">
            <v>SEP-04</v>
          </cell>
        </row>
        <row r="9390">
          <cell r="A9390" t="str">
            <v>SEP-04</v>
          </cell>
        </row>
        <row r="9391">
          <cell r="A9391" t="str">
            <v>SEP-04</v>
          </cell>
        </row>
        <row r="9392">
          <cell r="A9392" t="str">
            <v>SEP-04</v>
          </cell>
        </row>
        <row r="9393">
          <cell r="A9393" t="str">
            <v>SEP-04</v>
          </cell>
        </row>
        <row r="9394">
          <cell r="A9394" t="str">
            <v>SEP-04</v>
          </cell>
        </row>
        <row r="9395">
          <cell r="A9395" t="str">
            <v>SEP-04</v>
          </cell>
        </row>
        <row r="9396">
          <cell r="A9396" t="str">
            <v>SEP-04</v>
          </cell>
        </row>
        <row r="9397">
          <cell r="A9397" t="str">
            <v>SEP-04</v>
          </cell>
        </row>
        <row r="9398">
          <cell r="A9398" t="str">
            <v>SEP-04</v>
          </cell>
        </row>
        <row r="9399">
          <cell r="A9399" t="str">
            <v>SEP-04</v>
          </cell>
        </row>
        <row r="9400">
          <cell r="A9400" t="str">
            <v>SEP-04</v>
          </cell>
        </row>
        <row r="9401">
          <cell r="A9401" t="str">
            <v>SEP-04</v>
          </cell>
        </row>
        <row r="9402">
          <cell r="A9402" t="str">
            <v>SEP-04</v>
          </cell>
        </row>
        <row r="9403">
          <cell r="A9403" t="str">
            <v>SEP-04</v>
          </cell>
        </row>
        <row r="9404">
          <cell r="A9404" t="str">
            <v>SEP-04</v>
          </cell>
        </row>
        <row r="9405">
          <cell r="A9405" t="str">
            <v>SEP-04</v>
          </cell>
        </row>
        <row r="9406">
          <cell r="A9406" t="str">
            <v>SEP-04</v>
          </cell>
        </row>
        <row r="9407">
          <cell r="A9407" t="str">
            <v>SEP-04</v>
          </cell>
        </row>
        <row r="9408">
          <cell r="A9408" t="str">
            <v>SEP-04</v>
          </cell>
        </row>
        <row r="9409">
          <cell r="A9409" t="str">
            <v>SEP-04</v>
          </cell>
        </row>
        <row r="9410">
          <cell r="A9410" t="str">
            <v>SEP-04</v>
          </cell>
        </row>
        <row r="9411">
          <cell r="A9411" t="str">
            <v>SEP-04</v>
          </cell>
        </row>
        <row r="9412">
          <cell r="A9412" t="str">
            <v>SEP-04</v>
          </cell>
        </row>
        <row r="9413">
          <cell r="A9413" t="str">
            <v>SEP-04</v>
          </cell>
        </row>
        <row r="9414">
          <cell r="A9414" t="str">
            <v>SEP-04</v>
          </cell>
        </row>
        <row r="9415">
          <cell r="A9415" t="str">
            <v>SEP-04</v>
          </cell>
        </row>
        <row r="9416">
          <cell r="A9416" t="str">
            <v>SEP-04</v>
          </cell>
        </row>
        <row r="9417">
          <cell r="A9417" t="str">
            <v>SEP-04</v>
          </cell>
        </row>
        <row r="9418">
          <cell r="A9418" t="str">
            <v>SEP-04</v>
          </cell>
        </row>
        <row r="9419">
          <cell r="A9419" t="str">
            <v>SEP-04</v>
          </cell>
        </row>
        <row r="9420">
          <cell r="A9420" t="str">
            <v>SEP-04</v>
          </cell>
        </row>
        <row r="9421">
          <cell r="A9421" t="str">
            <v>SEP-04</v>
          </cell>
        </row>
        <row r="9422">
          <cell r="A9422" t="str">
            <v>SEP-04</v>
          </cell>
        </row>
        <row r="9423">
          <cell r="A9423" t="str">
            <v>SEP-04</v>
          </cell>
        </row>
        <row r="9424">
          <cell r="A9424" t="str">
            <v>SEP-04</v>
          </cell>
        </row>
        <row r="9425">
          <cell r="A9425" t="str">
            <v>SEP-04</v>
          </cell>
        </row>
        <row r="9426">
          <cell r="A9426" t="str">
            <v>SEP-04</v>
          </cell>
        </row>
        <row r="9427">
          <cell r="A9427" t="str">
            <v>SEP-04</v>
          </cell>
        </row>
        <row r="9428">
          <cell r="A9428" t="str">
            <v>SEP-04</v>
          </cell>
        </row>
        <row r="9429">
          <cell r="A9429" t="str">
            <v>SEP-04</v>
          </cell>
        </row>
        <row r="9430">
          <cell r="A9430" t="str">
            <v>SEP-04</v>
          </cell>
        </row>
        <row r="9431">
          <cell r="A9431" t="str">
            <v>SEP-04</v>
          </cell>
        </row>
        <row r="9432">
          <cell r="A9432" t="str">
            <v>SEP-04</v>
          </cell>
        </row>
        <row r="9433">
          <cell r="A9433" t="str">
            <v>SEP-04</v>
          </cell>
        </row>
        <row r="9434">
          <cell r="A9434" t="str">
            <v>SEP-04</v>
          </cell>
        </row>
        <row r="9435">
          <cell r="A9435" t="str">
            <v>SEP-04</v>
          </cell>
        </row>
        <row r="9436">
          <cell r="A9436" t="str">
            <v>SEP-04</v>
          </cell>
        </row>
        <row r="9437">
          <cell r="A9437" t="str">
            <v>SEP-04</v>
          </cell>
        </row>
        <row r="9438">
          <cell r="A9438" t="str">
            <v>SEP-04</v>
          </cell>
        </row>
        <row r="9439">
          <cell r="A9439" t="str">
            <v>SEP-04</v>
          </cell>
        </row>
        <row r="9440">
          <cell r="A9440" t="str">
            <v>SEP-04</v>
          </cell>
        </row>
        <row r="9441">
          <cell r="A9441" t="str">
            <v>SEP-04</v>
          </cell>
        </row>
        <row r="9442">
          <cell r="A9442" t="str">
            <v>SEP-04</v>
          </cell>
        </row>
        <row r="9443">
          <cell r="A9443" t="str">
            <v>SEP-04</v>
          </cell>
        </row>
        <row r="9444">
          <cell r="A9444" t="str">
            <v>SEP-04</v>
          </cell>
        </row>
        <row r="9445">
          <cell r="A9445" t="str">
            <v>SEP-04</v>
          </cell>
        </row>
        <row r="9446">
          <cell r="A9446" t="str">
            <v>SEP-04</v>
          </cell>
        </row>
        <row r="9447">
          <cell r="A9447" t="str">
            <v>SEP-04</v>
          </cell>
        </row>
        <row r="9448">
          <cell r="A9448" t="str">
            <v>SEP-04</v>
          </cell>
        </row>
        <row r="9449">
          <cell r="A9449" t="str">
            <v>SEP-04</v>
          </cell>
        </row>
        <row r="9450">
          <cell r="A9450" t="str">
            <v>SEP-04</v>
          </cell>
        </row>
        <row r="9451">
          <cell r="A9451" t="str">
            <v>SEP-04</v>
          </cell>
        </row>
        <row r="9452">
          <cell r="A9452" t="str">
            <v>SEP-04</v>
          </cell>
        </row>
        <row r="9453">
          <cell r="A9453" t="str">
            <v>SEP-04</v>
          </cell>
        </row>
        <row r="9454">
          <cell r="A9454" t="str">
            <v>SEP-04</v>
          </cell>
        </row>
        <row r="9455">
          <cell r="A9455" t="str">
            <v>SEP-04</v>
          </cell>
        </row>
        <row r="9456">
          <cell r="A9456" t="str">
            <v>SEP-04</v>
          </cell>
        </row>
        <row r="9457">
          <cell r="A9457" t="str">
            <v>SEP-04</v>
          </cell>
        </row>
        <row r="9458">
          <cell r="A9458" t="str">
            <v>SEP-04</v>
          </cell>
        </row>
        <row r="9459">
          <cell r="A9459" t="str">
            <v>SEP-04</v>
          </cell>
        </row>
        <row r="9460">
          <cell r="A9460" t="str">
            <v>SEP-04</v>
          </cell>
        </row>
        <row r="9461">
          <cell r="A9461" t="str">
            <v>SEP-04</v>
          </cell>
        </row>
        <row r="9462">
          <cell r="A9462" t="str">
            <v>SEP-04</v>
          </cell>
        </row>
        <row r="9463">
          <cell r="A9463" t="str">
            <v>SEP-04</v>
          </cell>
        </row>
        <row r="9464">
          <cell r="A9464" t="str">
            <v>SEP-04</v>
          </cell>
        </row>
        <row r="9465">
          <cell r="A9465" t="str">
            <v>SEP-04</v>
          </cell>
        </row>
        <row r="9466">
          <cell r="A9466" t="str">
            <v>SEP-04</v>
          </cell>
        </row>
        <row r="9467">
          <cell r="A9467" t="str">
            <v>SEP-04</v>
          </cell>
        </row>
        <row r="9468">
          <cell r="A9468" t="str">
            <v>SEP-04</v>
          </cell>
        </row>
        <row r="9469">
          <cell r="A9469" t="str">
            <v>SEP-04</v>
          </cell>
        </row>
        <row r="9470">
          <cell r="A9470" t="str">
            <v>SEP-04</v>
          </cell>
        </row>
        <row r="9471">
          <cell r="A9471" t="str">
            <v>SEP-04</v>
          </cell>
        </row>
        <row r="9472">
          <cell r="A9472" t="str">
            <v>SEP-04</v>
          </cell>
        </row>
        <row r="9473">
          <cell r="A9473" t="str">
            <v>SEP-04</v>
          </cell>
        </row>
        <row r="9474">
          <cell r="A9474" t="str">
            <v>SEP-04</v>
          </cell>
        </row>
        <row r="9475">
          <cell r="A9475" t="str">
            <v>SEP-04</v>
          </cell>
        </row>
        <row r="9476">
          <cell r="A9476" t="str">
            <v>SEP-04</v>
          </cell>
        </row>
        <row r="9477">
          <cell r="A9477" t="str">
            <v>SEP-04</v>
          </cell>
        </row>
        <row r="9478">
          <cell r="A9478" t="str">
            <v>SEP-04</v>
          </cell>
        </row>
        <row r="9479">
          <cell r="A9479" t="str">
            <v>SEP-04</v>
          </cell>
        </row>
        <row r="9480">
          <cell r="A9480" t="str">
            <v>SEP-04</v>
          </cell>
        </row>
        <row r="9481">
          <cell r="A9481" t="str">
            <v>SEP-04</v>
          </cell>
        </row>
        <row r="9482">
          <cell r="A9482" t="str">
            <v>SEP-04</v>
          </cell>
        </row>
        <row r="9483">
          <cell r="A9483" t="str">
            <v>SEP-04</v>
          </cell>
        </row>
        <row r="9484">
          <cell r="A9484" t="str">
            <v>SEP-04</v>
          </cell>
        </row>
        <row r="9485">
          <cell r="A9485" t="str">
            <v>SEP-04</v>
          </cell>
        </row>
        <row r="9486">
          <cell r="A9486" t="str">
            <v>SEP-04</v>
          </cell>
        </row>
        <row r="9487">
          <cell r="A9487" t="str">
            <v>SEP-04</v>
          </cell>
        </row>
        <row r="9488">
          <cell r="A9488" t="str">
            <v>SEP-04</v>
          </cell>
        </row>
        <row r="9489">
          <cell r="A9489" t="str">
            <v>SEP-04</v>
          </cell>
        </row>
        <row r="9490">
          <cell r="A9490" t="str">
            <v>SEP-04</v>
          </cell>
        </row>
        <row r="9491">
          <cell r="A9491" t="str">
            <v>SEP-04</v>
          </cell>
        </row>
        <row r="9492">
          <cell r="A9492" t="str">
            <v>SEP-04</v>
          </cell>
        </row>
        <row r="9493">
          <cell r="A9493" t="str">
            <v>SEP-04</v>
          </cell>
        </row>
        <row r="9494">
          <cell r="A9494" t="str">
            <v>SEP-04</v>
          </cell>
        </row>
        <row r="9495">
          <cell r="A9495" t="str">
            <v>SEP-04</v>
          </cell>
        </row>
        <row r="9496">
          <cell r="A9496" t="str">
            <v>SEP-04</v>
          </cell>
        </row>
        <row r="9497">
          <cell r="A9497" t="str">
            <v>SEP-04</v>
          </cell>
        </row>
        <row r="9498">
          <cell r="A9498" t="str">
            <v>SEP-04</v>
          </cell>
        </row>
        <row r="9499">
          <cell r="A9499" t="str">
            <v>SEP-04</v>
          </cell>
        </row>
        <row r="9500">
          <cell r="A9500" t="str">
            <v>SEP-04</v>
          </cell>
        </row>
        <row r="9501">
          <cell r="A9501" t="str">
            <v>SEP-04</v>
          </cell>
        </row>
        <row r="9502">
          <cell r="A9502" t="str">
            <v>SEP-04</v>
          </cell>
        </row>
        <row r="9503">
          <cell r="A9503" t="str">
            <v>SEP-04</v>
          </cell>
        </row>
        <row r="9504">
          <cell r="A9504" t="str">
            <v>SEP-04</v>
          </cell>
        </row>
        <row r="9505">
          <cell r="A9505" t="str">
            <v>SEP-04</v>
          </cell>
        </row>
        <row r="9506">
          <cell r="A9506" t="str">
            <v>SEP-04</v>
          </cell>
        </row>
        <row r="9507">
          <cell r="A9507" t="str">
            <v>SEP-04</v>
          </cell>
        </row>
        <row r="9508">
          <cell r="A9508" t="str">
            <v>SEP-04</v>
          </cell>
        </row>
        <row r="9509">
          <cell r="A9509" t="str">
            <v>SEP-04</v>
          </cell>
        </row>
        <row r="9510">
          <cell r="A9510" t="str">
            <v>SEP-04</v>
          </cell>
        </row>
        <row r="9511">
          <cell r="A9511" t="str">
            <v>SEP-04</v>
          </cell>
        </row>
        <row r="9512">
          <cell r="A9512" t="str">
            <v>SEP-04</v>
          </cell>
        </row>
        <row r="9513">
          <cell r="A9513" t="str">
            <v>SEP-04</v>
          </cell>
        </row>
        <row r="9514">
          <cell r="A9514" t="str">
            <v>SEP-04</v>
          </cell>
        </row>
        <row r="9515">
          <cell r="A9515" t="str">
            <v>SEP-04</v>
          </cell>
        </row>
        <row r="9516">
          <cell r="A9516" t="str">
            <v>SEP-04</v>
          </cell>
        </row>
        <row r="9517">
          <cell r="A9517" t="str">
            <v>SEP-04</v>
          </cell>
        </row>
        <row r="9518">
          <cell r="A9518" t="str">
            <v>SEP-04</v>
          </cell>
        </row>
        <row r="9519">
          <cell r="A9519" t="str">
            <v>SEP-04</v>
          </cell>
        </row>
        <row r="9520">
          <cell r="A9520" t="str">
            <v>SEP-04</v>
          </cell>
        </row>
        <row r="9521">
          <cell r="A9521" t="str">
            <v>SEP-04</v>
          </cell>
        </row>
        <row r="9522">
          <cell r="A9522" t="str">
            <v>SEP-04</v>
          </cell>
        </row>
        <row r="9523">
          <cell r="A9523" t="str">
            <v>SEP-04</v>
          </cell>
        </row>
        <row r="9524">
          <cell r="A9524" t="str">
            <v>SEP-04</v>
          </cell>
        </row>
        <row r="9525">
          <cell r="A9525" t="str">
            <v>SEP-04</v>
          </cell>
        </row>
        <row r="9526">
          <cell r="A9526" t="str">
            <v>SEP-04</v>
          </cell>
        </row>
        <row r="9527">
          <cell r="A9527" t="str">
            <v>SEP-04</v>
          </cell>
        </row>
        <row r="9528">
          <cell r="A9528" t="str">
            <v>SEP-04</v>
          </cell>
        </row>
        <row r="9529">
          <cell r="A9529" t="str">
            <v>SEP-04</v>
          </cell>
        </row>
        <row r="9530">
          <cell r="A9530" t="str">
            <v>SEP-04</v>
          </cell>
        </row>
        <row r="9531">
          <cell r="A9531" t="str">
            <v>SEP-04</v>
          </cell>
        </row>
        <row r="9532">
          <cell r="A9532" t="str">
            <v>SEP-04</v>
          </cell>
        </row>
        <row r="9533">
          <cell r="A9533" t="str">
            <v>SEP-04</v>
          </cell>
        </row>
        <row r="9534">
          <cell r="A9534" t="str">
            <v>SEP-04</v>
          </cell>
        </row>
        <row r="9535">
          <cell r="A9535" t="str">
            <v>SEP-04</v>
          </cell>
        </row>
        <row r="9536">
          <cell r="A9536" t="str">
            <v>SEP-04</v>
          </cell>
        </row>
        <row r="9537">
          <cell r="A9537" t="str">
            <v>SEP-04</v>
          </cell>
        </row>
        <row r="9538">
          <cell r="A9538" t="str">
            <v>SEP-04</v>
          </cell>
        </row>
        <row r="9539">
          <cell r="A9539" t="str">
            <v>SEP-04</v>
          </cell>
        </row>
        <row r="9540">
          <cell r="A9540" t="str">
            <v>SEP-04</v>
          </cell>
        </row>
        <row r="9541">
          <cell r="A9541" t="str">
            <v>SEP-04</v>
          </cell>
        </row>
        <row r="9542">
          <cell r="A9542" t="str">
            <v>SEP-04</v>
          </cell>
        </row>
        <row r="9543">
          <cell r="A9543" t="str">
            <v>SEP-04</v>
          </cell>
        </row>
        <row r="9544">
          <cell r="A9544" t="str">
            <v>SEP-04</v>
          </cell>
        </row>
        <row r="9545">
          <cell r="A9545" t="str">
            <v>SEP-04</v>
          </cell>
        </row>
        <row r="9546">
          <cell r="A9546" t="str">
            <v>SEP-04</v>
          </cell>
        </row>
        <row r="9547">
          <cell r="A9547" t="str">
            <v>SEP-04</v>
          </cell>
        </row>
        <row r="9548">
          <cell r="A9548" t="str">
            <v>SEP-04</v>
          </cell>
        </row>
        <row r="9549">
          <cell r="A9549" t="str">
            <v>SEP-04</v>
          </cell>
        </row>
        <row r="9550">
          <cell r="A9550" t="str">
            <v>SEP-04</v>
          </cell>
        </row>
        <row r="9551">
          <cell r="A9551" t="str">
            <v>SEP-04</v>
          </cell>
        </row>
        <row r="9552">
          <cell r="A9552" t="str">
            <v>SEP-04</v>
          </cell>
        </row>
        <row r="9553">
          <cell r="A9553" t="str">
            <v>SEP-04</v>
          </cell>
        </row>
        <row r="9554">
          <cell r="A9554" t="str">
            <v>SEP-04</v>
          </cell>
        </row>
        <row r="9555">
          <cell r="A9555" t="str">
            <v>SEP-04</v>
          </cell>
        </row>
        <row r="9556">
          <cell r="A9556" t="str">
            <v>SEP-04</v>
          </cell>
        </row>
        <row r="9557">
          <cell r="A9557" t="str">
            <v>SEP-04</v>
          </cell>
        </row>
        <row r="9558">
          <cell r="A9558" t="str">
            <v>SEP-04</v>
          </cell>
        </row>
        <row r="9559">
          <cell r="A9559" t="str">
            <v>SEP-04</v>
          </cell>
        </row>
        <row r="9560">
          <cell r="A9560" t="str">
            <v>SEP-04</v>
          </cell>
        </row>
        <row r="9561">
          <cell r="A9561" t="str">
            <v>SEP-04</v>
          </cell>
        </row>
        <row r="9562">
          <cell r="A9562" t="str">
            <v>SEP-04</v>
          </cell>
        </row>
        <row r="9563">
          <cell r="A9563" t="str">
            <v>SEP-04</v>
          </cell>
        </row>
        <row r="9564">
          <cell r="A9564" t="str">
            <v>SEP-04</v>
          </cell>
        </row>
        <row r="9565">
          <cell r="A9565" t="str">
            <v>SEP-04</v>
          </cell>
        </row>
        <row r="9566">
          <cell r="A9566" t="str">
            <v>SEP-04</v>
          </cell>
        </row>
        <row r="9567">
          <cell r="A9567" t="str">
            <v>SEP-04</v>
          </cell>
        </row>
        <row r="9568">
          <cell r="A9568" t="str">
            <v>SEP-04</v>
          </cell>
        </row>
        <row r="9569">
          <cell r="A9569" t="str">
            <v>SEP-04</v>
          </cell>
        </row>
        <row r="9570">
          <cell r="A9570" t="str">
            <v>SEP-04</v>
          </cell>
        </row>
        <row r="9571">
          <cell r="A9571" t="str">
            <v>SEP-04</v>
          </cell>
        </row>
        <row r="9572">
          <cell r="A9572" t="str">
            <v>SEP-04</v>
          </cell>
        </row>
        <row r="9573">
          <cell r="A9573" t="str">
            <v>SEP-04</v>
          </cell>
        </row>
        <row r="9574">
          <cell r="A9574" t="str">
            <v>SEP-04</v>
          </cell>
        </row>
        <row r="9575">
          <cell r="A9575" t="str">
            <v>SEP-04</v>
          </cell>
        </row>
        <row r="9576">
          <cell r="A9576" t="str">
            <v>SEP-04</v>
          </cell>
        </row>
        <row r="9577">
          <cell r="A9577" t="str">
            <v>SEP-04</v>
          </cell>
        </row>
        <row r="9578">
          <cell r="A9578" t="str">
            <v>SEP-04</v>
          </cell>
        </row>
        <row r="9579">
          <cell r="A9579" t="str">
            <v>SEP-04</v>
          </cell>
        </row>
        <row r="9580">
          <cell r="A9580" t="str">
            <v>SEP-04</v>
          </cell>
        </row>
        <row r="9581">
          <cell r="A9581" t="str">
            <v>SEP-04</v>
          </cell>
        </row>
        <row r="9582">
          <cell r="A9582" t="str">
            <v>SEP-04</v>
          </cell>
        </row>
        <row r="9583">
          <cell r="A9583" t="str">
            <v>SEP-04</v>
          </cell>
        </row>
        <row r="9584">
          <cell r="A9584" t="str">
            <v>SEP-04</v>
          </cell>
        </row>
        <row r="9585">
          <cell r="A9585" t="str">
            <v>SEP-04</v>
          </cell>
        </row>
        <row r="9586">
          <cell r="A9586" t="str">
            <v>SEP-04</v>
          </cell>
        </row>
        <row r="9587">
          <cell r="A9587" t="str">
            <v>SEP-04</v>
          </cell>
        </row>
        <row r="9588">
          <cell r="A9588" t="str">
            <v>SEP-04</v>
          </cell>
        </row>
        <row r="9589">
          <cell r="A9589" t="str">
            <v>SEP-04</v>
          </cell>
        </row>
        <row r="9590">
          <cell r="A9590" t="str">
            <v>SEP-04</v>
          </cell>
        </row>
        <row r="9591">
          <cell r="A9591" t="str">
            <v>SEP-04</v>
          </cell>
        </row>
        <row r="9592">
          <cell r="A9592" t="str">
            <v>SEP-04</v>
          </cell>
        </row>
        <row r="9593">
          <cell r="A9593" t="str">
            <v>SEP-04</v>
          </cell>
        </row>
        <row r="9594">
          <cell r="A9594" t="str">
            <v>SEP-04</v>
          </cell>
        </row>
        <row r="9595">
          <cell r="A9595" t="str">
            <v>SEP-04</v>
          </cell>
        </row>
        <row r="9596">
          <cell r="A9596" t="str">
            <v>SEP-04</v>
          </cell>
        </row>
        <row r="9597">
          <cell r="A9597" t="str">
            <v>SEP-04</v>
          </cell>
        </row>
        <row r="9598">
          <cell r="A9598" t="str">
            <v>SEP-04</v>
          </cell>
        </row>
        <row r="9599">
          <cell r="A9599" t="str">
            <v>SEP-04</v>
          </cell>
        </row>
        <row r="9600">
          <cell r="A9600" t="str">
            <v>SEP-04</v>
          </cell>
        </row>
        <row r="9601">
          <cell r="A9601" t="str">
            <v>SEP-04</v>
          </cell>
        </row>
        <row r="9602">
          <cell r="A9602" t="str">
            <v>SEP-04</v>
          </cell>
        </row>
        <row r="9603">
          <cell r="A9603" t="str">
            <v>SEP-04</v>
          </cell>
        </row>
        <row r="9604">
          <cell r="A9604" t="str">
            <v>SEP-04</v>
          </cell>
        </row>
        <row r="9605">
          <cell r="A9605" t="str">
            <v>SEP-04</v>
          </cell>
        </row>
        <row r="9606">
          <cell r="A9606" t="str">
            <v>SEP-04</v>
          </cell>
        </row>
        <row r="9607">
          <cell r="A9607" t="str">
            <v>SEP-04</v>
          </cell>
        </row>
        <row r="9608">
          <cell r="A9608" t="str">
            <v>SEP-04</v>
          </cell>
        </row>
        <row r="9609">
          <cell r="A9609" t="str">
            <v>SEP-04</v>
          </cell>
        </row>
        <row r="9610">
          <cell r="A9610" t="str">
            <v>SEP-04</v>
          </cell>
        </row>
        <row r="9611">
          <cell r="A9611" t="str">
            <v>SEP-04</v>
          </cell>
        </row>
        <row r="9612">
          <cell r="A9612" t="str">
            <v>SEP-04</v>
          </cell>
        </row>
        <row r="9613">
          <cell r="A9613" t="str">
            <v>SEP-04</v>
          </cell>
        </row>
        <row r="9614">
          <cell r="A9614" t="str">
            <v>SEP-04</v>
          </cell>
        </row>
        <row r="9615">
          <cell r="A9615" t="str">
            <v>SEP-04</v>
          </cell>
        </row>
        <row r="9616">
          <cell r="A9616" t="str">
            <v>SEP-04</v>
          </cell>
        </row>
        <row r="9617">
          <cell r="A9617" t="str">
            <v>SEP-04</v>
          </cell>
        </row>
        <row r="9618">
          <cell r="A9618" t="str">
            <v>SEP-04</v>
          </cell>
        </row>
        <row r="9619">
          <cell r="A9619" t="str">
            <v>SEP-04</v>
          </cell>
        </row>
        <row r="9620">
          <cell r="A9620" t="str">
            <v>SEP-04</v>
          </cell>
        </row>
        <row r="9621">
          <cell r="A9621" t="str">
            <v>SEP-04</v>
          </cell>
        </row>
        <row r="9622">
          <cell r="A9622" t="str">
            <v>SEP-04</v>
          </cell>
        </row>
        <row r="9623">
          <cell r="A9623" t="str">
            <v>SEP-04</v>
          </cell>
        </row>
        <row r="9624">
          <cell r="A9624" t="str">
            <v>SEP-04</v>
          </cell>
        </row>
        <row r="9625">
          <cell r="A9625" t="str">
            <v>SEP-04</v>
          </cell>
        </row>
        <row r="9626">
          <cell r="A9626" t="str">
            <v>SEP-04</v>
          </cell>
        </row>
        <row r="9627">
          <cell r="A9627" t="str">
            <v>SEP-04</v>
          </cell>
        </row>
        <row r="9628">
          <cell r="A9628" t="str">
            <v>SEP-04</v>
          </cell>
        </row>
        <row r="9629">
          <cell r="A9629" t="str">
            <v>SEP-04</v>
          </cell>
        </row>
        <row r="9630">
          <cell r="A9630" t="str">
            <v>SEP-04</v>
          </cell>
        </row>
        <row r="9631">
          <cell r="A9631" t="str">
            <v>SEP-04</v>
          </cell>
        </row>
        <row r="9632">
          <cell r="A9632" t="str">
            <v>SEP-04</v>
          </cell>
        </row>
        <row r="9633">
          <cell r="A9633" t="str">
            <v>SEP-04</v>
          </cell>
        </row>
        <row r="9634">
          <cell r="A9634" t="str">
            <v>SEP-04</v>
          </cell>
        </row>
        <row r="9635">
          <cell r="A9635" t="str">
            <v>SEP-04</v>
          </cell>
        </row>
        <row r="9636">
          <cell r="A9636" t="str">
            <v>SEP-04</v>
          </cell>
        </row>
        <row r="9637">
          <cell r="A9637" t="str">
            <v>SEP-04</v>
          </cell>
        </row>
        <row r="9638">
          <cell r="A9638" t="str">
            <v>SEP-04</v>
          </cell>
        </row>
        <row r="9639">
          <cell r="A9639" t="str">
            <v>SEP-04</v>
          </cell>
        </row>
        <row r="9640">
          <cell r="A9640" t="str">
            <v>SEP-04</v>
          </cell>
        </row>
        <row r="9641">
          <cell r="A9641" t="str">
            <v>SEP-04</v>
          </cell>
        </row>
        <row r="9642">
          <cell r="A9642" t="str">
            <v>SEP-04</v>
          </cell>
        </row>
        <row r="9643">
          <cell r="A9643" t="str">
            <v>SEP-04</v>
          </cell>
        </row>
        <row r="9644">
          <cell r="A9644" t="str">
            <v>SEP-04</v>
          </cell>
        </row>
        <row r="9645">
          <cell r="A9645" t="str">
            <v>SEP-04</v>
          </cell>
        </row>
        <row r="9646">
          <cell r="A9646" t="str">
            <v>SEP-04</v>
          </cell>
        </row>
        <row r="9647">
          <cell r="A9647" t="str">
            <v>SEP-04</v>
          </cell>
        </row>
        <row r="9648">
          <cell r="A9648" t="str">
            <v>SEP-04</v>
          </cell>
        </row>
        <row r="9649">
          <cell r="A9649" t="str">
            <v>SEP-04</v>
          </cell>
        </row>
        <row r="9650">
          <cell r="A9650" t="str">
            <v>SEP-04</v>
          </cell>
        </row>
        <row r="9651">
          <cell r="A9651" t="str">
            <v>SEP-04</v>
          </cell>
        </row>
        <row r="9652">
          <cell r="A9652" t="str">
            <v>SEP-04</v>
          </cell>
        </row>
        <row r="9653">
          <cell r="A9653" t="str">
            <v>SEP-04</v>
          </cell>
        </row>
        <row r="9654">
          <cell r="A9654" t="str">
            <v>SEP-04</v>
          </cell>
        </row>
        <row r="9655">
          <cell r="A9655" t="str">
            <v>SEP-04</v>
          </cell>
        </row>
        <row r="9656">
          <cell r="A9656" t="str">
            <v>SEP-04</v>
          </cell>
        </row>
        <row r="9657">
          <cell r="A9657" t="str">
            <v>SEP-04</v>
          </cell>
        </row>
        <row r="9658">
          <cell r="A9658" t="str">
            <v>SEP-04</v>
          </cell>
        </row>
        <row r="9659">
          <cell r="A9659" t="str">
            <v>SEP-04</v>
          </cell>
        </row>
        <row r="9660">
          <cell r="A9660" t="str">
            <v>SEP-04</v>
          </cell>
        </row>
        <row r="9661">
          <cell r="A9661" t="str">
            <v>SEP-04</v>
          </cell>
        </row>
        <row r="9662">
          <cell r="A9662" t="str">
            <v>SEP-04</v>
          </cell>
        </row>
        <row r="9663">
          <cell r="A9663" t="str">
            <v>SEP-04</v>
          </cell>
        </row>
        <row r="9664">
          <cell r="A9664" t="str">
            <v>SEP-04</v>
          </cell>
        </row>
        <row r="9665">
          <cell r="A9665" t="str">
            <v>SEP-04</v>
          </cell>
        </row>
        <row r="9666">
          <cell r="A9666" t="str">
            <v>SEP-04</v>
          </cell>
        </row>
        <row r="9667">
          <cell r="A9667" t="str">
            <v>SEP-04</v>
          </cell>
        </row>
        <row r="9668">
          <cell r="A9668" t="str">
            <v>SEP-04</v>
          </cell>
        </row>
        <row r="9669">
          <cell r="A9669" t="str">
            <v>SEP-04</v>
          </cell>
        </row>
        <row r="9670">
          <cell r="A9670" t="str">
            <v>SEP-04</v>
          </cell>
        </row>
        <row r="9671">
          <cell r="A9671" t="str">
            <v>SEP-04</v>
          </cell>
        </row>
        <row r="9672">
          <cell r="A9672" t="str">
            <v>SEP-04</v>
          </cell>
        </row>
        <row r="9673">
          <cell r="A9673" t="str">
            <v>SEP-04</v>
          </cell>
        </row>
        <row r="9674">
          <cell r="A9674" t="str">
            <v>SEP-04</v>
          </cell>
        </row>
        <row r="9675">
          <cell r="A9675" t="str">
            <v>SEP-04</v>
          </cell>
        </row>
        <row r="9676">
          <cell r="A9676" t="str">
            <v>SEP-04</v>
          </cell>
        </row>
        <row r="9677">
          <cell r="A9677" t="str">
            <v>SEP-04</v>
          </cell>
        </row>
        <row r="9678">
          <cell r="A9678" t="str">
            <v>SEP-04</v>
          </cell>
        </row>
        <row r="9679">
          <cell r="A9679" t="str">
            <v>SEP-04</v>
          </cell>
        </row>
        <row r="9680">
          <cell r="A9680" t="str">
            <v>SEP-04</v>
          </cell>
        </row>
        <row r="9681">
          <cell r="A9681" t="str">
            <v>SEP-04</v>
          </cell>
        </row>
        <row r="9682">
          <cell r="A9682" t="str">
            <v>SEP-04</v>
          </cell>
        </row>
        <row r="9683">
          <cell r="A9683" t="str">
            <v>SEP-04</v>
          </cell>
        </row>
        <row r="9684">
          <cell r="A9684" t="str">
            <v>SEP-04</v>
          </cell>
        </row>
        <row r="9685">
          <cell r="A9685" t="str">
            <v>SEP-04</v>
          </cell>
        </row>
        <row r="9686">
          <cell r="A9686" t="str">
            <v>SEP-04</v>
          </cell>
        </row>
        <row r="9687">
          <cell r="A9687" t="str">
            <v>SEP-04</v>
          </cell>
        </row>
        <row r="9688">
          <cell r="A9688" t="str">
            <v>SEP-04</v>
          </cell>
        </row>
        <row r="9689">
          <cell r="A9689" t="str">
            <v>SEP-04</v>
          </cell>
        </row>
        <row r="9690">
          <cell r="A9690" t="str">
            <v>SEP-04</v>
          </cell>
        </row>
        <row r="9691">
          <cell r="A9691" t="str">
            <v>SEP-04</v>
          </cell>
        </row>
        <row r="9692">
          <cell r="A9692" t="str">
            <v>SEP-04</v>
          </cell>
        </row>
        <row r="9693">
          <cell r="A9693" t="str">
            <v>SEP-04</v>
          </cell>
        </row>
        <row r="9694">
          <cell r="A9694" t="str">
            <v>SEP-04</v>
          </cell>
        </row>
        <row r="9695">
          <cell r="A9695" t="str">
            <v>SEP-04</v>
          </cell>
        </row>
        <row r="9696">
          <cell r="A9696" t="str">
            <v>SEP-04</v>
          </cell>
        </row>
        <row r="9697">
          <cell r="A9697" t="str">
            <v>SEP-04</v>
          </cell>
        </row>
        <row r="9698">
          <cell r="A9698" t="str">
            <v>SEP-04</v>
          </cell>
        </row>
        <row r="9699">
          <cell r="A9699" t="str">
            <v>SEP-04</v>
          </cell>
        </row>
        <row r="9700">
          <cell r="A9700" t="str">
            <v>SEP-04</v>
          </cell>
        </row>
        <row r="9701">
          <cell r="A9701" t="str">
            <v>SEP-04</v>
          </cell>
        </row>
        <row r="9702">
          <cell r="A9702" t="str">
            <v>SEP-04</v>
          </cell>
        </row>
        <row r="9703">
          <cell r="A9703" t="str">
            <v>SEP-04</v>
          </cell>
        </row>
        <row r="9704">
          <cell r="A9704" t="str">
            <v>SEP-04</v>
          </cell>
        </row>
        <row r="9705">
          <cell r="A9705" t="str">
            <v>SEP-04</v>
          </cell>
        </row>
        <row r="9706">
          <cell r="A9706" t="str">
            <v>SEP-04</v>
          </cell>
        </row>
        <row r="9707">
          <cell r="A9707" t="str">
            <v>SEP-04</v>
          </cell>
        </row>
        <row r="9708">
          <cell r="A9708" t="str">
            <v>SEP-04</v>
          </cell>
        </row>
        <row r="9709">
          <cell r="A9709" t="str">
            <v>SEP-04</v>
          </cell>
        </row>
        <row r="9710">
          <cell r="A9710" t="str">
            <v>SEP-04</v>
          </cell>
        </row>
        <row r="9711">
          <cell r="A9711" t="str">
            <v>SEP-04</v>
          </cell>
        </row>
        <row r="9712">
          <cell r="A9712" t="str">
            <v>SEP-04</v>
          </cell>
        </row>
        <row r="9713">
          <cell r="A9713" t="str">
            <v>SEP-04</v>
          </cell>
        </row>
        <row r="9714">
          <cell r="A9714" t="str">
            <v>SEP-04</v>
          </cell>
        </row>
        <row r="9715">
          <cell r="A9715" t="str">
            <v>SEP-04</v>
          </cell>
        </row>
        <row r="9716">
          <cell r="A9716" t="str">
            <v>SEP-04</v>
          </cell>
        </row>
        <row r="9717">
          <cell r="A9717" t="str">
            <v>SEP-04</v>
          </cell>
        </row>
        <row r="9718">
          <cell r="A9718" t="str">
            <v>SEP-04</v>
          </cell>
        </row>
        <row r="9719">
          <cell r="A9719" t="str">
            <v>SEP-04</v>
          </cell>
        </row>
        <row r="9720">
          <cell r="A9720" t="str">
            <v>SEP-04</v>
          </cell>
        </row>
        <row r="9721">
          <cell r="A9721" t="str">
            <v>SEP-04</v>
          </cell>
        </row>
        <row r="9722">
          <cell r="A9722" t="str">
            <v>SEP-04</v>
          </cell>
        </row>
        <row r="9723">
          <cell r="A9723" t="str">
            <v>SEP-04</v>
          </cell>
        </row>
        <row r="9724">
          <cell r="A9724" t="str">
            <v>SEP-04</v>
          </cell>
        </row>
        <row r="9725">
          <cell r="A9725" t="str">
            <v>SEP-04</v>
          </cell>
        </row>
        <row r="9726">
          <cell r="A9726" t="str">
            <v>SEP-04</v>
          </cell>
        </row>
        <row r="9727">
          <cell r="A9727" t="str">
            <v>SEP-04</v>
          </cell>
        </row>
        <row r="9728">
          <cell r="A9728" t="str">
            <v>SEP-04</v>
          </cell>
        </row>
        <row r="9729">
          <cell r="A9729" t="str">
            <v>SEP-04</v>
          </cell>
        </row>
        <row r="9730">
          <cell r="A9730" t="str">
            <v>SEP-04</v>
          </cell>
        </row>
        <row r="9731">
          <cell r="A9731" t="str">
            <v>SEP-04</v>
          </cell>
        </row>
        <row r="9732">
          <cell r="A9732" t="str">
            <v>SEP-04</v>
          </cell>
        </row>
        <row r="9733">
          <cell r="A9733" t="str">
            <v>SEP-04</v>
          </cell>
        </row>
        <row r="9734">
          <cell r="A9734" t="str">
            <v>SEP-04</v>
          </cell>
        </row>
        <row r="9735">
          <cell r="A9735" t="str">
            <v>SEP-04</v>
          </cell>
        </row>
        <row r="9736">
          <cell r="A9736" t="str">
            <v>SEP-04</v>
          </cell>
        </row>
        <row r="9737">
          <cell r="A9737" t="str">
            <v>SEP-04</v>
          </cell>
        </row>
        <row r="9738">
          <cell r="A9738" t="str">
            <v>SEP-04</v>
          </cell>
        </row>
        <row r="9739">
          <cell r="A9739" t="str">
            <v>SEP-04</v>
          </cell>
        </row>
        <row r="9740">
          <cell r="A9740" t="str">
            <v>SEP-04</v>
          </cell>
        </row>
        <row r="9741">
          <cell r="A9741" t="str">
            <v>SEP-04</v>
          </cell>
        </row>
        <row r="9742">
          <cell r="A9742" t="str">
            <v>SEP-04</v>
          </cell>
        </row>
        <row r="9743">
          <cell r="A9743" t="str">
            <v>SEP-04</v>
          </cell>
        </row>
        <row r="9744">
          <cell r="A9744" t="str">
            <v>SEP-04</v>
          </cell>
        </row>
        <row r="9745">
          <cell r="A9745" t="str">
            <v>SEP-04</v>
          </cell>
        </row>
        <row r="9746">
          <cell r="A9746" t="str">
            <v>SEP-04</v>
          </cell>
        </row>
        <row r="9747">
          <cell r="A9747" t="str">
            <v>SEP-04</v>
          </cell>
        </row>
        <row r="9748">
          <cell r="A9748" t="str">
            <v>SEP-04</v>
          </cell>
        </row>
        <row r="9749">
          <cell r="A9749" t="str">
            <v>SEP-04</v>
          </cell>
        </row>
        <row r="9750">
          <cell r="A9750" t="str">
            <v>SEP-04</v>
          </cell>
        </row>
        <row r="9751">
          <cell r="A9751" t="str">
            <v>SEP-04</v>
          </cell>
        </row>
        <row r="9752">
          <cell r="A9752" t="str">
            <v>SEP-04</v>
          </cell>
        </row>
        <row r="9753">
          <cell r="A9753" t="str">
            <v>SEP-04</v>
          </cell>
        </row>
        <row r="9754">
          <cell r="A9754" t="str">
            <v>SEP-04</v>
          </cell>
        </row>
        <row r="9755">
          <cell r="A9755" t="str">
            <v>SEP-04</v>
          </cell>
        </row>
        <row r="9756">
          <cell r="A9756" t="str">
            <v>SEP-04</v>
          </cell>
        </row>
        <row r="9757">
          <cell r="A9757" t="str">
            <v>SEP-04</v>
          </cell>
        </row>
        <row r="9758">
          <cell r="A9758" t="str">
            <v>SEP-04</v>
          </cell>
        </row>
        <row r="9759">
          <cell r="A9759" t="str">
            <v>SEP-04</v>
          </cell>
        </row>
        <row r="9760">
          <cell r="A9760" t="str">
            <v>SEP-04</v>
          </cell>
        </row>
        <row r="9761">
          <cell r="A9761" t="str">
            <v>SEP-04</v>
          </cell>
        </row>
        <row r="9762">
          <cell r="A9762" t="str">
            <v>SEP-04</v>
          </cell>
        </row>
        <row r="9763">
          <cell r="A9763" t="str">
            <v>SEP-04</v>
          </cell>
        </row>
        <row r="9764">
          <cell r="A9764" t="str">
            <v>SEP-04</v>
          </cell>
        </row>
        <row r="9765">
          <cell r="A9765" t="str">
            <v>SEP-04</v>
          </cell>
        </row>
        <row r="9766">
          <cell r="A9766" t="str">
            <v>SEP-04</v>
          </cell>
        </row>
        <row r="9767">
          <cell r="A9767" t="str">
            <v>SEP-04</v>
          </cell>
        </row>
        <row r="9768">
          <cell r="A9768" t="str">
            <v>SEP-04</v>
          </cell>
        </row>
        <row r="9769">
          <cell r="A9769" t="str">
            <v>SEP-04</v>
          </cell>
        </row>
        <row r="9770">
          <cell r="A9770" t="str">
            <v>SEP-04</v>
          </cell>
        </row>
        <row r="9771">
          <cell r="A9771" t="str">
            <v>SEP-04</v>
          </cell>
        </row>
        <row r="9772">
          <cell r="A9772" t="str">
            <v>SEP-04</v>
          </cell>
        </row>
        <row r="9773">
          <cell r="A9773" t="str">
            <v>SEP-04</v>
          </cell>
        </row>
        <row r="9774">
          <cell r="A9774" t="str">
            <v>SEP-04</v>
          </cell>
        </row>
        <row r="9775">
          <cell r="A9775" t="str">
            <v>SEP-04</v>
          </cell>
        </row>
        <row r="9776">
          <cell r="A9776" t="str">
            <v>SEP-04</v>
          </cell>
        </row>
        <row r="9777">
          <cell r="A9777" t="str">
            <v>SEP-04</v>
          </cell>
        </row>
        <row r="9778">
          <cell r="A9778" t="str">
            <v>SEP-04</v>
          </cell>
        </row>
        <row r="9779">
          <cell r="A9779" t="str">
            <v>SEP-04</v>
          </cell>
        </row>
        <row r="9780">
          <cell r="A9780" t="str">
            <v>SEP-04</v>
          </cell>
        </row>
        <row r="9781">
          <cell r="A9781" t="str">
            <v>SEP-04</v>
          </cell>
        </row>
        <row r="9782">
          <cell r="A9782" t="str">
            <v>SEP-04</v>
          </cell>
        </row>
        <row r="9783">
          <cell r="A9783" t="str">
            <v>SEP-04</v>
          </cell>
        </row>
        <row r="9784">
          <cell r="A9784" t="str">
            <v>SEP-04</v>
          </cell>
        </row>
        <row r="9785">
          <cell r="A9785" t="str">
            <v>SEP-04</v>
          </cell>
        </row>
        <row r="9786">
          <cell r="A9786" t="str">
            <v>SEP-04</v>
          </cell>
        </row>
        <row r="9787">
          <cell r="A9787" t="str">
            <v>SEP-04</v>
          </cell>
        </row>
        <row r="9788">
          <cell r="A9788" t="str">
            <v>SEP-04</v>
          </cell>
        </row>
        <row r="9789">
          <cell r="A9789" t="str">
            <v>SEP-04</v>
          </cell>
        </row>
        <row r="9790">
          <cell r="A9790" t="str">
            <v>SEP-04</v>
          </cell>
        </row>
        <row r="9791">
          <cell r="A9791" t="str">
            <v>SEP-04</v>
          </cell>
        </row>
        <row r="9792">
          <cell r="A9792" t="str">
            <v>SEP-04</v>
          </cell>
        </row>
        <row r="9793">
          <cell r="A9793" t="str">
            <v>SEP-04</v>
          </cell>
        </row>
        <row r="9794">
          <cell r="A9794" t="str">
            <v>SEP-04</v>
          </cell>
        </row>
        <row r="9795">
          <cell r="A9795" t="str">
            <v>SEP-04</v>
          </cell>
        </row>
        <row r="9796">
          <cell r="A9796" t="str">
            <v>SEP-04</v>
          </cell>
        </row>
        <row r="9797">
          <cell r="A9797" t="str">
            <v>SEP-04</v>
          </cell>
        </row>
        <row r="9798">
          <cell r="A9798" t="str">
            <v>SEP-04</v>
          </cell>
        </row>
        <row r="9799">
          <cell r="A9799" t="str">
            <v>SEP-04</v>
          </cell>
        </row>
        <row r="9800">
          <cell r="A9800" t="str">
            <v>SEP-04</v>
          </cell>
        </row>
        <row r="9801">
          <cell r="A9801" t="str">
            <v>SEP-04</v>
          </cell>
        </row>
        <row r="9802">
          <cell r="A9802" t="str">
            <v>SEP-04</v>
          </cell>
        </row>
        <row r="9803">
          <cell r="A9803" t="str">
            <v>SEP-04</v>
          </cell>
        </row>
        <row r="9804">
          <cell r="A9804" t="str">
            <v>SEP-04</v>
          </cell>
        </row>
        <row r="9805">
          <cell r="A9805" t="str">
            <v>SEP-04</v>
          </cell>
        </row>
        <row r="9806">
          <cell r="A9806" t="str">
            <v>SEP-04</v>
          </cell>
        </row>
        <row r="9807">
          <cell r="A9807" t="str">
            <v>SEP-04</v>
          </cell>
        </row>
        <row r="9808">
          <cell r="A9808" t="str">
            <v>SEP-04</v>
          </cell>
        </row>
        <row r="9809">
          <cell r="A9809" t="str">
            <v>SEP-04</v>
          </cell>
        </row>
        <row r="9810">
          <cell r="A9810" t="str">
            <v>SEP-04</v>
          </cell>
        </row>
        <row r="9811">
          <cell r="A9811" t="str">
            <v>SEP-04</v>
          </cell>
        </row>
        <row r="9812">
          <cell r="A9812" t="str">
            <v>SEP-04</v>
          </cell>
        </row>
        <row r="9813">
          <cell r="A9813" t="str">
            <v>SEP-04</v>
          </cell>
        </row>
        <row r="9814">
          <cell r="A9814" t="str">
            <v>SEP-04</v>
          </cell>
        </row>
        <row r="9815">
          <cell r="A9815" t="str">
            <v>SEP-04</v>
          </cell>
        </row>
        <row r="9816">
          <cell r="A9816" t="str">
            <v>SEP-04</v>
          </cell>
        </row>
        <row r="9817">
          <cell r="A9817" t="str">
            <v>SEP-04</v>
          </cell>
        </row>
        <row r="9818">
          <cell r="A9818" t="str">
            <v>SEP-04</v>
          </cell>
        </row>
        <row r="9819">
          <cell r="A9819" t="str">
            <v>SEP-04</v>
          </cell>
        </row>
        <row r="9820">
          <cell r="A9820" t="str">
            <v>SEP-04</v>
          </cell>
        </row>
        <row r="9821">
          <cell r="A9821" t="str">
            <v>SEP-04</v>
          </cell>
        </row>
        <row r="9822">
          <cell r="A9822" t="str">
            <v>SEP-04</v>
          </cell>
        </row>
        <row r="9823">
          <cell r="A9823" t="str">
            <v>SEP-04</v>
          </cell>
        </row>
        <row r="9824">
          <cell r="A9824" t="str">
            <v>SEP-04</v>
          </cell>
        </row>
        <row r="9825">
          <cell r="A9825" t="str">
            <v>SEP-04</v>
          </cell>
        </row>
        <row r="9826">
          <cell r="A9826" t="str">
            <v>SEP-04</v>
          </cell>
        </row>
        <row r="9827">
          <cell r="A9827" t="str">
            <v>SEP-04</v>
          </cell>
        </row>
        <row r="9828">
          <cell r="A9828" t="str">
            <v>SEP-04</v>
          </cell>
        </row>
        <row r="9829">
          <cell r="A9829" t="str">
            <v>SEP-04</v>
          </cell>
        </row>
        <row r="9830">
          <cell r="A9830" t="str">
            <v>SEP-04</v>
          </cell>
        </row>
        <row r="9831">
          <cell r="A9831" t="str">
            <v>SEP-04</v>
          </cell>
        </row>
        <row r="9832">
          <cell r="A9832" t="str">
            <v>SEP-04</v>
          </cell>
        </row>
        <row r="9833">
          <cell r="A9833" t="str">
            <v>SEP-04</v>
          </cell>
        </row>
        <row r="9834">
          <cell r="A9834" t="str">
            <v>SEP-04</v>
          </cell>
        </row>
        <row r="9835">
          <cell r="A9835" t="str">
            <v>SEP-04</v>
          </cell>
        </row>
        <row r="9836">
          <cell r="A9836" t="str">
            <v>SEP-04</v>
          </cell>
        </row>
        <row r="9837">
          <cell r="A9837" t="str">
            <v>SEP-04</v>
          </cell>
        </row>
        <row r="9838">
          <cell r="A9838" t="str">
            <v>SEP-04</v>
          </cell>
        </row>
        <row r="9839">
          <cell r="A9839" t="str">
            <v>SEP-04</v>
          </cell>
        </row>
        <row r="9840">
          <cell r="A9840" t="str">
            <v>SEP-04</v>
          </cell>
        </row>
        <row r="9841">
          <cell r="A9841" t="str">
            <v>SEP-04</v>
          </cell>
        </row>
        <row r="9842">
          <cell r="A9842" t="str">
            <v>SEP-04</v>
          </cell>
        </row>
        <row r="9843">
          <cell r="A9843" t="str">
            <v>SEP-04</v>
          </cell>
        </row>
        <row r="9844">
          <cell r="A9844" t="str">
            <v>SEP-04</v>
          </cell>
        </row>
        <row r="9845">
          <cell r="A9845" t="str">
            <v>SEP-04</v>
          </cell>
        </row>
        <row r="9846">
          <cell r="A9846" t="str">
            <v>SEP-04</v>
          </cell>
        </row>
        <row r="9847">
          <cell r="A9847" t="str">
            <v>SEP-04</v>
          </cell>
        </row>
        <row r="9848">
          <cell r="A9848" t="str">
            <v>SEP-04</v>
          </cell>
        </row>
        <row r="9849">
          <cell r="A9849" t="str">
            <v>SEP-04</v>
          </cell>
        </row>
        <row r="9850">
          <cell r="A9850" t="str">
            <v>SEP-04</v>
          </cell>
        </row>
        <row r="9851">
          <cell r="A9851" t="str">
            <v>SEP-04</v>
          </cell>
        </row>
        <row r="9852">
          <cell r="A9852" t="str">
            <v>SEP-04</v>
          </cell>
        </row>
        <row r="9853">
          <cell r="A9853" t="str">
            <v>SEP-04</v>
          </cell>
        </row>
        <row r="9854">
          <cell r="A9854" t="str">
            <v>SEP-04</v>
          </cell>
        </row>
        <row r="9855">
          <cell r="A9855" t="str">
            <v>SEP-04</v>
          </cell>
        </row>
        <row r="9856">
          <cell r="A9856" t="str">
            <v>SEP-04</v>
          </cell>
        </row>
        <row r="9857">
          <cell r="A9857" t="str">
            <v>SEP-04</v>
          </cell>
        </row>
        <row r="9858">
          <cell r="A9858" t="str">
            <v>SEP-04</v>
          </cell>
        </row>
        <row r="9859">
          <cell r="A9859" t="str">
            <v>SEP-04</v>
          </cell>
        </row>
        <row r="9860">
          <cell r="A9860" t="str">
            <v>SEP-04</v>
          </cell>
        </row>
        <row r="9861">
          <cell r="A9861" t="str">
            <v>SEP-04</v>
          </cell>
        </row>
        <row r="9862">
          <cell r="A9862" t="str">
            <v>SEP-04</v>
          </cell>
        </row>
        <row r="9863">
          <cell r="A9863" t="str">
            <v>SEP-04</v>
          </cell>
        </row>
        <row r="9864">
          <cell r="A9864" t="str">
            <v>SEP-04</v>
          </cell>
        </row>
        <row r="9865">
          <cell r="A9865" t="str">
            <v>SEP-04</v>
          </cell>
        </row>
        <row r="9866">
          <cell r="A9866" t="str">
            <v>SEP-04</v>
          </cell>
        </row>
        <row r="9867">
          <cell r="A9867" t="str">
            <v>SEP-04</v>
          </cell>
        </row>
        <row r="9868">
          <cell r="A9868" t="str">
            <v>SEP-04</v>
          </cell>
        </row>
        <row r="9869">
          <cell r="A9869" t="str">
            <v>SEP-04</v>
          </cell>
        </row>
        <row r="9870">
          <cell r="A9870" t="str">
            <v>SEP-04</v>
          </cell>
        </row>
        <row r="9871">
          <cell r="A9871" t="str">
            <v>SEP-04</v>
          </cell>
        </row>
        <row r="9872">
          <cell r="A9872" t="str">
            <v>SEP-04</v>
          </cell>
        </row>
        <row r="9873">
          <cell r="A9873" t="str">
            <v>SEP-04</v>
          </cell>
        </row>
        <row r="9874">
          <cell r="A9874" t="str">
            <v>SEP-04</v>
          </cell>
        </row>
        <row r="9875">
          <cell r="A9875" t="str">
            <v>SEP-04</v>
          </cell>
        </row>
        <row r="9876">
          <cell r="A9876" t="str">
            <v>SEP-04</v>
          </cell>
        </row>
        <row r="9877">
          <cell r="A9877" t="str">
            <v>SEP-04</v>
          </cell>
        </row>
        <row r="9878">
          <cell r="A9878" t="str">
            <v>SEP-04</v>
          </cell>
        </row>
        <row r="9879">
          <cell r="A9879" t="str">
            <v>SEP-04</v>
          </cell>
        </row>
        <row r="9880">
          <cell r="A9880" t="str">
            <v>SEP-04</v>
          </cell>
        </row>
        <row r="9881">
          <cell r="A9881" t="str">
            <v>SEP-04</v>
          </cell>
        </row>
        <row r="9882">
          <cell r="A9882" t="str">
            <v>SEP-04</v>
          </cell>
        </row>
        <row r="9883">
          <cell r="A9883" t="str">
            <v>SEP-04</v>
          </cell>
        </row>
        <row r="9884">
          <cell r="A9884" t="str">
            <v>SEP-04</v>
          </cell>
        </row>
        <row r="9885">
          <cell r="A9885" t="str">
            <v>SEP-04</v>
          </cell>
        </row>
        <row r="9886">
          <cell r="A9886" t="str">
            <v>SEP-04</v>
          </cell>
        </row>
        <row r="9887">
          <cell r="A9887" t="str">
            <v>SEP-04</v>
          </cell>
        </row>
        <row r="9888">
          <cell r="A9888" t="str">
            <v>SEP-04</v>
          </cell>
        </row>
        <row r="9889">
          <cell r="A9889" t="str">
            <v>SEP-04</v>
          </cell>
        </row>
        <row r="9890">
          <cell r="A9890" t="str">
            <v>SEP-04</v>
          </cell>
        </row>
        <row r="9891">
          <cell r="A9891" t="str">
            <v>SEP-04</v>
          </cell>
        </row>
        <row r="9892">
          <cell r="A9892" t="str">
            <v>SEP-04</v>
          </cell>
        </row>
        <row r="9893">
          <cell r="A9893" t="str">
            <v>SEP-04</v>
          </cell>
        </row>
        <row r="9894">
          <cell r="A9894" t="str">
            <v>SEP-04</v>
          </cell>
        </row>
        <row r="9895">
          <cell r="A9895" t="str">
            <v>SEP-04</v>
          </cell>
        </row>
        <row r="9896">
          <cell r="A9896" t="str">
            <v>SEP-04</v>
          </cell>
        </row>
        <row r="9897">
          <cell r="A9897" t="str">
            <v>SEP-04</v>
          </cell>
        </row>
        <row r="9898">
          <cell r="A9898" t="str">
            <v>SEP-04</v>
          </cell>
        </row>
        <row r="9899">
          <cell r="A9899" t="str">
            <v>SEP-04</v>
          </cell>
        </row>
        <row r="9900">
          <cell r="A9900" t="str">
            <v>SEP-04</v>
          </cell>
        </row>
        <row r="9901">
          <cell r="A9901" t="str">
            <v>SEP-04</v>
          </cell>
        </row>
        <row r="9902">
          <cell r="A9902" t="str">
            <v>SEP-04</v>
          </cell>
        </row>
        <row r="9903">
          <cell r="A9903" t="str">
            <v>SEP-04</v>
          </cell>
        </row>
        <row r="9904">
          <cell r="A9904" t="str">
            <v>SEP-04</v>
          </cell>
        </row>
        <row r="9905">
          <cell r="A9905" t="str">
            <v>SEP-04</v>
          </cell>
        </row>
        <row r="9906">
          <cell r="A9906" t="str">
            <v>SEP-04</v>
          </cell>
        </row>
        <row r="9907">
          <cell r="A9907" t="str">
            <v>SEP-04</v>
          </cell>
        </row>
        <row r="9908">
          <cell r="A9908" t="str">
            <v>SEP-04</v>
          </cell>
        </row>
        <row r="9909">
          <cell r="A9909" t="str">
            <v>SEP-04</v>
          </cell>
        </row>
        <row r="9910">
          <cell r="A9910" t="str">
            <v>SEP-04</v>
          </cell>
        </row>
        <row r="9911">
          <cell r="A9911" t="str">
            <v>SEP-04</v>
          </cell>
        </row>
        <row r="9912">
          <cell r="A9912" t="str">
            <v>SEP-04</v>
          </cell>
        </row>
        <row r="9913">
          <cell r="A9913" t="str">
            <v>SEP-04</v>
          </cell>
        </row>
        <row r="9914">
          <cell r="A9914" t="str">
            <v>SEP-04</v>
          </cell>
        </row>
        <row r="9915">
          <cell r="A9915" t="str">
            <v>SEP-04</v>
          </cell>
        </row>
        <row r="9916">
          <cell r="A9916" t="str">
            <v>SEP-04</v>
          </cell>
        </row>
        <row r="9917">
          <cell r="A9917" t="str">
            <v>SEP-04</v>
          </cell>
        </row>
        <row r="9918">
          <cell r="A9918" t="str">
            <v>SEP-04</v>
          </cell>
        </row>
        <row r="9919">
          <cell r="A9919" t="str">
            <v>SEP-04</v>
          </cell>
        </row>
        <row r="9920">
          <cell r="A9920" t="str">
            <v>SEP-04</v>
          </cell>
        </row>
        <row r="9921">
          <cell r="A9921" t="str">
            <v>SEP-04</v>
          </cell>
        </row>
        <row r="9922">
          <cell r="A9922" t="str">
            <v>SEP-04</v>
          </cell>
        </row>
        <row r="9923">
          <cell r="A9923" t="str">
            <v>SEP-04</v>
          </cell>
        </row>
        <row r="9924">
          <cell r="A9924" t="str">
            <v>SEP-04</v>
          </cell>
        </row>
        <row r="9925">
          <cell r="A9925" t="str">
            <v>SEP-04</v>
          </cell>
        </row>
        <row r="9926">
          <cell r="A9926" t="str">
            <v>SEP-04</v>
          </cell>
        </row>
        <row r="9927">
          <cell r="A9927" t="str">
            <v>SEP-04</v>
          </cell>
        </row>
        <row r="9928">
          <cell r="A9928" t="str">
            <v>SEP-04</v>
          </cell>
        </row>
        <row r="9929">
          <cell r="A9929" t="str">
            <v>SEP-04</v>
          </cell>
        </row>
        <row r="9930">
          <cell r="A9930" t="str">
            <v>SEP-04</v>
          </cell>
        </row>
        <row r="9931">
          <cell r="A9931" t="str">
            <v>SEP-04</v>
          </cell>
        </row>
        <row r="9932">
          <cell r="A9932" t="str">
            <v>SEP-04</v>
          </cell>
        </row>
        <row r="9933">
          <cell r="A9933" t="str">
            <v>SEP-04</v>
          </cell>
        </row>
        <row r="9934">
          <cell r="A9934" t="str">
            <v>SEP-04</v>
          </cell>
        </row>
        <row r="9935">
          <cell r="A9935" t="str">
            <v>SEP-04</v>
          </cell>
        </row>
        <row r="9936">
          <cell r="A9936" t="str">
            <v>SEP-04</v>
          </cell>
        </row>
        <row r="9937">
          <cell r="A9937" t="str">
            <v>SEP-04</v>
          </cell>
        </row>
        <row r="9938">
          <cell r="A9938" t="str">
            <v>SEP-04</v>
          </cell>
        </row>
        <row r="9939">
          <cell r="A9939" t="str">
            <v>SEP-04</v>
          </cell>
        </row>
        <row r="9940">
          <cell r="A9940" t="str">
            <v>SEP-04</v>
          </cell>
        </row>
        <row r="9941">
          <cell r="A9941" t="str">
            <v>SEP-04</v>
          </cell>
        </row>
        <row r="9942">
          <cell r="A9942" t="str">
            <v>SEP-04</v>
          </cell>
        </row>
        <row r="9943">
          <cell r="A9943" t="str">
            <v>SEP-04</v>
          </cell>
        </row>
        <row r="9944">
          <cell r="A9944" t="str">
            <v>SEP-04</v>
          </cell>
        </row>
        <row r="9945">
          <cell r="A9945" t="str">
            <v>SEP-04</v>
          </cell>
        </row>
        <row r="9946">
          <cell r="A9946" t="str">
            <v>SEP-04</v>
          </cell>
        </row>
        <row r="9947">
          <cell r="A9947" t="str">
            <v>SEP-04</v>
          </cell>
        </row>
        <row r="9948">
          <cell r="A9948" t="str">
            <v>SEP-04</v>
          </cell>
        </row>
        <row r="9949">
          <cell r="A9949" t="str">
            <v>SEP-04</v>
          </cell>
        </row>
        <row r="9950">
          <cell r="A9950" t="str">
            <v>SEP-04</v>
          </cell>
        </row>
        <row r="9951">
          <cell r="A9951" t="str">
            <v>SEP-04</v>
          </cell>
        </row>
        <row r="9952">
          <cell r="A9952" t="str">
            <v>SEP-04</v>
          </cell>
        </row>
        <row r="9953">
          <cell r="A9953" t="str">
            <v>SEP-04</v>
          </cell>
        </row>
        <row r="9954">
          <cell r="A9954" t="str">
            <v>SEP-04</v>
          </cell>
        </row>
        <row r="9955">
          <cell r="A9955" t="str">
            <v>SEP-04</v>
          </cell>
        </row>
        <row r="9956">
          <cell r="A9956" t="str">
            <v>SEP-04</v>
          </cell>
        </row>
        <row r="9957">
          <cell r="A9957" t="str">
            <v>SEP-04</v>
          </cell>
        </row>
        <row r="9958">
          <cell r="A9958" t="str">
            <v>SEP-04</v>
          </cell>
        </row>
        <row r="9959">
          <cell r="A9959" t="str">
            <v>SEP-04</v>
          </cell>
        </row>
        <row r="9960">
          <cell r="A9960" t="str">
            <v>SEP-04</v>
          </cell>
        </row>
        <row r="9961">
          <cell r="A9961" t="str">
            <v>SEP-04</v>
          </cell>
        </row>
        <row r="9962">
          <cell r="A9962" t="str">
            <v>SEP-04</v>
          </cell>
        </row>
        <row r="9963">
          <cell r="A9963" t="str">
            <v>SEP-04</v>
          </cell>
        </row>
        <row r="9964">
          <cell r="A9964" t="str">
            <v>SEP-04</v>
          </cell>
        </row>
        <row r="9965">
          <cell r="A9965" t="str">
            <v>SEP-04</v>
          </cell>
        </row>
        <row r="9966">
          <cell r="A9966" t="str">
            <v>SEP-04</v>
          </cell>
        </row>
        <row r="9967">
          <cell r="A9967" t="str">
            <v>SEP-04</v>
          </cell>
        </row>
        <row r="9968">
          <cell r="A9968" t="str">
            <v>SEP-04</v>
          </cell>
        </row>
        <row r="9969">
          <cell r="A9969" t="str">
            <v>SEP-04</v>
          </cell>
        </row>
        <row r="9970">
          <cell r="A9970" t="str">
            <v>SEP-04</v>
          </cell>
        </row>
        <row r="9971">
          <cell r="A9971" t="str">
            <v>SEP-04</v>
          </cell>
        </row>
        <row r="9972">
          <cell r="A9972" t="str">
            <v>SEP-04</v>
          </cell>
        </row>
        <row r="9973">
          <cell r="A9973" t="str">
            <v>SEP-04</v>
          </cell>
        </row>
        <row r="9974">
          <cell r="A9974" t="str">
            <v>SEP-04</v>
          </cell>
        </row>
        <row r="9975">
          <cell r="A9975" t="str">
            <v>SEP-04</v>
          </cell>
        </row>
        <row r="9976">
          <cell r="A9976" t="str">
            <v>SEP-04</v>
          </cell>
        </row>
        <row r="9977">
          <cell r="A9977" t="str">
            <v>SEP-04</v>
          </cell>
        </row>
        <row r="9978">
          <cell r="A9978" t="str">
            <v>SEP-04</v>
          </cell>
        </row>
        <row r="9979">
          <cell r="A9979" t="str">
            <v>SEP-04</v>
          </cell>
        </row>
        <row r="9980">
          <cell r="A9980" t="str">
            <v>SEP-04</v>
          </cell>
        </row>
        <row r="9981">
          <cell r="A9981" t="str">
            <v>SEP-04</v>
          </cell>
        </row>
        <row r="9982">
          <cell r="A9982" t="str">
            <v>SEP-04</v>
          </cell>
        </row>
        <row r="9983">
          <cell r="A9983" t="str">
            <v>SEP-04</v>
          </cell>
        </row>
        <row r="9984">
          <cell r="A9984" t="str">
            <v>SEP-04</v>
          </cell>
        </row>
        <row r="9985">
          <cell r="A9985" t="str">
            <v>SEP-04</v>
          </cell>
        </row>
        <row r="9986">
          <cell r="A9986" t="str">
            <v>SEP-04</v>
          </cell>
        </row>
        <row r="9987">
          <cell r="A9987" t="str">
            <v>SEP-04</v>
          </cell>
        </row>
        <row r="9988">
          <cell r="A9988" t="str">
            <v>SEP-04</v>
          </cell>
        </row>
        <row r="9989">
          <cell r="A9989" t="str">
            <v>SEP-04</v>
          </cell>
        </row>
        <row r="9990">
          <cell r="A9990" t="str">
            <v>SEP-04</v>
          </cell>
        </row>
        <row r="9991">
          <cell r="A9991" t="str">
            <v>SEP-04</v>
          </cell>
        </row>
        <row r="9992">
          <cell r="A9992" t="str">
            <v>SEP-04</v>
          </cell>
        </row>
        <row r="9993">
          <cell r="A9993" t="str">
            <v>SEP-04</v>
          </cell>
        </row>
        <row r="9994">
          <cell r="A9994" t="str">
            <v>SEP-04</v>
          </cell>
        </row>
        <row r="9995">
          <cell r="A9995" t="str">
            <v>SEP-04</v>
          </cell>
        </row>
        <row r="9996">
          <cell r="A9996" t="str">
            <v>SEP-04</v>
          </cell>
        </row>
        <row r="9997">
          <cell r="A9997" t="str">
            <v>SEP-04</v>
          </cell>
        </row>
        <row r="9998">
          <cell r="A9998" t="str">
            <v>SEP-04</v>
          </cell>
        </row>
        <row r="9999">
          <cell r="A9999" t="str">
            <v>SEP-04</v>
          </cell>
        </row>
        <row r="10000">
          <cell r="A10000" t="str">
            <v>SEP-04</v>
          </cell>
        </row>
        <row r="10001">
          <cell r="A10001" t="str">
            <v>SEP-04</v>
          </cell>
        </row>
        <row r="10002">
          <cell r="A10002" t="str">
            <v>SEP-04</v>
          </cell>
        </row>
        <row r="10003">
          <cell r="A10003" t="str">
            <v>SEP-04</v>
          </cell>
        </row>
        <row r="10004">
          <cell r="A10004" t="str">
            <v>SEP-04</v>
          </cell>
        </row>
        <row r="10005">
          <cell r="A10005" t="str">
            <v>SEP-04</v>
          </cell>
        </row>
        <row r="10006">
          <cell r="A10006" t="str">
            <v>SEP-04</v>
          </cell>
        </row>
        <row r="10007">
          <cell r="A10007" t="str">
            <v>SEP-04</v>
          </cell>
        </row>
        <row r="10008">
          <cell r="A10008" t="str">
            <v>SEP-04</v>
          </cell>
        </row>
        <row r="10009">
          <cell r="A10009" t="str">
            <v>SEP-04</v>
          </cell>
        </row>
        <row r="10010">
          <cell r="A10010" t="str">
            <v>SEP-04</v>
          </cell>
        </row>
        <row r="10011">
          <cell r="A10011" t="str">
            <v>SEP-04</v>
          </cell>
        </row>
        <row r="10012">
          <cell r="A10012" t="str">
            <v>SEP-04</v>
          </cell>
        </row>
        <row r="10013">
          <cell r="A10013" t="str">
            <v>SEP-04</v>
          </cell>
        </row>
        <row r="10014">
          <cell r="A10014" t="str">
            <v>SEP-04</v>
          </cell>
        </row>
        <row r="10015">
          <cell r="A10015" t="str">
            <v>SEP-04</v>
          </cell>
        </row>
        <row r="10016">
          <cell r="A10016" t="str">
            <v>SEP-04</v>
          </cell>
        </row>
        <row r="10017">
          <cell r="A10017" t="str">
            <v>SEP-04</v>
          </cell>
        </row>
        <row r="10018">
          <cell r="A10018" t="str">
            <v>SEP-04</v>
          </cell>
        </row>
        <row r="10019">
          <cell r="A10019" t="str">
            <v>SEP-04</v>
          </cell>
        </row>
        <row r="10020">
          <cell r="A10020" t="str">
            <v>SEP-04</v>
          </cell>
        </row>
        <row r="10021">
          <cell r="A10021" t="str">
            <v>SEP-04</v>
          </cell>
        </row>
        <row r="10022">
          <cell r="A10022" t="str">
            <v>SEP-04</v>
          </cell>
        </row>
        <row r="10023">
          <cell r="A10023" t="str">
            <v>SEP-04</v>
          </cell>
        </row>
        <row r="10024">
          <cell r="A10024" t="str">
            <v>SEP-04</v>
          </cell>
        </row>
        <row r="10025">
          <cell r="A10025" t="str">
            <v>SEP-04</v>
          </cell>
        </row>
        <row r="10026">
          <cell r="A10026" t="str">
            <v>SEP-04</v>
          </cell>
        </row>
        <row r="10027">
          <cell r="A10027" t="str">
            <v>SEP-04</v>
          </cell>
        </row>
        <row r="10028">
          <cell r="A10028" t="str">
            <v>SEP-04</v>
          </cell>
        </row>
        <row r="10029">
          <cell r="A10029" t="str">
            <v>SEP-04</v>
          </cell>
        </row>
        <row r="10030">
          <cell r="A10030" t="str">
            <v>SEP-04</v>
          </cell>
        </row>
        <row r="10031">
          <cell r="A10031" t="str">
            <v>SEP-04</v>
          </cell>
        </row>
        <row r="10032">
          <cell r="A10032" t="str">
            <v>SEP-04</v>
          </cell>
        </row>
        <row r="10033">
          <cell r="A10033" t="str">
            <v>SEP-04</v>
          </cell>
        </row>
        <row r="10034">
          <cell r="A10034" t="str">
            <v>SEP-04</v>
          </cell>
        </row>
        <row r="10035">
          <cell r="A10035" t="str">
            <v>SEP-04</v>
          </cell>
        </row>
        <row r="10036">
          <cell r="A10036" t="str">
            <v>SEP-04</v>
          </cell>
        </row>
        <row r="10037">
          <cell r="A10037" t="str">
            <v>SEP-04</v>
          </cell>
        </row>
        <row r="10038">
          <cell r="A10038" t="str">
            <v>SEP-04</v>
          </cell>
        </row>
        <row r="10039">
          <cell r="A10039" t="str">
            <v>SEP-04</v>
          </cell>
        </row>
        <row r="10040">
          <cell r="A10040" t="str">
            <v>SEP-04</v>
          </cell>
        </row>
        <row r="10041">
          <cell r="A10041" t="str">
            <v>SEP-04</v>
          </cell>
        </row>
        <row r="10042">
          <cell r="A10042" t="str">
            <v>SEP-04</v>
          </cell>
        </row>
        <row r="10043">
          <cell r="A10043" t="str">
            <v>SEP-04</v>
          </cell>
        </row>
        <row r="10044">
          <cell r="A10044" t="str">
            <v>SEP-04</v>
          </cell>
        </row>
        <row r="10045">
          <cell r="A10045" t="str">
            <v>SEP-04</v>
          </cell>
        </row>
        <row r="10046">
          <cell r="A10046" t="str">
            <v>SEP-04</v>
          </cell>
        </row>
        <row r="10047">
          <cell r="A10047" t="str">
            <v>SEP-04</v>
          </cell>
        </row>
        <row r="10048">
          <cell r="A10048" t="str">
            <v>SEP-04</v>
          </cell>
        </row>
        <row r="10049">
          <cell r="A10049" t="str">
            <v>SEP-04</v>
          </cell>
        </row>
        <row r="10050">
          <cell r="A10050" t="str">
            <v>SEP-04</v>
          </cell>
        </row>
        <row r="10051">
          <cell r="A10051" t="str">
            <v>SEP-04</v>
          </cell>
        </row>
        <row r="10052">
          <cell r="A10052" t="str">
            <v>SEP-04</v>
          </cell>
        </row>
        <row r="10053">
          <cell r="A10053" t="str">
            <v>SEP-04</v>
          </cell>
        </row>
        <row r="10054">
          <cell r="A10054" t="str">
            <v>SEP-04</v>
          </cell>
        </row>
        <row r="10055">
          <cell r="A10055" t="str">
            <v>SEP-04</v>
          </cell>
        </row>
        <row r="10056">
          <cell r="A10056" t="str">
            <v>SEP-04</v>
          </cell>
        </row>
        <row r="10057">
          <cell r="A10057" t="str">
            <v>SEP-04</v>
          </cell>
        </row>
        <row r="10058">
          <cell r="A10058" t="str">
            <v>SEP-04</v>
          </cell>
        </row>
        <row r="10059">
          <cell r="A10059" t="str">
            <v>SEP-04</v>
          </cell>
        </row>
        <row r="10060">
          <cell r="A10060" t="str">
            <v>SEP-04</v>
          </cell>
        </row>
        <row r="10061">
          <cell r="A10061" t="str">
            <v>SEP-04</v>
          </cell>
        </row>
        <row r="10062">
          <cell r="A10062" t="str">
            <v>SEP-04</v>
          </cell>
        </row>
        <row r="10063">
          <cell r="A10063" t="str">
            <v>SEP-04</v>
          </cell>
        </row>
        <row r="10064">
          <cell r="A10064" t="str">
            <v>SEP-04</v>
          </cell>
        </row>
        <row r="10065">
          <cell r="A10065" t="str">
            <v>SEP-04</v>
          </cell>
        </row>
        <row r="10066">
          <cell r="A10066" t="str">
            <v>SEP-04</v>
          </cell>
        </row>
        <row r="10067">
          <cell r="A10067" t="str">
            <v>SEP-04</v>
          </cell>
        </row>
        <row r="10068">
          <cell r="A10068" t="str">
            <v>SEP-04</v>
          </cell>
        </row>
        <row r="10069">
          <cell r="A10069" t="str">
            <v>SEP-04</v>
          </cell>
        </row>
        <row r="10070">
          <cell r="A10070" t="str">
            <v>SEP-04</v>
          </cell>
        </row>
        <row r="10071">
          <cell r="A10071" t="str">
            <v>SEP-04</v>
          </cell>
        </row>
        <row r="10072">
          <cell r="A10072" t="str">
            <v>SEP-04</v>
          </cell>
        </row>
        <row r="10073">
          <cell r="A10073" t="str">
            <v>SEP-04</v>
          </cell>
        </row>
        <row r="10074">
          <cell r="A10074" t="str">
            <v>SEP-04</v>
          </cell>
        </row>
        <row r="10075">
          <cell r="A10075" t="str">
            <v>SEP-04</v>
          </cell>
        </row>
        <row r="10076">
          <cell r="A10076" t="str">
            <v>SEP-04</v>
          </cell>
        </row>
        <row r="10077">
          <cell r="A10077" t="str">
            <v>SEP-04</v>
          </cell>
        </row>
        <row r="10078">
          <cell r="A10078" t="str">
            <v>SEP-04</v>
          </cell>
        </row>
        <row r="10079">
          <cell r="A10079" t="str">
            <v>SEP-04</v>
          </cell>
        </row>
        <row r="10080">
          <cell r="A10080" t="str">
            <v>SEP-04</v>
          </cell>
        </row>
        <row r="10081">
          <cell r="A10081" t="str">
            <v>SEP-04</v>
          </cell>
        </row>
        <row r="10082">
          <cell r="A10082" t="str">
            <v>SEP-04</v>
          </cell>
        </row>
        <row r="10083">
          <cell r="A10083" t="str">
            <v>SEP-04</v>
          </cell>
        </row>
        <row r="10084">
          <cell r="A10084" t="str">
            <v>SEP-04</v>
          </cell>
        </row>
        <row r="10085">
          <cell r="A10085" t="str">
            <v>SEP-04</v>
          </cell>
        </row>
        <row r="10086">
          <cell r="A10086" t="str">
            <v>SEP-04</v>
          </cell>
        </row>
        <row r="10087">
          <cell r="A10087" t="str">
            <v>SEP-04</v>
          </cell>
        </row>
        <row r="10088">
          <cell r="A10088" t="str">
            <v>SEP-04</v>
          </cell>
        </row>
        <row r="10089">
          <cell r="A10089" t="str">
            <v>SEP-04</v>
          </cell>
        </row>
        <row r="10090">
          <cell r="A10090" t="str">
            <v>SEP-04</v>
          </cell>
        </row>
        <row r="10091">
          <cell r="A10091" t="str">
            <v>SEP-04</v>
          </cell>
        </row>
        <row r="10092">
          <cell r="A10092" t="str">
            <v>SEP-04</v>
          </cell>
        </row>
        <row r="10093">
          <cell r="A10093" t="str">
            <v>SEP-04</v>
          </cell>
        </row>
        <row r="10094">
          <cell r="A10094" t="str">
            <v>SEP-04</v>
          </cell>
        </row>
        <row r="10095">
          <cell r="A10095" t="str">
            <v>SEP-04</v>
          </cell>
        </row>
        <row r="10096">
          <cell r="A10096" t="str">
            <v>SEP-04</v>
          </cell>
        </row>
        <row r="10097">
          <cell r="A10097" t="str">
            <v>SEP-04</v>
          </cell>
        </row>
        <row r="10098">
          <cell r="A10098" t="str">
            <v>SEP-04</v>
          </cell>
        </row>
        <row r="10099">
          <cell r="A10099" t="str">
            <v>SEP-04</v>
          </cell>
        </row>
        <row r="10100">
          <cell r="A10100" t="str">
            <v>SEP-04</v>
          </cell>
        </row>
        <row r="10101">
          <cell r="A10101" t="str">
            <v>SEP-04</v>
          </cell>
        </row>
        <row r="10102">
          <cell r="A10102" t="str">
            <v>SEP-04</v>
          </cell>
        </row>
        <row r="10103">
          <cell r="A10103" t="str">
            <v>SEP-04</v>
          </cell>
        </row>
        <row r="10104">
          <cell r="A10104" t="str">
            <v>SEP-04</v>
          </cell>
        </row>
        <row r="10105">
          <cell r="A10105" t="str">
            <v>SEP-04</v>
          </cell>
        </row>
        <row r="10106">
          <cell r="A10106" t="str">
            <v>SEP-04</v>
          </cell>
        </row>
        <row r="10107">
          <cell r="A10107" t="str">
            <v>SEP-04</v>
          </cell>
        </row>
        <row r="10108">
          <cell r="A10108" t="str">
            <v>SEP-04</v>
          </cell>
        </row>
        <row r="10109">
          <cell r="A10109" t="str">
            <v>SEP-04</v>
          </cell>
        </row>
        <row r="10110">
          <cell r="A10110" t="str">
            <v>SEP-04</v>
          </cell>
        </row>
        <row r="10111">
          <cell r="A10111" t="str">
            <v>SEP-04</v>
          </cell>
        </row>
        <row r="10112">
          <cell r="A10112" t="str">
            <v>SEP-04</v>
          </cell>
        </row>
        <row r="10113">
          <cell r="A10113" t="str">
            <v>SEP-04</v>
          </cell>
        </row>
        <row r="10114">
          <cell r="A10114" t="str">
            <v>SEP-04</v>
          </cell>
        </row>
        <row r="10115">
          <cell r="A10115" t="str">
            <v>SEP-04</v>
          </cell>
        </row>
        <row r="10116">
          <cell r="A10116" t="str">
            <v>SEP-04</v>
          </cell>
        </row>
        <row r="10117">
          <cell r="A10117" t="str">
            <v>SEP-04</v>
          </cell>
        </row>
        <row r="10118">
          <cell r="A10118" t="str">
            <v>SEP-04</v>
          </cell>
        </row>
        <row r="10119">
          <cell r="A10119" t="str">
            <v>SEP-04</v>
          </cell>
        </row>
        <row r="10120">
          <cell r="A10120" t="str">
            <v>SEP-04</v>
          </cell>
        </row>
        <row r="10121">
          <cell r="A10121" t="str">
            <v>SEP-04</v>
          </cell>
        </row>
        <row r="10122">
          <cell r="A10122" t="str">
            <v>SEP-04</v>
          </cell>
        </row>
        <row r="10123">
          <cell r="A10123" t="str">
            <v>SEP-04</v>
          </cell>
        </row>
        <row r="10124">
          <cell r="A10124" t="str">
            <v>SEP-04</v>
          </cell>
        </row>
        <row r="10125">
          <cell r="A10125" t="str">
            <v>SEP-04</v>
          </cell>
        </row>
        <row r="10126">
          <cell r="A10126" t="str">
            <v>SEP-04</v>
          </cell>
        </row>
        <row r="10127">
          <cell r="A10127" t="str">
            <v>SEP-04</v>
          </cell>
        </row>
        <row r="10128">
          <cell r="A10128" t="str">
            <v>SEP-04</v>
          </cell>
        </row>
        <row r="10129">
          <cell r="A10129" t="str">
            <v>SEP-04</v>
          </cell>
        </row>
        <row r="10130">
          <cell r="A10130" t="str">
            <v>SEP-04</v>
          </cell>
        </row>
        <row r="10131">
          <cell r="A10131" t="str">
            <v>SEP-04</v>
          </cell>
        </row>
        <row r="10132">
          <cell r="A10132" t="str">
            <v>SEP-04</v>
          </cell>
        </row>
        <row r="10133">
          <cell r="A10133" t="str">
            <v>SEP-04</v>
          </cell>
        </row>
        <row r="10134">
          <cell r="A10134" t="str">
            <v>SEP-04</v>
          </cell>
        </row>
        <row r="10135">
          <cell r="A10135" t="str">
            <v>SEP-04</v>
          </cell>
        </row>
        <row r="10136">
          <cell r="A10136" t="str">
            <v>SEP-04</v>
          </cell>
        </row>
        <row r="10137">
          <cell r="A10137" t="str">
            <v>SEP-04</v>
          </cell>
        </row>
        <row r="10138">
          <cell r="A10138" t="str">
            <v>SEP-04</v>
          </cell>
        </row>
        <row r="10139">
          <cell r="A10139" t="str">
            <v>SEP-04</v>
          </cell>
        </row>
        <row r="10140">
          <cell r="A10140" t="str">
            <v>SEP-04</v>
          </cell>
        </row>
        <row r="10141">
          <cell r="A10141" t="str">
            <v>SEP-04</v>
          </cell>
        </row>
        <row r="10142">
          <cell r="A10142" t="str">
            <v>SEP-04</v>
          </cell>
        </row>
        <row r="10143">
          <cell r="A10143" t="str">
            <v>SEP-04</v>
          </cell>
        </row>
        <row r="10144">
          <cell r="A10144" t="str">
            <v>SEP-04</v>
          </cell>
        </row>
        <row r="10145">
          <cell r="A10145" t="str">
            <v>SEP-04</v>
          </cell>
        </row>
        <row r="10146">
          <cell r="A10146" t="str">
            <v>SEP-04</v>
          </cell>
        </row>
        <row r="10147">
          <cell r="A10147" t="str">
            <v>SEP-04</v>
          </cell>
        </row>
        <row r="10148">
          <cell r="A10148" t="str">
            <v>SEP-04</v>
          </cell>
        </row>
        <row r="10149">
          <cell r="A10149" t="str">
            <v>SEP-04</v>
          </cell>
        </row>
        <row r="10150">
          <cell r="A10150" t="str">
            <v>SEP-04</v>
          </cell>
        </row>
        <row r="10151">
          <cell r="A10151" t="str">
            <v>SEP-04</v>
          </cell>
        </row>
        <row r="10152">
          <cell r="A10152" t="str">
            <v>SEP-04</v>
          </cell>
        </row>
        <row r="10153">
          <cell r="A10153" t="str">
            <v>SEP-04</v>
          </cell>
        </row>
        <row r="10154">
          <cell r="A10154" t="str">
            <v>SEP-04</v>
          </cell>
        </row>
        <row r="10155">
          <cell r="A10155" t="str">
            <v>SEP-04</v>
          </cell>
        </row>
        <row r="10156">
          <cell r="A10156" t="str">
            <v>SEP-04</v>
          </cell>
        </row>
        <row r="10157">
          <cell r="A10157" t="str">
            <v>SEP-04</v>
          </cell>
        </row>
        <row r="10158">
          <cell r="A10158" t="str">
            <v>SEP-04</v>
          </cell>
        </row>
        <row r="10159">
          <cell r="A10159" t="str">
            <v>SEP-04</v>
          </cell>
        </row>
        <row r="10160">
          <cell r="A10160" t="str">
            <v>SEP-04</v>
          </cell>
        </row>
        <row r="10161">
          <cell r="A10161" t="str">
            <v>SEP-04</v>
          </cell>
        </row>
        <row r="10162">
          <cell r="A10162" t="str">
            <v>SEP-04</v>
          </cell>
        </row>
        <row r="10163">
          <cell r="A10163" t="str">
            <v>SEP-04</v>
          </cell>
        </row>
        <row r="10164">
          <cell r="A10164" t="str">
            <v>SEP-04</v>
          </cell>
        </row>
        <row r="10165">
          <cell r="A10165" t="str">
            <v>SEP-04</v>
          </cell>
        </row>
        <row r="10166">
          <cell r="A10166" t="str">
            <v>SEP-04</v>
          </cell>
        </row>
        <row r="10167">
          <cell r="A10167" t="str">
            <v>SEP-04</v>
          </cell>
        </row>
        <row r="10168">
          <cell r="A10168" t="str">
            <v>SEP-04</v>
          </cell>
        </row>
        <row r="10169">
          <cell r="A10169" t="str">
            <v>SEP-04</v>
          </cell>
        </row>
        <row r="10170">
          <cell r="A10170" t="str">
            <v>SEP-04</v>
          </cell>
        </row>
        <row r="10171">
          <cell r="A10171" t="str">
            <v>SEP-04</v>
          </cell>
        </row>
        <row r="10172">
          <cell r="A10172" t="str">
            <v>SEP-04</v>
          </cell>
        </row>
        <row r="10173">
          <cell r="A10173" t="str">
            <v>SEP-04</v>
          </cell>
        </row>
        <row r="10174">
          <cell r="A10174" t="str">
            <v>SEP-04</v>
          </cell>
        </row>
        <row r="10175">
          <cell r="A10175" t="str">
            <v>SEP-04</v>
          </cell>
        </row>
        <row r="10176">
          <cell r="A10176" t="str">
            <v>SEP-04</v>
          </cell>
        </row>
        <row r="10177">
          <cell r="A10177" t="str">
            <v>SEP-04</v>
          </cell>
        </row>
        <row r="10178">
          <cell r="A10178" t="str">
            <v>SEP-04</v>
          </cell>
        </row>
        <row r="10179">
          <cell r="A10179" t="str">
            <v>SEP-04</v>
          </cell>
        </row>
        <row r="10180">
          <cell r="A10180" t="str">
            <v>SEP-04</v>
          </cell>
        </row>
        <row r="10181">
          <cell r="A10181" t="str">
            <v>SEP-04</v>
          </cell>
        </row>
        <row r="10182">
          <cell r="A10182" t="str">
            <v>SEP-04</v>
          </cell>
        </row>
        <row r="10183">
          <cell r="A10183" t="str">
            <v>SEP-04</v>
          </cell>
        </row>
        <row r="10184">
          <cell r="A10184" t="str">
            <v>SEP-04</v>
          </cell>
        </row>
        <row r="10185">
          <cell r="A10185" t="str">
            <v>SEP-04</v>
          </cell>
        </row>
        <row r="10186">
          <cell r="A10186" t="str">
            <v>SEP-04</v>
          </cell>
        </row>
        <row r="10187">
          <cell r="A10187" t="str">
            <v>SEP-04</v>
          </cell>
        </row>
        <row r="10188">
          <cell r="A10188" t="str">
            <v>SEP-04</v>
          </cell>
        </row>
        <row r="10189">
          <cell r="A10189" t="str">
            <v>SEP-04</v>
          </cell>
        </row>
        <row r="10190">
          <cell r="A10190" t="str">
            <v>SEP-04</v>
          </cell>
        </row>
        <row r="10191">
          <cell r="A10191" t="str">
            <v>SEP-04</v>
          </cell>
        </row>
        <row r="10192">
          <cell r="A10192" t="str">
            <v>SEP-04</v>
          </cell>
        </row>
        <row r="10193">
          <cell r="A10193" t="str">
            <v>SEP-04</v>
          </cell>
        </row>
        <row r="10194">
          <cell r="A10194" t="str">
            <v>SEP-04</v>
          </cell>
        </row>
        <row r="10195">
          <cell r="A10195" t="str">
            <v>SEP-04</v>
          </cell>
        </row>
        <row r="10196">
          <cell r="A10196" t="str">
            <v>SEP-04</v>
          </cell>
        </row>
        <row r="10197">
          <cell r="A10197" t="str">
            <v>SEP-04</v>
          </cell>
        </row>
        <row r="10198">
          <cell r="A10198" t="str">
            <v>SEP-04</v>
          </cell>
        </row>
        <row r="10199">
          <cell r="A10199" t="str">
            <v>SEP-04</v>
          </cell>
        </row>
        <row r="10200">
          <cell r="A10200" t="str">
            <v>SEP-04</v>
          </cell>
        </row>
        <row r="10201">
          <cell r="A10201" t="str">
            <v>SEP-04</v>
          </cell>
        </row>
        <row r="10202">
          <cell r="A10202" t="str">
            <v>SEP-04</v>
          </cell>
        </row>
        <row r="10203">
          <cell r="A10203" t="str">
            <v>SEP-04</v>
          </cell>
        </row>
        <row r="10204">
          <cell r="A10204" t="str">
            <v>SEP-04</v>
          </cell>
        </row>
        <row r="10205">
          <cell r="A10205" t="str">
            <v>SEP-04</v>
          </cell>
        </row>
        <row r="10206">
          <cell r="A10206" t="str">
            <v>SEP-04</v>
          </cell>
        </row>
        <row r="10207">
          <cell r="A10207" t="str">
            <v>SEP-04</v>
          </cell>
        </row>
        <row r="10208">
          <cell r="A10208" t="str">
            <v>SEP-04</v>
          </cell>
        </row>
        <row r="10209">
          <cell r="A10209" t="str">
            <v>SEP-04</v>
          </cell>
        </row>
        <row r="10210">
          <cell r="A10210" t="str">
            <v>SEP-04</v>
          </cell>
        </row>
        <row r="10211">
          <cell r="A10211" t="str">
            <v>SEP-04</v>
          </cell>
        </row>
        <row r="10212">
          <cell r="A10212" t="str">
            <v>SEP-04</v>
          </cell>
        </row>
        <row r="10213">
          <cell r="A10213" t="str">
            <v>SEP-04</v>
          </cell>
        </row>
        <row r="10214">
          <cell r="A10214" t="str">
            <v>SEP-04</v>
          </cell>
        </row>
        <row r="10215">
          <cell r="A10215" t="str">
            <v>SEP-04</v>
          </cell>
        </row>
        <row r="10216">
          <cell r="A10216" t="str">
            <v>SEP-04</v>
          </cell>
        </row>
        <row r="10217">
          <cell r="A10217" t="str">
            <v>SEP-04</v>
          </cell>
        </row>
        <row r="10218">
          <cell r="A10218" t="str">
            <v>SEP-04</v>
          </cell>
        </row>
        <row r="10219">
          <cell r="A10219" t="str">
            <v>SEP-04</v>
          </cell>
        </row>
        <row r="10220">
          <cell r="A10220" t="str">
            <v>SEP-04</v>
          </cell>
        </row>
        <row r="10221">
          <cell r="A10221" t="str">
            <v>SEP-04</v>
          </cell>
        </row>
        <row r="10222">
          <cell r="A10222" t="str">
            <v>SEP-04</v>
          </cell>
        </row>
        <row r="10223">
          <cell r="A10223" t="str">
            <v>SEP-04</v>
          </cell>
        </row>
        <row r="10224">
          <cell r="A10224" t="str">
            <v>SEP-04</v>
          </cell>
        </row>
        <row r="10225">
          <cell r="A10225" t="str">
            <v>SEP-04</v>
          </cell>
        </row>
        <row r="10226">
          <cell r="A10226" t="str">
            <v>SEP-04</v>
          </cell>
        </row>
        <row r="10227">
          <cell r="A10227" t="str">
            <v>SEP-04</v>
          </cell>
        </row>
        <row r="10228">
          <cell r="A10228" t="str">
            <v>SEP-04</v>
          </cell>
        </row>
        <row r="10229">
          <cell r="A10229" t="str">
            <v>SEP-04</v>
          </cell>
        </row>
        <row r="10230">
          <cell r="A10230" t="str">
            <v>SEP-04</v>
          </cell>
        </row>
        <row r="10231">
          <cell r="A10231" t="str">
            <v>SEP-04</v>
          </cell>
        </row>
        <row r="10232">
          <cell r="A10232" t="str">
            <v>SEP-04</v>
          </cell>
        </row>
        <row r="10233">
          <cell r="A10233" t="str">
            <v>SEP-04</v>
          </cell>
        </row>
        <row r="10234">
          <cell r="A10234" t="str">
            <v>SEP-04</v>
          </cell>
        </row>
        <row r="10235">
          <cell r="A10235" t="str">
            <v>SEP-04</v>
          </cell>
        </row>
        <row r="10236">
          <cell r="A10236" t="str">
            <v>SEP-04</v>
          </cell>
        </row>
        <row r="10237">
          <cell r="A10237" t="str">
            <v>SEP-04</v>
          </cell>
        </row>
        <row r="10238">
          <cell r="A10238" t="str">
            <v>SEP-04</v>
          </cell>
        </row>
        <row r="10239">
          <cell r="A10239" t="str">
            <v>SEP-04</v>
          </cell>
        </row>
        <row r="10240">
          <cell r="A10240" t="str">
            <v>SEP-04</v>
          </cell>
        </row>
        <row r="10241">
          <cell r="A10241" t="str">
            <v>SEP-04</v>
          </cell>
        </row>
        <row r="10242">
          <cell r="A10242" t="str">
            <v>SEP-04</v>
          </cell>
        </row>
        <row r="10243">
          <cell r="A10243" t="str">
            <v>SEP-04</v>
          </cell>
        </row>
        <row r="10244">
          <cell r="A10244" t="str">
            <v>SEP-04</v>
          </cell>
        </row>
        <row r="10245">
          <cell r="A10245" t="str">
            <v>SEP-04</v>
          </cell>
        </row>
        <row r="10246">
          <cell r="A10246" t="str">
            <v>SEP-04</v>
          </cell>
        </row>
        <row r="10247">
          <cell r="A10247" t="str">
            <v>SEP-04</v>
          </cell>
        </row>
        <row r="10248">
          <cell r="A10248" t="str">
            <v>SEP-04</v>
          </cell>
        </row>
        <row r="10249">
          <cell r="A10249" t="str">
            <v>SEP-04</v>
          </cell>
        </row>
        <row r="10250">
          <cell r="A10250" t="str">
            <v>SEP-04</v>
          </cell>
        </row>
        <row r="10251">
          <cell r="A10251" t="str">
            <v>SEP-04</v>
          </cell>
        </row>
        <row r="10252">
          <cell r="A10252" t="str">
            <v>SEP-04</v>
          </cell>
        </row>
        <row r="10253">
          <cell r="A10253" t="str">
            <v>SEP-04</v>
          </cell>
        </row>
        <row r="10254">
          <cell r="A10254" t="str">
            <v>SEP-04</v>
          </cell>
        </row>
        <row r="10255">
          <cell r="A10255" t="str">
            <v>SEP-04</v>
          </cell>
        </row>
        <row r="10256">
          <cell r="A10256" t="str">
            <v>SEP-04</v>
          </cell>
        </row>
        <row r="10257">
          <cell r="A10257" t="str">
            <v>SEP-04</v>
          </cell>
        </row>
        <row r="10258">
          <cell r="A10258" t="str">
            <v>SEP-04</v>
          </cell>
        </row>
        <row r="10259">
          <cell r="A10259" t="str">
            <v>SEP-04</v>
          </cell>
        </row>
        <row r="10260">
          <cell r="A10260" t="str">
            <v>SEP-04</v>
          </cell>
        </row>
        <row r="10261">
          <cell r="A10261" t="str">
            <v>SEP-04</v>
          </cell>
        </row>
        <row r="10262">
          <cell r="A10262" t="str">
            <v>SEP-04</v>
          </cell>
        </row>
        <row r="10263">
          <cell r="A10263" t="str">
            <v>SEP-04</v>
          </cell>
        </row>
        <row r="10264">
          <cell r="A10264" t="str">
            <v>SEP-04</v>
          </cell>
        </row>
        <row r="10265">
          <cell r="A10265" t="str">
            <v>SEP-04</v>
          </cell>
        </row>
        <row r="10266">
          <cell r="A10266" t="str">
            <v>SEP-04</v>
          </cell>
        </row>
        <row r="10267">
          <cell r="A10267" t="str">
            <v>SEP-04</v>
          </cell>
        </row>
        <row r="10268">
          <cell r="A10268" t="str">
            <v>SEP-04</v>
          </cell>
        </row>
        <row r="10269">
          <cell r="A10269" t="str">
            <v>SEP-04</v>
          </cell>
        </row>
        <row r="10270">
          <cell r="A10270" t="str">
            <v>SEP-04</v>
          </cell>
        </row>
        <row r="10271">
          <cell r="A10271" t="str">
            <v>SEP-04</v>
          </cell>
        </row>
        <row r="10272">
          <cell r="A10272" t="str">
            <v>SEP-04</v>
          </cell>
        </row>
        <row r="10273">
          <cell r="A10273" t="str">
            <v>SEP-04</v>
          </cell>
        </row>
        <row r="10274">
          <cell r="A10274" t="str">
            <v>SEP-04</v>
          </cell>
        </row>
        <row r="10275">
          <cell r="A10275" t="str">
            <v>SEP-04</v>
          </cell>
        </row>
        <row r="10276">
          <cell r="A10276" t="str">
            <v>SEP-04</v>
          </cell>
        </row>
        <row r="10277">
          <cell r="A10277" t="str">
            <v>SEP-04</v>
          </cell>
        </row>
        <row r="10278">
          <cell r="A10278" t="str">
            <v>SEP-04</v>
          </cell>
        </row>
        <row r="10279">
          <cell r="A10279" t="str">
            <v>SEP-04</v>
          </cell>
        </row>
        <row r="10280">
          <cell r="A10280" t="str">
            <v>SEP-04</v>
          </cell>
        </row>
        <row r="10281">
          <cell r="A10281" t="str">
            <v>SEP-04</v>
          </cell>
        </row>
        <row r="10282">
          <cell r="A10282" t="str">
            <v>SEP-04</v>
          </cell>
        </row>
        <row r="10283">
          <cell r="A10283" t="str">
            <v>SEP-04</v>
          </cell>
        </row>
        <row r="10284">
          <cell r="A10284" t="str">
            <v>SEP-04</v>
          </cell>
        </row>
        <row r="10285">
          <cell r="A10285" t="str">
            <v>SEP-04</v>
          </cell>
        </row>
        <row r="10286">
          <cell r="A10286" t="str">
            <v>SEP-04</v>
          </cell>
        </row>
        <row r="10287">
          <cell r="A10287" t="str">
            <v>SEP-04</v>
          </cell>
        </row>
        <row r="10288">
          <cell r="A10288" t="str">
            <v>SEP-04</v>
          </cell>
        </row>
        <row r="10289">
          <cell r="A10289" t="str">
            <v>SEP-04</v>
          </cell>
        </row>
        <row r="10290">
          <cell r="A10290" t="str">
            <v>SEP-04</v>
          </cell>
        </row>
        <row r="10291">
          <cell r="A10291" t="str">
            <v>SEP-04</v>
          </cell>
        </row>
        <row r="10292">
          <cell r="A10292" t="str">
            <v>SEP-04</v>
          </cell>
        </row>
        <row r="10293">
          <cell r="A10293" t="str">
            <v>SEP-04</v>
          </cell>
        </row>
        <row r="10294">
          <cell r="A10294" t="str">
            <v>SEP-04</v>
          </cell>
        </row>
        <row r="10295">
          <cell r="A10295" t="str">
            <v>SEP-04</v>
          </cell>
        </row>
        <row r="10296">
          <cell r="A10296" t="str">
            <v>SEP-04</v>
          </cell>
        </row>
        <row r="10297">
          <cell r="A10297" t="str">
            <v>SEP-04</v>
          </cell>
        </row>
        <row r="10298">
          <cell r="A10298" t="str">
            <v>SEP-04</v>
          </cell>
        </row>
        <row r="10299">
          <cell r="A10299" t="str">
            <v>SEP-04</v>
          </cell>
        </row>
        <row r="10300">
          <cell r="A10300" t="str">
            <v>SEP-04</v>
          </cell>
        </row>
        <row r="10301">
          <cell r="A10301" t="str">
            <v>SEP-04</v>
          </cell>
        </row>
        <row r="10302">
          <cell r="A10302" t="str">
            <v>SEP-04</v>
          </cell>
        </row>
        <row r="10303">
          <cell r="A10303" t="str">
            <v>SEP-04</v>
          </cell>
        </row>
        <row r="10304">
          <cell r="A10304" t="str">
            <v>SEP-04</v>
          </cell>
        </row>
        <row r="10305">
          <cell r="A10305" t="str">
            <v>SEP-04</v>
          </cell>
        </row>
        <row r="10306">
          <cell r="A10306" t="str">
            <v>SEP-04</v>
          </cell>
        </row>
        <row r="10307">
          <cell r="A10307" t="str">
            <v>SEP-04</v>
          </cell>
        </row>
        <row r="10308">
          <cell r="A10308" t="str">
            <v>SEP-04</v>
          </cell>
        </row>
        <row r="10309">
          <cell r="A10309" t="str">
            <v>SEP-04</v>
          </cell>
        </row>
        <row r="10310">
          <cell r="A10310" t="str">
            <v>SEP-04</v>
          </cell>
        </row>
        <row r="10311">
          <cell r="A10311" t="str">
            <v>SEP-04</v>
          </cell>
        </row>
        <row r="10312">
          <cell r="A10312" t="str">
            <v>SEP-04</v>
          </cell>
        </row>
        <row r="10313">
          <cell r="A10313" t="str">
            <v>SEP-04</v>
          </cell>
        </row>
        <row r="10314">
          <cell r="A10314" t="str">
            <v>SEP-04</v>
          </cell>
        </row>
        <row r="10315">
          <cell r="A10315" t="str">
            <v>SEP-04</v>
          </cell>
        </row>
        <row r="10316">
          <cell r="A10316" t="str">
            <v>SEP-04</v>
          </cell>
        </row>
        <row r="10317">
          <cell r="A10317" t="str">
            <v>SEP-04</v>
          </cell>
        </row>
        <row r="10318">
          <cell r="A10318" t="str">
            <v>SEP-04</v>
          </cell>
        </row>
        <row r="10319">
          <cell r="A10319" t="str">
            <v>SEP-04</v>
          </cell>
        </row>
        <row r="10320">
          <cell r="A10320" t="str">
            <v>SEP-04</v>
          </cell>
        </row>
        <row r="10321">
          <cell r="A10321" t="str">
            <v>SEP-04</v>
          </cell>
        </row>
        <row r="10322">
          <cell r="A10322" t="str">
            <v>SEP-04</v>
          </cell>
        </row>
        <row r="10323">
          <cell r="A10323" t="str">
            <v>SEP-04</v>
          </cell>
        </row>
        <row r="10324">
          <cell r="A10324" t="str">
            <v>SEP-04</v>
          </cell>
        </row>
        <row r="10325">
          <cell r="A10325" t="str">
            <v>SEP-04</v>
          </cell>
        </row>
        <row r="10326">
          <cell r="A10326" t="str">
            <v>SEP-04</v>
          </cell>
        </row>
        <row r="10327">
          <cell r="A10327" t="str">
            <v>SEP-04</v>
          </cell>
        </row>
        <row r="10328">
          <cell r="A10328" t="str">
            <v>SEP-04</v>
          </cell>
        </row>
        <row r="10329">
          <cell r="A10329" t="str">
            <v>SEP-04</v>
          </cell>
        </row>
        <row r="10330">
          <cell r="A10330" t="str">
            <v>SEP-04</v>
          </cell>
        </row>
        <row r="10331">
          <cell r="A10331" t="str">
            <v>SEP-04</v>
          </cell>
        </row>
        <row r="10332">
          <cell r="A10332" t="str">
            <v>SEP-04</v>
          </cell>
        </row>
        <row r="10333">
          <cell r="A10333" t="str">
            <v>SEP-04</v>
          </cell>
        </row>
        <row r="10334">
          <cell r="A10334" t="str">
            <v>SEP-04</v>
          </cell>
        </row>
        <row r="10335">
          <cell r="A10335" t="str">
            <v>SEP-04</v>
          </cell>
        </row>
        <row r="10336">
          <cell r="A10336" t="str">
            <v>SEP-04</v>
          </cell>
        </row>
        <row r="10337">
          <cell r="A10337" t="str">
            <v>SEP-04</v>
          </cell>
        </row>
        <row r="10338">
          <cell r="A10338" t="str">
            <v>SEP-04</v>
          </cell>
        </row>
        <row r="10339">
          <cell r="A10339" t="str">
            <v>SEP-04</v>
          </cell>
        </row>
        <row r="10340">
          <cell r="A10340" t="str">
            <v>SEP-04</v>
          </cell>
        </row>
        <row r="10341">
          <cell r="A10341" t="str">
            <v>SEP-04</v>
          </cell>
        </row>
        <row r="10342">
          <cell r="A10342" t="str">
            <v>SEP-04</v>
          </cell>
        </row>
        <row r="10343">
          <cell r="A10343" t="str">
            <v>SEP-04</v>
          </cell>
        </row>
        <row r="10344">
          <cell r="A10344" t="str">
            <v>SEP-04</v>
          </cell>
        </row>
        <row r="10345">
          <cell r="A10345" t="str">
            <v>SEP-04</v>
          </cell>
        </row>
        <row r="10346">
          <cell r="A10346" t="str">
            <v>SEP-04</v>
          </cell>
        </row>
        <row r="10347">
          <cell r="A10347" t="str">
            <v>SEP-04</v>
          </cell>
        </row>
        <row r="10348">
          <cell r="A10348" t="str">
            <v>SEP-04</v>
          </cell>
        </row>
        <row r="10349">
          <cell r="A10349" t="str">
            <v>SEP-04</v>
          </cell>
        </row>
        <row r="10350">
          <cell r="A10350" t="str">
            <v>SEP-04</v>
          </cell>
        </row>
        <row r="10351">
          <cell r="A10351" t="str">
            <v>SEP-04</v>
          </cell>
        </row>
        <row r="10352">
          <cell r="A10352" t="str">
            <v>SEP-04</v>
          </cell>
        </row>
        <row r="10353">
          <cell r="A10353" t="str">
            <v>SEP-04</v>
          </cell>
        </row>
        <row r="10354">
          <cell r="A10354" t="str">
            <v>SEP-04</v>
          </cell>
        </row>
        <row r="10355">
          <cell r="A10355" t="str">
            <v>SEP-04</v>
          </cell>
        </row>
        <row r="10356">
          <cell r="A10356" t="str">
            <v>SEP-04</v>
          </cell>
        </row>
        <row r="10357">
          <cell r="A10357" t="str">
            <v>SEP-04</v>
          </cell>
        </row>
        <row r="10358">
          <cell r="A10358" t="str">
            <v>SEP-04</v>
          </cell>
        </row>
        <row r="10359">
          <cell r="A10359" t="str">
            <v>SEP-04</v>
          </cell>
        </row>
        <row r="10360">
          <cell r="A10360" t="str">
            <v>SEP-04</v>
          </cell>
        </row>
        <row r="10361">
          <cell r="A10361" t="str">
            <v>SEP-04</v>
          </cell>
        </row>
        <row r="10362">
          <cell r="A10362" t="str">
            <v>SEP-04</v>
          </cell>
        </row>
        <row r="10363">
          <cell r="A10363" t="str">
            <v>SEP-04</v>
          </cell>
        </row>
        <row r="10364">
          <cell r="A10364" t="str">
            <v>SEP-04</v>
          </cell>
        </row>
        <row r="10365">
          <cell r="A10365" t="str">
            <v>SEP-04</v>
          </cell>
        </row>
        <row r="10366">
          <cell r="A10366" t="str">
            <v>SEP-04</v>
          </cell>
        </row>
        <row r="10367">
          <cell r="A10367" t="str">
            <v>SEP-04</v>
          </cell>
        </row>
        <row r="10368">
          <cell r="A10368" t="str">
            <v>SEP-04</v>
          </cell>
        </row>
        <row r="10369">
          <cell r="A10369" t="str">
            <v>SEP-04</v>
          </cell>
        </row>
        <row r="10370">
          <cell r="A10370" t="str">
            <v>SEP-04</v>
          </cell>
        </row>
        <row r="10371">
          <cell r="A10371" t="str">
            <v>SEP-04</v>
          </cell>
        </row>
        <row r="10372">
          <cell r="A10372" t="str">
            <v>SEP-04</v>
          </cell>
        </row>
        <row r="10373">
          <cell r="A10373" t="str">
            <v>SEP-04</v>
          </cell>
        </row>
        <row r="10374">
          <cell r="A10374" t="str">
            <v>SEP-04</v>
          </cell>
        </row>
        <row r="10375">
          <cell r="A10375" t="str">
            <v>SEP-04</v>
          </cell>
        </row>
        <row r="10376">
          <cell r="A10376" t="str">
            <v>SEP-04</v>
          </cell>
        </row>
        <row r="10377">
          <cell r="A10377" t="str">
            <v>SEP-04</v>
          </cell>
        </row>
        <row r="10378">
          <cell r="A10378" t="str">
            <v>SEP-04</v>
          </cell>
        </row>
        <row r="10379">
          <cell r="A10379" t="str">
            <v>SEP-04</v>
          </cell>
        </row>
        <row r="10380">
          <cell r="A10380" t="str">
            <v>SEP-04</v>
          </cell>
        </row>
        <row r="10381">
          <cell r="A10381" t="str">
            <v>SEP-04</v>
          </cell>
        </row>
        <row r="10382">
          <cell r="A10382" t="str">
            <v>SEP-04</v>
          </cell>
        </row>
        <row r="10383">
          <cell r="A10383" t="str">
            <v>SEP-04</v>
          </cell>
        </row>
        <row r="10384">
          <cell r="A10384" t="str">
            <v>SEP-04</v>
          </cell>
        </row>
        <row r="10385">
          <cell r="A10385" t="str">
            <v>SEP-04</v>
          </cell>
        </row>
        <row r="10386">
          <cell r="A10386" t="str">
            <v>SEP-04</v>
          </cell>
        </row>
        <row r="10387">
          <cell r="A10387" t="str">
            <v>SEP-04</v>
          </cell>
        </row>
        <row r="10388">
          <cell r="A10388" t="str">
            <v>SEP-04</v>
          </cell>
        </row>
        <row r="10389">
          <cell r="A10389" t="str">
            <v>SEP-04</v>
          </cell>
        </row>
        <row r="10390">
          <cell r="A10390" t="str">
            <v>SEP-04</v>
          </cell>
        </row>
        <row r="10391">
          <cell r="A10391" t="str">
            <v>SEP-04</v>
          </cell>
        </row>
        <row r="10392">
          <cell r="A10392" t="str">
            <v>SEP-04</v>
          </cell>
        </row>
        <row r="10393">
          <cell r="A10393" t="str">
            <v>SEP-04</v>
          </cell>
        </row>
        <row r="10394">
          <cell r="A10394" t="str">
            <v>SEP-04</v>
          </cell>
        </row>
        <row r="10395">
          <cell r="A10395" t="str">
            <v>SEP-04</v>
          </cell>
        </row>
        <row r="10396">
          <cell r="A10396" t="str">
            <v>SEP-04</v>
          </cell>
        </row>
        <row r="10397">
          <cell r="A10397" t="str">
            <v>SEP-04</v>
          </cell>
        </row>
        <row r="10398">
          <cell r="A10398" t="str">
            <v>SEP-04</v>
          </cell>
        </row>
        <row r="10399">
          <cell r="A10399" t="str">
            <v>SEP-04</v>
          </cell>
        </row>
        <row r="10400">
          <cell r="A10400" t="str">
            <v>SEP-04</v>
          </cell>
        </row>
        <row r="10401">
          <cell r="A10401" t="str">
            <v>SEP-04</v>
          </cell>
        </row>
        <row r="10402">
          <cell r="A10402" t="str">
            <v>SEP-04</v>
          </cell>
        </row>
        <row r="10403">
          <cell r="A10403" t="str">
            <v>SEP-04</v>
          </cell>
        </row>
        <row r="10404">
          <cell r="A10404" t="str">
            <v>SEP-04</v>
          </cell>
        </row>
        <row r="10405">
          <cell r="A10405" t="str">
            <v>SEP-04</v>
          </cell>
        </row>
        <row r="10406">
          <cell r="A10406" t="str">
            <v>SEP-04</v>
          </cell>
        </row>
        <row r="10407">
          <cell r="A10407" t="str">
            <v>SEP-04</v>
          </cell>
        </row>
        <row r="10408">
          <cell r="A10408" t="str">
            <v>SEP-04</v>
          </cell>
        </row>
        <row r="10409">
          <cell r="A10409" t="str">
            <v>SEP-04</v>
          </cell>
        </row>
        <row r="10410">
          <cell r="A10410" t="str">
            <v>SEP-04</v>
          </cell>
        </row>
        <row r="10411">
          <cell r="A10411" t="str">
            <v>SEP-04</v>
          </cell>
        </row>
        <row r="10412">
          <cell r="A10412" t="str">
            <v>SEP-04</v>
          </cell>
        </row>
        <row r="10413">
          <cell r="A10413" t="str">
            <v>SEP-04</v>
          </cell>
        </row>
        <row r="10414">
          <cell r="A10414" t="str">
            <v>SEP-04</v>
          </cell>
        </row>
        <row r="10415">
          <cell r="A10415" t="str">
            <v>SEP-04</v>
          </cell>
        </row>
        <row r="10416">
          <cell r="A10416" t="str">
            <v>SEP-04</v>
          </cell>
        </row>
        <row r="10417">
          <cell r="A10417" t="str">
            <v>SEP-04</v>
          </cell>
        </row>
        <row r="10418">
          <cell r="A10418" t="str">
            <v>SEP-04</v>
          </cell>
        </row>
        <row r="10419">
          <cell r="A10419" t="str">
            <v>SEP-04</v>
          </cell>
        </row>
        <row r="10420">
          <cell r="A10420" t="str">
            <v>SEP-04</v>
          </cell>
        </row>
        <row r="10421">
          <cell r="A10421" t="str">
            <v>SEP-04</v>
          </cell>
        </row>
        <row r="10422">
          <cell r="A10422" t="str">
            <v>SEP-04</v>
          </cell>
        </row>
        <row r="10423">
          <cell r="A10423" t="str">
            <v>SEP-04</v>
          </cell>
        </row>
        <row r="10424">
          <cell r="A10424" t="str">
            <v>SEP-04</v>
          </cell>
        </row>
        <row r="10425">
          <cell r="A10425" t="str">
            <v>SEP-04</v>
          </cell>
        </row>
        <row r="10426">
          <cell r="A10426" t="str">
            <v>SEP-04</v>
          </cell>
        </row>
        <row r="10427">
          <cell r="A10427" t="str">
            <v>SEP-04</v>
          </cell>
        </row>
        <row r="10428">
          <cell r="A10428" t="str">
            <v>SEP-04</v>
          </cell>
        </row>
        <row r="10429">
          <cell r="A10429" t="str">
            <v>SEP-04</v>
          </cell>
        </row>
        <row r="10430">
          <cell r="A10430" t="str">
            <v>SEP-04</v>
          </cell>
        </row>
        <row r="10431">
          <cell r="A10431" t="str">
            <v>SEP-04</v>
          </cell>
        </row>
        <row r="10432">
          <cell r="A10432" t="str">
            <v>SEP-04</v>
          </cell>
        </row>
        <row r="10433">
          <cell r="A10433" t="str">
            <v>SEP-04</v>
          </cell>
        </row>
        <row r="10434">
          <cell r="A10434" t="str">
            <v>SEP-04</v>
          </cell>
        </row>
        <row r="10435">
          <cell r="A10435" t="str">
            <v>SEP-04</v>
          </cell>
        </row>
        <row r="10436">
          <cell r="A10436" t="str">
            <v>SEP-04</v>
          </cell>
        </row>
        <row r="10437">
          <cell r="A10437" t="str">
            <v>SEP-04</v>
          </cell>
        </row>
        <row r="10438">
          <cell r="A10438" t="str">
            <v>SEP-04</v>
          </cell>
        </row>
        <row r="10439">
          <cell r="A10439" t="str">
            <v>SEP-04</v>
          </cell>
        </row>
        <row r="10440">
          <cell r="A10440" t="str">
            <v>SEP-04</v>
          </cell>
        </row>
        <row r="10441">
          <cell r="A10441" t="str">
            <v>SEP-04</v>
          </cell>
        </row>
        <row r="10442">
          <cell r="A10442" t="str">
            <v>SEP-04</v>
          </cell>
        </row>
        <row r="10443">
          <cell r="A10443" t="str">
            <v>SEP-04</v>
          </cell>
        </row>
        <row r="10444">
          <cell r="A10444" t="str">
            <v>SEP-04</v>
          </cell>
        </row>
        <row r="10445">
          <cell r="A10445" t="str">
            <v>SEP-04</v>
          </cell>
        </row>
        <row r="10446">
          <cell r="A10446" t="str">
            <v>SEP-04</v>
          </cell>
        </row>
        <row r="10447">
          <cell r="A10447" t="str">
            <v>SEP-04</v>
          </cell>
        </row>
        <row r="10448">
          <cell r="A10448" t="str">
            <v>SEP-04</v>
          </cell>
        </row>
        <row r="10449">
          <cell r="A10449" t="str">
            <v>SEP-04</v>
          </cell>
        </row>
        <row r="10450">
          <cell r="A10450" t="str">
            <v>SEP-04</v>
          </cell>
        </row>
        <row r="10451">
          <cell r="A10451" t="str">
            <v>SEP-04</v>
          </cell>
        </row>
        <row r="10452">
          <cell r="A10452" t="str">
            <v>SEP-04</v>
          </cell>
        </row>
        <row r="10453">
          <cell r="A10453" t="str">
            <v>SEP-04</v>
          </cell>
        </row>
        <row r="10454">
          <cell r="A10454" t="str">
            <v>SEP-04</v>
          </cell>
        </row>
        <row r="10455">
          <cell r="A10455" t="str">
            <v>SEP-04</v>
          </cell>
        </row>
        <row r="10456">
          <cell r="A10456" t="str">
            <v>SEP-04</v>
          </cell>
        </row>
        <row r="10457">
          <cell r="A10457" t="str">
            <v>SEP-04</v>
          </cell>
        </row>
        <row r="10458">
          <cell r="A10458" t="str">
            <v>SEP-04</v>
          </cell>
        </row>
        <row r="10459">
          <cell r="A10459" t="str">
            <v>SEP-04</v>
          </cell>
        </row>
        <row r="10460">
          <cell r="A10460" t="str">
            <v>SEP-04</v>
          </cell>
        </row>
        <row r="10461">
          <cell r="A10461" t="str">
            <v>SEP-04</v>
          </cell>
        </row>
        <row r="10462">
          <cell r="A10462" t="str">
            <v>SEP-04</v>
          </cell>
        </row>
        <row r="10463">
          <cell r="A10463" t="str">
            <v>SEP-04</v>
          </cell>
        </row>
        <row r="10464">
          <cell r="A10464" t="str">
            <v>SEP-04</v>
          </cell>
        </row>
        <row r="10465">
          <cell r="A10465" t="str">
            <v>SEP-04</v>
          </cell>
        </row>
        <row r="10466">
          <cell r="A10466" t="str">
            <v>SEP-04</v>
          </cell>
        </row>
        <row r="10467">
          <cell r="A10467" t="str">
            <v>SEP-04</v>
          </cell>
        </row>
        <row r="10468">
          <cell r="A10468" t="str">
            <v>SEP-04</v>
          </cell>
        </row>
        <row r="10469">
          <cell r="A10469" t="str">
            <v>SEP-04</v>
          </cell>
        </row>
        <row r="10470">
          <cell r="A10470" t="str">
            <v>SEP-04</v>
          </cell>
        </row>
        <row r="10471">
          <cell r="A10471" t="str">
            <v>SEP-04</v>
          </cell>
        </row>
        <row r="10472">
          <cell r="A10472" t="str">
            <v>SEP-04</v>
          </cell>
        </row>
        <row r="10473">
          <cell r="A10473" t="str">
            <v>SEP-04</v>
          </cell>
        </row>
        <row r="10474">
          <cell r="A10474" t="str">
            <v>SEP-04</v>
          </cell>
        </row>
        <row r="10475">
          <cell r="A10475" t="str">
            <v>SEP-04</v>
          </cell>
        </row>
        <row r="10476">
          <cell r="A10476" t="str">
            <v>SEP-04</v>
          </cell>
        </row>
        <row r="10477">
          <cell r="A10477" t="str">
            <v>SEP-04</v>
          </cell>
        </row>
        <row r="10478">
          <cell r="A10478" t="str">
            <v>SEP-04</v>
          </cell>
        </row>
        <row r="10479">
          <cell r="A10479" t="str">
            <v>SEP-04</v>
          </cell>
        </row>
        <row r="10480">
          <cell r="A10480" t="str">
            <v>SEP-04</v>
          </cell>
        </row>
        <row r="10481">
          <cell r="A10481" t="str">
            <v>SEP-04</v>
          </cell>
        </row>
        <row r="10482">
          <cell r="A10482" t="str">
            <v>SEP-04</v>
          </cell>
        </row>
        <row r="10483">
          <cell r="A10483" t="str">
            <v>SEP-04</v>
          </cell>
        </row>
        <row r="10484">
          <cell r="A10484" t="str">
            <v>SEP-04</v>
          </cell>
        </row>
        <row r="10485">
          <cell r="A10485" t="str">
            <v>SEP-04</v>
          </cell>
        </row>
        <row r="10486">
          <cell r="A10486" t="str">
            <v>SEP-04</v>
          </cell>
        </row>
        <row r="10487">
          <cell r="A10487" t="str">
            <v>SEP-04</v>
          </cell>
        </row>
        <row r="10488">
          <cell r="A10488" t="str">
            <v>SEP-04</v>
          </cell>
        </row>
        <row r="10489">
          <cell r="A10489" t="str">
            <v>SEP-04</v>
          </cell>
        </row>
        <row r="10490">
          <cell r="A10490" t="str">
            <v>SEP-04</v>
          </cell>
        </row>
        <row r="10491">
          <cell r="A10491" t="str">
            <v>SEP-04</v>
          </cell>
        </row>
        <row r="10492">
          <cell r="A10492" t="str">
            <v>SEP-04</v>
          </cell>
        </row>
        <row r="10493">
          <cell r="A10493" t="str">
            <v>SEP-04</v>
          </cell>
        </row>
        <row r="10494">
          <cell r="A10494" t="str">
            <v>SEP-04</v>
          </cell>
        </row>
        <row r="10495">
          <cell r="A10495" t="str">
            <v>SEP-04</v>
          </cell>
        </row>
        <row r="10496">
          <cell r="A10496" t="str">
            <v>SEP-04</v>
          </cell>
        </row>
        <row r="10497">
          <cell r="A10497" t="str">
            <v>SEP-04</v>
          </cell>
        </row>
        <row r="10498">
          <cell r="A10498" t="str">
            <v>SEP-04</v>
          </cell>
        </row>
        <row r="10499">
          <cell r="A10499" t="str">
            <v>SEP-04</v>
          </cell>
        </row>
        <row r="10500">
          <cell r="A10500" t="str">
            <v>SEP-04</v>
          </cell>
        </row>
        <row r="10501">
          <cell r="A10501" t="str">
            <v>SEP-04</v>
          </cell>
        </row>
        <row r="10502">
          <cell r="A10502" t="str">
            <v>SEP-04</v>
          </cell>
        </row>
        <row r="10503">
          <cell r="A10503" t="str">
            <v>SEP-04</v>
          </cell>
        </row>
        <row r="10504">
          <cell r="A10504" t="str">
            <v>SEP-04</v>
          </cell>
        </row>
        <row r="10505">
          <cell r="A10505" t="str">
            <v>SEP-04</v>
          </cell>
        </row>
        <row r="10506">
          <cell r="A10506" t="str">
            <v>SEP-04</v>
          </cell>
        </row>
        <row r="10507">
          <cell r="A10507" t="str">
            <v>SEP-04</v>
          </cell>
        </row>
        <row r="10508">
          <cell r="A10508" t="str">
            <v>SEP-04</v>
          </cell>
        </row>
        <row r="10509">
          <cell r="A10509" t="str">
            <v>SEP-04</v>
          </cell>
        </row>
        <row r="10510">
          <cell r="A10510" t="str">
            <v>SEP-04</v>
          </cell>
        </row>
        <row r="10511">
          <cell r="A10511" t="str">
            <v>SEP-04</v>
          </cell>
        </row>
        <row r="10512">
          <cell r="A10512" t="str">
            <v>SEP-04</v>
          </cell>
        </row>
        <row r="10513">
          <cell r="A10513" t="str">
            <v>SEP-04</v>
          </cell>
        </row>
        <row r="10514">
          <cell r="A10514" t="str">
            <v>SEP-04</v>
          </cell>
        </row>
        <row r="10515">
          <cell r="A10515" t="str">
            <v>SEP-04</v>
          </cell>
        </row>
        <row r="10516">
          <cell r="A10516" t="str">
            <v>SEP-04</v>
          </cell>
        </row>
        <row r="10517">
          <cell r="A10517" t="str">
            <v>SEP-04</v>
          </cell>
        </row>
        <row r="10518">
          <cell r="A10518" t="str">
            <v>SEP-04</v>
          </cell>
        </row>
        <row r="10519">
          <cell r="A10519" t="str">
            <v>SEP-04</v>
          </cell>
        </row>
        <row r="10520">
          <cell r="A10520" t="str">
            <v>SEP-04</v>
          </cell>
        </row>
        <row r="10521">
          <cell r="A10521" t="str">
            <v>SEP-04</v>
          </cell>
        </row>
        <row r="10522">
          <cell r="A10522" t="str">
            <v>SEP-04</v>
          </cell>
        </row>
        <row r="10523">
          <cell r="A10523" t="str">
            <v>SEP-04</v>
          </cell>
        </row>
        <row r="10524">
          <cell r="A10524" t="str">
            <v>SEP-04</v>
          </cell>
        </row>
        <row r="10525">
          <cell r="A10525" t="str">
            <v>SEP-04</v>
          </cell>
        </row>
        <row r="10526">
          <cell r="A10526" t="str">
            <v>SEP-04</v>
          </cell>
        </row>
        <row r="10527">
          <cell r="A10527" t="str">
            <v>SEP-04</v>
          </cell>
        </row>
        <row r="10528">
          <cell r="A10528" t="str">
            <v>SEP-04</v>
          </cell>
        </row>
        <row r="10529">
          <cell r="A10529" t="str">
            <v>SEP-04</v>
          </cell>
        </row>
        <row r="10530">
          <cell r="A10530" t="str">
            <v>SEP-04</v>
          </cell>
        </row>
        <row r="10531">
          <cell r="A10531" t="str">
            <v>SEP-04</v>
          </cell>
        </row>
        <row r="10532">
          <cell r="A10532" t="str">
            <v>SEP-04</v>
          </cell>
        </row>
        <row r="10533">
          <cell r="A10533" t="str">
            <v>SEP-04</v>
          </cell>
        </row>
        <row r="10534">
          <cell r="A10534" t="str">
            <v>SEP-04</v>
          </cell>
        </row>
        <row r="10535">
          <cell r="A10535" t="str">
            <v>SEP-04</v>
          </cell>
        </row>
        <row r="10536">
          <cell r="A10536" t="str">
            <v>SEP-04</v>
          </cell>
        </row>
        <row r="10537">
          <cell r="A10537" t="str">
            <v>SEP-04</v>
          </cell>
        </row>
        <row r="10538">
          <cell r="A10538" t="str">
            <v>SEP-04</v>
          </cell>
        </row>
        <row r="10539">
          <cell r="A10539" t="str">
            <v>SEP-04</v>
          </cell>
        </row>
        <row r="10540">
          <cell r="A10540" t="str">
            <v>SEP-04</v>
          </cell>
        </row>
        <row r="10541">
          <cell r="A10541" t="str">
            <v>SEP-04</v>
          </cell>
        </row>
        <row r="10542">
          <cell r="A10542" t="str">
            <v>SEP-04</v>
          </cell>
        </row>
        <row r="10543">
          <cell r="A10543" t="str">
            <v>SEP-04</v>
          </cell>
        </row>
        <row r="10544">
          <cell r="A10544" t="str">
            <v>SEP-04</v>
          </cell>
        </row>
        <row r="10545">
          <cell r="A10545" t="str">
            <v>SEP-04</v>
          </cell>
        </row>
        <row r="10546">
          <cell r="A10546" t="str">
            <v>SEP-04</v>
          </cell>
        </row>
        <row r="10547">
          <cell r="A10547" t="str">
            <v>SEP-04</v>
          </cell>
        </row>
        <row r="10548">
          <cell r="A10548" t="str">
            <v>SEP-04</v>
          </cell>
        </row>
        <row r="10549">
          <cell r="A10549" t="str">
            <v>SEP-04</v>
          </cell>
        </row>
        <row r="10550">
          <cell r="A10550" t="str">
            <v>SEP-04</v>
          </cell>
        </row>
        <row r="10551">
          <cell r="A10551" t="str">
            <v>SEP-04</v>
          </cell>
        </row>
        <row r="10552">
          <cell r="A10552" t="str">
            <v>SEP-04</v>
          </cell>
        </row>
        <row r="10553">
          <cell r="A10553" t="str">
            <v>SEP-04</v>
          </cell>
        </row>
        <row r="10554">
          <cell r="A10554" t="str">
            <v>SEP-04</v>
          </cell>
        </row>
        <row r="10555">
          <cell r="A10555" t="str">
            <v>SEP-04</v>
          </cell>
        </row>
        <row r="10556">
          <cell r="A10556" t="str">
            <v>SEP-04</v>
          </cell>
        </row>
        <row r="10557">
          <cell r="A10557" t="str">
            <v>SEP-04</v>
          </cell>
        </row>
        <row r="10558">
          <cell r="A10558" t="str">
            <v>SEP-04</v>
          </cell>
        </row>
        <row r="10559">
          <cell r="A10559" t="str">
            <v>SEP-04</v>
          </cell>
        </row>
        <row r="10560">
          <cell r="A10560" t="str">
            <v>SEP-04</v>
          </cell>
        </row>
        <row r="10561">
          <cell r="A10561" t="str">
            <v>SEP-04</v>
          </cell>
        </row>
        <row r="10562">
          <cell r="A10562" t="str">
            <v>SEP-04</v>
          </cell>
        </row>
        <row r="10563">
          <cell r="A10563" t="str">
            <v>SEP-04</v>
          </cell>
        </row>
        <row r="10564">
          <cell r="A10564" t="str">
            <v>SEP-04</v>
          </cell>
        </row>
        <row r="10565">
          <cell r="A10565" t="str">
            <v>SEP-04</v>
          </cell>
        </row>
        <row r="10566">
          <cell r="A10566" t="str">
            <v>SEP-04</v>
          </cell>
        </row>
        <row r="10567">
          <cell r="A10567" t="str">
            <v>SEP-04</v>
          </cell>
        </row>
        <row r="10568">
          <cell r="A10568" t="str">
            <v>SEP-04</v>
          </cell>
        </row>
        <row r="10569">
          <cell r="A10569" t="str">
            <v>SEP-04</v>
          </cell>
        </row>
        <row r="10570">
          <cell r="A10570" t="str">
            <v>SEP-04</v>
          </cell>
        </row>
        <row r="10571">
          <cell r="A10571" t="str">
            <v>SEP-04</v>
          </cell>
        </row>
        <row r="10572">
          <cell r="A10572" t="str">
            <v>SEP-04</v>
          </cell>
        </row>
        <row r="10573">
          <cell r="A10573" t="str">
            <v>SEP-04</v>
          </cell>
        </row>
        <row r="10574">
          <cell r="A10574" t="str">
            <v>SEP-04</v>
          </cell>
        </row>
        <row r="10575">
          <cell r="A10575" t="str">
            <v>SEP-04</v>
          </cell>
        </row>
        <row r="10576">
          <cell r="A10576" t="str">
            <v>SEP-04</v>
          </cell>
        </row>
        <row r="10577">
          <cell r="A10577" t="str">
            <v>SEP-04</v>
          </cell>
        </row>
        <row r="10578">
          <cell r="A10578" t="str">
            <v>SEP-04</v>
          </cell>
        </row>
        <row r="10579">
          <cell r="A10579" t="str">
            <v>SEP-04</v>
          </cell>
        </row>
        <row r="10580">
          <cell r="A10580" t="str">
            <v>SEP-04</v>
          </cell>
        </row>
        <row r="10581">
          <cell r="A10581" t="str">
            <v>SEP-04</v>
          </cell>
        </row>
        <row r="10582">
          <cell r="A10582" t="str">
            <v>SEP-04</v>
          </cell>
        </row>
        <row r="10583">
          <cell r="A10583" t="str">
            <v>SEP-04</v>
          </cell>
        </row>
        <row r="10584">
          <cell r="A10584" t="str">
            <v>SEP-04</v>
          </cell>
        </row>
        <row r="10585">
          <cell r="A10585" t="str">
            <v>SEP-04</v>
          </cell>
        </row>
        <row r="10586">
          <cell r="A10586" t="str">
            <v>SEP-04</v>
          </cell>
        </row>
        <row r="10587">
          <cell r="A10587" t="str">
            <v>SEP-04</v>
          </cell>
        </row>
        <row r="10588">
          <cell r="A10588" t="str">
            <v>SEP-04</v>
          </cell>
        </row>
        <row r="10589">
          <cell r="A10589" t="str">
            <v>SEP-04</v>
          </cell>
        </row>
        <row r="10590">
          <cell r="A10590" t="str">
            <v>SEP-04</v>
          </cell>
        </row>
        <row r="10591">
          <cell r="A10591" t="str">
            <v>SEP-04</v>
          </cell>
        </row>
        <row r="10592">
          <cell r="A10592" t="str">
            <v>SEP-04</v>
          </cell>
        </row>
        <row r="10593">
          <cell r="A10593" t="str">
            <v>SEP-04</v>
          </cell>
        </row>
        <row r="10594">
          <cell r="A10594" t="str">
            <v>SEP-04</v>
          </cell>
        </row>
        <row r="10595">
          <cell r="A10595" t="str">
            <v>SEP-04</v>
          </cell>
        </row>
        <row r="10596">
          <cell r="A10596" t="str">
            <v>SEP-04</v>
          </cell>
        </row>
        <row r="10597">
          <cell r="A10597" t="str">
            <v>SEP-04</v>
          </cell>
        </row>
        <row r="10598">
          <cell r="A10598" t="str">
            <v>SEP-04</v>
          </cell>
        </row>
        <row r="10599">
          <cell r="A10599" t="str">
            <v>SEP-04</v>
          </cell>
        </row>
        <row r="10600">
          <cell r="A10600" t="str">
            <v>SEP-04</v>
          </cell>
        </row>
        <row r="10601">
          <cell r="A10601" t="str">
            <v>SEP-04</v>
          </cell>
        </row>
        <row r="10602">
          <cell r="A10602" t="str">
            <v>SEP-04</v>
          </cell>
        </row>
        <row r="10603">
          <cell r="A10603" t="str">
            <v>SEP-04</v>
          </cell>
        </row>
        <row r="10604">
          <cell r="A10604" t="str">
            <v>SEP-04</v>
          </cell>
        </row>
        <row r="10605">
          <cell r="A10605" t="str">
            <v>SEP-04</v>
          </cell>
        </row>
        <row r="10606">
          <cell r="A10606" t="str">
            <v>SEP-04</v>
          </cell>
        </row>
        <row r="10607">
          <cell r="A10607" t="str">
            <v>SEP-04</v>
          </cell>
        </row>
        <row r="10608">
          <cell r="A10608" t="str">
            <v>SEP-04</v>
          </cell>
        </row>
        <row r="10609">
          <cell r="A10609" t="str">
            <v>SEP-04</v>
          </cell>
        </row>
        <row r="10610">
          <cell r="A10610" t="str">
            <v>SEP-04</v>
          </cell>
        </row>
        <row r="10611">
          <cell r="A10611" t="str">
            <v>SEP-04</v>
          </cell>
        </row>
        <row r="10612">
          <cell r="A10612" t="str">
            <v>SEP-04</v>
          </cell>
        </row>
        <row r="10613">
          <cell r="A10613" t="str">
            <v>SEP-04</v>
          </cell>
        </row>
        <row r="10614">
          <cell r="A10614" t="str">
            <v>SEP-04</v>
          </cell>
        </row>
        <row r="10615">
          <cell r="A10615" t="str">
            <v>SEP-04</v>
          </cell>
        </row>
        <row r="10616">
          <cell r="A10616" t="str">
            <v>SEP-04</v>
          </cell>
        </row>
        <row r="10617">
          <cell r="A10617" t="str">
            <v>SEP-04</v>
          </cell>
        </row>
        <row r="10618">
          <cell r="A10618" t="str">
            <v>SEP-04</v>
          </cell>
        </row>
        <row r="10619">
          <cell r="A10619" t="str">
            <v>SEP-04</v>
          </cell>
        </row>
        <row r="10620">
          <cell r="A10620" t="str">
            <v>SEP-04</v>
          </cell>
        </row>
        <row r="10621">
          <cell r="A10621" t="str">
            <v>SEP-04</v>
          </cell>
        </row>
        <row r="10622">
          <cell r="A10622" t="str">
            <v>SEP-04</v>
          </cell>
        </row>
        <row r="10623">
          <cell r="A10623" t="str">
            <v>SEP-04</v>
          </cell>
        </row>
        <row r="10624">
          <cell r="A10624" t="str">
            <v>SEP-04</v>
          </cell>
        </row>
        <row r="10625">
          <cell r="A10625" t="str">
            <v>SEP-04</v>
          </cell>
        </row>
        <row r="10626">
          <cell r="A10626" t="str">
            <v>SEP-04</v>
          </cell>
        </row>
        <row r="10627">
          <cell r="A10627" t="str">
            <v>SEP-04</v>
          </cell>
        </row>
        <row r="10628">
          <cell r="A10628" t="str">
            <v>SEP-04</v>
          </cell>
        </row>
        <row r="10629">
          <cell r="A10629" t="str">
            <v>SEP-04</v>
          </cell>
        </row>
        <row r="10630">
          <cell r="A10630" t="str">
            <v>SEP-04</v>
          </cell>
        </row>
        <row r="10631">
          <cell r="A10631" t="str">
            <v>SEP-04</v>
          </cell>
        </row>
        <row r="10632">
          <cell r="A10632" t="str">
            <v>SEP-04</v>
          </cell>
        </row>
        <row r="10633">
          <cell r="A10633" t="str">
            <v>SEP-04</v>
          </cell>
        </row>
        <row r="10634">
          <cell r="A10634" t="str">
            <v>SEP-04</v>
          </cell>
        </row>
        <row r="10635">
          <cell r="A10635" t="str">
            <v>SEP-04</v>
          </cell>
        </row>
        <row r="10636">
          <cell r="A10636" t="str">
            <v>SEP-04</v>
          </cell>
        </row>
        <row r="10637">
          <cell r="A10637" t="str">
            <v>SEP-04</v>
          </cell>
        </row>
        <row r="10638">
          <cell r="A10638" t="str">
            <v>SEP-04</v>
          </cell>
        </row>
        <row r="10639">
          <cell r="A10639" t="str">
            <v>SEP-04</v>
          </cell>
        </row>
        <row r="10640">
          <cell r="A10640" t="str">
            <v>SEP-04</v>
          </cell>
        </row>
        <row r="10641">
          <cell r="A10641" t="str">
            <v>SEP-04</v>
          </cell>
        </row>
        <row r="10642">
          <cell r="A10642" t="str">
            <v>SEP-04</v>
          </cell>
        </row>
        <row r="10643">
          <cell r="A10643" t="str">
            <v>SEP-04</v>
          </cell>
        </row>
        <row r="10644">
          <cell r="A10644" t="str">
            <v>SEP-04</v>
          </cell>
        </row>
        <row r="10645">
          <cell r="A10645" t="str">
            <v>SEP-04</v>
          </cell>
        </row>
        <row r="10646">
          <cell r="A10646" t="str">
            <v>SEP-04</v>
          </cell>
        </row>
        <row r="10647">
          <cell r="A10647" t="str">
            <v>SEP-04</v>
          </cell>
        </row>
        <row r="10648">
          <cell r="A10648" t="str">
            <v>SEP-04</v>
          </cell>
        </row>
        <row r="10649">
          <cell r="A10649" t="str">
            <v>SEP-04</v>
          </cell>
        </row>
        <row r="10650">
          <cell r="A10650" t="str">
            <v>SEP-04</v>
          </cell>
        </row>
        <row r="10651">
          <cell r="A10651" t="str">
            <v>SEP-04</v>
          </cell>
        </row>
        <row r="10652">
          <cell r="A10652" t="str">
            <v>SEP-04</v>
          </cell>
        </row>
        <row r="10653">
          <cell r="A10653" t="str">
            <v>SEP-04</v>
          </cell>
        </row>
        <row r="10654">
          <cell r="A10654" t="str">
            <v>SEP-04</v>
          </cell>
        </row>
        <row r="10655">
          <cell r="A10655" t="str">
            <v>SEP-04</v>
          </cell>
        </row>
        <row r="10656">
          <cell r="A10656" t="str">
            <v>SEP-04</v>
          </cell>
        </row>
        <row r="10657">
          <cell r="A10657" t="str">
            <v>SEP-04</v>
          </cell>
        </row>
        <row r="10658">
          <cell r="A10658" t="str">
            <v>SEP-04</v>
          </cell>
        </row>
        <row r="10659">
          <cell r="A10659" t="str">
            <v>SEP-04</v>
          </cell>
        </row>
        <row r="10660">
          <cell r="A10660" t="str">
            <v>SEP-04</v>
          </cell>
        </row>
        <row r="10661">
          <cell r="A10661" t="str">
            <v>SEP-04</v>
          </cell>
        </row>
        <row r="10662">
          <cell r="A10662" t="str">
            <v>SEP-04</v>
          </cell>
        </row>
        <row r="10663">
          <cell r="A10663" t="str">
            <v>SEP-04</v>
          </cell>
        </row>
        <row r="10664">
          <cell r="A10664" t="str">
            <v>SEP-04</v>
          </cell>
        </row>
        <row r="10665">
          <cell r="A10665" t="str">
            <v>SEP-04</v>
          </cell>
        </row>
        <row r="10666">
          <cell r="A10666" t="str">
            <v>SEP-04</v>
          </cell>
        </row>
        <row r="10667">
          <cell r="A10667" t="str">
            <v>SEP-04</v>
          </cell>
        </row>
        <row r="10668">
          <cell r="A10668" t="str">
            <v>SEP-04</v>
          </cell>
        </row>
        <row r="10669">
          <cell r="A10669" t="str">
            <v>SEP-04</v>
          </cell>
        </row>
        <row r="10670">
          <cell r="A10670" t="str">
            <v>SEP-04</v>
          </cell>
        </row>
        <row r="10671">
          <cell r="A10671" t="str">
            <v>SEP-04</v>
          </cell>
        </row>
        <row r="10672">
          <cell r="A10672" t="str">
            <v>SEP-04</v>
          </cell>
        </row>
        <row r="10673">
          <cell r="A10673" t="str">
            <v>SEP-04</v>
          </cell>
        </row>
        <row r="10674">
          <cell r="A10674" t="str">
            <v>SEP-04</v>
          </cell>
        </row>
        <row r="10675">
          <cell r="A10675" t="str">
            <v>SEP-04</v>
          </cell>
        </row>
        <row r="10676">
          <cell r="A10676" t="str">
            <v>SEP-04</v>
          </cell>
        </row>
        <row r="10677">
          <cell r="A10677" t="str">
            <v>SEP-04</v>
          </cell>
        </row>
        <row r="10678">
          <cell r="A10678" t="str">
            <v>SEP-04</v>
          </cell>
        </row>
        <row r="10679">
          <cell r="A10679" t="str">
            <v>SEP-04</v>
          </cell>
        </row>
        <row r="10680">
          <cell r="A10680" t="str">
            <v>SEP-04</v>
          </cell>
        </row>
        <row r="10681">
          <cell r="A10681" t="str">
            <v>SEP-04</v>
          </cell>
        </row>
        <row r="10682">
          <cell r="A10682" t="str">
            <v>SEP-04</v>
          </cell>
        </row>
        <row r="10683">
          <cell r="A10683" t="str">
            <v>SEP-04</v>
          </cell>
        </row>
        <row r="10684">
          <cell r="A10684" t="str">
            <v>SEP-04</v>
          </cell>
        </row>
        <row r="10685">
          <cell r="A10685" t="str">
            <v>SEP-04</v>
          </cell>
        </row>
        <row r="10686">
          <cell r="A10686" t="str">
            <v>SEP-04</v>
          </cell>
        </row>
        <row r="10687">
          <cell r="A10687" t="str">
            <v>SEP-04</v>
          </cell>
        </row>
        <row r="10688">
          <cell r="A10688" t="str">
            <v>SEP-04</v>
          </cell>
        </row>
        <row r="10689">
          <cell r="A10689" t="str">
            <v>SEP-04</v>
          </cell>
        </row>
        <row r="10690">
          <cell r="A10690" t="str">
            <v>SEP-04</v>
          </cell>
        </row>
        <row r="10691">
          <cell r="A10691" t="str">
            <v>SEP-04</v>
          </cell>
        </row>
        <row r="10692">
          <cell r="A10692" t="str">
            <v>SEP-04</v>
          </cell>
        </row>
        <row r="10693">
          <cell r="A10693" t="str">
            <v>SEP-04</v>
          </cell>
        </row>
        <row r="10694">
          <cell r="A10694" t="str">
            <v>SEP-04</v>
          </cell>
        </row>
        <row r="10695">
          <cell r="A10695" t="str">
            <v>SEP-04</v>
          </cell>
        </row>
        <row r="10696">
          <cell r="A10696" t="str">
            <v>SEP-04</v>
          </cell>
        </row>
        <row r="10697">
          <cell r="A10697" t="str">
            <v>SEP-04</v>
          </cell>
        </row>
        <row r="10698">
          <cell r="A10698" t="str">
            <v>SEP-04</v>
          </cell>
        </row>
        <row r="10699">
          <cell r="A10699" t="str">
            <v>SEP-04</v>
          </cell>
        </row>
        <row r="10700">
          <cell r="A10700" t="str">
            <v>SEP-04</v>
          </cell>
        </row>
        <row r="10701">
          <cell r="A10701" t="str">
            <v>SEP-04</v>
          </cell>
        </row>
        <row r="10702">
          <cell r="A10702" t="str">
            <v>SEP-04</v>
          </cell>
        </row>
        <row r="10703">
          <cell r="A10703" t="str">
            <v>SEP-04</v>
          </cell>
        </row>
        <row r="10704">
          <cell r="A10704" t="str">
            <v>SEP-04</v>
          </cell>
        </row>
        <row r="10705">
          <cell r="A10705" t="str">
            <v>SEP-04</v>
          </cell>
        </row>
        <row r="10706">
          <cell r="A10706" t="str">
            <v>SEP-04</v>
          </cell>
        </row>
        <row r="10707">
          <cell r="A10707" t="str">
            <v>SEP-04</v>
          </cell>
        </row>
        <row r="10708">
          <cell r="A10708" t="str">
            <v>SEP-04</v>
          </cell>
        </row>
        <row r="10709">
          <cell r="A10709" t="str">
            <v>SEP-04</v>
          </cell>
        </row>
        <row r="10710">
          <cell r="A10710" t="str">
            <v>SEP-04</v>
          </cell>
        </row>
        <row r="10711">
          <cell r="A10711" t="str">
            <v>SEP-04</v>
          </cell>
        </row>
        <row r="10712">
          <cell r="A10712" t="str">
            <v>SEP-04</v>
          </cell>
        </row>
        <row r="10713">
          <cell r="A10713" t="str">
            <v>SEP-04</v>
          </cell>
        </row>
        <row r="10714">
          <cell r="A10714" t="str">
            <v>SEP-04</v>
          </cell>
        </row>
        <row r="10715">
          <cell r="A10715" t="str">
            <v>SEP-04</v>
          </cell>
        </row>
        <row r="10716">
          <cell r="A10716" t="str">
            <v>SEP-04</v>
          </cell>
        </row>
        <row r="10717">
          <cell r="A10717" t="str">
            <v>SEP-04</v>
          </cell>
        </row>
        <row r="10718">
          <cell r="A10718" t="str">
            <v>SEP-04</v>
          </cell>
        </row>
        <row r="10719">
          <cell r="A10719" t="str">
            <v>SEP-04</v>
          </cell>
        </row>
        <row r="10720">
          <cell r="A10720" t="str">
            <v>SEP-04</v>
          </cell>
        </row>
        <row r="10721">
          <cell r="A10721" t="str">
            <v>SEP-04</v>
          </cell>
        </row>
        <row r="10722">
          <cell r="A10722" t="str">
            <v>SEP-04</v>
          </cell>
        </row>
        <row r="10723">
          <cell r="A10723" t="str">
            <v>SEP-04</v>
          </cell>
        </row>
        <row r="10724">
          <cell r="A10724" t="str">
            <v>SEP-04</v>
          </cell>
        </row>
        <row r="10725">
          <cell r="A10725" t="str">
            <v>SEP-04</v>
          </cell>
        </row>
        <row r="10726">
          <cell r="A10726" t="str">
            <v>SEP-04</v>
          </cell>
        </row>
        <row r="10727">
          <cell r="A10727" t="str">
            <v>SEP-04</v>
          </cell>
        </row>
        <row r="10728">
          <cell r="A10728" t="str">
            <v>SEP-04</v>
          </cell>
        </row>
        <row r="10729">
          <cell r="A10729" t="str">
            <v>SEP-04</v>
          </cell>
        </row>
        <row r="10730">
          <cell r="A10730" t="str">
            <v>SEP-04</v>
          </cell>
        </row>
        <row r="10731">
          <cell r="A10731" t="str">
            <v>SEP-04</v>
          </cell>
        </row>
        <row r="10732">
          <cell r="A10732" t="str">
            <v>SEP-04</v>
          </cell>
        </row>
        <row r="10733">
          <cell r="A10733" t="str">
            <v>SEP-04</v>
          </cell>
        </row>
        <row r="10734">
          <cell r="A10734" t="str">
            <v>SEP-04</v>
          </cell>
        </row>
        <row r="10735">
          <cell r="A10735" t="str">
            <v>SEP-04</v>
          </cell>
        </row>
        <row r="10736">
          <cell r="A10736" t="str">
            <v>SEP-04</v>
          </cell>
        </row>
        <row r="10737">
          <cell r="A10737" t="str">
            <v>SEP-04</v>
          </cell>
        </row>
        <row r="10738">
          <cell r="A10738" t="str">
            <v>SEP-04</v>
          </cell>
        </row>
        <row r="10739">
          <cell r="A10739" t="str">
            <v>SEP-04</v>
          </cell>
        </row>
        <row r="10740">
          <cell r="A10740" t="str">
            <v>SEP-04</v>
          </cell>
        </row>
        <row r="10741">
          <cell r="A10741" t="str">
            <v>SEP-04</v>
          </cell>
        </row>
        <row r="10742">
          <cell r="A10742" t="str">
            <v>SEP-04</v>
          </cell>
        </row>
        <row r="10743">
          <cell r="A10743" t="str">
            <v>SEP-04</v>
          </cell>
        </row>
        <row r="10744">
          <cell r="A10744" t="str">
            <v>SEP-04</v>
          </cell>
        </row>
        <row r="10745">
          <cell r="A10745" t="str">
            <v>SEP-04</v>
          </cell>
        </row>
        <row r="10746">
          <cell r="A10746" t="str">
            <v>SEP-04</v>
          </cell>
        </row>
        <row r="10747">
          <cell r="A10747" t="str">
            <v>SEP-04</v>
          </cell>
        </row>
        <row r="10748">
          <cell r="A10748" t="str">
            <v>SEP-04</v>
          </cell>
        </row>
        <row r="10749">
          <cell r="A10749" t="str">
            <v>SEP-04</v>
          </cell>
        </row>
        <row r="10750">
          <cell r="A10750" t="str">
            <v>SEP-04</v>
          </cell>
        </row>
        <row r="10751">
          <cell r="A10751" t="str">
            <v>SEP-04</v>
          </cell>
        </row>
        <row r="10752">
          <cell r="A10752" t="str">
            <v>SEP-04</v>
          </cell>
        </row>
        <row r="10753">
          <cell r="A10753" t="str">
            <v>SEP-04</v>
          </cell>
        </row>
        <row r="10754">
          <cell r="A10754" t="str">
            <v>SEP-04</v>
          </cell>
        </row>
        <row r="10755">
          <cell r="A10755" t="str">
            <v>SEP-04</v>
          </cell>
        </row>
        <row r="10756">
          <cell r="A10756" t="str">
            <v>SEP-04</v>
          </cell>
        </row>
        <row r="10757">
          <cell r="A10757" t="str">
            <v>SEP-04</v>
          </cell>
        </row>
        <row r="10758">
          <cell r="A10758" t="str">
            <v>SEP-04</v>
          </cell>
        </row>
        <row r="10759">
          <cell r="A10759" t="str">
            <v>SEP-04</v>
          </cell>
        </row>
        <row r="10760">
          <cell r="A10760" t="str">
            <v>SEP-04</v>
          </cell>
        </row>
        <row r="10761">
          <cell r="A10761" t="str">
            <v>SEP-04</v>
          </cell>
        </row>
        <row r="10762">
          <cell r="A10762" t="str">
            <v>SEP-04</v>
          </cell>
        </row>
        <row r="10763">
          <cell r="A10763" t="str">
            <v>SEP-04</v>
          </cell>
        </row>
        <row r="10764">
          <cell r="A10764" t="str">
            <v>SEP-04</v>
          </cell>
        </row>
        <row r="10765">
          <cell r="A10765" t="str">
            <v>SEP-04</v>
          </cell>
        </row>
        <row r="10766">
          <cell r="A10766" t="str">
            <v>SEP-04</v>
          </cell>
        </row>
        <row r="10767">
          <cell r="A10767" t="str">
            <v>SEP-04</v>
          </cell>
        </row>
        <row r="10768">
          <cell r="A10768" t="str">
            <v>SEP-04</v>
          </cell>
        </row>
        <row r="10769">
          <cell r="A10769" t="str">
            <v>SEP-04</v>
          </cell>
        </row>
        <row r="10770">
          <cell r="A10770" t="str">
            <v>SEP-04</v>
          </cell>
        </row>
        <row r="10771">
          <cell r="A10771" t="str">
            <v>SEP-04</v>
          </cell>
        </row>
        <row r="10772">
          <cell r="A10772" t="str">
            <v>SEP-04</v>
          </cell>
        </row>
        <row r="10773">
          <cell r="A10773" t="str">
            <v>SEP-04</v>
          </cell>
        </row>
        <row r="10774">
          <cell r="A10774" t="str">
            <v>SEP-04</v>
          </cell>
        </row>
        <row r="10775">
          <cell r="A10775" t="str">
            <v>SEP-04</v>
          </cell>
        </row>
        <row r="10776">
          <cell r="A10776" t="str">
            <v>SEP-04</v>
          </cell>
        </row>
        <row r="10777">
          <cell r="A10777" t="str">
            <v>SEP-04</v>
          </cell>
        </row>
        <row r="10778">
          <cell r="A10778" t="str">
            <v>SEP-04</v>
          </cell>
        </row>
        <row r="10779">
          <cell r="A10779" t="str">
            <v>SEP-04</v>
          </cell>
        </row>
        <row r="10780">
          <cell r="A10780" t="str">
            <v>SEP-04</v>
          </cell>
        </row>
        <row r="10781">
          <cell r="A10781" t="str">
            <v>SEP-04</v>
          </cell>
        </row>
        <row r="10782">
          <cell r="A10782" t="str">
            <v>SEP-04</v>
          </cell>
        </row>
        <row r="10783">
          <cell r="A10783" t="str">
            <v>SEP-04</v>
          </cell>
        </row>
        <row r="10784">
          <cell r="A10784" t="str">
            <v>SEP-04</v>
          </cell>
        </row>
        <row r="10785">
          <cell r="A10785" t="str">
            <v>SEP-04</v>
          </cell>
        </row>
        <row r="10786">
          <cell r="A10786" t="str">
            <v>SEP-04</v>
          </cell>
        </row>
        <row r="10787">
          <cell r="A10787" t="str">
            <v>SEP-04</v>
          </cell>
        </row>
        <row r="10788">
          <cell r="A10788" t="str">
            <v>SEP-04</v>
          </cell>
        </row>
        <row r="10789">
          <cell r="A10789" t="str">
            <v>SEP-04</v>
          </cell>
        </row>
        <row r="10790">
          <cell r="A10790" t="str">
            <v>SEP-04</v>
          </cell>
        </row>
        <row r="10791">
          <cell r="A10791" t="str">
            <v>SEP-04</v>
          </cell>
        </row>
        <row r="10792">
          <cell r="A10792" t="str">
            <v>SEP-04</v>
          </cell>
        </row>
        <row r="10793">
          <cell r="A10793" t="str">
            <v>SEP-04</v>
          </cell>
        </row>
        <row r="10794">
          <cell r="A10794" t="str">
            <v>SEP-04</v>
          </cell>
        </row>
        <row r="10795">
          <cell r="A10795" t="str">
            <v>SEP-04</v>
          </cell>
        </row>
        <row r="10796">
          <cell r="A10796" t="str">
            <v>SEP-04</v>
          </cell>
        </row>
        <row r="10797">
          <cell r="A10797" t="str">
            <v>SEP-04</v>
          </cell>
        </row>
        <row r="10798">
          <cell r="A10798" t="str">
            <v>SEP-04</v>
          </cell>
        </row>
        <row r="10799">
          <cell r="A10799" t="str">
            <v>SEP-04</v>
          </cell>
        </row>
        <row r="10800">
          <cell r="A10800" t="str">
            <v>SEP-04</v>
          </cell>
        </row>
        <row r="10801">
          <cell r="A10801" t="str">
            <v>SEP-04</v>
          </cell>
        </row>
        <row r="10802">
          <cell r="A10802" t="str">
            <v>SEP-04</v>
          </cell>
        </row>
        <row r="10803">
          <cell r="A10803" t="str">
            <v>SEP-04</v>
          </cell>
        </row>
        <row r="10804">
          <cell r="A10804" t="str">
            <v>SEP-04</v>
          </cell>
        </row>
        <row r="10805">
          <cell r="A10805" t="str">
            <v>SEP-04</v>
          </cell>
        </row>
        <row r="10806">
          <cell r="A10806" t="str">
            <v>SEP-04</v>
          </cell>
        </row>
        <row r="10807">
          <cell r="A10807" t="str">
            <v>SEP-04</v>
          </cell>
        </row>
        <row r="10808">
          <cell r="A10808" t="str">
            <v>SEP-04</v>
          </cell>
        </row>
        <row r="10809">
          <cell r="A10809" t="str">
            <v>SEP-04</v>
          </cell>
        </row>
        <row r="10810">
          <cell r="A10810" t="str">
            <v>SEP-04</v>
          </cell>
        </row>
        <row r="10811">
          <cell r="A10811" t="str">
            <v>SEP-04</v>
          </cell>
        </row>
        <row r="10812">
          <cell r="A10812" t="str">
            <v>SEP-04</v>
          </cell>
        </row>
        <row r="10813">
          <cell r="A10813" t="str">
            <v>SEP-04</v>
          </cell>
        </row>
        <row r="10814">
          <cell r="A10814" t="str">
            <v>SEP-04</v>
          </cell>
        </row>
        <row r="10815">
          <cell r="A10815" t="str">
            <v>SEP-04</v>
          </cell>
        </row>
        <row r="10816">
          <cell r="A10816" t="str">
            <v>SEP-04</v>
          </cell>
        </row>
        <row r="10817">
          <cell r="A10817" t="str">
            <v>SEP-04</v>
          </cell>
        </row>
        <row r="10818">
          <cell r="A10818" t="str">
            <v>SEP-04</v>
          </cell>
        </row>
        <row r="10819">
          <cell r="A10819" t="str">
            <v>SEP-04</v>
          </cell>
        </row>
        <row r="10820">
          <cell r="A10820" t="str">
            <v>SEP-04</v>
          </cell>
        </row>
        <row r="10821">
          <cell r="A10821" t="str">
            <v>SEP-04</v>
          </cell>
        </row>
        <row r="10822">
          <cell r="A10822" t="str">
            <v>SEP-04</v>
          </cell>
        </row>
        <row r="10823">
          <cell r="A10823" t="str">
            <v>SEP-04</v>
          </cell>
        </row>
        <row r="10824">
          <cell r="A10824" t="str">
            <v>SEP-04</v>
          </cell>
        </row>
        <row r="10825">
          <cell r="A10825" t="str">
            <v>SEP-04</v>
          </cell>
        </row>
        <row r="10826">
          <cell r="A10826" t="str">
            <v>SEP-04</v>
          </cell>
        </row>
        <row r="10827">
          <cell r="A10827" t="str">
            <v>SEP-04</v>
          </cell>
        </row>
        <row r="10828">
          <cell r="A10828" t="str">
            <v>SEP-04</v>
          </cell>
        </row>
        <row r="10829">
          <cell r="A10829" t="str">
            <v>SEP-04</v>
          </cell>
        </row>
        <row r="10830">
          <cell r="A10830" t="str">
            <v>SEP-04</v>
          </cell>
        </row>
        <row r="10831">
          <cell r="A10831" t="str">
            <v>SEP-04</v>
          </cell>
        </row>
        <row r="10832">
          <cell r="A10832" t="str">
            <v>SEP-04</v>
          </cell>
        </row>
        <row r="10833">
          <cell r="A10833" t="str">
            <v>SEP-04</v>
          </cell>
        </row>
        <row r="10834">
          <cell r="A10834" t="str">
            <v>SEP-04</v>
          </cell>
        </row>
        <row r="10835">
          <cell r="A10835" t="str">
            <v>SEP-04</v>
          </cell>
        </row>
        <row r="10836">
          <cell r="A10836" t="str">
            <v>SEP-04</v>
          </cell>
        </row>
        <row r="10837">
          <cell r="A10837" t="str">
            <v>SEP-04</v>
          </cell>
        </row>
        <row r="10838">
          <cell r="A10838" t="str">
            <v>SEP-04</v>
          </cell>
        </row>
        <row r="10839">
          <cell r="A10839" t="str">
            <v>SEP-04</v>
          </cell>
        </row>
        <row r="10840">
          <cell r="A10840" t="str">
            <v>SEP-04</v>
          </cell>
        </row>
        <row r="10841">
          <cell r="A10841" t="str">
            <v>SEP-04</v>
          </cell>
        </row>
        <row r="10842">
          <cell r="A10842" t="str">
            <v>SEP-04</v>
          </cell>
        </row>
        <row r="10843">
          <cell r="A10843" t="str">
            <v>SEP-04</v>
          </cell>
        </row>
        <row r="10844">
          <cell r="A10844" t="str">
            <v>SEP-04</v>
          </cell>
        </row>
        <row r="10845">
          <cell r="A10845" t="str">
            <v>SEP-04</v>
          </cell>
        </row>
        <row r="10846">
          <cell r="A10846" t="str">
            <v>SEP-04</v>
          </cell>
        </row>
        <row r="10847">
          <cell r="A10847" t="str">
            <v>SEP-04</v>
          </cell>
        </row>
        <row r="10848">
          <cell r="A10848" t="str">
            <v>SEP-04</v>
          </cell>
        </row>
        <row r="10849">
          <cell r="A10849" t="str">
            <v>SEP-04</v>
          </cell>
        </row>
        <row r="10850">
          <cell r="A10850" t="str">
            <v>SEP-04</v>
          </cell>
        </row>
        <row r="10851">
          <cell r="A10851" t="str">
            <v>SEP-04</v>
          </cell>
        </row>
        <row r="10852">
          <cell r="A10852" t="str">
            <v>SEP-04</v>
          </cell>
        </row>
        <row r="10853">
          <cell r="A10853" t="str">
            <v>SEP-04</v>
          </cell>
        </row>
        <row r="10854">
          <cell r="A10854" t="str">
            <v>SEP-04</v>
          </cell>
        </row>
        <row r="10855">
          <cell r="A10855" t="str">
            <v>SEP-04</v>
          </cell>
        </row>
        <row r="10856">
          <cell r="A10856" t="str">
            <v>SEP-04</v>
          </cell>
        </row>
        <row r="10857">
          <cell r="A10857" t="str">
            <v>SEP-04</v>
          </cell>
        </row>
        <row r="10858">
          <cell r="A10858" t="str">
            <v>SEP-04</v>
          </cell>
        </row>
        <row r="10859">
          <cell r="A10859" t="str">
            <v>SEP-04</v>
          </cell>
        </row>
        <row r="10860">
          <cell r="A10860" t="str">
            <v>SEP-04</v>
          </cell>
        </row>
        <row r="10861">
          <cell r="A10861" t="str">
            <v>SEP-04</v>
          </cell>
        </row>
        <row r="10862">
          <cell r="A10862" t="str">
            <v>SEP-04</v>
          </cell>
        </row>
        <row r="10863">
          <cell r="A10863" t="str">
            <v>SEP-04</v>
          </cell>
        </row>
        <row r="10864">
          <cell r="A10864" t="str">
            <v>SEP-04</v>
          </cell>
        </row>
        <row r="10865">
          <cell r="A10865" t="str">
            <v>SEP-04</v>
          </cell>
        </row>
        <row r="10866">
          <cell r="A10866" t="str">
            <v>SEP-04</v>
          </cell>
        </row>
        <row r="10867">
          <cell r="A10867" t="str">
            <v>SEP-04</v>
          </cell>
        </row>
        <row r="10868">
          <cell r="A10868" t="str">
            <v>SEP-04</v>
          </cell>
        </row>
        <row r="10869">
          <cell r="A10869" t="str">
            <v>SEP-04</v>
          </cell>
        </row>
        <row r="10870">
          <cell r="A10870" t="str">
            <v>SEP-04</v>
          </cell>
        </row>
        <row r="10871">
          <cell r="A10871" t="str">
            <v>SEP-04</v>
          </cell>
        </row>
        <row r="10872">
          <cell r="A10872" t="str">
            <v>SEP-04</v>
          </cell>
        </row>
        <row r="10873">
          <cell r="A10873" t="str">
            <v>SEP-04</v>
          </cell>
        </row>
        <row r="10874">
          <cell r="A10874" t="str">
            <v>SEP-04</v>
          </cell>
        </row>
        <row r="10875">
          <cell r="A10875" t="str">
            <v>SEP-04</v>
          </cell>
        </row>
        <row r="10876">
          <cell r="A10876" t="str">
            <v>SEP-04</v>
          </cell>
        </row>
        <row r="10877">
          <cell r="A10877" t="str">
            <v>SEP-04</v>
          </cell>
        </row>
        <row r="10878">
          <cell r="A10878" t="str">
            <v>SEP-04</v>
          </cell>
        </row>
        <row r="10879">
          <cell r="A10879" t="str">
            <v>SEP-04</v>
          </cell>
        </row>
        <row r="10880">
          <cell r="A10880" t="str">
            <v>SEP-04</v>
          </cell>
        </row>
        <row r="10881">
          <cell r="A10881" t="str">
            <v>SEP-04</v>
          </cell>
        </row>
        <row r="10882">
          <cell r="A10882" t="str">
            <v>SEP-04</v>
          </cell>
        </row>
        <row r="10883">
          <cell r="A10883" t="str">
            <v>SEP-04</v>
          </cell>
        </row>
        <row r="10884">
          <cell r="A10884" t="str">
            <v>SEP-04</v>
          </cell>
        </row>
        <row r="10885">
          <cell r="A10885" t="str">
            <v>SEP-04</v>
          </cell>
        </row>
        <row r="10886">
          <cell r="A10886" t="str">
            <v>SEP-04</v>
          </cell>
        </row>
        <row r="10887">
          <cell r="A10887" t="str">
            <v>SEP-04</v>
          </cell>
        </row>
        <row r="10888">
          <cell r="A10888" t="str">
            <v>SEP-04</v>
          </cell>
        </row>
        <row r="10889">
          <cell r="A10889" t="str">
            <v>SEP-04</v>
          </cell>
        </row>
        <row r="10890">
          <cell r="A10890" t="str">
            <v>SEP-04</v>
          </cell>
        </row>
        <row r="10891">
          <cell r="A10891" t="str">
            <v>SEP-04</v>
          </cell>
        </row>
        <row r="10892">
          <cell r="A10892" t="str">
            <v>SEP-04</v>
          </cell>
        </row>
        <row r="10893">
          <cell r="A10893" t="str">
            <v>SEP-04</v>
          </cell>
        </row>
        <row r="10894">
          <cell r="A10894" t="str">
            <v>SEP-04</v>
          </cell>
        </row>
        <row r="10895">
          <cell r="A10895" t="str">
            <v>SEP-04</v>
          </cell>
        </row>
        <row r="10896">
          <cell r="A10896" t="str">
            <v>SEP-04</v>
          </cell>
        </row>
        <row r="10897">
          <cell r="A10897" t="str">
            <v>SEP-04</v>
          </cell>
        </row>
        <row r="10898">
          <cell r="A10898" t="str">
            <v>SEP-04</v>
          </cell>
        </row>
        <row r="10899">
          <cell r="A10899" t="str">
            <v>SEP-04</v>
          </cell>
        </row>
        <row r="10900">
          <cell r="A10900" t="str">
            <v>SEP-04</v>
          </cell>
        </row>
        <row r="10901">
          <cell r="A10901" t="str">
            <v>SEP-04</v>
          </cell>
        </row>
        <row r="10902">
          <cell r="A10902" t="str">
            <v>SEP-04</v>
          </cell>
        </row>
        <row r="10903">
          <cell r="A10903" t="str">
            <v>SEP-04</v>
          </cell>
        </row>
        <row r="10904">
          <cell r="A10904" t="str">
            <v>SEP-04</v>
          </cell>
        </row>
        <row r="10905">
          <cell r="A10905" t="str">
            <v>SEP-04</v>
          </cell>
        </row>
        <row r="10906">
          <cell r="A10906" t="str">
            <v>SEP-04</v>
          </cell>
        </row>
        <row r="10907">
          <cell r="A10907" t="str">
            <v>SEP-04</v>
          </cell>
        </row>
        <row r="10908">
          <cell r="A10908" t="str">
            <v>SEP-04</v>
          </cell>
        </row>
        <row r="10909">
          <cell r="A10909" t="str">
            <v>SEP-04</v>
          </cell>
        </row>
        <row r="10910">
          <cell r="A10910" t="str">
            <v>SEP-04</v>
          </cell>
        </row>
        <row r="10911">
          <cell r="A10911" t="str">
            <v>SEP-04</v>
          </cell>
        </row>
        <row r="10912">
          <cell r="A10912" t="str">
            <v>SEP-04</v>
          </cell>
        </row>
        <row r="10913">
          <cell r="A10913" t="str">
            <v>SEP-04</v>
          </cell>
        </row>
        <row r="10914">
          <cell r="A10914" t="str">
            <v>SEP-04</v>
          </cell>
        </row>
        <row r="10915">
          <cell r="A10915" t="str">
            <v>SEP-04</v>
          </cell>
        </row>
        <row r="10916">
          <cell r="A10916" t="str">
            <v>SEP-04</v>
          </cell>
        </row>
        <row r="10917">
          <cell r="A10917" t="str">
            <v>SEP-04</v>
          </cell>
        </row>
        <row r="10918">
          <cell r="A10918" t="str">
            <v>SEP-04</v>
          </cell>
        </row>
        <row r="10919">
          <cell r="A10919" t="str">
            <v>SEP-04</v>
          </cell>
        </row>
        <row r="10920">
          <cell r="A10920" t="str">
            <v>SEP-04</v>
          </cell>
        </row>
        <row r="10921">
          <cell r="A10921" t="str">
            <v>SEP-04</v>
          </cell>
        </row>
        <row r="10922">
          <cell r="A10922" t="str">
            <v>SEP-04</v>
          </cell>
        </row>
        <row r="10923">
          <cell r="A10923" t="str">
            <v>SEP-04</v>
          </cell>
        </row>
        <row r="10924">
          <cell r="A10924" t="str">
            <v>SEP-04</v>
          </cell>
        </row>
        <row r="10925">
          <cell r="A10925" t="str">
            <v>SEP-04</v>
          </cell>
        </row>
        <row r="10926">
          <cell r="A10926" t="str">
            <v>SEP-04</v>
          </cell>
        </row>
        <row r="10927">
          <cell r="A10927" t="str">
            <v>SEP-04</v>
          </cell>
        </row>
        <row r="10928">
          <cell r="A10928" t="str">
            <v>SEP-04</v>
          </cell>
        </row>
        <row r="10929">
          <cell r="A10929" t="str">
            <v>SEP-04</v>
          </cell>
        </row>
        <row r="10930">
          <cell r="A10930" t="str">
            <v>SEP-04</v>
          </cell>
        </row>
        <row r="10931">
          <cell r="A10931" t="str">
            <v>SEP-04</v>
          </cell>
        </row>
        <row r="10932">
          <cell r="A10932" t="str">
            <v>SEP-04</v>
          </cell>
        </row>
        <row r="10933">
          <cell r="A10933" t="str">
            <v>SEP-04</v>
          </cell>
        </row>
        <row r="10934">
          <cell r="A10934" t="str">
            <v>SEP-04</v>
          </cell>
        </row>
        <row r="10935">
          <cell r="A10935" t="str">
            <v>SEP-04</v>
          </cell>
        </row>
        <row r="10936">
          <cell r="A10936" t="str">
            <v>SEP-04</v>
          </cell>
        </row>
        <row r="10937">
          <cell r="A10937" t="str">
            <v>SEP-04</v>
          </cell>
        </row>
        <row r="10938">
          <cell r="A10938" t="str">
            <v>SEP-04</v>
          </cell>
        </row>
        <row r="10939">
          <cell r="A10939" t="str">
            <v>SEP-04</v>
          </cell>
        </row>
        <row r="10940">
          <cell r="A10940" t="str">
            <v>SEP-04</v>
          </cell>
        </row>
        <row r="10941">
          <cell r="A10941" t="str">
            <v>SEP-04</v>
          </cell>
        </row>
        <row r="10942">
          <cell r="A10942" t="str">
            <v>SEP-04</v>
          </cell>
        </row>
        <row r="10943">
          <cell r="A10943" t="str">
            <v>SEP-04</v>
          </cell>
        </row>
        <row r="10944">
          <cell r="A10944" t="str">
            <v>SEP-04</v>
          </cell>
        </row>
        <row r="10945">
          <cell r="A10945" t="str">
            <v>SEP-04</v>
          </cell>
        </row>
        <row r="10946">
          <cell r="A10946" t="str">
            <v>SEP-04</v>
          </cell>
        </row>
        <row r="10947">
          <cell r="A10947" t="str">
            <v>SEP-04</v>
          </cell>
        </row>
        <row r="10948">
          <cell r="A10948" t="str">
            <v>SEP-04</v>
          </cell>
        </row>
        <row r="10949">
          <cell r="A10949" t="str">
            <v>SEP-04</v>
          </cell>
        </row>
        <row r="10950">
          <cell r="A10950" t="str">
            <v>SEP-04</v>
          </cell>
        </row>
        <row r="10951">
          <cell r="A10951" t="str">
            <v>SEP-04</v>
          </cell>
        </row>
        <row r="10952">
          <cell r="A10952" t="str">
            <v>SEP-04</v>
          </cell>
        </row>
        <row r="10953">
          <cell r="A10953" t="str">
            <v>SEP-04</v>
          </cell>
        </row>
        <row r="10954">
          <cell r="A10954" t="str">
            <v>SEP-04</v>
          </cell>
        </row>
        <row r="10955">
          <cell r="A10955" t="str">
            <v>SEP-04</v>
          </cell>
        </row>
        <row r="10956">
          <cell r="A10956" t="str">
            <v>SEP-04</v>
          </cell>
        </row>
        <row r="10957">
          <cell r="A10957" t="str">
            <v>SEP-04</v>
          </cell>
        </row>
        <row r="10958">
          <cell r="A10958" t="str">
            <v>SEP-04</v>
          </cell>
        </row>
        <row r="10959">
          <cell r="A10959" t="str">
            <v>SEP-04</v>
          </cell>
        </row>
        <row r="10960">
          <cell r="A10960" t="str">
            <v>SEP-04</v>
          </cell>
        </row>
        <row r="10961">
          <cell r="A10961" t="str">
            <v>SEP-04</v>
          </cell>
        </row>
        <row r="10962">
          <cell r="A10962" t="str">
            <v>SEP-04</v>
          </cell>
        </row>
        <row r="10963">
          <cell r="A10963" t="str">
            <v>SEP-04</v>
          </cell>
        </row>
        <row r="10964">
          <cell r="A10964" t="str">
            <v>SEP-04</v>
          </cell>
        </row>
        <row r="10965">
          <cell r="A10965" t="str">
            <v>SEP-04</v>
          </cell>
        </row>
        <row r="10966">
          <cell r="A10966" t="str">
            <v>SEP-04</v>
          </cell>
        </row>
        <row r="10967">
          <cell r="A10967" t="str">
            <v>SEP-04</v>
          </cell>
        </row>
        <row r="10968">
          <cell r="A10968" t="str">
            <v>SEP-04</v>
          </cell>
        </row>
        <row r="10969">
          <cell r="A10969" t="str">
            <v>SEP-04</v>
          </cell>
        </row>
        <row r="10970">
          <cell r="A10970" t="str">
            <v>SEP-04</v>
          </cell>
        </row>
        <row r="10971">
          <cell r="A10971" t="str">
            <v>SEP-04</v>
          </cell>
        </row>
        <row r="10972">
          <cell r="A10972" t="str">
            <v>SEP-04</v>
          </cell>
        </row>
        <row r="10973">
          <cell r="A10973" t="str">
            <v>SEP-04</v>
          </cell>
        </row>
        <row r="10974">
          <cell r="A10974" t="str">
            <v>SEP-04</v>
          </cell>
        </row>
        <row r="10975">
          <cell r="A10975" t="str">
            <v>SEP-04</v>
          </cell>
        </row>
        <row r="10976">
          <cell r="A10976" t="str">
            <v>SEP-04</v>
          </cell>
        </row>
        <row r="10977">
          <cell r="A10977" t="str">
            <v>SEP-04</v>
          </cell>
        </row>
        <row r="10978">
          <cell r="A10978" t="str">
            <v>SEP-04</v>
          </cell>
        </row>
        <row r="10979">
          <cell r="A10979" t="str">
            <v>SEP-04</v>
          </cell>
        </row>
        <row r="10980">
          <cell r="A10980" t="str">
            <v>SEP-04</v>
          </cell>
        </row>
        <row r="10981">
          <cell r="A10981" t="str">
            <v>SEP-04</v>
          </cell>
        </row>
        <row r="10982">
          <cell r="A10982" t="str">
            <v>SEP-04</v>
          </cell>
        </row>
        <row r="10983">
          <cell r="A10983" t="str">
            <v>SEP-04</v>
          </cell>
        </row>
        <row r="10984">
          <cell r="A10984" t="str">
            <v>SEP-04</v>
          </cell>
        </row>
        <row r="10985">
          <cell r="A10985" t="str">
            <v>SEP-04</v>
          </cell>
        </row>
        <row r="10986">
          <cell r="A10986" t="str">
            <v>SEP-04</v>
          </cell>
        </row>
        <row r="10987">
          <cell r="A10987" t="str">
            <v>SEP-04</v>
          </cell>
        </row>
        <row r="10988">
          <cell r="A10988" t="str">
            <v>SEP-04</v>
          </cell>
        </row>
        <row r="10989">
          <cell r="A10989" t="str">
            <v>SEP-04</v>
          </cell>
        </row>
        <row r="10990">
          <cell r="A10990" t="str">
            <v>SEP-04</v>
          </cell>
        </row>
        <row r="10991">
          <cell r="A10991" t="str">
            <v>SEP-04</v>
          </cell>
        </row>
        <row r="10992">
          <cell r="A10992" t="str">
            <v>SEP-04</v>
          </cell>
        </row>
        <row r="10993">
          <cell r="A10993" t="str">
            <v>SEP-04</v>
          </cell>
        </row>
        <row r="10994">
          <cell r="A10994" t="str">
            <v>SEP-04</v>
          </cell>
        </row>
        <row r="10995">
          <cell r="A10995" t="str">
            <v>SEP-04</v>
          </cell>
        </row>
        <row r="10996">
          <cell r="A10996" t="str">
            <v>SEP-04</v>
          </cell>
        </row>
        <row r="10997">
          <cell r="A10997" t="str">
            <v>SEP-04</v>
          </cell>
        </row>
        <row r="10998">
          <cell r="A10998" t="str">
            <v>SEP-04</v>
          </cell>
        </row>
        <row r="10999">
          <cell r="A10999" t="str">
            <v>SEP-04</v>
          </cell>
        </row>
        <row r="11000">
          <cell r="A11000" t="str">
            <v>SEP-04</v>
          </cell>
        </row>
        <row r="11001">
          <cell r="A11001" t="str">
            <v>SEP-04</v>
          </cell>
        </row>
        <row r="11002">
          <cell r="A11002" t="str">
            <v>SEP-04</v>
          </cell>
        </row>
        <row r="11003">
          <cell r="A11003" t="str">
            <v>SEP-04</v>
          </cell>
        </row>
        <row r="11004">
          <cell r="A11004" t="str">
            <v>SEP-04</v>
          </cell>
        </row>
        <row r="11005">
          <cell r="A11005" t="str">
            <v>SEP-04</v>
          </cell>
        </row>
        <row r="11006">
          <cell r="A11006" t="str">
            <v>SEP-04</v>
          </cell>
        </row>
        <row r="11007">
          <cell r="A11007" t="str">
            <v>SEP-04</v>
          </cell>
        </row>
        <row r="11008">
          <cell r="A11008" t="str">
            <v>SEP-04</v>
          </cell>
        </row>
        <row r="11009">
          <cell r="A11009" t="str">
            <v>SEP-04</v>
          </cell>
        </row>
        <row r="11010">
          <cell r="A11010" t="str">
            <v>SEP-04</v>
          </cell>
        </row>
        <row r="11011">
          <cell r="A11011" t="str">
            <v>SEP-04</v>
          </cell>
        </row>
        <row r="11012">
          <cell r="A11012" t="str">
            <v>SEP-04</v>
          </cell>
        </row>
        <row r="11013">
          <cell r="A11013" t="str">
            <v>SEP-04</v>
          </cell>
        </row>
        <row r="11014">
          <cell r="A11014" t="str">
            <v>SEP-04</v>
          </cell>
        </row>
        <row r="11015">
          <cell r="A11015" t="str">
            <v>SEP-04</v>
          </cell>
        </row>
        <row r="11016">
          <cell r="A11016" t="str">
            <v>SEP-04</v>
          </cell>
        </row>
        <row r="11017">
          <cell r="A11017" t="str">
            <v>SEP-04</v>
          </cell>
        </row>
        <row r="11018">
          <cell r="A11018" t="str">
            <v>SEP-04</v>
          </cell>
        </row>
        <row r="11019">
          <cell r="A11019" t="str">
            <v>SEP-04</v>
          </cell>
        </row>
        <row r="11020">
          <cell r="A11020" t="str">
            <v>SEP-04</v>
          </cell>
        </row>
        <row r="11021">
          <cell r="A11021" t="str">
            <v>SEP-04</v>
          </cell>
        </row>
        <row r="11022">
          <cell r="A11022" t="str">
            <v>SEP-04</v>
          </cell>
        </row>
        <row r="11023">
          <cell r="A11023" t="str">
            <v>SEP-04</v>
          </cell>
        </row>
        <row r="11024">
          <cell r="A11024" t="str">
            <v>SEP-04</v>
          </cell>
        </row>
        <row r="11025">
          <cell r="A11025" t="str">
            <v>SEP-04</v>
          </cell>
        </row>
        <row r="11026">
          <cell r="A11026" t="str">
            <v>SEP-04</v>
          </cell>
        </row>
        <row r="11027">
          <cell r="A11027" t="str">
            <v>SEP-04</v>
          </cell>
        </row>
        <row r="11028">
          <cell r="A11028" t="str">
            <v>SEP-04</v>
          </cell>
        </row>
        <row r="11029">
          <cell r="A11029" t="str">
            <v>SEP-04</v>
          </cell>
        </row>
        <row r="11030">
          <cell r="A11030" t="str">
            <v>SEP-04</v>
          </cell>
        </row>
        <row r="11031">
          <cell r="A11031" t="str">
            <v>SEP-04</v>
          </cell>
        </row>
        <row r="11032">
          <cell r="A11032" t="str">
            <v>SEP-04</v>
          </cell>
        </row>
        <row r="11033">
          <cell r="A11033" t="str">
            <v>SEP-04</v>
          </cell>
        </row>
        <row r="11034">
          <cell r="A11034" t="str">
            <v>SEP-04</v>
          </cell>
        </row>
        <row r="11035">
          <cell r="A11035" t="str">
            <v>SEP-04</v>
          </cell>
        </row>
        <row r="11036">
          <cell r="A11036" t="str">
            <v>SEP-04</v>
          </cell>
        </row>
        <row r="11037">
          <cell r="A11037" t="str">
            <v>SEP-04</v>
          </cell>
        </row>
        <row r="11038">
          <cell r="A11038" t="str">
            <v>SEP-04</v>
          </cell>
        </row>
        <row r="11039">
          <cell r="A11039" t="str">
            <v>SEP-04</v>
          </cell>
        </row>
        <row r="11040">
          <cell r="A11040" t="str">
            <v>SEP-04</v>
          </cell>
        </row>
        <row r="11041">
          <cell r="A11041" t="str">
            <v>SEP-04</v>
          </cell>
        </row>
        <row r="11042">
          <cell r="A11042" t="str">
            <v>SEP-04</v>
          </cell>
        </row>
        <row r="11043">
          <cell r="A11043" t="str">
            <v>SEP-04</v>
          </cell>
        </row>
        <row r="11044">
          <cell r="A11044" t="str">
            <v>SEP-04</v>
          </cell>
        </row>
        <row r="11045">
          <cell r="A11045" t="str">
            <v>SEP-04</v>
          </cell>
        </row>
        <row r="11046">
          <cell r="A11046" t="str">
            <v>SEP-04</v>
          </cell>
        </row>
        <row r="11047">
          <cell r="A11047" t="str">
            <v>SEP-04</v>
          </cell>
        </row>
        <row r="11048">
          <cell r="A11048" t="str">
            <v>SEP-04</v>
          </cell>
        </row>
        <row r="11049">
          <cell r="A11049" t="str">
            <v>SEP-04</v>
          </cell>
        </row>
        <row r="11050">
          <cell r="A11050" t="str">
            <v>SEP-04</v>
          </cell>
        </row>
        <row r="11051">
          <cell r="A11051" t="str">
            <v>SEP-04</v>
          </cell>
        </row>
        <row r="11052">
          <cell r="A11052" t="str">
            <v>SEP-04</v>
          </cell>
        </row>
        <row r="11053">
          <cell r="A11053" t="str">
            <v>SEP-04</v>
          </cell>
        </row>
        <row r="11054">
          <cell r="A11054" t="str">
            <v>SEP-04</v>
          </cell>
        </row>
        <row r="11055">
          <cell r="A11055" t="str">
            <v>SEP-04</v>
          </cell>
        </row>
        <row r="11056">
          <cell r="A11056" t="str">
            <v>SEP-04</v>
          </cell>
        </row>
        <row r="11057">
          <cell r="A11057" t="str">
            <v>SEP-04</v>
          </cell>
        </row>
        <row r="11058">
          <cell r="A11058" t="str">
            <v>SEP-04</v>
          </cell>
        </row>
        <row r="11059">
          <cell r="A11059" t="str">
            <v>SEP-04</v>
          </cell>
        </row>
        <row r="11060">
          <cell r="A11060" t="str">
            <v>SEP-04</v>
          </cell>
        </row>
        <row r="11061">
          <cell r="A11061" t="str">
            <v>SEP-04</v>
          </cell>
        </row>
        <row r="11062">
          <cell r="A11062" t="str">
            <v>SEP-04</v>
          </cell>
        </row>
        <row r="11063">
          <cell r="A11063" t="str">
            <v>SEP-04</v>
          </cell>
        </row>
        <row r="11064">
          <cell r="A11064" t="str">
            <v>SEP-04</v>
          </cell>
        </row>
        <row r="11065">
          <cell r="A11065" t="str">
            <v>SEP-04</v>
          </cell>
        </row>
        <row r="11066">
          <cell r="A11066" t="str">
            <v>SEP-04</v>
          </cell>
        </row>
        <row r="11067">
          <cell r="A11067" t="str">
            <v>SEP-04</v>
          </cell>
        </row>
        <row r="11068">
          <cell r="A11068" t="str">
            <v>SEP-04</v>
          </cell>
        </row>
        <row r="11069">
          <cell r="A11069" t="str">
            <v>SEP-04</v>
          </cell>
        </row>
        <row r="11070">
          <cell r="A11070" t="str">
            <v>SEP-04</v>
          </cell>
        </row>
        <row r="11071">
          <cell r="A11071" t="str">
            <v>SEP-04</v>
          </cell>
        </row>
        <row r="11072">
          <cell r="A11072" t="str">
            <v>SEP-04</v>
          </cell>
        </row>
        <row r="11073">
          <cell r="A11073" t="str">
            <v>SEP-04</v>
          </cell>
        </row>
        <row r="11074">
          <cell r="A11074" t="str">
            <v>SEP-04</v>
          </cell>
        </row>
        <row r="11075">
          <cell r="A11075" t="str">
            <v>SEP-04</v>
          </cell>
        </row>
        <row r="11076">
          <cell r="A11076" t="str">
            <v>SEP-04</v>
          </cell>
        </row>
        <row r="11077">
          <cell r="A11077" t="str">
            <v>SEP-04</v>
          </cell>
        </row>
        <row r="11078">
          <cell r="A11078" t="str">
            <v>SEP-04</v>
          </cell>
        </row>
        <row r="11079">
          <cell r="A11079" t="str">
            <v>SEP-04</v>
          </cell>
        </row>
        <row r="11080">
          <cell r="A11080" t="str">
            <v>SEP-04</v>
          </cell>
        </row>
        <row r="11081">
          <cell r="A11081" t="str">
            <v>SEP-04</v>
          </cell>
        </row>
        <row r="11082">
          <cell r="A11082" t="str">
            <v>SEP-04</v>
          </cell>
        </row>
        <row r="11083">
          <cell r="A11083" t="str">
            <v>SEP-04</v>
          </cell>
        </row>
        <row r="11084">
          <cell r="A11084" t="str">
            <v>SEP-04</v>
          </cell>
        </row>
        <row r="11085">
          <cell r="A11085" t="str">
            <v>SEP-04</v>
          </cell>
        </row>
        <row r="11086">
          <cell r="A11086" t="str">
            <v>SEP-04</v>
          </cell>
        </row>
        <row r="11087">
          <cell r="A11087" t="str">
            <v>SEP-04</v>
          </cell>
        </row>
        <row r="11088">
          <cell r="A11088" t="str">
            <v>SEP-04</v>
          </cell>
        </row>
        <row r="11089">
          <cell r="A11089" t="str">
            <v>SEP-04</v>
          </cell>
        </row>
        <row r="11090">
          <cell r="A11090" t="str">
            <v>SEP-04</v>
          </cell>
        </row>
        <row r="11091">
          <cell r="A11091" t="str">
            <v>SEP-04</v>
          </cell>
        </row>
        <row r="11092">
          <cell r="A11092" t="str">
            <v>SEP-04</v>
          </cell>
        </row>
        <row r="11093">
          <cell r="A11093" t="str">
            <v>SEP-04</v>
          </cell>
        </row>
        <row r="11094">
          <cell r="A11094" t="str">
            <v>SEP-04</v>
          </cell>
        </row>
        <row r="11095">
          <cell r="A11095" t="str">
            <v>SEP-04</v>
          </cell>
        </row>
        <row r="11096">
          <cell r="A11096" t="str">
            <v>SEP-04</v>
          </cell>
        </row>
        <row r="11097">
          <cell r="A11097" t="str">
            <v>SEP-04</v>
          </cell>
        </row>
        <row r="11098">
          <cell r="A11098" t="str">
            <v>SEP-04</v>
          </cell>
        </row>
        <row r="11099">
          <cell r="A11099" t="str">
            <v>SEP-04</v>
          </cell>
        </row>
        <row r="11100">
          <cell r="A11100" t="str">
            <v>SEP-04</v>
          </cell>
        </row>
        <row r="11101">
          <cell r="A11101" t="str">
            <v>SEP-04</v>
          </cell>
        </row>
        <row r="11102">
          <cell r="A11102" t="str">
            <v>SEP-04</v>
          </cell>
        </row>
        <row r="11103">
          <cell r="A11103" t="str">
            <v>SEP-04</v>
          </cell>
        </row>
        <row r="11104">
          <cell r="A11104" t="str">
            <v>SEP-04</v>
          </cell>
        </row>
        <row r="11105">
          <cell r="A11105" t="str">
            <v>SEP-04</v>
          </cell>
        </row>
        <row r="11106">
          <cell r="A11106" t="str">
            <v>SEP-04</v>
          </cell>
        </row>
        <row r="11107">
          <cell r="A11107" t="str">
            <v>SEP-04</v>
          </cell>
        </row>
        <row r="11108">
          <cell r="A11108" t="str">
            <v>SEP-04</v>
          </cell>
        </row>
        <row r="11109">
          <cell r="A11109" t="str">
            <v>SEP-04</v>
          </cell>
        </row>
        <row r="11110">
          <cell r="A11110" t="str">
            <v>SEP-04</v>
          </cell>
        </row>
        <row r="11111">
          <cell r="A11111" t="str">
            <v>SEP-04</v>
          </cell>
        </row>
        <row r="11112">
          <cell r="A11112" t="str">
            <v>SEP-04</v>
          </cell>
        </row>
        <row r="11113">
          <cell r="A11113" t="str">
            <v>SEP-04</v>
          </cell>
        </row>
        <row r="11114">
          <cell r="A11114" t="str">
            <v>SEP-04</v>
          </cell>
        </row>
        <row r="11115">
          <cell r="A11115" t="str">
            <v>SEP-04</v>
          </cell>
        </row>
        <row r="11116">
          <cell r="A11116" t="str">
            <v>SEP-04</v>
          </cell>
        </row>
        <row r="11117">
          <cell r="A11117" t="str">
            <v>SEP-04</v>
          </cell>
        </row>
        <row r="11118">
          <cell r="A11118" t="str">
            <v>SEP-04</v>
          </cell>
        </row>
        <row r="11119">
          <cell r="A11119" t="str">
            <v>SEP-04</v>
          </cell>
        </row>
        <row r="11120">
          <cell r="A11120" t="str">
            <v>SEP-04</v>
          </cell>
        </row>
        <row r="11121">
          <cell r="A11121" t="str">
            <v>SEP-04</v>
          </cell>
        </row>
        <row r="11122">
          <cell r="A11122" t="str">
            <v>SEP-04</v>
          </cell>
        </row>
        <row r="11123">
          <cell r="A11123" t="str">
            <v>SEP-04</v>
          </cell>
        </row>
        <row r="11124">
          <cell r="A11124" t="str">
            <v>SEP-04</v>
          </cell>
        </row>
        <row r="11125">
          <cell r="A11125" t="str">
            <v>SEP-04</v>
          </cell>
        </row>
        <row r="11126">
          <cell r="A11126" t="str">
            <v>SEP-04</v>
          </cell>
        </row>
        <row r="11127">
          <cell r="A11127" t="str">
            <v>SEP-04</v>
          </cell>
        </row>
        <row r="11128">
          <cell r="A11128" t="str">
            <v>SEP-04</v>
          </cell>
        </row>
        <row r="11129">
          <cell r="A11129" t="str">
            <v>SEP-04</v>
          </cell>
        </row>
        <row r="11130">
          <cell r="A11130" t="str">
            <v>SEP-04</v>
          </cell>
        </row>
        <row r="11131">
          <cell r="A11131" t="str">
            <v>SEP-04</v>
          </cell>
        </row>
        <row r="11132">
          <cell r="A11132" t="str">
            <v>SEP-04</v>
          </cell>
        </row>
        <row r="11133">
          <cell r="A11133" t="str">
            <v>SEP-04</v>
          </cell>
        </row>
        <row r="11134">
          <cell r="A11134" t="str">
            <v>SEP-04</v>
          </cell>
        </row>
        <row r="11135">
          <cell r="A11135" t="str">
            <v>SEP-04</v>
          </cell>
        </row>
        <row r="11136">
          <cell r="A11136" t="str">
            <v>SEP-04</v>
          </cell>
        </row>
        <row r="11137">
          <cell r="A11137" t="str">
            <v>SEP-04</v>
          </cell>
        </row>
        <row r="11138">
          <cell r="A11138" t="str">
            <v>SEP-04</v>
          </cell>
        </row>
        <row r="11139">
          <cell r="A11139" t="str">
            <v>SEP-04</v>
          </cell>
        </row>
        <row r="11140">
          <cell r="A11140" t="str">
            <v>SEP-04</v>
          </cell>
        </row>
        <row r="11141">
          <cell r="A11141" t="str">
            <v>SEP-04</v>
          </cell>
        </row>
        <row r="11142">
          <cell r="A11142" t="str">
            <v>SEP-04</v>
          </cell>
        </row>
        <row r="11143">
          <cell r="A11143" t="str">
            <v>SEP-04</v>
          </cell>
        </row>
        <row r="11144">
          <cell r="A11144" t="str">
            <v>SEP-04</v>
          </cell>
        </row>
        <row r="11145">
          <cell r="A11145" t="str">
            <v>SEP-04</v>
          </cell>
        </row>
        <row r="11146">
          <cell r="A11146" t="str">
            <v>SEP-04</v>
          </cell>
        </row>
        <row r="11147">
          <cell r="A11147" t="str">
            <v>SEP-04</v>
          </cell>
        </row>
        <row r="11148">
          <cell r="A11148" t="str">
            <v>SEP-04</v>
          </cell>
        </row>
        <row r="11149">
          <cell r="A11149" t="str">
            <v>SEP-04</v>
          </cell>
        </row>
        <row r="11150">
          <cell r="A11150" t="str">
            <v>SEP-04</v>
          </cell>
        </row>
        <row r="11151">
          <cell r="A11151" t="str">
            <v>SEP-04</v>
          </cell>
        </row>
        <row r="11152">
          <cell r="A11152" t="str">
            <v>SEP-04</v>
          </cell>
        </row>
        <row r="11153">
          <cell r="A11153" t="str">
            <v>SEP-04</v>
          </cell>
        </row>
        <row r="11154">
          <cell r="A11154" t="str">
            <v>SEP-04</v>
          </cell>
        </row>
        <row r="11155">
          <cell r="A11155" t="str">
            <v>SEP-04</v>
          </cell>
        </row>
        <row r="11156">
          <cell r="A11156" t="str">
            <v>SEP-04</v>
          </cell>
        </row>
        <row r="11157">
          <cell r="A11157" t="str">
            <v>SEP-04</v>
          </cell>
        </row>
        <row r="11158">
          <cell r="A11158" t="str">
            <v>SEP-04</v>
          </cell>
        </row>
        <row r="11159">
          <cell r="A11159" t="str">
            <v>SEP-04</v>
          </cell>
        </row>
        <row r="11160">
          <cell r="A11160" t="str">
            <v>SEP-04</v>
          </cell>
        </row>
        <row r="11161">
          <cell r="A11161" t="str">
            <v>SEP-04</v>
          </cell>
        </row>
        <row r="11162">
          <cell r="A11162" t="str">
            <v>SEP-04</v>
          </cell>
        </row>
        <row r="11163">
          <cell r="A11163" t="str">
            <v>SEP-04</v>
          </cell>
        </row>
        <row r="11164">
          <cell r="A11164" t="str">
            <v>SEP-04</v>
          </cell>
        </row>
        <row r="11165">
          <cell r="A11165" t="str">
            <v>SEP-04</v>
          </cell>
        </row>
        <row r="11166">
          <cell r="A11166" t="str">
            <v>SEP-04</v>
          </cell>
        </row>
        <row r="11167">
          <cell r="A11167" t="str">
            <v>SEP-04</v>
          </cell>
        </row>
        <row r="11168">
          <cell r="A11168" t="str">
            <v>SEP-04</v>
          </cell>
        </row>
        <row r="11169">
          <cell r="A11169" t="str">
            <v>SEP-04</v>
          </cell>
        </row>
        <row r="11170">
          <cell r="A11170" t="str">
            <v>SEP-04</v>
          </cell>
        </row>
        <row r="11171">
          <cell r="A11171" t="str">
            <v>SEP-04</v>
          </cell>
        </row>
        <row r="11172">
          <cell r="A11172" t="str">
            <v>SEP-04</v>
          </cell>
        </row>
        <row r="11173">
          <cell r="A11173" t="str">
            <v>SEP-04</v>
          </cell>
        </row>
        <row r="11174">
          <cell r="A11174" t="str">
            <v>SEP-04</v>
          </cell>
        </row>
        <row r="11175">
          <cell r="A11175" t="str">
            <v>SEP-04</v>
          </cell>
        </row>
        <row r="11176">
          <cell r="A11176" t="str">
            <v>SEP-04</v>
          </cell>
        </row>
        <row r="11177">
          <cell r="A11177" t="str">
            <v>SEP-04</v>
          </cell>
        </row>
        <row r="11178">
          <cell r="A11178" t="str">
            <v>SEP-04</v>
          </cell>
        </row>
        <row r="11179">
          <cell r="A11179" t="str">
            <v>SEP-04</v>
          </cell>
        </row>
        <row r="11180">
          <cell r="A11180" t="str">
            <v>SEP-04</v>
          </cell>
        </row>
        <row r="11181">
          <cell r="A11181" t="str">
            <v>SEP-04</v>
          </cell>
        </row>
        <row r="11182">
          <cell r="A11182" t="str">
            <v>SEP-04</v>
          </cell>
        </row>
        <row r="11183">
          <cell r="A11183" t="str">
            <v>SEP-04</v>
          </cell>
        </row>
        <row r="11184">
          <cell r="A11184" t="str">
            <v>SEP-04</v>
          </cell>
        </row>
        <row r="11185">
          <cell r="A11185" t="str">
            <v>SEP-04</v>
          </cell>
        </row>
        <row r="11186">
          <cell r="A11186" t="str">
            <v>SEP-04</v>
          </cell>
        </row>
        <row r="11187">
          <cell r="A11187" t="str">
            <v>SEP-04</v>
          </cell>
        </row>
        <row r="11188">
          <cell r="A11188" t="str">
            <v>SEP-04</v>
          </cell>
        </row>
        <row r="11189">
          <cell r="A11189" t="str">
            <v>SEP-04</v>
          </cell>
        </row>
        <row r="11190">
          <cell r="A11190" t="str">
            <v>SEP-04</v>
          </cell>
        </row>
        <row r="11191">
          <cell r="A11191" t="str">
            <v>SEP-04</v>
          </cell>
        </row>
        <row r="11192">
          <cell r="A11192" t="str">
            <v>SEP-04</v>
          </cell>
        </row>
        <row r="11193">
          <cell r="A11193" t="str">
            <v>SEP-04</v>
          </cell>
        </row>
        <row r="11194">
          <cell r="A11194" t="str">
            <v>SEP-04</v>
          </cell>
        </row>
        <row r="11195">
          <cell r="A11195" t="str">
            <v>SEP-04</v>
          </cell>
        </row>
        <row r="11196">
          <cell r="A11196" t="str">
            <v>SEP-04</v>
          </cell>
        </row>
        <row r="11197">
          <cell r="A11197" t="str">
            <v>SEP-04</v>
          </cell>
        </row>
        <row r="11198">
          <cell r="A11198" t="str">
            <v>SEP-04</v>
          </cell>
        </row>
        <row r="11199">
          <cell r="A11199" t="str">
            <v>SEP-04</v>
          </cell>
        </row>
        <row r="11200">
          <cell r="A11200" t="str">
            <v>SEP-04</v>
          </cell>
        </row>
        <row r="11201">
          <cell r="A11201" t="str">
            <v>SEP-04</v>
          </cell>
        </row>
        <row r="11202">
          <cell r="A11202" t="str">
            <v>SEP-04</v>
          </cell>
        </row>
        <row r="11203">
          <cell r="A11203" t="str">
            <v>SEP-04</v>
          </cell>
        </row>
        <row r="11204">
          <cell r="A11204" t="str">
            <v>SEP-04</v>
          </cell>
        </row>
        <row r="11205">
          <cell r="A11205" t="str">
            <v>SEP-04</v>
          </cell>
        </row>
        <row r="11206">
          <cell r="A11206" t="str">
            <v>SEP-04</v>
          </cell>
        </row>
        <row r="11207">
          <cell r="A11207" t="str">
            <v>SEP-04</v>
          </cell>
        </row>
        <row r="11208">
          <cell r="A11208" t="str">
            <v>SEP-04</v>
          </cell>
        </row>
        <row r="11209">
          <cell r="A11209" t="str">
            <v>SEP-04</v>
          </cell>
        </row>
        <row r="11210">
          <cell r="A11210" t="str">
            <v>SEP-04</v>
          </cell>
        </row>
        <row r="11211">
          <cell r="A11211" t="str">
            <v>SEP-04</v>
          </cell>
        </row>
        <row r="11212">
          <cell r="A11212" t="str">
            <v>SEP-04</v>
          </cell>
        </row>
        <row r="11213">
          <cell r="A11213" t="str">
            <v>SEP-04</v>
          </cell>
        </row>
        <row r="11214">
          <cell r="A11214" t="str">
            <v>SEP-04</v>
          </cell>
        </row>
        <row r="11215">
          <cell r="A11215" t="str">
            <v>SEP-04</v>
          </cell>
        </row>
        <row r="11216">
          <cell r="A11216" t="str">
            <v>SEP-04</v>
          </cell>
        </row>
        <row r="11217">
          <cell r="A11217" t="str">
            <v>SEP-04</v>
          </cell>
        </row>
        <row r="11218">
          <cell r="A11218" t="str">
            <v>SEP-04</v>
          </cell>
        </row>
        <row r="11219">
          <cell r="A11219" t="str">
            <v>SEP-04</v>
          </cell>
        </row>
        <row r="11220">
          <cell r="A11220" t="str">
            <v>SEP-04</v>
          </cell>
        </row>
        <row r="11221">
          <cell r="A11221" t="str">
            <v>SEP-04</v>
          </cell>
        </row>
        <row r="11222">
          <cell r="A11222" t="str">
            <v>SEP-04</v>
          </cell>
        </row>
        <row r="11223">
          <cell r="A11223" t="str">
            <v>SEP-04</v>
          </cell>
        </row>
        <row r="11224">
          <cell r="A11224" t="str">
            <v>SEP-04</v>
          </cell>
        </row>
        <row r="11225">
          <cell r="A11225" t="str">
            <v>SEP-04</v>
          </cell>
        </row>
        <row r="11226">
          <cell r="A11226" t="str">
            <v>SEP-04</v>
          </cell>
        </row>
        <row r="11227">
          <cell r="A11227" t="str">
            <v>SEP-04</v>
          </cell>
        </row>
        <row r="11228">
          <cell r="A11228" t="str">
            <v>SEP-04</v>
          </cell>
        </row>
        <row r="11229">
          <cell r="A11229" t="str">
            <v>SEP-04</v>
          </cell>
        </row>
        <row r="11230">
          <cell r="A11230" t="str">
            <v>SEP-04</v>
          </cell>
        </row>
        <row r="11231">
          <cell r="A11231" t="str">
            <v>SEP-04</v>
          </cell>
        </row>
        <row r="11232">
          <cell r="A11232" t="str">
            <v>SEP-04</v>
          </cell>
        </row>
        <row r="11233">
          <cell r="A11233" t="str">
            <v>SEP-04</v>
          </cell>
        </row>
        <row r="11234">
          <cell r="A11234" t="str">
            <v>SEP-04</v>
          </cell>
        </row>
        <row r="11235">
          <cell r="A11235" t="str">
            <v>SEP-04</v>
          </cell>
        </row>
        <row r="11236">
          <cell r="A11236" t="str">
            <v>SEP-04</v>
          </cell>
        </row>
        <row r="11237">
          <cell r="A11237" t="str">
            <v>SEP-04</v>
          </cell>
        </row>
        <row r="11238">
          <cell r="A11238" t="str">
            <v>SEP-04</v>
          </cell>
        </row>
        <row r="11239">
          <cell r="A11239" t="str">
            <v>SEP-04</v>
          </cell>
        </row>
        <row r="11240">
          <cell r="A11240" t="str">
            <v>SEP-04</v>
          </cell>
        </row>
        <row r="11241">
          <cell r="A11241" t="str">
            <v>SEP-04</v>
          </cell>
        </row>
        <row r="11242">
          <cell r="A11242" t="str">
            <v>SEP-04</v>
          </cell>
        </row>
        <row r="11243">
          <cell r="A11243" t="str">
            <v>SEP-04</v>
          </cell>
        </row>
        <row r="11244">
          <cell r="A11244" t="str">
            <v>SEP-04</v>
          </cell>
        </row>
        <row r="11245">
          <cell r="A11245" t="str">
            <v>SEP-04</v>
          </cell>
        </row>
        <row r="11246">
          <cell r="A11246" t="str">
            <v>SEP-04</v>
          </cell>
        </row>
        <row r="11247">
          <cell r="A11247" t="str">
            <v>SEP-04</v>
          </cell>
        </row>
        <row r="11248">
          <cell r="A11248" t="str">
            <v>SEP-04</v>
          </cell>
        </row>
        <row r="11249">
          <cell r="A11249" t="str">
            <v>SEP-04</v>
          </cell>
        </row>
        <row r="11250">
          <cell r="A11250" t="str">
            <v>SEP-04</v>
          </cell>
        </row>
        <row r="11251">
          <cell r="A11251" t="str">
            <v>SEP-04</v>
          </cell>
        </row>
        <row r="11252">
          <cell r="A11252" t="str">
            <v>SEP-04</v>
          </cell>
        </row>
        <row r="11253">
          <cell r="A11253" t="str">
            <v>SEP-04</v>
          </cell>
        </row>
        <row r="11254">
          <cell r="A11254" t="str">
            <v>SEP-04</v>
          </cell>
        </row>
        <row r="11255">
          <cell r="A11255" t="str">
            <v>SEP-04</v>
          </cell>
        </row>
        <row r="11256">
          <cell r="A11256" t="str">
            <v>SEP-04</v>
          </cell>
        </row>
        <row r="11257">
          <cell r="A11257" t="str">
            <v>SEP-04</v>
          </cell>
        </row>
        <row r="11258">
          <cell r="A11258" t="str">
            <v>SEP-04</v>
          </cell>
        </row>
        <row r="11259">
          <cell r="A11259" t="str">
            <v>SEP-04</v>
          </cell>
        </row>
        <row r="11260">
          <cell r="A11260" t="str">
            <v>SEP-04</v>
          </cell>
        </row>
        <row r="11261">
          <cell r="A11261" t="str">
            <v>SEP-04</v>
          </cell>
        </row>
        <row r="11262">
          <cell r="A11262" t="str">
            <v>SEP-04</v>
          </cell>
        </row>
        <row r="11263">
          <cell r="A11263" t="str">
            <v>SEP-04</v>
          </cell>
        </row>
        <row r="11264">
          <cell r="A11264" t="str">
            <v>SEP-04</v>
          </cell>
        </row>
        <row r="11265">
          <cell r="A11265" t="str">
            <v>SEP-04</v>
          </cell>
        </row>
        <row r="11266">
          <cell r="A11266" t="str">
            <v>SEP-04</v>
          </cell>
        </row>
        <row r="11267">
          <cell r="A11267" t="str">
            <v>SEP-04</v>
          </cell>
        </row>
        <row r="11268">
          <cell r="A11268" t="str">
            <v>SEP-04</v>
          </cell>
        </row>
        <row r="11269">
          <cell r="A11269" t="str">
            <v>SEP-04</v>
          </cell>
        </row>
        <row r="11270">
          <cell r="A11270" t="str">
            <v>SEP-04</v>
          </cell>
        </row>
        <row r="11271">
          <cell r="A11271" t="str">
            <v>SEP-04</v>
          </cell>
        </row>
        <row r="11272">
          <cell r="A11272" t="str">
            <v>SEP-04</v>
          </cell>
        </row>
        <row r="11273">
          <cell r="A11273" t="str">
            <v>SEP-04</v>
          </cell>
        </row>
        <row r="11274">
          <cell r="A11274" t="str">
            <v>SEP-04</v>
          </cell>
        </row>
        <row r="11275">
          <cell r="A11275" t="str">
            <v>SEP-04</v>
          </cell>
        </row>
        <row r="11276">
          <cell r="A11276" t="str">
            <v>SEP-04</v>
          </cell>
        </row>
        <row r="11277">
          <cell r="A11277" t="str">
            <v>SEP-04</v>
          </cell>
        </row>
        <row r="11278">
          <cell r="A11278" t="str">
            <v>SEP-04</v>
          </cell>
        </row>
        <row r="11279">
          <cell r="A11279" t="str">
            <v>SEP-04</v>
          </cell>
        </row>
        <row r="11280">
          <cell r="A11280" t="str">
            <v>SEP-04</v>
          </cell>
        </row>
        <row r="11281">
          <cell r="A11281" t="str">
            <v>SEP-04</v>
          </cell>
        </row>
        <row r="11282">
          <cell r="A11282" t="str">
            <v>SEP-04</v>
          </cell>
        </row>
        <row r="11283">
          <cell r="A11283" t="str">
            <v>SEP-04</v>
          </cell>
        </row>
        <row r="11284">
          <cell r="A11284" t="str">
            <v>SEP-04</v>
          </cell>
        </row>
        <row r="11285">
          <cell r="A11285" t="str">
            <v>SEP-04</v>
          </cell>
        </row>
        <row r="11286">
          <cell r="A11286" t="str">
            <v>SEP-04</v>
          </cell>
        </row>
        <row r="11287">
          <cell r="A11287" t="str">
            <v>SEP-04</v>
          </cell>
        </row>
        <row r="11288">
          <cell r="A11288" t="str">
            <v>SEP-04</v>
          </cell>
        </row>
        <row r="11289">
          <cell r="A11289" t="str">
            <v>SEP-04</v>
          </cell>
        </row>
        <row r="11290">
          <cell r="A11290" t="str">
            <v>SEP-04</v>
          </cell>
        </row>
        <row r="11291">
          <cell r="A11291" t="str">
            <v>SEP-04</v>
          </cell>
        </row>
        <row r="11292">
          <cell r="A11292" t="str">
            <v>SEP-04</v>
          </cell>
        </row>
        <row r="11293">
          <cell r="A11293" t="str">
            <v>SEP-04</v>
          </cell>
        </row>
        <row r="11294">
          <cell r="A11294" t="str">
            <v>SEP-04</v>
          </cell>
        </row>
        <row r="11295">
          <cell r="A11295" t="str">
            <v>SEP-04</v>
          </cell>
        </row>
        <row r="11296">
          <cell r="A11296" t="str">
            <v>SEP-04</v>
          </cell>
        </row>
        <row r="11297">
          <cell r="A11297" t="str">
            <v>SEP-04</v>
          </cell>
        </row>
        <row r="11298">
          <cell r="A11298" t="str">
            <v>SEP-04</v>
          </cell>
        </row>
        <row r="11299">
          <cell r="A11299" t="str">
            <v>SEP-04</v>
          </cell>
        </row>
        <row r="11300">
          <cell r="A11300" t="str">
            <v>SEP-04</v>
          </cell>
        </row>
        <row r="11301">
          <cell r="A11301" t="str">
            <v>SEP-04</v>
          </cell>
        </row>
        <row r="11302">
          <cell r="A11302" t="str">
            <v>SEP-04</v>
          </cell>
        </row>
        <row r="11303">
          <cell r="A11303" t="str">
            <v>SEP-04</v>
          </cell>
        </row>
        <row r="11304">
          <cell r="A11304" t="str">
            <v>SEP-04</v>
          </cell>
        </row>
        <row r="11305">
          <cell r="A11305" t="str">
            <v>SEP-04</v>
          </cell>
        </row>
        <row r="11306">
          <cell r="A11306" t="str">
            <v>SEP-04</v>
          </cell>
        </row>
        <row r="11307">
          <cell r="A11307" t="str">
            <v>SEP-04</v>
          </cell>
        </row>
        <row r="11308">
          <cell r="A11308" t="str">
            <v>SEP-04</v>
          </cell>
        </row>
        <row r="11309">
          <cell r="A11309" t="str">
            <v>SEP-04</v>
          </cell>
        </row>
        <row r="11310">
          <cell r="A11310" t="str">
            <v>SEP-04</v>
          </cell>
        </row>
        <row r="11311">
          <cell r="A11311" t="str">
            <v>SEP-04</v>
          </cell>
        </row>
        <row r="11312">
          <cell r="A11312" t="str">
            <v>SEP-04</v>
          </cell>
        </row>
        <row r="11313">
          <cell r="A11313" t="str">
            <v>SEP-04</v>
          </cell>
        </row>
        <row r="11314">
          <cell r="A11314" t="str">
            <v>SEP-04</v>
          </cell>
        </row>
        <row r="11315">
          <cell r="A11315" t="str">
            <v>SEP-04</v>
          </cell>
        </row>
        <row r="11316">
          <cell r="A11316" t="str">
            <v>SEP-04</v>
          </cell>
        </row>
        <row r="11317">
          <cell r="A11317" t="str">
            <v>SEP-04</v>
          </cell>
        </row>
        <row r="11318">
          <cell r="A11318" t="str">
            <v>SEP-04</v>
          </cell>
        </row>
        <row r="11319">
          <cell r="A11319" t="str">
            <v>SEP-04</v>
          </cell>
        </row>
        <row r="11320">
          <cell r="A11320" t="str">
            <v>SEP-04</v>
          </cell>
        </row>
        <row r="11321">
          <cell r="A11321" t="str">
            <v>SEP-04</v>
          </cell>
        </row>
        <row r="11322">
          <cell r="A11322" t="str">
            <v>SEP-04</v>
          </cell>
        </row>
        <row r="11323">
          <cell r="A11323" t="str">
            <v>SEP-04</v>
          </cell>
        </row>
        <row r="11324">
          <cell r="A11324" t="str">
            <v>SEP-04</v>
          </cell>
        </row>
        <row r="11325">
          <cell r="A11325" t="str">
            <v>SEP-04</v>
          </cell>
        </row>
        <row r="11326">
          <cell r="A11326" t="str">
            <v>SEP-04</v>
          </cell>
        </row>
        <row r="11327">
          <cell r="A11327" t="str">
            <v>SEP-04</v>
          </cell>
        </row>
        <row r="11328">
          <cell r="A11328" t="str">
            <v>SEP-04</v>
          </cell>
        </row>
        <row r="11329">
          <cell r="A11329" t="str">
            <v>SEP-04</v>
          </cell>
        </row>
        <row r="11330">
          <cell r="A11330" t="str">
            <v>SEP-04</v>
          </cell>
        </row>
        <row r="11331">
          <cell r="A11331" t="str">
            <v>SEP-04</v>
          </cell>
        </row>
        <row r="11332">
          <cell r="A11332" t="str">
            <v>SEP-04</v>
          </cell>
        </row>
        <row r="11333">
          <cell r="A11333" t="str">
            <v>SEP-04</v>
          </cell>
        </row>
        <row r="11334">
          <cell r="A11334" t="str">
            <v>SEP-04</v>
          </cell>
        </row>
        <row r="11335">
          <cell r="A11335" t="str">
            <v>SEP-04</v>
          </cell>
        </row>
        <row r="11336">
          <cell r="A11336" t="str">
            <v>SEP-04</v>
          </cell>
        </row>
        <row r="11337">
          <cell r="A11337" t="str">
            <v>SEP-04</v>
          </cell>
        </row>
        <row r="11338">
          <cell r="A11338" t="str">
            <v>SEP-04</v>
          </cell>
        </row>
        <row r="11339">
          <cell r="A11339" t="str">
            <v>SEP-04</v>
          </cell>
        </row>
        <row r="11340">
          <cell r="A11340" t="str">
            <v>SEP-04</v>
          </cell>
        </row>
        <row r="11341">
          <cell r="A11341" t="str">
            <v>SEP-04</v>
          </cell>
        </row>
        <row r="11342">
          <cell r="A11342" t="str">
            <v>SEP-04</v>
          </cell>
        </row>
        <row r="11343">
          <cell r="A11343" t="str">
            <v>SEP-04</v>
          </cell>
        </row>
        <row r="11344">
          <cell r="A11344" t="str">
            <v>SEP-04</v>
          </cell>
        </row>
        <row r="11345">
          <cell r="A11345" t="str">
            <v>SEP-04</v>
          </cell>
        </row>
        <row r="11346">
          <cell r="A11346" t="str">
            <v>SEP-04</v>
          </cell>
        </row>
        <row r="11347">
          <cell r="A11347" t="str">
            <v>SEP-04</v>
          </cell>
        </row>
        <row r="11348">
          <cell r="A11348" t="str">
            <v>SEP-04</v>
          </cell>
        </row>
        <row r="11349">
          <cell r="A11349" t="str">
            <v>SEP-04</v>
          </cell>
        </row>
        <row r="11350">
          <cell r="A11350" t="str">
            <v>SEP-04</v>
          </cell>
        </row>
        <row r="11351">
          <cell r="A11351" t="str">
            <v>SEP-04</v>
          </cell>
        </row>
        <row r="11352">
          <cell r="A11352" t="str">
            <v>SEP-04</v>
          </cell>
        </row>
        <row r="11353">
          <cell r="A11353" t="str">
            <v>SEP-04</v>
          </cell>
        </row>
        <row r="11354">
          <cell r="A11354" t="str">
            <v>SEP-04</v>
          </cell>
        </row>
        <row r="11355">
          <cell r="A11355" t="str">
            <v>SEP-04</v>
          </cell>
        </row>
        <row r="11356">
          <cell r="A11356" t="str">
            <v>SEP-04</v>
          </cell>
        </row>
        <row r="11357">
          <cell r="A11357" t="str">
            <v>SEP-04</v>
          </cell>
        </row>
        <row r="11358">
          <cell r="A11358" t="str">
            <v>SEP-04</v>
          </cell>
        </row>
        <row r="11359">
          <cell r="A11359" t="str">
            <v>SEP-04</v>
          </cell>
        </row>
        <row r="11360">
          <cell r="A11360" t="str">
            <v>SEP-04</v>
          </cell>
        </row>
        <row r="11361">
          <cell r="A11361" t="str">
            <v>SEP-04</v>
          </cell>
        </row>
        <row r="11362">
          <cell r="A11362" t="str">
            <v>SEP-04</v>
          </cell>
        </row>
        <row r="11363">
          <cell r="A11363" t="str">
            <v>SEP-04</v>
          </cell>
        </row>
        <row r="11364">
          <cell r="A11364" t="str">
            <v>SEP-04</v>
          </cell>
        </row>
        <row r="11365">
          <cell r="A11365" t="str">
            <v>SEP-04</v>
          </cell>
        </row>
        <row r="11366">
          <cell r="A11366" t="str">
            <v>SEP-04</v>
          </cell>
        </row>
        <row r="11367">
          <cell r="A11367" t="str">
            <v>SEP-04</v>
          </cell>
        </row>
        <row r="11368">
          <cell r="A11368" t="str">
            <v>SEP-04</v>
          </cell>
        </row>
        <row r="11369">
          <cell r="A11369" t="str">
            <v>SEP-04</v>
          </cell>
        </row>
        <row r="11370">
          <cell r="A11370" t="str">
            <v>SEP-04</v>
          </cell>
        </row>
        <row r="11371">
          <cell r="A11371" t="str">
            <v>SEP-04</v>
          </cell>
        </row>
        <row r="11372">
          <cell r="A11372" t="str">
            <v>SEP-04</v>
          </cell>
        </row>
        <row r="11373">
          <cell r="A11373" t="str">
            <v>SEP-04</v>
          </cell>
        </row>
        <row r="11374">
          <cell r="A11374" t="str">
            <v>SEP-04</v>
          </cell>
        </row>
        <row r="11375">
          <cell r="A11375" t="str">
            <v>SEP-04</v>
          </cell>
        </row>
        <row r="11376">
          <cell r="A11376" t="str">
            <v>SEP-04</v>
          </cell>
        </row>
        <row r="11377">
          <cell r="A11377" t="str">
            <v>SEP-04</v>
          </cell>
        </row>
        <row r="11378">
          <cell r="A11378" t="str">
            <v>SEP-04</v>
          </cell>
        </row>
        <row r="11379">
          <cell r="A11379" t="str">
            <v>SEP-04</v>
          </cell>
        </row>
        <row r="11380">
          <cell r="A11380" t="str">
            <v>SEP-04</v>
          </cell>
        </row>
        <row r="11381">
          <cell r="A11381" t="str">
            <v>SEP-04</v>
          </cell>
        </row>
        <row r="11382">
          <cell r="A11382" t="str">
            <v>SEP-04</v>
          </cell>
        </row>
        <row r="11383">
          <cell r="A11383" t="str">
            <v>SEP-04</v>
          </cell>
        </row>
        <row r="11384">
          <cell r="A11384" t="str">
            <v>SEP-04</v>
          </cell>
        </row>
        <row r="11385">
          <cell r="A11385" t="str">
            <v>SEP-04</v>
          </cell>
        </row>
        <row r="11386">
          <cell r="A11386" t="str">
            <v>SEP-04</v>
          </cell>
        </row>
        <row r="11387">
          <cell r="A11387" t="str">
            <v>SEP-04</v>
          </cell>
        </row>
        <row r="11388">
          <cell r="A11388" t="str">
            <v>SEP-04</v>
          </cell>
        </row>
        <row r="11389">
          <cell r="A11389" t="str">
            <v>SEP-04</v>
          </cell>
        </row>
        <row r="11390">
          <cell r="A11390" t="str">
            <v>SEP-04</v>
          </cell>
        </row>
        <row r="11391">
          <cell r="A11391" t="str">
            <v>SEP-04</v>
          </cell>
        </row>
        <row r="11392">
          <cell r="A11392" t="str">
            <v>SEP-04</v>
          </cell>
        </row>
        <row r="11393">
          <cell r="A11393" t="str">
            <v>SEP-04</v>
          </cell>
        </row>
        <row r="11394">
          <cell r="A11394" t="str">
            <v>SEP-04</v>
          </cell>
        </row>
        <row r="11395">
          <cell r="A11395" t="str">
            <v>SEP-04</v>
          </cell>
        </row>
        <row r="11396">
          <cell r="A11396" t="str">
            <v>SEP-04</v>
          </cell>
        </row>
        <row r="11397">
          <cell r="A11397" t="str">
            <v>SEP-04</v>
          </cell>
        </row>
        <row r="11398">
          <cell r="A11398" t="str">
            <v>SEP-04</v>
          </cell>
        </row>
        <row r="11399">
          <cell r="A11399" t="str">
            <v>SEP-04</v>
          </cell>
        </row>
        <row r="11400">
          <cell r="A11400" t="str">
            <v>SEP-04</v>
          </cell>
        </row>
        <row r="11401">
          <cell r="A11401" t="str">
            <v>SEP-04</v>
          </cell>
        </row>
        <row r="11402">
          <cell r="A11402" t="str">
            <v>SEP-04</v>
          </cell>
        </row>
        <row r="11403">
          <cell r="A11403" t="str">
            <v>SEP-04</v>
          </cell>
        </row>
        <row r="11404">
          <cell r="A11404" t="str">
            <v>SEP-04</v>
          </cell>
        </row>
        <row r="11405">
          <cell r="A11405" t="str">
            <v>SEP-04</v>
          </cell>
        </row>
        <row r="11406">
          <cell r="A11406" t="str">
            <v>SEP-04</v>
          </cell>
        </row>
        <row r="11407">
          <cell r="A11407" t="str">
            <v>SEP-04</v>
          </cell>
        </row>
        <row r="11408">
          <cell r="A11408" t="str">
            <v>SEP-04</v>
          </cell>
        </row>
        <row r="11409">
          <cell r="A11409" t="str">
            <v>SEP-04</v>
          </cell>
        </row>
        <row r="11410">
          <cell r="A11410" t="str">
            <v>SEP-04</v>
          </cell>
        </row>
        <row r="11411">
          <cell r="A11411" t="str">
            <v>SEP-04</v>
          </cell>
        </row>
        <row r="11412">
          <cell r="A11412" t="str">
            <v>SEP-04</v>
          </cell>
        </row>
        <row r="11413">
          <cell r="A11413" t="str">
            <v>SEP-04</v>
          </cell>
        </row>
        <row r="11414">
          <cell r="A11414" t="str">
            <v>SEP-04</v>
          </cell>
        </row>
        <row r="11415">
          <cell r="A11415" t="str">
            <v>SEP-04</v>
          </cell>
        </row>
        <row r="11416">
          <cell r="A11416" t="str">
            <v>SEP-04</v>
          </cell>
        </row>
        <row r="11417">
          <cell r="A11417" t="str">
            <v>SEP-04</v>
          </cell>
        </row>
        <row r="11418">
          <cell r="A11418" t="str">
            <v>SEP-04</v>
          </cell>
        </row>
        <row r="11419">
          <cell r="A11419" t="str">
            <v>SEP-04</v>
          </cell>
        </row>
        <row r="11420">
          <cell r="A11420" t="str">
            <v>SEP-04</v>
          </cell>
        </row>
        <row r="11421">
          <cell r="A11421" t="str">
            <v>SEP-04</v>
          </cell>
        </row>
        <row r="11422">
          <cell r="A11422" t="str">
            <v>SEP-04</v>
          </cell>
        </row>
        <row r="11423">
          <cell r="A11423" t="str">
            <v>SEP-04</v>
          </cell>
        </row>
        <row r="11424">
          <cell r="A11424" t="str">
            <v>SEP-04</v>
          </cell>
        </row>
        <row r="11425">
          <cell r="A11425" t="str">
            <v>SEP-04</v>
          </cell>
        </row>
        <row r="11426">
          <cell r="A11426" t="str">
            <v>SEP-04</v>
          </cell>
        </row>
        <row r="11427">
          <cell r="A11427" t="str">
            <v>SEP-04</v>
          </cell>
        </row>
        <row r="11428">
          <cell r="A11428" t="str">
            <v>SEP-04</v>
          </cell>
        </row>
        <row r="11429">
          <cell r="A11429" t="str">
            <v>SEP-04</v>
          </cell>
        </row>
        <row r="11430">
          <cell r="A11430" t="str">
            <v>SEP-04</v>
          </cell>
        </row>
        <row r="11431">
          <cell r="A11431" t="str">
            <v>SEP-04</v>
          </cell>
        </row>
        <row r="11432">
          <cell r="A11432" t="str">
            <v>SEP-04</v>
          </cell>
        </row>
        <row r="11433">
          <cell r="A11433" t="str">
            <v>SEP-04</v>
          </cell>
        </row>
        <row r="11434">
          <cell r="A11434" t="str">
            <v>SEP-04</v>
          </cell>
        </row>
        <row r="11435">
          <cell r="A11435" t="str">
            <v>SEP-04</v>
          </cell>
        </row>
        <row r="11436">
          <cell r="A11436" t="str">
            <v>SEP-04</v>
          </cell>
        </row>
        <row r="11437">
          <cell r="A11437" t="str">
            <v>SEP-04</v>
          </cell>
        </row>
        <row r="11438">
          <cell r="A11438" t="str">
            <v>SEP-04</v>
          </cell>
        </row>
        <row r="11439">
          <cell r="A11439" t="str">
            <v>SEP-04</v>
          </cell>
        </row>
        <row r="11440">
          <cell r="A11440" t="str">
            <v>SEP-04</v>
          </cell>
        </row>
        <row r="11441">
          <cell r="A11441" t="str">
            <v>SEP-04</v>
          </cell>
        </row>
        <row r="11442">
          <cell r="A11442" t="str">
            <v>SEP-04</v>
          </cell>
        </row>
        <row r="11443">
          <cell r="A11443" t="str">
            <v>SEP-04</v>
          </cell>
        </row>
        <row r="11444">
          <cell r="A11444" t="str">
            <v>SEP-04</v>
          </cell>
        </row>
        <row r="11445">
          <cell r="A11445" t="str">
            <v>SEP-04</v>
          </cell>
        </row>
        <row r="11446">
          <cell r="A11446" t="str">
            <v>SEP-04</v>
          </cell>
        </row>
        <row r="11447">
          <cell r="A11447" t="str">
            <v>SEP-04</v>
          </cell>
        </row>
        <row r="11448">
          <cell r="A11448" t="str">
            <v>SEP-04</v>
          </cell>
        </row>
        <row r="11449">
          <cell r="A11449" t="str">
            <v>SEP-04</v>
          </cell>
        </row>
        <row r="11450">
          <cell r="A11450" t="str">
            <v>SEP-04</v>
          </cell>
        </row>
        <row r="11451">
          <cell r="A11451" t="str">
            <v>SEP-04</v>
          </cell>
        </row>
        <row r="11452">
          <cell r="A11452" t="str">
            <v>SEP-04</v>
          </cell>
        </row>
        <row r="11453">
          <cell r="A11453" t="str">
            <v>SEP-04</v>
          </cell>
        </row>
        <row r="11454">
          <cell r="A11454" t="str">
            <v>SEP-04</v>
          </cell>
        </row>
        <row r="11455">
          <cell r="A11455" t="str">
            <v>SEP-04</v>
          </cell>
        </row>
        <row r="11456">
          <cell r="A11456" t="str">
            <v>SEP-04</v>
          </cell>
        </row>
        <row r="11457">
          <cell r="A11457" t="str">
            <v>SEP-04</v>
          </cell>
        </row>
        <row r="11458">
          <cell r="A11458" t="str">
            <v>SEP-04</v>
          </cell>
        </row>
        <row r="11459">
          <cell r="A11459" t="str">
            <v>SEP-04</v>
          </cell>
        </row>
        <row r="11460">
          <cell r="A11460" t="str">
            <v>SEP-04</v>
          </cell>
        </row>
        <row r="11461">
          <cell r="A11461" t="str">
            <v>SEP-04</v>
          </cell>
        </row>
        <row r="11462">
          <cell r="A11462" t="str">
            <v>SEP-04</v>
          </cell>
        </row>
        <row r="11463">
          <cell r="A11463" t="str">
            <v>SEP-04</v>
          </cell>
        </row>
        <row r="11464">
          <cell r="A11464" t="str">
            <v>SEP-04</v>
          </cell>
        </row>
        <row r="11465">
          <cell r="A11465" t="str">
            <v>SEP-04</v>
          </cell>
        </row>
        <row r="11466">
          <cell r="A11466" t="str">
            <v>SEP-04</v>
          </cell>
        </row>
        <row r="11467">
          <cell r="A11467" t="str">
            <v>SEP-04</v>
          </cell>
        </row>
        <row r="11468">
          <cell r="A11468" t="str">
            <v>SEP-04</v>
          </cell>
        </row>
        <row r="11469">
          <cell r="A11469" t="str">
            <v>SEP-04</v>
          </cell>
        </row>
        <row r="11470">
          <cell r="A11470" t="str">
            <v>SEP-04</v>
          </cell>
        </row>
        <row r="11471">
          <cell r="A11471" t="str">
            <v>SEP-04</v>
          </cell>
        </row>
        <row r="11472">
          <cell r="A11472" t="str">
            <v>SEP-04</v>
          </cell>
        </row>
        <row r="11473">
          <cell r="A11473" t="str">
            <v>SEP-04</v>
          </cell>
        </row>
        <row r="11474">
          <cell r="A11474" t="str">
            <v>SEP-04</v>
          </cell>
        </row>
        <row r="11475">
          <cell r="A11475" t="str">
            <v>SEP-04</v>
          </cell>
        </row>
        <row r="11476">
          <cell r="A11476" t="str">
            <v>SEP-04</v>
          </cell>
        </row>
        <row r="11477">
          <cell r="A11477" t="str">
            <v>SEP-04</v>
          </cell>
        </row>
        <row r="11478">
          <cell r="A11478" t="str">
            <v>SEP-04</v>
          </cell>
        </row>
        <row r="11479">
          <cell r="A11479" t="str">
            <v>SEP-04</v>
          </cell>
        </row>
        <row r="11480">
          <cell r="A11480" t="str">
            <v>SEP-04</v>
          </cell>
        </row>
        <row r="11481">
          <cell r="A11481" t="str">
            <v>SEP-04</v>
          </cell>
        </row>
        <row r="11482">
          <cell r="A11482" t="str">
            <v>SEP-04</v>
          </cell>
        </row>
        <row r="11483">
          <cell r="A11483" t="str">
            <v>SEP-04</v>
          </cell>
        </row>
        <row r="11484">
          <cell r="A11484" t="str">
            <v>SEP-04</v>
          </cell>
        </row>
        <row r="11485">
          <cell r="A11485" t="str">
            <v>SEP-04</v>
          </cell>
        </row>
        <row r="11486">
          <cell r="A11486" t="str">
            <v>SEP-04</v>
          </cell>
        </row>
        <row r="11487">
          <cell r="A11487" t="str">
            <v>SEP-04</v>
          </cell>
        </row>
        <row r="11488">
          <cell r="A11488" t="str">
            <v>SEP-04</v>
          </cell>
        </row>
        <row r="11489">
          <cell r="A11489" t="str">
            <v>SEP-04</v>
          </cell>
        </row>
        <row r="11490">
          <cell r="A11490" t="str">
            <v>SEP-04</v>
          </cell>
        </row>
        <row r="11491">
          <cell r="A11491" t="str">
            <v>SEP-04</v>
          </cell>
        </row>
        <row r="11492">
          <cell r="A11492" t="str">
            <v>SEP-04</v>
          </cell>
        </row>
        <row r="11493">
          <cell r="A11493" t="str">
            <v>SEP-04</v>
          </cell>
        </row>
        <row r="11494">
          <cell r="A11494" t="str">
            <v>SEP-04</v>
          </cell>
        </row>
        <row r="11495">
          <cell r="A11495" t="str">
            <v>SEP-04</v>
          </cell>
        </row>
        <row r="11496">
          <cell r="A11496" t="str">
            <v>SEP-04</v>
          </cell>
        </row>
        <row r="11497">
          <cell r="A11497" t="str">
            <v>SEP-04</v>
          </cell>
        </row>
        <row r="11498">
          <cell r="A11498" t="str">
            <v>SEP-04</v>
          </cell>
        </row>
        <row r="11499">
          <cell r="A11499" t="str">
            <v>SEP-04</v>
          </cell>
        </row>
        <row r="11500">
          <cell r="A11500" t="str">
            <v>SEP-04</v>
          </cell>
        </row>
        <row r="11501">
          <cell r="A11501" t="str">
            <v>SEP-04</v>
          </cell>
        </row>
        <row r="11502">
          <cell r="A11502" t="str">
            <v>SEP-04</v>
          </cell>
        </row>
        <row r="11503">
          <cell r="A11503" t="str">
            <v>SEP-04</v>
          </cell>
        </row>
        <row r="11504">
          <cell r="A11504" t="str">
            <v>SEP-04</v>
          </cell>
        </row>
        <row r="11505">
          <cell r="A11505" t="str">
            <v>SEP-04</v>
          </cell>
        </row>
        <row r="11506">
          <cell r="A11506" t="str">
            <v>SEP-04</v>
          </cell>
        </row>
        <row r="11507">
          <cell r="A11507" t="str">
            <v>SEP-04</v>
          </cell>
        </row>
        <row r="11508">
          <cell r="A11508" t="str">
            <v>SEP-04</v>
          </cell>
        </row>
        <row r="11509">
          <cell r="A11509" t="str">
            <v>SEP-04</v>
          </cell>
        </row>
        <row r="11510">
          <cell r="A11510" t="str">
            <v>SEP-04</v>
          </cell>
        </row>
        <row r="11511">
          <cell r="A11511" t="str">
            <v>SEP-04</v>
          </cell>
        </row>
        <row r="11512">
          <cell r="A11512" t="str">
            <v>SEP-04</v>
          </cell>
        </row>
        <row r="11513">
          <cell r="A11513" t="str">
            <v>SEP-04</v>
          </cell>
        </row>
        <row r="11514">
          <cell r="A11514" t="str">
            <v>SEP-04</v>
          </cell>
        </row>
        <row r="11515">
          <cell r="A11515" t="str">
            <v>SEP-04</v>
          </cell>
        </row>
        <row r="11516">
          <cell r="A11516" t="str">
            <v>SEP-04</v>
          </cell>
        </row>
        <row r="11517">
          <cell r="A11517" t="str">
            <v>SEP-04</v>
          </cell>
        </row>
        <row r="11518">
          <cell r="A11518" t="str">
            <v>SEP-04</v>
          </cell>
        </row>
        <row r="11519">
          <cell r="A11519" t="str">
            <v>SEP-04</v>
          </cell>
        </row>
        <row r="11520">
          <cell r="A11520" t="str">
            <v>SEP-04</v>
          </cell>
        </row>
        <row r="11521">
          <cell r="A11521" t="str">
            <v>SEP-04</v>
          </cell>
        </row>
        <row r="11522">
          <cell r="A11522" t="str">
            <v>SEP-04</v>
          </cell>
        </row>
        <row r="11523">
          <cell r="A11523" t="str">
            <v>SEP-04</v>
          </cell>
        </row>
        <row r="11524">
          <cell r="A11524" t="str">
            <v>SEP-04</v>
          </cell>
        </row>
        <row r="11525">
          <cell r="A11525" t="str">
            <v>SEP-04</v>
          </cell>
        </row>
        <row r="11526">
          <cell r="A11526" t="str">
            <v>SEP-04</v>
          </cell>
        </row>
        <row r="11527">
          <cell r="A11527" t="str">
            <v>SEP-04</v>
          </cell>
        </row>
        <row r="11528">
          <cell r="A11528" t="str">
            <v>SEP-04</v>
          </cell>
        </row>
        <row r="11529">
          <cell r="A11529" t="str">
            <v>SEP-04</v>
          </cell>
        </row>
        <row r="11530">
          <cell r="A11530" t="str">
            <v>SEP-04</v>
          </cell>
        </row>
        <row r="11531">
          <cell r="A11531" t="str">
            <v>SEP-04</v>
          </cell>
        </row>
        <row r="11532">
          <cell r="A11532" t="str">
            <v>SEP-04</v>
          </cell>
        </row>
        <row r="11533">
          <cell r="A11533" t="str">
            <v>SEP-04</v>
          </cell>
        </row>
        <row r="11534">
          <cell r="A11534" t="str">
            <v>SEP-04</v>
          </cell>
        </row>
        <row r="11535">
          <cell r="A11535" t="str">
            <v>SEP-04</v>
          </cell>
        </row>
        <row r="11536">
          <cell r="A11536" t="str">
            <v>SEP-04</v>
          </cell>
        </row>
        <row r="11537">
          <cell r="A11537" t="str">
            <v>SEP-04</v>
          </cell>
        </row>
        <row r="11538">
          <cell r="A11538" t="str">
            <v>SEP-04</v>
          </cell>
        </row>
        <row r="11539">
          <cell r="A11539" t="str">
            <v>SEP-04</v>
          </cell>
        </row>
        <row r="11540">
          <cell r="A11540" t="str">
            <v>SEP-04</v>
          </cell>
        </row>
        <row r="11541">
          <cell r="A11541" t="str">
            <v>SEP-04</v>
          </cell>
        </row>
        <row r="11542">
          <cell r="A11542" t="str">
            <v>SEP-04</v>
          </cell>
        </row>
        <row r="11543">
          <cell r="A11543" t="str">
            <v>SEP-04</v>
          </cell>
        </row>
        <row r="11544">
          <cell r="A11544" t="str">
            <v>SEP-04</v>
          </cell>
        </row>
        <row r="11545">
          <cell r="A11545" t="str">
            <v>SEP-04</v>
          </cell>
        </row>
        <row r="11546">
          <cell r="A11546" t="str">
            <v>SEP-04</v>
          </cell>
        </row>
        <row r="11547">
          <cell r="A11547" t="str">
            <v>SEP-04</v>
          </cell>
        </row>
        <row r="11548">
          <cell r="A11548" t="str">
            <v>SEP-04</v>
          </cell>
        </row>
        <row r="11549">
          <cell r="A11549" t="str">
            <v>SEP-04</v>
          </cell>
        </row>
        <row r="11550">
          <cell r="A11550" t="str">
            <v>SEP-04</v>
          </cell>
        </row>
        <row r="11551">
          <cell r="A11551" t="str">
            <v>SEP-04</v>
          </cell>
        </row>
        <row r="11552">
          <cell r="A11552" t="str">
            <v>SEP-04</v>
          </cell>
        </row>
        <row r="11553">
          <cell r="A11553" t="str">
            <v>SEP-04</v>
          </cell>
        </row>
        <row r="11554">
          <cell r="A11554" t="str">
            <v>SEP-04</v>
          </cell>
        </row>
        <row r="11555">
          <cell r="A11555" t="str">
            <v>SEP-04</v>
          </cell>
        </row>
        <row r="11556">
          <cell r="A11556" t="str">
            <v>SEP-04</v>
          </cell>
        </row>
        <row r="11557">
          <cell r="A11557" t="str">
            <v>SEP-04</v>
          </cell>
        </row>
        <row r="11558">
          <cell r="A11558" t="str">
            <v>SEP-04</v>
          </cell>
        </row>
        <row r="11559">
          <cell r="A11559" t="str">
            <v>SEP-04</v>
          </cell>
        </row>
        <row r="11560">
          <cell r="A11560" t="str">
            <v>SEP-04</v>
          </cell>
        </row>
        <row r="11561">
          <cell r="A11561" t="str">
            <v>SEP-04</v>
          </cell>
        </row>
        <row r="11562">
          <cell r="A11562" t="str">
            <v>SEP-04</v>
          </cell>
        </row>
        <row r="11563">
          <cell r="A11563" t="str">
            <v>SEP-04</v>
          </cell>
        </row>
        <row r="11564">
          <cell r="A11564" t="str">
            <v>SEP-04</v>
          </cell>
        </row>
        <row r="11565">
          <cell r="A11565" t="str">
            <v>SEP-04</v>
          </cell>
        </row>
        <row r="11566">
          <cell r="A11566" t="str">
            <v>SEP-04</v>
          </cell>
        </row>
        <row r="11567">
          <cell r="A11567" t="str">
            <v>SEP-04</v>
          </cell>
        </row>
        <row r="11568">
          <cell r="A11568" t="str">
            <v>SEP-04</v>
          </cell>
        </row>
        <row r="11569">
          <cell r="A11569" t="str">
            <v>SEP-04</v>
          </cell>
        </row>
        <row r="11570">
          <cell r="A11570" t="str">
            <v>SEP-04</v>
          </cell>
        </row>
        <row r="11571">
          <cell r="A11571" t="str">
            <v>SEP-04</v>
          </cell>
        </row>
        <row r="11572">
          <cell r="A11572" t="str">
            <v>SEP-04</v>
          </cell>
        </row>
        <row r="11573">
          <cell r="A11573" t="str">
            <v>SEP-04</v>
          </cell>
        </row>
        <row r="11574">
          <cell r="A11574" t="str">
            <v>SEP-04</v>
          </cell>
        </row>
        <row r="11575">
          <cell r="A11575" t="str">
            <v>SEP-04</v>
          </cell>
        </row>
        <row r="11576">
          <cell r="A11576" t="str">
            <v>SEP-04</v>
          </cell>
        </row>
        <row r="11577">
          <cell r="A11577" t="str">
            <v>SEP-04</v>
          </cell>
        </row>
        <row r="11578">
          <cell r="A11578" t="str">
            <v>SEP-04</v>
          </cell>
        </row>
        <row r="11579">
          <cell r="A11579" t="str">
            <v>SEP-04</v>
          </cell>
        </row>
        <row r="11580">
          <cell r="A11580" t="str">
            <v>SEP-04</v>
          </cell>
        </row>
        <row r="11581">
          <cell r="A11581" t="str">
            <v>SEP-04</v>
          </cell>
        </row>
        <row r="11582">
          <cell r="A11582" t="str">
            <v>SEP-04</v>
          </cell>
        </row>
        <row r="11583">
          <cell r="A11583" t="str">
            <v>SEP-04</v>
          </cell>
        </row>
        <row r="11584">
          <cell r="A11584" t="str">
            <v>SEP-04</v>
          </cell>
        </row>
        <row r="11585">
          <cell r="A11585" t="str">
            <v>SEP-04</v>
          </cell>
        </row>
        <row r="11586">
          <cell r="A11586" t="str">
            <v>SEP-04</v>
          </cell>
        </row>
        <row r="11587">
          <cell r="A11587" t="str">
            <v>SEP-04</v>
          </cell>
        </row>
        <row r="11588">
          <cell r="A11588" t="str">
            <v>SEP-04</v>
          </cell>
        </row>
        <row r="11589">
          <cell r="A11589" t="str">
            <v>SEP-04</v>
          </cell>
        </row>
        <row r="11590">
          <cell r="A11590" t="str">
            <v>SEP-04</v>
          </cell>
        </row>
        <row r="11591">
          <cell r="A11591" t="str">
            <v>SEP-04</v>
          </cell>
        </row>
        <row r="11592">
          <cell r="A11592" t="str">
            <v>SEP-04</v>
          </cell>
        </row>
        <row r="11593">
          <cell r="A11593" t="str">
            <v>SEP-04</v>
          </cell>
        </row>
        <row r="11594">
          <cell r="A11594" t="str">
            <v>SEP-04</v>
          </cell>
        </row>
        <row r="11595">
          <cell r="A11595" t="str">
            <v>SEP-04</v>
          </cell>
        </row>
        <row r="11596">
          <cell r="A11596" t="str">
            <v>SEP-04</v>
          </cell>
        </row>
        <row r="11597">
          <cell r="A11597" t="str">
            <v>SEP-04</v>
          </cell>
        </row>
        <row r="11598">
          <cell r="A11598" t="str">
            <v>SEP-04</v>
          </cell>
        </row>
        <row r="11599">
          <cell r="A11599" t="str">
            <v>SEP-04</v>
          </cell>
        </row>
        <row r="11600">
          <cell r="A11600" t="str">
            <v>SEP-04</v>
          </cell>
        </row>
        <row r="11601">
          <cell r="A11601" t="str">
            <v>SEP-04</v>
          </cell>
        </row>
        <row r="11602">
          <cell r="A11602" t="str">
            <v>SEP-04</v>
          </cell>
        </row>
        <row r="11603">
          <cell r="A11603" t="str">
            <v>SEP-04</v>
          </cell>
        </row>
        <row r="11604">
          <cell r="A11604" t="str">
            <v>SEP-04</v>
          </cell>
        </row>
        <row r="11605">
          <cell r="A11605" t="str">
            <v>SEP-04</v>
          </cell>
        </row>
        <row r="11606">
          <cell r="A11606" t="str">
            <v>SEP-04</v>
          </cell>
        </row>
        <row r="11607">
          <cell r="A11607" t="str">
            <v>SEP-04</v>
          </cell>
        </row>
        <row r="11608">
          <cell r="A11608" t="str">
            <v>SEP-04</v>
          </cell>
        </row>
        <row r="11609">
          <cell r="A11609" t="str">
            <v>SEP-04</v>
          </cell>
        </row>
        <row r="11610">
          <cell r="A11610" t="str">
            <v>SEP-04</v>
          </cell>
        </row>
        <row r="11611">
          <cell r="A11611" t="str">
            <v>SEP-04</v>
          </cell>
        </row>
        <row r="11612">
          <cell r="A11612" t="str">
            <v>SEP-04</v>
          </cell>
        </row>
        <row r="11613">
          <cell r="A11613" t="str">
            <v>SEP-04</v>
          </cell>
        </row>
      </sheetData>
      <sheetData sheetId="4" refreshError="1"/>
      <sheetData sheetId="5" refreshError="1">
        <row r="1">
          <cell r="A1" t="str">
            <v>ACCOUNT</v>
          </cell>
          <cell r="B1" t="str">
            <v>DESCRIPTION</v>
          </cell>
          <cell r="C1" t="str">
            <v>BS LINE ITEM</v>
          </cell>
        </row>
        <row r="2">
          <cell r="A2" t="str">
            <v>0000000</v>
          </cell>
        </row>
        <row r="3">
          <cell r="A3" t="str">
            <v>1110001</v>
          </cell>
        </row>
        <row r="4">
          <cell r="A4" t="str">
            <v>1112001</v>
          </cell>
        </row>
        <row r="5">
          <cell r="A5" t="str">
            <v>1112002</v>
          </cell>
        </row>
        <row r="6">
          <cell r="A6" t="str">
            <v>1112003</v>
          </cell>
        </row>
        <row r="7">
          <cell r="A7" t="str">
            <v>1112004</v>
          </cell>
        </row>
        <row r="8">
          <cell r="A8" t="str">
            <v>1112006</v>
          </cell>
        </row>
        <row r="9">
          <cell r="A9" t="str">
            <v>1112007</v>
          </cell>
        </row>
        <row r="10">
          <cell r="A10" t="str">
            <v>1112008</v>
          </cell>
        </row>
        <row r="11">
          <cell r="A11" t="str">
            <v>1112009</v>
          </cell>
        </row>
        <row r="12">
          <cell r="A12" t="str">
            <v>1112010</v>
          </cell>
        </row>
        <row r="13">
          <cell r="A13" t="str">
            <v>1112011</v>
          </cell>
        </row>
        <row r="14">
          <cell r="A14" t="str">
            <v>1112012</v>
          </cell>
        </row>
        <row r="15">
          <cell r="A15" t="str">
            <v>1112013</v>
          </cell>
        </row>
        <row r="16">
          <cell r="A16" t="str">
            <v>1112014</v>
          </cell>
        </row>
        <row r="17">
          <cell r="A17" t="str">
            <v>1112015</v>
          </cell>
        </row>
        <row r="18">
          <cell r="A18" t="str">
            <v>1112016</v>
          </cell>
        </row>
        <row r="19">
          <cell r="A19" t="str">
            <v>1112017</v>
          </cell>
        </row>
        <row r="20">
          <cell r="A20" t="str">
            <v>1112018</v>
          </cell>
        </row>
        <row r="21">
          <cell r="A21" t="str">
            <v>1112020</v>
          </cell>
        </row>
        <row r="22">
          <cell r="A22" t="str">
            <v>1112021</v>
          </cell>
        </row>
        <row r="23">
          <cell r="A23" t="str">
            <v>1112022</v>
          </cell>
        </row>
        <row r="24">
          <cell r="A24" t="str">
            <v>1112023</v>
          </cell>
        </row>
        <row r="25">
          <cell r="A25" t="str">
            <v>1112024</v>
          </cell>
        </row>
        <row r="26">
          <cell r="A26" t="str">
            <v>1112025</v>
          </cell>
        </row>
        <row r="27">
          <cell r="A27" t="str">
            <v>1112026</v>
          </cell>
        </row>
        <row r="28">
          <cell r="A28" t="str">
            <v>1112029</v>
          </cell>
        </row>
        <row r="29">
          <cell r="A29" t="str">
            <v>1112030</v>
          </cell>
        </row>
        <row r="30">
          <cell r="A30" t="str">
            <v>1112031</v>
          </cell>
        </row>
        <row r="31">
          <cell r="A31" t="str">
            <v>1112032</v>
          </cell>
        </row>
        <row r="32">
          <cell r="A32" t="str">
            <v>1112033</v>
          </cell>
        </row>
        <row r="33">
          <cell r="A33" t="str">
            <v>1112034</v>
          </cell>
        </row>
        <row r="34">
          <cell r="A34" t="str">
            <v>1112035</v>
          </cell>
        </row>
        <row r="35">
          <cell r="A35" t="str">
            <v>1112036</v>
          </cell>
        </row>
        <row r="36">
          <cell r="A36" t="str">
            <v>1112037</v>
          </cell>
        </row>
        <row r="37">
          <cell r="A37" t="str">
            <v>1112038</v>
          </cell>
        </row>
        <row r="38">
          <cell r="A38" t="str">
            <v>1112039</v>
          </cell>
        </row>
        <row r="39">
          <cell r="A39" t="str">
            <v>1112040</v>
          </cell>
        </row>
        <row r="40">
          <cell r="A40" t="str">
            <v>1112041</v>
          </cell>
        </row>
        <row r="41">
          <cell r="A41" t="str">
            <v>1112045</v>
          </cell>
        </row>
        <row r="42">
          <cell r="A42" t="str">
            <v>1112046</v>
          </cell>
        </row>
        <row r="43">
          <cell r="A43" t="str">
            <v>1112047</v>
          </cell>
        </row>
        <row r="44">
          <cell r="A44" t="str">
            <v>1112048</v>
          </cell>
        </row>
        <row r="45">
          <cell r="A45" t="str">
            <v>1112049</v>
          </cell>
        </row>
        <row r="46">
          <cell r="A46" t="str">
            <v>1112050</v>
          </cell>
        </row>
        <row r="47">
          <cell r="A47" t="str">
            <v>1112051</v>
          </cell>
        </row>
        <row r="48">
          <cell r="A48" t="str">
            <v>1112052</v>
          </cell>
        </row>
        <row r="49">
          <cell r="A49" t="str">
            <v>1112053</v>
          </cell>
        </row>
        <row r="50">
          <cell r="A50" t="str">
            <v>1112054</v>
          </cell>
        </row>
        <row r="51">
          <cell r="A51" t="str">
            <v>1112055</v>
          </cell>
        </row>
        <row r="52">
          <cell r="A52" t="str">
            <v>1112056</v>
          </cell>
        </row>
        <row r="53">
          <cell r="A53" t="str">
            <v>1112057</v>
          </cell>
        </row>
        <row r="54">
          <cell r="A54" t="str">
            <v>1112058</v>
          </cell>
        </row>
        <row r="55">
          <cell r="A55" t="str">
            <v>1112059</v>
          </cell>
        </row>
        <row r="56">
          <cell r="A56" t="str">
            <v>1112060</v>
          </cell>
        </row>
        <row r="57">
          <cell r="A57" t="str">
            <v>1112061</v>
          </cell>
        </row>
        <row r="58">
          <cell r="A58" t="str">
            <v>1112062</v>
          </cell>
        </row>
        <row r="59">
          <cell r="A59" t="str">
            <v>1112063</v>
          </cell>
        </row>
        <row r="60">
          <cell r="A60" t="str">
            <v>1112064</v>
          </cell>
        </row>
        <row r="61">
          <cell r="A61" t="str">
            <v>1112065</v>
          </cell>
        </row>
        <row r="62">
          <cell r="A62" t="str">
            <v>1112066</v>
          </cell>
        </row>
        <row r="63">
          <cell r="A63" t="str">
            <v>1112067</v>
          </cell>
        </row>
        <row r="64">
          <cell r="A64" t="str">
            <v>1112068</v>
          </cell>
        </row>
        <row r="65">
          <cell r="A65" t="str">
            <v>1112070</v>
          </cell>
        </row>
        <row r="66">
          <cell r="A66" t="str">
            <v>1112071</v>
          </cell>
        </row>
        <row r="67">
          <cell r="A67" t="str">
            <v>1112073</v>
          </cell>
        </row>
        <row r="68">
          <cell r="A68" t="str">
            <v>1112074</v>
          </cell>
        </row>
        <row r="69">
          <cell r="A69" t="str">
            <v>1112075</v>
          </cell>
        </row>
        <row r="70">
          <cell r="A70" t="str">
            <v>1112078</v>
          </cell>
        </row>
        <row r="71">
          <cell r="A71" t="str">
            <v>1112079</v>
          </cell>
        </row>
        <row r="72">
          <cell r="A72" t="str">
            <v>1112082</v>
          </cell>
        </row>
        <row r="73">
          <cell r="A73" t="str">
            <v>1112083</v>
          </cell>
        </row>
        <row r="74">
          <cell r="A74" t="str">
            <v>1112084</v>
          </cell>
        </row>
        <row r="75">
          <cell r="A75" t="str">
            <v>1112085</v>
          </cell>
        </row>
        <row r="76">
          <cell r="A76" t="str">
            <v>1112086</v>
          </cell>
        </row>
        <row r="77">
          <cell r="A77" t="str">
            <v>1112087</v>
          </cell>
        </row>
        <row r="78">
          <cell r="A78" t="str">
            <v>1112088</v>
          </cell>
        </row>
        <row r="79">
          <cell r="A79" t="str">
            <v>1112089</v>
          </cell>
        </row>
        <row r="80">
          <cell r="A80" t="str">
            <v>1112090</v>
          </cell>
        </row>
        <row r="81">
          <cell r="A81" t="str">
            <v>1112091</v>
          </cell>
        </row>
        <row r="82">
          <cell r="A82" t="str">
            <v>1112092</v>
          </cell>
        </row>
        <row r="83">
          <cell r="A83" t="str">
            <v>1112093</v>
          </cell>
        </row>
        <row r="84">
          <cell r="A84" t="str">
            <v>1112094</v>
          </cell>
        </row>
        <row r="85">
          <cell r="A85" t="str">
            <v>1112095</v>
          </cell>
        </row>
        <row r="86">
          <cell r="A86" t="str">
            <v>1112096</v>
          </cell>
        </row>
        <row r="87">
          <cell r="A87" t="str">
            <v>1112098</v>
          </cell>
        </row>
        <row r="88">
          <cell r="A88" t="str">
            <v>1112101</v>
          </cell>
        </row>
        <row r="89">
          <cell r="A89" t="str">
            <v>1112102</v>
          </cell>
        </row>
        <row r="90">
          <cell r="A90" t="str">
            <v>1112103</v>
          </cell>
        </row>
        <row r="91">
          <cell r="A91" t="str">
            <v>1112104</v>
          </cell>
        </row>
        <row r="92">
          <cell r="A92" t="str">
            <v>1112105</v>
          </cell>
        </row>
        <row r="93">
          <cell r="A93" t="str">
            <v>1112106</v>
          </cell>
        </row>
        <row r="94">
          <cell r="A94" t="str">
            <v>1112107</v>
          </cell>
        </row>
        <row r="95">
          <cell r="A95" t="str">
            <v>1112108</v>
          </cell>
        </row>
        <row r="96">
          <cell r="A96" t="str">
            <v>1112109</v>
          </cell>
        </row>
        <row r="97">
          <cell r="A97" t="str">
            <v>1112110</v>
          </cell>
        </row>
        <row r="98">
          <cell r="A98" t="str">
            <v>1112111</v>
          </cell>
        </row>
        <row r="99">
          <cell r="A99" t="str">
            <v>1112112</v>
          </cell>
        </row>
        <row r="100">
          <cell r="A100" t="str">
            <v>1112113</v>
          </cell>
        </row>
        <row r="101">
          <cell r="A101" t="str">
            <v>1112114</v>
          </cell>
        </row>
        <row r="102">
          <cell r="A102" t="str">
            <v>1112115</v>
          </cell>
        </row>
        <row r="103">
          <cell r="A103" t="str">
            <v>1112116</v>
          </cell>
        </row>
        <row r="104">
          <cell r="A104" t="str">
            <v>1112900</v>
          </cell>
        </row>
        <row r="105">
          <cell r="A105" t="str">
            <v>1121002</v>
          </cell>
        </row>
        <row r="106">
          <cell r="A106" t="str">
            <v>1121003</v>
          </cell>
        </row>
        <row r="107">
          <cell r="A107" t="str">
            <v>1121004</v>
          </cell>
        </row>
        <row r="108">
          <cell r="A108" t="str">
            <v>1121005</v>
          </cell>
        </row>
        <row r="109">
          <cell r="A109" t="str">
            <v>1121006</v>
          </cell>
        </row>
        <row r="110">
          <cell r="A110" t="str">
            <v>1121007</v>
          </cell>
        </row>
        <row r="111">
          <cell r="A111" t="str">
            <v>1121008</v>
          </cell>
        </row>
        <row r="112">
          <cell r="A112" t="str">
            <v>1121009</v>
          </cell>
        </row>
        <row r="113">
          <cell r="A113" t="str">
            <v>1121011</v>
          </cell>
        </row>
        <row r="114">
          <cell r="A114" t="str">
            <v>1121012</v>
          </cell>
        </row>
        <row r="115">
          <cell r="A115" t="str">
            <v>1121013</v>
          </cell>
        </row>
        <row r="116">
          <cell r="A116" t="str">
            <v>1121014</v>
          </cell>
        </row>
        <row r="117">
          <cell r="A117" t="str">
            <v>1121015</v>
          </cell>
        </row>
        <row r="118">
          <cell r="A118" t="str">
            <v>1121016</v>
          </cell>
        </row>
        <row r="119">
          <cell r="A119" t="str">
            <v>1121017</v>
          </cell>
        </row>
        <row r="120">
          <cell r="A120" t="str">
            <v>1121018</v>
          </cell>
        </row>
        <row r="121">
          <cell r="A121" t="str">
            <v>1121019</v>
          </cell>
        </row>
        <row r="122">
          <cell r="A122" t="str">
            <v>1121020</v>
          </cell>
        </row>
        <row r="123">
          <cell r="A123" t="str">
            <v>1121021</v>
          </cell>
        </row>
        <row r="124">
          <cell r="A124" t="str">
            <v>1121022</v>
          </cell>
        </row>
        <row r="125">
          <cell r="A125" t="str">
            <v>1121023</v>
          </cell>
        </row>
        <row r="126">
          <cell r="A126" t="str">
            <v>1121024</v>
          </cell>
        </row>
        <row r="127">
          <cell r="A127" t="str">
            <v>1121025</v>
          </cell>
        </row>
        <row r="128">
          <cell r="A128" t="str">
            <v>1121028</v>
          </cell>
        </row>
        <row r="129">
          <cell r="A129" t="str">
            <v>1121030</v>
          </cell>
        </row>
        <row r="130">
          <cell r="A130" t="str">
            <v>1121033</v>
          </cell>
        </row>
        <row r="131">
          <cell r="A131" t="str">
            <v>1121034</v>
          </cell>
        </row>
        <row r="132">
          <cell r="A132" t="str">
            <v>1121035</v>
          </cell>
        </row>
        <row r="133">
          <cell r="A133" t="str">
            <v>1121036</v>
          </cell>
        </row>
        <row r="134">
          <cell r="A134" t="str">
            <v>1121037</v>
          </cell>
        </row>
        <row r="135">
          <cell r="A135" t="str">
            <v>1121038</v>
          </cell>
        </row>
        <row r="136">
          <cell r="A136" t="str">
            <v>1121039</v>
          </cell>
        </row>
        <row r="137">
          <cell r="A137" t="str">
            <v>1121041</v>
          </cell>
        </row>
        <row r="138">
          <cell r="A138" t="str">
            <v>1121043</v>
          </cell>
        </row>
        <row r="139">
          <cell r="A139" t="str">
            <v>1121045</v>
          </cell>
        </row>
        <row r="140">
          <cell r="A140" t="str">
            <v>1121048</v>
          </cell>
        </row>
        <row r="141">
          <cell r="A141" t="str">
            <v>1121054</v>
          </cell>
        </row>
        <row r="142">
          <cell r="A142" t="str">
            <v>1121055</v>
          </cell>
        </row>
        <row r="143">
          <cell r="A143" t="str">
            <v>1121056</v>
          </cell>
        </row>
        <row r="144">
          <cell r="A144" t="str">
            <v>1121057</v>
          </cell>
        </row>
        <row r="145">
          <cell r="A145" t="str">
            <v>1121058</v>
          </cell>
        </row>
        <row r="146">
          <cell r="A146" t="str">
            <v>1121061</v>
          </cell>
        </row>
        <row r="147">
          <cell r="A147" t="str">
            <v>1121062</v>
          </cell>
        </row>
        <row r="148">
          <cell r="A148" t="str">
            <v>1121063</v>
          </cell>
        </row>
        <row r="149">
          <cell r="A149" t="str">
            <v>1121064</v>
          </cell>
        </row>
        <row r="150">
          <cell r="A150" t="str">
            <v>1121999</v>
          </cell>
        </row>
        <row r="151">
          <cell r="A151" t="str">
            <v>1122001</v>
          </cell>
        </row>
        <row r="152">
          <cell r="A152" t="str">
            <v>1123001</v>
          </cell>
        </row>
        <row r="153">
          <cell r="A153" t="str">
            <v>1123002</v>
          </cell>
        </row>
        <row r="154">
          <cell r="A154" t="str">
            <v>1123003</v>
          </cell>
        </row>
        <row r="155">
          <cell r="A155" t="str">
            <v>1123004</v>
          </cell>
        </row>
        <row r="156">
          <cell r="A156" t="str">
            <v>1123005</v>
          </cell>
        </row>
        <row r="157">
          <cell r="A157" t="str">
            <v>1123006</v>
          </cell>
        </row>
        <row r="158">
          <cell r="A158" t="str">
            <v>1123009</v>
          </cell>
        </row>
        <row r="159">
          <cell r="A159" t="str">
            <v>1123999</v>
          </cell>
        </row>
        <row r="160">
          <cell r="A160" t="str">
            <v>1125001</v>
          </cell>
        </row>
        <row r="161">
          <cell r="A161" t="str">
            <v>1125002</v>
          </cell>
        </row>
        <row r="162">
          <cell r="A162" t="str">
            <v>1125003</v>
          </cell>
        </row>
        <row r="163">
          <cell r="A163" t="str">
            <v>1125005</v>
          </cell>
        </row>
        <row r="164">
          <cell r="A164" t="str">
            <v>1125006</v>
          </cell>
        </row>
        <row r="165">
          <cell r="A165" t="str">
            <v>1125007</v>
          </cell>
        </row>
        <row r="166">
          <cell r="A166" t="str">
            <v>1125009</v>
          </cell>
        </row>
        <row r="167">
          <cell r="A167" t="str">
            <v>1125010</v>
          </cell>
        </row>
        <row r="168">
          <cell r="A168" t="str">
            <v>1125011</v>
          </cell>
        </row>
        <row r="169">
          <cell r="A169" t="str">
            <v>1130001</v>
          </cell>
        </row>
        <row r="170">
          <cell r="A170" t="str">
            <v>1130002</v>
          </cell>
        </row>
        <row r="171">
          <cell r="A171" t="str">
            <v>1130004</v>
          </cell>
        </row>
        <row r="172">
          <cell r="A172" t="str">
            <v>1130005</v>
          </cell>
        </row>
        <row r="173">
          <cell r="A173" t="str">
            <v>1139999</v>
          </cell>
        </row>
        <row r="174">
          <cell r="A174" t="str">
            <v>1141001</v>
          </cell>
        </row>
        <row r="175">
          <cell r="A175" t="str">
            <v>1142001</v>
          </cell>
        </row>
        <row r="176">
          <cell r="A176" t="str">
            <v>1151001</v>
          </cell>
        </row>
        <row r="177">
          <cell r="A177" t="str">
            <v>1191003</v>
          </cell>
        </row>
        <row r="178">
          <cell r="A178" t="str">
            <v>1199001</v>
          </cell>
        </row>
        <row r="179">
          <cell r="A179" t="str">
            <v>1199002</v>
          </cell>
        </row>
        <row r="180">
          <cell r="A180" t="str">
            <v>1199003</v>
          </cell>
        </row>
        <row r="181">
          <cell r="A181" t="str">
            <v>1199006</v>
          </cell>
        </row>
        <row r="182">
          <cell r="A182" t="str">
            <v>1211001</v>
          </cell>
        </row>
        <row r="183">
          <cell r="A183" t="str">
            <v>1211002</v>
          </cell>
        </row>
        <row r="184">
          <cell r="A184" t="str">
            <v>1211050</v>
          </cell>
        </row>
        <row r="185">
          <cell r="A185" t="str">
            <v>1211051</v>
          </cell>
        </row>
        <row r="186">
          <cell r="A186" t="str">
            <v>1211053</v>
          </cell>
        </row>
        <row r="187">
          <cell r="A187" t="str">
            <v>1211054</v>
          </cell>
        </row>
        <row r="188">
          <cell r="A188" t="str">
            <v>1211055</v>
          </cell>
        </row>
        <row r="189">
          <cell r="A189" t="str">
            <v>1211056</v>
          </cell>
        </row>
        <row r="190">
          <cell r="A190" t="str">
            <v>1211057</v>
          </cell>
        </row>
        <row r="191">
          <cell r="A191" t="str">
            <v>1211058</v>
          </cell>
        </row>
        <row r="192">
          <cell r="A192" t="str">
            <v>1211059</v>
          </cell>
        </row>
        <row r="193">
          <cell r="A193" t="str">
            <v>1211060</v>
          </cell>
        </row>
        <row r="194">
          <cell r="A194" t="str">
            <v>1211061</v>
          </cell>
        </row>
        <row r="195">
          <cell r="A195" t="str">
            <v>1211097</v>
          </cell>
        </row>
        <row r="196">
          <cell r="A196" t="str">
            <v>1211098</v>
          </cell>
        </row>
        <row r="197">
          <cell r="A197" t="str">
            <v>1212001</v>
          </cell>
        </row>
        <row r="198">
          <cell r="A198" t="str">
            <v>1212098</v>
          </cell>
        </row>
        <row r="199">
          <cell r="A199" t="str">
            <v>1213001</v>
          </cell>
        </row>
        <row r="200">
          <cell r="A200" t="str">
            <v>1213050</v>
          </cell>
        </row>
        <row r="201">
          <cell r="A201" t="str">
            <v>1213051</v>
          </cell>
        </row>
        <row r="202">
          <cell r="A202" t="str">
            <v>1213053</v>
          </cell>
        </row>
        <row r="203">
          <cell r="A203" t="str">
            <v>1213054</v>
          </cell>
        </row>
        <row r="204">
          <cell r="A204" t="str">
            <v>1213055</v>
          </cell>
        </row>
        <row r="205">
          <cell r="A205" t="str">
            <v>1213056</v>
          </cell>
        </row>
        <row r="206">
          <cell r="A206" t="str">
            <v>1213057</v>
          </cell>
        </row>
        <row r="207">
          <cell r="A207" t="str">
            <v>1213058</v>
          </cell>
        </row>
        <row r="208">
          <cell r="A208" t="str">
            <v>1221001</v>
          </cell>
        </row>
        <row r="209">
          <cell r="A209" t="str">
            <v>1222001</v>
          </cell>
        </row>
        <row r="210">
          <cell r="A210" t="str">
            <v>1222002</v>
          </cell>
        </row>
        <row r="211">
          <cell r="A211" t="str">
            <v>1222003</v>
          </cell>
        </row>
        <row r="212">
          <cell r="A212" t="str">
            <v>1222004</v>
          </cell>
        </row>
        <row r="213">
          <cell r="A213" t="str">
            <v>1222006</v>
          </cell>
        </row>
        <row r="214">
          <cell r="A214" t="str">
            <v>1222008</v>
          </cell>
        </row>
        <row r="215">
          <cell r="A215" t="str">
            <v>1222009</v>
          </cell>
        </row>
        <row r="216">
          <cell r="A216" t="str">
            <v>1222010</v>
          </cell>
        </row>
        <row r="217">
          <cell r="A217" t="str">
            <v>1222011</v>
          </cell>
        </row>
        <row r="218">
          <cell r="A218" t="str">
            <v>1222012</v>
          </cell>
        </row>
        <row r="219">
          <cell r="A219" t="str">
            <v>1222014</v>
          </cell>
        </row>
        <row r="220">
          <cell r="A220" t="str">
            <v>1222015</v>
          </cell>
        </row>
        <row r="221">
          <cell r="A221" t="str">
            <v>1222016</v>
          </cell>
        </row>
        <row r="222">
          <cell r="A222" t="str">
            <v>1222017</v>
          </cell>
        </row>
        <row r="223">
          <cell r="A223" t="str">
            <v>1222018</v>
          </cell>
        </row>
        <row r="224">
          <cell r="A224" t="str">
            <v>1222020</v>
          </cell>
        </row>
        <row r="225">
          <cell r="A225" t="str">
            <v>1222022</v>
          </cell>
        </row>
        <row r="226">
          <cell r="A226" t="str">
            <v>1223001</v>
          </cell>
        </row>
        <row r="227">
          <cell r="A227" t="str">
            <v>1223003</v>
          </cell>
        </row>
        <row r="228">
          <cell r="A228" t="str">
            <v>1223004</v>
          </cell>
        </row>
        <row r="229">
          <cell r="A229" t="str">
            <v>1223008</v>
          </cell>
        </row>
        <row r="230">
          <cell r="A230" t="str">
            <v>1223009</v>
          </cell>
        </row>
        <row r="231">
          <cell r="A231" t="str">
            <v>1223010</v>
          </cell>
        </row>
        <row r="232">
          <cell r="A232" t="str">
            <v>1223011</v>
          </cell>
        </row>
        <row r="233">
          <cell r="A233" t="str">
            <v>1223012</v>
          </cell>
        </row>
        <row r="234">
          <cell r="A234" t="str">
            <v>1223015</v>
          </cell>
        </row>
        <row r="235">
          <cell r="A235" t="str">
            <v>1223017</v>
          </cell>
        </row>
        <row r="236">
          <cell r="A236" t="str">
            <v>1223018</v>
          </cell>
        </row>
        <row r="237">
          <cell r="A237" t="str">
            <v>1223019</v>
          </cell>
        </row>
        <row r="238">
          <cell r="A238" t="str">
            <v>1223020</v>
          </cell>
        </row>
        <row r="239">
          <cell r="A239" t="str">
            <v>1223021</v>
          </cell>
        </row>
        <row r="240">
          <cell r="A240" t="str">
            <v>1224001</v>
          </cell>
        </row>
        <row r="241">
          <cell r="A241" t="str">
            <v>1224002</v>
          </cell>
        </row>
        <row r="242">
          <cell r="A242" t="str">
            <v>1224003</v>
          </cell>
        </row>
        <row r="243">
          <cell r="A243" t="str">
            <v>1224004</v>
          </cell>
        </row>
        <row r="244">
          <cell r="A244" t="str">
            <v>1224008</v>
          </cell>
        </row>
        <row r="245">
          <cell r="A245" t="str">
            <v>1224009</v>
          </cell>
        </row>
        <row r="246">
          <cell r="A246" t="str">
            <v>1224010</v>
          </cell>
        </row>
        <row r="247">
          <cell r="A247" t="str">
            <v>1224011</v>
          </cell>
        </row>
        <row r="248">
          <cell r="A248" t="str">
            <v>1224012</v>
          </cell>
        </row>
        <row r="249">
          <cell r="A249" t="str">
            <v>1224015</v>
          </cell>
        </row>
        <row r="250">
          <cell r="A250" t="str">
            <v>1224017</v>
          </cell>
        </row>
        <row r="251">
          <cell r="A251" t="str">
            <v>1224018</v>
          </cell>
        </row>
        <row r="252">
          <cell r="A252" t="str">
            <v>1231001</v>
          </cell>
        </row>
        <row r="253">
          <cell r="A253" t="str">
            <v>1232999</v>
          </cell>
        </row>
        <row r="254">
          <cell r="A254" t="str">
            <v>1241001</v>
          </cell>
        </row>
        <row r="255">
          <cell r="A255" t="str">
            <v>1250001</v>
          </cell>
        </row>
        <row r="256">
          <cell r="A256" t="str">
            <v>1250003</v>
          </cell>
        </row>
        <row r="257">
          <cell r="A257" t="str">
            <v>1250004</v>
          </cell>
        </row>
        <row r="258">
          <cell r="A258" t="str">
            <v>1260001</v>
          </cell>
        </row>
        <row r="259">
          <cell r="A259" t="str">
            <v>1291003</v>
          </cell>
        </row>
        <row r="260">
          <cell r="A260" t="str">
            <v>1292001</v>
          </cell>
        </row>
        <row r="261">
          <cell r="A261" t="str">
            <v>1299001</v>
          </cell>
        </row>
        <row r="262">
          <cell r="A262" t="str">
            <v>1299002</v>
          </cell>
        </row>
        <row r="263">
          <cell r="A263" t="str">
            <v>1299003</v>
          </cell>
        </row>
        <row r="264">
          <cell r="A264" t="str">
            <v>1299004</v>
          </cell>
        </row>
        <row r="265">
          <cell r="A265" t="str">
            <v>1299005</v>
          </cell>
        </row>
        <row r="266">
          <cell r="A266" t="str">
            <v>1299006</v>
          </cell>
        </row>
        <row r="267">
          <cell r="A267" t="str">
            <v>1299007</v>
          </cell>
        </row>
        <row r="268">
          <cell r="A268" t="str">
            <v>1299008</v>
          </cell>
        </row>
        <row r="269">
          <cell r="A269" t="str">
            <v>1299009</v>
          </cell>
        </row>
        <row r="270">
          <cell r="A270" t="str">
            <v>1299010</v>
          </cell>
        </row>
        <row r="271">
          <cell r="A271" t="str">
            <v>1299014</v>
          </cell>
        </row>
        <row r="272">
          <cell r="A272" t="str">
            <v>1299015</v>
          </cell>
        </row>
        <row r="273">
          <cell r="A273" t="str">
            <v>1299016</v>
          </cell>
        </row>
        <row r="274">
          <cell r="A274" t="str">
            <v>1299999</v>
          </cell>
        </row>
        <row r="275">
          <cell r="A275" t="str">
            <v>2110001</v>
          </cell>
        </row>
        <row r="276">
          <cell r="A276" t="str">
            <v>2110002</v>
          </cell>
        </row>
        <row r="277">
          <cell r="A277" t="str">
            <v>2110003</v>
          </cell>
        </row>
        <row r="278">
          <cell r="A278" t="str">
            <v>2110004</v>
          </cell>
        </row>
        <row r="279">
          <cell r="A279" t="str">
            <v>2121001</v>
          </cell>
        </row>
        <row r="280">
          <cell r="A280" t="str">
            <v>2122004</v>
          </cell>
        </row>
        <row r="281">
          <cell r="A281" t="str">
            <v>2122005</v>
          </cell>
        </row>
        <row r="282">
          <cell r="A282" t="str">
            <v>2131001</v>
          </cell>
        </row>
        <row r="283">
          <cell r="A283" t="str">
            <v>2131002</v>
          </cell>
        </row>
        <row r="284">
          <cell r="A284" t="str">
            <v>2131003</v>
          </cell>
        </row>
        <row r="285">
          <cell r="A285" t="str">
            <v>2131004</v>
          </cell>
        </row>
        <row r="286">
          <cell r="A286" t="str">
            <v>2132001</v>
          </cell>
        </row>
        <row r="287">
          <cell r="A287" t="str">
            <v>2132002</v>
          </cell>
        </row>
        <row r="288">
          <cell r="A288" t="str">
            <v>2132007</v>
          </cell>
        </row>
        <row r="289">
          <cell r="A289" t="str">
            <v>2143001</v>
          </cell>
        </row>
        <row r="290">
          <cell r="A290" t="str">
            <v>2160001</v>
          </cell>
        </row>
        <row r="291">
          <cell r="A291" t="str">
            <v>2180001</v>
          </cell>
        </row>
        <row r="292">
          <cell r="A292" t="str">
            <v>2180002</v>
          </cell>
        </row>
        <row r="293">
          <cell r="A293" t="str">
            <v>2180003</v>
          </cell>
        </row>
        <row r="294">
          <cell r="A294" t="str">
            <v>2180004</v>
          </cell>
        </row>
        <row r="295">
          <cell r="A295" t="str">
            <v>2180005</v>
          </cell>
        </row>
        <row r="296">
          <cell r="A296" t="str">
            <v>2180006</v>
          </cell>
        </row>
        <row r="297">
          <cell r="A297" t="str">
            <v>2180007</v>
          </cell>
        </row>
        <row r="298">
          <cell r="A298" t="str">
            <v>2180008</v>
          </cell>
        </row>
        <row r="299">
          <cell r="A299" t="str">
            <v>2180009</v>
          </cell>
        </row>
        <row r="300">
          <cell r="A300" t="str">
            <v>2190001</v>
          </cell>
        </row>
        <row r="301">
          <cell r="A301" t="str">
            <v>2190002</v>
          </cell>
        </row>
        <row r="302">
          <cell r="A302" t="str">
            <v>2190012</v>
          </cell>
        </row>
        <row r="303">
          <cell r="A303" t="str">
            <v>2192001</v>
          </cell>
        </row>
        <row r="304">
          <cell r="A304" t="str">
            <v>2192003</v>
          </cell>
        </row>
        <row r="305">
          <cell r="A305" t="str">
            <v>2192004</v>
          </cell>
        </row>
        <row r="306">
          <cell r="A306" t="str">
            <v>2190005</v>
          </cell>
        </row>
        <row r="307">
          <cell r="A307" t="str">
            <v>2192006</v>
          </cell>
        </row>
        <row r="308">
          <cell r="A308" t="str">
            <v>2192007</v>
          </cell>
        </row>
        <row r="309">
          <cell r="A309" t="str">
            <v>2192008</v>
          </cell>
        </row>
        <row r="310">
          <cell r="A310" t="str">
            <v>2192009</v>
          </cell>
        </row>
        <row r="311">
          <cell r="A311" t="str">
            <v>2193001</v>
          </cell>
        </row>
        <row r="312">
          <cell r="A312" t="str">
            <v>2193003</v>
          </cell>
        </row>
        <row r="313">
          <cell r="A313" t="str">
            <v>2194001</v>
          </cell>
        </row>
        <row r="314">
          <cell r="A314" t="str">
            <v>2195001</v>
          </cell>
        </row>
        <row r="315">
          <cell r="A315" t="str">
            <v>2199998</v>
          </cell>
        </row>
        <row r="316">
          <cell r="A316" t="str">
            <v>2199999</v>
          </cell>
        </row>
        <row r="317">
          <cell r="A317" t="str">
            <v>2210001</v>
          </cell>
        </row>
        <row r="318">
          <cell r="A318" t="str">
            <v>2221001</v>
          </cell>
        </row>
        <row r="319">
          <cell r="A319" t="str">
            <v>2222001</v>
          </cell>
        </row>
        <row r="320">
          <cell r="A320" t="str">
            <v>2222002</v>
          </cell>
        </row>
        <row r="321">
          <cell r="A321" t="str">
            <v>2222004</v>
          </cell>
        </row>
        <row r="322">
          <cell r="A322" t="str">
            <v>2230001</v>
          </cell>
        </row>
        <row r="323">
          <cell r="A323" t="str">
            <v>2230002</v>
          </cell>
        </row>
        <row r="324">
          <cell r="A324" t="str">
            <v>2230003</v>
          </cell>
        </row>
        <row r="325">
          <cell r="A325" t="str">
            <v>2240001</v>
          </cell>
        </row>
        <row r="326">
          <cell r="A326" t="str">
            <v>2250001</v>
          </cell>
        </row>
        <row r="327">
          <cell r="A327" t="str">
            <v>2250003</v>
          </cell>
        </row>
        <row r="328">
          <cell r="A328" t="str">
            <v>2250004</v>
          </cell>
        </row>
        <row r="329">
          <cell r="A329" t="str">
            <v>2250101</v>
          </cell>
        </row>
        <row r="330">
          <cell r="A330" t="str">
            <v>2250102</v>
          </cell>
        </row>
        <row r="331">
          <cell r="A331" t="str">
            <v>2260001</v>
          </cell>
        </row>
        <row r="332">
          <cell r="A332" t="str">
            <v>2260002</v>
          </cell>
        </row>
        <row r="333">
          <cell r="A333" t="str">
            <v>2260003</v>
          </cell>
        </row>
        <row r="334">
          <cell r="A334" t="str">
            <v>2260004</v>
          </cell>
        </row>
        <row r="335">
          <cell r="A335" t="str">
            <v>2260005</v>
          </cell>
        </row>
        <row r="336">
          <cell r="A336" t="str">
            <v>2260007</v>
          </cell>
        </row>
        <row r="337">
          <cell r="A337" t="str">
            <v>2260008</v>
          </cell>
        </row>
        <row r="338">
          <cell r="A338" t="str">
            <v>2260009</v>
          </cell>
        </row>
        <row r="339">
          <cell r="A339" t="str">
            <v>2260010</v>
          </cell>
        </row>
        <row r="340">
          <cell r="A340" t="str">
            <v>2260011</v>
          </cell>
        </row>
        <row r="341">
          <cell r="A341" t="str">
            <v>2260012</v>
          </cell>
        </row>
        <row r="342">
          <cell r="A342" t="str">
            <v>2260013</v>
          </cell>
        </row>
        <row r="343">
          <cell r="A343" t="str">
            <v>2260014</v>
          </cell>
        </row>
        <row r="344">
          <cell r="A344" t="str">
            <v>2269999</v>
          </cell>
        </row>
        <row r="345">
          <cell r="A345" t="str">
            <v>2280001</v>
          </cell>
        </row>
        <row r="346">
          <cell r="A346" t="str">
            <v>2280003</v>
          </cell>
        </row>
        <row r="347">
          <cell r="A347" t="str">
            <v>2280004</v>
          </cell>
        </row>
        <row r="348">
          <cell r="A348" t="str">
            <v>2291003</v>
          </cell>
        </row>
        <row r="349">
          <cell r="A349" t="str">
            <v>2299001</v>
          </cell>
        </row>
        <row r="350">
          <cell r="A350" t="str">
            <v>2299002</v>
          </cell>
        </row>
        <row r="351">
          <cell r="A351" t="str">
            <v>2299003</v>
          </cell>
        </row>
        <row r="352">
          <cell r="A352" t="str">
            <v>2299004</v>
          </cell>
        </row>
        <row r="353">
          <cell r="A353" t="str">
            <v>2299005</v>
          </cell>
        </row>
        <row r="354">
          <cell r="A354" t="str">
            <v>2299006</v>
          </cell>
        </row>
        <row r="355">
          <cell r="A355" t="str">
            <v>3100001</v>
          </cell>
        </row>
        <row r="356">
          <cell r="A356" t="str">
            <v>3100002</v>
          </cell>
        </row>
        <row r="357">
          <cell r="A357" t="str">
            <v>3200001</v>
          </cell>
        </row>
        <row r="358">
          <cell r="A358" t="str">
            <v>3200002</v>
          </cell>
        </row>
        <row r="359">
          <cell r="A359" t="str">
            <v>3200004</v>
          </cell>
        </row>
        <row r="360">
          <cell r="A360" t="str">
            <v>3300002</v>
          </cell>
        </row>
        <row r="361">
          <cell r="A361" t="str">
            <v>3300003</v>
          </cell>
        </row>
        <row r="362">
          <cell r="A362" t="str">
            <v>3300004</v>
          </cell>
        </row>
        <row r="363">
          <cell r="A363" t="str">
            <v>3300005</v>
          </cell>
        </row>
        <row r="364">
          <cell r="A364" t="str">
            <v>3400001</v>
          </cell>
        </row>
        <row r="365">
          <cell r="A365" t="str">
            <v>3400002</v>
          </cell>
        </row>
        <row r="366">
          <cell r="A366" t="str">
            <v>3400003</v>
          </cell>
        </row>
        <row r="367">
          <cell r="A367" t="str">
            <v>3400004</v>
          </cell>
        </row>
        <row r="368">
          <cell r="A368" t="str">
            <v>3500007</v>
          </cell>
        </row>
        <row r="369">
          <cell r="A369" t="str">
            <v>3500009</v>
          </cell>
        </row>
        <row r="370">
          <cell r="A370" t="str">
            <v>3500011</v>
          </cell>
        </row>
        <row r="371">
          <cell r="A371" t="str">
            <v>3900001</v>
          </cell>
        </row>
        <row r="372">
          <cell r="A372" t="str">
            <v>3900002</v>
          </cell>
        </row>
        <row r="373">
          <cell r="A373" t="str">
            <v>3900003</v>
          </cell>
        </row>
        <row r="374">
          <cell r="A374" t="str">
            <v>3910001</v>
          </cell>
        </row>
        <row r="375">
          <cell r="A375" t="str">
            <v>4131005</v>
          </cell>
        </row>
        <row r="376">
          <cell r="A376" t="str">
            <v>4151001</v>
          </cell>
        </row>
        <row r="377">
          <cell r="A377" t="str">
            <v>4152001</v>
          </cell>
        </row>
        <row r="378">
          <cell r="A378" t="str">
            <v>4152002</v>
          </cell>
        </row>
        <row r="379">
          <cell r="A379" t="str">
            <v>4152003</v>
          </cell>
        </row>
        <row r="380">
          <cell r="A380" t="str">
            <v>4152004</v>
          </cell>
        </row>
        <row r="381">
          <cell r="A381" t="str">
            <v>4152005</v>
          </cell>
        </row>
        <row r="382">
          <cell r="A382" t="str">
            <v>4152006</v>
          </cell>
        </row>
        <row r="383">
          <cell r="A383" t="str">
            <v>4152007</v>
          </cell>
        </row>
        <row r="384">
          <cell r="A384" t="str">
            <v>4152009</v>
          </cell>
        </row>
        <row r="385">
          <cell r="A385" t="str">
            <v>4152010</v>
          </cell>
        </row>
        <row r="386">
          <cell r="A386" t="str">
            <v>4152011</v>
          </cell>
        </row>
        <row r="387">
          <cell r="A387" t="str">
            <v>4152012</v>
          </cell>
        </row>
        <row r="388">
          <cell r="A388" t="str">
            <v>4170001</v>
          </cell>
        </row>
        <row r="389">
          <cell r="A389" t="str">
            <v>4170003</v>
          </cell>
        </row>
        <row r="390">
          <cell r="A390" t="str">
            <v>4170004</v>
          </cell>
        </row>
        <row r="391">
          <cell r="A391" t="str">
            <v>4170005</v>
          </cell>
        </row>
        <row r="392">
          <cell r="A392" t="str">
            <v>4190001</v>
          </cell>
        </row>
        <row r="393">
          <cell r="A393" t="str">
            <v>4190002</v>
          </cell>
        </row>
        <row r="394">
          <cell r="A394" t="str">
            <v>4190003</v>
          </cell>
        </row>
        <row r="395">
          <cell r="A395" t="str">
            <v>6310001</v>
          </cell>
        </row>
        <row r="396">
          <cell r="A396" t="str">
            <v>6310002</v>
          </cell>
        </row>
        <row r="397">
          <cell r="A397" t="str">
            <v>6310003</v>
          </cell>
        </row>
        <row r="398">
          <cell r="A398" t="str">
            <v>6310004</v>
          </cell>
        </row>
        <row r="399">
          <cell r="A399" t="str">
            <v>6310005</v>
          </cell>
        </row>
        <row r="400">
          <cell r="A400" t="str">
            <v>6310006</v>
          </cell>
        </row>
        <row r="401">
          <cell r="A401" t="str">
            <v>6310007</v>
          </cell>
        </row>
        <row r="402">
          <cell r="A402" t="str">
            <v>6310008</v>
          </cell>
        </row>
        <row r="403">
          <cell r="A403" t="str">
            <v>6310009</v>
          </cell>
        </row>
        <row r="404">
          <cell r="A404" t="str">
            <v>6310010</v>
          </cell>
        </row>
        <row r="405">
          <cell r="A405" t="str">
            <v>6310012</v>
          </cell>
        </row>
        <row r="406">
          <cell r="A406" t="str">
            <v>6310013</v>
          </cell>
        </row>
        <row r="407">
          <cell r="A407" t="str">
            <v>6319999</v>
          </cell>
        </row>
        <row r="408">
          <cell r="A408" t="str">
            <v>6320001</v>
          </cell>
        </row>
        <row r="409">
          <cell r="A409" t="str">
            <v>6320002</v>
          </cell>
        </row>
        <row r="410">
          <cell r="A410" t="str">
            <v>6320003</v>
          </cell>
        </row>
        <row r="411">
          <cell r="A411" t="str">
            <v>6320004</v>
          </cell>
        </row>
        <row r="412">
          <cell r="A412" t="str">
            <v>6320005</v>
          </cell>
        </row>
        <row r="413">
          <cell r="A413" t="str">
            <v>6320006</v>
          </cell>
        </row>
        <row r="414">
          <cell r="A414" t="str">
            <v>6320007</v>
          </cell>
        </row>
        <row r="415">
          <cell r="A415" t="str">
            <v>6320008</v>
          </cell>
        </row>
        <row r="416">
          <cell r="A416" t="str">
            <v>6320009</v>
          </cell>
        </row>
        <row r="417">
          <cell r="A417" t="str">
            <v>6320010</v>
          </cell>
        </row>
        <row r="418">
          <cell r="A418" t="str">
            <v>6320011</v>
          </cell>
        </row>
        <row r="419">
          <cell r="A419" t="str">
            <v>6320013</v>
          </cell>
        </row>
        <row r="420">
          <cell r="A420" t="str">
            <v>6320015</v>
          </cell>
        </row>
        <row r="421">
          <cell r="A421" t="str">
            <v>6320016</v>
          </cell>
        </row>
        <row r="422">
          <cell r="A422" t="str">
            <v>6320020</v>
          </cell>
        </row>
        <row r="423">
          <cell r="A423" t="str">
            <v>6320021</v>
          </cell>
        </row>
        <row r="424">
          <cell r="A424" t="str">
            <v>6320022</v>
          </cell>
        </row>
        <row r="425">
          <cell r="A425" t="str">
            <v>6320023</v>
          </cell>
        </row>
        <row r="426">
          <cell r="A426" t="str">
            <v>6330101</v>
          </cell>
        </row>
        <row r="427">
          <cell r="A427" t="str">
            <v>6330103</v>
          </cell>
        </row>
        <row r="428">
          <cell r="A428" t="str">
            <v>6330106</v>
          </cell>
        </row>
        <row r="429">
          <cell r="A429" t="str">
            <v>6330107</v>
          </cell>
        </row>
        <row r="430">
          <cell r="A430" t="str">
            <v>6330201</v>
          </cell>
        </row>
        <row r="431">
          <cell r="A431" t="str">
            <v>6330202</v>
          </cell>
        </row>
        <row r="432">
          <cell r="A432" t="str">
            <v>6330301</v>
          </cell>
        </row>
        <row r="433">
          <cell r="A433" t="str">
            <v>6330302</v>
          </cell>
        </row>
        <row r="434">
          <cell r="A434" t="str">
            <v>6330303</v>
          </cell>
        </row>
        <row r="435">
          <cell r="A435" t="str">
            <v>6330401</v>
          </cell>
        </row>
        <row r="436">
          <cell r="A436" t="str">
            <v>6330404</v>
          </cell>
        </row>
        <row r="437">
          <cell r="A437" t="str">
            <v>6330502</v>
          </cell>
        </row>
        <row r="438">
          <cell r="A438" t="str">
            <v>6330601</v>
          </cell>
        </row>
        <row r="439">
          <cell r="A439" t="str">
            <v>6330602</v>
          </cell>
        </row>
        <row r="440">
          <cell r="A440" t="str">
            <v>6330701</v>
          </cell>
        </row>
        <row r="441">
          <cell r="A441" t="str">
            <v>6330901</v>
          </cell>
        </row>
        <row r="442">
          <cell r="A442" t="str">
            <v>6330902</v>
          </cell>
        </row>
        <row r="443">
          <cell r="A443" t="str">
            <v>6330904</v>
          </cell>
        </row>
        <row r="444">
          <cell r="A444" t="str">
            <v>6330905</v>
          </cell>
        </row>
        <row r="445">
          <cell r="A445" t="str">
            <v>6330908</v>
          </cell>
        </row>
        <row r="446">
          <cell r="A446" t="str">
            <v>6330909</v>
          </cell>
        </row>
        <row r="447">
          <cell r="A447" t="str">
            <v>6330910</v>
          </cell>
        </row>
        <row r="448">
          <cell r="A448" t="str">
            <v>6330911</v>
          </cell>
        </row>
        <row r="449">
          <cell r="A449" t="str">
            <v>6330999</v>
          </cell>
        </row>
        <row r="450">
          <cell r="A450" t="str">
            <v>6340101</v>
          </cell>
        </row>
        <row r="451">
          <cell r="A451" t="str">
            <v>6340102</v>
          </cell>
        </row>
        <row r="452">
          <cell r="A452" t="str">
            <v>6340103</v>
          </cell>
        </row>
        <row r="453">
          <cell r="A453" t="str">
            <v>6340105</v>
          </cell>
        </row>
        <row r="454">
          <cell r="A454" t="str">
            <v>6340108</v>
          </cell>
        </row>
        <row r="455">
          <cell r="A455" t="str">
            <v>6340109</v>
          </cell>
        </row>
        <row r="456">
          <cell r="A456" t="str">
            <v>6340112</v>
          </cell>
        </row>
        <row r="457">
          <cell r="A457" t="str">
            <v>6340114</v>
          </cell>
        </row>
        <row r="458">
          <cell r="A458" t="str">
            <v>6340199</v>
          </cell>
        </row>
        <row r="459">
          <cell r="A459" t="str">
            <v>6340201</v>
          </cell>
        </row>
        <row r="460">
          <cell r="A460" t="str">
            <v>6340202</v>
          </cell>
        </row>
        <row r="461">
          <cell r="A461" t="str">
            <v>6340205</v>
          </cell>
        </row>
        <row r="462">
          <cell r="A462" t="str">
            <v>6340209</v>
          </cell>
        </row>
        <row r="463">
          <cell r="A463" t="str">
            <v>6340212</v>
          </cell>
        </row>
        <row r="464">
          <cell r="A464" t="str">
            <v>6340213</v>
          </cell>
        </row>
        <row r="465">
          <cell r="A465" t="str">
            <v>6340214</v>
          </cell>
        </row>
        <row r="466">
          <cell r="A466" t="str">
            <v>6340301</v>
          </cell>
        </row>
        <row r="467">
          <cell r="A467" t="str">
            <v>6340302</v>
          </cell>
        </row>
        <row r="468">
          <cell r="A468" t="str">
            <v>6340303</v>
          </cell>
        </row>
        <row r="469">
          <cell r="A469" t="str">
            <v>6340305</v>
          </cell>
        </row>
        <row r="470">
          <cell r="A470" t="str">
            <v>6340306</v>
          </cell>
        </row>
        <row r="471">
          <cell r="A471" t="str">
            <v>6340307</v>
          </cell>
        </row>
        <row r="472">
          <cell r="A472" t="str">
            <v>6350101</v>
          </cell>
        </row>
        <row r="473">
          <cell r="A473" t="str">
            <v>6350102</v>
          </cell>
        </row>
        <row r="474">
          <cell r="A474" t="str">
            <v>6350103</v>
          </cell>
        </row>
        <row r="475">
          <cell r="A475" t="str">
            <v>6350104</v>
          </cell>
        </row>
        <row r="476">
          <cell r="A476" t="str">
            <v>6350201</v>
          </cell>
        </row>
        <row r="477">
          <cell r="A477" t="str">
            <v>6360001</v>
          </cell>
        </row>
        <row r="478">
          <cell r="A478" t="str">
            <v>6360002</v>
          </cell>
        </row>
        <row r="479">
          <cell r="A479" t="str">
            <v>6360003</v>
          </cell>
        </row>
        <row r="480">
          <cell r="A480" t="str">
            <v>6360004</v>
          </cell>
        </row>
        <row r="481">
          <cell r="A481" t="str">
            <v>6360005</v>
          </cell>
        </row>
        <row r="482">
          <cell r="A482" t="str">
            <v>6360006</v>
          </cell>
        </row>
        <row r="483">
          <cell r="A483" t="str">
            <v>6360007</v>
          </cell>
        </row>
        <row r="484">
          <cell r="A484" t="str">
            <v>6360008</v>
          </cell>
        </row>
        <row r="485">
          <cell r="A485" t="str">
            <v>6369999</v>
          </cell>
        </row>
        <row r="486">
          <cell r="A486" t="str">
            <v>6370001</v>
          </cell>
        </row>
        <row r="487">
          <cell r="A487" t="str">
            <v>6370050</v>
          </cell>
        </row>
        <row r="488">
          <cell r="A488" t="str">
            <v>6370051</v>
          </cell>
        </row>
        <row r="489">
          <cell r="A489" t="str">
            <v>6370053</v>
          </cell>
        </row>
        <row r="490">
          <cell r="A490" t="str">
            <v>6370054</v>
          </cell>
        </row>
        <row r="491">
          <cell r="A491" t="str">
            <v>6370055</v>
          </cell>
        </row>
        <row r="492">
          <cell r="A492" t="str">
            <v>6370056</v>
          </cell>
        </row>
        <row r="493">
          <cell r="A493" t="str">
            <v>6370057</v>
          </cell>
        </row>
        <row r="494">
          <cell r="A494" t="str">
            <v>6370058</v>
          </cell>
        </row>
        <row r="495">
          <cell r="A495" t="str">
            <v>6370059</v>
          </cell>
        </row>
        <row r="496">
          <cell r="A496" t="str">
            <v>6370070</v>
          </cell>
        </row>
        <row r="497">
          <cell r="A497" t="str">
            <v>6370071</v>
          </cell>
        </row>
        <row r="498">
          <cell r="A498" t="str">
            <v>6370072</v>
          </cell>
        </row>
        <row r="499">
          <cell r="A499" t="str">
            <v>6390101</v>
          </cell>
        </row>
        <row r="500">
          <cell r="A500" t="str">
            <v>6390102</v>
          </cell>
        </row>
        <row r="501">
          <cell r="A501" t="str">
            <v>6390103</v>
          </cell>
        </row>
        <row r="502">
          <cell r="A502" t="str">
            <v>6390105</v>
          </cell>
        </row>
        <row r="503">
          <cell r="A503" t="str">
            <v>6390106</v>
          </cell>
        </row>
        <row r="504">
          <cell r="A504" t="str">
            <v>6390107</v>
          </cell>
        </row>
        <row r="505">
          <cell r="A505" t="str">
            <v>6390108</v>
          </cell>
        </row>
        <row r="506">
          <cell r="A506" t="str">
            <v>6390109</v>
          </cell>
        </row>
        <row r="507">
          <cell r="A507" t="str">
            <v>6390110</v>
          </cell>
        </row>
        <row r="508">
          <cell r="A508" t="str">
            <v>6390111</v>
          </cell>
        </row>
        <row r="509">
          <cell r="A509" t="str">
            <v>6390113</v>
          </cell>
        </row>
        <row r="510">
          <cell r="A510" t="str">
            <v>6390114</v>
          </cell>
        </row>
        <row r="511">
          <cell r="A511" t="str">
            <v>6390115</v>
          </cell>
        </row>
        <row r="512">
          <cell r="A512" t="str">
            <v>6390116</v>
          </cell>
        </row>
        <row r="513">
          <cell r="A513" t="str">
            <v>6390117</v>
          </cell>
        </row>
        <row r="514">
          <cell r="A514" t="str">
            <v>6390118</v>
          </cell>
        </row>
        <row r="515">
          <cell r="A515" t="str">
            <v>6390119</v>
          </cell>
        </row>
        <row r="516">
          <cell r="A516" t="str">
            <v>6390120</v>
          </cell>
        </row>
        <row r="517">
          <cell r="A517" t="str">
            <v>6390199</v>
          </cell>
        </row>
        <row r="518">
          <cell r="A518" t="str">
            <v>6390201</v>
          </cell>
        </row>
        <row r="519">
          <cell r="A519" t="str">
            <v>6390202</v>
          </cell>
        </row>
        <row r="520">
          <cell r="A520" t="str">
            <v>6390203</v>
          </cell>
        </row>
        <row r="521">
          <cell r="A521" t="str">
            <v>6390205</v>
          </cell>
        </row>
        <row r="522">
          <cell r="A522" t="str">
            <v>6390208</v>
          </cell>
        </row>
        <row r="523">
          <cell r="A523" t="str">
            <v>6390209</v>
          </cell>
        </row>
        <row r="524">
          <cell r="A524" t="str">
            <v>6390301</v>
          </cell>
        </row>
        <row r="525">
          <cell r="A525" t="str">
            <v>6390501</v>
          </cell>
        </row>
        <row r="526">
          <cell r="A526" t="str">
            <v>6390502</v>
          </cell>
        </row>
        <row r="527">
          <cell r="A527" t="str">
            <v>6390503</v>
          </cell>
        </row>
        <row r="528">
          <cell r="A528" t="str">
            <v>6390504</v>
          </cell>
        </row>
        <row r="529">
          <cell r="A529" t="str">
            <v>6390601</v>
          </cell>
        </row>
        <row r="530">
          <cell r="A530" t="str">
            <v>6390602</v>
          </cell>
        </row>
        <row r="531">
          <cell r="A531" t="str">
            <v>6390701</v>
          </cell>
        </row>
        <row r="532">
          <cell r="A532" t="str">
            <v>6390702</v>
          </cell>
        </row>
        <row r="533">
          <cell r="A533" t="str">
            <v>6390703</v>
          </cell>
        </row>
        <row r="534">
          <cell r="A534" t="str">
            <v>6390801</v>
          </cell>
        </row>
        <row r="535">
          <cell r="A535" t="str">
            <v>6390802</v>
          </cell>
        </row>
        <row r="536">
          <cell r="A536" t="str">
            <v>6390803</v>
          </cell>
        </row>
        <row r="537">
          <cell r="A537" t="str">
            <v>6390899</v>
          </cell>
        </row>
        <row r="538">
          <cell r="A538" t="str">
            <v>6390903</v>
          </cell>
        </row>
        <row r="539">
          <cell r="A539" t="str">
            <v>6390905</v>
          </cell>
        </row>
        <row r="540">
          <cell r="A540" t="str">
            <v>6390906</v>
          </cell>
        </row>
        <row r="541">
          <cell r="A541" t="str">
            <v>6390907</v>
          </cell>
        </row>
        <row r="542">
          <cell r="A542" t="str">
            <v>6390909</v>
          </cell>
        </row>
        <row r="543">
          <cell r="A543" t="str">
            <v>6390910</v>
          </cell>
        </row>
        <row r="544">
          <cell r="A544" t="str">
            <v>6390913</v>
          </cell>
        </row>
        <row r="545">
          <cell r="A545" t="str">
            <v>6390933</v>
          </cell>
        </row>
        <row r="546">
          <cell r="A546" t="str">
            <v>6390934</v>
          </cell>
        </row>
        <row r="547">
          <cell r="A547" t="str">
            <v>6390999</v>
          </cell>
        </row>
        <row r="548">
          <cell r="A548" t="str">
            <v>6391101</v>
          </cell>
        </row>
        <row r="549">
          <cell r="A549" t="str">
            <v>6391102</v>
          </cell>
        </row>
        <row r="550">
          <cell r="A550" t="str">
            <v>6391103</v>
          </cell>
        </row>
        <row r="551">
          <cell r="A551" t="str">
            <v>6391104</v>
          </cell>
        </row>
        <row r="552">
          <cell r="A552" t="str">
            <v>6391199</v>
          </cell>
        </row>
        <row r="553">
          <cell r="A553" t="str">
            <v>9100002</v>
          </cell>
        </row>
        <row r="554">
          <cell r="A554" t="str">
            <v>9100003</v>
          </cell>
        </row>
        <row r="555">
          <cell r="A555" t="str">
            <v>9100004</v>
          </cell>
        </row>
        <row r="556">
          <cell r="A556" t="str">
            <v>9100005</v>
          </cell>
        </row>
        <row r="557">
          <cell r="A557" t="str">
            <v>9100006</v>
          </cell>
        </row>
        <row r="558">
          <cell r="A558" t="str">
            <v>9199999</v>
          </cell>
        </row>
        <row r="559">
          <cell r="A559" t="str">
            <v>9200001</v>
          </cell>
        </row>
        <row r="560">
          <cell r="A560" t="str">
            <v>9300101</v>
          </cell>
        </row>
        <row r="561">
          <cell r="A561" t="str">
            <v>9300103</v>
          </cell>
        </row>
        <row r="562">
          <cell r="A562" t="str">
            <v>9300104</v>
          </cell>
        </row>
        <row r="563">
          <cell r="A563" t="str">
            <v>9300107</v>
          </cell>
        </row>
        <row r="564">
          <cell r="A564" t="str">
            <v>9300201</v>
          </cell>
        </row>
        <row r="565">
          <cell r="A565" t="str">
            <v>9300202</v>
          </cell>
        </row>
        <row r="566">
          <cell r="A566" t="str">
            <v>9300205</v>
          </cell>
        </row>
        <row r="567">
          <cell r="A567" t="str">
            <v>9300206</v>
          </cell>
        </row>
        <row r="568">
          <cell r="A568" t="str">
            <v>9300207</v>
          </cell>
        </row>
        <row r="569">
          <cell r="A569" t="str">
            <v>9300299</v>
          </cell>
        </row>
        <row r="570">
          <cell r="A570" t="str">
            <v>9300301</v>
          </cell>
        </row>
        <row r="571">
          <cell r="A571" t="str">
            <v>9400101</v>
          </cell>
        </row>
        <row r="572">
          <cell r="A572" t="str">
            <v>9400299</v>
          </cell>
        </row>
        <row r="573">
          <cell r="A573" t="str">
            <v>9610101</v>
          </cell>
        </row>
        <row r="574">
          <cell r="A574" t="str">
            <v>9610102</v>
          </cell>
        </row>
        <row r="575">
          <cell r="A575" t="str">
            <v>9610201</v>
          </cell>
        </row>
        <row r="576">
          <cell r="A576" t="str">
            <v>9610301</v>
          </cell>
        </row>
        <row r="577">
          <cell r="A577" t="str">
            <v>9620101</v>
          </cell>
        </row>
        <row r="578">
          <cell r="A578" t="str">
            <v>9620103</v>
          </cell>
        </row>
        <row r="579">
          <cell r="A579" t="str">
            <v>9620104</v>
          </cell>
        </row>
        <row r="580">
          <cell r="A580" t="str">
            <v>9620203</v>
          </cell>
        </row>
        <row r="581">
          <cell r="A581" t="str">
            <v>9620301</v>
          </cell>
        </row>
        <row r="582">
          <cell r="A582" t="str">
            <v>9630001</v>
          </cell>
        </row>
        <row r="583">
          <cell r="A583" t="str">
            <v>9700001</v>
          </cell>
        </row>
        <row r="584">
          <cell r="A584" t="str">
            <v>9700002</v>
          </cell>
        </row>
        <row r="585">
          <cell r="A585" t="str">
            <v>9700003</v>
          </cell>
        </row>
        <row r="586">
          <cell r="A586" t="str">
            <v>9801001</v>
          </cell>
        </row>
        <row r="587">
          <cell r="A587" t="str">
            <v>9801002</v>
          </cell>
        </row>
        <row r="588">
          <cell r="A588" t="str">
            <v>9802001</v>
          </cell>
        </row>
        <row r="589">
          <cell r="A589" t="str">
            <v>9803001</v>
          </cell>
        </row>
        <row r="590">
          <cell r="A590" t="str">
            <v>9804001</v>
          </cell>
        </row>
      </sheetData>
      <sheetData sheetId="6" refreshError="1">
        <row r="1">
          <cell r="A1" t="str">
            <v>ACCOUNT</v>
          </cell>
          <cell r="B1" t="str">
            <v>DESCRIPTION</v>
          </cell>
          <cell r="C1" t="str">
            <v>IS LINE ITEM</v>
          </cell>
        </row>
        <row r="2">
          <cell r="A2" t="str">
            <v>1221001</v>
          </cell>
        </row>
        <row r="3">
          <cell r="A3" t="str">
            <v>2250102</v>
          </cell>
        </row>
        <row r="4">
          <cell r="A4" t="str">
            <v>3100001</v>
          </cell>
        </row>
        <row r="5">
          <cell r="A5" t="str">
            <v>3200001</v>
          </cell>
        </row>
        <row r="6">
          <cell r="A6" t="str">
            <v>3400001</v>
          </cell>
        </row>
        <row r="7">
          <cell r="A7" t="str">
            <v>3400002</v>
          </cell>
        </row>
        <row r="8">
          <cell r="A8" t="str">
            <v>3400003</v>
          </cell>
        </row>
        <row r="9">
          <cell r="A9" t="str">
            <v>3400004</v>
          </cell>
        </row>
        <row r="10">
          <cell r="A10" t="str">
            <v>3500007</v>
          </cell>
        </row>
        <row r="11">
          <cell r="A11" t="str">
            <v>3500009</v>
          </cell>
        </row>
        <row r="12">
          <cell r="A12" t="str">
            <v>3500011</v>
          </cell>
        </row>
        <row r="13">
          <cell r="A13" t="str">
            <v>4131005</v>
          </cell>
        </row>
        <row r="14">
          <cell r="A14" t="str">
            <v>4151001</v>
          </cell>
        </row>
        <row r="15">
          <cell r="A15" t="str">
            <v>4152001</v>
          </cell>
        </row>
        <row r="16">
          <cell r="A16" t="str">
            <v>4152002</v>
          </cell>
        </row>
        <row r="17">
          <cell r="A17" t="str">
            <v>4152003</v>
          </cell>
        </row>
        <row r="18">
          <cell r="A18" t="str">
            <v>4152004</v>
          </cell>
        </row>
        <row r="19">
          <cell r="A19" t="str">
            <v>4152005</v>
          </cell>
        </row>
        <row r="20">
          <cell r="A20" t="str">
            <v>4152006</v>
          </cell>
        </row>
        <row r="21">
          <cell r="A21" t="str">
            <v>4152009</v>
          </cell>
        </row>
        <row r="22">
          <cell r="A22" t="str">
            <v>4152011</v>
          </cell>
        </row>
        <row r="23">
          <cell r="A23" t="str">
            <v>4152012</v>
          </cell>
        </row>
        <row r="24">
          <cell r="A24" t="str">
            <v>4170001</v>
          </cell>
        </row>
        <row r="25">
          <cell r="A25" t="str">
            <v>4170003</v>
          </cell>
        </row>
        <row r="26">
          <cell r="A26" t="str">
            <v>4170004</v>
          </cell>
        </row>
        <row r="27">
          <cell r="A27" t="str">
            <v>4170005</v>
          </cell>
        </row>
        <row r="28">
          <cell r="A28" t="str">
            <v>4190002</v>
          </cell>
        </row>
        <row r="29">
          <cell r="A29" t="str">
            <v>4190003</v>
          </cell>
        </row>
        <row r="30">
          <cell r="A30" t="str">
            <v>6310001</v>
          </cell>
        </row>
        <row r="31">
          <cell r="A31" t="str">
            <v>6310002</v>
          </cell>
        </row>
        <row r="32">
          <cell r="A32" t="str">
            <v>6310003</v>
          </cell>
        </row>
        <row r="33">
          <cell r="A33" t="str">
            <v>6310004</v>
          </cell>
        </row>
        <row r="34">
          <cell r="A34" t="str">
            <v>6310005</v>
          </cell>
        </row>
        <row r="35">
          <cell r="A35" t="str">
            <v>6310006</v>
          </cell>
        </row>
        <row r="36">
          <cell r="A36" t="str">
            <v>6310007</v>
          </cell>
        </row>
        <row r="37">
          <cell r="A37" t="str">
            <v>6310008</v>
          </cell>
        </row>
        <row r="38">
          <cell r="A38" t="str">
            <v>6310009</v>
          </cell>
        </row>
        <row r="39">
          <cell r="A39" t="str">
            <v>6310010</v>
          </cell>
        </row>
        <row r="40">
          <cell r="A40" t="str">
            <v>6310012</v>
          </cell>
        </row>
        <row r="41">
          <cell r="A41" t="str">
            <v>6310013</v>
          </cell>
        </row>
        <row r="42">
          <cell r="A42" t="str">
            <v>6319999</v>
          </cell>
        </row>
        <row r="43">
          <cell r="A43" t="str">
            <v>6320001</v>
          </cell>
        </row>
        <row r="44">
          <cell r="A44" t="str">
            <v>6320002</v>
          </cell>
        </row>
        <row r="45">
          <cell r="A45" t="str">
            <v>6320003</v>
          </cell>
        </row>
        <row r="46">
          <cell r="A46" t="str">
            <v>6320004</v>
          </cell>
        </row>
        <row r="47">
          <cell r="A47" t="str">
            <v>6320005</v>
          </cell>
        </row>
        <row r="48">
          <cell r="A48" t="str">
            <v>6320006</v>
          </cell>
        </row>
        <row r="49">
          <cell r="A49" t="str">
            <v>6320008</v>
          </cell>
        </row>
        <row r="50">
          <cell r="A50" t="str">
            <v>6320009</v>
          </cell>
        </row>
        <row r="51">
          <cell r="A51" t="str">
            <v>6320011</v>
          </cell>
        </row>
        <row r="52">
          <cell r="A52" t="str">
            <v>6320013</v>
          </cell>
        </row>
        <row r="53">
          <cell r="A53" t="str">
            <v>6320015</v>
          </cell>
        </row>
        <row r="54">
          <cell r="A54" t="str">
            <v>6320016</v>
          </cell>
        </row>
        <row r="55">
          <cell r="A55" t="str">
            <v>6320020</v>
          </cell>
        </row>
        <row r="56">
          <cell r="A56" t="str">
            <v>6320021</v>
          </cell>
        </row>
        <row r="57">
          <cell r="A57" t="str">
            <v>6320022</v>
          </cell>
        </row>
        <row r="58">
          <cell r="A58" t="str">
            <v>6320023</v>
          </cell>
        </row>
        <row r="59">
          <cell r="A59" t="str">
            <v>6330101</v>
          </cell>
        </row>
        <row r="60">
          <cell r="A60" t="str">
            <v>6330106</v>
          </cell>
        </row>
        <row r="61">
          <cell r="A61" t="str">
            <v>6330107</v>
          </cell>
        </row>
        <row r="62">
          <cell r="A62" t="str">
            <v>6330201</v>
          </cell>
        </row>
        <row r="63">
          <cell r="A63" t="str">
            <v>6330202</v>
          </cell>
        </row>
        <row r="64">
          <cell r="A64" t="str">
            <v>6330301</v>
          </cell>
        </row>
        <row r="65">
          <cell r="A65" t="str">
            <v>6330302</v>
          </cell>
        </row>
        <row r="66">
          <cell r="A66" t="str">
            <v>6330401</v>
          </cell>
        </row>
        <row r="67">
          <cell r="A67" t="str">
            <v>6330502</v>
          </cell>
        </row>
        <row r="68">
          <cell r="A68" t="str">
            <v>6330601</v>
          </cell>
        </row>
        <row r="69">
          <cell r="A69" t="str">
            <v>6330701</v>
          </cell>
        </row>
        <row r="70">
          <cell r="A70" t="str">
            <v>6330901</v>
          </cell>
        </row>
        <row r="71">
          <cell r="A71" t="str">
            <v>6330902</v>
          </cell>
        </row>
        <row r="72">
          <cell r="A72" t="str">
            <v>6330904</v>
          </cell>
        </row>
        <row r="73">
          <cell r="A73" t="str">
            <v>6330905</v>
          </cell>
        </row>
        <row r="74">
          <cell r="A74" t="str">
            <v>6330908</v>
          </cell>
        </row>
        <row r="75">
          <cell r="A75" t="str">
            <v>6330909</v>
          </cell>
        </row>
        <row r="76">
          <cell r="A76" t="str">
            <v>6330910</v>
          </cell>
        </row>
        <row r="77">
          <cell r="A77" t="str">
            <v>6330911</v>
          </cell>
        </row>
        <row r="78">
          <cell r="A78" t="str">
            <v>6330999</v>
          </cell>
        </row>
        <row r="79">
          <cell r="A79" t="str">
            <v>6340101</v>
          </cell>
        </row>
        <row r="80">
          <cell r="A80" t="str">
            <v>6340105</v>
          </cell>
        </row>
        <row r="81">
          <cell r="A81" t="str">
            <v>6340108</v>
          </cell>
        </row>
        <row r="82">
          <cell r="A82" t="str">
            <v>6340114</v>
          </cell>
        </row>
        <row r="83">
          <cell r="A83" t="str">
            <v>6340205</v>
          </cell>
        </row>
        <row r="84">
          <cell r="A84" t="str">
            <v>6340209</v>
          </cell>
        </row>
        <row r="85">
          <cell r="A85" t="str">
            <v>6340212</v>
          </cell>
        </row>
        <row r="86">
          <cell r="A86" t="str">
            <v>6340213</v>
          </cell>
        </row>
        <row r="87">
          <cell r="A87" t="str">
            <v>6340214</v>
          </cell>
        </row>
        <row r="88">
          <cell r="A88" t="str">
            <v>6340301</v>
          </cell>
        </row>
        <row r="89">
          <cell r="A89" t="str">
            <v>6340302</v>
          </cell>
        </row>
        <row r="90">
          <cell r="A90" t="str">
            <v>6340303</v>
          </cell>
        </row>
        <row r="91">
          <cell r="A91" t="str">
            <v>6350101</v>
          </cell>
        </row>
        <row r="92">
          <cell r="A92" t="str">
            <v>6350103</v>
          </cell>
        </row>
        <row r="93">
          <cell r="A93" t="str">
            <v>6350104</v>
          </cell>
        </row>
        <row r="94">
          <cell r="A94" t="str">
            <v>6350201</v>
          </cell>
        </row>
        <row r="95">
          <cell r="A95" t="str">
            <v>6360001</v>
          </cell>
        </row>
        <row r="96">
          <cell r="A96" t="str">
            <v>6360002</v>
          </cell>
        </row>
        <row r="97">
          <cell r="A97" t="str">
            <v>6360003</v>
          </cell>
        </row>
        <row r="98">
          <cell r="A98" t="str">
            <v>6360004</v>
          </cell>
        </row>
        <row r="99">
          <cell r="A99" t="str">
            <v>6360005</v>
          </cell>
        </row>
        <row r="100">
          <cell r="A100" t="str">
            <v>6360006</v>
          </cell>
        </row>
        <row r="101">
          <cell r="A101" t="str">
            <v>6360007</v>
          </cell>
        </row>
        <row r="102">
          <cell r="A102" t="str">
            <v>6360008</v>
          </cell>
        </row>
        <row r="103">
          <cell r="A103" t="str">
            <v>6369999</v>
          </cell>
        </row>
        <row r="104">
          <cell r="A104" t="str">
            <v>6370001</v>
          </cell>
        </row>
        <row r="105">
          <cell r="A105" t="str">
            <v>6370050</v>
          </cell>
        </row>
        <row r="106">
          <cell r="A106" t="str">
            <v>6370051</v>
          </cell>
        </row>
        <row r="107">
          <cell r="A107" t="str">
            <v>6370053</v>
          </cell>
        </row>
        <row r="108">
          <cell r="A108" t="str">
            <v>6370054</v>
          </cell>
        </row>
        <row r="109">
          <cell r="A109" t="str">
            <v>6370055</v>
          </cell>
        </row>
        <row r="110">
          <cell r="A110" t="str">
            <v>6370056</v>
          </cell>
        </row>
        <row r="111">
          <cell r="A111" t="str">
            <v>6370057</v>
          </cell>
        </row>
        <row r="112">
          <cell r="A112" t="str">
            <v>6370058</v>
          </cell>
        </row>
        <row r="113">
          <cell r="A113" t="str">
            <v>6370070</v>
          </cell>
        </row>
        <row r="114">
          <cell r="A114" t="str">
            <v>6370071</v>
          </cell>
        </row>
        <row r="115">
          <cell r="A115" t="str">
            <v>6370072</v>
          </cell>
        </row>
        <row r="116">
          <cell r="A116" t="str">
            <v>6390101</v>
          </cell>
        </row>
        <row r="117">
          <cell r="A117" t="str">
            <v>6390102</v>
          </cell>
        </row>
        <row r="118">
          <cell r="A118" t="str">
            <v>6390103</v>
          </cell>
        </row>
        <row r="119">
          <cell r="A119" t="str">
            <v>6390105</v>
          </cell>
        </row>
        <row r="120">
          <cell r="A120" t="str">
            <v>6390106</v>
          </cell>
        </row>
        <row r="121">
          <cell r="A121" t="str">
            <v>6390107</v>
          </cell>
        </row>
        <row r="122">
          <cell r="A122" t="str">
            <v>6390108</v>
          </cell>
        </row>
        <row r="123">
          <cell r="A123" t="str">
            <v>6390109</v>
          </cell>
        </row>
        <row r="124">
          <cell r="A124" t="str">
            <v>6390110</v>
          </cell>
        </row>
        <row r="125">
          <cell r="A125" t="str">
            <v>6390113</v>
          </cell>
        </row>
        <row r="126">
          <cell r="A126" t="str">
            <v>6390114</v>
          </cell>
        </row>
        <row r="127">
          <cell r="A127" t="str">
            <v>6390115</v>
          </cell>
        </row>
        <row r="128">
          <cell r="A128" t="str">
            <v>6390116</v>
          </cell>
        </row>
        <row r="129">
          <cell r="A129" t="str">
            <v>6390117</v>
          </cell>
        </row>
        <row r="130">
          <cell r="A130" t="str">
            <v>6390118</v>
          </cell>
        </row>
        <row r="131">
          <cell r="A131" t="str">
            <v>6390119</v>
          </cell>
        </row>
        <row r="132">
          <cell r="A132" t="str">
            <v>6390120</v>
          </cell>
        </row>
        <row r="133">
          <cell r="A133" t="str">
            <v>6390199</v>
          </cell>
        </row>
        <row r="134">
          <cell r="A134" t="str">
            <v>6390201</v>
          </cell>
        </row>
        <row r="135">
          <cell r="A135" t="str">
            <v>6390202</v>
          </cell>
        </row>
        <row r="136">
          <cell r="A136" t="str">
            <v>6390203</v>
          </cell>
        </row>
        <row r="137">
          <cell r="A137" t="str">
            <v>6390205</v>
          </cell>
        </row>
        <row r="138">
          <cell r="A138" t="str">
            <v>6390208</v>
          </cell>
        </row>
        <row r="139">
          <cell r="A139" t="str">
            <v>6390209</v>
          </cell>
        </row>
        <row r="140">
          <cell r="A140" t="str">
            <v>6390501</v>
          </cell>
        </row>
        <row r="141">
          <cell r="A141" t="str">
            <v>6390503</v>
          </cell>
        </row>
        <row r="142">
          <cell r="A142" t="str">
            <v>6390504</v>
          </cell>
        </row>
        <row r="143">
          <cell r="A143" t="str">
            <v>6390601</v>
          </cell>
        </row>
        <row r="144">
          <cell r="A144" t="str">
            <v>6390701</v>
          </cell>
        </row>
        <row r="145">
          <cell r="A145" t="str">
            <v>6390703</v>
          </cell>
        </row>
        <row r="146">
          <cell r="A146" t="str">
            <v>6390801</v>
          </cell>
        </row>
        <row r="147">
          <cell r="A147" t="str">
            <v>6390802</v>
          </cell>
        </row>
        <row r="148">
          <cell r="A148" t="str">
            <v>6390803</v>
          </cell>
        </row>
        <row r="149">
          <cell r="A149" t="str">
            <v>6390899</v>
          </cell>
        </row>
        <row r="150">
          <cell r="A150" t="str">
            <v>6390903</v>
          </cell>
        </row>
        <row r="151">
          <cell r="A151" t="str">
            <v>6390905</v>
          </cell>
        </row>
        <row r="152">
          <cell r="A152" t="str">
            <v>6390906</v>
          </cell>
        </row>
        <row r="153">
          <cell r="A153" t="str">
            <v>6390910</v>
          </cell>
        </row>
        <row r="154">
          <cell r="A154" t="str">
            <v>6390933</v>
          </cell>
        </row>
        <row r="155">
          <cell r="A155" t="str">
            <v>6390934</v>
          </cell>
        </row>
        <row r="156">
          <cell r="A156" t="str">
            <v>6390999</v>
          </cell>
        </row>
        <row r="157">
          <cell r="A157" t="str">
            <v>6391101</v>
          </cell>
        </row>
        <row r="158">
          <cell r="A158" t="str">
            <v>6391103</v>
          </cell>
        </row>
        <row r="159">
          <cell r="A159" t="str">
            <v>6391104</v>
          </cell>
        </row>
        <row r="160">
          <cell r="A160" t="str">
            <v>6391199</v>
          </cell>
        </row>
        <row r="161">
          <cell r="A161" t="str">
            <v>9100002</v>
          </cell>
        </row>
        <row r="162">
          <cell r="A162" t="str">
            <v>9100003</v>
          </cell>
        </row>
        <row r="163">
          <cell r="A163" t="str">
            <v>9100004</v>
          </cell>
        </row>
        <row r="164">
          <cell r="A164" t="str">
            <v>9100005</v>
          </cell>
        </row>
        <row r="165">
          <cell r="A165" t="str">
            <v>9100006</v>
          </cell>
        </row>
        <row r="166">
          <cell r="A166" t="str">
            <v>9199999</v>
          </cell>
        </row>
        <row r="167">
          <cell r="A167" t="str">
            <v>9200001</v>
          </cell>
        </row>
        <row r="168">
          <cell r="A168" t="str">
            <v>9300103</v>
          </cell>
        </row>
        <row r="169">
          <cell r="A169" t="str">
            <v>9300104</v>
          </cell>
        </row>
        <row r="170">
          <cell r="A170" t="str">
            <v>9300107</v>
          </cell>
        </row>
        <row r="171">
          <cell r="A171" t="str">
            <v>9300201</v>
          </cell>
        </row>
        <row r="172">
          <cell r="A172" t="str">
            <v>9300202</v>
          </cell>
        </row>
        <row r="173">
          <cell r="A173" t="str">
            <v>9300205</v>
          </cell>
        </row>
        <row r="174">
          <cell r="A174" t="str">
            <v>9300207</v>
          </cell>
        </row>
        <row r="175">
          <cell r="A175" t="str">
            <v>9300299</v>
          </cell>
        </row>
        <row r="176">
          <cell r="A176" t="str">
            <v>9300301</v>
          </cell>
        </row>
        <row r="177">
          <cell r="A177" t="str">
            <v>9400299</v>
          </cell>
        </row>
        <row r="178">
          <cell r="A178" t="str">
            <v>9610101</v>
          </cell>
        </row>
        <row r="179">
          <cell r="A179" t="str">
            <v>9610102</v>
          </cell>
        </row>
        <row r="180">
          <cell r="A180" t="str">
            <v>9610201</v>
          </cell>
        </row>
        <row r="181">
          <cell r="A181" t="str">
            <v>9610301</v>
          </cell>
        </row>
        <row r="182">
          <cell r="A182" t="str">
            <v>9620101</v>
          </cell>
        </row>
        <row r="183">
          <cell r="A183" t="str">
            <v>9620104</v>
          </cell>
        </row>
        <row r="184">
          <cell r="A184" t="str">
            <v>9620203</v>
          </cell>
        </row>
        <row r="185">
          <cell r="A185" t="str">
            <v>9620301</v>
          </cell>
        </row>
        <row r="186">
          <cell r="A186" t="str">
            <v>9630001</v>
          </cell>
        </row>
        <row r="187">
          <cell r="A187" t="str">
            <v>9700002</v>
          </cell>
        </row>
        <row r="188">
          <cell r="A188" t="str">
            <v>9803001</v>
          </cell>
        </row>
        <row r="189">
          <cell r="A189" t="str">
            <v>9804001</v>
          </cell>
        </row>
      </sheetData>
      <sheetData sheetId="7" refreshError="1">
        <row r="1">
          <cell r="A1" t="str">
            <v>PROJECT NO</v>
          </cell>
          <cell r="B1" t="str">
            <v>PROJECT DESCRIPTION</v>
          </cell>
          <cell r="C1" t="str">
            <v>PROJECT NAME</v>
          </cell>
        </row>
        <row r="2">
          <cell r="A2" t="str">
            <v>A20000</v>
          </cell>
        </row>
        <row r="3">
          <cell r="A3" t="str">
            <v>A20066</v>
          </cell>
        </row>
        <row r="4">
          <cell r="A4" t="str">
            <v>A20065</v>
          </cell>
        </row>
        <row r="5">
          <cell r="A5" t="str">
            <v>G20082</v>
          </cell>
        </row>
        <row r="6">
          <cell r="A6" t="str">
            <v>A20015</v>
          </cell>
        </row>
        <row r="7">
          <cell r="A7" t="str">
            <v>A20016</v>
          </cell>
        </row>
        <row r="8">
          <cell r="A8" t="str">
            <v>A20062</v>
          </cell>
        </row>
        <row r="9">
          <cell r="A9" t="str">
            <v>B20016</v>
          </cell>
        </row>
        <row r="10">
          <cell r="A10" t="str">
            <v>C20017</v>
          </cell>
        </row>
        <row r="11">
          <cell r="A11" t="str">
            <v>D20017</v>
          </cell>
        </row>
        <row r="12">
          <cell r="A12" t="str">
            <v>A20018</v>
          </cell>
        </row>
        <row r="13">
          <cell r="A13" t="str">
            <v>A20019</v>
          </cell>
        </row>
        <row r="14">
          <cell r="A14" t="str">
            <v>B20019</v>
          </cell>
        </row>
        <row r="15">
          <cell r="A15" t="str">
            <v>A20021</v>
          </cell>
        </row>
        <row r="16">
          <cell r="A16" t="str">
            <v>A20023</v>
          </cell>
        </row>
        <row r="17">
          <cell r="A17" t="str">
            <v>A20024</v>
          </cell>
        </row>
        <row r="18">
          <cell r="A18" t="str">
            <v>A20030</v>
          </cell>
        </row>
        <row r="19">
          <cell r="A19" t="str">
            <v>B20023</v>
          </cell>
        </row>
        <row r="20">
          <cell r="A20" t="str">
            <v>C20037</v>
          </cell>
        </row>
        <row r="21">
          <cell r="A21" t="str">
            <v>D20037</v>
          </cell>
        </row>
        <row r="22">
          <cell r="A22" t="str">
            <v>A10001</v>
          </cell>
        </row>
        <row r="23">
          <cell r="A23" t="str">
            <v>A10002</v>
          </cell>
        </row>
        <row r="24">
          <cell r="A24" t="str">
            <v>A20008</v>
          </cell>
        </row>
        <row r="25">
          <cell r="A25" t="str">
            <v>A20010</v>
          </cell>
        </row>
        <row r="26">
          <cell r="A26" t="str">
            <v>A20026</v>
          </cell>
        </row>
        <row r="27">
          <cell r="A27" t="str">
            <v>A20050</v>
          </cell>
        </row>
        <row r="28">
          <cell r="A28" t="str">
            <v>B20008</v>
          </cell>
        </row>
        <row r="29">
          <cell r="A29" t="str">
            <v>B20010</v>
          </cell>
        </row>
        <row r="30">
          <cell r="A30" t="str">
            <v>B20026</v>
          </cell>
        </row>
        <row r="31">
          <cell r="A31" t="str">
            <v>C20009</v>
          </cell>
        </row>
        <row r="32">
          <cell r="A32" t="str">
            <v>A10004</v>
          </cell>
        </row>
        <row r="33">
          <cell r="A33" t="str">
            <v>A10006</v>
          </cell>
        </row>
        <row r="34">
          <cell r="A34" t="str">
            <v>A10007</v>
          </cell>
        </row>
        <row r="35">
          <cell r="A35" t="str">
            <v>C10017</v>
          </cell>
        </row>
        <row r="36">
          <cell r="A36" t="str">
            <v>A30001</v>
          </cell>
        </row>
        <row r="37">
          <cell r="A37" t="str">
            <v>A30002</v>
          </cell>
        </row>
        <row r="38">
          <cell r="A38" t="str">
            <v>A30101</v>
          </cell>
        </row>
        <row r="39">
          <cell r="A39" t="str">
            <v>A30102</v>
          </cell>
        </row>
        <row r="40">
          <cell r="A40" t="str">
            <v>A30103</v>
          </cell>
        </row>
        <row r="41">
          <cell r="A41" t="str">
            <v>A30106</v>
          </cell>
        </row>
        <row r="42">
          <cell r="A42" t="str">
            <v>B30001</v>
          </cell>
        </row>
        <row r="43">
          <cell r="A43" t="str">
            <v>B30002</v>
          </cell>
        </row>
        <row r="44">
          <cell r="A44" t="str">
            <v>B30101</v>
          </cell>
        </row>
        <row r="45">
          <cell r="A45" t="str">
            <v>B30102</v>
          </cell>
        </row>
        <row r="46">
          <cell r="A46" t="str">
            <v>B30103</v>
          </cell>
        </row>
        <row r="47">
          <cell r="A47" t="str">
            <v>C30002</v>
          </cell>
        </row>
        <row r="48">
          <cell r="A48" t="str">
            <v>C30003</v>
          </cell>
        </row>
        <row r="49">
          <cell r="A49" t="str">
            <v>C30022</v>
          </cell>
        </row>
        <row r="50">
          <cell r="A50" t="str">
            <v>A20063</v>
          </cell>
        </row>
        <row r="51">
          <cell r="A51" t="str">
            <v>C20061</v>
          </cell>
        </row>
        <row r="52">
          <cell r="A52" t="str">
            <v>A10047</v>
          </cell>
        </row>
        <row r="53">
          <cell r="A53" t="str">
            <v>C10033</v>
          </cell>
        </row>
        <row r="54">
          <cell r="A54" t="str">
            <v>D10033</v>
          </cell>
        </row>
        <row r="55">
          <cell r="A55" t="str">
            <v>G10033</v>
          </cell>
        </row>
        <row r="56">
          <cell r="A56" t="str">
            <v>A10008</v>
          </cell>
        </row>
        <row r="57">
          <cell r="A57" t="str">
            <v>A10009</v>
          </cell>
        </row>
        <row r="58">
          <cell r="A58" t="str">
            <v>A10010</v>
          </cell>
        </row>
        <row r="59">
          <cell r="A59" t="str">
            <v>A10011</v>
          </cell>
        </row>
        <row r="60">
          <cell r="A60" t="str">
            <v>A10015</v>
          </cell>
        </row>
        <row r="61">
          <cell r="A61" t="str">
            <v>A10035</v>
          </cell>
        </row>
        <row r="62">
          <cell r="A62" t="str">
            <v>A10046</v>
          </cell>
        </row>
        <row r="63">
          <cell r="A63" t="str">
            <v>B10001</v>
          </cell>
        </row>
        <row r="64">
          <cell r="A64" t="str">
            <v>C10036</v>
          </cell>
        </row>
        <row r="65">
          <cell r="A65" t="str">
            <v>A10034</v>
          </cell>
        </row>
        <row r="66">
          <cell r="A66" t="str">
            <v>C20104</v>
          </cell>
        </row>
        <row r="67">
          <cell r="A67" t="str">
            <v>A10012</v>
          </cell>
        </row>
        <row r="68">
          <cell r="A68" t="str">
            <v>A10013</v>
          </cell>
        </row>
        <row r="69">
          <cell r="A69" t="str">
            <v>A10014</v>
          </cell>
        </row>
        <row r="70">
          <cell r="A70" t="str">
            <v>A10039</v>
          </cell>
        </row>
        <row r="71">
          <cell r="A71" t="str">
            <v>C10003</v>
          </cell>
        </row>
        <row r="72">
          <cell r="A72" t="str">
            <v>A10044</v>
          </cell>
        </row>
        <row r="73">
          <cell r="A73" t="str">
            <v>A10045</v>
          </cell>
        </row>
        <row r="74">
          <cell r="A74" t="str">
            <v>A10049</v>
          </cell>
        </row>
        <row r="75">
          <cell r="A75" t="str">
            <v>A20036</v>
          </cell>
        </row>
        <row r="76">
          <cell r="A76" t="str">
            <v>A20051</v>
          </cell>
        </row>
        <row r="77">
          <cell r="A77" t="str">
            <v>B20051</v>
          </cell>
        </row>
        <row r="78">
          <cell r="A78" t="str">
            <v>A20033</v>
          </cell>
        </row>
        <row r="79">
          <cell r="A79" t="str">
            <v>A20034</v>
          </cell>
        </row>
        <row r="80">
          <cell r="A80" t="str">
            <v>B20033</v>
          </cell>
        </row>
        <row r="81">
          <cell r="A81" t="str">
            <v>C20031</v>
          </cell>
        </row>
        <row r="82">
          <cell r="A82" t="str">
            <v>A20035</v>
          </cell>
        </row>
        <row r="83">
          <cell r="A83" t="str">
            <v>A50054</v>
          </cell>
        </row>
        <row r="84">
          <cell r="A84" t="str">
            <v>C50019</v>
          </cell>
        </row>
        <row r="85">
          <cell r="A85" t="str">
            <v>A50085</v>
          </cell>
        </row>
        <row r="86">
          <cell r="A86" t="str">
            <v>A50001</v>
          </cell>
        </row>
        <row r="87">
          <cell r="A87" t="str">
            <v>A50006</v>
          </cell>
        </row>
        <row r="88">
          <cell r="A88" t="str">
            <v>A50028</v>
          </cell>
        </row>
        <row r="89">
          <cell r="A89" t="str">
            <v>A50051</v>
          </cell>
        </row>
        <row r="90">
          <cell r="A90" t="str">
            <v>C50032</v>
          </cell>
        </row>
        <row r="91">
          <cell r="A91" t="str">
            <v>A50003</v>
          </cell>
        </row>
        <row r="92">
          <cell r="A92" t="str">
            <v>A50007</v>
          </cell>
        </row>
        <row r="93">
          <cell r="A93" t="str">
            <v>C50008</v>
          </cell>
        </row>
        <row r="94">
          <cell r="A94" t="str">
            <v>A50086</v>
          </cell>
        </row>
        <row r="95">
          <cell r="A95" t="str">
            <v>A50083</v>
          </cell>
        </row>
        <row r="96">
          <cell r="A96" t="str">
            <v>C50010</v>
          </cell>
        </row>
        <row r="97">
          <cell r="A97" t="str">
            <v>C50092</v>
          </cell>
        </row>
        <row r="98">
          <cell r="A98" t="str">
            <v>A50004</v>
          </cell>
        </row>
        <row r="99">
          <cell r="A99" t="str">
            <v>A50014</v>
          </cell>
        </row>
        <row r="100">
          <cell r="A100" t="str">
            <v>A50018</v>
          </cell>
        </row>
        <row r="101">
          <cell r="A101" t="str">
            <v>A50060</v>
          </cell>
        </row>
        <row r="102">
          <cell r="A102" t="str">
            <v>C50095</v>
          </cell>
        </row>
        <row r="103">
          <cell r="A103" t="str">
            <v>G50061</v>
          </cell>
        </row>
        <row r="104">
          <cell r="A104" t="str">
            <v>A50059</v>
          </cell>
        </row>
        <row r="105">
          <cell r="A105" t="str">
            <v>A50084</v>
          </cell>
        </row>
        <row r="106">
          <cell r="A106" t="str">
            <v>A50036</v>
          </cell>
        </row>
        <row r="107">
          <cell r="A107" t="str">
            <v>A50052</v>
          </cell>
        </row>
        <row r="108">
          <cell r="A108" t="str">
            <v>A50082</v>
          </cell>
        </row>
        <row r="109">
          <cell r="A109" t="str">
            <v>A50030</v>
          </cell>
        </row>
        <row r="110">
          <cell r="A110" t="str">
            <v>A50080</v>
          </cell>
        </row>
        <row r="111">
          <cell r="A111" t="str">
            <v>C50062</v>
          </cell>
        </row>
        <row r="112">
          <cell r="A112" t="str">
            <v>A41500</v>
          </cell>
        </row>
        <row r="113">
          <cell r="A113" t="str">
            <v>G41500</v>
          </cell>
        </row>
        <row r="114">
          <cell r="A114" t="str">
            <v>A31801</v>
          </cell>
        </row>
        <row r="115">
          <cell r="A115" t="str">
            <v>A31802</v>
          </cell>
        </row>
        <row r="116">
          <cell r="A116" t="str">
            <v>A31803</v>
          </cell>
        </row>
        <row r="117">
          <cell r="A117" t="str">
            <v>A31804</v>
          </cell>
        </row>
        <row r="118">
          <cell r="A118" t="str">
            <v>A31805</v>
          </cell>
        </row>
        <row r="119">
          <cell r="A119" t="str">
            <v>A31806</v>
          </cell>
        </row>
        <row r="120">
          <cell r="A120" t="str">
            <v>A31807</v>
          </cell>
        </row>
        <row r="121">
          <cell r="A121" t="str">
            <v>A31808</v>
          </cell>
        </row>
        <row r="122">
          <cell r="A122" t="str">
            <v>A31809</v>
          </cell>
        </row>
        <row r="123">
          <cell r="A123" t="str">
            <v>A31810</v>
          </cell>
        </row>
        <row r="124">
          <cell r="A124" t="str">
            <v>A31811</v>
          </cell>
        </row>
        <row r="125">
          <cell r="A125" t="str">
            <v>A31812</v>
          </cell>
        </row>
        <row r="126">
          <cell r="A126" t="str">
            <v>A31813</v>
          </cell>
        </row>
        <row r="127">
          <cell r="A127" t="str">
            <v>A31814</v>
          </cell>
        </row>
        <row r="128">
          <cell r="A128" t="str">
            <v>A31815</v>
          </cell>
        </row>
        <row r="129">
          <cell r="A129" t="str">
            <v>A31816</v>
          </cell>
        </row>
        <row r="130">
          <cell r="A130" t="str">
            <v>C31800</v>
          </cell>
        </row>
        <row r="131">
          <cell r="A131" t="str">
            <v>C31801</v>
          </cell>
        </row>
        <row r="132">
          <cell r="A132" t="str">
            <v>C31802</v>
          </cell>
        </row>
        <row r="133">
          <cell r="A133" t="str">
            <v>C31803</v>
          </cell>
        </row>
        <row r="134">
          <cell r="A134" t="str">
            <v>C31804</v>
          </cell>
        </row>
        <row r="135">
          <cell r="A135" t="str">
            <v>C31805</v>
          </cell>
        </row>
        <row r="136">
          <cell r="A136" t="str">
            <v>C31806</v>
          </cell>
        </row>
        <row r="137">
          <cell r="A137" t="str">
            <v>C31807</v>
          </cell>
        </row>
        <row r="138">
          <cell r="A138" t="str">
            <v>C31808</v>
          </cell>
        </row>
        <row r="139">
          <cell r="A139" t="str">
            <v>C31809</v>
          </cell>
        </row>
        <row r="140">
          <cell r="A140" t="str">
            <v>C31810</v>
          </cell>
        </row>
        <row r="141">
          <cell r="A141" t="str">
            <v>C31811</v>
          </cell>
        </row>
        <row r="142">
          <cell r="A142" t="str">
            <v>C31812</v>
          </cell>
        </row>
        <row r="143">
          <cell r="A143" t="str">
            <v>C31813</v>
          </cell>
        </row>
        <row r="144">
          <cell r="A144" t="str">
            <v>C31814</v>
          </cell>
        </row>
        <row r="145">
          <cell r="A145" t="str">
            <v>C31815</v>
          </cell>
        </row>
        <row r="146">
          <cell r="A146" t="str">
            <v>C31816</v>
          </cell>
        </row>
        <row r="147">
          <cell r="A147" t="str">
            <v>A32001</v>
          </cell>
        </row>
        <row r="148">
          <cell r="A148" t="str">
            <v>A32002</v>
          </cell>
        </row>
        <row r="149">
          <cell r="A149" t="str">
            <v>A32003</v>
          </cell>
        </row>
        <row r="150">
          <cell r="A150" t="str">
            <v>A32101</v>
          </cell>
        </row>
        <row r="151">
          <cell r="A151" t="str">
            <v>A32102</v>
          </cell>
        </row>
        <row r="152">
          <cell r="A152" t="str">
            <v>A32103</v>
          </cell>
        </row>
        <row r="153">
          <cell r="A153" t="str">
            <v>A32104</v>
          </cell>
        </row>
        <row r="154">
          <cell r="A154" t="str">
            <v>A32106</v>
          </cell>
        </row>
        <row r="155">
          <cell r="A155" t="str">
            <v>B32001</v>
          </cell>
        </row>
        <row r="156">
          <cell r="A156" t="str">
            <v>B32002</v>
          </cell>
        </row>
        <row r="157">
          <cell r="A157" t="str">
            <v>B32101</v>
          </cell>
        </row>
        <row r="158">
          <cell r="A158" t="str">
            <v>B32102</v>
          </cell>
        </row>
        <row r="159">
          <cell r="A159" t="str">
            <v>C32007</v>
          </cell>
        </row>
        <row r="160">
          <cell r="A160" t="str">
            <v>C32020</v>
          </cell>
        </row>
        <row r="161">
          <cell r="A161" t="str">
            <v>C32023</v>
          </cell>
        </row>
        <row r="162">
          <cell r="A162" t="str">
            <v>C32025</v>
          </cell>
        </row>
        <row r="163">
          <cell r="A163" t="str">
            <v>C32026</v>
          </cell>
        </row>
        <row r="164">
          <cell r="A164" t="str">
            <v>C32027</v>
          </cell>
        </row>
        <row r="165">
          <cell r="A165" t="str">
            <v>C32028</v>
          </cell>
        </row>
        <row r="166">
          <cell r="A166" t="str">
            <v>C32029</v>
          </cell>
        </row>
        <row r="167">
          <cell r="A167" t="str">
            <v>A20041</v>
          </cell>
        </row>
        <row r="168">
          <cell r="A168" t="str">
            <v>A20070</v>
          </cell>
        </row>
        <row r="169">
          <cell r="A169" t="str">
            <v>B20005</v>
          </cell>
        </row>
        <row r="170">
          <cell r="A170" t="str">
            <v>B20041</v>
          </cell>
        </row>
        <row r="171">
          <cell r="A171" t="str">
            <v>B20061</v>
          </cell>
        </row>
        <row r="172">
          <cell r="A172" t="str">
            <v>A20059</v>
          </cell>
        </row>
        <row r="173">
          <cell r="A173" t="str">
            <v>A20060</v>
          </cell>
        </row>
        <row r="174">
          <cell r="A174" t="str">
            <v>A20069</v>
          </cell>
        </row>
        <row r="175">
          <cell r="A175" t="str">
            <v>B20059</v>
          </cell>
        </row>
        <row r="176">
          <cell r="A176" t="str">
            <v>B20060</v>
          </cell>
        </row>
        <row r="177">
          <cell r="A177" t="str">
            <v>C20057</v>
          </cell>
        </row>
        <row r="178">
          <cell r="A178" t="str">
            <v>D20057</v>
          </cell>
        </row>
        <row r="179">
          <cell r="A179" t="str">
            <v>D20061</v>
          </cell>
        </row>
        <row r="180">
          <cell r="A180" t="str">
            <v>A45400</v>
          </cell>
        </row>
        <row r="181">
          <cell r="A181" t="str">
            <v>A45401</v>
          </cell>
        </row>
        <row r="182">
          <cell r="A182" t="str">
            <v>B45400</v>
          </cell>
        </row>
        <row r="183">
          <cell r="A183" t="str">
            <v>C45400</v>
          </cell>
        </row>
        <row r="184">
          <cell r="A184" t="str">
            <v>D45400</v>
          </cell>
        </row>
        <row r="185">
          <cell r="A185" t="str">
            <v>A10023</v>
          </cell>
        </row>
        <row r="186">
          <cell r="A186" t="str">
            <v>A30104</v>
          </cell>
        </row>
        <row r="187">
          <cell r="A187" t="str">
            <v>A30105</v>
          </cell>
        </row>
        <row r="188">
          <cell r="A188" t="str">
            <v>B30104</v>
          </cell>
        </row>
        <row r="189">
          <cell r="A189" t="str">
            <v>B30105</v>
          </cell>
        </row>
        <row r="190">
          <cell r="A190" t="str">
            <v>C30033</v>
          </cell>
        </row>
        <row r="191">
          <cell r="A191" t="str">
            <v>A10024</v>
          </cell>
        </row>
        <row r="192">
          <cell r="A192" t="str">
            <v>A10025</v>
          </cell>
        </row>
        <row r="193">
          <cell r="A193" t="str">
            <v>A10026</v>
          </cell>
        </row>
        <row r="194">
          <cell r="A194" t="str">
            <v>A10027</v>
          </cell>
        </row>
        <row r="195">
          <cell r="A195" t="str">
            <v>A10041</v>
          </cell>
        </row>
        <row r="196">
          <cell r="A196" t="str">
            <v>A10042</v>
          </cell>
        </row>
        <row r="197">
          <cell r="A197" t="str">
            <v>A10043</v>
          </cell>
        </row>
        <row r="198">
          <cell r="A198" t="str">
            <v>A10048</v>
          </cell>
        </row>
        <row r="199">
          <cell r="A199" t="str">
            <v>C10013</v>
          </cell>
        </row>
        <row r="200">
          <cell r="A200" t="str">
            <v>G10017</v>
          </cell>
        </row>
        <row r="201">
          <cell r="A201" t="str">
            <v>A10028</v>
          </cell>
        </row>
        <row r="202">
          <cell r="A202" t="str">
            <v>A20058</v>
          </cell>
        </row>
        <row r="203">
          <cell r="A203" t="str">
            <v>B20058</v>
          </cell>
        </row>
        <row r="204">
          <cell r="A204" t="str">
            <v>C20059</v>
          </cell>
        </row>
        <row r="205">
          <cell r="A205" t="str">
            <v>D20059</v>
          </cell>
        </row>
        <row r="206">
          <cell r="A206" t="str">
            <v>A50046</v>
          </cell>
        </row>
        <row r="207">
          <cell r="A207" t="str">
            <v>A50081</v>
          </cell>
        </row>
        <row r="208">
          <cell r="A208" t="str">
            <v>C50063</v>
          </cell>
        </row>
        <row r="209">
          <cell r="A209" t="str">
            <v>000000</v>
          </cell>
        </row>
        <row r="210">
          <cell r="A210" t="str">
            <v>999999</v>
          </cell>
        </row>
        <row r="211">
          <cell r="A211" t="str">
            <v>A10016</v>
          </cell>
        </row>
        <row r="212">
          <cell r="A212" t="str">
            <v>A42000</v>
          </cell>
        </row>
        <row r="213">
          <cell r="A213" t="str">
            <v>A10003</v>
          </cell>
        </row>
        <row r="214">
          <cell r="A214" t="str">
            <v>A10005</v>
          </cell>
        </row>
        <row r="215">
          <cell r="A215" t="str">
            <v>A10017</v>
          </cell>
        </row>
        <row r="216">
          <cell r="A216" t="str">
            <v>A10019</v>
          </cell>
        </row>
        <row r="217">
          <cell r="A217" t="str">
            <v>A10020</v>
          </cell>
        </row>
        <row r="218">
          <cell r="A218" t="str">
            <v>A10021</v>
          </cell>
        </row>
        <row r="219">
          <cell r="A219" t="str">
            <v>A10029</v>
          </cell>
        </row>
        <row r="220">
          <cell r="A220" t="str">
            <v>A10032</v>
          </cell>
        </row>
        <row r="221">
          <cell r="A221" t="str">
            <v>A10033</v>
          </cell>
        </row>
        <row r="222">
          <cell r="A222" t="str">
            <v>A10036</v>
          </cell>
        </row>
        <row r="223">
          <cell r="A223" t="str">
            <v>A10037</v>
          </cell>
        </row>
        <row r="224">
          <cell r="A224" t="str">
            <v>A10040</v>
          </cell>
        </row>
        <row r="225">
          <cell r="A225" t="str">
            <v>A20022</v>
          </cell>
        </row>
        <row r="226">
          <cell r="A226" t="str">
            <v>A20061</v>
          </cell>
        </row>
        <row r="227">
          <cell r="A227" t="str">
            <v>A20064</v>
          </cell>
        </row>
        <row r="228">
          <cell r="A228" t="str">
            <v>A20067</v>
          </cell>
        </row>
        <row r="229">
          <cell r="A229" t="str">
            <v>A38301</v>
          </cell>
        </row>
        <row r="230">
          <cell r="A230" t="str">
            <v>A38302</v>
          </cell>
        </row>
        <row r="231">
          <cell r="A231" t="str">
            <v>A40500</v>
          </cell>
        </row>
        <row r="232">
          <cell r="A232" t="str">
            <v>A41600</v>
          </cell>
        </row>
        <row r="233">
          <cell r="A233" t="str">
            <v>A50029</v>
          </cell>
        </row>
        <row r="234">
          <cell r="A234" t="str">
            <v>A50079</v>
          </cell>
        </row>
        <row r="235">
          <cell r="A235" t="str">
            <v>A90000</v>
          </cell>
        </row>
        <row r="236">
          <cell r="A236" t="str">
            <v>B20014</v>
          </cell>
        </row>
        <row r="237">
          <cell r="A237" t="str">
            <v>B20022</v>
          </cell>
        </row>
        <row r="238">
          <cell r="A238" t="str">
            <v>B20049</v>
          </cell>
        </row>
        <row r="239">
          <cell r="A239" t="str">
            <v>C10004</v>
          </cell>
        </row>
        <row r="240">
          <cell r="A240" t="str">
            <v>C10005</v>
          </cell>
        </row>
        <row r="241">
          <cell r="A241" t="str">
            <v>C10006</v>
          </cell>
        </row>
        <row r="242">
          <cell r="A242" t="str">
            <v>C10008</v>
          </cell>
        </row>
        <row r="243">
          <cell r="A243" t="str">
            <v>C10009</v>
          </cell>
        </row>
        <row r="244">
          <cell r="A244" t="str">
            <v>C10010</v>
          </cell>
        </row>
        <row r="245">
          <cell r="A245" t="str">
            <v>C10011</v>
          </cell>
        </row>
        <row r="246">
          <cell r="A246" t="str">
            <v>C10012</v>
          </cell>
        </row>
        <row r="247">
          <cell r="A247" t="str">
            <v>C10018</v>
          </cell>
        </row>
        <row r="248">
          <cell r="A248" t="str">
            <v>C10023</v>
          </cell>
        </row>
        <row r="249">
          <cell r="A249" t="str">
            <v>C10027</v>
          </cell>
        </row>
        <row r="250">
          <cell r="A250" t="str">
            <v>C10038</v>
          </cell>
        </row>
        <row r="251">
          <cell r="A251" t="str">
            <v>C10039</v>
          </cell>
        </row>
        <row r="252">
          <cell r="A252" t="str">
            <v>C10040</v>
          </cell>
        </row>
        <row r="253">
          <cell r="A253" t="str">
            <v>C10041</v>
          </cell>
        </row>
        <row r="254">
          <cell r="A254" t="str">
            <v>C10042</v>
          </cell>
        </row>
        <row r="255">
          <cell r="A255" t="str">
            <v>C10043</v>
          </cell>
        </row>
        <row r="256">
          <cell r="A256" t="str">
            <v>C10044</v>
          </cell>
        </row>
        <row r="257">
          <cell r="A257" t="str">
            <v>C20012</v>
          </cell>
        </row>
        <row r="258">
          <cell r="A258" t="str">
            <v>C20025</v>
          </cell>
        </row>
        <row r="259">
          <cell r="A259" t="str">
            <v>C20036</v>
          </cell>
        </row>
        <row r="260">
          <cell r="A260" t="str">
            <v>C20038</v>
          </cell>
        </row>
        <row r="261">
          <cell r="A261" t="str">
            <v>C20044</v>
          </cell>
        </row>
        <row r="262">
          <cell r="A262" t="str">
            <v>C20046</v>
          </cell>
        </row>
        <row r="263">
          <cell r="A263" t="str">
            <v>C20047</v>
          </cell>
        </row>
        <row r="264">
          <cell r="A264" t="str">
            <v>C20048</v>
          </cell>
        </row>
        <row r="265">
          <cell r="A265" t="str">
            <v>C20054</v>
          </cell>
        </row>
        <row r="266">
          <cell r="A266" t="str">
            <v>C20062</v>
          </cell>
        </row>
        <row r="267">
          <cell r="A267" t="str">
            <v>C20063</v>
          </cell>
        </row>
        <row r="268">
          <cell r="A268" t="str">
            <v>C20064</v>
          </cell>
        </row>
        <row r="269">
          <cell r="A269" t="str">
            <v>C20065</v>
          </cell>
        </row>
        <row r="270">
          <cell r="A270" t="str">
            <v>C20066</v>
          </cell>
        </row>
        <row r="271">
          <cell r="A271" t="str">
            <v>C20067</v>
          </cell>
        </row>
        <row r="272">
          <cell r="A272" t="str">
            <v>C20068</v>
          </cell>
        </row>
        <row r="273">
          <cell r="A273" t="str">
            <v>C20069</v>
          </cell>
        </row>
        <row r="274">
          <cell r="A274" t="str">
            <v>C20075</v>
          </cell>
        </row>
        <row r="275">
          <cell r="A275" t="str">
            <v>C20076</v>
          </cell>
        </row>
        <row r="276">
          <cell r="A276" t="str">
            <v>C20078</v>
          </cell>
        </row>
        <row r="277">
          <cell r="A277" t="str">
            <v>C20079</v>
          </cell>
        </row>
        <row r="278">
          <cell r="A278" t="str">
            <v>C20084</v>
          </cell>
        </row>
        <row r="279">
          <cell r="A279" t="str">
            <v>C20095</v>
          </cell>
        </row>
        <row r="280">
          <cell r="A280" t="str">
            <v>C20100</v>
          </cell>
        </row>
        <row r="281">
          <cell r="A281" t="str">
            <v>C20101</v>
          </cell>
        </row>
        <row r="282">
          <cell r="A282" t="str">
            <v>C20102</v>
          </cell>
        </row>
        <row r="283">
          <cell r="A283" t="str">
            <v>C20103</v>
          </cell>
        </row>
        <row r="284">
          <cell r="A284" t="str">
            <v>C20105</v>
          </cell>
        </row>
        <row r="285">
          <cell r="A285" t="str">
            <v>C20110</v>
          </cell>
        </row>
        <row r="286">
          <cell r="A286" t="str">
            <v>C20114</v>
          </cell>
        </row>
        <row r="287">
          <cell r="A287" t="str">
            <v>C20120</v>
          </cell>
        </row>
        <row r="288">
          <cell r="A288" t="str">
            <v>C20121</v>
          </cell>
        </row>
        <row r="289">
          <cell r="A289" t="str">
            <v>C20124</v>
          </cell>
        </row>
        <row r="290">
          <cell r="A290" t="str">
            <v>C20125</v>
          </cell>
        </row>
        <row r="291">
          <cell r="A291" t="str">
            <v>C20126</v>
          </cell>
        </row>
        <row r="292">
          <cell r="A292" t="str">
            <v>C30001</v>
          </cell>
        </row>
        <row r="293">
          <cell r="A293" t="str">
            <v>C30004</v>
          </cell>
        </row>
        <row r="294">
          <cell r="A294" t="str">
            <v>C30005</v>
          </cell>
        </row>
        <row r="295">
          <cell r="A295" t="str">
            <v>C30006</v>
          </cell>
        </row>
        <row r="296">
          <cell r="A296" t="str">
            <v>C30007</v>
          </cell>
        </row>
        <row r="297">
          <cell r="A297" t="str">
            <v>C30008</v>
          </cell>
        </row>
        <row r="298">
          <cell r="A298" t="str">
            <v>C30009</v>
          </cell>
        </row>
        <row r="299">
          <cell r="A299" t="str">
            <v>C30010</v>
          </cell>
        </row>
        <row r="300">
          <cell r="A300" t="str">
            <v>C30011</v>
          </cell>
        </row>
        <row r="301">
          <cell r="A301" t="str">
            <v>C30012</v>
          </cell>
        </row>
        <row r="302">
          <cell r="A302" t="str">
            <v>C30013</v>
          </cell>
        </row>
        <row r="303">
          <cell r="A303" t="str">
            <v>C30014</v>
          </cell>
        </row>
        <row r="304">
          <cell r="A304" t="str">
            <v>C30021</v>
          </cell>
        </row>
        <row r="305">
          <cell r="A305" t="str">
            <v>C30023</v>
          </cell>
        </row>
        <row r="306">
          <cell r="A306" t="str">
            <v>C30024</v>
          </cell>
        </row>
        <row r="307">
          <cell r="A307" t="str">
            <v>C30025</v>
          </cell>
        </row>
        <row r="308">
          <cell r="A308" t="str">
            <v>C30026</v>
          </cell>
        </row>
        <row r="309">
          <cell r="A309" t="str">
            <v>C30027</v>
          </cell>
        </row>
        <row r="310">
          <cell r="A310" t="str">
            <v>C30028</v>
          </cell>
        </row>
        <row r="311">
          <cell r="A311" t="str">
            <v>C30029</v>
          </cell>
        </row>
        <row r="312">
          <cell r="A312" t="str">
            <v>C30030</v>
          </cell>
        </row>
        <row r="313">
          <cell r="A313" t="str">
            <v>C30031</v>
          </cell>
        </row>
        <row r="314">
          <cell r="A314" t="str">
            <v>C30032</v>
          </cell>
        </row>
        <row r="315">
          <cell r="A315" t="str">
            <v>C30034</v>
          </cell>
        </row>
        <row r="316">
          <cell r="A316" t="str">
            <v>C30104</v>
          </cell>
        </row>
        <row r="317">
          <cell r="A317" t="str">
            <v>C31001</v>
          </cell>
        </row>
        <row r="318">
          <cell r="A318" t="str">
            <v>C31002</v>
          </cell>
        </row>
        <row r="319">
          <cell r="A319" t="str">
            <v>C31003</v>
          </cell>
        </row>
        <row r="320">
          <cell r="A320" t="str">
            <v>C31004</v>
          </cell>
        </row>
        <row r="321">
          <cell r="A321" t="str">
            <v>C31005</v>
          </cell>
        </row>
        <row r="322">
          <cell r="A322" t="str">
            <v>C31006</v>
          </cell>
        </row>
        <row r="323">
          <cell r="A323" t="str">
            <v>C31007</v>
          </cell>
        </row>
        <row r="324">
          <cell r="A324" t="str">
            <v>C31008</v>
          </cell>
        </row>
        <row r="325">
          <cell r="A325" t="str">
            <v>C31009</v>
          </cell>
        </row>
        <row r="326">
          <cell r="A326" t="str">
            <v>C31010</v>
          </cell>
        </row>
        <row r="327">
          <cell r="A327" t="str">
            <v>C31011</v>
          </cell>
        </row>
        <row r="328">
          <cell r="A328" t="str">
            <v>C31012</v>
          </cell>
        </row>
        <row r="329">
          <cell r="A329" t="str">
            <v>C31013</v>
          </cell>
        </row>
        <row r="330">
          <cell r="A330" t="str">
            <v>C31014</v>
          </cell>
        </row>
        <row r="331">
          <cell r="A331" t="str">
            <v>C31015</v>
          </cell>
        </row>
        <row r="332">
          <cell r="A332" t="str">
            <v>C31016</v>
          </cell>
        </row>
        <row r="333">
          <cell r="A333" t="str">
            <v>C31022</v>
          </cell>
        </row>
        <row r="334">
          <cell r="A334" t="str">
            <v>C31023</v>
          </cell>
        </row>
        <row r="335">
          <cell r="A335" t="str">
            <v>C31024</v>
          </cell>
        </row>
        <row r="336">
          <cell r="A336" t="str">
            <v>C31025</v>
          </cell>
        </row>
        <row r="337">
          <cell r="A337" t="str">
            <v>C31026</v>
          </cell>
        </row>
        <row r="338">
          <cell r="A338" t="str">
            <v>C31027</v>
          </cell>
        </row>
        <row r="339">
          <cell r="A339" t="str">
            <v>C31028</v>
          </cell>
        </row>
        <row r="340">
          <cell r="A340" t="str">
            <v>C31029</v>
          </cell>
        </row>
        <row r="341">
          <cell r="A341" t="str">
            <v>C31030</v>
          </cell>
        </row>
        <row r="342">
          <cell r="A342" t="str">
            <v>C31031</v>
          </cell>
        </row>
        <row r="343">
          <cell r="A343" t="str">
            <v>C31032</v>
          </cell>
        </row>
        <row r="344">
          <cell r="A344" t="str">
            <v>C31034</v>
          </cell>
        </row>
        <row r="345">
          <cell r="A345" t="str">
            <v>C31035</v>
          </cell>
        </row>
        <row r="346">
          <cell r="A346" t="str">
            <v>C31036</v>
          </cell>
        </row>
        <row r="347">
          <cell r="A347" t="str">
            <v>C31037</v>
          </cell>
        </row>
        <row r="348">
          <cell r="A348" t="str">
            <v>C31038</v>
          </cell>
        </row>
        <row r="349">
          <cell r="A349" t="str">
            <v>C32001</v>
          </cell>
        </row>
        <row r="350">
          <cell r="A350" t="str">
            <v>C32002</v>
          </cell>
        </row>
        <row r="351">
          <cell r="A351" t="str">
            <v>C32003</v>
          </cell>
        </row>
        <row r="352">
          <cell r="A352" t="str">
            <v>C32004</v>
          </cell>
        </row>
        <row r="353">
          <cell r="A353" t="str">
            <v>C32005</v>
          </cell>
        </row>
        <row r="354">
          <cell r="A354" t="str">
            <v>C32008</v>
          </cell>
        </row>
        <row r="355">
          <cell r="A355" t="str">
            <v>C32009</v>
          </cell>
        </row>
        <row r="356">
          <cell r="A356" t="str">
            <v>C32010</v>
          </cell>
        </row>
        <row r="357">
          <cell r="A357" t="str">
            <v>C32011</v>
          </cell>
        </row>
        <row r="358">
          <cell r="A358" t="str">
            <v>C32012</v>
          </cell>
        </row>
        <row r="359">
          <cell r="A359" t="str">
            <v>C32013</v>
          </cell>
        </row>
        <row r="360">
          <cell r="A360" t="str">
            <v>C32014</v>
          </cell>
        </row>
        <row r="361">
          <cell r="A361" t="str">
            <v>C32015</v>
          </cell>
        </row>
        <row r="362">
          <cell r="A362" t="str">
            <v>C32016</v>
          </cell>
        </row>
        <row r="363">
          <cell r="A363" t="str">
            <v>C32017</v>
          </cell>
        </row>
        <row r="364">
          <cell r="A364" t="str">
            <v>C32018</v>
          </cell>
        </row>
        <row r="365">
          <cell r="A365" t="str">
            <v>C32019</v>
          </cell>
        </row>
        <row r="366">
          <cell r="A366" t="str">
            <v>C32021</v>
          </cell>
        </row>
        <row r="367">
          <cell r="A367" t="str">
            <v>C32022</v>
          </cell>
        </row>
        <row r="368">
          <cell r="A368" t="str">
            <v>C32024</v>
          </cell>
        </row>
        <row r="369">
          <cell r="A369" t="str">
            <v>C32030</v>
          </cell>
        </row>
        <row r="370">
          <cell r="A370" t="str">
            <v>C32031</v>
          </cell>
        </row>
        <row r="371">
          <cell r="A371" t="str">
            <v>C32032</v>
          </cell>
        </row>
        <row r="372">
          <cell r="A372" t="str">
            <v>C32033</v>
          </cell>
        </row>
        <row r="373">
          <cell r="A373" t="str">
            <v>C32034</v>
          </cell>
        </row>
        <row r="374">
          <cell r="A374" t="str">
            <v>C33001</v>
          </cell>
        </row>
        <row r="375">
          <cell r="A375" t="str">
            <v>C33002</v>
          </cell>
        </row>
        <row r="376">
          <cell r="A376" t="str">
            <v>C33006</v>
          </cell>
        </row>
        <row r="377">
          <cell r="A377" t="str">
            <v>C33008</v>
          </cell>
        </row>
        <row r="378">
          <cell r="A378" t="str">
            <v>C33021</v>
          </cell>
        </row>
        <row r="379">
          <cell r="A379" t="str">
            <v>C33023</v>
          </cell>
        </row>
        <row r="380">
          <cell r="A380" t="str">
            <v>C38001</v>
          </cell>
        </row>
        <row r="381">
          <cell r="A381" t="str">
            <v>C38004</v>
          </cell>
        </row>
        <row r="382">
          <cell r="A382" t="str">
            <v>C38005</v>
          </cell>
        </row>
        <row r="383">
          <cell r="A383" t="str">
            <v>C38006</v>
          </cell>
        </row>
        <row r="384">
          <cell r="A384" t="str">
            <v>C38007</v>
          </cell>
        </row>
        <row r="385">
          <cell r="A385" t="str">
            <v>C38009</v>
          </cell>
        </row>
        <row r="386">
          <cell r="A386" t="str">
            <v>C38010</v>
          </cell>
        </row>
        <row r="387">
          <cell r="A387" t="str">
            <v>C38011</v>
          </cell>
        </row>
        <row r="388">
          <cell r="A388" t="str">
            <v>C38012</v>
          </cell>
        </row>
        <row r="389">
          <cell r="A389" t="str">
            <v>C38013</v>
          </cell>
        </row>
        <row r="390">
          <cell r="A390" t="str">
            <v>C38014</v>
          </cell>
        </row>
        <row r="391">
          <cell r="A391" t="str">
            <v>C38015</v>
          </cell>
        </row>
        <row r="392">
          <cell r="A392" t="str">
            <v>C38016</v>
          </cell>
        </row>
        <row r="393">
          <cell r="A393" t="str">
            <v>C38017</v>
          </cell>
        </row>
        <row r="394">
          <cell r="A394" t="str">
            <v>C38019</v>
          </cell>
        </row>
        <row r="395">
          <cell r="A395" t="str">
            <v>C38020</v>
          </cell>
        </row>
        <row r="396">
          <cell r="A396" t="str">
            <v>C38021</v>
          </cell>
        </row>
        <row r="397">
          <cell r="A397" t="str">
            <v>C38024</v>
          </cell>
        </row>
        <row r="398">
          <cell r="A398" t="str">
            <v>C38028</v>
          </cell>
        </row>
        <row r="399">
          <cell r="A399" t="str">
            <v>C38030</v>
          </cell>
        </row>
        <row r="400">
          <cell r="A400" t="str">
            <v>C38034</v>
          </cell>
        </row>
        <row r="401">
          <cell r="A401" t="str">
            <v>C38035</v>
          </cell>
        </row>
        <row r="402">
          <cell r="A402" t="str">
            <v>C38036</v>
          </cell>
        </row>
        <row r="403">
          <cell r="A403" t="str">
            <v>C38038</v>
          </cell>
        </row>
        <row r="404">
          <cell r="A404" t="str">
            <v>C38039</v>
          </cell>
        </row>
        <row r="405">
          <cell r="A405" t="str">
            <v>C38041</v>
          </cell>
        </row>
        <row r="406">
          <cell r="A406" t="str">
            <v>C38042</v>
          </cell>
        </row>
        <row r="407">
          <cell r="A407" t="str">
            <v>C38043</v>
          </cell>
        </row>
        <row r="408">
          <cell r="A408" t="str">
            <v>C38045</v>
          </cell>
        </row>
        <row r="409">
          <cell r="A409" t="str">
            <v>C38046</v>
          </cell>
        </row>
        <row r="410">
          <cell r="A410" t="str">
            <v>C38048</v>
          </cell>
        </row>
        <row r="411">
          <cell r="A411" t="str">
            <v>C38049</v>
          </cell>
        </row>
        <row r="412">
          <cell r="A412" t="str">
            <v>C38050</v>
          </cell>
        </row>
        <row r="413">
          <cell r="A413" t="str">
            <v>C38054</v>
          </cell>
        </row>
        <row r="414">
          <cell r="A414" t="str">
            <v>C38056</v>
          </cell>
        </row>
        <row r="415">
          <cell r="A415" t="str">
            <v>C38057</v>
          </cell>
        </row>
        <row r="416">
          <cell r="A416" t="str">
            <v>C38060</v>
          </cell>
        </row>
        <row r="417">
          <cell r="A417" t="str">
            <v>C38063</v>
          </cell>
        </row>
        <row r="418">
          <cell r="A418" t="str">
            <v>C38064</v>
          </cell>
        </row>
        <row r="419">
          <cell r="A419" t="str">
            <v>C38070</v>
          </cell>
        </row>
        <row r="420">
          <cell r="A420" t="str">
            <v>C38072</v>
          </cell>
        </row>
        <row r="421">
          <cell r="A421" t="str">
            <v>C38074</v>
          </cell>
        </row>
        <row r="422">
          <cell r="A422" t="str">
            <v>C38076</v>
          </cell>
        </row>
        <row r="423">
          <cell r="A423" t="str">
            <v>C38086</v>
          </cell>
        </row>
        <row r="424">
          <cell r="A424" t="str">
            <v>C38097</v>
          </cell>
        </row>
        <row r="425">
          <cell r="A425" t="str">
            <v>C38108</v>
          </cell>
        </row>
        <row r="426">
          <cell r="A426" t="str">
            <v>C40400</v>
          </cell>
        </row>
        <row r="427">
          <cell r="A427" t="str">
            <v>C40600</v>
          </cell>
        </row>
        <row r="428">
          <cell r="A428" t="str">
            <v>C40900</v>
          </cell>
        </row>
        <row r="429">
          <cell r="A429" t="str">
            <v>C41200</v>
          </cell>
        </row>
        <row r="430">
          <cell r="A430" t="str">
            <v>C41300</v>
          </cell>
        </row>
        <row r="431">
          <cell r="A431" t="str">
            <v>C41700</v>
          </cell>
        </row>
        <row r="432">
          <cell r="A432" t="str">
            <v>C41800</v>
          </cell>
        </row>
        <row r="433">
          <cell r="A433" t="str">
            <v>C41900</v>
          </cell>
        </row>
        <row r="434">
          <cell r="A434" t="str">
            <v>C42000</v>
          </cell>
        </row>
        <row r="435">
          <cell r="A435" t="str">
            <v>C42200</v>
          </cell>
        </row>
        <row r="436">
          <cell r="A436" t="str">
            <v>C42300</v>
          </cell>
        </row>
        <row r="437">
          <cell r="A437" t="str">
            <v>C45500</v>
          </cell>
        </row>
        <row r="438">
          <cell r="A438" t="str">
            <v>C50000</v>
          </cell>
        </row>
        <row r="439">
          <cell r="A439" t="str">
            <v>C50002</v>
          </cell>
        </row>
        <row r="440">
          <cell r="A440" t="str">
            <v>C50005</v>
          </cell>
        </row>
        <row r="441">
          <cell r="A441" t="str">
            <v>C50009</v>
          </cell>
        </row>
        <row r="442">
          <cell r="A442" t="str">
            <v>C50011</v>
          </cell>
        </row>
        <row r="443">
          <cell r="A443" t="str">
            <v>C50012</v>
          </cell>
        </row>
        <row r="444">
          <cell r="A444" t="str">
            <v>C50013</v>
          </cell>
        </row>
        <row r="445">
          <cell r="A445" t="str">
            <v>C50015</v>
          </cell>
        </row>
        <row r="446">
          <cell r="A446" t="str">
            <v>C50016</v>
          </cell>
        </row>
        <row r="447">
          <cell r="A447" t="str">
            <v>C50017</v>
          </cell>
        </row>
        <row r="448">
          <cell r="A448" t="str">
            <v>C50020</v>
          </cell>
        </row>
        <row r="449">
          <cell r="A449" t="str">
            <v>C50021</v>
          </cell>
        </row>
        <row r="450">
          <cell r="A450" t="str">
            <v>C50022</v>
          </cell>
        </row>
        <row r="451">
          <cell r="A451" t="str">
            <v>C50023</v>
          </cell>
        </row>
        <row r="452">
          <cell r="A452" t="str">
            <v>C50024</v>
          </cell>
        </row>
        <row r="453">
          <cell r="A453" t="str">
            <v>C50025</v>
          </cell>
        </row>
        <row r="454">
          <cell r="A454" t="str">
            <v>C50026</v>
          </cell>
        </row>
        <row r="455">
          <cell r="A455" t="str">
            <v>C50027</v>
          </cell>
        </row>
        <row r="456">
          <cell r="A456" t="str">
            <v>C50031</v>
          </cell>
        </row>
        <row r="457">
          <cell r="A457" t="str">
            <v>C50033</v>
          </cell>
        </row>
        <row r="458">
          <cell r="A458" t="str">
            <v>C50034</v>
          </cell>
        </row>
        <row r="459">
          <cell r="A459" t="str">
            <v>C50035</v>
          </cell>
        </row>
        <row r="460">
          <cell r="A460" t="str">
            <v>C50037</v>
          </cell>
        </row>
        <row r="461">
          <cell r="A461" t="str">
            <v>C50038</v>
          </cell>
        </row>
        <row r="462">
          <cell r="A462" t="str">
            <v>C50039</v>
          </cell>
        </row>
        <row r="463">
          <cell r="A463" t="str">
            <v>C50040</v>
          </cell>
        </row>
        <row r="464">
          <cell r="A464" t="str">
            <v>C50041</v>
          </cell>
        </row>
        <row r="465">
          <cell r="A465" t="str">
            <v>C50042</v>
          </cell>
        </row>
        <row r="466">
          <cell r="A466" t="str">
            <v>C50043</v>
          </cell>
        </row>
        <row r="467">
          <cell r="A467" t="str">
            <v>C50044</v>
          </cell>
        </row>
        <row r="468">
          <cell r="A468" t="str">
            <v>C50045</v>
          </cell>
        </row>
        <row r="469">
          <cell r="A469" t="str">
            <v>C50047</v>
          </cell>
        </row>
        <row r="470">
          <cell r="A470" t="str">
            <v>C50048</v>
          </cell>
        </row>
        <row r="471">
          <cell r="A471" t="str">
            <v>C50049</v>
          </cell>
        </row>
        <row r="472">
          <cell r="A472" t="str">
            <v>C50050</v>
          </cell>
        </row>
        <row r="473">
          <cell r="A473" t="str">
            <v>C50053</v>
          </cell>
        </row>
        <row r="474">
          <cell r="A474" t="str">
            <v>C50055</v>
          </cell>
        </row>
        <row r="475">
          <cell r="A475" t="str">
            <v>C50056</v>
          </cell>
        </row>
        <row r="476">
          <cell r="A476" t="str">
            <v>C50057</v>
          </cell>
        </row>
        <row r="477">
          <cell r="A477" t="str">
            <v>C50064</v>
          </cell>
        </row>
        <row r="478">
          <cell r="A478" t="str">
            <v>C50065</v>
          </cell>
        </row>
        <row r="479">
          <cell r="A479" t="str">
            <v>C50066</v>
          </cell>
        </row>
        <row r="480">
          <cell r="A480" t="str">
            <v>C50067</v>
          </cell>
        </row>
        <row r="481">
          <cell r="A481" t="str">
            <v>C50068</v>
          </cell>
        </row>
        <row r="482">
          <cell r="A482" t="str">
            <v>C50069</v>
          </cell>
        </row>
        <row r="483">
          <cell r="A483" t="str">
            <v>C50070</v>
          </cell>
        </row>
        <row r="484">
          <cell r="A484" t="str">
            <v>C50071</v>
          </cell>
        </row>
        <row r="485">
          <cell r="A485" t="str">
            <v>C50072</v>
          </cell>
        </row>
        <row r="486">
          <cell r="A486" t="str">
            <v>C50073</v>
          </cell>
        </row>
        <row r="487">
          <cell r="A487" t="str">
            <v>C50074</v>
          </cell>
        </row>
        <row r="488">
          <cell r="A488" t="str">
            <v>C50075</v>
          </cell>
        </row>
        <row r="489">
          <cell r="A489" t="str">
            <v>C50078</v>
          </cell>
        </row>
        <row r="490">
          <cell r="A490" t="str">
            <v>C50084</v>
          </cell>
        </row>
        <row r="491">
          <cell r="A491" t="str">
            <v>C50085</v>
          </cell>
        </row>
        <row r="492">
          <cell r="A492" t="str">
            <v>C50086</v>
          </cell>
        </row>
        <row r="493">
          <cell r="A493" t="str">
            <v>C50087</v>
          </cell>
        </row>
        <row r="494">
          <cell r="A494" t="str">
            <v>C50088</v>
          </cell>
        </row>
        <row r="495">
          <cell r="A495" t="str">
            <v>C50089</v>
          </cell>
        </row>
        <row r="496">
          <cell r="A496" t="str">
            <v>C50091</v>
          </cell>
        </row>
        <row r="497">
          <cell r="A497" t="str">
            <v>C98048</v>
          </cell>
        </row>
        <row r="498">
          <cell r="A498" t="str">
            <v>D42200</v>
          </cell>
        </row>
        <row r="499">
          <cell r="A499" t="str">
            <v>G10001</v>
          </cell>
        </row>
        <row r="500">
          <cell r="A500" t="str">
            <v>G10002</v>
          </cell>
        </row>
        <row r="501">
          <cell r="A501" t="str">
            <v>G10003</v>
          </cell>
        </row>
        <row r="502">
          <cell r="A502" t="str">
            <v>G10004</v>
          </cell>
        </row>
        <row r="503">
          <cell r="A503" t="str">
            <v>G10005</v>
          </cell>
        </row>
        <row r="504">
          <cell r="A504" t="str">
            <v>G10006</v>
          </cell>
        </row>
        <row r="505">
          <cell r="A505" t="str">
            <v>G10007</v>
          </cell>
        </row>
        <row r="506">
          <cell r="A506" t="str">
            <v>G10008</v>
          </cell>
        </row>
        <row r="507">
          <cell r="A507" t="str">
            <v>G10009</v>
          </cell>
        </row>
        <row r="508">
          <cell r="A508" t="str">
            <v>G10010</v>
          </cell>
        </row>
        <row r="509">
          <cell r="A509" t="str">
            <v>G10011</v>
          </cell>
        </row>
        <row r="510">
          <cell r="A510" t="str">
            <v>G10013</v>
          </cell>
        </row>
        <row r="511">
          <cell r="A511" t="str">
            <v>G10014</v>
          </cell>
        </row>
        <row r="512">
          <cell r="A512" t="str">
            <v>G10015</v>
          </cell>
        </row>
        <row r="513">
          <cell r="A513" t="str">
            <v>G10016</v>
          </cell>
        </row>
        <row r="514">
          <cell r="A514" t="str">
            <v>G20062</v>
          </cell>
        </row>
        <row r="515">
          <cell r="A515" t="str">
            <v>G20063</v>
          </cell>
        </row>
        <row r="516">
          <cell r="A516" t="str">
            <v>G20065</v>
          </cell>
        </row>
        <row r="517">
          <cell r="A517" t="str">
            <v>G20066</v>
          </cell>
        </row>
        <row r="518">
          <cell r="A518" t="str">
            <v>G20067</v>
          </cell>
        </row>
        <row r="519">
          <cell r="A519" t="str">
            <v>G20068</v>
          </cell>
        </row>
        <row r="520">
          <cell r="A520" t="str">
            <v>G20069</v>
          </cell>
        </row>
        <row r="521">
          <cell r="A521" t="str">
            <v>G20070</v>
          </cell>
        </row>
        <row r="522">
          <cell r="A522" t="str">
            <v>G20071</v>
          </cell>
        </row>
        <row r="523">
          <cell r="A523" t="str">
            <v>G20072</v>
          </cell>
        </row>
        <row r="524">
          <cell r="A524" t="str">
            <v>G20073</v>
          </cell>
        </row>
        <row r="525">
          <cell r="A525" t="str">
            <v>G20075</v>
          </cell>
        </row>
        <row r="526">
          <cell r="A526" t="str">
            <v>G20078</v>
          </cell>
        </row>
        <row r="527">
          <cell r="A527" t="str">
            <v>G20079</v>
          </cell>
        </row>
        <row r="528">
          <cell r="A528" t="str">
            <v>G20080</v>
          </cell>
        </row>
        <row r="529">
          <cell r="A529" t="str">
            <v>G20081</v>
          </cell>
        </row>
        <row r="530">
          <cell r="A530" t="str">
            <v>G20083</v>
          </cell>
        </row>
        <row r="531">
          <cell r="A531" t="str">
            <v>G20084</v>
          </cell>
        </row>
        <row r="532">
          <cell r="A532" t="str">
            <v>G20085</v>
          </cell>
        </row>
        <row r="533">
          <cell r="A533" t="str">
            <v>G20096</v>
          </cell>
        </row>
        <row r="534">
          <cell r="A534" t="str">
            <v>G20097</v>
          </cell>
        </row>
        <row r="535">
          <cell r="A535" t="str">
            <v>G30001</v>
          </cell>
        </row>
        <row r="536">
          <cell r="A536" t="str">
            <v>G30002</v>
          </cell>
        </row>
        <row r="537">
          <cell r="A537" t="str">
            <v>G30003</v>
          </cell>
        </row>
        <row r="538">
          <cell r="A538" t="str">
            <v>G30004</v>
          </cell>
        </row>
        <row r="539">
          <cell r="A539" t="str">
            <v>G30005</v>
          </cell>
        </row>
        <row r="540">
          <cell r="A540" t="str">
            <v>G31001</v>
          </cell>
        </row>
        <row r="541">
          <cell r="A541" t="str">
            <v>G31002</v>
          </cell>
        </row>
        <row r="542">
          <cell r="A542" t="str">
            <v>G31003</v>
          </cell>
        </row>
        <row r="543">
          <cell r="A543" t="str">
            <v>G31004</v>
          </cell>
        </row>
        <row r="544">
          <cell r="A544" t="str">
            <v>G31017</v>
          </cell>
        </row>
        <row r="545">
          <cell r="A545" t="str">
            <v>G31018</v>
          </cell>
        </row>
        <row r="546">
          <cell r="A546" t="str">
            <v>G31019</v>
          </cell>
        </row>
        <row r="547">
          <cell r="A547" t="str">
            <v>G32001</v>
          </cell>
        </row>
        <row r="548">
          <cell r="A548" t="str">
            <v>G32002</v>
          </cell>
        </row>
        <row r="549">
          <cell r="A549" t="str">
            <v>G32003</v>
          </cell>
        </row>
        <row r="550">
          <cell r="A550" t="str">
            <v>G33001</v>
          </cell>
        </row>
        <row r="551">
          <cell r="A551" t="str">
            <v>G33002</v>
          </cell>
        </row>
        <row r="552">
          <cell r="A552" t="str">
            <v>G33003</v>
          </cell>
        </row>
        <row r="553">
          <cell r="A553" t="str">
            <v>G33004</v>
          </cell>
        </row>
        <row r="554">
          <cell r="A554" t="str">
            <v>G38001</v>
          </cell>
        </row>
        <row r="555">
          <cell r="A555" t="str">
            <v>G38002</v>
          </cell>
        </row>
        <row r="556">
          <cell r="A556" t="str">
            <v>G38004</v>
          </cell>
        </row>
        <row r="557">
          <cell r="A557" t="str">
            <v>G38005</v>
          </cell>
        </row>
        <row r="558">
          <cell r="A558" t="str">
            <v>G38006</v>
          </cell>
        </row>
        <row r="559">
          <cell r="A559" t="str">
            <v>G38007</v>
          </cell>
        </row>
        <row r="560">
          <cell r="A560" t="str">
            <v>G38008</v>
          </cell>
        </row>
        <row r="561">
          <cell r="A561" t="str">
            <v>G38101</v>
          </cell>
        </row>
        <row r="562">
          <cell r="A562" t="str">
            <v>G38102</v>
          </cell>
        </row>
        <row r="563">
          <cell r="A563" t="str">
            <v>G38103</v>
          </cell>
        </row>
        <row r="564">
          <cell r="A564" t="str">
            <v>G38104</v>
          </cell>
        </row>
        <row r="565">
          <cell r="A565" t="str">
            <v>G38105</v>
          </cell>
        </row>
        <row r="566">
          <cell r="A566" t="str">
            <v>G38106</v>
          </cell>
        </row>
        <row r="567">
          <cell r="A567" t="str">
            <v>G38107</v>
          </cell>
        </row>
        <row r="568">
          <cell r="A568" t="str">
            <v>G38108</v>
          </cell>
        </row>
        <row r="569">
          <cell r="A569" t="str">
            <v>G38109</v>
          </cell>
        </row>
        <row r="570">
          <cell r="A570" t="str">
            <v>G38110</v>
          </cell>
        </row>
        <row r="571">
          <cell r="A571" t="str">
            <v>G38111</v>
          </cell>
        </row>
        <row r="572">
          <cell r="A572" t="str">
            <v>G38201</v>
          </cell>
        </row>
        <row r="573">
          <cell r="A573" t="str">
            <v>G38202</v>
          </cell>
        </row>
        <row r="574">
          <cell r="A574" t="str">
            <v>G38301</v>
          </cell>
        </row>
        <row r="575">
          <cell r="A575" t="str">
            <v>G38401</v>
          </cell>
        </row>
        <row r="576">
          <cell r="A576" t="str">
            <v>G38402</v>
          </cell>
        </row>
        <row r="577">
          <cell r="A577" t="str">
            <v>G40000</v>
          </cell>
        </row>
        <row r="578">
          <cell r="A578" t="str">
            <v>G40100</v>
          </cell>
        </row>
        <row r="579">
          <cell r="A579" t="str">
            <v>G49999</v>
          </cell>
        </row>
        <row r="580">
          <cell r="A580" t="str">
            <v>G50076</v>
          </cell>
        </row>
        <row r="581">
          <cell r="A581" t="str">
            <v>G50077</v>
          </cell>
        </row>
        <row r="582">
          <cell r="A582" t="str">
            <v>G50083</v>
          </cell>
        </row>
        <row r="583">
          <cell r="A583" t="str">
            <v>G90001</v>
          </cell>
        </row>
        <row r="584">
          <cell r="A584" t="str">
            <v>G90004</v>
          </cell>
        </row>
        <row r="585">
          <cell r="A585" t="str">
            <v>G90005</v>
          </cell>
        </row>
        <row r="586">
          <cell r="A586" t="str">
            <v>G90006</v>
          </cell>
        </row>
        <row r="587">
          <cell r="A587" t="str">
            <v>G90007</v>
          </cell>
        </row>
        <row r="588">
          <cell r="A588" t="str">
            <v>G90008</v>
          </cell>
        </row>
        <row r="589">
          <cell r="A589" t="str">
            <v>G90009</v>
          </cell>
        </row>
        <row r="590">
          <cell r="A590" t="str">
            <v>G90010</v>
          </cell>
        </row>
        <row r="591">
          <cell r="A591" t="str">
            <v>G90011</v>
          </cell>
        </row>
        <row r="592">
          <cell r="A592" t="str">
            <v>G90012</v>
          </cell>
        </row>
        <row r="593">
          <cell r="A593" t="str">
            <v>G90013</v>
          </cell>
        </row>
        <row r="594">
          <cell r="A594" t="str">
            <v>G90016</v>
          </cell>
        </row>
        <row r="595">
          <cell r="A595" t="str">
            <v>G90019</v>
          </cell>
        </row>
        <row r="596">
          <cell r="A596" t="str">
            <v>G90020</v>
          </cell>
        </row>
        <row r="597">
          <cell r="A597" t="str">
            <v>G90022</v>
          </cell>
        </row>
        <row r="598">
          <cell r="A598" t="str">
            <v>G90023</v>
          </cell>
        </row>
        <row r="599">
          <cell r="A599" t="str">
            <v>G90025</v>
          </cell>
        </row>
        <row r="600">
          <cell r="A600" t="str">
            <v>G90026</v>
          </cell>
        </row>
        <row r="601">
          <cell r="A601" t="str">
            <v>G90027</v>
          </cell>
        </row>
        <row r="602">
          <cell r="A602" t="str">
            <v>G90028</v>
          </cell>
        </row>
        <row r="603">
          <cell r="A603" t="str">
            <v>G90029</v>
          </cell>
        </row>
        <row r="604">
          <cell r="A604" t="str">
            <v>G90030</v>
          </cell>
        </row>
        <row r="605">
          <cell r="A605" t="str">
            <v>G90031</v>
          </cell>
        </row>
        <row r="606">
          <cell r="A606" t="str">
            <v>G90032</v>
          </cell>
        </row>
        <row r="607">
          <cell r="A607" t="str">
            <v>C20040</v>
          </cell>
        </row>
        <row r="608">
          <cell r="A608" t="str">
            <v>D20025</v>
          </cell>
        </row>
        <row r="609">
          <cell r="A609" t="str">
            <v>G90033</v>
          </cell>
        </row>
        <row r="610">
          <cell r="A610" t="str">
            <v>G90034</v>
          </cell>
        </row>
        <row r="611">
          <cell r="A611" t="str">
            <v>G90035</v>
          </cell>
        </row>
        <row r="612">
          <cell r="A612" t="str">
            <v>G90036</v>
          </cell>
        </row>
        <row r="613">
          <cell r="A613" t="str">
            <v>G90037</v>
          </cell>
        </row>
        <row r="614">
          <cell r="A614" t="str">
            <v>G90038</v>
          </cell>
        </row>
        <row r="615">
          <cell r="A615" t="str">
            <v>G90039</v>
          </cell>
        </row>
        <row r="616">
          <cell r="A616" t="str">
            <v>G99999</v>
          </cell>
        </row>
      </sheetData>
      <sheetData sheetId="8" refreshError="1">
        <row r="1">
          <cell r="A1" t="str">
            <v>ACCOUNT</v>
          </cell>
          <cell r="B1" t="str">
            <v>DESCRIPTION</v>
          </cell>
          <cell r="C1" t="str">
            <v>BS LINE ITEM</v>
          </cell>
          <cell r="D1" t="str">
            <v>DERIVATIVES/OCI</v>
          </cell>
        </row>
        <row r="2">
          <cell r="A2" t="str">
            <v>1291003</v>
          </cell>
        </row>
        <row r="3">
          <cell r="A3" t="str">
            <v>1211060</v>
          </cell>
        </row>
        <row r="4">
          <cell r="A4" t="str">
            <v>1211061</v>
          </cell>
        </row>
        <row r="5">
          <cell r="A5" t="str">
            <v>1222017</v>
          </cell>
        </row>
        <row r="6">
          <cell r="A6" t="str">
            <v>1223017</v>
          </cell>
        </row>
        <row r="7">
          <cell r="A7" t="str">
            <v>2260011</v>
          </cell>
        </row>
        <row r="8">
          <cell r="A8" t="str">
            <v>2260012</v>
          </cell>
        </row>
        <row r="9">
          <cell r="A9" t="str">
            <v>2260013</v>
          </cell>
        </row>
        <row r="10">
          <cell r="A10" t="str">
            <v>2280004</v>
          </cell>
        </row>
        <row r="11">
          <cell r="A11" t="str">
            <v>2291003</v>
          </cell>
        </row>
        <row r="12">
          <cell r="A12" t="str">
            <v>3900001</v>
          </cell>
        </row>
        <row r="13">
          <cell r="A13" t="str">
            <v>3900002</v>
          </cell>
        </row>
        <row r="14">
          <cell r="A14" t="str">
            <v>3900003</v>
          </cell>
        </row>
      </sheetData>
      <sheetData sheetId="9" refreshError="1">
        <row r="1">
          <cell r="A1" t="str">
            <v>ACCOUNT</v>
          </cell>
          <cell r="B1" t="str">
            <v>DESCRIPTION</v>
          </cell>
          <cell r="C1" t="str">
            <v>CLASSIFICATION</v>
          </cell>
        </row>
        <row r="2">
          <cell r="A2" t="str">
            <v>1222001</v>
          </cell>
        </row>
        <row r="3">
          <cell r="A3" t="str">
            <v>1222002</v>
          </cell>
        </row>
        <row r="4">
          <cell r="A4" t="str">
            <v>1222003</v>
          </cell>
        </row>
        <row r="5">
          <cell r="A5" t="str">
            <v>1222004</v>
          </cell>
        </row>
        <row r="6">
          <cell r="A6" t="str">
            <v>1222006</v>
          </cell>
        </row>
        <row r="7">
          <cell r="A7" t="str">
            <v>1222008</v>
          </cell>
        </row>
        <row r="8">
          <cell r="A8" t="str">
            <v>1222009</v>
          </cell>
        </row>
        <row r="9">
          <cell r="A9" t="str">
            <v>1222010</v>
          </cell>
        </row>
        <row r="10">
          <cell r="A10" t="str">
            <v>1222011</v>
          </cell>
        </row>
        <row r="11">
          <cell r="A11" t="str">
            <v>1222012</v>
          </cell>
        </row>
        <row r="12">
          <cell r="A12" t="str">
            <v>1222014</v>
          </cell>
        </row>
        <row r="13">
          <cell r="A13" t="str">
            <v>1222015</v>
          </cell>
        </row>
        <row r="14">
          <cell r="A14" t="str">
            <v>1222016</v>
          </cell>
        </row>
        <row r="15">
          <cell r="A15" t="str">
            <v>1222017</v>
          </cell>
        </row>
        <row r="16">
          <cell r="A16" t="str">
            <v>1222018</v>
          </cell>
        </row>
        <row r="17">
          <cell r="A17" t="str">
            <v>1222020</v>
          </cell>
        </row>
        <row r="18">
          <cell r="A18" t="str">
            <v>1222022</v>
          </cell>
        </row>
        <row r="19">
          <cell r="A19" t="str">
            <v>1223001</v>
          </cell>
        </row>
        <row r="20">
          <cell r="A20" t="str">
            <v>1223003</v>
          </cell>
        </row>
        <row r="21">
          <cell r="A21" t="str">
            <v>1223004</v>
          </cell>
        </row>
        <row r="22">
          <cell r="A22" t="str">
            <v>1223008</v>
          </cell>
        </row>
        <row r="23">
          <cell r="A23" t="str">
            <v>1223009</v>
          </cell>
        </row>
        <row r="24">
          <cell r="A24" t="str">
            <v>1223010</v>
          </cell>
        </row>
        <row r="25">
          <cell r="A25" t="str">
            <v>1223011</v>
          </cell>
        </row>
        <row r="26">
          <cell r="A26" t="str">
            <v>1223012</v>
          </cell>
        </row>
        <row r="27">
          <cell r="A27" t="str">
            <v>1223015</v>
          </cell>
        </row>
        <row r="28">
          <cell r="A28" t="str">
            <v>1223017</v>
          </cell>
        </row>
        <row r="29">
          <cell r="A29" t="str">
            <v>1223018</v>
          </cell>
        </row>
        <row r="30">
          <cell r="A30" t="str">
            <v>1223019</v>
          </cell>
        </row>
        <row r="31">
          <cell r="A31" t="str">
            <v>1223020</v>
          </cell>
        </row>
        <row r="32">
          <cell r="A32" t="str">
            <v>1223021</v>
          </cell>
        </row>
        <row r="33">
          <cell r="A33" t="str">
            <v>1224001</v>
          </cell>
        </row>
        <row r="34">
          <cell r="A34" t="str">
            <v>1224002</v>
          </cell>
        </row>
        <row r="35">
          <cell r="A35" t="str">
            <v>1224003</v>
          </cell>
        </row>
        <row r="36">
          <cell r="A36" t="str">
            <v>1224004</v>
          </cell>
        </row>
        <row r="37">
          <cell r="A37" t="str">
            <v>1224008</v>
          </cell>
        </row>
        <row r="38">
          <cell r="A38" t="str">
            <v>1224009</v>
          </cell>
        </row>
        <row r="39">
          <cell r="A39" t="str">
            <v>1224010</v>
          </cell>
        </row>
        <row r="40">
          <cell r="A40" t="str">
            <v>1224011</v>
          </cell>
        </row>
        <row r="41">
          <cell r="A41" t="str">
            <v>1224012</v>
          </cell>
        </row>
        <row r="42">
          <cell r="A42" t="str">
            <v>1224015</v>
          </cell>
        </row>
        <row r="43">
          <cell r="A43" t="str">
            <v>1224017</v>
          </cell>
        </row>
        <row r="44">
          <cell r="A44" t="str">
            <v>1224018</v>
          </cell>
        </row>
      </sheetData>
      <sheetData sheetId="10" refreshError="1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ull Year Variance"/>
      <sheetName val="Control Sheet"/>
      <sheetName val="BW Billing Query"/>
      <sheetName val="BW Expense Query"/>
      <sheetName val="SAP R3 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7">
          <cell r="A47" t="str">
            <v>Accounting ServicesBillingsO&amp;MHoldings</v>
          </cell>
          <cell r="B47" t="str">
            <v>Accounting Services</v>
          </cell>
          <cell r="C47" t="str">
            <v>O&amp;M</v>
          </cell>
          <cell r="D47" t="str">
            <v>Holdings</v>
          </cell>
          <cell r="E47">
            <v>180801.74</v>
          </cell>
          <cell r="G47">
            <v>297906.81</v>
          </cell>
          <cell r="H47">
            <v>1687210.17</v>
          </cell>
        </row>
        <row r="48">
          <cell r="A48" t="str">
            <v>Accounting ServicesBillingsO&amp;MPower</v>
          </cell>
          <cell r="B48" t="str">
            <v>Accounting Services</v>
          </cell>
          <cell r="C48" t="str">
            <v>O&amp;M</v>
          </cell>
          <cell r="D48" t="str">
            <v>Power</v>
          </cell>
          <cell r="E48">
            <v>1154053.75</v>
          </cell>
          <cell r="G48">
            <v>2347202.46</v>
          </cell>
          <cell r="H48">
            <v>14363295.119999999</v>
          </cell>
        </row>
        <row r="49">
          <cell r="A49" t="str">
            <v>Accounting ServicesBillingsO&amp;MUtility</v>
          </cell>
          <cell r="B49" t="str">
            <v>Accounting Services</v>
          </cell>
          <cell r="C49" t="str">
            <v>O&amp;M</v>
          </cell>
          <cell r="D49" t="str">
            <v>Utility</v>
          </cell>
          <cell r="E49">
            <v>907712.32</v>
          </cell>
          <cell r="G49">
            <v>1829798.47</v>
          </cell>
          <cell r="H49">
            <v>12057146.42</v>
          </cell>
        </row>
        <row r="50">
          <cell r="A50" t="str">
            <v>Business Assurance &amp; ResilienceBillingsO&amp;MHoldings</v>
          </cell>
          <cell r="B50" t="str">
            <v>Business Assurance &amp; Resilience</v>
          </cell>
          <cell r="C50" t="str">
            <v>O&amp;M</v>
          </cell>
          <cell r="D50" t="str">
            <v>Holdings</v>
          </cell>
          <cell r="E50">
            <v>2535.1</v>
          </cell>
          <cell r="G50">
            <v>5158.1099999999997</v>
          </cell>
          <cell r="H50">
            <v>30761.84</v>
          </cell>
        </row>
        <row r="51">
          <cell r="A51" t="str">
            <v>Business Assurance &amp; ResilienceBillingsO&amp;MPower</v>
          </cell>
          <cell r="B51" t="str">
            <v>Business Assurance &amp; Resilience</v>
          </cell>
          <cell r="C51" t="str">
            <v>O&amp;M</v>
          </cell>
          <cell r="D51" t="str">
            <v>Power</v>
          </cell>
          <cell r="E51">
            <v>107348.48</v>
          </cell>
          <cell r="G51">
            <v>226677.61</v>
          </cell>
          <cell r="H51">
            <v>1351668.87</v>
          </cell>
        </row>
        <row r="52">
          <cell r="A52" t="str">
            <v>Business Assurance &amp; ResilienceBillingsO&amp;MService Co</v>
          </cell>
          <cell r="B52" t="str">
            <v>Business Assurance &amp; Resilience</v>
          </cell>
          <cell r="C52" t="str">
            <v>O&amp;M</v>
          </cell>
          <cell r="D52" t="str">
            <v>Service Co</v>
          </cell>
          <cell r="E52">
            <v>201473</v>
          </cell>
          <cell r="G52">
            <v>426551</v>
          </cell>
          <cell r="H52">
            <v>2534092</v>
          </cell>
        </row>
        <row r="53">
          <cell r="A53" t="str">
            <v>Business Assurance &amp; ResilienceBillingsO&amp;MUtility</v>
          </cell>
          <cell r="B53" t="str">
            <v>Business Assurance &amp; Resilience</v>
          </cell>
          <cell r="C53" t="str">
            <v>O&amp;M</v>
          </cell>
          <cell r="D53" t="str">
            <v>Utility</v>
          </cell>
          <cell r="E53">
            <v>710332.61</v>
          </cell>
          <cell r="G53">
            <v>1531985.14</v>
          </cell>
          <cell r="H53">
            <v>9161534.8000000007</v>
          </cell>
        </row>
        <row r="54">
          <cell r="A54" t="str">
            <v>Corporate CommunicationsBillingsCapUtility</v>
          </cell>
          <cell r="B54" t="str">
            <v>Corporate Communications</v>
          </cell>
          <cell r="C54" t="str">
            <v>Cap</v>
          </cell>
          <cell r="D54" t="str">
            <v>Utility</v>
          </cell>
          <cell r="E54">
            <v>8522.2800000000007</v>
          </cell>
          <cell r="G54">
            <v>17044.560000000001</v>
          </cell>
          <cell r="H54">
            <v>102583</v>
          </cell>
        </row>
        <row r="55">
          <cell r="A55" t="str">
            <v>Corporate CommunicationsBillingsO&amp;MHoldings</v>
          </cell>
          <cell r="B55" t="str">
            <v>Corporate Communications</v>
          </cell>
          <cell r="C55" t="str">
            <v>O&amp;M</v>
          </cell>
          <cell r="D55" t="str">
            <v>Holdings</v>
          </cell>
          <cell r="E55">
            <v>3373.5</v>
          </cell>
          <cell r="G55">
            <v>6592.95</v>
          </cell>
          <cell r="H55">
            <v>43037.1</v>
          </cell>
        </row>
        <row r="56">
          <cell r="A56" t="str">
            <v>Corporate CommunicationsBillingsO&amp;MPower</v>
          </cell>
          <cell r="B56" t="str">
            <v>Corporate Communications</v>
          </cell>
          <cell r="C56" t="str">
            <v>O&amp;M</v>
          </cell>
          <cell r="D56" t="str">
            <v>Power</v>
          </cell>
          <cell r="E56">
            <v>262114.1</v>
          </cell>
          <cell r="G56">
            <v>524618.94999999995</v>
          </cell>
          <cell r="H56">
            <v>3313073.15</v>
          </cell>
        </row>
        <row r="57">
          <cell r="A57" t="str">
            <v>Corporate CommunicationsBillingsO&amp;MUtility</v>
          </cell>
          <cell r="B57" t="str">
            <v>Corporate Communications</v>
          </cell>
          <cell r="C57" t="str">
            <v>O&amp;M</v>
          </cell>
          <cell r="D57" t="str">
            <v>Utility</v>
          </cell>
          <cell r="E57">
            <v>240824.45</v>
          </cell>
          <cell r="G57">
            <v>482412</v>
          </cell>
          <cell r="H57">
            <v>3028984.4</v>
          </cell>
        </row>
        <row r="58">
          <cell r="A58" t="str">
            <v>Corporate DevelopmentBillingsO&amp;MEnterprise</v>
          </cell>
          <cell r="B58" t="str">
            <v>Corporate Development</v>
          </cell>
          <cell r="C58" t="str">
            <v>O&amp;M</v>
          </cell>
          <cell r="D58" t="str">
            <v>Enterprise</v>
          </cell>
          <cell r="E58">
            <v>14620.2</v>
          </cell>
          <cell r="G58">
            <v>30110.65</v>
          </cell>
          <cell r="H58">
            <v>210948.6</v>
          </cell>
        </row>
        <row r="59">
          <cell r="A59" t="str">
            <v>Corporate DevelopmentBillingsO&amp;MHoldings</v>
          </cell>
          <cell r="B59" t="str">
            <v>Corporate Development</v>
          </cell>
          <cell r="C59" t="str">
            <v>O&amp;M</v>
          </cell>
          <cell r="D59" t="str">
            <v>Holdings</v>
          </cell>
          <cell r="E59">
            <v>33067.800000000003</v>
          </cell>
          <cell r="G59">
            <v>68207.460000000006</v>
          </cell>
          <cell r="H59">
            <v>474923.04</v>
          </cell>
        </row>
        <row r="60">
          <cell r="A60" t="str">
            <v>Corporate DevelopmentBillingsO&amp;MPower</v>
          </cell>
          <cell r="B60" t="str">
            <v>Corporate Development</v>
          </cell>
          <cell r="C60" t="str">
            <v>O&amp;M</v>
          </cell>
          <cell r="D60" t="str">
            <v>Power</v>
          </cell>
          <cell r="E60">
            <v>36736.300000000003</v>
          </cell>
          <cell r="G60">
            <v>75213.100000000006</v>
          </cell>
          <cell r="H60">
            <v>503662.65</v>
          </cell>
        </row>
        <row r="61">
          <cell r="A61" t="str">
            <v>Corporate DevelopmentBillingsO&amp;MUtility</v>
          </cell>
          <cell r="B61" t="str">
            <v>Corporate Development</v>
          </cell>
          <cell r="C61" t="str">
            <v>O&amp;M</v>
          </cell>
          <cell r="D61" t="str">
            <v>Utility</v>
          </cell>
          <cell r="E61">
            <v>15562.5</v>
          </cell>
          <cell r="G61">
            <v>31821.200000000001</v>
          </cell>
          <cell r="H61">
            <v>215818.35</v>
          </cell>
        </row>
        <row r="62">
          <cell r="A62" t="str">
            <v>Corporate Properties &amp; Survey MappingBillingsCapPower</v>
          </cell>
          <cell r="B62" t="str">
            <v>Corporate Properties &amp; Survey Mapping</v>
          </cell>
          <cell r="C62" t="str">
            <v>Cap</v>
          </cell>
          <cell r="D62" t="str">
            <v>Power</v>
          </cell>
          <cell r="E62">
            <v>10076.629999999999</v>
          </cell>
          <cell r="G62">
            <v>11319.92</v>
          </cell>
          <cell r="H62">
            <v>50252.84</v>
          </cell>
        </row>
        <row r="63">
          <cell r="A63" t="str">
            <v>Corporate Properties &amp; Survey MappingBillingsCapUtility</v>
          </cell>
          <cell r="B63" t="str">
            <v>Corporate Properties &amp; Survey Mapping</v>
          </cell>
          <cell r="C63" t="str">
            <v>Cap</v>
          </cell>
          <cell r="D63" t="str">
            <v>Utility</v>
          </cell>
          <cell r="E63">
            <v>220955.28</v>
          </cell>
          <cell r="G63">
            <v>442538.72</v>
          </cell>
          <cell r="H63">
            <v>2345549.44</v>
          </cell>
        </row>
        <row r="64">
          <cell r="A64" t="str">
            <v>Corporate Properties &amp; Survey MappingBillingsO&amp;MHoldings</v>
          </cell>
          <cell r="B64" t="str">
            <v>Corporate Properties &amp; Survey Mapping</v>
          </cell>
          <cell r="C64" t="str">
            <v>O&amp;M</v>
          </cell>
          <cell r="D64" t="str">
            <v>Holdings</v>
          </cell>
          <cell r="E64">
            <v>1762.32</v>
          </cell>
          <cell r="G64">
            <v>3838.72</v>
          </cell>
          <cell r="H64">
            <v>23034.32</v>
          </cell>
        </row>
        <row r="65">
          <cell r="A65" t="str">
            <v>Corporate Properties &amp; Survey MappingBillingsO&amp;MPower</v>
          </cell>
          <cell r="B65" t="str">
            <v>Corporate Properties &amp; Survey Mapping</v>
          </cell>
          <cell r="C65" t="str">
            <v>O&amp;M</v>
          </cell>
          <cell r="D65" t="str">
            <v>Power</v>
          </cell>
          <cell r="E65">
            <v>6414.24</v>
          </cell>
          <cell r="G65">
            <v>12828.48</v>
          </cell>
          <cell r="H65">
            <v>77282.960000000006</v>
          </cell>
        </row>
        <row r="66">
          <cell r="A66" t="str">
            <v>Corporate Properties &amp; Survey MappingBillingsO&amp;MUtility</v>
          </cell>
          <cell r="B66" t="str">
            <v>Corporate Properties &amp; Survey Mapping</v>
          </cell>
          <cell r="C66" t="str">
            <v>O&amp;M</v>
          </cell>
          <cell r="D66" t="str">
            <v>Utility</v>
          </cell>
          <cell r="E66">
            <v>79706.2</v>
          </cell>
          <cell r="G66">
            <v>159412.4</v>
          </cell>
          <cell r="H66">
            <v>956007.28</v>
          </cell>
        </row>
        <row r="67">
          <cell r="A67" t="str">
            <v>Corporate ResponsibilityBillingsO&amp;MHoldings</v>
          </cell>
          <cell r="B67" t="str">
            <v>Corporate Responsibility</v>
          </cell>
          <cell r="C67" t="str">
            <v>O&amp;M</v>
          </cell>
          <cell r="D67" t="str">
            <v>Holdings</v>
          </cell>
          <cell r="E67">
            <v>947.16</v>
          </cell>
          <cell r="G67">
            <v>2199.3200000000002</v>
          </cell>
          <cell r="H67">
            <v>13033.36</v>
          </cell>
        </row>
        <row r="68">
          <cell r="A68" t="str">
            <v>Corporate ResponsibilityBillingsO&amp;MPower</v>
          </cell>
          <cell r="B68" t="str">
            <v>Corporate Responsibility</v>
          </cell>
          <cell r="C68" t="str">
            <v>O&amp;M</v>
          </cell>
          <cell r="D68" t="str">
            <v>Power</v>
          </cell>
          <cell r="E68">
            <v>47375.14</v>
          </cell>
          <cell r="G68">
            <v>109531.64</v>
          </cell>
          <cell r="H68">
            <v>635206.66</v>
          </cell>
        </row>
        <row r="69">
          <cell r="A69" t="str">
            <v>Corporate ResponsibilityBillingsO&amp;MUtility</v>
          </cell>
          <cell r="B69" t="str">
            <v>Corporate Responsibility</v>
          </cell>
          <cell r="C69" t="str">
            <v>O&amp;M</v>
          </cell>
          <cell r="D69" t="str">
            <v>Utility</v>
          </cell>
          <cell r="E69">
            <v>70852</v>
          </cell>
          <cell r="G69">
            <v>163704.94</v>
          </cell>
          <cell r="H69">
            <v>950026.02</v>
          </cell>
        </row>
        <row r="70">
          <cell r="A70" t="str">
            <v>Corporate SecretaryBillingsO&amp;MHoldings</v>
          </cell>
          <cell r="B70" t="str">
            <v>Corporate Secretary</v>
          </cell>
          <cell r="C70" t="str">
            <v>O&amp;M</v>
          </cell>
          <cell r="D70" t="str">
            <v>Holdings</v>
          </cell>
          <cell r="E70">
            <v>760</v>
          </cell>
          <cell r="G70">
            <v>1517</v>
          </cell>
          <cell r="H70">
            <v>10643</v>
          </cell>
        </row>
        <row r="71">
          <cell r="A71" t="str">
            <v>Corporate SecretaryBillingsO&amp;MPower</v>
          </cell>
          <cell r="B71" t="str">
            <v>Corporate Secretary</v>
          </cell>
          <cell r="C71" t="str">
            <v>O&amp;M</v>
          </cell>
          <cell r="D71" t="str">
            <v>Power</v>
          </cell>
          <cell r="E71">
            <v>30395</v>
          </cell>
          <cell r="G71">
            <v>60663</v>
          </cell>
          <cell r="H71">
            <v>425709</v>
          </cell>
        </row>
        <row r="72">
          <cell r="A72" t="str">
            <v>Corporate SecretaryBillingsO&amp;MUtility</v>
          </cell>
          <cell r="B72" t="str">
            <v>Corporate Secretary</v>
          </cell>
          <cell r="C72" t="str">
            <v>O&amp;M</v>
          </cell>
          <cell r="D72" t="str">
            <v>Utility</v>
          </cell>
          <cell r="E72">
            <v>44834</v>
          </cell>
          <cell r="G72">
            <v>89479</v>
          </cell>
          <cell r="H72">
            <v>627921</v>
          </cell>
        </row>
        <row r="73">
          <cell r="A73" t="str">
            <v>Corporate StrategyBillingsO&amp;MHoldings</v>
          </cell>
          <cell r="B73" t="str">
            <v>Corporate Strategy</v>
          </cell>
          <cell r="C73" t="str">
            <v>O&amp;M</v>
          </cell>
          <cell r="D73" t="str">
            <v>Holdings</v>
          </cell>
          <cell r="E73">
            <v>2187.3000000000002</v>
          </cell>
          <cell r="G73">
            <v>4631.2299999999996</v>
          </cell>
          <cell r="H73">
            <v>28086.01</v>
          </cell>
        </row>
        <row r="74">
          <cell r="A74" t="str">
            <v>Corporate StrategyBillingsO&amp;MPower</v>
          </cell>
          <cell r="B74" t="str">
            <v>Corporate Strategy</v>
          </cell>
          <cell r="C74" t="str">
            <v>O&amp;M</v>
          </cell>
          <cell r="D74" t="str">
            <v>Power</v>
          </cell>
          <cell r="E74">
            <v>109211.72</v>
          </cell>
          <cell r="G74">
            <v>227398.54</v>
          </cell>
          <cell r="H74">
            <v>1383022.32</v>
          </cell>
        </row>
        <row r="75">
          <cell r="A75" t="str">
            <v>Corporate StrategyBillingsO&amp;MUtility</v>
          </cell>
          <cell r="B75" t="str">
            <v>Corporate Strategy</v>
          </cell>
          <cell r="C75" t="str">
            <v>O&amp;M</v>
          </cell>
          <cell r="D75" t="str">
            <v>Utility</v>
          </cell>
          <cell r="E75">
            <v>134336.51999999999</v>
          </cell>
          <cell r="G75">
            <v>280396.57</v>
          </cell>
          <cell r="H75">
            <v>1705275.47</v>
          </cell>
        </row>
        <row r="76">
          <cell r="A76" t="str">
            <v>Enterprise Risk ManagementBillingsO&amp;MHoldings</v>
          </cell>
          <cell r="B76" t="str">
            <v>Enterprise Risk Management</v>
          </cell>
          <cell r="C76" t="str">
            <v>O&amp;M</v>
          </cell>
          <cell r="D76" t="str">
            <v>Holdings</v>
          </cell>
          <cell r="E76">
            <v>5436.72</v>
          </cell>
          <cell r="G76">
            <v>10873.44</v>
          </cell>
          <cell r="H76">
            <v>63428.4</v>
          </cell>
        </row>
        <row r="77">
          <cell r="A77" t="str">
            <v>Enterprise Risk ManagementBillingsO&amp;MPower</v>
          </cell>
          <cell r="B77" t="str">
            <v>Enterprise Risk Management</v>
          </cell>
          <cell r="C77" t="str">
            <v>O&amp;M</v>
          </cell>
          <cell r="D77" t="str">
            <v>Power</v>
          </cell>
          <cell r="E77">
            <v>280456.15999999997</v>
          </cell>
          <cell r="G77">
            <v>536760.34</v>
          </cell>
          <cell r="H77">
            <v>4005869.5</v>
          </cell>
        </row>
        <row r="78">
          <cell r="A78" t="str">
            <v>Enterprise Risk ManagementBillingsO&amp;MUtility</v>
          </cell>
          <cell r="B78" t="str">
            <v>Enterprise Risk Management</v>
          </cell>
          <cell r="C78" t="str">
            <v>O&amp;M</v>
          </cell>
          <cell r="D78" t="str">
            <v>Utility</v>
          </cell>
          <cell r="E78">
            <v>27853.02</v>
          </cell>
          <cell r="G78">
            <v>43219.08</v>
          </cell>
          <cell r="H78">
            <v>306409.5</v>
          </cell>
        </row>
        <row r="79">
          <cell r="A79" t="str">
            <v>Headquarters ServicesBillingsO&amp;MHoldings</v>
          </cell>
          <cell r="B79" t="str">
            <v>Headquarters Services</v>
          </cell>
          <cell r="C79" t="str">
            <v>O&amp;M</v>
          </cell>
          <cell r="D79" t="str">
            <v>Holdings</v>
          </cell>
          <cell r="E79">
            <v>52346.23</v>
          </cell>
          <cell r="G79">
            <v>104637.46</v>
          </cell>
          <cell r="H79">
            <v>627536.76</v>
          </cell>
        </row>
        <row r="80">
          <cell r="A80" t="str">
            <v>Headquarters ServicesBillingsO&amp;MPower</v>
          </cell>
          <cell r="B80" t="str">
            <v>Headquarters Services</v>
          </cell>
          <cell r="C80" t="str">
            <v>O&amp;M</v>
          </cell>
          <cell r="D80" t="str">
            <v>Power</v>
          </cell>
          <cell r="E80">
            <v>332175.46000000002</v>
          </cell>
          <cell r="G80">
            <v>662122.92000000004</v>
          </cell>
          <cell r="H80">
            <v>3961590.52</v>
          </cell>
        </row>
        <row r="81">
          <cell r="A81" t="str">
            <v>Headquarters ServicesBillingsO&amp;MService Co</v>
          </cell>
          <cell r="B81" t="str">
            <v>Headquarters Services</v>
          </cell>
          <cell r="C81" t="str">
            <v>O&amp;M</v>
          </cell>
          <cell r="D81" t="str">
            <v>Service Co</v>
          </cell>
          <cell r="E81">
            <v>1810065.51</v>
          </cell>
          <cell r="G81">
            <v>3620131.02</v>
          </cell>
          <cell r="H81">
            <v>21720786.120000001</v>
          </cell>
        </row>
        <row r="82">
          <cell r="A82" t="str">
            <v>Headquarters ServicesBillingsO&amp;MUtility</v>
          </cell>
          <cell r="B82" t="str">
            <v>Headquarters Services</v>
          </cell>
          <cell r="C82" t="str">
            <v>O&amp;M</v>
          </cell>
          <cell r="D82" t="str">
            <v>Utility</v>
          </cell>
          <cell r="E82">
            <v>1108061.3500000001</v>
          </cell>
          <cell r="G82">
            <v>2212838.1</v>
          </cell>
          <cell r="H82">
            <v>13265477.99</v>
          </cell>
        </row>
        <row r="83">
          <cell r="A83" t="str">
            <v>Holdings Dedicated FinanceBillingsO&amp;MHoldings</v>
          </cell>
          <cell r="B83" t="str">
            <v>Holdings Dedicated Finance</v>
          </cell>
          <cell r="C83" t="str">
            <v>O&amp;M</v>
          </cell>
          <cell r="D83" t="str">
            <v>Holdings</v>
          </cell>
          <cell r="E83">
            <v>83537</v>
          </cell>
          <cell r="G83">
            <v>167074</v>
          </cell>
          <cell r="H83">
            <v>1002446</v>
          </cell>
        </row>
        <row r="84">
          <cell r="A84" t="str">
            <v>Human ResourcesBillingsO&amp;MHoldings</v>
          </cell>
          <cell r="B84" t="str">
            <v>Human Resources</v>
          </cell>
          <cell r="C84" t="str">
            <v>O&amp;M</v>
          </cell>
          <cell r="D84" t="str">
            <v>Holdings</v>
          </cell>
          <cell r="E84">
            <v>10411.879999999999</v>
          </cell>
          <cell r="G84">
            <v>21078.62</v>
          </cell>
          <cell r="H84">
            <v>130355.54</v>
          </cell>
        </row>
        <row r="85">
          <cell r="A85" t="str">
            <v>Human ResourcesBillingsO&amp;MPower</v>
          </cell>
          <cell r="B85" t="str">
            <v>Human Resources</v>
          </cell>
          <cell r="C85" t="str">
            <v>O&amp;M</v>
          </cell>
          <cell r="D85" t="str">
            <v>Power</v>
          </cell>
          <cell r="E85">
            <v>830372.66</v>
          </cell>
          <cell r="G85">
            <v>1633679.47</v>
          </cell>
          <cell r="H85">
            <v>10209740.720000001</v>
          </cell>
        </row>
        <row r="86">
          <cell r="A86" t="str">
            <v>Human ResourcesBillingsO&amp;MUtility</v>
          </cell>
          <cell r="B86" t="str">
            <v>Human Resources</v>
          </cell>
          <cell r="C86" t="str">
            <v>O&amp;M</v>
          </cell>
          <cell r="D86" t="str">
            <v>Utility</v>
          </cell>
          <cell r="E86">
            <v>1113481.7</v>
          </cell>
          <cell r="G86">
            <v>2202088.21</v>
          </cell>
          <cell r="H86">
            <v>13444110.800000001</v>
          </cell>
        </row>
        <row r="87">
          <cell r="A87" t="str">
            <v>Information TechnologyBillingsCapPower</v>
          </cell>
          <cell r="B87" t="str">
            <v>Information Technology</v>
          </cell>
          <cell r="C87" t="str">
            <v>Cap</v>
          </cell>
          <cell r="D87" t="str">
            <v>Power</v>
          </cell>
          <cell r="E87">
            <v>227194</v>
          </cell>
          <cell r="G87">
            <v>447262</v>
          </cell>
          <cell r="H87">
            <v>3338943</v>
          </cell>
        </row>
        <row r="88">
          <cell r="A88" t="str">
            <v>Information TechnologyBillingsCapService Co</v>
          </cell>
          <cell r="B88" t="str">
            <v>Information Technology</v>
          </cell>
          <cell r="C88" t="str">
            <v>Cap</v>
          </cell>
          <cell r="D88" t="str">
            <v>Service Co</v>
          </cell>
          <cell r="E88">
            <v>759459</v>
          </cell>
          <cell r="G88">
            <v>1093408</v>
          </cell>
          <cell r="H88">
            <v>6487363</v>
          </cell>
        </row>
        <row r="89">
          <cell r="A89" t="str">
            <v>Information TechnologyBillingsCapUtility</v>
          </cell>
          <cell r="B89" t="str">
            <v>Information Technology</v>
          </cell>
          <cell r="C89" t="str">
            <v>Cap</v>
          </cell>
          <cell r="D89" t="str">
            <v>Utility</v>
          </cell>
          <cell r="E89">
            <v>322759</v>
          </cell>
          <cell r="G89">
            <v>598187</v>
          </cell>
          <cell r="H89">
            <v>5187134</v>
          </cell>
        </row>
        <row r="90">
          <cell r="A90" t="str">
            <v>Information TechnologyBillingsO&amp;MHoldings</v>
          </cell>
          <cell r="B90" t="str">
            <v>Information Technology</v>
          </cell>
          <cell r="C90" t="str">
            <v>O&amp;M</v>
          </cell>
          <cell r="D90" t="str">
            <v>Holdings</v>
          </cell>
          <cell r="E90">
            <v>21774.95</v>
          </cell>
          <cell r="G90">
            <v>43549.9</v>
          </cell>
          <cell r="H90">
            <v>261425.84</v>
          </cell>
        </row>
        <row r="91">
          <cell r="A91" t="str">
            <v>Information TechnologyBillingsO&amp;MPower</v>
          </cell>
          <cell r="B91" t="str">
            <v>Information Technology</v>
          </cell>
          <cell r="C91" t="str">
            <v>O&amp;M</v>
          </cell>
          <cell r="D91" t="str">
            <v>Power</v>
          </cell>
          <cell r="E91">
            <v>3647474.69</v>
          </cell>
          <cell r="G91">
            <v>7329299.2699999996</v>
          </cell>
          <cell r="H91">
            <v>45303245.869999997</v>
          </cell>
        </row>
        <row r="92">
          <cell r="A92" t="str">
            <v>Information TechnologyBillingsO&amp;MService Co</v>
          </cell>
          <cell r="B92" t="str">
            <v>Information Technology</v>
          </cell>
          <cell r="C92" t="str">
            <v>O&amp;M</v>
          </cell>
          <cell r="D92" t="str">
            <v>Service Co</v>
          </cell>
          <cell r="E92">
            <v>611966.92000000004</v>
          </cell>
          <cell r="G92">
            <v>1058393.8400000001</v>
          </cell>
          <cell r="H92">
            <v>6978413.2800000003</v>
          </cell>
        </row>
        <row r="93">
          <cell r="A93" t="str">
            <v>Information TechnologyBillingsO&amp;MUtility</v>
          </cell>
          <cell r="B93" t="str">
            <v>Information Technology</v>
          </cell>
          <cell r="C93" t="str">
            <v>O&amp;M</v>
          </cell>
          <cell r="D93" t="str">
            <v>Utility</v>
          </cell>
          <cell r="E93">
            <v>7143693.5999999996</v>
          </cell>
          <cell r="G93">
            <v>14372137.449999999</v>
          </cell>
          <cell r="H93">
            <v>86629169.170000002</v>
          </cell>
        </row>
        <row r="94">
          <cell r="A94" t="str">
            <v>Internal Audit ServicesBillingsO&amp;MHoldings</v>
          </cell>
          <cell r="B94" t="str">
            <v>Internal Audit Services</v>
          </cell>
          <cell r="C94" t="str">
            <v>O&amp;M</v>
          </cell>
          <cell r="D94" t="str">
            <v>Holdings</v>
          </cell>
          <cell r="E94">
            <v>10266.56</v>
          </cell>
          <cell r="G94">
            <v>21068.68</v>
          </cell>
          <cell r="H94">
            <v>133446.51999999999</v>
          </cell>
        </row>
        <row r="95">
          <cell r="A95" t="str">
            <v>Internal Audit ServicesBillingsO&amp;MPower</v>
          </cell>
          <cell r="B95" t="str">
            <v>Internal Audit Services</v>
          </cell>
          <cell r="C95" t="str">
            <v>O&amp;M</v>
          </cell>
          <cell r="D95" t="str">
            <v>Power</v>
          </cell>
          <cell r="E95">
            <v>203980.74</v>
          </cell>
          <cell r="G95">
            <v>418216.72</v>
          </cell>
          <cell r="H95">
            <v>2544131.54</v>
          </cell>
        </row>
        <row r="96">
          <cell r="A96" t="str">
            <v>Internal Audit ServicesBillingsO&amp;MUtility</v>
          </cell>
          <cell r="B96" t="str">
            <v>Internal Audit Services</v>
          </cell>
          <cell r="C96" t="str">
            <v>O&amp;M</v>
          </cell>
          <cell r="D96" t="str">
            <v>Utility</v>
          </cell>
          <cell r="E96">
            <v>284749.7</v>
          </cell>
          <cell r="G96">
            <v>583369.36</v>
          </cell>
          <cell r="H96">
            <v>3793645.7</v>
          </cell>
        </row>
        <row r="97">
          <cell r="A97" t="str">
            <v>Investor RelationsBillingsO&amp;MHoldings</v>
          </cell>
          <cell r="B97" t="str">
            <v>Investor Relations</v>
          </cell>
          <cell r="C97" t="str">
            <v>O&amp;M</v>
          </cell>
          <cell r="D97" t="str">
            <v>Holdings</v>
          </cell>
          <cell r="E97">
            <v>719</v>
          </cell>
          <cell r="G97">
            <v>1496</v>
          </cell>
          <cell r="H97">
            <v>11468</v>
          </cell>
        </row>
        <row r="98">
          <cell r="A98" t="str">
            <v>Investor RelationsBillingsO&amp;MPower</v>
          </cell>
          <cell r="B98" t="str">
            <v>Investor Relations</v>
          </cell>
          <cell r="C98" t="str">
            <v>O&amp;M</v>
          </cell>
          <cell r="D98" t="str">
            <v>Power</v>
          </cell>
          <cell r="E98">
            <v>28278</v>
          </cell>
          <cell r="G98">
            <v>58991</v>
          </cell>
          <cell r="H98">
            <v>458709</v>
          </cell>
        </row>
        <row r="99">
          <cell r="A99" t="str">
            <v>Investor RelationsBillingsO&amp;MUtility</v>
          </cell>
          <cell r="B99" t="str">
            <v>Investor Relations</v>
          </cell>
          <cell r="C99" t="str">
            <v>O&amp;M</v>
          </cell>
          <cell r="D99" t="str">
            <v>Utility</v>
          </cell>
          <cell r="E99">
            <v>42885</v>
          </cell>
          <cell r="G99">
            <v>89072</v>
          </cell>
          <cell r="H99">
            <v>676596</v>
          </cell>
        </row>
        <row r="100">
          <cell r="A100" t="str">
            <v>LawBillingsCapHoldings</v>
          </cell>
          <cell r="B100" t="str">
            <v>Law</v>
          </cell>
          <cell r="C100" t="str">
            <v>Cap</v>
          </cell>
          <cell r="D100" t="str">
            <v>Holdings</v>
          </cell>
          <cell r="E100">
            <v>6250</v>
          </cell>
          <cell r="G100">
            <v>12500</v>
          </cell>
          <cell r="H100">
            <v>75000</v>
          </cell>
        </row>
        <row r="101">
          <cell r="A101" t="str">
            <v>LawBillingsCapPower</v>
          </cell>
          <cell r="B101" t="str">
            <v>Law</v>
          </cell>
          <cell r="C101" t="str">
            <v>Cap</v>
          </cell>
          <cell r="D101" t="str">
            <v>Power</v>
          </cell>
          <cell r="E101">
            <v>42501</v>
          </cell>
          <cell r="G101">
            <v>85001</v>
          </cell>
          <cell r="H101">
            <v>510000</v>
          </cell>
        </row>
        <row r="102">
          <cell r="A102" t="str">
            <v>LawBillingsCapUtility</v>
          </cell>
          <cell r="B102" t="str">
            <v>Law</v>
          </cell>
          <cell r="C102" t="str">
            <v>Cap</v>
          </cell>
          <cell r="D102" t="str">
            <v>Utility</v>
          </cell>
          <cell r="E102">
            <v>204888.85</v>
          </cell>
          <cell r="G102">
            <v>399162.33</v>
          </cell>
          <cell r="H102">
            <v>2049388.11</v>
          </cell>
        </row>
        <row r="103">
          <cell r="A103" t="str">
            <v>LawBillingsO&amp;MHoldings</v>
          </cell>
          <cell r="B103" t="str">
            <v>Law</v>
          </cell>
          <cell r="C103" t="str">
            <v>O&amp;M</v>
          </cell>
          <cell r="D103" t="str">
            <v>Holdings</v>
          </cell>
          <cell r="E103">
            <v>784051.66</v>
          </cell>
          <cell r="G103">
            <v>1572483.47</v>
          </cell>
          <cell r="H103">
            <v>6382415.8200000003</v>
          </cell>
        </row>
        <row r="104">
          <cell r="A104" t="str">
            <v>LawBillingsO&amp;MPower</v>
          </cell>
          <cell r="B104" t="str">
            <v>Law</v>
          </cell>
          <cell r="C104" t="str">
            <v>O&amp;M</v>
          </cell>
          <cell r="D104" t="str">
            <v>Power</v>
          </cell>
          <cell r="E104">
            <v>952761.79</v>
          </cell>
          <cell r="G104">
            <v>1931490.1</v>
          </cell>
          <cell r="H104">
            <v>11647173.869999999</v>
          </cell>
        </row>
        <row r="105">
          <cell r="A105" t="str">
            <v>LawBillingsO&amp;MUtility</v>
          </cell>
          <cell r="B105" t="str">
            <v>Law</v>
          </cell>
          <cell r="C105" t="str">
            <v>O&amp;M</v>
          </cell>
          <cell r="D105" t="str">
            <v>Utility</v>
          </cell>
          <cell r="E105">
            <v>1078407.8600000001</v>
          </cell>
          <cell r="G105">
            <v>2201590.5299999998</v>
          </cell>
          <cell r="H105">
            <v>13323355.939999999</v>
          </cell>
        </row>
        <row r="106">
          <cell r="A106" t="str">
            <v>NERC ComplianceBillingsO&amp;MPower</v>
          </cell>
          <cell r="B106" t="str">
            <v>NERC Compliance</v>
          </cell>
          <cell r="C106" t="str">
            <v>O&amp;M</v>
          </cell>
          <cell r="D106" t="str">
            <v>Power</v>
          </cell>
          <cell r="E106">
            <v>59623.199999999997</v>
          </cell>
          <cell r="G106">
            <v>122744.7</v>
          </cell>
          <cell r="H106">
            <v>936783.9</v>
          </cell>
        </row>
        <row r="107">
          <cell r="A107" t="str">
            <v>NERC ComplianceBillingsO&amp;MUtility</v>
          </cell>
          <cell r="B107" t="str">
            <v>NERC Compliance</v>
          </cell>
          <cell r="C107" t="str">
            <v>O&amp;M</v>
          </cell>
          <cell r="D107" t="str">
            <v>Utility</v>
          </cell>
          <cell r="E107">
            <v>48215.7</v>
          </cell>
          <cell r="G107">
            <v>99625.5</v>
          </cell>
          <cell r="H107">
            <v>760956.3</v>
          </cell>
        </row>
        <row r="108">
          <cell r="A108" t="str">
            <v>Payroll Services &amp; Accounts PayableBillingsO&amp;MHoldings</v>
          </cell>
          <cell r="B108" t="str">
            <v>Payroll Services &amp; Accounts Payable</v>
          </cell>
          <cell r="C108" t="str">
            <v>O&amp;M</v>
          </cell>
          <cell r="D108" t="str">
            <v>Holdings</v>
          </cell>
          <cell r="E108">
            <v>3298.28</v>
          </cell>
          <cell r="G108">
            <v>7579.37</v>
          </cell>
          <cell r="H108">
            <v>41028.26</v>
          </cell>
        </row>
        <row r="109">
          <cell r="A109" t="str">
            <v>Payroll Services &amp; Accounts PayableBillingsO&amp;MPower</v>
          </cell>
          <cell r="B109" t="str">
            <v>Payroll Services &amp; Accounts Payable</v>
          </cell>
          <cell r="C109" t="str">
            <v>O&amp;M</v>
          </cell>
          <cell r="D109" t="str">
            <v>Power</v>
          </cell>
          <cell r="E109">
            <v>120940.9</v>
          </cell>
          <cell r="G109">
            <v>243258.08</v>
          </cell>
          <cell r="H109">
            <v>1442364.09</v>
          </cell>
        </row>
        <row r="110">
          <cell r="A110" t="str">
            <v>Payroll Services &amp; Accounts PayableBillingsO&amp;MUtility</v>
          </cell>
          <cell r="B110" t="str">
            <v>Payroll Services &amp; Accounts Payable</v>
          </cell>
          <cell r="C110" t="str">
            <v>O&amp;M</v>
          </cell>
          <cell r="D110" t="str">
            <v>Utility</v>
          </cell>
          <cell r="E110">
            <v>201271.11</v>
          </cell>
          <cell r="G110">
            <v>391615.22</v>
          </cell>
          <cell r="H110">
            <v>2329453.56</v>
          </cell>
        </row>
        <row r="111">
          <cell r="A111" t="str">
            <v>Power Dedicated FinanceBillingsCapUtility</v>
          </cell>
          <cell r="B111" t="str">
            <v>Power Dedicated Finance</v>
          </cell>
          <cell r="C111" t="str">
            <v>Cap</v>
          </cell>
          <cell r="D111" t="str">
            <v>Utility</v>
          </cell>
          <cell r="E111">
            <v>19247.580000000002</v>
          </cell>
          <cell r="G111">
            <v>38495.160000000003</v>
          </cell>
          <cell r="H111">
            <v>230387.7</v>
          </cell>
        </row>
        <row r="112">
          <cell r="A112" t="str">
            <v>Power Dedicated FinanceBillingsO&amp;MPower</v>
          </cell>
          <cell r="B112" t="str">
            <v>Power Dedicated Finance</v>
          </cell>
          <cell r="C112" t="str">
            <v>O&amp;M</v>
          </cell>
          <cell r="D112" t="str">
            <v>Power</v>
          </cell>
          <cell r="E112">
            <v>1133768.8999999999</v>
          </cell>
          <cell r="G112">
            <v>2267537.7999999998</v>
          </cell>
          <cell r="H112">
            <v>13605327.01</v>
          </cell>
        </row>
        <row r="113">
          <cell r="A113" t="str">
            <v>ProcurementBillingsCapHoldings</v>
          </cell>
          <cell r="B113" t="str">
            <v>Procurement</v>
          </cell>
          <cell r="C113" t="str">
            <v>Cap</v>
          </cell>
          <cell r="D113" t="str">
            <v>Holdings</v>
          </cell>
          <cell r="E113">
            <v>4582</v>
          </cell>
          <cell r="G113">
            <v>9164</v>
          </cell>
          <cell r="H113">
            <v>199225.36</v>
          </cell>
        </row>
        <row r="114">
          <cell r="A114" t="str">
            <v>ProcurementBillingsCapPower</v>
          </cell>
          <cell r="B114" t="str">
            <v>Procurement</v>
          </cell>
          <cell r="C114" t="str">
            <v>Cap</v>
          </cell>
          <cell r="D114" t="str">
            <v>Power</v>
          </cell>
          <cell r="E114">
            <v>108292.97</v>
          </cell>
          <cell r="G114">
            <v>220072.06</v>
          </cell>
          <cell r="H114">
            <v>1116793.77</v>
          </cell>
        </row>
        <row r="115">
          <cell r="A115" t="str">
            <v>ProcurementBillingsCapUtility</v>
          </cell>
          <cell r="B115" t="str">
            <v>Procurement</v>
          </cell>
          <cell r="C115" t="str">
            <v>Cap</v>
          </cell>
          <cell r="D115" t="str">
            <v>Utility</v>
          </cell>
          <cell r="E115">
            <v>232038.84</v>
          </cell>
          <cell r="G115">
            <v>476989.16</v>
          </cell>
          <cell r="H115">
            <v>2373297.08</v>
          </cell>
        </row>
        <row r="116">
          <cell r="A116" t="str">
            <v>ProcurementBillingsO&amp;MPower</v>
          </cell>
          <cell r="B116" t="str">
            <v>Procurement</v>
          </cell>
          <cell r="C116" t="str">
            <v>O&amp;M</v>
          </cell>
          <cell r="D116" t="str">
            <v>Power</v>
          </cell>
          <cell r="E116">
            <v>784581.31</v>
          </cell>
          <cell r="G116">
            <v>1608808.35</v>
          </cell>
          <cell r="H116">
            <v>9927428.8399999999</v>
          </cell>
        </row>
        <row r="117">
          <cell r="A117" t="str">
            <v>ProcurementBillingsO&amp;MUtility</v>
          </cell>
          <cell r="B117" t="str">
            <v>Procurement</v>
          </cell>
          <cell r="C117" t="str">
            <v>O&amp;M</v>
          </cell>
          <cell r="D117" t="str">
            <v>Utility</v>
          </cell>
          <cell r="E117">
            <v>255097.26</v>
          </cell>
          <cell r="G117">
            <v>522904.74</v>
          </cell>
          <cell r="H117">
            <v>3227169.82</v>
          </cell>
        </row>
        <row r="118">
          <cell r="A118" t="str">
            <v>PSE&amp;G Dedicated FinanceBillingsCapUtility</v>
          </cell>
          <cell r="B118" t="str">
            <v>PSE&amp;G Dedicated Finance</v>
          </cell>
          <cell r="C118" t="str">
            <v>Cap</v>
          </cell>
          <cell r="D118" t="str">
            <v>Utility</v>
          </cell>
          <cell r="E118">
            <v>199684.76</v>
          </cell>
          <cell r="G118">
            <v>411324.04</v>
          </cell>
          <cell r="H118">
            <v>2502258.14</v>
          </cell>
        </row>
        <row r="119">
          <cell r="A119" t="str">
            <v>PSE&amp;G Dedicated FinanceBillingsO&amp;MUtility</v>
          </cell>
          <cell r="B119" t="str">
            <v>PSE&amp;G Dedicated Finance</v>
          </cell>
          <cell r="C119" t="str">
            <v>O&amp;M</v>
          </cell>
          <cell r="D119" t="str">
            <v>Utility</v>
          </cell>
          <cell r="E119">
            <v>618283.92000000004</v>
          </cell>
          <cell r="G119">
            <v>1274695.76</v>
          </cell>
          <cell r="H119">
            <v>7774910.7999999998</v>
          </cell>
        </row>
        <row r="120">
          <cell r="A120" t="str">
            <v>PSEG Executive OfficeBillingsO&amp;MHoldings</v>
          </cell>
          <cell r="B120" t="str">
            <v>PSEG Executive Office</v>
          </cell>
          <cell r="C120" t="str">
            <v>O&amp;M</v>
          </cell>
          <cell r="D120" t="str">
            <v>Holdings</v>
          </cell>
          <cell r="E120">
            <v>73231</v>
          </cell>
          <cell r="G120">
            <v>147401</v>
          </cell>
          <cell r="H120">
            <v>1345788</v>
          </cell>
        </row>
        <row r="121">
          <cell r="A121" t="str">
            <v>PSEG Executive OfficeBillingsO&amp;MPower</v>
          </cell>
          <cell r="B121" t="str">
            <v>PSEG Executive Office</v>
          </cell>
          <cell r="C121" t="str">
            <v>O&amp;M</v>
          </cell>
          <cell r="D121" t="str">
            <v>Power</v>
          </cell>
          <cell r="E121">
            <v>479254</v>
          </cell>
          <cell r="G121">
            <v>964655</v>
          </cell>
          <cell r="H121">
            <v>9141979</v>
          </cell>
        </row>
        <row r="122">
          <cell r="A122" t="str">
            <v>PSEG Executive OfficeBillingsO&amp;MUtility</v>
          </cell>
          <cell r="B122" t="str">
            <v>PSEG Executive Office</v>
          </cell>
          <cell r="C122" t="str">
            <v>O&amp;M</v>
          </cell>
          <cell r="D122" t="str">
            <v>Utility</v>
          </cell>
          <cell r="E122">
            <v>706900</v>
          </cell>
          <cell r="G122">
            <v>1422867</v>
          </cell>
          <cell r="H122">
            <v>13484419</v>
          </cell>
        </row>
        <row r="123">
          <cell r="A123" t="str">
            <v>Public Affairs &amp; SustainabilityBillingsCapUtility</v>
          </cell>
          <cell r="B123" t="str">
            <v>Public Affairs &amp; Sustainability</v>
          </cell>
          <cell r="C123" t="str">
            <v>Cap</v>
          </cell>
          <cell r="D123" t="str">
            <v>Utility</v>
          </cell>
          <cell r="E123">
            <v>101837.85</v>
          </cell>
          <cell r="G123">
            <v>200430.7</v>
          </cell>
          <cell r="H123">
            <v>1153721.75</v>
          </cell>
        </row>
        <row r="124">
          <cell r="A124" t="str">
            <v>Public Affairs &amp; SustainabilityBillingsO&amp;MHoldings</v>
          </cell>
          <cell r="B124" t="str">
            <v>Public Affairs &amp; Sustainability</v>
          </cell>
          <cell r="C124" t="str">
            <v>O&amp;M</v>
          </cell>
          <cell r="D124" t="str">
            <v>Holdings</v>
          </cell>
          <cell r="E124">
            <v>7492.89</v>
          </cell>
          <cell r="G124">
            <v>15879.78</v>
          </cell>
          <cell r="H124">
            <v>96699.44</v>
          </cell>
        </row>
        <row r="125">
          <cell r="A125" t="str">
            <v>Public Affairs &amp; SustainabilityBillingsO&amp;MPower</v>
          </cell>
          <cell r="B125" t="str">
            <v>Public Affairs &amp; Sustainability</v>
          </cell>
          <cell r="C125" t="str">
            <v>O&amp;M</v>
          </cell>
          <cell r="D125" t="str">
            <v>Power</v>
          </cell>
          <cell r="E125">
            <v>454073.89</v>
          </cell>
          <cell r="G125">
            <v>1071321.9099999999</v>
          </cell>
          <cell r="H125">
            <v>6195037.4000000004</v>
          </cell>
        </row>
        <row r="126">
          <cell r="A126" t="str">
            <v>Public Affairs &amp; SustainabilityBillingsO&amp;MUtility</v>
          </cell>
          <cell r="B126" t="str">
            <v>Public Affairs &amp; Sustainability</v>
          </cell>
          <cell r="C126" t="str">
            <v>O&amp;M</v>
          </cell>
          <cell r="D126" t="str">
            <v>Utility</v>
          </cell>
          <cell r="E126">
            <v>453436.63</v>
          </cell>
          <cell r="G126">
            <v>983047.17</v>
          </cell>
          <cell r="H126">
            <v>5910869.4699999997</v>
          </cell>
        </row>
        <row r="127">
          <cell r="A127" t="str">
            <v>Records Management &amp; Library ServicesBillingsO&amp;MHoldings</v>
          </cell>
          <cell r="B127" t="str">
            <v>Records Management &amp; Library Services</v>
          </cell>
          <cell r="C127" t="str">
            <v>O&amp;M</v>
          </cell>
          <cell r="D127" t="str">
            <v>Holdings</v>
          </cell>
          <cell r="E127">
            <v>2239.15</v>
          </cell>
          <cell r="G127">
            <v>35830.69</v>
          </cell>
          <cell r="H127">
            <v>93839.52</v>
          </cell>
        </row>
        <row r="128">
          <cell r="A128" t="str">
            <v>Records Management &amp; Library ServicesBillingsO&amp;MPower</v>
          </cell>
          <cell r="B128" t="str">
            <v>Records Management &amp; Library Services</v>
          </cell>
          <cell r="C128" t="str">
            <v>O&amp;M</v>
          </cell>
          <cell r="D128" t="str">
            <v>Power</v>
          </cell>
          <cell r="E128">
            <v>99365.85</v>
          </cell>
          <cell r="G128">
            <v>290117.99</v>
          </cell>
          <cell r="H128">
            <v>1134041.58</v>
          </cell>
        </row>
        <row r="129">
          <cell r="A129" t="str">
            <v>Records Management &amp; Library ServicesBillingsO&amp;MUtility</v>
          </cell>
          <cell r="B129" t="str">
            <v>Records Management &amp; Library Services</v>
          </cell>
          <cell r="C129" t="str">
            <v>O&amp;M</v>
          </cell>
          <cell r="D129" t="str">
            <v>Utility</v>
          </cell>
          <cell r="E129">
            <v>112563.03</v>
          </cell>
          <cell r="G129">
            <v>336983.3</v>
          </cell>
          <cell r="H129">
            <v>1193927.46</v>
          </cell>
        </row>
        <row r="130">
          <cell r="A130" t="str">
            <v>Service Company Misc. AccountingBillingsO&amp;MHoldings</v>
          </cell>
          <cell r="B130" t="str">
            <v>Service Company Misc. Accounting</v>
          </cell>
          <cell r="C130" t="str">
            <v>O&amp;M</v>
          </cell>
          <cell r="D130" t="str">
            <v>Holdings</v>
          </cell>
          <cell r="E130">
            <v>27303</v>
          </cell>
          <cell r="G130">
            <v>58259</v>
          </cell>
          <cell r="H130">
            <v>379352</v>
          </cell>
        </row>
        <row r="131">
          <cell r="A131" t="str">
            <v>Service Company Misc. AccountingBillingsO&amp;MPower</v>
          </cell>
          <cell r="B131" t="str">
            <v>Service Company Misc. Accounting</v>
          </cell>
          <cell r="C131" t="str">
            <v>O&amp;M</v>
          </cell>
          <cell r="D131" t="str">
            <v>Power</v>
          </cell>
          <cell r="E131">
            <v>364043</v>
          </cell>
          <cell r="G131">
            <v>776785</v>
          </cell>
          <cell r="H131">
            <v>5058032</v>
          </cell>
        </row>
        <row r="132">
          <cell r="A132" t="str">
            <v>Service Company Misc. AccountingBillingsO&amp;MUtility</v>
          </cell>
          <cell r="B132" t="str">
            <v>Service Company Misc. Accounting</v>
          </cell>
          <cell r="C132" t="str">
            <v>O&amp;M</v>
          </cell>
          <cell r="D132" t="str">
            <v>Utility</v>
          </cell>
          <cell r="E132">
            <v>518761</v>
          </cell>
          <cell r="G132">
            <v>1106919</v>
          </cell>
          <cell r="H132">
            <v>7207696</v>
          </cell>
        </row>
        <row r="133">
          <cell r="A133" t="str">
            <v>Services Corporation FinanceBillingsO&amp;MHoldings</v>
          </cell>
          <cell r="B133" t="str">
            <v>Services Corporation Finance</v>
          </cell>
          <cell r="C133" t="str">
            <v>O&amp;M</v>
          </cell>
          <cell r="D133" t="str">
            <v>Holdings</v>
          </cell>
          <cell r="E133">
            <v>9708.02</v>
          </cell>
          <cell r="G133">
            <v>19532.66</v>
          </cell>
          <cell r="H133">
            <v>118315.75</v>
          </cell>
        </row>
        <row r="134">
          <cell r="A134" t="str">
            <v>Services Corporation FinanceBillingsO&amp;MPower</v>
          </cell>
          <cell r="B134" t="str">
            <v>Services Corporation Finance</v>
          </cell>
          <cell r="C134" t="str">
            <v>O&amp;M</v>
          </cell>
          <cell r="D134" t="str">
            <v>Power</v>
          </cell>
          <cell r="E134">
            <v>119885.36</v>
          </cell>
          <cell r="G134">
            <v>245834.96</v>
          </cell>
          <cell r="H134">
            <v>1516759.72</v>
          </cell>
        </row>
        <row r="135">
          <cell r="A135" t="str">
            <v>Services Corporation FinanceBillingsO&amp;MUtility</v>
          </cell>
          <cell r="B135" t="str">
            <v>Services Corporation Finance</v>
          </cell>
          <cell r="C135" t="str">
            <v>O&amp;M</v>
          </cell>
          <cell r="D135" t="str">
            <v>Utility</v>
          </cell>
          <cell r="E135">
            <v>176912.54</v>
          </cell>
          <cell r="G135">
            <v>362571.58</v>
          </cell>
          <cell r="H135">
            <v>2237238.08</v>
          </cell>
        </row>
        <row r="136">
          <cell r="A136" t="str">
            <v>Treasury Management ServicesBillingsO&amp;MHoldings</v>
          </cell>
          <cell r="B136" t="str">
            <v>Treasury Management Services</v>
          </cell>
          <cell r="C136" t="str">
            <v>O&amp;M</v>
          </cell>
          <cell r="D136" t="str">
            <v>Holdings</v>
          </cell>
          <cell r="E136">
            <v>48650</v>
          </cell>
          <cell r="G136">
            <v>103875</v>
          </cell>
          <cell r="H136">
            <v>604301</v>
          </cell>
        </row>
        <row r="137">
          <cell r="A137" t="str">
            <v>Treasury Management ServicesBillingsO&amp;MPower</v>
          </cell>
          <cell r="B137" t="str">
            <v>Treasury Management Services</v>
          </cell>
          <cell r="C137" t="str">
            <v>O&amp;M</v>
          </cell>
          <cell r="D137" t="str">
            <v>Power</v>
          </cell>
          <cell r="E137">
            <v>225590</v>
          </cell>
          <cell r="G137">
            <v>452565</v>
          </cell>
          <cell r="H137">
            <v>2803678</v>
          </cell>
        </row>
        <row r="138">
          <cell r="A138" t="str">
            <v>Treasury Management ServicesBillingsO&amp;MUtility</v>
          </cell>
          <cell r="B138" t="str">
            <v>Treasury Management Services</v>
          </cell>
          <cell r="C138" t="str">
            <v>O&amp;M</v>
          </cell>
          <cell r="D138" t="str">
            <v>Utility</v>
          </cell>
          <cell r="E138">
            <v>415317</v>
          </cell>
          <cell r="G138">
            <v>709384</v>
          </cell>
          <cell r="H138">
            <v>3675143</v>
          </cell>
        </row>
        <row r="139">
          <cell r="A139" t="str">
            <v>Valuation &amp; PlanningBillingsO&amp;MEnterprise</v>
          </cell>
          <cell r="B139" t="str">
            <v>Valuation &amp; Planning</v>
          </cell>
          <cell r="C139" t="str">
            <v>O&amp;M</v>
          </cell>
          <cell r="D139" t="str">
            <v>Enterprise</v>
          </cell>
          <cell r="E139">
            <v>5075.5200000000004</v>
          </cell>
          <cell r="G139">
            <v>5075.5200000000004</v>
          </cell>
          <cell r="H139">
            <v>34101.15</v>
          </cell>
        </row>
        <row r="140">
          <cell r="A140" t="str">
            <v>Valuation &amp; PlanningBillingsO&amp;MHoldings</v>
          </cell>
          <cell r="B140" t="str">
            <v>Valuation &amp; Planning</v>
          </cell>
          <cell r="C140" t="str">
            <v>O&amp;M</v>
          </cell>
          <cell r="D140" t="str">
            <v>Holdings</v>
          </cell>
          <cell r="E140">
            <v>56993.5</v>
          </cell>
          <cell r="G140">
            <v>104631.62</v>
          </cell>
          <cell r="H140">
            <v>671638.42</v>
          </cell>
        </row>
        <row r="141">
          <cell r="A141" t="str">
            <v>Valuation &amp; PlanningBillingsO&amp;MPower</v>
          </cell>
          <cell r="B141" t="str">
            <v>Valuation &amp; Planning</v>
          </cell>
          <cell r="C141" t="str">
            <v>O&amp;M</v>
          </cell>
          <cell r="D141" t="str">
            <v>Power</v>
          </cell>
          <cell r="E141">
            <v>104863.67999999999</v>
          </cell>
          <cell r="G141">
            <v>229369.79</v>
          </cell>
          <cell r="H141">
            <v>1363907.78</v>
          </cell>
        </row>
        <row r="142">
          <cell r="A142" t="str">
            <v>Valuation &amp; PlanningBillingsO&amp;MUtility</v>
          </cell>
          <cell r="B142" t="str">
            <v>Valuation &amp; Planning</v>
          </cell>
          <cell r="C142" t="str">
            <v>O&amp;M</v>
          </cell>
          <cell r="D142" t="str">
            <v>Utility</v>
          </cell>
          <cell r="E142">
            <v>113784.87</v>
          </cell>
          <cell r="G142">
            <v>210318.63</v>
          </cell>
          <cell r="H142">
            <v>1417046.95</v>
          </cell>
        </row>
        <row r="143">
          <cell r="A143" t="str">
            <v>Billings</v>
          </cell>
        </row>
        <row r="144">
          <cell r="A144" t="str">
            <v>Billings</v>
          </cell>
        </row>
        <row r="145">
          <cell r="A145" t="str">
            <v>Billings</v>
          </cell>
        </row>
        <row r="146">
          <cell r="A146" t="str">
            <v>Billings</v>
          </cell>
        </row>
        <row r="147">
          <cell r="A147" t="str">
            <v>Billings</v>
          </cell>
        </row>
        <row r="148">
          <cell r="A148" t="str">
            <v>Billings</v>
          </cell>
        </row>
        <row r="149">
          <cell r="A149" t="str">
            <v>Billings</v>
          </cell>
        </row>
        <row r="150">
          <cell r="A150" t="str">
            <v>Billings</v>
          </cell>
        </row>
        <row r="151">
          <cell r="A151" t="str">
            <v>Billings</v>
          </cell>
        </row>
        <row r="152">
          <cell r="A152" t="str">
            <v>Billings</v>
          </cell>
        </row>
        <row r="153">
          <cell r="A153" t="str">
            <v>Billings</v>
          </cell>
        </row>
        <row r="154">
          <cell r="A154" t="str">
            <v>Billings</v>
          </cell>
        </row>
        <row r="155">
          <cell r="A155" t="str">
            <v>Billings</v>
          </cell>
        </row>
        <row r="156">
          <cell r="A156" t="str">
            <v>Billings</v>
          </cell>
        </row>
        <row r="157">
          <cell r="A157" t="str">
            <v>Billings</v>
          </cell>
        </row>
        <row r="158">
          <cell r="A158" t="str">
            <v>Billings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Residual Tie out"/>
      <sheetName val="O&amp;M Expense Check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Query Input Guidance"/>
      <sheetName val="Billgs-CurRptg Per &amp; Prior Fcst"/>
      <sheetName val="Exp-CurRptg Per &amp; Prior Fcst"/>
      <sheetName val="Billing-Nex Rptg Per &amp; Cur Fcst"/>
      <sheetName val="Exp-Nex Rptg Per &amp; Cur Fcs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49">
          <cell r="A49" t="str">
            <v>Accounting ServicesBillingsO&amp;MHoldings</v>
          </cell>
          <cell r="B49" t="str">
            <v>Accounting Services</v>
          </cell>
          <cell r="C49" t="str">
            <v>O&amp;M</v>
          </cell>
          <cell r="D49" t="str">
            <v>Holdings</v>
          </cell>
          <cell r="E49">
            <v>132245.64000000001</v>
          </cell>
          <cell r="F49">
            <v>133391.59</v>
          </cell>
          <cell r="G49">
            <v>1051074.76</v>
          </cell>
          <cell r="H49">
            <v>1783948.93</v>
          </cell>
          <cell r="I49">
            <v>1772528.04</v>
          </cell>
          <cell r="K49">
            <v>835998.73</v>
          </cell>
        </row>
        <row r="50">
          <cell r="A50" t="str">
            <v>Accounting ServicesBillingsO&amp;MPower</v>
          </cell>
          <cell r="B50" t="str">
            <v>Accounting Services</v>
          </cell>
          <cell r="C50" t="str">
            <v>O&amp;M</v>
          </cell>
          <cell r="D50" t="str">
            <v>Power</v>
          </cell>
          <cell r="E50">
            <v>1167617.8</v>
          </cell>
          <cell r="F50">
            <v>1212048.3600000001</v>
          </cell>
          <cell r="G50">
            <v>8815626.2599999998</v>
          </cell>
          <cell r="H50">
            <v>14741279.390000001</v>
          </cell>
          <cell r="I50">
            <v>14728239.810000001</v>
          </cell>
          <cell r="K50">
            <v>7305871.1299999999</v>
          </cell>
        </row>
        <row r="51">
          <cell r="A51" t="str">
            <v>Accounting ServicesBillingsO&amp;MUtility</v>
          </cell>
          <cell r="B51" t="str">
            <v>Accounting Services</v>
          </cell>
          <cell r="C51" t="str">
            <v>O&amp;M</v>
          </cell>
          <cell r="D51" t="str">
            <v>Utility</v>
          </cell>
          <cell r="E51">
            <v>993862.43</v>
          </cell>
          <cell r="F51">
            <v>1062207.27</v>
          </cell>
          <cell r="G51">
            <v>7986097.1299999999</v>
          </cell>
          <cell r="H51">
            <v>13072703.98</v>
          </cell>
          <cell r="I51">
            <v>13175228.779999999</v>
          </cell>
          <cell r="K51">
            <v>6652289.9800000004</v>
          </cell>
        </row>
        <row r="52">
          <cell r="A52" t="str">
            <v>Business Assurance &amp; ResilienceBillingsO&amp;MHoldings</v>
          </cell>
          <cell r="B52" t="str">
            <v>Business Assurance &amp; Resilience</v>
          </cell>
          <cell r="C52" t="str">
            <v>O&amp;M</v>
          </cell>
          <cell r="D52" t="str">
            <v>Holdings</v>
          </cell>
          <cell r="E52">
            <v>3903.04</v>
          </cell>
          <cell r="F52">
            <v>3903.32</v>
          </cell>
          <cell r="G52">
            <v>27205.59</v>
          </cell>
          <cell r="H52">
            <v>46608.1</v>
          </cell>
          <cell r="I52">
            <v>46316.89</v>
          </cell>
          <cell r="K52">
            <v>23709.17</v>
          </cell>
        </row>
        <row r="53">
          <cell r="A53" t="str">
            <v>Business Assurance &amp; ResilienceBillingsO&amp;MPower</v>
          </cell>
          <cell r="B53" t="str">
            <v>Business Assurance &amp; Resilience</v>
          </cell>
          <cell r="C53" t="str">
            <v>O&amp;M</v>
          </cell>
          <cell r="D53" t="str">
            <v>Power</v>
          </cell>
          <cell r="E53">
            <v>132595.67000000001</v>
          </cell>
          <cell r="F53">
            <v>132595.59</v>
          </cell>
          <cell r="G53">
            <v>928548.96</v>
          </cell>
          <cell r="H53">
            <v>1588881.55</v>
          </cell>
          <cell r="I53">
            <v>1610078.38</v>
          </cell>
          <cell r="K53">
            <v>853046.34</v>
          </cell>
        </row>
        <row r="54">
          <cell r="A54" t="str">
            <v>Business Assurance &amp; ResilienceBillingsO&amp;MService Co</v>
          </cell>
          <cell r="B54" t="str">
            <v>Business Assurance &amp; Resilience</v>
          </cell>
          <cell r="C54" t="str">
            <v>O&amp;M</v>
          </cell>
          <cell r="D54" t="str">
            <v>Service Co</v>
          </cell>
          <cell r="E54">
            <v>199617</v>
          </cell>
          <cell r="F54">
            <v>199617</v>
          </cell>
          <cell r="G54">
            <v>1397319</v>
          </cell>
          <cell r="H54">
            <v>2395400</v>
          </cell>
          <cell r="I54">
            <v>2395403</v>
          </cell>
          <cell r="K54">
            <v>1197708</v>
          </cell>
        </row>
        <row r="55">
          <cell r="A55" t="str">
            <v>Business Assurance &amp; ResilienceBillingsO&amp;MUtility</v>
          </cell>
          <cell r="B55" t="str">
            <v>Business Assurance &amp; Resilience</v>
          </cell>
          <cell r="C55" t="str">
            <v>O&amp;M</v>
          </cell>
          <cell r="D55" t="str">
            <v>Utility</v>
          </cell>
          <cell r="E55">
            <v>849987.59</v>
          </cell>
          <cell r="F55">
            <v>849987.39</v>
          </cell>
          <cell r="G55">
            <v>5949964.4199999999</v>
          </cell>
          <cell r="H55">
            <v>10157193.449999999</v>
          </cell>
          <cell r="I55">
            <v>9975097.4199999999</v>
          </cell>
          <cell r="K55">
            <v>4746416.66</v>
          </cell>
        </row>
        <row r="56">
          <cell r="A56" t="str">
            <v>Corporate CommunicationsBillingsCapUtility</v>
          </cell>
          <cell r="B56" t="str">
            <v>Corporate Communications</v>
          </cell>
          <cell r="C56" t="str">
            <v>Cap</v>
          </cell>
          <cell r="D56" t="str">
            <v>Utility</v>
          </cell>
          <cell r="F56">
            <v>2731</v>
          </cell>
          <cell r="G56">
            <v>113830.22</v>
          </cell>
          <cell r="H56">
            <v>113830.22</v>
          </cell>
          <cell r="I56">
            <v>23725.26</v>
          </cell>
          <cell r="K56">
            <v>1877.26</v>
          </cell>
        </row>
        <row r="57">
          <cell r="A57" t="str">
            <v>Corporate CommunicationsBillingsO&amp;MEnterprise</v>
          </cell>
          <cell r="B57" t="str">
            <v>Corporate Communications</v>
          </cell>
          <cell r="C57" t="str">
            <v>O&amp;M</v>
          </cell>
          <cell r="D57" t="str">
            <v>Enterprise</v>
          </cell>
          <cell r="K57">
            <v>33000</v>
          </cell>
        </row>
        <row r="58">
          <cell r="A58" t="str">
            <v>Corporate CommunicationsBillingsO&amp;MHoldings</v>
          </cell>
          <cell r="B58" t="str">
            <v>Corporate Communications</v>
          </cell>
          <cell r="C58" t="str">
            <v>O&amp;M</v>
          </cell>
          <cell r="D58" t="str">
            <v>Holdings</v>
          </cell>
          <cell r="E58">
            <v>3137.56</v>
          </cell>
          <cell r="F58">
            <v>2740.26</v>
          </cell>
          <cell r="G58">
            <v>23769.59</v>
          </cell>
          <cell r="H58">
            <v>42263.72</v>
          </cell>
          <cell r="I58">
            <v>43973.09</v>
          </cell>
          <cell r="K58">
            <v>35335.519999999997</v>
          </cell>
        </row>
        <row r="59">
          <cell r="A59" t="str">
            <v>Corporate CommunicationsBillingsO&amp;MPower</v>
          </cell>
          <cell r="B59" t="str">
            <v>Corporate Communications</v>
          </cell>
          <cell r="C59" t="str">
            <v>O&amp;M</v>
          </cell>
          <cell r="D59" t="str">
            <v>Power</v>
          </cell>
          <cell r="E59">
            <v>274842.48</v>
          </cell>
          <cell r="F59">
            <v>253398.58</v>
          </cell>
          <cell r="G59">
            <v>1946888.72</v>
          </cell>
          <cell r="H59">
            <v>3419344.44</v>
          </cell>
          <cell r="I59">
            <v>3426220.91</v>
          </cell>
          <cell r="K59">
            <v>1701397.06</v>
          </cell>
        </row>
        <row r="60">
          <cell r="A60" t="str">
            <v>Corporate CommunicationsBillingsO&amp;MUtility</v>
          </cell>
          <cell r="B60" t="str">
            <v>Corporate Communications</v>
          </cell>
          <cell r="C60" t="str">
            <v>O&amp;M</v>
          </cell>
          <cell r="D60" t="str">
            <v>Utility</v>
          </cell>
          <cell r="E60">
            <v>243254.72</v>
          </cell>
          <cell r="F60">
            <v>210436.92</v>
          </cell>
          <cell r="G60">
            <v>1718720.68</v>
          </cell>
          <cell r="H60">
            <v>3027772.27</v>
          </cell>
          <cell r="I60">
            <v>3095259.57</v>
          </cell>
          <cell r="K60">
            <v>1709867.59</v>
          </cell>
        </row>
        <row r="61">
          <cell r="A61" t="str">
            <v>Corporate DevelopmentBillingsO&amp;MEnterprise</v>
          </cell>
          <cell r="B61" t="str">
            <v>Corporate Development</v>
          </cell>
          <cell r="C61" t="str">
            <v>O&amp;M</v>
          </cell>
          <cell r="D61" t="str">
            <v>Enterprise</v>
          </cell>
          <cell r="E61">
            <v>21249.13</v>
          </cell>
          <cell r="F61">
            <v>23249</v>
          </cell>
          <cell r="G61">
            <v>148743.91</v>
          </cell>
          <cell r="H61">
            <v>255585.33</v>
          </cell>
          <cell r="I61">
            <v>396906.77</v>
          </cell>
          <cell r="K61">
            <v>286803.68</v>
          </cell>
        </row>
        <row r="62">
          <cell r="A62" t="str">
            <v>Corporate DevelopmentBillingsO&amp;MHoldings</v>
          </cell>
          <cell r="B62" t="str">
            <v>Corporate Development</v>
          </cell>
          <cell r="C62" t="str">
            <v>O&amp;M</v>
          </cell>
          <cell r="D62" t="str">
            <v>Holdings</v>
          </cell>
          <cell r="E62">
            <v>37945.040000000001</v>
          </cell>
          <cell r="F62">
            <v>37945.040000000001</v>
          </cell>
          <cell r="G62">
            <v>269383.21999999997</v>
          </cell>
          <cell r="H62">
            <v>479830.42</v>
          </cell>
          <cell r="I62">
            <v>450941.09</v>
          </cell>
          <cell r="K62">
            <v>205767.5</v>
          </cell>
        </row>
        <row r="63">
          <cell r="A63" t="str">
            <v>Corporate DevelopmentBillingsO&amp;MPower</v>
          </cell>
          <cell r="B63" t="str">
            <v>Corporate Development</v>
          </cell>
          <cell r="C63" t="str">
            <v>O&amp;M</v>
          </cell>
          <cell r="D63" t="str">
            <v>Power</v>
          </cell>
          <cell r="E63">
            <v>30747.86</v>
          </cell>
          <cell r="F63">
            <v>30747.86</v>
          </cell>
          <cell r="G63">
            <v>240948.97</v>
          </cell>
          <cell r="H63">
            <v>516246.63</v>
          </cell>
          <cell r="I63">
            <v>452780.68</v>
          </cell>
          <cell r="K63">
            <v>57630.81</v>
          </cell>
        </row>
        <row r="64">
          <cell r="A64" t="str">
            <v>Corporate DevelopmentBillingsO&amp;MUtility</v>
          </cell>
          <cell r="B64" t="str">
            <v>Corporate Development</v>
          </cell>
          <cell r="C64" t="str">
            <v>O&amp;M</v>
          </cell>
          <cell r="D64" t="str">
            <v>Utility</v>
          </cell>
          <cell r="E64">
            <v>16577.97</v>
          </cell>
          <cell r="F64">
            <v>16577.97</v>
          </cell>
          <cell r="G64">
            <v>124070.79</v>
          </cell>
          <cell r="H64">
            <v>246019.05</v>
          </cell>
          <cell r="I64">
            <v>195815.14</v>
          </cell>
        </row>
        <row r="65">
          <cell r="A65" t="str">
            <v>Corporate PlanningBillingsO&amp;MHoldings</v>
          </cell>
          <cell r="B65" t="str">
            <v>Corporate Planning</v>
          </cell>
          <cell r="C65" t="str">
            <v>O&amp;M</v>
          </cell>
          <cell r="D65" t="str">
            <v>Holdings</v>
          </cell>
          <cell r="E65">
            <v>2177</v>
          </cell>
          <cell r="F65">
            <v>2177.1799999999998</v>
          </cell>
          <cell r="G65">
            <v>14546</v>
          </cell>
          <cell r="H65">
            <v>24840</v>
          </cell>
          <cell r="I65">
            <v>23440</v>
          </cell>
          <cell r="K65">
            <v>8848.2199999999993</v>
          </cell>
        </row>
        <row r="66">
          <cell r="A66" t="str">
            <v>Corporate PlanningBillingsO&amp;MPower</v>
          </cell>
          <cell r="B66" t="str">
            <v>Corporate Planning</v>
          </cell>
          <cell r="C66" t="str">
            <v>O&amp;M</v>
          </cell>
          <cell r="D66" t="str">
            <v>Power</v>
          </cell>
          <cell r="E66">
            <v>84910</v>
          </cell>
          <cell r="F66">
            <v>84910.02</v>
          </cell>
          <cell r="G66">
            <v>567352</v>
          </cell>
          <cell r="H66">
            <v>968746</v>
          </cell>
          <cell r="I66">
            <v>914206</v>
          </cell>
          <cell r="K66">
            <v>345080.58</v>
          </cell>
        </row>
        <row r="67">
          <cell r="A67" t="str">
            <v>Corporate PlanningBillingsO&amp;MUtility</v>
          </cell>
          <cell r="B67" t="str">
            <v>Corporate Planning</v>
          </cell>
          <cell r="C67" t="str">
            <v>O&amp;M</v>
          </cell>
          <cell r="D67" t="str">
            <v>Utility</v>
          </cell>
          <cell r="E67">
            <v>130631</v>
          </cell>
          <cell r="F67">
            <v>130630.8</v>
          </cell>
          <cell r="G67">
            <v>872851</v>
          </cell>
          <cell r="H67">
            <v>1490378</v>
          </cell>
          <cell r="I67">
            <v>1406470</v>
          </cell>
          <cell r="K67">
            <v>530893.19999999995</v>
          </cell>
        </row>
        <row r="68">
          <cell r="A68" t="str">
            <v>Corporate Properties &amp; Survey MappingBillingsCapPower</v>
          </cell>
          <cell r="B68" t="str">
            <v>Corporate Properties &amp; Survey Mapping</v>
          </cell>
          <cell r="C68" t="str">
            <v>Cap</v>
          </cell>
          <cell r="D68" t="str">
            <v>Power</v>
          </cell>
          <cell r="E68">
            <v>3804.12</v>
          </cell>
          <cell r="F68">
            <v>3804.12</v>
          </cell>
          <cell r="G68">
            <v>26628.84</v>
          </cell>
          <cell r="H68">
            <v>45507.23</v>
          </cell>
          <cell r="I68">
            <v>34521.5</v>
          </cell>
          <cell r="K68">
            <v>2417.5700000000002</v>
          </cell>
        </row>
        <row r="69">
          <cell r="A69" t="str">
            <v>Corporate Properties &amp; Survey MappingBillingsCapUtility</v>
          </cell>
          <cell r="B69" t="str">
            <v>Corporate Properties &amp; Survey Mapping</v>
          </cell>
          <cell r="C69" t="str">
            <v>Cap</v>
          </cell>
          <cell r="D69" t="str">
            <v>Utility</v>
          </cell>
          <cell r="E69">
            <v>213457.21</v>
          </cell>
          <cell r="F69">
            <v>213457.21</v>
          </cell>
          <cell r="G69">
            <v>1692441.21</v>
          </cell>
          <cell r="H69">
            <v>2785751.69</v>
          </cell>
          <cell r="I69">
            <v>2931626.05</v>
          </cell>
          <cell r="K69">
            <v>1448266.72</v>
          </cell>
        </row>
        <row r="70">
          <cell r="A70" t="str">
            <v>Corporate Properties &amp; Survey MappingBillingsO&amp;MHoldings</v>
          </cell>
          <cell r="B70" t="str">
            <v>Corporate Properties &amp; Survey Mapping</v>
          </cell>
          <cell r="C70" t="str">
            <v>O&amp;M</v>
          </cell>
          <cell r="D70" t="str">
            <v>Holdings</v>
          </cell>
          <cell r="E70">
            <v>1643.68</v>
          </cell>
          <cell r="F70">
            <v>1643.68</v>
          </cell>
          <cell r="G70">
            <v>13212.28</v>
          </cell>
          <cell r="H70">
            <v>21432.68</v>
          </cell>
          <cell r="I70">
            <v>20118.63</v>
          </cell>
          <cell r="K70">
            <v>5702.67</v>
          </cell>
        </row>
        <row r="71">
          <cell r="A71" t="str">
            <v>Corporate Properties &amp; Survey MappingBillingsO&amp;MPower</v>
          </cell>
          <cell r="B71" t="str">
            <v>Corporate Properties &amp; Survey Mapping</v>
          </cell>
          <cell r="C71" t="str">
            <v>O&amp;M</v>
          </cell>
          <cell r="D71" t="str">
            <v>Power</v>
          </cell>
          <cell r="E71">
            <v>5954.51</v>
          </cell>
          <cell r="F71">
            <v>5954.51</v>
          </cell>
          <cell r="G71">
            <v>41681.57</v>
          </cell>
          <cell r="H71">
            <v>71736.539999999994</v>
          </cell>
          <cell r="I71">
            <v>65344.98</v>
          </cell>
          <cell r="K71">
            <v>33496.639999999999</v>
          </cell>
        </row>
        <row r="72">
          <cell r="A72" t="str">
            <v>Corporate Properties &amp; Survey MappingBillingsO&amp;MUtility</v>
          </cell>
          <cell r="B72" t="str">
            <v>Corporate Properties &amp; Survey Mapping</v>
          </cell>
          <cell r="C72" t="str">
            <v>O&amp;M</v>
          </cell>
          <cell r="D72" t="str">
            <v>Utility</v>
          </cell>
          <cell r="E72">
            <v>81750.14</v>
          </cell>
          <cell r="F72">
            <v>81750.14</v>
          </cell>
          <cell r="G72">
            <v>572250.98</v>
          </cell>
          <cell r="H72">
            <v>981290.1</v>
          </cell>
          <cell r="I72">
            <v>928136.87</v>
          </cell>
          <cell r="K72">
            <v>456676.42</v>
          </cell>
        </row>
        <row r="73">
          <cell r="A73" t="str">
            <v>Corporate ResponsibilityBillingsO&amp;MHoldings</v>
          </cell>
          <cell r="B73" t="str">
            <v>Corporate Responsibility</v>
          </cell>
          <cell r="C73" t="str">
            <v>O&amp;M</v>
          </cell>
          <cell r="D73" t="str">
            <v>Holdings</v>
          </cell>
          <cell r="E73">
            <v>1329.02</v>
          </cell>
          <cell r="F73">
            <v>1639.28</v>
          </cell>
          <cell r="G73">
            <v>10919.55</v>
          </cell>
          <cell r="H73">
            <v>19036.09</v>
          </cell>
          <cell r="I73">
            <v>17821.759999999998</v>
          </cell>
          <cell r="K73">
            <v>4714.7700000000004</v>
          </cell>
        </row>
        <row r="74">
          <cell r="A74" t="str">
            <v>Corporate ResponsibilityBillingsO&amp;MPower</v>
          </cell>
          <cell r="B74" t="str">
            <v>Corporate Responsibility</v>
          </cell>
          <cell r="C74" t="str">
            <v>O&amp;M</v>
          </cell>
          <cell r="D74" t="str">
            <v>Power</v>
          </cell>
          <cell r="E74">
            <v>54143.74</v>
          </cell>
          <cell r="F74">
            <v>65677.440000000002</v>
          </cell>
          <cell r="G74">
            <v>386562.58</v>
          </cell>
          <cell r="H74">
            <v>678252</v>
          </cell>
          <cell r="I74">
            <v>668431.80000000005</v>
          </cell>
          <cell r="K74">
            <v>252075.74</v>
          </cell>
        </row>
        <row r="75">
          <cell r="A75" t="str">
            <v>Corporate ResponsibilityBillingsO&amp;MUtility</v>
          </cell>
          <cell r="B75" t="str">
            <v>Corporate Responsibility</v>
          </cell>
          <cell r="C75" t="str">
            <v>O&amp;M</v>
          </cell>
          <cell r="D75" t="str">
            <v>Utility</v>
          </cell>
          <cell r="E75">
            <v>80367.820000000007</v>
          </cell>
          <cell r="F75">
            <v>97982.76</v>
          </cell>
          <cell r="G75">
            <v>572507.35</v>
          </cell>
          <cell r="H75">
            <v>1004779.77</v>
          </cell>
          <cell r="I75">
            <v>1015832.08</v>
          </cell>
          <cell r="K75">
            <v>419036.37</v>
          </cell>
        </row>
        <row r="76">
          <cell r="A76" t="str">
            <v>Corporate SecretaryBillingsO&amp;MHoldings</v>
          </cell>
          <cell r="B76" t="str">
            <v>Corporate Secretary</v>
          </cell>
          <cell r="C76" t="str">
            <v>O&amp;M</v>
          </cell>
          <cell r="D76" t="str">
            <v>Holdings</v>
          </cell>
          <cell r="E76">
            <v>935</v>
          </cell>
          <cell r="F76">
            <v>934.27</v>
          </cell>
          <cell r="G76">
            <v>6725</v>
          </cell>
          <cell r="H76">
            <v>11305</v>
          </cell>
          <cell r="I76">
            <v>11154</v>
          </cell>
          <cell r="K76">
            <v>5285.76</v>
          </cell>
        </row>
        <row r="77">
          <cell r="A77" t="str">
            <v>Corporate SecretaryBillingsO&amp;MPower</v>
          </cell>
          <cell r="B77" t="str">
            <v>Corporate Secretary</v>
          </cell>
          <cell r="C77" t="str">
            <v>O&amp;M</v>
          </cell>
          <cell r="D77" t="str">
            <v>Power</v>
          </cell>
          <cell r="E77">
            <v>36436</v>
          </cell>
          <cell r="F77">
            <v>36436.53</v>
          </cell>
          <cell r="G77">
            <v>262181</v>
          </cell>
          <cell r="H77">
            <v>440875</v>
          </cell>
          <cell r="I77">
            <v>434964</v>
          </cell>
          <cell r="K77">
            <v>206144.64000000001</v>
          </cell>
        </row>
        <row r="78">
          <cell r="A78" t="str">
            <v>Corporate SecretaryBillingsO&amp;MUtility</v>
          </cell>
          <cell r="B78" t="str">
            <v>Corporate Secretary</v>
          </cell>
          <cell r="C78" t="str">
            <v>O&amp;M</v>
          </cell>
          <cell r="D78" t="str">
            <v>Utility</v>
          </cell>
          <cell r="E78">
            <v>56056</v>
          </cell>
          <cell r="F78">
            <v>56056.2</v>
          </cell>
          <cell r="G78">
            <v>403357</v>
          </cell>
          <cell r="H78">
            <v>678270</v>
          </cell>
          <cell r="I78">
            <v>669176</v>
          </cell>
          <cell r="K78">
            <v>317145.59999999998</v>
          </cell>
        </row>
        <row r="79">
          <cell r="A79" t="str">
            <v>Corporate StrategyBillingsO&amp;MHoldings</v>
          </cell>
          <cell r="B79" t="str">
            <v>Corporate Strategy</v>
          </cell>
          <cell r="C79" t="str">
            <v>O&amp;M</v>
          </cell>
          <cell r="D79" t="str">
            <v>Holdings</v>
          </cell>
          <cell r="E79">
            <v>1726.08</v>
          </cell>
          <cell r="F79">
            <v>1296.72</v>
          </cell>
          <cell r="G79">
            <v>16462.560000000001</v>
          </cell>
          <cell r="H79">
            <v>25967.439999999999</v>
          </cell>
          <cell r="I79">
            <v>21644</v>
          </cell>
          <cell r="K79">
            <v>8503.11</v>
          </cell>
        </row>
        <row r="80">
          <cell r="A80" t="str">
            <v>Corporate StrategyBillingsO&amp;MPower</v>
          </cell>
          <cell r="B80" t="str">
            <v>Corporate Strategy</v>
          </cell>
          <cell r="C80" t="str">
            <v>O&amp;M</v>
          </cell>
          <cell r="D80" t="str">
            <v>Power</v>
          </cell>
          <cell r="E80">
            <v>85419.36</v>
          </cell>
          <cell r="F80">
            <v>71969.08</v>
          </cell>
          <cell r="G80">
            <v>690977.12</v>
          </cell>
          <cell r="H80">
            <v>1248738.48</v>
          </cell>
          <cell r="I80">
            <v>1054562.56</v>
          </cell>
          <cell r="K80">
            <v>356729.38</v>
          </cell>
        </row>
        <row r="81">
          <cell r="A81" t="str">
            <v>Corporate StrategyBillingsO&amp;MUtility</v>
          </cell>
          <cell r="B81" t="str">
            <v>Corporate Strategy</v>
          </cell>
          <cell r="C81" t="str">
            <v>O&amp;M</v>
          </cell>
          <cell r="D81" t="str">
            <v>Utility</v>
          </cell>
          <cell r="E81">
            <v>105502.32</v>
          </cell>
          <cell r="F81">
            <v>81682.559999999998</v>
          </cell>
          <cell r="G81">
            <v>878248.76</v>
          </cell>
          <cell r="H81">
            <v>1607636.88</v>
          </cell>
          <cell r="I81">
            <v>1368452.48</v>
          </cell>
          <cell r="K81">
            <v>559756.23</v>
          </cell>
        </row>
        <row r="82">
          <cell r="A82" t="str">
            <v>Enterprise Risk ManagementBillingsCapUtility</v>
          </cell>
          <cell r="B82" t="str">
            <v>Enterprise Risk Management</v>
          </cell>
          <cell r="C82" t="str">
            <v>Cap</v>
          </cell>
          <cell r="D82" t="str">
            <v>Utility</v>
          </cell>
          <cell r="E82">
            <v>27786.5</v>
          </cell>
          <cell r="F82">
            <v>27786.5</v>
          </cell>
          <cell r="G82">
            <v>193338</v>
          </cell>
          <cell r="H82">
            <v>329118.25</v>
          </cell>
          <cell r="I82">
            <v>329192.25</v>
          </cell>
          <cell r="K82">
            <v>114998.75</v>
          </cell>
        </row>
        <row r="83">
          <cell r="A83" t="str">
            <v>Enterprise Risk ManagementBillingsO&amp;MEnterprise</v>
          </cell>
          <cell r="B83" t="str">
            <v>Enterprise Risk Management</v>
          </cell>
          <cell r="C83" t="str">
            <v>O&amp;M</v>
          </cell>
          <cell r="D83" t="str">
            <v>Enterprise</v>
          </cell>
          <cell r="E83">
            <v>2623.68</v>
          </cell>
          <cell r="F83">
            <v>2623.68</v>
          </cell>
          <cell r="G83">
            <v>18220</v>
          </cell>
          <cell r="H83">
            <v>31338.400000000001</v>
          </cell>
          <cell r="I83">
            <v>31484.16</v>
          </cell>
          <cell r="K83">
            <v>52692.24</v>
          </cell>
        </row>
        <row r="84">
          <cell r="A84" t="str">
            <v>Enterprise Risk ManagementBillingsO&amp;MHoldings</v>
          </cell>
          <cell r="B84" t="str">
            <v>Enterprise Risk Management</v>
          </cell>
          <cell r="C84" t="str">
            <v>O&amp;M</v>
          </cell>
          <cell r="D84" t="str">
            <v>Holdings</v>
          </cell>
          <cell r="E84">
            <v>49431.72</v>
          </cell>
          <cell r="F84">
            <v>49431.72</v>
          </cell>
          <cell r="G84">
            <v>344422.92</v>
          </cell>
          <cell r="H84">
            <v>586479.92000000004</v>
          </cell>
          <cell r="I84">
            <v>586480.07999999996</v>
          </cell>
          <cell r="K84">
            <v>123832.92</v>
          </cell>
        </row>
        <row r="85">
          <cell r="A85" t="str">
            <v>Enterprise Risk ManagementBillingsO&amp;MPower</v>
          </cell>
          <cell r="B85" t="str">
            <v>Enterprise Risk Management</v>
          </cell>
          <cell r="C85" t="str">
            <v>O&amp;M</v>
          </cell>
          <cell r="D85" t="str">
            <v>Power</v>
          </cell>
          <cell r="E85">
            <v>463021.62</v>
          </cell>
          <cell r="F85">
            <v>463021.62</v>
          </cell>
          <cell r="G85">
            <v>3295547.95</v>
          </cell>
          <cell r="H85">
            <v>5595565.6399999997</v>
          </cell>
          <cell r="I85">
            <v>5595676.7999999998</v>
          </cell>
          <cell r="K85">
            <v>2533310.31</v>
          </cell>
        </row>
        <row r="86">
          <cell r="A86" t="str">
            <v>Enterprise Risk ManagementBillingsO&amp;MUtility</v>
          </cell>
          <cell r="B86" t="str">
            <v>Enterprise Risk Management</v>
          </cell>
          <cell r="C86" t="str">
            <v>O&amp;M</v>
          </cell>
          <cell r="D86" t="str">
            <v>Utility</v>
          </cell>
          <cell r="E86">
            <v>53517.66</v>
          </cell>
          <cell r="F86">
            <v>53517.66</v>
          </cell>
          <cell r="G86">
            <v>374539.93</v>
          </cell>
          <cell r="H86">
            <v>637239.54</v>
          </cell>
          <cell r="I86">
            <v>637147.93000000005</v>
          </cell>
          <cell r="K86">
            <v>277628.31</v>
          </cell>
        </row>
        <row r="87">
          <cell r="A87" t="str">
            <v>Environmental Compliance &amp; OversightBillingsCapUtility</v>
          </cell>
          <cell r="B87" t="str">
            <v>Environmental Compliance &amp; Oversight</v>
          </cell>
          <cell r="C87" t="str">
            <v>Cap</v>
          </cell>
          <cell r="D87" t="str">
            <v>Utility</v>
          </cell>
          <cell r="E87">
            <v>1418.16</v>
          </cell>
          <cell r="F87">
            <v>1418.16</v>
          </cell>
          <cell r="G87">
            <v>9927.1200000000008</v>
          </cell>
          <cell r="H87">
            <v>17727</v>
          </cell>
          <cell r="I87">
            <v>17972.02</v>
          </cell>
          <cell r="K87">
            <v>3663.58</v>
          </cell>
        </row>
        <row r="88">
          <cell r="A88" t="str">
            <v>Environmental Compliance &amp; OversightBillingsO&amp;MHoldings</v>
          </cell>
          <cell r="B88" t="str">
            <v>Environmental Compliance &amp; Oversight</v>
          </cell>
          <cell r="C88" t="str">
            <v>O&amp;M</v>
          </cell>
          <cell r="D88" t="str">
            <v>Holdings</v>
          </cell>
          <cell r="E88">
            <v>2425.02</v>
          </cell>
          <cell r="F88">
            <v>2431.73</v>
          </cell>
          <cell r="G88">
            <v>17699.47</v>
          </cell>
          <cell r="H88">
            <v>30163.25</v>
          </cell>
          <cell r="I88">
            <v>25423.09</v>
          </cell>
          <cell r="K88">
            <v>6427.91</v>
          </cell>
        </row>
        <row r="89">
          <cell r="A89" t="str">
            <v>Environmental Compliance &amp; OversightBillingsO&amp;MPower</v>
          </cell>
          <cell r="B89" t="str">
            <v>Environmental Compliance &amp; Oversight</v>
          </cell>
          <cell r="C89" t="str">
            <v>O&amp;M</v>
          </cell>
          <cell r="D89" t="str">
            <v>Power</v>
          </cell>
          <cell r="E89">
            <v>159061.69</v>
          </cell>
          <cell r="F89">
            <v>159055.18</v>
          </cell>
          <cell r="G89">
            <v>847680.09</v>
          </cell>
          <cell r="H89">
            <v>1320008.29</v>
          </cell>
          <cell r="I89">
            <v>1206271.18</v>
          </cell>
          <cell r="K89">
            <v>638147.97</v>
          </cell>
        </row>
        <row r="90">
          <cell r="A90" t="str">
            <v>Environmental Compliance &amp; OversightBillingsO&amp;MUtility</v>
          </cell>
          <cell r="B90" t="str">
            <v>Environmental Compliance &amp; Oversight</v>
          </cell>
          <cell r="C90" t="str">
            <v>O&amp;M</v>
          </cell>
          <cell r="D90" t="str">
            <v>Utility</v>
          </cell>
          <cell r="E90">
            <v>70793.710000000006</v>
          </cell>
          <cell r="F90">
            <v>70793.509999999995</v>
          </cell>
          <cell r="G90">
            <v>551960.53</v>
          </cell>
          <cell r="H90">
            <v>920203.21</v>
          </cell>
          <cell r="I90">
            <v>944704.69</v>
          </cell>
          <cell r="K90">
            <v>536977.21</v>
          </cell>
        </row>
        <row r="91">
          <cell r="A91" t="str">
            <v>Headquarters ServicesBillingsO&amp;MHoldings</v>
          </cell>
          <cell r="B91" t="str">
            <v>Headquarters Services</v>
          </cell>
          <cell r="C91" t="str">
            <v>O&amp;M</v>
          </cell>
          <cell r="D91" t="str">
            <v>Holdings</v>
          </cell>
          <cell r="E91">
            <v>27487.41</v>
          </cell>
          <cell r="F91">
            <v>27515.41</v>
          </cell>
          <cell r="G91">
            <v>192820.87</v>
          </cell>
          <cell r="H91">
            <v>330259.92</v>
          </cell>
          <cell r="I91">
            <v>330542.37</v>
          </cell>
          <cell r="K91">
            <v>166245.59</v>
          </cell>
        </row>
        <row r="92">
          <cell r="A92" t="str">
            <v>Headquarters ServicesBillingsO&amp;MPower</v>
          </cell>
          <cell r="B92" t="str">
            <v>Headquarters Services</v>
          </cell>
          <cell r="C92" t="str">
            <v>O&amp;M</v>
          </cell>
          <cell r="D92" t="str">
            <v>Power</v>
          </cell>
          <cell r="E92">
            <v>303104.33</v>
          </cell>
          <cell r="F92">
            <v>302646.33</v>
          </cell>
          <cell r="G92">
            <v>2123162.31</v>
          </cell>
          <cell r="H92">
            <v>3634591.96</v>
          </cell>
          <cell r="I92">
            <v>3637270.74</v>
          </cell>
          <cell r="K92">
            <v>1824430.25</v>
          </cell>
        </row>
        <row r="93">
          <cell r="A93" t="str">
            <v>Headquarters ServicesBillingsO&amp;MService Co</v>
          </cell>
          <cell r="B93" t="str">
            <v>Headquarters Services</v>
          </cell>
          <cell r="C93" t="str">
            <v>O&amp;M</v>
          </cell>
          <cell r="D93" t="str">
            <v>Service Co</v>
          </cell>
          <cell r="E93">
            <v>1744597.73</v>
          </cell>
          <cell r="F93">
            <v>1744597.73</v>
          </cell>
          <cell r="G93">
            <v>12212184.109999999</v>
          </cell>
          <cell r="H93">
            <v>20935172.760000002</v>
          </cell>
          <cell r="I93">
            <v>20935749.989999998</v>
          </cell>
          <cell r="K93">
            <v>10468740.84</v>
          </cell>
        </row>
        <row r="94">
          <cell r="A94" t="str">
            <v>Headquarters ServicesBillingsO&amp;MUtility</v>
          </cell>
          <cell r="B94" t="str">
            <v>Headquarters Services</v>
          </cell>
          <cell r="C94" t="str">
            <v>O&amp;M</v>
          </cell>
          <cell r="D94" t="str">
            <v>Utility</v>
          </cell>
          <cell r="E94">
            <v>822759.29</v>
          </cell>
          <cell r="F94">
            <v>823189.29</v>
          </cell>
          <cell r="G94">
            <v>5765604.29</v>
          </cell>
          <cell r="H94">
            <v>9880854.0899999999</v>
          </cell>
          <cell r="I94">
            <v>9873514.0199999996</v>
          </cell>
          <cell r="K94">
            <v>4935487.26</v>
          </cell>
        </row>
        <row r="95">
          <cell r="A95" t="str">
            <v>Holdings Dedicated FinanceBillingsO&amp;MHoldings</v>
          </cell>
          <cell r="B95" t="str">
            <v>Holdings Dedicated Finance</v>
          </cell>
          <cell r="C95" t="str">
            <v>O&amp;M</v>
          </cell>
          <cell r="D95" t="str">
            <v>Holdings</v>
          </cell>
          <cell r="E95">
            <v>87999</v>
          </cell>
          <cell r="F95">
            <v>87999</v>
          </cell>
          <cell r="G95">
            <v>583915</v>
          </cell>
          <cell r="H95">
            <v>1033412</v>
          </cell>
          <cell r="I95">
            <v>1043610</v>
          </cell>
          <cell r="K95">
            <v>512335</v>
          </cell>
        </row>
        <row r="96">
          <cell r="A96" t="str">
            <v>Human ResourcesBillingsO&amp;MHoldings</v>
          </cell>
          <cell r="B96" t="str">
            <v>Human Resources</v>
          </cell>
          <cell r="C96" t="str">
            <v>O&amp;M</v>
          </cell>
          <cell r="D96" t="str">
            <v>Holdings</v>
          </cell>
          <cell r="E96">
            <v>36574.400000000001</v>
          </cell>
          <cell r="F96">
            <v>36641.230000000003</v>
          </cell>
          <cell r="G96">
            <v>260196.32</v>
          </cell>
          <cell r="H96">
            <v>440794.28</v>
          </cell>
          <cell r="I96">
            <v>427009.93</v>
          </cell>
          <cell r="K96">
            <v>210885.71</v>
          </cell>
        </row>
        <row r="97">
          <cell r="A97" t="str">
            <v>Human ResourcesBillingsO&amp;MPower</v>
          </cell>
          <cell r="B97" t="str">
            <v>Human Resources</v>
          </cell>
          <cell r="C97" t="str">
            <v>O&amp;M</v>
          </cell>
          <cell r="D97" t="str">
            <v>Power</v>
          </cell>
          <cell r="E97">
            <v>881045.33</v>
          </cell>
          <cell r="F97">
            <v>881006.3</v>
          </cell>
          <cell r="G97">
            <v>6340339.8600000003</v>
          </cell>
          <cell r="H97">
            <v>10737780.800000001</v>
          </cell>
          <cell r="I97">
            <v>10462625.800000001</v>
          </cell>
          <cell r="K97">
            <v>4861358.3899999997</v>
          </cell>
        </row>
        <row r="98">
          <cell r="A98" t="str">
            <v>Human ResourcesBillingsO&amp;MUtility</v>
          </cell>
          <cell r="B98" t="str">
            <v>Human Resources</v>
          </cell>
          <cell r="C98" t="str">
            <v>O&amp;M</v>
          </cell>
          <cell r="D98" t="str">
            <v>Utility</v>
          </cell>
          <cell r="E98">
            <v>1209715.8400000001</v>
          </cell>
          <cell r="F98">
            <v>1209688.03</v>
          </cell>
          <cell r="G98">
            <v>8854577.75</v>
          </cell>
          <cell r="H98">
            <v>15025272.970000001</v>
          </cell>
          <cell r="I98">
            <v>14962897.76</v>
          </cell>
          <cell r="K98">
            <v>7338181.29</v>
          </cell>
        </row>
        <row r="99">
          <cell r="A99" t="str">
            <v>Information TechnologyBillingsCapHoldings</v>
          </cell>
          <cell r="B99" t="str">
            <v>Information Technology</v>
          </cell>
          <cell r="C99" t="str">
            <v>Cap</v>
          </cell>
          <cell r="D99" t="str">
            <v>Holdings</v>
          </cell>
          <cell r="E99">
            <v>2462</v>
          </cell>
          <cell r="G99">
            <v>17234</v>
          </cell>
          <cell r="H99">
            <v>29544</v>
          </cell>
          <cell r="I99">
            <v>6532</v>
          </cell>
          <cell r="K99">
            <v>4922</v>
          </cell>
        </row>
        <row r="100">
          <cell r="A100" t="str">
            <v>Information TechnologyBillingsCapPower</v>
          </cell>
          <cell r="B100" t="str">
            <v>Information Technology</v>
          </cell>
          <cell r="C100" t="str">
            <v>Cap</v>
          </cell>
          <cell r="D100" t="str">
            <v>Power</v>
          </cell>
          <cell r="E100">
            <v>906372</v>
          </cell>
          <cell r="F100">
            <v>353586</v>
          </cell>
          <cell r="G100">
            <v>3372842</v>
          </cell>
          <cell r="H100">
            <v>7317801</v>
          </cell>
          <cell r="I100">
            <v>6363576</v>
          </cell>
          <cell r="K100">
            <v>910652</v>
          </cell>
        </row>
        <row r="101">
          <cell r="A101" t="str">
            <v>Information TechnologyBillingsCapService Co</v>
          </cell>
          <cell r="B101" t="str">
            <v>Information Technology</v>
          </cell>
          <cell r="C101" t="str">
            <v>Cap</v>
          </cell>
          <cell r="D101" t="str">
            <v>Service Co</v>
          </cell>
          <cell r="E101">
            <v>520000</v>
          </cell>
          <cell r="F101">
            <v>151140</v>
          </cell>
          <cell r="G101">
            <v>3803000</v>
          </cell>
          <cell r="H101">
            <v>10870000</v>
          </cell>
          <cell r="I101">
            <v>8231873</v>
          </cell>
          <cell r="K101">
            <v>1488428</v>
          </cell>
        </row>
        <row r="102">
          <cell r="A102" t="str">
            <v>Information TechnologyBillingsCapUtility</v>
          </cell>
          <cell r="B102" t="str">
            <v>Information Technology</v>
          </cell>
          <cell r="C102" t="str">
            <v>Cap</v>
          </cell>
          <cell r="D102" t="str">
            <v>Utility</v>
          </cell>
          <cell r="E102">
            <v>906357</v>
          </cell>
          <cell r="F102">
            <v>1418806</v>
          </cell>
          <cell r="G102">
            <v>4960019</v>
          </cell>
          <cell r="H102">
            <v>11233663</v>
          </cell>
          <cell r="I102">
            <v>16626332</v>
          </cell>
          <cell r="K102">
            <v>4459171</v>
          </cell>
        </row>
        <row r="103">
          <cell r="A103" t="str">
            <v>Information TechnologyBillingsO&amp;MHoldings</v>
          </cell>
          <cell r="B103" t="str">
            <v>Information Technology</v>
          </cell>
          <cell r="C103" t="str">
            <v>O&amp;M</v>
          </cell>
          <cell r="D103" t="str">
            <v>Holdings</v>
          </cell>
          <cell r="E103">
            <v>26882.21</v>
          </cell>
          <cell r="F103">
            <v>39972.61</v>
          </cell>
          <cell r="G103">
            <v>188175.47</v>
          </cell>
          <cell r="H103">
            <v>322564.40000000002</v>
          </cell>
          <cell r="I103">
            <v>474786.75</v>
          </cell>
          <cell r="K103">
            <v>263606.39</v>
          </cell>
        </row>
        <row r="104">
          <cell r="A104" t="str">
            <v>Information TechnologyBillingsO&amp;MPower</v>
          </cell>
          <cell r="B104" t="str">
            <v>Information Technology</v>
          </cell>
          <cell r="C104" t="str">
            <v>O&amp;M</v>
          </cell>
          <cell r="D104" t="str">
            <v>Power</v>
          </cell>
          <cell r="E104">
            <v>4031095.42</v>
          </cell>
          <cell r="F104">
            <v>4121077.49</v>
          </cell>
          <cell r="G104">
            <v>28806917.609999999</v>
          </cell>
          <cell r="H104">
            <v>48938337.450000003</v>
          </cell>
          <cell r="I104">
            <v>50132003.759999998</v>
          </cell>
          <cell r="K104">
            <v>23566842.050000001</v>
          </cell>
        </row>
        <row r="105">
          <cell r="A105" t="str">
            <v>Information TechnologyBillingsO&amp;MService Co</v>
          </cell>
          <cell r="B105" t="str">
            <v>Information Technology</v>
          </cell>
          <cell r="C105" t="str">
            <v>O&amp;M</v>
          </cell>
          <cell r="D105" t="str">
            <v>Service Co</v>
          </cell>
          <cell r="E105">
            <v>887616.33</v>
          </cell>
          <cell r="F105">
            <v>987255.1</v>
          </cell>
          <cell r="G105">
            <v>5394314.3099999996</v>
          </cell>
          <cell r="H105">
            <v>8592475.8000000007</v>
          </cell>
          <cell r="I105">
            <v>8779580.4800000004</v>
          </cell>
          <cell r="K105">
            <v>3657192.64</v>
          </cell>
        </row>
        <row r="106">
          <cell r="A106" t="str">
            <v>Information TechnologyBillingsO&amp;MUtility</v>
          </cell>
          <cell r="B106" t="str">
            <v>Information Technology</v>
          </cell>
          <cell r="C106" t="str">
            <v>O&amp;M</v>
          </cell>
          <cell r="D106" t="str">
            <v>Utility</v>
          </cell>
          <cell r="E106">
            <v>7496599.0899999999</v>
          </cell>
          <cell r="F106">
            <v>7792658.0300000003</v>
          </cell>
          <cell r="G106">
            <v>52990943.07</v>
          </cell>
          <cell r="H106">
            <v>90531468.609999999</v>
          </cell>
          <cell r="I106">
            <v>92114619.719999999</v>
          </cell>
          <cell r="K106">
            <v>45513765.359999999</v>
          </cell>
        </row>
        <row r="107">
          <cell r="A107" t="str">
            <v>Internal Audit ServicesBillingsO&amp;MHoldings</v>
          </cell>
          <cell r="B107" t="str">
            <v>Internal Audit Services</v>
          </cell>
          <cell r="C107" t="str">
            <v>O&amp;M</v>
          </cell>
          <cell r="D107" t="str">
            <v>Holdings</v>
          </cell>
          <cell r="E107">
            <v>5019.04</v>
          </cell>
          <cell r="F107">
            <v>8914.08</v>
          </cell>
          <cell r="G107">
            <v>35760.660000000003</v>
          </cell>
          <cell r="H107">
            <v>60855.86</v>
          </cell>
          <cell r="I107">
            <v>121956.06</v>
          </cell>
          <cell r="K107">
            <v>38477.230000000003</v>
          </cell>
        </row>
        <row r="108">
          <cell r="A108" t="str">
            <v>Internal Audit ServicesBillingsO&amp;MPower</v>
          </cell>
          <cell r="B108" t="str">
            <v>Internal Audit Services</v>
          </cell>
          <cell r="C108" t="str">
            <v>O&amp;M</v>
          </cell>
          <cell r="D108" t="str">
            <v>Power</v>
          </cell>
          <cell r="E108">
            <v>226797.87</v>
          </cell>
          <cell r="F108">
            <v>227174.12</v>
          </cell>
          <cell r="G108">
            <v>1584448.19</v>
          </cell>
          <cell r="H108">
            <v>2696165.55</v>
          </cell>
          <cell r="I108">
            <v>2661479.12</v>
          </cell>
          <cell r="K108">
            <v>1296712.8999999999</v>
          </cell>
        </row>
        <row r="109">
          <cell r="A109" t="str">
            <v>Internal Audit ServicesBillingsO&amp;MUtility</v>
          </cell>
          <cell r="B109" t="str">
            <v>Internal Audit Services</v>
          </cell>
          <cell r="C109" t="str">
            <v>O&amp;M</v>
          </cell>
          <cell r="D109" t="str">
            <v>Utility</v>
          </cell>
          <cell r="E109">
            <v>347882.21</v>
          </cell>
          <cell r="F109">
            <v>319000.8</v>
          </cell>
          <cell r="G109">
            <v>2429842.7400000002</v>
          </cell>
          <cell r="H109">
            <v>4133806.82</v>
          </cell>
          <cell r="I109">
            <v>3797262.31</v>
          </cell>
          <cell r="K109">
            <v>2314383.2599999998</v>
          </cell>
        </row>
        <row r="110">
          <cell r="A110" t="str">
            <v>Investor RelationsBillingsO&amp;MHoldings</v>
          </cell>
          <cell r="B110" t="str">
            <v>Investor Relations</v>
          </cell>
          <cell r="C110" t="str">
            <v>O&amp;M</v>
          </cell>
          <cell r="D110" t="str">
            <v>Holdings</v>
          </cell>
          <cell r="E110">
            <v>868</v>
          </cell>
          <cell r="F110">
            <v>867.79</v>
          </cell>
          <cell r="G110">
            <v>7197</v>
          </cell>
          <cell r="H110">
            <v>12117</v>
          </cell>
          <cell r="I110">
            <v>12117</v>
          </cell>
          <cell r="K110">
            <v>5856.58</v>
          </cell>
        </row>
        <row r="111">
          <cell r="A111" t="str">
            <v>Investor RelationsBillingsO&amp;MPower</v>
          </cell>
          <cell r="B111" t="str">
            <v>Investor Relations</v>
          </cell>
          <cell r="C111" t="str">
            <v>O&amp;M</v>
          </cell>
          <cell r="D111" t="str">
            <v>Power</v>
          </cell>
          <cell r="E111">
            <v>33844</v>
          </cell>
          <cell r="F111">
            <v>33843.81</v>
          </cell>
          <cell r="G111">
            <v>280690</v>
          </cell>
          <cell r="H111">
            <v>472558</v>
          </cell>
          <cell r="I111">
            <v>472559</v>
          </cell>
          <cell r="K111">
            <v>228406.62</v>
          </cell>
        </row>
        <row r="112">
          <cell r="A112" t="str">
            <v>Investor RelationsBillingsO&amp;MUtility</v>
          </cell>
          <cell r="B112" t="str">
            <v>Investor Relations</v>
          </cell>
          <cell r="C112" t="str">
            <v>O&amp;M</v>
          </cell>
          <cell r="D112" t="str">
            <v>Utility</v>
          </cell>
          <cell r="E112">
            <v>52067</v>
          </cell>
          <cell r="F112">
            <v>52067.4</v>
          </cell>
          <cell r="G112">
            <v>431829</v>
          </cell>
          <cell r="H112">
            <v>727012</v>
          </cell>
          <cell r="I112">
            <v>727013</v>
          </cell>
          <cell r="K112">
            <v>351394.8</v>
          </cell>
        </row>
        <row r="113">
          <cell r="A113" t="str">
            <v>LawBillingsCapHoldings</v>
          </cell>
          <cell r="B113" t="str">
            <v>Law</v>
          </cell>
          <cell r="C113" t="str">
            <v>Cap</v>
          </cell>
          <cell r="D113" t="str">
            <v>Holdings</v>
          </cell>
          <cell r="E113">
            <v>6250</v>
          </cell>
          <cell r="F113">
            <v>10714.43</v>
          </cell>
          <cell r="G113">
            <v>43750</v>
          </cell>
          <cell r="H113">
            <v>75001</v>
          </cell>
          <cell r="I113">
            <v>75001.009999999995</v>
          </cell>
        </row>
        <row r="114">
          <cell r="A114" t="str">
            <v>LawBillingsCapPower</v>
          </cell>
          <cell r="B114" t="str">
            <v>Law</v>
          </cell>
          <cell r="C114" t="str">
            <v>Cap</v>
          </cell>
          <cell r="D114" t="str">
            <v>Power</v>
          </cell>
          <cell r="E114">
            <v>31250</v>
          </cell>
          <cell r="F114">
            <v>50881.85</v>
          </cell>
          <cell r="G114">
            <v>218750</v>
          </cell>
          <cell r="H114">
            <v>375000</v>
          </cell>
          <cell r="I114">
            <v>374999.95</v>
          </cell>
          <cell r="K114">
            <v>15160</v>
          </cell>
        </row>
        <row r="115">
          <cell r="A115" t="str">
            <v>LawBillingsCapUtility</v>
          </cell>
          <cell r="B115" t="str">
            <v>Law</v>
          </cell>
          <cell r="C115" t="str">
            <v>Cap</v>
          </cell>
          <cell r="D115" t="str">
            <v>Utility</v>
          </cell>
          <cell r="E115">
            <v>292794.81</v>
          </cell>
          <cell r="F115">
            <v>246948.74</v>
          </cell>
          <cell r="G115">
            <v>1736734.16</v>
          </cell>
          <cell r="H115">
            <v>3011451.17</v>
          </cell>
          <cell r="I115">
            <v>3111482.18</v>
          </cell>
          <cell r="K115">
            <v>1644582.86</v>
          </cell>
        </row>
        <row r="116">
          <cell r="A116" t="str">
            <v>LawBillingsO&amp;MHoldings</v>
          </cell>
          <cell r="B116" t="str">
            <v>Law</v>
          </cell>
          <cell r="C116" t="str">
            <v>O&amp;M</v>
          </cell>
          <cell r="D116" t="str">
            <v>Holdings</v>
          </cell>
          <cell r="E116">
            <v>287649.59000000003</v>
          </cell>
          <cell r="F116">
            <v>536164.47</v>
          </cell>
          <cell r="G116">
            <v>2412895.79</v>
          </cell>
          <cell r="H116">
            <v>4245869.5</v>
          </cell>
          <cell r="I116">
            <v>6281298.2999999998</v>
          </cell>
          <cell r="K116">
            <v>2849593.36</v>
          </cell>
        </row>
        <row r="117">
          <cell r="A117" t="str">
            <v>LawBillingsO&amp;MPower</v>
          </cell>
          <cell r="B117" t="str">
            <v>Law</v>
          </cell>
          <cell r="C117" t="str">
            <v>O&amp;M</v>
          </cell>
          <cell r="D117" t="str">
            <v>Power</v>
          </cell>
          <cell r="E117">
            <v>937681.3</v>
          </cell>
          <cell r="F117">
            <v>1024017.58</v>
          </cell>
          <cell r="G117">
            <v>6561228.1200000001</v>
          </cell>
          <cell r="H117">
            <v>11207608.5</v>
          </cell>
          <cell r="I117">
            <v>13148710.57</v>
          </cell>
          <cell r="K117">
            <v>7386335.6399999997</v>
          </cell>
        </row>
        <row r="118">
          <cell r="A118" t="str">
            <v>LawBillingsO&amp;MUtility</v>
          </cell>
          <cell r="B118" t="str">
            <v>Law</v>
          </cell>
          <cell r="C118" t="str">
            <v>O&amp;M</v>
          </cell>
          <cell r="D118" t="str">
            <v>Utility</v>
          </cell>
          <cell r="E118">
            <v>1259795.5</v>
          </cell>
          <cell r="F118">
            <v>1319337.6000000001</v>
          </cell>
          <cell r="G118">
            <v>8822301.9000000004</v>
          </cell>
          <cell r="H118">
            <v>15047493.779999999</v>
          </cell>
          <cell r="I118">
            <v>16153547.84</v>
          </cell>
          <cell r="K118">
            <v>8616911.7400000002</v>
          </cell>
        </row>
        <row r="119">
          <cell r="A119" t="str">
            <v>NERC ComplianceBillingsO&amp;MHoldings</v>
          </cell>
          <cell r="B119" t="str">
            <v>NERC Compliance</v>
          </cell>
          <cell r="C119" t="str">
            <v>O&amp;M</v>
          </cell>
          <cell r="D119" t="str">
            <v>Holdings</v>
          </cell>
          <cell r="K119">
            <v>4624.68</v>
          </cell>
        </row>
        <row r="120">
          <cell r="A120" t="str">
            <v>NERC ComplianceBillingsO&amp;MPower</v>
          </cell>
          <cell r="B120" t="str">
            <v>NERC Compliance</v>
          </cell>
          <cell r="C120" t="str">
            <v>O&amp;M</v>
          </cell>
          <cell r="D120" t="str">
            <v>Power</v>
          </cell>
          <cell r="E120">
            <v>90997.38</v>
          </cell>
          <cell r="F120">
            <v>90997.38</v>
          </cell>
          <cell r="G120">
            <v>634533.30000000005</v>
          </cell>
          <cell r="H120">
            <v>1079726.76</v>
          </cell>
          <cell r="I120">
            <v>1097953.43</v>
          </cell>
          <cell r="K120">
            <v>584726.85</v>
          </cell>
        </row>
        <row r="121">
          <cell r="A121" t="str">
            <v>NERC ComplianceBillingsO&amp;MUtility</v>
          </cell>
          <cell r="B121" t="str">
            <v>NERC Compliance</v>
          </cell>
          <cell r="C121" t="str">
            <v>O&amp;M</v>
          </cell>
          <cell r="D121" t="str">
            <v>Utility</v>
          </cell>
          <cell r="E121">
            <v>60664.92</v>
          </cell>
          <cell r="F121">
            <v>60664.92</v>
          </cell>
          <cell r="G121">
            <v>422886.18</v>
          </cell>
          <cell r="H121">
            <v>719817.84</v>
          </cell>
          <cell r="I121">
            <v>748450.05</v>
          </cell>
          <cell r="K121">
            <v>429234.23</v>
          </cell>
        </row>
        <row r="122">
          <cell r="A122" t="str">
            <v>PSE&amp;G Dedicated FinanceBillingsCapUtility</v>
          </cell>
          <cell r="B122" t="str">
            <v>PSE&amp;G Dedicated Finance</v>
          </cell>
          <cell r="C122" t="str">
            <v>Cap</v>
          </cell>
          <cell r="D122" t="str">
            <v>Utility</v>
          </cell>
          <cell r="E122">
            <v>213912.24</v>
          </cell>
          <cell r="F122">
            <v>213912.24</v>
          </cell>
          <cell r="G122">
            <v>1470433.59</v>
          </cell>
          <cell r="H122">
            <v>2521032.4500000002</v>
          </cell>
          <cell r="I122">
            <v>2521032.77</v>
          </cell>
          <cell r="K122">
            <v>1254710.3400000001</v>
          </cell>
        </row>
        <row r="123">
          <cell r="A123" t="str">
            <v>PSE&amp;G Dedicated FinanceBillingsO&amp;MHoldings</v>
          </cell>
          <cell r="B123" t="str">
            <v>PSE&amp;G Dedicated Finance</v>
          </cell>
          <cell r="C123" t="str">
            <v>O&amp;M</v>
          </cell>
          <cell r="D123" t="str">
            <v>Holdings</v>
          </cell>
          <cell r="E123">
            <v>6959</v>
          </cell>
          <cell r="F123">
            <v>6959</v>
          </cell>
          <cell r="G123">
            <v>47832</v>
          </cell>
          <cell r="H123">
            <v>82000</v>
          </cell>
          <cell r="I123">
            <v>62799.74</v>
          </cell>
          <cell r="K123">
            <v>3621.56</v>
          </cell>
        </row>
        <row r="124">
          <cell r="A124" t="str">
            <v>PSE&amp;G Dedicated FinanceBillingsO&amp;MPower</v>
          </cell>
          <cell r="B124" t="str">
            <v>PSE&amp;G Dedicated Finance</v>
          </cell>
          <cell r="C124" t="str">
            <v>O&amp;M</v>
          </cell>
          <cell r="D124" t="str">
            <v>Power</v>
          </cell>
          <cell r="E124">
            <v>10867.82</v>
          </cell>
          <cell r="F124">
            <v>10867.82</v>
          </cell>
          <cell r="G124">
            <v>76580.22</v>
          </cell>
          <cell r="H124">
            <v>130161.1</v>
          </cell>
          <cell r="I124">
            <v>98568.6</v>
          </cell>
          <cell r="K124">
            <v>17565.43</v>
          </cell>
        </row>
        <row r="125">
          <cell r="A125" t="str">
            <v>PSE&amp;G Dedicated FinanceBillingsO&amp;MUtility</v>
          </cell>
          <cell r="B125" t="str">
            <v>PSE&amp;G Dedicated Finance</v>
          </cell>
          <cell r="C125" t="str">
            <v>O&amp;M</v>
          </cell>
          <cell r="D125" t="str">
            <v>Utility</v>
          </cell>
          <cell r="E125">
            <v>668808.61</v>
          </cell>
          <cell r="F125">
            <v>668808.61</v>
          </cell>
          <cell r="G125">
            <v>4360391.45</v>
          </cell>
          <cell r="H125">
            <v>7569626.4699999997</v>
          </cell>
          <cell r="I125">
            <v>7605255.46</v>
          </cell>
          <cell r="K125">
            <v>3781956.29</v>
          </cell>
        </row>
        <row r="126">
          <cell r="A126" t="str">
            <v>PSEG Executive OfficeBillingsO&amp;MHoldings</v>
          </cell>
          <cell r="B126" t="str">
            <v>PSEG Executive Office</v>
          </cell>
          <cell r="C126" t="str">
            <v>O&amp;M</v>
          </cell>
          <cell r="D126" t="str">
            <v>Holdings</v>
          </cell>
          <cell r="E126">
            <v>74162</v>
          </cell>
          <cell r="F126">
            <v>76022.27</v>
          </cell>
          <cell r="G126">
            <v>756321</v>
          </cell>
          <cell r="H126">
            <v>1348236</v>
          </cell>
          <cell r="I126">
            <v>1351795</v>
          </cell>
          <cell r="K126">
            <v>681111.3</v>
          </cell>
        </row>
        <row r="127">
          <cell r="A127" t="str">
            <v>PSEG Executive OfficeBillingsO&amp;MPower</v>
          </cell>
          <cell r="B127" t="str">
            <v>PSEG Executive Office</v>
          </cell>
          <cell r="C127" t="str">
            <v>O&amp;M</v>
          </cell>
          <cell r="D127" t="str">
            <v>Power</v>
          </cell>
          <cell r="E127">
            <v>496793</v>
          </cell>
          <cell r="F127">
            <v>569332.53</v>
          </cell>
          <cell r="G127">
            <v>5227883</v>
          </cell>
          <cell r="H127">
            <v>9354479</v>
          </cell>
          <cell r="I127">
            <v>9493206</v>
          </cell>
          <cell r="K127">
            <v>4665620.7</v>
          </cell>
        </row>
        <row r="128">
          <cell r="A128" t="str">
            <v>PSEG Executive OfficeBillingsO&amp;MUtility</v>
          </cell>
          <cell r="B128" t="str">
            <v>PSEG Executive Office</v>
          </cell>
          <cell r="C128" t="str">
            <v>O&amp;M</v>
          </cell>
          <cell r="D128" t="str">
            <v>Utility</v>
          </cell>
          <cell r="E128">
            <v>764296</v>
          </cell>
          <cell r="F128">
            <v>875896.2</v>
          </cell>
          <cell r="G128">
            <v>8042896</v>
          </cell>
          <cell r="H128">
            <v>14391506</v>
          </cell>
          <cell r="I128">
            <v>14604934</v>
          </cell>
          <cell r="K128">
            <v>7177878</v>
          </cell>
        </row>
        <row r="129">
          <cell r="A129" t="str">
            <v>Payroll Services &amp; Accounts PayableBillingsO&amp;MHoldings</v>
          </cell>
          <cell r="B129" t="str">
            <v>Payroll Services &amp; Accounts Payable</v>
          </cell>
          <cell r="C129" t="str">
            <v>O&amp;M</v>
          </cell>
          <cell r="D129" t="str">
            <v>Holdings</v>
          </cell>
          <cell r="E129">
            <v>4822.79</v>
          </cell>
          <cell r="F129">
            <v>4822.79</v>
          </cell>
          <cell r="G129">
            <v>31106.83</v>
          </cell>
          <cell r="H129">
            <v>52421.53</v>
          </cell>
          <cell r="I129">
            <v>59007.23</v>
          </cell>
          <cell r="K129">
            <v>31786.07</v>
          </cell>
        </row>
        <row r="130">
          <cell r="A130" t="str">
            <v>Payroll Services &amp; Accounts PayableBillingsO&amp;MPower</v>
          </cell>
          <cell r="B130" t="str">
            <v>Payroll Services &amp; Accounts Payable</v>
          </cell>
          <cell r="C130" t="str">
            <v>O&amp;M</v>
          </cell>
          <cell r="D130" t="str">
            <v>Power</v>
          </cell>
          <cell r="E130">
            <v>103733.49</v>
          </cell>
          <cell r="F130">
            <v>103733.49</v>
          </cell>
          <cell r="G130">
            <v>728404.29</v>
          </cell>
          <cell r="H130">
            <v>1301349.3500000001</v>
          </cell>
          <cell r="I130">
            <v>1307586.4099999999</v>
          </cell>
          <cell r="K130">
            <v>633905.28</v>
          </cell>
        </row>
        <row r="131">
          <cell r="A131" t="str">
            <v>Payroll Services &amp; Accounts PayableBillingsO&amp;MUtility</v>
          </cell>
          <cell r="B131" t="str">
            <v>Payroll Services &amp; Accounts Payable</v>
          </cell>
          <cell r="C131" t="str">
            <v>O&amp;M</v>
          </cell>
          <cell r="D131" t="str">
            <v>Utility</v>
          </cell>
          <cell r="E131">
            <v>231998.57</v>
          </cell>
          <cell r="F131">
            <v>231998.57</v>
          </cell>
          <cell r="G131">
            <v>1691694.12</v>
          </cell>
          <cell r="H131">
            <v>2995914.41</v>
          </cell>
          <cell r="I131">
            <v>2995280.36</v>
          </cell>
          <cell r="K131">
            <v>1480909.84</v>
          </cell>
        </row>
        <row r="132">
          <cell r="A132" t="str">
            <v>Power Dedicated FinanceBillingsO&amp;MHoldings</v>
          </cell>
          <cell r="B132" t="str">
            <v>Power Dedicated Finance</v>
          </cell>
          <cell r="C132" t="str">
            <v>O&amp;M</v>
          </cell>
          <cell r="D132" t="str">
            <v>Holdings</v>
          </cell>
          <cell r="I132">
            <v>673</v>
          </cell>
          <cell r="K132">
            <v>2692</v>
          </cell>
        </row>
        <row r="133">
          <cell r="A133" t="str">
            <v>Power Dedicated FinanceBillingsO&amp;MPower</v>
          </cell>
          <cell r="B133" t="str">
            <v>Power Dedicated Finance</v>
          </cell>
          <cell r="C133" t="str">
            <v>O&amp;M</v>
          </cell>
          <cell r="D133" t="str">
            <v>Power</v>
          </cell>
          <cell r="E133">
            <v>1125492</v>
          </cell>
          <cell r="F133">
            <v>1125492</v>
          </cell>
          <cell r="G133">
            <v>7677905</v>
          </cell>
          <cell r="H133">
            <v>13096772</v>
          </cell>
          <cell r="I133">
            <v>13060734</v>
          </cell>
          <cell r="K133">
            <v>6441750</v>
          </cell>
        </row>
        <row r="134">
          <cell r="A134" t="str">
            <v>Power Dedicated FinanceBillingsO&amp;MUtility</v>
          </cell>
          <cell r="B134" t="str">
            <v>Power Dedicated Finance</v>
          </cell>
          <cell r="C134" t="str">
            <v>O&amp;M</v>
          </cell>
          <cell r="D134" t="str">
            <v>Utility</v>
          </cell>
          <cell r="K134">
            <v>8278</v>
          </cell>
        </row>
        <row r="135">
          <cell r="A135" t="str">
            <v>ProcurementBillingsCapHoldings</v>
          </cell>
          <cell r="B135" t="str">
            <v>Procurement</v>
          </cell>
          <cell r="C135" t="str">
            <v>Cap</v>
          </cell>
          <cell r="D135" t="str">
            <v>Holdings</v>
          </cell>
          <cell r="E135">
            <v>2641.66</v>
          </cell>
          <cell r="G135">
            <v>18491.62</v>
          </cell>
          <cell r="H135">
            <v>31699.919999999998</v>
          </cell>
        </row>
        <row r="136">
          <cell r="A136" t="str">
            <v>ProcurementBillingsCapPower</v>
          </cell>
          <cell r="B136" t="str">
            <v>Procurement</v>
          </cell>
          <cell r="C136" t="str">
            <v>Cap</v>
          </cell>
          <cell r="D136" t="str">
            <v>Power</v>
          </cell>
          <cell r="E136">
            <v>32650.09</v>
          </cell>
          <cell r="F136">
            <v>29972.93</v>
          </cell>
          <cell r="G136">
            <v>228550.91</v>
          </cell>
          <cell r="H136">
            <v>393375.99</v>
          </cell>
          <cell r="I136">
            <v>393376.47</v>
          </cell>
          <cell r="K136">
            <v>137547.14000000001</v>
          </cell>
        </row>
        <row r="137">
          <cell r="A137" t="str">
            <v>ProcurementBillingsCapUtility</v>
          </cell>
          <cell r="B137" t="str">
            <v>Procurement</v>
          </cell>
          <cell r="C137" t="str">
            <v>Cap</v>
          </cell>
          <cell r="D137" t="str">
            <v>Utility</v>
          </cell>
          <cell r="E137">
            <v>179799.09</v>
          </cell>
          <cell r="F137">
            <v>179799.09</v>
          </cell>
          <cell r="G137">
            <v>1401856.53</v>
          </cell>
          <cell r="H137">
            <v>2401731.46</v>
          </cell>
          <cell r="I137">
            <v>2401731.1</v>
          </cell>
          <cell r="K137">
            <v>1213206.47</v>
          </cell>
        </row>
        <row r="138">
          <cell r="A138" t="str">
            <v>ProcurementBillingsO&amp;MHoldings</v>
          </cell>
          <cell r="B138" t="str">
            <v>Procurement</v>
          </cell>
          <cell r="C138" t="str">
            <v>O&amp;M</v>
          </cell>
          <cell r="D138" t="str">
            <v>Holdings</v>
          </cell>
          <cell r="I138">
            <v>31700.31</v>
          </cell>
          <cell r="K138">
            <v>14024.54</v>
          </cell>
        </row>
        <row r="139">
          <cell r="A139" t="str">
            <v>ProcurementBillingsO&amp;MPower</v>
          </cell>
          <cell r="B139" t="str">
            <v>Procurement</v>
          </cell>
          <cell r="C139" t="str">
            <v>O&amp;M</v>
          </cell>
          <cell r="D139" t="str">
            <v>Power</v>
          </cell>
          <cell r="E139">
            <v>932991.17</v>
          </cell>
          <cell r="F139">
            <v>932991.17</v>
          </cell>
          <cell r="G139">
            <v>6523419.7699999996</v>
          </cell>
          <cell r="H139">
            <v>11116278.699999999</v>
          </cell>
          <cell r="I139">
            <v>11116278.24</v>
          </cell>
          <cell r="K139">
            <v>5585342.9900000002</v>
          </cell>
        </row>
        <row r="140">
          <cell r="A140" t="str">
            <v>ProcurementBillingsO&amp;MUtility</v>
          </cell>
          <cell r="B140" t="str">
            <v>Procurement</v>
          </cell>
          <cell r="C140" t="str">
            <v>O&amp;M</v>
          </cell>
          <cell r="D140" t="str">
            <v>Utility</v>
          </cell>
          <cell r="E140">
            <v>374780.75</v>
          </cell>
          <cell r="F140">
            <v>374780.75</v>
          </cell>
          <cell r="G140">
            <v>2619995.89</v>
          </cell>
          <cell r="H140">
            <v>4465451.7699999996</v>
          </cell>
          <cell r="I140">
            <v>4465452.0199999996</v>
          </cell>
          <cell r="K140">
            <v>2012016.04</v>
          </cell>
        </row>
        <row r="141">
          <cell r="A141" t="str">
            <v>Public Affairs &amp; SustainabilityBillingsCapPower</v>
          </cell>
          <cell r="B141" t="str">
            <v>Public Affairs &amp; Sustainability</v>
          </cell>
          <cell r="C141" t="str">
            <v>Cap</v>
          </cell>
          <cell r="D141" t="str">
            <v>Power</v>
          </cell>
          <cell r="E141">
            <v>1188.45</v>
          </cell>
          <cell r="F141">
            <v>1188.45</v>
          </cell>
          <cell r="G141">
            <v>8319.4500000000007</v>
          </cell>
          <cell r="H141">
            <v>14262</v>
          </cell>
          <cell r="I141">
            <v>10696.5</v>
          </cell>
        </row>
        <row r="142">
          <cell r="A142" t="str">
            <v>Public Affairs &amp; SustainabilityBillingsCapUtility</v>
          </cell>
          <cell r="B142" t="str">
            <v>Public Affairs &amp; Sustainability</v>
          </cell>
          <cell r="C142" t="str">
            <v>Cap</v>
          </cell>
          <cell r="D142" t="str">
            <v>Utility</v>
          </cell>
          <cell r="E142">
            <v>110387.88</v>
          </cell>
          <cell r="F142">
            <v>110387.88</v>
          </cell>
          <cell r="G142">
            <v>863849.34</v>
          </cell>
          <cell r="H142">
            <v>1386979.5</v>
          </cell>
          <cell r="I142">
            <v>1197581.43</v>
          </cell>
          <cell r="K142">
            <v>511649.25</v>
          </cell>
        </row>
        <row r="143">
          <cell r="A143" t="str">
            <v>Public Affairs &amp; SustainabilityBillingsO&amp;MHoldings</v>
          </cell>
          <cell r="B143" t="str">
            <v>Public Affairs &amp; Sustainability</v>
          </cell>
          <cell r="C143" t="str">
            <v>O&amp;M</v>
          </cell>
          <cell r="D143" t="str">
            <v>Holdings</v>
          </cell>
          <cell r="E143">
            <v>6428.98</v>
          </cell>
          <cell r="F143">
            <v>6542.83</v>
          </cell>
          <cell r="G143">
            <v>50327.22</v>
          </cell>
          <cell r="H143">
            <v>83320.94</v>
          </cell>
          <cell r="I143">
            <v>104494.49</v>
          </cell>
          <cell r="K143">
            <v>66726.820000000007</v>
          </cell>
        </row>
        <row r="144">
          <cell r="A144" t="str">
            <v>Public Affairs &amp; SustainabilityBillingsO&amp;MPower</v>
          </cell>
          <cell r="B144" t="str">
            <v>Public Affairs &amp; Sustainability</v>
          </cell>
          <cell r="C144" t="str">
            <v>O&amp;M</v>
          </cell>
          <cell r="D144" t="str">
            <v>Power</v>
          </cell>
          <cell r="E144">
            <v>312935.37</v>
          </cell>
          <cell r="F144">
            <v>314868.92</v>
          </cell>
          <cell r="G144">
            <v>2473904.62</v>
          </cell>
          <cell r="H144">
            <v>4067539.61</v>
          </cell>
          <cell r="I144">
            <v>4074269.04</v>
          </cell>
          <cell r="K144">
            <v>1869549.39</v>
          </cell>
        </row>
        <row r="145">
          <cell r="A145" t="str">
            <v>Public Affairs &amp; SustainabilityBillingsO&amp;MUtility</v>
          </cell>
          <cell r="B145" t="str">
            <v>Public Affairs &amp; Sustainability</v>
          </cell>
          <cell r="C145" t="str">
            <v>O&amp;M</v>
          </cell>
          <cell r="D145" t="str">
            <v>Utility</v>
          </cell>
          <cell r="E145">
            <v>356865.55</v>
          </cell>
          <cell r="F145">
            <v>362220.83</v>
          </cell>
          <cell r="G145">
            <v>2795860.13</v>
          </cell>
          <cell r="H145">
            <v>4611473.07</v>
          </cell>
          <cell r="I145">
            <v>4625203.78</v>
          </cell>
          <cell r="K145">
            <v>2307148.17</v>
          </cell>
        </row>
        <row r="146">
          <cell r="A146" t="str">
            <v>Records Management &amp; Library ServicesBillingsO&amp;MHoldings</v>
          </cell>
          <cell r="B146" t="str">
            <v>Records Management &amp; Library Services</v>
          </cell>
          <cell r="C146" t="str">
            <v>O&amp;M</v>
          </cell>
          <cell r="D146" t="str">
            <v>Holdings</v>
          </cell>
          <cell r="E146">
            <v>3090.42</v>
          </cell>
          <cell r="F146">
            <v>3087.32</v>
          </cell>
          <cell r="G146">
            <v>77446.31</v>
          </cell>
          <cell r="H146">
            <v>96423.64</v>
          </cell>
          <cell r="I146">
            <v>96420.4</v>
          </cell>
          <cell r="K146">
            <v>31160.36</v>
          </cell>
        </row>
        <row r="147">
          <cell r="A147" t="str">
            <v>Records Management &amp; Library ServicesBillingsO&amp;MPower</v>
          </cell>
          <cell r="B147" t="str">
            <v>Records Management &amp; Library Services</v>
          </cell>
          <cell r="C147" t="str">
            <v>O&amp;M</v>
          </cell>
          <cell r="D147" t="str">
            <v>Power</v>
          </cell>
          <cell r="E147">
            <v>57522.81</v>
          </cell>
          <cell r="F147">
            <v>56412.95</v>
          </cell>
          <cell r="G147">
            <v>859353.38</v>
          </cell>
          <cell r="H147">
            <v>1177105.76</v>
          </cell>
          <cell r="I147">
            <v>1177038.6000000001</v>
          </cell>
          <cell r="K147">
            <v>776457.44</v>
          </cell>
        </row>
        <row r="148">
          <cell r="A148" t="str">
            <v>Records Management &amp; Library ServicesBillingsO&amp;MUtility</v>
          </cell>
          <cell r="B148" t="str">
            <v>Records Management &amp; Library Services</v>
          </cell>
          <cell r="C148" t="str">
            <v>O&amp;M</v>
          </cell>
          <cell r="D148" t="str">
            <v>Utility</v>
          </cell>
          <cell r="E148">
            <v>73665.03</v>
          </cell>
          <cell r="F148">
            <v>73636</v>
          </cell>
          <cell r="G148">
            <v>907538.31</v>
          </cell>
          <cell r="H148">
            <v>1299608.43</v>
          </cell>
          <cell r="I148">
            <v>1299655.1499999999</v>
          </cell>
          <cell r="K148">
            <v>786313.89</v>
          </cell>
        </row>
        <row r="149">
          <cell r="A149" t="str">
            <v>Service Company Misc. AccountingBillingsO&amp;MHoldings</v>
          </cell>
          <cell r="B149" t="str">
            <v>Service Company Misc. Accounting</v>
          </cell>
          <cell r="C149" t="str">
            <v>O&amp;M</v>
          </cell>
          <cell r="D149" t="str">
            <v>Holdings</v>
          </cell>
          <cell r="E149">
            <v>39265</v>
          </cell>
          <cell r="F149">
            <v>38053</v>
          </cell>
          <cell r="G149">
            <v>247700</v>
          </cell>
          <cell r="H149">
            <v>418400</v>
          </cell>
          <cell r="I149">
            <v>389886</v>
          </cell>
          <cell r="K149">
            <v>210258</v>
          </cell>
        </row>
        <row r="150">
          <cell r="A150" t="str">
            <v>Service Company Misc. AccountingBillingsO&amp;MPower</v>
          </cell>
          <cell r="B150" t="str">
            <v>Service Company Misc. Accounting</v>
          </cell>
          <cell r="C150" t="str">
            <v>O&amp;M</v>
          </cell>
          <cell r="D150" t="str">
            <v>Power</v>
          </cell>
          <cell r="E150">
            <v>523535</v>
          </cell>
          <cell r="F150">
            <v>520052</v>
          </cell>
          <cell r="G150">
            <v>3302658</v>
          </cell>
          <cell r="H150">
            <v>5578649</v>
          </cell>
          <cell r="I150">
            <v>5306283</v>
          </cell>
          <cell r="K150">
            <v>2851370</v>
          </cell>
        </row>
        <row r="151">
          <cell r="A151" t="str">
            <v>Service Company Misc. AccountingBillingsO&amp;MUtility</v>
          </cell>
          <cell r="B151" t="str">
            <v>Service Company Misc. Accounting</v>
          </cell>
          <cell r="C151" t="str">
            <v>O&amp;M</v>
          </cell>
          <cell r="D151" t="str">
            <v>Utility</v>
          </cell>
          <cell r="E151">
            <v>746037</v>
          </cell>
          <cell r="F151">
            <v>710315</v>
          </cell>
          <cell r="G151">
            <v>4706287</v>
          </cell>
          <cell r="H151">
            <v>7949575</v>
          </cell>
          <cell r="I151">
            <v>7300021</v>
          </cell>
          <cell r="K151">
            <v>3946971</v>
          </cell>
        </row>
        <row r="152">
          <cell r="A152" t="str">
            <v>Services Corporation FinanceBillingsO&amp;MHoldings</v>
          </cell>
          <cell r="B152" t="str">
            <v>Services Corporation Finance</v>
          </cell>
          <cell r="C152" t="str">
            <v>O&amp;M</v>
          </cell>
          <cell r="D152" t="str">
            <v>Holdings</v>
          </cell>
          <cell r="E152">
            <v>19774.71</v>
          </cell>
          <cell r="F152">
            <v>19786.64</v>
          </cell>
          <cell r="G152">
            <v>137468.32999999999</v>
          </cell>
          <cell r="H152">
            <v>236258.97</v>
          </cell>
          <cell r="I152">
            <v>217205.88</v>
          </cell>
          <cell r="K152">
            <v>47148.44</v>
          </cell>
        </row>
        <row r="153">
          <cell r="A153" t="str">
            <v>Services Corporation FinanceBillingsO&amp;MPower</v>
          </cell>
          <cell r="B153" t="str">
            <v>Services Corporation Finance</v>
          </cell>
          <cell r="C153" t="str">
            <v>O&amp;M</v>
          </cell>
          <cell r="D153" t="str">
            <v>Power</v>
          </cell>
          <cell r="E153">
            <v>126131.81</v>
          </cell>
          <cell r="F153">
            <v>126119.88</v>
          </cell>
          <cell r="G153">
            <v>842827.79</v>
          </cell>
          <cell r="H153">
            <v>1438881.14</v>
          </cell>
          <cell r="I153">
            <v>1393392</v>
          </cell>
          <cell r="K153">
            <v>600488.86</v>
          </cell>
        </row>
        <row r="154">
          <cell r="A154" t="str">
            <v>Services Corporation FinanceBillingsO&amp;MUtility</v>
          </cell>
          <cell r="B154" t="str">
            <v>Services Corporation Finance</v>
          </cell>
          <cell r="C154" t="str">
            <v>O&amp;M</v>
          </cell>
          <cell r="D154" t="str">
            <v>Utility</v>
          </cell>
          <cell r="E154">
            <v>194030.58</v>
          </cell>
          <cell r="F154">
            <v>194030.58</v>
          </cell>
          <cell r="G154">
            <v>1296401.1200000001</v>
          </cell>
          <cell r="H154">
            <v>2213690.83</v>
          </cell>
          <cell r="I154">
            <v>2143680</v>
          </cell>
          <cell r="K154">
            <v>923828.98</v>
          </cell>
        </row>
        <row r="155">
          <cell r="A155" t="str">
            <v>Treasury Management ServicesBillingsCapUtility</v>
          </cell>
          <cell r="B155" t="str">
            <v>Treasury Management Services</v>
          </cell>
          <cell r="C155" t="str">
            <v>Cap</v>
          </cell>
          <cell r="D155" t="str">
            <v>Utility</v>
          </cell>
          <cell r="E155">
            <v>50000</v>
          </cell>
          <cell r="F155">
            <v>50000</v>
          </cell>
          <cell r="G155">
            <v>500000</v>
          </cell>
          <cell r="H155">
            <v>750000</v>
          </cell>
          <cell r="I155">
            <v>717545</v>
          </cell>
          <cell r="K155">
            <v>624378</v>
          </cell>
        </row>
        <row r="156">
          <cell r="A156" t="str">
            <v>Treasury Management ServicesBillingsO&amp;MHoldings</v>
          </cell>
          <cell r="B156" t="str">
            <v>Treasury Management Services</v>
          </cell>
          <cell r="C156" t="str">
            <v>O&amp;M</v>
          </cell>
          <cell r="D156" t="str">
            <v>Holdings</v>
          </cell>
          <cell r="E156">
            <v>104205.26</v>
          </cell>
          <cell r="F156">
            <v>104206</v>
          </cell>
          <cell r="G156">
            <v>739801.82</v>
          </cell>
          <cell r="H156">
            <v>1354219.86</v>
          </cell>
          <cell r="I156">
            <v>1291930.32</v>
          </cell>
          <cell r="K156">
            <v>406960.84</v>
          </cell>
        </row>
        <row r="157">
          <cell r="A157" t="str">
            <v>Treasury Management ServicesBillingsO&amp;MPower</v>
          </cell>
          <cell r="B157" t="str">
            <v>Treasury Management Services</v>
          </cell>
          <cell r="C157" t="str">
            <v>O&amp;M</v>
          </cell>
          <cell r="D157" t="str">
            <v>Power</v>
          </cell>
          <cell r="E157">
            <v>1272977</v>
          </cell>
          <cell r="F157">
            <v>1423603.86</v>
          </cell>
          <cell r="G157">
            <v>10926764</v>
          </cell>
          <cell r="H157">
            <v>18555648</v>
          </cell>
          <cell r="I157">
            <v>19997333</v>
          </cell>
          <cell r="K157">
            <v>10320239.82</v>
          </cell>
        </row>
        <row r="158">
          <cell r="A158" t="str">
            <v>Treasury Management ServicesBillingsO&amp;MUtility</v>
          </cell>
          <cell r="B158" t="str">
            <v>Treasury Management Services</v>
          </cell>
          <cell r="C158" t="str">
            <v>O&amp;M</v>
          </cell>
          <cell r="D158" t="str">
            <v>Utility</v>
          </cell>
          <cell r="E158">
            <v>989412</v>
          </cell>
          <cell r="F158">
            <v>1097499.3999999999</v>
          </cell>
          <cell r="G158">
            <v>6993790</v>
          </cell>
          <cell r="H158">
            <v>11905611</v>
          </cell>
          <cell r="I158">
            <v>12426959</v>
          </cell>
          <cell r="K158">
            <v>6049522.7999999998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29" refreshError="1">
        <row r="42">
          <cell r="A42" t="str">
            <v>Accounting ServicesExpenseCAPITALCapital Offset</v>
          </cell>
          <cell r="B42" t="str">
            <v>Accounting Services</v>
          </cell>
          <cell r="C42" t="str">
            <v>CAPITAL</v>
          </cell>
          <cell r="D42" t="str">
            <v>Capital Offset</v>
          </cell>
          <cell r="E42">
            <v>-370000</v>
          </cell>
          <cell r="F42">
            <v>-51000</v>
          </cell>
          <cell r="G42">
            <v>-1995000</v>
          </cell>
          <cell r="H42">
            <v>-8500000</v>
          </cell>
          <cell r="I42">
            <v>-5147856</v>
          </cell>
          <cell r="K42">
            <v>-446367</v>
          </cell>
        </row>
        <row r="43">
          <cell r="A43" t="str">
            <v>Accounting ServicesExpenseCAPITALClient Investment</v>
          </cell>
          <cell r="B43" t="str">
            <v>Accounting Services</v>
          </cell>
          <cell r="C43" t="str">
            <v>CAPITAL</v>
          </cell>
          <cell r="D43" t="str">
            <v>Client Investment</v>
          </cell>
          <cell r="E43">
            <v>370000</v>
          </cell>
          <cell r="F43">
            <v>51000</v>
          </cell>
          <cell r="G43">
            <v>1995000</v>
          </cell>
          <cell r="H43">
            <v>8500000</v>
          </cell>
          <cell r="I43">
            <v>5123950</v>
          </cell>
          <cell r="K43">
            <v>422461</v>
          </cell>
        </row>
        <row r="44">
          <cell r="A44" t="str">
            <v>Accounting ServicesExpenseCAPITALOther Secondary Costs</v>
          </cell>
          <cell r="B44" t="str">
            <v>Accounting Services</v>
          </cell>
          <cell r="C44" t="str">
            <v>CAPITAL</v>
          </cell>
          <cell r="D44" t="str">
            <v>Other Secondary Costs</v>
          </cell>
          <cell r="I44">
            <v>23906</v>
          </cell>
          <cell r="K44">
            <v>23906</v>
          </cell>
        </row>
        <row r="45">
          <cell r="A45" t="str">
            <v>Accounting ServicesExpenseCAPITALOutside Services</v>
          </cell>
          <cell r="B45" t="str">
            <v>Accounting Services</v>
          </cell>
          <cell r="C45" t="str">
            <v>CAPITAL</v>
          </cell>
          <cell r="D45" t="str">
            <v>Outside Services</v>
          </cell>
          <cell r="K45">
            <v>0</v>
          </cell>
        </row>
        <row r="46">
          <cell r="A46" t="str">
            <v>Accounting ServicesExpenseO&amp;MApplied Labor</v>
          </cell>
          <cell r="B46" t="str">
            <v>Accounting Services</v>
          </cell>
          <cell r="C46" t="str">
            <v>O&amp;M</v>
          </cell>
          <cell r="D46" t="str">
            <v>Applied Labor</v>
          </cell>
          <cell r="E46">
            <v>0</v>
          </cell>
          <cell r="G46">
            <v>0</v>
          </cell>
          <cell r="H46">
            <v>0</v>
          </cell>
          <cell r="J46">
            <v>-55890.52</v>
          </cell>
          <cell r="K46">
            <v>-56666.58</v>
          </cell>
        </row>
        <row r="47">
          <cell r="A47" t="str">
            <v>Accounting ServicesExpenseO&amp;MClient Investment</v>
          </cell>
          <cell r="B47" t="str">
            <v>Accounting Services</v>
          </cell>
          <cell r="C47" t="str">
            <v>O&amp;M</v>
          </cell>
          <cell r="D47" t="str">
            <v>Client Investment</v>
          </cell>
          <cell r="E47">
            <v>77500</v>
          </cell>
          <cell r="F47">
            <v>90450</v>
          </cell>
          <cell r="G47">
            <v>252500</v>
          </cell>
          <cell r="H47">
            <v>375000</v>
          </cell>
          <cell r="I47">
            <v>347464</v>
          </cell>
          <cell r="K47">
            <v>91620</v>
          </cell>
        </row>
        <row r="48">
          <cell r="A48" t="str">
            <v>Accounting ServicesExpenseO&amp;MDAS</v>
          </cell>
          <cell r="B48" t="str">
            <v>Accounting Services</v>
          </cell>
          <cell r="C48" t="str">
            <v>O&amp;M</v>
          </cell>
          <cell r="D48" t="str">
            <v>DAS</v>
          </cell>
          <cell r="E48">
            <v>39370</v>
          </cell>
          <cell r="F48">
            <v>39370</v>
          </cell>
          <cell r="G48">
            <v>275590</v>
          </cell>
          <cell r="H48">
            <v>472442</v>
          </cell>
          <cell r="I48">
            <v>472442</v>
          </cell>
          <cell r="K48">
            <v>236220</v>
          </cell>
        </row>
        <row r="49">
          <cell r="A49" t="str">
            <v>Accounting ServicesExpenseO&amp;MDepreciation/Amortization</v>
          </cell>
          <cell r="B49" t="str">
            <v>Accounting Services</v>
          </cell>
          <cell r="C49" t="str">
            <v>O&amp;M</v>
          </cell>
          <cell r="D49" t="str">
            <v>Depreciation/Amortization</v>
          </cell>
          <cell r="E49">
            <v>98476.59</v>
          </cell>
          <cell r="F49">
            <v>98476.59</v>
          </cell>
          <cell r="G49">
            <v>689336.13</v>
          </cell>
          <cell r="H49">
            <v>1181719.08</v>
          </cell>
          <cell r="I49">
            <v>1140171.8</v>
          </cell>
          <cell r="K49">
            <v>508275.04</v>
          </cell>
        </row>
        <row r="50">
          <cell r="A50" t="str">
            <v>Accounting ServicesExpenseO&amp;MFringe Benefits &amp; Taxes</v>
          </cell>
          <cell r="B50" t="str">
            <v>Accounting Services</v>
          </cell>
          <cell r="C50" t="str">
            <v>O&amp;M</v>
          </cell>
          <cell r="D50" t="str">
            <v>Fringe Benefits &amp; Taxes</v>
          </cell>
          <cell r="E50">
            <v>381894.53</v>
          </cell>
          <cell r="F50">
            <v>347581</v>
          </cell>
          <cell r="G50">
            <v>2491252.44</v>
          </cell>
          <cell r="H50">
            <v>4235403.4400000004</v>
          </cell>
          <cell r="I50">
            <v>4051972.03</v>
          </cell>
          <cell r="J50">
            <v>-12071.06</v>
          </cell>
          <cell r="K50">
            <v>2027341.81</v>
          </cell>
        </row>
        <row r="51">
          <cell r="A51" t="str">
            <v>Accounting ServicesExpenseO&amp;MIT Toolkit</v>
          </cell>
          <cell r="B51" t="str">
            <v>Accounting Services</v>
          </cell>
          <cell r="C51" t="str">
            <v>O&amp;M</v>
          </cell>
          <cell r="D51" t="str">
            <v>IT Toolkit</v>
          </cell>
          <cell r="E51">
            <v>3895.12</v>
          </cell>
          <cell r="F51">
            <v>3895.12</v>
          </cell>
          <cell r="G51">
            <v>27265.84</v>
          </cell>
          <cell r="H51">
            <v>46799.64</v>
          </cell>
          <cell r="I51">
            <v>45765.96</v>
          </cell>
          <cell r="K51">
            <v>22156.6</v>
          </cell>
        </row>
        <row r="52">
          <cell r="A52" t="str">
            <v>Accounting ServicesExpenseO&amp;MIncurred Labor</v>
          </cell>
          <cell r="B52" t="str">
            <v>Accounting Services</v>
          </cell>
          <cell r="C52" t="str">
            <v>O&amp;M</v>
          </cell>
          <cell r="D52" t="str">
            <v>Incurred Labor</v>
          </cell>
          <cell r="E52">
            <v>1162094</v>
          </cell>
          <cell r="F52">
            <v>1110337</v>
          </cell>
          <cell r="G52">
            <v>7482100</v>
          </cell>
          <cell r="H52">
            <v>12945031.4</v>
          </cell>
          <cell r="I52">
            <v>12738666.310000001</v>
          </cell>
          <cell r="J52">
            <v>-202939.74</v>
          </cell>
          <cell r="K52">
            <v>6063026.3700000001</v>
          </cell>
        </row>
        <row r="53">
          <cell r="A53" t="str">
            <v>Accounting ServicesExpenseO&amp;MInternal Settlements</v>
          </cell>
          <cell r="B53" t="str">
            <v>Accounting Services</v>
          </cell>
          <cell r="C53" t="str">
            <v>O&amp;M</v>
          </cell>
          <cell r="D53" t="str">
            <v>Internal Settlements</v>
          </cell>
          <cell r="E53">
            <v>0</v>
          </cell>
          <cell r="G53">
            <v>0</v>
          </cell>
          <cell r="H53">
            <v>0</v>
          </cell>
          <cell r="K53">
            <v>0</v>
          </cell>
        </row>
        <row r="54">
          <cell r="A54" t="str">
            <v>Accounting ServicesExpenseO&amp;MMaterial</v>
          </cell>
          <cell r="B54" t="str">
            <v>Accounting Services</v>
          </cell>
          <cell r="C54" t="str">
            <v>O&amp;M</v>
          </cell>
          <cell r="D54" t="str">
            <v>Material</v>
          </cell>
          <cell r="E54">
            <v>833.33</v>
          </cell>
          <cell r="F54">
            <v>767</v>
          </cell>
          <cell r="G54">
            <v>5833.31</v>
          </cell>
          <cell r="H54">
            <v>9999.9599999999991</v>
          </cell>
          <cell r="I54">
            <v>8098.6</v>
          </cell>
          <cell r="K54">
            <v>3492.14</v>
          </cell>
        </row>
        <row r="55">
          <cell r="A55" t="str">
            <v>Accounting ServicesExpenseO&amp;MOther Primary Expenses</v>
          </cell>
          <cell r="B55" t="str">
            <v>Accounting Services</v>
          </cell>
          <cell r="C55" t="str">
            <v>O&amp;M</v>
          </cell>
          <cell r="D55" t="str">
            <v>Other Primary Expenses</v>
          </cell>
          <cell r="E55">
            <v>25923.97</v>
          </cell>
          <cell r="F55">
            <v>50311</v>
          </cell>
          <cell r="G55">
            <v>355965.64</v>
          </cell>
          <cell r="H55">
            <v>481001.48</v>
          </cell>
          <cell r="I55">
            <v>402176.71</v>
          </cell>
          <cell r="K55">
            <v>206570.43</v>
          </cell>
        </row>
        <row r="56">
          <cell r="A56" t="str">
            <v>Accounting ServicesExpenseO&amp;MOther Secondary Costs</v>
          </cell>
          <cell r="B56" t="str">
            <v>Accounting Services</v>
          </cell>
          <cell r="C56" t="str">
            <v>O&amp;M</v>
          </cell>
          <cell r="D56" t="str">
            <v>Other Secondary Costs</v>
          </cell>
          <cell r="E56">
            <v>4759.09</v>
          </cell>
          <cell r="F56">
            <v>4759.09</v>
          </cell>
          <cell r="G56">
            <v>33313.629999999997</v>
          </cell>
          <cell r="H56">
            <v>57107.96</v>
          </cell>
          <cell r="I56">
            <v>57724.71</v>
          </cell>
          <cell r="K56">
            <v>30392.21</v>
          </cell>
        </row>
        <row r="57">
          <cell r="A57" t="str">
            <v>Accounting ServicesExpenseO&amp;MOutside Services</v>
          </cell>
          <cell r="B57" t="str">
            <v>Accounting Services</v>
          </cell>
          <cell r="C57" t="str">
            <v>O&amp;M</v>
          </cell>
          <cell r="D57" t="str">
            <v>Outside Services</v>
          </cell>
          <cell r="E57">
            <v>607091</v>
          </cell>
          <cell r="F57">
            <v>645294</v>
          </cell>
          <cell r="G57">
            <v>5003866</v>
          </cell>
          <cell r="H57">
            <v>8073000</v>
          </cell>
          <cell r="I57">
            <v>8601837.9499999993</v>
          </cell>
          <cell r="K57">
            <v>4152193.5</v>
          </cell>
        </row>
        <row r="58">
          <cell r="A58" t="str">
            <v>Accounting ServicesExpenseO&amp;MResidual Sent to SC Asm Ctr</v>
          </cell>
          <cell r="B58" t="str">
            <v>Accounting Services</v>
          </cell>
          <cell r="C58" t="str">
            <v>O&amp;M</v>
          </cell>
          <cell r="D58" t="str">
            <v>Residual Sent to SC Asm Ctr</v>
          </cell>
          <cell r="E58">
            <v>-247465.38</v>
          </cell>
          <cell r="G58">
            <v>260299.82</v>
          </cell>
          <cell r="H58">
            <v>48183.9</v>
          </cell>
          <cell r="K58">
            <v>402515.28</v>
          </cell>
        </row>
        <row r="59">
          <cell r="A59" t="str">
            <v>Accounting ServicesExpenseO&amp;MSpace</v>
          </cell>
          <cell r="B59" t="str">
            <v>Accounting Services</v>
          </cell>
          <cell r="C59" t="str">
            <v>O&amp;M</v>
          </cell>
          <cell r="D59" t="str">
            <v>Space</v>
          </cell>
          <cell r="E59">
            <v>139353.62</v>
          </cell>
          <cell r="F59">
            <v>139353.62</v>
          </cell>
          <cell r="G59">
            <v>975475.34</v>
          </cell>
          <cell r="H59">
            <v>1672243.44</v>
          </cell>
          <cell r="I59">
            <v>1672243.44</v>
          </cell>
          <cell r="K59">
            <v>836121.72</v>
          </cell>
        </row>
        <row r="60">
          <cell r="A60" t="str">
            <v>Accounting ServicesExpenseO&amp;MVP Office Assessments</v>
          </cell>
          <cell r="B60" t="str">
            <v>Accounting Services</v>
          </cell>
          <cell r="C60" t="str">
            <v>O&amp;M</v>
          </cell>
          <cell r="D60" t="str">
            <v>VP Office Assessments</v>
          </cell>
          <cell r="E60">
            <v>0</v>
          </cell>
          <cell r="G60">
            <v>0</v>
          </cell>
          <cell r="H60">
            <v>0</v>
          </cell>
          <cell r="K60">
            <v>0</v>
          </cell>
        </row>
        <row r="61">
          <cell r="A61" t="str">
            <v>Business Assurance &amp; ResilienceExpenseCAPITALCapital Offset</v>
          </cell>
          <cell r="B61" t="str">
            <v>Business Assurance &amp; Resilience</v>
          </cell>
          <cell r="C61" t="str">
            <v>CAPITAL</v>
          </cell>
          <cell r="D61" t="str">
            <v>Capital Offset</v>
          </cell>
          <cell r="E61">
            <v>-86500</v>
          </cell>
          <cell r="F61">
            <v>-77450</v>
          </cell>
          <cell r="G61">
            <v>-592500</v>
          </cell>
          <cell r="H61">
            <v>-1268000</v>
          </cell>
          <cell r="I61">
            <v>-1253738.31</v>
          </cell>
          <cell r="K61">
            <v>-275540.53000000003</v>
          </cell>
        </row>
        <row r="62">
          <cell r="A62" t="str">
            <v>Business Assurance &amp; ResilienceExpenseCAPITALClient Investment</v>
          </cell>
          <cell r="B62" t="str">
            <v>Business Assurance &amp; Resilience</v>
          </cell>
          <cell r="C62" t="str">
            <v>CAPITAL</v>
          </cell>
          <cell r="D62" t="str">
            <v>Client Investment</v>
          </cell>
          <cell r="E62">
            <v>25000</v>
          </cell>
          <cell r="F62">
            <v>7000</v>
          </cell>
          <cell r="G62">
            <v>100000</v>
          </cell>
          <cell r="H62">
            <v>320000</v>
          </cell>
          <cell r="I62">
            <v>305649</v>
          </cell>
          <cell r="K62">
            <v>102012</v>
          </cell>
        </row>
        <row r="63">
          <cell r="A63" t="str">
            <v>Business Assurance &amp; ResilienceExpenseCAPITALOutside Services</v>
          </cell>
          <cell r="B63" t="str">
            <v>Business Assurance &amp; Resilience</v>
          </cell>
          <cell r="C63" t="str">
            <v>CAPITAL</v>
          </cell>
          <cell r="D63" t="str">
            <v>Outside Services</v>
          </cell>
          <cell r="E63">
            <v>61500</v>
          </cell>
          <cell r="F63">
            <v>70450</v>
          </cell>
          <cell r="G63">
            <v>492500</v>
          </cell>
          <cell r="H63">
            <v>948000</v>
          </cell>
          <cell r="I63">
            <v>948089.13</v>
          </cell>
          <cell r="J63">
            <v>-24999.99</v>
          </cell>
          <cell r="K63">
            <v>148528.54</v>
          </cell>
        </row>
        <row r="64">
          <cell r="A64" t="str">
            <v>Business Assurance &amp; ResilienceExpenseO&amp;MApplied Labor</v>
          </cell>
          <cell r="B64" t="str">
            <v>Business Assurance &amp; Resilience</v>
          </cell>
          <cell r="C64" t="str">
            <v>O&amp;M</v>
          </cell>
          <cell r="D64" t="str">
            <v>Applied Labor</v>
          </cell>
          <cell r="E64">
            <v>0</v>
          </cell>
          <cell r="G64">
            <v>0</v>
          </cell>
          <cell r="H64">
            <v>0</v>
          </cell>
          <cell r="J64">
            <v>-23502.85</v>
          </cell>
          <cell r="K64">
            <v>-22417.64</v>
          </cell>
        </row>
        <row r="65">
          <cell r="A65" t="str">
            <v>Business Assurance &amp; ResilienceExpenseO&amp;MClient Investment</v>
          </cell>
          <cell r="B65" t="str">
            <v>Business Assurance &amp; Resilience</v>
          </cell>
          <cell r="C65" t="str">
            <v>O&amp;M</v>
          </cell>
          <cell r="D65" t="str">
            <v>Client Investment</v>
          </cell>
          <cell r="E65">
            <v>70000</v>
          </cell>
          <cell r="F65">
            <v>31111</v>
          </cell>
          <cell r="G65">
            <v>110000</v>
          </cell>
          <cell r="H65">
            <v>190000</v>
          </cell>
          <cell r="I65">
            <v>151560</v>
          </cell>
          <cell r="K65">
            <v>50343</v>
          </cell>
        </row>
        <row r="66">
          <cell r="A66" t="str">
            <v>Business Assurance &amp; ResilienceExpenseO&amp;MDAS</v>
          </cell>
          <cell r="B66" t="str">
            <v>Business Assurance &amp; Resilience</v>
          </cell>
          <cell r="C66" t="str">
            <v>O&amp;M</v>
          </cell>
          <cell r="D66" t="str">
            <v>DAS</v>
          </cell>
          <cell r="E66">
            <v>45050</v>
          </cell>
          <cell r="F66">
            <v>45050</v>
          </cell>
          <cell r="G66">
            <v>315350</v>
          </cell>
          <cell r="H66">
            <v>540597</v>
          </cell>
          <cell r="I66">
            <v>540597</v>
          </cell>
          <cell r="K66">
            <v>270300</v>
          </cell>
        </row>
        <row r="67">
          <cell r="A67" t="str">
            <v>Business Assurance &amp; ResilienceExpenseO&amp;MDepreciation/Amortization</v>
          </cell>
          <cell r="B67" t="str">
            <v>Business Assurance &amp; Resilience</v>
          </cell>
          <cell r="C67" t="str">
            <v>O&amp;M</v>
          </cell>
          <cell r="D67" t="str">
            <v>Depreciation/Amortization</v>
          </cell>
          <cell r="E67">
            <v>116760.26</v>
          </cell>
          <cell r="F67">
            <v>116760.26</v>
          </cell>
          <cell r="G67">
            <v>817321.82</v>
          </cell>
          <cell r="H67">
            <v>1401123.12</v>
          </cell>
          <cell r="I67">
            <v>1400471.26</v>
          </cell>
          <cell r="K67">
            <v>602734.76</v>
          </cell>
        </row>
        <row r="68">
          <cell r="A68" t="str">
            <v>Business Assurance &amp; ResilienceExpenseO&amp;MFleet/Other CO Charges</v>
          </cell>
          <cell r="B68" t="str">
            <v>Business Assurance &amp; Resilience</v>
          </cell>
          <cell r="C68" t="str">
            <v>O&amp;M</v>
          </cell>
          <cell r="D68" t="str">
            <v>Fleet/Other CO Charges</v>
          </cell>
          <cell r="E68">
            <v>8178.63</v>
          </cell>
          <cell r="F68">
            <v>8178.63</v>
          </cell>
          <cell r="G68">
            <v>55710.99</v>
          </cell>
          <cell r="H68">
            <v>94723.56</v>
          </cell>
          <cell r="I68">
            <v>94009.42</v>
          </cell>
          <cell r="K68">
            <v>9573.06</v>
          </cell>
        </row>
        <row r="69">
          <cell r="A69" t="str">
            <v>Business Assurance &amp; ResilienceExpenseO&amp;MFringe Benefits &amp; Taxes</v>
          </cell>
          <cell r="B69" t="str">
            <v>Business Assurance &amp; Resilience</v>
          </cell>
          <cell r="C69" t="str">
            <v>O&amp;M</v>
          </cell>
          <cell r="D69" t="str">
            <v>Fringe Benefits &amp; Taxes</v>
          </cell>
          <cell r="E69">
            <v>133000.28</v>
          </cell>
          <cell r="F69">
            <v>128000</v>
          </cell>
          <cell r="G69">
            <v>871913.29</v>
          </cell>
          <cell r="H69">
            <v>1498442.27</v>
          </cell>
          <cell r="I69">
            <v>1498717.61</v>
          </cell>
          <cell r="J69">
            <v>-5526.42</v>
          </cell>
          <cell r="K69">
            <v>721305.7</v>
          </cell>
        </row>
        <row r="70">
          <cell r="A70" t="str">
            <v>Business Assurance &amp; ResilienceExpenseO&amp;MIT Toolkit</v>
          </cell>
          <cell r="B70" t="str">
            <v>Business Assurance &amp; Resilience</v>
          </cell>
          <cell r="C70" t="str">
            <v>O&amp;M</v>
          </cell>
          <cell r="D70" t="str">
            <v>IT Toolkit</v>
          </cell>
          <cell r="E70">
            <v>6218.56</v>
          </cell>
          <cell r="F70">
            <v>6218.56</v>
          </cell>
          <cell r="G70">
            <v>43529.919999999998</v>
          </cell>
          <cell r="H70">
            <v>74622.720000000001</v>
          </cell>
          <cell r="I70">
            <v>70798.7</v>
          </cell>
          <cell r="K70">
            <v>30987.68</v>
          </cell>
        </row>
        <row r="71">
          <cell r="A71" t="str">
            <v>Business Assurance &amp; ResilienceExpenseO&amp;MIncurred Labor</v>
          </cell>
          <cell r="B71" t="str">
            <v>Business Assurance &amp; Resilience</v>
          </cell>
          <cell r="C71" t="str">
            <v>O&amp;M</v>
          </cell>
          <cell r="D71" t="str">
            <v>Incurred Labor</v>
          </cell>
          <cell r="E71">
            <v>409206</v>
          </cell>
          <cell r="F71">
            <v>417206</v>
          </cell>
          <cell r="G71">
            <v>2722002</v>
          </cell>
          <cell r="H71">
            <v>4673082.58</v>
          </cell>
          <cell r="I71">
            <v>4673111.01</v>
          </cell>
          <cell r="J71">
            <v>-77714.990000000005</v>
          </cell>
          <cell r="K71">
            <v>2151322.77</v>
          </cell>
        </row>
        <row r="72">
          <cell r="A72" t="str">
            <v>Business Assurance &amp; ResilienceExpenseO&amp;MInternal Settlements</v>
          </cell>
          <cell r="B72" t="str">
            <v>Business Assurance &amp; Resilience</v>
          </cell>
          <cell r="C72" t="str">
            <v>O&amp;M</v>
          </cell>
          <cell r="D72" t="str">
            <v>Internal Settlements</v>
          </cell>
          <cell r="E72">
            <v>0</v>
          </cell>
          <cell r="G72">
            <v>0</v>
          </cell>
          <cell r="H72">
            <v>0</v>
          </cell>
          <cell r="I72">
            <v>421.31</v>
          </cell>
          <cell r="K72">
            <v>0</v>
          </cell>
        </row>
        <row r="73">
          <cell r="A73" t="str">
            <v>Business Assurance &amp; ResilienceExpenseO&amp;MMaterial</v>
          </cell>
          <cell r="B73" t="str">
            <v>Business Assurance &amp; Resilience</v>
          </cell>
          <cell r="C73" t="str">
            <v>O&amp;M</v>
          </cell>
          <cell r="D73" t="str">
            <v>Material</v>
          </cell>
          <cell r="E73">
            <v>4292.5</v>
          </cell>
          <cell r="F73">
            <v>6293</v>
          </cell>
          <cell r="G73">
            <v>30047.5</v>
          </cell>
          <cell r="H73">
            <v>51510</v>
          </cell>
          <cell r="I73">
            <v>51307.73</v>
          </cell>
          <cell r="K73">
            <v>9587.9500000000007</v>
          </cell>
        </row>
        <row r="74">
          <cell r="A74" t="str">
            <v>Business Assurance &amp; ResilienceExpenseO&amp;MOther Primary Expenses</v>
          </cell>
          <cell r="B74" t="str">
            <v>Business Assurance &amp; Resilience</v>
          </cell>
          <cell r="C74" t="str">
            <v>O&amp;M</v>
          </cell>
          <cell r="D74" t="str">
            <v>Other Primary Expenses</v>
          </cell>
          <cell r="E74">
            <v>17254.16</v>
          </cell>
          <cell r="F74">
            <v>22254</v>
          </cell>
          <cell r="G74">
            <v>120779.12</v>
          </cell>
          <cell r="H74">
            <v>207049.92</v>
          </cell>
          <cell r="I74">
            <v>206425.52</v>
          </cell>
          <cell r="K74">
            <v>44357.95</v>
          </cell>
        </row>
        <row r="75">
          <cell r="A75" t="str">
            <v>Business Assurance &amp; ResilienceExpenseO&amp;MOther Secondary Costs</v>
          </cell>
          <cell r="B75" t="str">
            <v>Business Assurance &amp; Resilience</v>
          </cell>
          <cell r="C75" t="str">
            <v>O&amp;M</v>
          </cell>
          <cell r="D75" t="str">
            <v>Other Secondary Costs</v>
          </cell>
          <cell r="E75">
            <v>2361.29</v>
          </cell>
          <cell r="F75">
            <v>2361.29</v>
          </cell>
          <cell r="G75">
            <v>16529.03</v>
          </cell>
          <cell r="H75">
            <v>28335.72</v>
          </cell>
          <cell r="I75">
            <v>29653.55</v>
          </cell>
          <cell r="K75">
            <v>16784.189999999999</v>
          </cell>
        </row>
        <row r="76">
          <cell r="A76" t="str">
            <v>Business Assurance &amp; ResilienceExpenseO&amp;MOutside Services</v>
          </cell>
          <cell r="B76" t="str">
            <v>Business Assurance &amp; Resilience</v>
          </cell>
          <cell r="C76" t="str">
            <v>O&amp;M</v>
          </cell>
          <cell r="D76" t="str">
            <v>Outside Services</v>
          </cell>
          <cell r="E76">
            <v>379742.66</v>
          </cell>
          <cell r="F76">
            <v>379742.66</v>
          </cell>
          <cell r="G76">
            <v>2658198.62</v>
          </cell>
          <cell r="H76">
            <v>4556911.92</v>
          </cell>
          <cell r="I76">
            <v>4556151.43</v>
          </cell>
          <cell r="K76">
            <v>2143307.79</v>
          </cell>
        </row>
        <row r="77">
          <cell r="A77" t="str">
            <v>Business Assurance &amp; ResilienceExpenseO&amp;MResidual Sent to SC Asm Ctr</v>
          </cell>
          <cell r="B77" t="str">
            <v>Business Assurance &amp; Resilience</v>
          </cell>
          <cell r="C77" t="str">
            <v>O&amp;M</v>
          </cell>
          <cell r="D77" t="str">
            <v>Residual Sent to SC Asm Ctr</v>
          </cell>
          <cell r="E77">
            <v>-82155.399999999994</v>
          </cell>
          <cell r="G77">
            <v>8295.16</v>
          </cell>
          <cell r="H77">
            <v>-42648.03</v>
          </cell>
          <cell r="K77">
            <v>228782.54</v>
          </cell>
        </row>
        <row r="78">
          <cell r="A78" t="str">
            <v>Business Assurance &amp; ResilienceExpenseO&amp;MSpace</v>
          </cell>
          <cell r="B78" t="str">
            <v>Business Assurance &amp; Resilience</v>
          </cell>
          <cell r="C78" t="str">
            <v>O&amp;M</v>
          </cell>
          <cell r="D78" t="str">
            <v>Space</v>
          </cell>
          <cell r="E78">
            <v>76194.36</v>
          </cell>
          <cell r="F78">
            <v>76194.36</v>
          </cell>
          <cell r="G78">
            <v>533360.52</v>
          </cell>
          <cell r="H78">
            <v>914332.32</v>
          </cell>
          <cell r="I78">
            <v>914332.32</v>
          </cell>
          <cell r="K78">
            <v>457166.16</v>
          </cell>
        </row>
        <row r="79">
          <cell r="A79" t="str">
            <v>Business Assurance &amp; ResilienceExpenseO&amp;MVP Office Assessments</v>
          </cell>
          <cell r="B79" t="str">
            <v>Business Assurance &amp; Resilience</v>
          </cell>
          <cell r="C79" t="str">
            <v>O&amp;M</v>
          </cell>
          <cell r="D79" t="str">
            <v>VP Office Assessments</v>
          </cell>
          <cell r="E79">
            <v>0</v>
          </cell>
          <cell r="G79">
            <v>0</v>
          </cell>
          <cell r="H79">
            <v>0</v>
          </cell>
          <cell r="K79">
            <v>0</v>
          </cell>
        </row>
        <row r="80">
          <cell r="A80" t="str">
            <v>Corporate CommunicationsExpenseCAPITALCapital Offset</v>
          </cell>
          <cell r="B80" t="str">
            <v>Corporate Communications</v>
          </cell>
          <cell r="C80" t="str">
            <v>CAPITAL</v>
          </cell>
          <cell r="D80" t="str">
            <v>Capital Offset</v>
          </cell>
          <cell r="K80">
            <v>-4837</v>
          </cell>
        </row>
        <row r="81">
          <cell r="A81" t="str">
            <v>Corporate CommunicationsExpenseCAPITALOther Secondary Costs</v>
          </cell>
          <cell r="B81" t="str">
            <v>Corporate Communications</v>
          </cell>
          <cell r="C81" t="str">
            <v>CAPITAL</v>
          </cell>
          <cell r="D81" t="str">
            <v>Other Secondary Costs</v>
          </cell>
          <cell r="K81">
            <v>4837</v>
          </cell>
        </row>
        <row r="82">
          <cell r="A82" t="str">
            <v>Corporate CommunicationsExpenseO&amp;MApplied Labor</v>
          </cell>
          <cell r="B82" t="str">
            <v>Corporate Communications</v>
          </cell>
          <cell r="C82" t="str">
            <v>O&amp;M</v>
          </cell>
          <cell r="D82" t="str">
            <v>Applied Labor</v>
          </cell>
          <cell r="E82">
            <v>0</v>
          </cell>
          <cell r="G82">
            <v>0</v>
          </cell>
          <cell r="H82">
            <v>0</v>
          </cell>
          <cell r="J82">
            <v>-44904.12</v>
          </cell>
          <cell r="K82">
            <v>-52767.75</v>
          </cell>
        </row>
        <row r="83">
          <cell r="A83" t="str">
            <v>Corporate CommunicationsExpenseO&amp;MClient Investment</v>
          </cell>
          <cell r="B83" t="str">
            <v>Corporate Communications</v>
          </cell>
          <cell r="C83" t="str">
            <v>O&amp;M</v>
          </cell>
          <cell r="D83" t="str">
            <v>Client Investment</v>
          </cell>
          <cell r="I83">
            <v>33390</v>
          </cell>
          <cell r="K83">
            <v>48100.12</v>
          </cell>
        </row>
        <row r="84">
          <cell r="A84" t="str">
            <v>Corporate CommunicationsExpenseO&amp;MDAS</v>
          </cell>
          <cell r="B84" t="str">
            <v>Corporate Communications</v>
          </cell>
          <cell r="C84" t="str">
            <v>O&amp;M</v>
          </cell>
          <cell r="D84" t="str">
            <v>DAS</v>
          </cell>
          <cell r="E84">
            <v>28007</v>
          </cell>
          <cell r="F84">
            <v>28007</v>
          </cell>
          <cell r="G84">
            <v>196049</v>
          </cell>
          <cell r="H84">
            <v>336078</v>
          </cell>
          <cell r="I84">
            <v>336078</v>
          </cell>
          <cell r="K84">
            <v>168042</v>
          </cell>
        </row>
        <row r="85">
          <cell r="A85" t="str">
            <v>Corporate CommunicationsExpenseO&amp;MDepreciation/Amortization</v>
          </cell>
          <cell r="B85" t="str">
            <v>Corporate Communications</v>
          </cell>
          <cell r="C85" t="str">
            <v>O&amp;M</v>
          </cell>
          <cell r="D85" t="str">
            <v>Depreciation/Amortization</v>
          </cell>
          <cell r="E85">
            <v>2374.79</v>
          </cell>
          <cell r="F85">
            <v>2374.79</v>
          </cell>
          <cell r="G85">
            <v>16656.57</v>
          </cell>
          <cell r="H85">
            <v>28999.3</v>
          </cell>
          <cell r="I85">
            <v>42931.66</v>
          </cell>
          <cell r="K85">
            <v>42480.83</v>
          </cell>
        </row>
        <row r="86">
          <cell r="A86" t="str">
            <v>Corporate CommunicationsExpenseO&amp;MFleet/Other CO Charges</v>
          </cell>
          <cell r="B86" t="str">
            <v>Corporate Communications</v>
          </cell>
          <cell r="C86" t="str">
            <v>O&amp;M</v>
          </cell>
          <cell r="D86" t="str">
            <v>Fleet/Other CO Charges</v>
          </cell>
          <cell r="E86">
            <v>683.11</v>
          </cell>
          <cell r="G86">
            <v>4647.8</v>
          </cell>
          <cell r="H86">
            <v>7899.66</v>
          </cell>
          <cell r="I86">
            <v>8739.68</v>
          </cell>
          <cell r="K86">
            <v>22546.77</v>
          </cell>
        </row>
        <row r="87">
          <cell r="A87" t="str">
            <v>Corporate CommunicationsExpenseO&amp;MFringe Benefits &amp; Taxes</v>
          </cell>
          <cell r="B87" t="str">
            <v>Corporate Communications</v>
          </cell>
          <cell r="C87" t="str">
            <v>O&amp;M</v>
          </cell>
          <cell r="D87" t="str">
            <v>Fringe Benefits &amp; Taxes</v>
          </cell>
          <cell r="E87">
            <v>100795.43</v>
          </cell>
          <cell r="F87">
            <v>104752</v>
          </cell>
          <cell r="G87">
            <v>671335.76</v>
          </cell>
          <cell r="H87">
            <v>1152490.02</v>
          </cell>
          <cell r="I87">
            <v>1238679.1100000001</v>
          </cell>
          <cell r="J87">
            <v>-3809.67</v>
          </cell>
          <cell r="K87">
            <v>620960.31999999995</v>
          </cell>
        </row>
        <row r="88">
          <cell r="A88" t="str">
            <v>Corporate CommunicationsExpenseO&amp;MIT Toolkit</v>
          </cell>
          <cell r="B88" t="str">
            <v>Corporate Communications</v>
          </cell>
          <cell r="C88" t="str">
            <v>O&amp;M</v>
          </cell>
          <cell r="D88" t="str">
            <v>IT Toolkit</v>
          </cell>
          <cell r="E88">
            <v>2290.12</v>
          </cell>
          <cell r="F88">
            <v>2290.12</v>
          </cell>
          <cell r="G88">
            <v>16030.84</v>
          </cell>
          <cell r="H88">
            <v>27486.44</v>
          </cell>
          <cell r="I88">
            <v>27965</v>
          </cell>
          <cell r="K88">
            <v>16033.32</v>
          </cell>
        </row>
        <row r="89">
          <cell r="A89" t="str">
            <v>Corporate CommunicationsExpenseO&amp;MIncurred Labor</v>
          </cell>
          <cell r="B89" t="str">
            <v>Corporate Communications</v>
          </cell>
          <cell r="C89" t="str">
            <v>O&amp;M</v>
          </cell>
          <cell r="D89" t="str">
            <v>Incurred Labor</v>
          </cell>
          <cell r="E89">
            <v>316668</v>
          </cell>
          <cell r="F89">
            <v>329098</v>
          </cell>
          <cell r="G89">
            <v>2109129</v>
          </cell>
          <cell r="H89">
            <v>3620766.62</v>
          </cell>
          <cell r="I89">
            <v>3814835.64</v>
          </cell>
          <cell r="J89">
            <v>-63287.42</v>
          </cell>
          <cell r="K89">
            <v>1823383.93</v>
          </cell>
        </row>
        <row r="90">
          <cell r="A90" t="str">
            <v>Corporate CommunicationsExpenseO&amp;MInternal Settlements</v>
          </cell>
          <cell r="B90" t="str">
            <v>Corporate Communications</v>
          </cell>
          <cell r="C90" t="str">
            <v>O&amp;M</v>
          </cell>
          <cell r="D90" t="str">
            <v>Internal Settlements</v>
          </cell>
          <cell r="E90">
            <v>0</v>
          </cell>
          <cell r="G90">
            <v>0</v>
          </cell>
          <cell r="H90">
            <v>0</v>
          </cell>
          <cell r="I90">
            <v>376.68</v>
          </cell>
          <cell r="K90">
            <v>0</v>
          </cell>
        </row>
        <row r="91">
          <cell r="A91" t="str">
            <v>Corporate CommunicationsExpenseO&amp;MMaterial</v>
          </cell>
          <cell r="B91" t="str">
            <v>Corporate Communications</v>
          </cell>
          <cell r="C91" t="str">
            <v>O&amp;M</v>
          </cell>
          <cell r="D91" t="str">
            <v>Material</v>
          </cell>
          <cell r="I91">
            <v>4793.79</v>
          </cell>
          <cell r="K91">
            <v>8687.35</v>
          </cell>
        </row>
        <row r="92">
          <cell r="A92" t="str">
            <v>Corporate CommunicationsExpenseO&amp;MOther Income &amp; Deductions</v>
          </cell>
          <cell r="B92" t="str">
            <v>Corporate Communications</v>
          </cell>
          <cell r="C92" t="str">
            <v>O&amp;M</v>
          </cell>
          <cell r="D92" t="str">
            <v>Other Income &amp; Deductions</v>
          </cell>
          <cell r="K92">
            <v>1425</v>
          </cell>
        </row>
        <row r="93">
          <cell r="A93" t="str">
            <v>Corporate CommunicationsExpenseO&amp;MOther Primary Expenses</v>
          </cell>
          <cell r="B93" t="str">
            <v>Corporate Communications</v>
          </cell>
          <cell r="C93" t="str">
            <v>O&amp;M</v>
          </cell>
          <cell r="D93" t="str">
            <v>Other Primary Expenses</v>
          </cell>
          <cell r="E93">
            <v>11432</v>
          </cell>
          <cell r="F93">
            <v>12332</v>
          </cell>
          <cell r="G93">
            <v>91231</v>
          </cell>
          <cell r="H93">
            <v>193721</v>
          </cell>
          <cell r="I93">
            <v>182935.33</v>
          </cell>
          <cell r="K93">
            <v>89402.27</v>
          </cell>
        </row>
        <row r="94">
          <cell r="A94" t="str">
            <v>Corporate CommunicationsExpenseO&amp;MOther Secondary Costs</v>
          </cell>
          <cell r="B94" t="str">
            <v>Corporate Communications</v>
          </cell>
          <cell r="C94" t="str">
            <v>O&amp;M</v>
          </cell>
          <cell r="D94" t="str">
            <v>Other Secondary Costs</v>
          </cell>
          <cell r="E94">
            <v>649.4</v>
          </cell>
          <cell r="F94">
            <v>649.4</v>
          </cell>
          <cell r="G94">
            <v>4545.8</v>
          </cell>
          <cell r="H94">
            <v>7793.68</v>
          </cell>
          <cell r="I94">
            <v>7569.41</v>
          </cell>
          <cell r="K94">
            <v>5413.38</v>
          </cell>
        </row>
        <row r="95">
          <cell r="A95" t="str">
            <v>Corporate CommunicationsExpenseO&amp;MOutside Services</v>
          </cell>
          <cell r="B95" t="str">
            <v>Corporate Communications</v>
          </cell>
          <cell r="C95" t="str">
            <v>O&amp;M</v>
          </cell>
          <cell r="D95" t="str">
            <v>Outside Services</v>
          </cell>
          <cell r="E95">
            <v>42052.74</v>
          </cell>
          <cell r="F95">
            <v>28053</v>
          </cell>
          <cell r="G95">
            <v>321786.18</v>
          </cell>
          <cell r="H95">
            <v>679714.88</v>
          </cell>
          <cell r="I95">
            <v>800048.1</v>
          </cell>
          <cell r="K95">
            <v>556438.12</v>
          </cell>
        </row>
        <row r="96">
          <cell r="A96" t="str">
            <v>Corporate CommunicationsExpenseO&amp;MResidual Sent to SC Asm Ctr</v>
          </cell>
          <cell r="B96" t="str">
            <v>Corporate Communications</v>
          </cell>
          <cell r="C96" t="str">
            <v>O&amp;M</v>
          </cell>
          <cell r="D96" t="str">
            <v>Residual Sent to SC Asm Ctr</v>
          </cell>
          <cell r="E96">
            <v>-28953.15</v>
          </cell>
          <cell r="G96">
            <v>55150.02</v>
          </cell>
          <cell r="H96">
            <v>5437.21</v>
          </cell>
          <cell r="K96">
            <v>-251993.38</v>
          </cell>
        </row>
        <row r="97">
          <cell r="A97" t="str">
            <v>Corporate CommunicationsExpenseO&amp;MSpace</v>
          </cell>
          <cell r="B97" t="str">
            <v>Corporate Communications</v>
          </cell>
          <cell r="C97" t="str">
            <v>O&amp;M</v>
          </cell>
          <cell r="D97" t="str">
            <v>Space</v>
          </cell>
          <cell r="E97">
            <v>45235.32</v>
          </cell>
          <cell r="F97">
            <v>45235.32</v>
          </cell>
          <cell r="G97">
            <v>316647.24</v>
          </cell>
          <cell r="H97">
            <v>542823.84</v>
          </cell>
          <cell r="I97">
            <v>542823.84</v>
          </cell>
          <cell r="K97">
            <v>271411.92</v>
          </cell>
        </row>
        <row r="98">
          <cell r="A98" t="str">
            <v>Corporate CommunicationsExpenseO&amp;MVP Office Assessments</v>
          </cell>
          <cell r="B98" t="str">
            <v>Corporate Communications</v>
          </cell>
          <cell r="C98" t="str">
            <v>O&amp;M</v>
          </cell>
          <cell r="D98" t="str">
            <v>VP Office Assessments</v>
          </cell>
          <cell r="E98">
            <v>0</v>
          </cell>
          <cell r="G98">
            <v>0</v>
          </cell>
          <cell r="H98">
            <v>0</v>
          </cell>
          <cell r="K98">
            <v>0</v>
          </cell>
        </row>
        <row r="99">
          <cell r="A99" t="str">
            <v>Corporate DevelopmentExpenseO&amp;MApplied Labor</v>
          </cell>
          <cell r="B99" t="str">
            <v>Corporate Development</v>
          </cell>
          <cell r="C99" t="str">
            <v>O&amp;M</v>
          </cell>
          <cell r="D99" t="str">
            <v>Applied Labor</v>
          </cell>
          <cell r="E99">
            <v>0</v>
          </cell>
          <cell r="G99">
            <v>0</v>
          </cell>
          <cell r="H99">
            <v>0</v>
          </cell>
          <cell r="J99">
            <v>-46439.28</v>
          </cell>
          <cell r="K99">
            <v>-46439.28</v>
          </cell>
        </row>
        <row r="100">
          <cell r="A100" t="str">
            <v>Corporate DevelopmentExpenseO&amp;MDepreciation/Amortization</v>
          </cell>
          <cell r="B100" t="str">
            <v>Corporate Development</v>
          </cell>
          <cell r="C100" t="str">
            <v>O&amp;M</v>
          </cell>
          <cell r="D100" t="str">
            <v>Depreciation/Amortization</v>
          </cell>
          <cell r="E100">
            <v>266.58</v>
          </cell>
          <cell r="F100">
            <v>385</v>
          </cell>
          <cell r="G100">
            <v>1866.06</v>
          </cell>
          <cell r="H100">
            <v>3198.96</v>
          </cell>
          <cell r="I100">
            <v>4620.45</v>
          </cell>
          <cell r="K100">
            <v>2310.9</v>
          </cell>
        </row>
        <row r="101">
          <cell r="A101" t="str">
            <v>Corporate DevelopmentExpenseO&amp;MFringe Benefits &amp; Taxes</v>
          </cell>
          <cell r="B101" t="str">
            <v>Corporate Development</v>
          </cell>
          <cell r="C101" t="str">
            <v>O&amp;M</v>
          </cell>
          <cell r="D101" t="str">
            <v>Fringe Benefits &amp; Taxes</v>
          </cell>
          <cell r="E101">
            <v>22847.9</v>
          </cell>
          <cell r="F101">
            <v>24709</v>
          </cell>
          <cell r="G101">
            <v>145896.31</v>
          </cell>
          <cell r="H101">
            <v>255350.81</v>
          </cell>
          <cell r="I101">
            <v>261237.01</v>
          </cell>
          <cell r="J101">
            <v>-663.51</v>
          </cell>
          <cell r="K101">
            <v>115626.26</v>
          </cell>
        </row>
        <row r="102">
          <cell r="A102" t="str">
            <v>Corporate DevelopmentExpenseO&amp;MIT Toolkit</v>
          </cell>
          <cell r="B102" t="str">
            <v>Corporate Development</v>
          </cell>
          <cell r="C102" t="str">
            <v>O&amp;M</v>
          </cell>
          <cell r="D102" t="str">
            <v>IT Toolkit</v>
          </cell>
          <cell r="E102">
            <v>239.44</v>
          </cell>
          <cell r="F102">
            <v>239.44</v>
          </cell>
          <cell r="G102">
            <v>1676.08</v>
          </cell>
          <cell r="H102">
            <v>2866.28</v>
          </cell>
          <cell r="I102">
            <v>3103.96</v>
          </cell>
          <cell r="K102">
            <v>2389.96</v>
          </cell>
        </row>
        <row r="103">
          <cell r="A103" t="str">
            <v>Corporate DevelopmentExpenseO&amp;MIncurred Labor</v>
          </cell>
          <cell r="B103" t="str">
            <v>Corporate Development</v>
          </cell>
          <cell r="C103" t="str">
            <v>O&amp;M</v>
          </cell>
          <cell r="D103" t="str">
            <v>Incurred Labor</v>
          </cell>
          <cell r="E103">
            <v>71781</v>
          </cell>
          <cell r="F103">
            <v>77628</v>
          </cell>
          <cell r="G103">
            <v>458361</v>
          </cell>
          <cell r="H103">
            <v>802233.12</v>
          </cell>
          <cell r="I103">
            <v>836886.7</v>
          </cell>
          <cell r="J103">
            <v>-13413.44</v>
          </cell>
          <cell r="K103">
            <v>372006.33</v>
          </cell>
        </row>
        <row r="104">
          <cell r="A104" t="str">
            <v>Corporate DevelopmentExpenseO&amp;MInternal Settlements</v>
          </cell>
          <cell r="B104" t="str">
            <v>Corporate Development</v>
          </cell>
          <cell r="C104" t="str">
            <v>O&amp;M</v>
          </cell>
          <cell r="D104" t="str">
            <v>Internal Settlements</v>
          </cell>
          <cell r="E104">
            <v>0</v>
          </cell>
          <cell r="G104">
            <v>0</v>
          </cell>
          <cell r="H104">
            <v>0</v>
          </cell>
          <cell r="K104">
            <v>0</v>
          </cell>
        </row>
        <row r="105">
          <cell r="A105" t="str">
            <v>Corporate DevelopmentExpenseO&amp;MMaterial</v>
          </cell>
          <cell r="B105" t="str">
            <v>Corporate Development</v>
          </cell>
          <cell r="C105" t="str">
            <v>O&amp;M</v>
          </cell>
          <cell r="D105" t="str">
            <v>Material</v>
          </cell>
          <cell r="K105">
            <v>838.41</v>
          </cell>
        </row>
        <row r="106">
          <cell r="A106" t="str">
            <v>Corporate DevelopmentExpenseO&amp;MOther Primary Expenses</v>
          </cell>
          <cell r="B106" t="str">
            <v>Corporate Development</v>
          </cell>
          <cell r="C106" t="str">
            <v>O&amp;M</v>
          </cell>
          <cell r="D106" t="str">
            <v>Other Primary Expenses</v>
          </cell>
          <cell r="E106">
            <v>7529.17</v>
          </cell>
          <cell r="F106">
            <v>8954</v>
          </cell>
          <cell r="G106">
            <v>52704.19</v>
          </cell>
          <cell r="H106">
            <v>90350.04</v>
          </cell>
          <cell r="I106">
            <v>90352.94</v>
          </cell>
          <cell r="K106">
            <v>18767.330000000002</v>
          </cell>
        </row>
        <row r="107">
          <cell r="A107" t="str">
            <v>Corporate DevelopmentExpenseO&amp;MOther Secondary Costs</v>
          </cell>
          <cell r="B107" t="str">
            <v>Corporate Development</v>
          </cell>
          <cell r="C107" t="str">
            <v>O&amp;M</v>
          </cell>
          <cell r="D107" t="str">
            <v>Other Secondary Costs</v>
          </cell>
          <cell r="E107">
            <v>142.31</v>
          </cell>
          <cell r="F107">
            <v>142.31</v>
          </cell>
          <cell r="G107">
            <v>996.17</v>
          </cell>
          <cell r="H107">
            <v>1712.84</v>
          </cell>
          <cell r="I107">
            <v>1817.45</v>
          </cell>
          <cell r="K107">
            <v>1457.35</v>
          </cell>
        </row>
        <row r="108">
          <cell r="A108" t="str">
            <v>Corporate DevelopmentExpenseO&amp;MOutside Services</v>
          </cell>
          <cell r="B108" t="str">
            <v>Corporate Development</v>
          </cell>
          <cell r="C108" t="str">
            <v>O&amp;M</v>
          </cell>
          <cell r="D108" t="str">
            <v>Outside Services</v>
          </cell>
          <cell r="E108">
            <v>1125</v>
          </cell>
          <cell r="F108">
            <v>8825</v>
          </cell>
          <cell r="G108">
            <v>44109</v>
          </cell>
          <cell r="H108">
            <v>230477</v>
          </cell>
          <cell r="I108">
            <v>230462</v>
          </cell>
          <cell r="K108">
            <v>11745.6</v>
          </cell>
        </row>
        <row r="109">
          <cell r="A109" t="str">
            <v>Corporate DevelopmentExpenseO&amp;MResidual Sent to SC Asm Ctr</v>
          </cell>
          <cell r="B109" t="str">
            <v>Corporate Development</v>
          </cell>
          <cell r="C109" t="str">
            <v>O&amp;M</v>
          </cell>
          <cell r="D109" t="str">
            <v>Residual Sent to SC Asm Ctr</v>
          </cell>
          <cell r="E109">
            <v>-6438.41</v>
          </cell>
          <cell r="G109">
            <v>14349.01</v>
          </cell>
          <cell r="H109">
            <v>3168.26</v>
          </cell>
          <cell r="K109">
            <v>-43179.16</v>
          </cell>
        </row>
        <row r="110">
          <cell r="A110" t="str">
            <v>Corporate DevelopmentExpenseO&amp;MSpace</v>
          </cell>
          <cell r="B110" t="str">
            <v>Corporate Development</v>
          </cell>
          <cell r="C110" t="str">
            <v>O&amp;M</v>
          </cell>
          <cell r="D110" t="str">
            <v>Space</v>
          </cell>
          <cell r="E110">
            <v>9027.01</v>
          </cell>
          <cell r="F110">
            <v>9027.01</v>
          </cell>
          <cell r="G110">
            <v>63189.07</v>
          </cell>
          <cell r="H110">
            <v>108324.12</v>
          </cell>
          <cell r="I110">
            <v>108324.12</v>
          </cell>
          <cell r="K110">
            <v>54162.06</v>
          </cell>
        </row>
        <row r="111">
          <cell r="A111" t="str">
            <v>Corporate DevelopmentExpenseO&amp;MVP Office Assessments</v>
          </cell>
          <cell r="B111" t="str">
            <v>Corporate Development</v>
          </cell>
          <cell r="C111" t="str">
            <v>O&amp;M</v>
          </cell>
          <cell r="D111" t="str">
            <v>VP Office Assessments</v>
          </cell>
          <cell r="E111">
            <v>0</v>
          </cell>
          <cell r="G111">
            <v>0</v>
          </cell>
          <cell r="H111">
            <v>0</v>
          </cell>
          <cell r="K111">
            <v>0</v>
          </cell>
        </row>
        <row r="112">
          <cell r="A112" t="str">
            <v>Corporate PlanningExpenseCAPITALCapital Offset</v>
          </cell>
          <cell r="B112" t="str">
            <v>Corporate Planning</v>
          </cell>
          <cell r="C112" t="str">
            <v>CAPITAL</v>
          </cell>
          <cell r="D112" t="str">
            <v>Capital Offset</v>
          </cell>
          <cell r="F112">
            <v>-16250</v>
          </cell>
          <cell r="I112">
            <v>-435497</v>
          </cell>
          <cell r="K112">
            <v>-409694</v>
          </cell>
        </row>
        <row r="113">
          <cell r="A113" t="str">
            <v>Corporate PlanningExpenseCAPITALClient Investment</v>
          </cell>
          <cell r="B113" t="str">
            <v>Corporate Planning</v>
          </cell>
          <cell r="C113" t="str">
            <v>CAPITAL</v>
          </cell>
          <cell r="D113" t="str">
            <v>Client Investment</v>
          </cell>
          <cell r="F113">
            <v>16250</v>
          </cell>
          <cell r="I113">
            <v>431025</v>
          </cell>
          <cell r="K113">
            <v>404104</v>
          </cell>
        </row>
        <row r="114">
          <cell r="A114" t="str">
            <v>Corporate PlanningExpenseCAPITALOther Secondary Costs</v>
          </cell>
          <cell r="B114" t="str">
            <v>Corporate Planning</v>
          </cell>
          <cell r="C114" t="str">
            <v>CAPITAL</v>
          </cell>
          <cell r="D114" t="str">
            <v>Other Secondary Costs</v>
          </cell>
          <cell r="I114">
            <v>4472</v>
          </cell>
          <cell r="K114">
            <v>5590</v>
          </cell>
        </row>
        <row r="115">
          <cell r="A115" t="str">
            <v>Corporate PlanningExpenseO&amp;MApplied Labor</v>
          </cell>
          <cell r="B115" t="str">
            <v>Corporate Planning</v>
          </cell>
          <cell r="C115" t="str">
            <v>O&amp;M</v>
          </cell>
          <cell r="D115" t="str">
            <v>Applied Labor</v>
          </cell>
          <cell r="E115">
            <v>0</v>
          </cell>
          <cell r="G115">
            <v>0</v>
          </cell>
          <cell r="H115">
            <v>0</v>
          </cell>
          <cell r="K115">
            <v>0</v>
          </cell>
        </row>
        <row r="116">
          <cell r="A116" t="str">
            <v>Corporate PlanningExpenseO&amp;MClient Investment</v>
          </cell>
          <cell r="B116" t="str">
            <v>Corporate Planning</v>
          </cell>
          <cell r="C116" t="str">
            <v>O&amp;M</v>
          </cell>
          <cell r="D116" t="str">
            <v>Client Investment</v>
          </cell>
          <cell r="I116">
            <v>207</v>
          </cell>
          <cell r="K116">
            <v>207</v>
          </cell>
        </row>
        <row r="117">
          <cell r="A117" t="str">
            <v>Corporate PlanningExpenseO&amp;MDAS</v>
          </cell>
          <cell r="B117" t="str">
            <v>Corporate Planning</v>
          </cell>
          <cell r="C117" t="str">
            <v>O&amp;M</v>
          </cell>
          <cell r="D117" t="str">
            <v>DAS</v>
          </cell>
          <cell r="E117">
            <v>27860</v>
          </cell>
          <cell r="F117">
            <v>27860</v>
          </cell>
          <cell r="G117">
            <v>195020</v>
          </cell>
          <cell r="H117">
            <v>334325</v>
          </cell>
          <cell r="I117">
            <v>334325</v>
          </cell>
          <cell r="K117">
            <v>167160</v>
          </cell>
        </row>
        <row r="118">
          <cell r="A118" t="str">
            <v>Corporate PlanningExpenseO&amp;MDepreciation/Amortization</v>
          </cell>
          <cell r="B118" t="str">
            <v>Corporate Planning</v>
          </cell>
          <cell r="C118" t="str">
            <v>O&amp;M</v>
          </cell>
          <cell r="D118" t="str">
            <v>Depreciation/Amortization</v>
          </cell>
          <cell r="E118">
            <v>53804.25</v>
          </cell>
          <cell r="F118">
            <v>53804.25</v>
          </cell>
          <cell r="G118">
            <v>376629.75</v>
          </cell>
          <cell r="H118">
            <v>645651</v>
          </cell>
          <cell r="I118">
            <v>485906.64</v>
          </cell>
          <cell r="K118">
            <v>3644.68</v>
          </cell>
        </row>
        <row r="119">
          <cell r="A119" t="str">
            <v>Corporate PlanningExpenseO&amp;MFringe Benefits &amp; Taxes</v>
          </cell>
          <cell r="B119" t="str">
            <v>Corporate Planning</v>
          </cell>
          <cell r="C119" t="str">
            <v>O&amp;M</v>
          </cell>
          <cell r="D119" t="str">
            <v>Fringe Benefits &amp; Taxes</v>
          </cell>
          <cell r="E119">
            <v>26522.98</v>
          </cell>
          <cell r="F119">
            <v>26522.98</v>
          </cell>
          <cell r="G119">
            <v>176744.31</v>
          </cell>
          <cell r="H119">
            <v>303416.31</v>
          </cell>
          <cell r="I119">
            <v>303174.93</v>
          </cell>
          <cell r="K119">
            <v>159861.85999999999</v>
          </cell>
        </row>
        <row r="120">
          <cell r="A120" t="str">
            <v>Corporate PlanningExpenseO&amp;MIT Toolkit</v>
          </cell>
          <cell r="B120" t="str">
            <v>Corporate Planning</v>
          </cell>
          <cell r="C120" t="str">
            <v>O&amp;M</v>
          </cell>
          <cell r="D120" t="str">
            <v>IT Toolkit</v>
          </cell>
          <cell r="E120">
            <v>592.67999999999995</v>
          </cell>
          <cell r="F120">
            <v>592.67999999999995</v>
          </cell>
          <cell r="G120">
            <v>4148.76</v>
          </cell>
          <cell r="H120">
            <v>7112.16</v>
          </cell>
          <cell r="I120">
            <v>6338.4</v>
          </cell>
          <cell r="K120">
            <v>2181.3200000000002</v>
          </cell>
        </row>
        <row r="121">
          <cell r="A121" t="str">
            <v>Corporate PlanningExpenseO&amp;MIncurred Labor</v>
          </cell>
          <cell r="B121" t="str">
            <v>Corporate Planning</v>
          </cell>
          <cell r="C121" t="str">
            <v>O&amp;M</v>
          </cell>
          <cell r="D121" t="str">
            <v>Incurred Labor</v>
          </cell>
          <cell r="E121">
            <v>83327</v>
          </cell>
          <cell r="F121">
            <v>83327</v>
          </cell>
          <cell r="G121">
            <v>555276</v>
          </cell>
          <cell r="H121">
            <v>953240.24</v>
          </cell>
          <cell r="I121">
            <v>953351.09</v>
          </cell>
          <cell r="K121">
            <v>484333.9</v>
          </cell>
        </row>
        <row r="122">
          <cell r="A122" t="str">
            <v>Corporate PlanningExpenseO&amp;MInternal Settlements</v>
          </cell>
          <cell r="B122" t="str">
            <v>Corporate Planning</v>
          </cell>
          <cell r="C122" t="str">
            <v>O&amp;M</v>
          </cell>
          <cell r="D122" t="str">
            <v>Internal Settlements</v>
          </cell>
          <cell r="E122">
            <v>0</v>
          </cell>
          <cell r="G122">
            <v>0</v>
          </cell>
          <cell r="H122">
            <v>0</v>
          </cell>
          <cell r="K122">
            <v>0</v>
          </cell>
        </row>
        <row r="123">
          <cell r="A123" t="str">
            <v>Corporate PlanningExpenseO&amp;MMaterial</v>
          </cell>
          <cell r="B123" t="str">
            <v>Corporate Planning</v>
          </cell>
          <cell r="C123" t="str">
            <v>O&amp;M</v>
          </cell>
          <cell r="D123" t="str">
            <v>Material</v>
          </cell>
          <cell r="I123">
            <v>3176.39</v>
          </cell>
          <cell r="K123">
            <v>4711.8999999999996</v>
          </cell>
        </row>
        <row r="124">
          <cell r="A124" t="str">
            <v>Corporate PlanningExpenseO&amp;MOther Primary Expenses</v>
          </cell>
          <cell r="B124" t="str">
            <v>Corporate Planning</v>
          </cell>
          <cell r="C124" t="str">
            <v>O&amp;M</v>
          </cell>
          <cell r="D124" t="str">
            <v>Other Primary Expenses</v>
          </cell>
          <cell r="E124">
            <v>1595.83</v>
          </cell>
          <cell r="F124">
            <v>1595.83</v>
          </cell>
          <cell r="G124">
            <v>11420.81</v>
          </cell>
          <cell r="H124">
            <v>19399.96</v>
          </cell>
          <cell r="I124">
            <v>14643.35</v>
          </cell>
          <cell r="K124">
            <v>1529.25</v>
          </cell>
        </row>
        <row r="125">
          <cell r="A125" t="str">
            <v>Corporate PlanningExpenseO&amp;MOther Secondary Costs</v>
          </cell>
          <cell r="B125" t="str">
            <v>Corporate Planning</v>
          </cell>
          <cell r="C125" t="str">
            <v>O&amp;M</v>
          </cell>
          <cell r="D125" t="str">
            <v>Other Secondary Costs</v>
          </cell>
          <cell r="E125">
            <v>364.4</v>
          </cell>
          <cell r="F125">
            <v>364.4</v>
          </cell>
          <cell r="G125">
            <v>2550.8000000000002</v>
          </cell>
          <cell r="H125">
            <v>4376.92</v>
          </cell>
          <cell r="I125">
            <v>3905.87</v>
          </cell>
          <cell r="K125">
            <v>1924.56</v>
          </cell>
        </row>
        <row r="126">
          <cell r="A126" t="str">
            <v>Corporate PlanningExpenseO&amp;MOutside Services</v>
          </cell>
          <cell r="B126" t="str">
            <v>Corporate Planning</v>
          </cell>
          <cell r="C126" t="str">
            <v>O&amp;M</v>
          </cell>
          <cell r="D126" t="str">
            <v>Outside Services</v>
          </cell>
          <cell r="E126">
            <v>10000</v>
          </cell>
          <cell r="F126">
            <v>10000</v>
          </cell>
          <cell r="G126">
            <v>10000</v>
          </cell>
          <cell r="H126">
            <v>104850</v>
          </cell>
          <cell r="I126">
            <v>84850</v>
          </cell>
        </row>
        <row r="127">
          <cell r="A127" t="str">
            <v>Corporate PlanningExpenseO&amp;MResidual Sent to SC Asm Ctr</v>
          </cell>
          <cell r="B127" t="str">
            <v>Corporate Planning</v>
          </cell>
          <cell r="C127" t="str">
            <v>O&amp;M</v>
          </cell>
          <cell r="D127" t="str">
            <v>Residual Sent to SC Asm Ctr</v>
          </cell>
          <cell r="E127">
            <v>4645.53</v>
          </cell>
          <cell r="G127">
            <v>59921.26</v>
          </cell>
          <cell r="H127">
            <v>3528.45</v>
          </cell>
          <cell r="K127">
            <v>5235.55</v>
          </cell>
        </row>
        <row r="128">
          <cell r="A128" t="str">
            <v>Corporate PlanningExpenseO&amp;MSpace</v>
          </cell>
          <cell r="B128" t="str">
            <v>Corporate Planning</v>
          </cell>
          <cell r="C128" t="str">
            <v>O&amp;M</v>
          </cell>
          <cell r="D128" t="str">
            <v>Space</v>
          </cell>
          <cell r="E128">
            <v>9005.33</v>
          </cell>
          <cell r="F128">
            <v>9005.33</v>
          </cell>
          <cell r="G128">
            <v>63037.31</v>
          </cell>
          <cell r="H128">
            <v>108063.96</v>
          </cell>
          <cell r="I128">
            <v>108063.96</v>
          </cell>
          <cell r="K128">
            <v>54031.98</v>
          </cell>
        </row>
        <row r="129">
          <cell r="A129" t="str">
            <v>Corporate PlanningExpenseO&amp;MVP Office Assessments</v>
          </cell>
          <cell r="B129" t="str">
            <v>Corporate Planning</v>
          </cell>
          <cell r="C129" t="str">
            <v>O&amp;M</v>
          </cell>
          <cell r="D129" t="str">
            <v>VP Office Assessments</v>
          </cell>
          <cell r="E129">
            <v>0</v>
          </cell>
          <cell r="G129">
            <v>0</v>
          </cell>
          <cell r="H129">
            <v>0</v>
          </cell>
          <cell r="K129">
            <v>0</v>
          </cell>
        </row>
        <row r="130">
          <cell r="A130" t="str">
            <v>Corporate Properties &amp; Survey MappingExpenseO&amp;MApplied Labor</v>
          </cell>
          <cell r="B130" t="str">
            <v>Corporate Properties &amp; Survey Mapping</v>
          </cell>
          <cell r="C130" t="str">
            <v>O&amp;M</v>
          </cell>
          <cell r="D130" t="str">
            <v>Applied Labor</v>
          </cell>
          <cell r="E130">
            <v>0</v>
          </cell>
          <cell r="G130">
            <v>0</v>
          </cell>
          <cell r="H130">
            <v>0</v>
          </cell>
          <cell r="K130">
            <v>83046.259999999995</v>
          </cell>
        </row>
        <row r="131">
          <cell r="A131" t="str">
            <v>Corporate Properties &amp; Survey MappingExpenseO&amp;MDAS</v>
          </cell>
          <cell r="B131" t="str">
            <v>Corporate Properties &amp; Survey Mapping</v>
          </cell>
          <cell r="C131" t="str">
            <v>O&amp;M</v>
          </cell>
          <cell r="D131" t="str">
            <v>DAS</v>
          </cell>
          <cell r="E131">
            <v>28368</v>
          </cell>
          <cell r="F131">
            <v>28368</v>
          </cell>
          <cell r="G131">
            <v>198576</v>
          </cell>
          <cell r="H131">
            <v>340410</v>
          </cell>
          <cell r="I131">
            <v>340410</v>
          </cell>
          <cell r="K131">
            <v>170208</v>
          </cell>
        </row>
        <row r="132">
          <cell r="A132" t="str">
            <v>Corporate Properties &amp; Survey MappingExpenseO&amp;MDepreciation/Amortization</v>
          </cell>
          <cell r="B132" t="str">
            <v>Corporate Properties &amp; Survey Mapping</v>
          </cell>
          <cell r="C132" t="str">
            <v>O&amp;M</v>
          </cell>
          <cell r="D132" t="str">
            <v>Depreciation/Amortization</v>
          </cell>
          <cell r="E132">
            <v>23435</v>
          </cell>
          <cell r="F132">
            <v>23435</v>
          </cell>
          <cell r="G132">
            <v>164039</v>
          </cell>
          <cell r="H132">
            <v>281215</v>
          </cell>
          <cell r="I132">
            <v>283446.25</v>
          </cell>
          <cell r="K132">
            <v>125226.41</v>
          </cell>
        </row>
        <row r="133">
          <cell r="A133" t="str">
            <v>Corporate Properties &amp; Survey MappingExpenseO&amp;MFleet/Other CO Charges</v>
          </cell>
          <cell r="B133" t="str">
            <v>Corporate Properties &amp; Survey Mapping</v>
          </cell>
          <cell r="C133" t="str">
            <v>O&amp;M</v>
          </cell>
          <cell r="D133" t="str">
            <v>Fleet/Other CO Charges</v>
          </cell>
          <cell r="E133">
            <v>683.11</v>
          </cell>
          <cell r="F133">
            <v>683.11</v>
          </cell>
          <cell r="G133">
            <v>4647.78</v>
          </cell>
          <cell r="H133">
            <v>7899.64</v>
          </cell>
          <cell r="I133">
            <v>6204.77</v>
          </cell>
          <cell r="K133">
            <v>541.79999999999995</v>
          </cell>
        </row>
        <row r="134">
          <cell r="A134" t="str">
            <v>Corporate Properties &amp; Survey MappingExpenseO&amp;MFringe Benefits &amp; Taxes</v>
          </cell>
          <cell r="B134" t="str">
            <v>Corporate Properties &amp; Survey Mapping</v>
          </cell>
          <cell r="C134" t="str">
            <v>O&amp;M</v>
          </cell>
          <cell r="D134" t="str">
            <v>Fringe Benefits &amp; Taxes</v>
          </cell>
          <cell r="E134">
            <v>42421.120000000003</v>
          </cell>
          <cell r="F134">
            <v>42421.120000000003</v>
          </cell>
          <cell r="G134">
            <v>281948.27</v>
          </cell>
          <cell r="H134">
            <v>484054.38</v>
          </cell>
          <cell r="I134">
            <v>501448.48</v>
          </cell>
          <cell r="J134">
            <v>-1033.3599999999999</v>
          </cell>
          <cell r="K134">
            <v>266552.55</v>
          </cell>
        </row>
        <row r="135">
          <cell r="A135" t="str">
            <v>Corporate Properties &amp; Survey MappingExpenseO&amp;MIT Toolkit</v>
          </cell>
          <cell r="B135" t="str">
            <v>Corporate Properties &amp; Survey Mapping</v>
          </cell>
          <cell r="C135" t="str">
            <v>O&amp;M</v>
          </cell>
          <cell r="D135" t="str">
            <v>IT Toolkit</v>
          </cell>
          <cell r="E135">
            <v>1134.1199999999999</v>
          </cell>
          <cell r="F135">
            <v>1134.1199999999999</v>
          </cell>
          <cell r="G135">
            <v>7938.84</v>
          </cell>
          <cell r="H135">
            <v>13602.44</v>
          </cell>
          <cell r="I135">
            <v>14471.24</v>
          </cell>
          <cell r="K135">
            <v>8763.2800000000007</v>
          </cell>
        </row>
        <row r="136">
          <cell r="A136" t="str">
            <v>Corporate Properties &amp; Survey MappingExpenseO&amp;MIncurred Labor</v>
          </cell>
          <cell r="B136" t="str">
            <v>Corporate Properties &amp; Survey Mapping</v>
          </cell>
          <cell r="C136" t="str">
            <v>O&amp;M</v>
          </cell>
          <cell r="D136" t="str">
            <v>Incurred Labor</v>
          </cell>
          <cell r="E136">
            <v>133274</v>
          </cell>
          <cell r="F136">
            <v>133274</v>
          </cell>
          <cell r="G136">
            <v>885794</v>
          </cell>
          <cell r="H136">
            <v>1520748.65</v>
          </cell>
          <cell r="I136">
            <v>1565839.95</v>
          </cell>
          <cell r="J136">
            <v>-16517.259999999998</v>
          </cell>
          <cell r="K136">
            <v>812378.86</v>
          </cell>
        </row>
        <row r="137">
          <cell r="A137" t="str">
            <v>Corporate Properties &amp; Survey MappingExpenseO&amp;MInternal Settlements</v>
          </cell>
          <cell r="B137" t="str">
            <v>Corporate Properties &amp; Survey Mapping</v>
          </cell>
          <cell r="C137" t="str">
            <v>O&amp;M</v>
          </cell>
          <cell r="D137" t="str">
            <v>Internal Settlements</v>
          </cell>
          <cell r="E137">
            <v>0</v>
          </cell>
          <cell r="G137">
            <v>0</v>
          </cell>
          <cell r="H137">
            <v>0</v>
          </cell>
          <cell r="I137">
            <v>50006.79</v>
          </cell>
          <cell r="K137">
            <v>15687.99</v>
          </cell>
        </row>
        <row r="138">
          <cell r="A138" t="str">
            <v>Corporate Properties &amp; Survey MappingExpenseO&amp;MMaterial</v>
          </cell>
          <cell r="B138" t="str">
            <v>Corporate Properties &amp; Survey Mapping</v>
          </cell>
          <cell r="C138" t="str">
            <v>O&amp;M</v>
          </cell>
          <cell r="D138" t="str">
            <v>Material</v>
          </cell>
          <cell r="E138">
            <v>1000</v>
          </cell>
          <cell r="F138">
            <v>1000</v>
          </cell>
          <cell r="G138">
            <v>7000</v>
          </cell>
          <cell r="H138">
            <v>12000</v>
          </cell>
          <cell r="I138">
            <v>12000.15</v>
          </cell>
          <cell r="K138">
            <v>326.85000000000002</v>
          </cell>
        </row>
        <row r="139">
          <cell r="A139" t="str">
            <v>Corporate Properties &amp; Survey MappingExpenseO&amp;MOther Primary Expenses</v>
          </cell>
          <cell r="B139" t="str">
            <v>Corporate Properties &amp; Survey Mapping</v>
          </cell>
          <cell r="C139" t="str">
            <v>O&amp;M</v>
          </cell>
          <cell r="D139" t="str">
            <v>Other Primary Expenses</v>
          </cell>
          <cell r="E139">
            <v>2419</v>
          </cell>
          <cell r="F139">
            <v>2419</v>
          </cell>
          <cell r="G139">
            <v>16901</v>
          </cell>
          <cell r="H139">
            <v>29001</v>
          </cell>
          <cell r="I139">
            <v>29094.67</v>
          </cell>
          <cell r="K139">
            <v>12715.18</v>
          </cell>
        </row>
        <row r="140">
          <cell r="A140" t="str">
            <v>Corporate Properties &amp; Survey MappingExpenseO&amp;MOther Secondary Costs</v>
          </cell>
          <cell r="B140" t="str">
            <v>Corporate Properties &amp; Survey Mapping</v>
          </cell>
          <cell r="C140" t="str">
            <v>O&amp;M</v>
          </cell>
          <cell r="D140" t="str">
            <v>Other Secondary Costs</v>
          </cell>
          <cell r="E140">
            <v>524.98</v>
          </cell>
          <cell r="F140">
            <v>524.98</v>
          </cell>
          <cell r="G140">
            <v>3674.86</v>
          </cell>
          <cell r="H140">
            <v>6300.4</v>
          </cell>
          <cell r="I140">
            <v>6096.52</v>
          </cell>
          <cell r="K140">
            <v>3170.7</v>
          </cell>
        </row>
        <row r="141">
          <cell r="A141" t="str">
            <v>Corporate Properties &amp; Survey MappingExpenseO&amp;MOutside Services</v>
          </cell>
          <cell r="B141" t="str">
            <v>Corporate Properties &amp; Survey Mapping</v>
          </cell>
          <cell r="C141" t="str">
            <v>O&amp;M</v>
          </cell>
          <cell r="D141" t="str">
            <v>Outside Services</v>
          </cell>
          <cell r="E141">
            <v>27404</v>
          </cell>
          <cell r="F141">
            <v>27404</v>
          </cell>
          <cell r="G141">
            <v>191828</v>
          </cell>
          <cell r="H141">
            <v>347802</v>
          </cell>
          <cell r="I141">
            <v>348956.21</v>
          </cell>
          <cell r="K141">
            <v>125723.93</v>
          </cell>
        </row>
        <row r="142">
          <cell r="A142" t="str">
            <v>Corporate Properties &amp; Survey MappingExpenseO&amp;MResidual Sent to SC Asm Ctr</v>
          </cell>
          <cell r="B142" t="str">
            <v>Corporate Properties &amp; Survey Mapping</v>
          </cell>
          <cell r="C142" t="str">
            <v>O&amp;M</v>
          </cell>
          <cell r="D142" t="str">
            <v>Residual Sent to SC Asm Ctr</v>
          </cell>
          <cell r="E142">
            <v>-23588.7</v>
          </cell>
          <cell r="G142">
            <v>97121.919999999998</v>
          </cell>
          <cell r="H142">
            <v>28264.37</v>
          </cell>
          <cell r="K142">
            <v>-112542.59</v>
          </cell>
        </row>
        <row r="143">
          <cell r="A143" t="str">
            <v>Corporate Properties &amp; Survey MappingExpenseO&amp;MSpace</v>
          </cell>
          <cell r="B143" t="str">
            <v>Corporate Properties &amp; Survey Mapping</v>
          </cell>
          <cell r="C143" t="str">
            <v>O&amp;M</v>
          </cell>
          <cell r="D143" t="str">
            <v>Space</v>
          </cell>
          <cell r="E143">
            <v>34669.03</v>
          </cell>
          <cell r="F143">
            <v>34669.03</v>
          </cell>
          <cell r="G143">
            <v>242683.21</v>
          </cell>
          <cell r="H143">
            <v>416028.36</v>
          </cell>
          <cell r="I143">
            <v>416028.36</v>
          </cell>
          <cell r="K143">
            <v>208014.18</v>
          </cell>
        </row>
        <row r="144">
          <cell r="A144" t="str">
            <v>Corporate Properties &amp; Survey MappingExpenseO&amp;MVP Office Assessments</v>
          </cell>
          <cell r="B144" t="str">
            <v>Corporate Properties &amp; Survey Mapping</v>
          </cell>
          <cell r="C144" t="str">
            <v>O&amp;M</v>
          </cell>
          <cell r="D144" t="str">
            <v>VP Office Assessments</v>
          </cell>
          <cell r="E144">
            <v>34866</v>
          </cell>
          <cell r="F144">
            <v>34866</v>
          </cell>
          <cell r="G144">
            <v>244062</v>
          </cell>
          <cell r="H144">
            <v>418392</v>
          </cell>
          <cell r="I144">
            <v>418392</v>
          </cell>
          <cell r="K144">
            <v>209196</v>
          </cell>
        </row>
        <row r="145">
          <cell r="A145" t="str">
            <v>Corporate ResponsibilityExpenseO&amp;MApplied Labor</v>
          </cell>
          <cell r="B145" t="str">
            <v>Corporate Responsibility</v>
          </cell>
          <cell r="C145" t="str">
            <v>O&amp;M</v>
          </cell>
          <cell r="D145" t="str">
            <v>Applied Labor</v>
          </cell>
          <cell r="E145">
            <v>0</v>
          </cell>
          <cell r="G145">
            <v>0</v>
          </cell>
          <cell r="H145">
            <v>0</v>
          </cell>
          <cell r="K145">
            <v>-41957.35</v>
          </cell>
        </row>
        <row r="146">
          <cell r="A146" t="str">
            <v>Corporate ResponsibilityExpenseO&amp;MClient Investment</v>
          </cell>
          <cell r="B146" t="str">
            <v>Corporate Responsibility</v>
          </cell>
          <cell r="C146" t="str">
            <v>O&amp;M</v>
          </cell>
          <cell r="D146" t="str">
            <v>Client Investment</v>
          </cell>
          <cell r="F146">
            <v>69068</v>
          </cell>
          <cell r="G146">
            <v>85000</v>
          </cell>
          <cell r="H146">
            <v>85000</v>
          </cell>
          <cell r="I146">
            <v>314847</v>
          </cell>
          <cell r="K146">
            <v>32270</v>
          </cell>
        </row>
        <row r="147">
          <cell r="A147" t="str">
            <v>Corporate ResponsibilityExpenseO&amp;MDAS</v>
          </cell>
          <cell r="B147" t="str">
            <v>Corporate Responsibility</v>
          </cell>
          <cell r="C147" t="str">
            <v>O&amp;M</v>
          </cell>
          <cell r="D147" t="str">
            <v>DAS</v>
          </cell>
          <cell r="E147">
            <v>177</v>
          </cell>
          <cell r="F147">
            <v>177</v>
          </cell>
          <cell r="G147">
            <v>1239</v>
          </cell>
          <cell r="H147">
            <v>2129</v>
          </cell>
          <cell r="I147">
            <v>2129</v>
          </cell>
          <cell r="K147">
            <v>1062</v>
          </cell>
        </row>
        <row r="148">
          <cell r="A148" t="str">
            <v>Corporate ResponsibilityExpenseO&amp;MDepreciation/Amortization</v>
          </cell>
          <cell r="B148" t="str">
            <v>Corporate Responsibility</v>
          </cell>
          <cell r="C148" t="str">
            <v>O&amp;M</v>
          </cell>
          <cell r="D148" t="str">
            <v>Depreciation/Amortization</v>
          </cell>
          <cell r="E148">
            <v>753.5</v>
          </cell>
          <cell r="F148">
            <v>1394</v>
          </cell>
          <cell r="G148">
            <v>5274.5</v>
          </cell>
          <cell r="H148">
            <v>9042</v>
          </cell>
          <cell r="I148">
            <v>16726.939999999999</v>
          </cell>
          <cell r="K148">
            <v>8257.5400000000009</v>
          </cell>
        </row>
        <row r="149">
          <cell r="A149" t="str">
            <v>Corporate ResponsibilityExpenseO&amp;MFleet/Other CO Charges</v>
          </cell>
          <cell r="B149" t="str">
            <v>Corporate Responsibility</v>
          </cell>
          <cell r="C149" t="str">
            <v>O&amp;M</v>
          </cell>
          <cell r="D149" t="str">
            <v>Fleet/Other CO Charges</v>
          </cell>
          <cell r="I149">
            <v>659.4</v>
          </cell>
          <cell r="K149">
            <v>1428.7</v>
          </cell>
        </row>
        <row r="150">
          <cell r="A150" t="str">
            <v>Corporate ResponsibilityExpenseO&amp;MFringe Benefits &amp; Taxes</v>
          </cell>
          <cell r="B150" t="str">
            <v>Corporate Responsibility</v>
          </cell>
          <cell r="C150" t="str">
            <v>O&amp;M</v>
          </cell>
          <cell r="D150" t="str">
            <v>Fringe Benefits &amp; Taxes</v>
          </cell>
          <cell r="E150">
            <v>21922.59</v>
          </cell>
          <cell r="F150">
            <v>21821</v>
          </cell>
          <cell r="G150">
            <v>145924.94</v>
          </cell>
          <cell r="H150">
            <v>250515.45</v>
          </cell>
          <cell r="I150">
            <v>252374.52</v>
          </cell>
          <cell r="K150">
            <v>127442.65</v>
          </cell>
        </row>
        <row r="151">
          <cell r="A151" t="str">
            <v>Corporate ResponsibilityExpenseO&amp;MIT Toolkit</v>
          </cell>
          <cell r="B151" t="str">
            <v>Corporate Responsibility</v>
          </cell>
          <cell r="C151" t="str">
            <v>O&amp;M</v>
          </cell>
          <cell r="D151" t="str">
            <v>IT Toolkit</v>
          </cell>
          <cell r="E151">
            <v>178.44</v>
          </cell>
          <cell r="F151">
            <v>521</v>
          </cell>
          <cell r="G151">
            <v>1249.08</v>
          </cell>
          <cell r="H151">
            <v>2138.2800000000002</v>
          </cell>
          <cell r="I151">
            <v>6251.76</v>
          </cell>
          <cell r="K151">
            <v>3577.52</v>
          </cell>
        </row>
        <row r="152">
          <cell r="A152" t="str">
            <v>Corporate ResponsibilityExpenseO&amp;MIncurred Labor</v>
          </cell>
          <cell r="B152" t="str">
            <v>Corporate Responsibility</v>
          </cell>
          <cell r="C152" t="str">
            <v>O&amp;M</v>
          </cell>
          <cell r="D152" t="str">
            <v>Incurred Labor</v>
          </cell>
          <cell r="E152">
            <v>68874</v>
          </cell>
          <cell r="F152">
            <v>68555</v>
          </cell>
          <cell r="G152">
            <v>458451</v>
          </cell>
          <cell r="H152">
            <v>787042.05</v>
          </cell>
          <cell r="I152">
            <v>775527.31</v>
          </cell>
          <cell r="K152">
            <v>379388.69</v>
          </cell>
        </row>
        <row r="153">
          <cell r="A153" t="str">
            <v>Corporate ResponsibilityExpenseO&amp;MInternal Settlements</v>
          </cell>
          <cell r="B153" t="str">
            <v>Corporate Responsibility</v>
          </cell>
          <cell r="C153" t="str">
            <v>O&amp;M</v>
          </cell>
          <cell r="D153" t="str">
            <v>Internal Settlements</v>
          </cell>
          <cell r="E153">
            <v>0</v>
          </cell>
          <cell r="G153">
            <v>0</v>
          </cell>
          <cell r="H153">
            <v>0</v>
          </cell>
          <cell r="I153">
            <v>531.04</v>
          </cell>
          <cell r="K153">
            <v>0</v>
          </cell>
        </row>
        <row r="154">
          <cell r="A154" t="str">
            <v>Corporate ResponsibilityExpenseO&amp;MMaterial</v>
          </cell>
          <cell r="B154" t="str">
            <v>Corporate Responsibility</v>
          </cell>
          <cell r="C154" t="str">
            <v>O&amp;M</v>
          </cell>
          <cell r="D154" t="str">
            <v>Material</v>
          </cell>
          <cell r="I154">
            <v>1317.37</v>
          </cell>
          <cell r="K154">
            <v>2004.42</v>
          </cell>
        </row>
        <row r="155">
          <cell r="A155" t="str">
            <v>Corporate ResponsibilityExpenseO&amp;MOther Primary Expenses</v>
          </cell>
          <cell r="B155" t="str">
            <v>Corporate Responsibility</v>
          </cell>
          <cell r="C155" t="str">
            <v>O&amp;M</v>
          </cell>
          <cell r="D155" t="str">
            <v>Other Primary Expenses</v>
          </cell>
          <cell r="E155">
            <v>11045</v>
          </cell>
          <cell r="F155">
            <v>19045</v>
          </cell>
          <cell r="G155">
            <v>85620</v>
          </cell>
          <cell r="H155">
            <v>166075</v>
          </cell>
          <cell r="I155">
            <v>165688.38</v>
          </cell>
          <cell r="K155">
            <v>40728.39</v>
          </cell>
        </row>
        <row r="156">
          <cell r="A156" t="str">
            <v>Corporate ResponsibilityExpenseO&amp;MOther Secondary Costs</v>
          </cell>
          <cell r="B156" t="str">
            <v>Corporate Responsibility</v>
          </cell>
          <cell r="C156" t="str">
            <v>O&amp;M</v>
          </cell>
          <cell r="D156" t="str">
            <v>Other Secondary Costs</v>
          </cell>
          <cell r="E156">
            <v>85.01</v>
          </cell>
          <cell r="F156">
            <v>170</v>
          </cell>
          <cell r="G156">
            <v>595.07000000000005</v>
          </cell>
          <cell r="H156">
            <v>1017</v>
          </cell>
          <cell r="I156">
            <v>2193.04</v>
          </cell>
          <cell r="K156">
            <v>1540.75</v>
          </cell>
        </row>
        <row r="157">
          <cell r="A157" t="str">
            <v>Corporate ResponsibilityExpenseO&amp;MOutside Services</v>
          </cell>
          <cell r="B157" t="str">
            <v>Corporate Responsibility</v>
          </cell>
          <cell r="C157" t="str">
            <v>O&amp;M</v>
          </cell>
          <cell r="D157" t="str">
            <v>Outside Services</v>
          </cell>
          <cell r="E157">
            <v>11496</v>
          </cell>
          <cell r="F157">
            <v>16196</v>
          </cell>
          <cell r="G157">
            <v>89120</v>
          </cell>
          <cell r="H157">
            <v>172871</v>
          </cell>
          <cell r="I157">
            <v>172639.74</v>
          </cell>
          <cell r="K157">
            <v>37866.959999999999</v>
          </cell>
        </row>
        <row r="158">
          <cell r="A158" t="str">
            <v>Corporate ResponsibilityExpenseO&amp;MResidual Sent to SC Asm Ctr</v>
          </cell>
          <cell r="B158" t="str">
            <v>Corporate Responsibility</v>
          </cell>
          <cell r="C158" t="str">
            <v>O&amp;M</v>
          </cell>
          <cell r="D158" t="str">
            <v>Residual Sent to SC Asm Ctr</v>
          </cell>
          <cell r="E158">
            <v>2683.21</v>
          </cell>
          <cell r="G158">
            <v>-32864.92</v>
          </cell>
          <cell r="H158">
            <v>2728.12</v>
          </cell>
          <cell r="K158">
            <v>-29538.37</v>
          </cell>
        </row>
        <row r="159">
          <cell r="A159" t="str">
            <v>Corporate ResponsibilityExpenseO&amp;MSpace</v>
          </cell>
          <cell r="B159" t="str">
            <v>Corporate Responsibility</v>
          </cell>
          <cell r="C159" t="str">
            <v>O&amp;M</v>
          </cell>
          <cell r="D159" t="str">
            <v>Space</v>
          </cell>
          <cell r="E159">
            <v>18625.830000000002</v>
          </cell>
          <cell r="F159">
            <v>18625.830000000002</v>
          </cell>
          <cell r="G159">
            <v>130380.81</v>
          </cell>
          <cell r="H159">
            <v>223509.96</v>
          </cell>
          <cell r="I159">
            <v>223509.96</v>
          </cell>
          <cell r="K159">
            <v>111754.98</v>
          </cell>
        </row>
        <row r="160">
          <cell r="A160" t="str">
            <v>Corporate ResponsibilityExpenseO&amp;MVP Office Assessments</v>
          </cell>
          <cell r="B160" t="str">
            <v>Corporate Responsibility</v>
          </cell>
          <cell r="C160" t="str">
            <v>O&amp;M</v>
          </cell>
          <cell r="D160" t="str">
            <v>VP Office Assessments</v>
          </cell>
          <cell r="E160">
            <v>0</v>
          </cell>
          <cell r="G160">
            <v>0</v>
          </cell>
          <cell r="H160">
            <v>0</v>
          </cell>
          <cell r="K160">
            <v>0</v>
          </cell>
        </row>
        <row r="161">
          <cell r="A161" t="str">
            <v>Corporate SecretaryExpenseCAPITALCapital Offset</v>
          </cell>
          <cell r="B161" t="str">
            <v>Corporate Secretary</v>
          </cell>
          <cell r="C161" t="str">
            <v>CAPITAL</v>
          </cell>
          <cell r="D161" t="str">
            <v>Capital Offset</v>
          </cell>
          <cell r="I161">
            <v>-4422</v>
          </cell>
          <cell r="K161">
            <v>-4422</v>
          </cell>
        </row>
        <row r="162">
          <cell r="A162" t="str">
            <v>Corporate SecretaryExpenseCAPITALOther Secondary Costs</v>
          </cell>
          <cell r="B162" t="str">
            <v>Corporate Secretary</v>
          </cell>
          <cell r="C162" t="str">
            <v>CAPITAL</v>
          </cell>
          <cell r="D162" t="str">
            <v>Other Secondary Costs</v>
          </cell>
          <cell r="I162">
            <v>4422</v>
          </cell>
          <cell r="K162">
            <v>4422</v>
          </cell>
        </row>
        <row r="163">
          <cell r="A163" t="str">
            <v>Corporate SecretaryExpenseO&amp;MApplied Labor</v>
          </cell>
          <cell r="B163" t="str">
            <v>Corporate Secretary</v>
          </cell>
          <cell r="C163" t="str">
            <v>O&amp;M</v>
          </cell>
          <cell r="D163" t="str">
            <v>Applied Labor</v>
          </cell>
          <cell r="E163">
            <v>0</v>
          </cell>
          <cell r="G163">
            <v>0</v>
          </cell>
          <cell r="H163">
            <v>0</v>
          </cell>
          <cell r="K163">
            <v>-70708.710000000006</v>
          </cell>
        </row>
        <row r="164">
          <cell r="A164" t="str">
            <v>Corporate SecretaryExpenseO&amp;MDAS</v>
          </cell>
          <cell r="B164" t="str">
            <v>Corporate Secretary</v>
          </cell>
          <cell r="C164" t="str">
            <v>O&amp;M</v>
          </cell>
          <cell r="D164" t="str">
            <v>DAS</v>
          </cell>
          <cell r="E164">
            <v>972</v>
          </cell>
          <cell r="F164">
            <v>972</v>
          </cell>
          <cell r="G164">
            <v>6804</v>
          </cell>
          <cell r="H164">
            <v>11663</v>
          </cell>
          <cell r="I164">
            <v>11663</v>
          </cell>
          <cell r="K164">
            <v>5832</v>
          </cell>
        </row>
        <row r="165">
          <cell r="A165" t="str">
            <v>Corporate SecretaryExpenseO&amp;MDepreciation/Amortization</v>
          </cell>
          <cell r="B165" t="str">
            <v>Corporate Secretary</v>
          </cell>
          <cell r="C165" t="str">
            <v>O&amp;M</v>
          </cell>
          <cell r="D165" t="str">
            <v>Depreciation/Amortization</v>
          </cell>
          <cell r="E165">
            <v>202.92</v>
          </cell>
          <cell r="F165">
            <v>202.92</v>
          </cell>
          <cell r="G165">
            <v>1420.44</v>
          </cell>
          <cell r="H165">
            <v>2435.04</v>
          </cell>
          <cell r="I165">
            <v>2944.48</v>
          </cell>
          <cell r="K165">
            <v>2399.7399999999998</v>
          </cell>
        </row>
        <row r="166">
          <cell r="A166" t="str">
            <v>Corporate SecretaryExpenseO&amp;MFringe Benefits &amp; Taxes</v>
          </cell>
          <cell r="B166" t="str">
            <v>Corporate Secretary</v>
          </cell>
          <cell r="C166" t="str">
            <v>O&amp;M</v>
          </cell>
          <cell r="D166" t="str">
            <v>Fringe Benefits &amp; Taxes</v>
          </cell>
          <cell r="E166">
            <v>16882.63</v>
          </cell>
          <cell r="F166">
            <v>16882.63</v>
          </cell>
          <cell r="G166">
            <v>115425.34</v>
          </cell>
          <cell r="H166">
            <v>198922.79</v>
          </cell>
          <cell r="I166">
            <v>198285.81</v>
          </cell>
          <cell r="J166">
            <v>-468.7</v>
          </cell>
          <cell r="K166">
            <v>93766.86</v>
          </cell>
        </row>
        <row r="167">
          <cell r="A167" t="str">
            <v>Corporate SecretaryExpenseO&amp;MIT Toolkit</v>
          </cell>
          <cell r="B167" t="str">
            <v>Corporate Secretary</v>
          </cell>
          <cell r="C167" t="str">
            <v>O&amp;M</v>
          </cell>
          <cell r="D167" t="str">
            <v>IT Toolkit</v>
          </cell>
          <cell r="E167">
            <v>1478.68</v>
          </cell>
          <cell r="F167">
            <v>1478.68</v>
          </cell>
          <cell r="G167">
            <v>10350.76</v>
          </cell>
          <cell r="H167">
            <v>17736.16</v>
          </cell>
          <cell r="I167">
            <v>17147.599999999999</v>
          </cell>
          <cell r="K167">
            <v>6546.12</v>
          </cell>
        </row>
        <row r="168">
          <cell r="A168" t="str">
            <v>Corporate SecretaryExpenseO&amp;MIncurred Labor</v>
          </cell>
          <cell r="B168" t="str">
            <v>Corporate Secretary</v>
          </cell>
          <cell r="C168" t="str">
            <v>O&amp;M</v>
          </cell>
          <cell r="D168" t="str">
            <v>Incurred Labor</v>
          </cell>
          <cell r="E168">
            <v>53040</v>
          </cell>
          <cell r="F168">
            <v>53040</v>
          </cell>
          <cell r="G168">
            <v>353991</v>
          </cell>
          <cell r="H168">
            <v>607674.46</v>
          </cell>
          <cell r="I168">
            <v>607987.32999999996</v>
          </cell>
          <cell r="J168">
            <v>-10027.540000000001</v>
          </cell>
          <cell r="K168">
            <v>289821.3</v>
          </cell>
        </row>
        <row r="169">
          <cell r="A169" t="str">
            <v>Corporate SecretaryExpenseO&amp;MInternal Settlements</v>
          </cell>
          <cell r="B169" t="str">
            <v>Corporate Secretary</v>
          </cell>
          <cell r="C169" t="str">
            <v>O&amp;M</v>
          </cell>
          <cell r="D169" t="str">
            <v>Internal Settlements</v>
          </cell>
          <cell r="E169">
            <v>0</v>
          </cell>
          <cell r="G169">
            <v>0</v>
          </cell>
          <cell r="H169">
            <v>0</v>
          </cell>
          <cell r="I169">
            <v>-25702.23</v>
          </cell>
          <cell r="K169">
            <v>0</v>
          </cell>
        </row>
        <row r="170">
          <cell r="A170" t="str">
            <v>Corporate SecretaryExpenseO&amp;MMaterial</v>
          </cell>
          <cell r="B170" t="str">
            <v>Corporate Secretary</v>
          </cell>
          <cell r="C170" t="str">
            <v>O&amp;M</v>
          </cell>
          <cell r="D170" t="str">
            <v>Material</v>
          </cell>
          <cell r="I170">
            <v>900.94</v>
          </cell>
          <cell r="K170">
            <v>1811.78</v>
          </cell>
        </row>
        <row r="171">
          <cell r="A171" t="str">
            <v>Corporate SecretaryExpenseO&amp;MOther Primary Expenses</v>
          </cell>
          <cell r="B171" t="str">
            <v>Corporate Secretary</v>
          </cell>
          <cell r="C171" t="str">
            <v>O&amp;M</v>
          </cell>
          <cell r="D171" t="str">
            <v>Other Primary Expenses</v>
          </cell>
          <cell r="E171">
            <v>2861.67</v>
          </cell>
          <cell r="F171">
            <v>2861.67</v>
          </cell>
          <cell r="G171">
            <v>20031.689999999999</v>
          </cell>
          <cell r="H171">
            <v>34340.04</v>
          </cell>
          <cell r="I171">
            <v>34548.629999999997</v>
          </cell>
          <cell r="K171">
            <v>56066.06</v>
          </cell>
        </row>
        <row r="172">
          <cell r="A172" t="str">
            <v>Corporate SecretaryExpenseO&amp;MOther Secondary Costs</v>
          </cell>
          <cell r="B172" t="str">
            <v>Corporate Secretary</v>
          </cell>
          <cell r="C172" t="str">
            <v>O&amp;M</v>
          </cell>
          <cell r="D172" t="str">
            <v>Other Secondary Costs</v>
          </cell>
          <cell r="E172">
            <v>886.89</v>
          </cell>
          <cell r="F172">
            <v>886.89</v>
          </cell>
          <cell r="G172">
            <v>6208.23</v>
          </cell>
          <cell r="H172">
            <v>10643.68</v>
          </cell>
          <cell r="I172">
            <v>9320.23</v>
          </cell>
          <cell r="K172">
            <v>2193.84</v>
          </cell>
        </row>
        <row r="173">
          <cell r="A173" t="str">
            <v>Corporate SecretaryExpenseO&amp;MOutside Services</v>
          </cell>
          <cell r="B173" t="str">
            <v>Corporate Secretary</v>
          </cell>
          <cell r="C173" t="str">
            <v>O&amp;M</v>
          </cell>
          <cell r="D173" t="str">
            <v>Outside Services</v>
          </cell>
          <cell r="E173">
            <v>17552</v>
          </cell>
          <cell r="F173">
            <v>17552</v>
          </cell>
          <cell r="G173">
            <v>67812</v>
          </cell>
          <cell r="H173">
            <v>93080</v>
          </cell>
          <cell r="I173">
            <v>91927.05</v>
          </cell>
          <cell r="K173">
            <v>12135.08</v>
          </cell>
        </row>
        <row r="174">
          <cell r="A174" t="str">
            <v>Corporate SecretaryExpenseO&amp;MResidual Sent to SC Asm Ctr</v>
          </cell>
          <cell r="B174" t="str">
            <v>Corporate Secretary</v>
          </cell>
          <cell r="C174" t="str">
            <v>O&amp;M</v>
          </cell>
          <cell r="D174" t="str">
            <v>Residual Sent to SC Asm Ctr</v>
          </cell>
          <cell r="E174">
            <v>-13091.69</v>
          </cell>
          <cell r="G174">
            <v>1726.24</v>
          </cell>
          <cell r="H174">
            <v>2252.0300000000002</v>
          </cell>
          <cell r="K174">
            <v>28339.29</v>
          </cell>
        </row>
        <row r="175">
          <cell r="A175" t="str">
            <v>Corporate SecretaryExpenseO&amp;MSpace</v>
          </cell>
          <cell r="B175" t="str">
            <v>Corporate Secretary</v>
          </cell>
          <cell r="C175" t="str">
            <v>O&amp;M</v>
          </cell>
          <cell r="D175" t="str">
            <v>Space</v>
          </cell>
          <cell r="E175">
            <v>17316.900000000001</v>
          </cell>
          <cell r="F175">
            <v>17316.900000000001</v>
          </cell>
          <cell r="G175">
            <v>121218.3</v>
          </cell>
          <cell r="H175">
            <v>207802.8</v>
          </cell>
          <cell r="I175">
            <v>207802.8</v>
          </cell>
          <cell r="K175">
            <v>103901.4</v>
          </cell>
        </row>
        <row r="176">
          <cell r="A176" t="str">
            <v>Corporate SecretaryExpenseO&amp;MVP Office Assessments</v>
          </cell>
          <cell r="B176" t="str">
            <v>Corporate Secretary</v>
          </cell>
          <cell r="C176" t="str">
            <v>O&amp;M</v>
          </cell>
          <cell r="D176" t="str">
            <v>VP Office Assessments</v>
          </cell>
          <cell r="E176">
            <v>-4675</v>
          </cell>
          <cell r="F176">
            <v>-4675</v>
          </cell>
          <cell r="G176">
            <v>-32725</v>
          </cell>
          <cell r="H176">
            <v>-56100</v>
          </cell>
          <cell r="I176">
            <v>-30398</v>
          </cell>
          <cell r="K176">
            <v>-14025</v>
          </cell>
        </row>
        <row r="177">
          <cell r="A177" t="str">
            <v>Corporate StrategyExpenseCAPITALCapital Offset</v>
          </cell>
          <cell r="B177" t="str">
            <v>Corporate Strategy</v>
          </cell>
          <cell r="C177" t="str">
            <v>CAPITAL</v>
          </cell>
          <cell r="D177" t="str">
            <v>Capital Offset</v>
          </cell>
          <cell r="I177">
            <v>-6074</v>
          </cell>
          <cell r="K177">
            <v>-6074</v>
          </cell>
        </row>
        <row r="178">
          <cell r="A178" t="str">
            <v>Corporate StrategyExpenseCAPITALOther Secondary Costs</v>
          </cell>
          <cell r="B178" t="str">
            <v>Corporate Strategy</v>
          </cell>
          <cell r="C178" t="str">
            <v>CAPITAL</v>
          </cell>
          <cell r="D178" t="str">
            <v>Other Secondary Costs</v>
          </cell>
          <cell r="I178">
            <v>6074</v>
          </cell>
          <cell r="K178">
            <v>6074</v>
          </cell>
        </row>
        <row r="179">
          <cell r="A179" t="str">
            <v>Corporate StrategyExpenseO&amp;MApplied Labor</v>
          </cell>
          <cell r="B179" t="str">
            <v>Corporate Strategy</v>
          </cell>
          <cell r="C179" t="str">
            <v>O&amp;M</v>
          </cell>
          <cell r="D179" t="str">
            <v>Applied Labor</v>
          </cell>
          <cell r="E179">
            <v>0</v>
          </cell>
          <cell r="G179">
            <v>0</v>
          </cell>
          <cell r="H179">
            <v>0</v>
          </cell>
          <cell r="J179">
            <v>-18895.36</v>
          </cell>
          <cell r="K179">
            <v>-19823.43</v>
          </cell>
        </row>
        <row r="180">
          <cell r="A180" t="str">
            <v>Corporate StrategyExpenseO&amp;MDepreciation/Amortization</v>
          </cell>
          <cell r="B180" t="str">
            <v>Corporate Strategy</v>
          </cell>
          <cell r="C180" t="str">
            <v>O&amp;M</v>
          </cell>
          <cell r="D180" t="str">
            <v>Depreciation/Amortization</v>
          </cell>
          <cell r="E180">
            <v>978.5</v>
          </cell>
          <cell r="F180">
            <v>1358</v>
          </cell>
          <cell r="G180">
            <v>6849.5</v>
          </cell>
          <cell r="H180">
            <v>11742</v>
          </cell>
          <cell r="I180">
            <v>16197.84</v>
          </cell>
          <cell r="K180">
            <v>7958.74</v>
          </cell>
        </row>
        <row r="181">
          <cell r="A181" t="str">
            <v>Corporate StrategyExpenseO&amp;MFleet/Other CO Charges</v>
          </cell>
          <cell r="B181" t="str">
            <v>Corporate Strategy</v>
          </cell>
          <cell r="C181" t="str">
            <v>O&amp;M</v>
          </cell>
          <cell r="D181" t="str">
            <v>Fleet/Other CO Charges</v>
          </cell>
          <cell r="E181">
            <v>1319.1</v>
          </cell>
          <cell r="F181">
            <v>1319.1</v>
          </cell>
          <cell r="G181">
            <v>8966.17</v>
          </cell>
          <cell r="H181">
            <v>15234.83</v>
          </cell>
          <cell r="I181">
            <v>11851.01</v>
          </cell>
          <cell r="K181">
            <v>813.29</v>
          </cell>
        </row>
        <row r="182">
          <cell r="A182" t="str">
            <v>Corporate StrategyExpenseO&amp;MFringe Benefits &amp; Taxes</v>
          </cell>
          <cell r="B182" t="str">
            <v>Corporate Strategy</v>
          </cell>
          <cell r="C182" t="str">
            <v>O&amp;M</v>
          </cell>
          <cell r="D182" t="str">
            <v>Fringe Benefits &amp; Taxes</v>
          </cell>
          <cell r="E182">
            <v>39906.86</v>
          </cell>
          <cell r="F182">
            <v>35061</v>
          </cell>
          <cell r="G182">
            <v>241511.08</v>
          </cell>
          <cell r="H182">
            <v>432276.27</v>
          </cell>
          <cell r="I182">
            <v>404988.83</v>
          </cell>
          <cell r="J182">
            <v>-1246.8399999999999</v>
          </cell>
          <cell r="K182">
            <v>191181.31</v>
          </cell>
        </row>
        <row r="183">
          <cell r="A183" t="str">
            <v>Corporate StrategyExpenseO&amp;MIT Toolkit</v>
          </cell>
          <cell r="B183" t="str">
            <v>Corporate Strategy</v>
          </cell>
          <cell r="C183" t="str">
            <v>O&amp;M</v>
          </cell>
          <cell r="D183" t="str">
            <v>IT Toolkit</v>
          </cell>
          <cell r="E183">
            <v>753.6</v>
          </cell>
          <cell r="F183">
            <v>753.6</v>
          </cell>
          <cell r="G183">
            <v>5275.2</v>
          </cell>
          <cell r="H183">
            <v>9046.2000000000007</v>
          </cell>
          <cell r="I183">
            <v>8515</v>
          </cell>
          <cell r="K183">
            <v>4765.24</v>
          </cell>
        </row>
        <row r="184">
          <cell r="A184" t="str">
            <v>Corporate StrategyExpenseO&amp;MIncurred Labor</v>
          </cell>
          <cell r="B184" t="str">
            <v>Corporate Strategy</v>
          </cell>
          <cell r="C184" t="str">
            <v>O&amp;M</v>
          </cell>
          <cell r="D184" t="str">
            <v>Incurred Labor</v>
          </cell>
          <cell r="E184">
            <v>125375</v>
          </cell>
          <cell r="F184">
            <v>110150</v>
          </cell>
          <cell r="G184">
            <v>758753</v>
          </cell>
          <cell r="H184">
            <v>1358078.16</v>
          </cell>
          <cell r="I184">
            <v>1278398</v>
          </cell>
          <cell r="J184">
            <v>-19894.22</v>
          </cell>
          <cell r="K184">
            <v>590934.85</v>
          </cell>
        </row>
        <row r="185">
          <cell r="A185" t="str">
            <v>Corporate StrategyExpenseO&amp;MInternal Settlements</v>
          </cell>
          <cell r="B185" t="str">
            <v>Corporate Strategy</v>
          </cell>
          <cell r="C185" t="str">
            <v>O&amp;M</v>
          </cell>
          <cell r="D185" t="str">
            <v>Internal Settlements</v>
          </cell>
          <cell r="E185">
            <v>0</v>
          </cell>
          <cell r="G185">
            <v>0</v>
          </cell>
          <cell r="H185">
            <v>0</v>
          </cell>
          <cell r="I185">
            <v>-928.07</v>
          </cell>
          <cell r="K185">
            <v>0</v>
          </cell>
        </row>
        <row r="186">
          <cell r="A186" t="str">
            <v>Corporate StrategyExpenseO&amp;MMaterial</v>
          </cell>
          <cell r="B186" t="str">
            <v>Corporate Strategy</v>
          </cell>
          <cell r="C186" t="str">
            <v>O&amp;M</v>
          </cell>
          <cell r="D186" t="str">
            <v>Material</v>
          </cell>
          <cell r="I186">
            <v>8371.35</v>
          </cell>
          <cell r="K186">
            <v>11644.39</v>
          </cell>
        </row>
        <row r="187">
          <cell r="A187" t="str">
            <v>Corporate StrategyExpenseO&amp;MOther Primary Expenses</v>
          </cell>
          <cell r="B187" t="str">
            <v>Corporate Strategy</v>
          </cell>
          <cell r="C187" t="str">
            <v>O&amp;M</v>
          </cell>
          <cell r="D187" t="str">
            <v>Other Primary Expenses</v>
          </cell>
          <cell r="E187">
            <v>6016.51</v>
          </cell>
          <cell r="F187">
            <v>15017</v>
          </cell>
          <cell r="G187">
            <v>116299.57</v>
          </cell>
          <cell r="H187">
            <v>251048.12</v>
          </cell>
          <cell r="I187">
            <v>251249.4</v>
          </cell>
          <cell r="K187">
            <v>58046.71</v>
          </cell>
        </row>
        <row r="188">
          <cell r="A188" t="str">
            <v>Corporate StrategyExpenseO&amp;MOther Secondary Costs</v>
          </cell>
          <cell r="B188" t="str">
            <v>Corporate Strategy</v>
          </cell>
          <cell r="C188" t="str">
            <v>O&amp;M</v>
          </cell>
          <cell r="D188" t="str">
            <v>Other Secondary Costs</v>
          </cell>
          <cell r="E188">
            <v>450.47</v>
          </cell>
          <cell r="F188">
            <v>450.47</v>
          </cell>
          <cell r="G188">
            <v>3153.29</v>
          </cell>
          <cell r="H188">
            <v>5408.76</v>
          </cell>
          <cell r="I188">
            <v>5042.8599999999997</v>
          </cell>
          <cell r="K188">
            <v>4304.96</v>
          </cell>
        </row>
        <row r="189">
          <cell r="A189" t="str">
            <v>Corporate StrategyExpenseO&amp;MOutside Services</v>
          </cell>
          <cell r="B189" t="str">
            <v>Corporate Strategy</v>
          </cell>
          <cell r="C189" t="str">
            <v>O&amp;M</v>
          </cell>
          <cell r="D189" t="str">
            <v>Outside Services</v>
          </cell>
          <cell r="E189">
            <v>1151.67</v>
          </cell>
          <cell r="F189">
            <v>41736</v>
          </cell>
          <cell r="G189">
            <v>169738.69</v>
          </cell>
          <cell r="H189">
            <v>403600.04</v>
          </cell>
          <cell r="I189">
            <v>395889.99</v>
          </cell>
          <cell r="K189">
            <v>52301.68</v>
          </cell>
        </row>
        <row r="190">
          <cell r="A190" t="str">
            <v>Corporate StrategyExpenseO&amp;MResidual Sent to SC Asm Ctr</v>
          </cell>
          <cell r="B190" t="str">
            <v>Corporate Strategy</v>
          </cell>
          <cell r="C190" t="str">
            <v>O&amp;M</v>
          </cell>
          <cell r="D190" t="str">
            <v>Residual Sent to SC Asm Ctr</v>
          </cell>
          <cell r="E190">
            <v>-17146.27</v>
          </cell>
          <cell r="G190">
            <v>38245.699999999997</v>
          </cell>
          <cell r="H190">
            <v>-10199.42</v>
          </cell>
          <cell r="K190">
            <v>-209724.9</v>
          </cell>
        </row>
        <row r="191">
          <cell r="A191" t="str">
            <v>Corporate StrategyExpenseO&amp;MSpace</v>
          </cell>
          <cell r="B191" t="str">
            <v>Corporate Strategy</v>
          </cell>
          <cell r="C191" t="str">
            <v>O&amp;M</v>
          </cell>
          <cell r="D191" t="str">
            <v>Space</v>
          </cell>
          <cell r="E191">
            <v>21658.32</v>
          </cell>
          <cell r="F191">
            <v>21466</v>
          </cell>
          <cell r="G191">
            <v>151608.24</v>
          </cell>
          <cell r="H191">
            <v>259899.84</v>
          </cell>
          <cell r="I191">
            <v>257591.73</v>
          </cell>
          <cell r="K191">
            <v>128795.46</v>
          </cell>
        </row>
        <row r="192">
          <cell r="A192" t="str">
            <v>Corporate StrategyExpenseO&amp;MVP Office Assessments</v>
          </cell>
          <cell r="B192" t="str">
            <v>Corporate Strategy</v>
          </cell>
          <cell r="C192" t="str">
            <v>O&amp;M</v>
          </cell>
          <cell r="D192" t="str">
            <v>VP Office Assessments</v>
          </cell>
          <cell r="E192">
            <v>12184</v>
          </cell>
          <cell r="F192">
            <v>12184</v>
          </cell>
          <cell r="G192">
            <v>85288</v>
          </cell>
          <cell r="H192">
            <v>146208</v>
          </cell>
          <cell r="I192">
            <v>146208</v>
          </cell>
          <cell r="K192">
            <v>63754</v>
          </cell>
        </row>
        <row r="193">
          <cell r="A193" t="str">
            <v>Employee Fringe BenefitsExpenseO&amp;MFringe Benefits &amp; Taxes</v>
          </cell>
          <cell r="B193" t="str">
            <v>Employee Fringe Benefits</v>
          </cell>
          <cell r="C193" t="str">
            <v>O&amp;M</v>
          </cell>
          <cell r="D193" t="str">
            <v>Fringe Benefits &amp; Taxes</v>
          </cell>
          <cell r="E193">
            <v>-232089.84</v>
          </cell>
          <cell r="F193">
            <v>-232089.84</v>
          </cell>
          <cell r="G193">
            <v>108106.28</v>
          </cell>
          <cell r="H193">
            <v>26047.99</v>
          </cell>
          <cell r="I193">
            <v>-24252.2</v>
          </cell>
          <cell r="K193">
            <v>1188726.05</v>
          </cell>
        </row>
        <row r="194">
          <cell r="A194" t="str">
            <v>Employee Fringe BenefitsExpenseO&amp;MInternal Settlements</v>
          </cell>
          <cell r="B194" t="str">
            <v>Employee Fringe Benefits</v>
          </cell>
          <cell r="C194" t="str">
            <v>O&amp;M</v>
          </cell>
          <cell r="D194" t="str">
            <v>Internal Settlements</v>
          </cell>
          <cell r="E194">
            <v>0</v>
          </cell>
          <cell r="G194">
            <v>0</v>
          </cell>
          <cell r="H194">
            <v>0</v>
          </cell>
          <cell r="I194">
            <v>-1106690.98</v>
          </cell>
          <cell r="K194">
            <v>-1188726.05</v>
          </cell>
        </row>
        <row r="195">
          <cell r="A195" t="str">
            <v>Employee Fringe BenefitsExpenseO&amp;MMaterial</v>
          </cell>
          <cell r="B195" t="str">
            <v>Employee Fringe Benefits</v>
          </cell>
          <cell r="C195" t="str">
            <v>O&amp;M</v>
          </cell>
          <cell r="D195" t="str">
            <v>Material</v>
          </cell>
          <cell r="K195">
            <v>0</v>
          </cell>
        </row>
        <row r="196">
          <cell r="A196" t="str">
            <v>Employee Fringe BenefitsExpenseO&amp;MOther Primary Expenses</v>
          </cell>
          <cell r="B196" t="str">
            <v>Employee Fringe Benefits</v>
          </cell>
          <cell r="C196" t="str">
            <v>O&amp;M</v>
          </cell>
          <cell r="D196" t="str">
            <v>Other Primary Expenses</v>
          </cell>
          <cell r="K196">
            <v>0</v>
          </cell>
        </row>
        <row r="197">
          <cell r="A197" t="str">
            <v>Employee Fringe BenefitsExpenseO&amp;MOutside Services</v>
          </cell>
          <cell r="B197" t="str">
            <v>Employee Fringe Benefits</v>
          </cell>
          <cell r="C197" t="str">
            <v>O&amp;M</v>
          </cell>
          <cell r="D197" t="str">
            <v>Outside Services</v>
          </cell>
          <cell r="K197">
            <v>0</v>
          </cell>
        </row>
        <row r="198">
          <cell r="A198" t="str">
            <v>Employee Fringe BenefitsExpenseO&amp;MVP Office Assessments</v>
          </cell>
          <cell r="B198" t="str">
            <v>Employee Fringe Benefits</v>
          </cell>
          <cell r="C198" t="str">
            <v>O&amp;M</v>
          </cell>
          <cell r="D198" t="str">
            <v>VP Office Assessments</v>
          </cell>
          <cell r="E198">
            <v>232089.84</v>
          </cell>
          <cell r="F198">
            <v>232089.84</v>
          </cell>
          <cell r="G198">
            <v>-108106.28</v>
          </cell>
          <cell r="H198">
            <v>-26047.99</v>
          </cell>
          <cell r="I198">
            <v>362324.98</v>
          </cell>
        </row>
        <row r="199">
          <cell r="A199" t="str">
            <v>Enterprise Risk ManagementExpenseCAPITALCapital Offset</v>
          </cell>
          <cell r="B199" t="str">
            <v>Enterprise Risk Management</v>
          </cell>
          <cell r="C199" t="str">
            <v>CAPITAL</v>
          </cell>
          <cell r="D199" t="str">
            <v>Capital Offset</v>
          </cell>
          <cell r="H199">
            <v>-40000</v>
          </cell>
          <cell r="I199">
            <v>-43304</v>
          </cell>
          <cell r="K199">
            <v>-3304</v>
          </cell>
        </row>
        <row r="200">
          <cell r="A200" t="str">
            <v>Enterprise Risk ManagementExpenseCAPITALMaterial</v>
          </cell>
          <cell r="B200" t="str">
            <v>Enterprise Risk Management</v>
          </cell>
          <cell r="C200" t="str">
            <v>CAPITAL</v>
          </cell>
          <cell r="D200" t="str">
            <v>Material</v>
          </cell>
          <cell r="H200">
            <v>40000</v>
          </cell>
          <cell r="I200">
            <v>40000</v>
          </cell>
        </row>
        <row r="201">
          <cell r="A201" t="str">
            <v>Enterprise Risk ManagementExpenseCAPITALOther Secondary Costs</v>
          </cell>
          <cell r="B201" t="str">
            <v>Enterprise Risk Management</v>
          </cell>
          <cell r="C201" t="str">
            <v>CAPITAL</v>
          </cell>
          <cell r="D201" t="str">
            <v>Other Secondary Costs</v>
          </cell>
          <cell r="I201">
            <v>3304</v>
          </cell>
          <cell r="K201">
            <v>3304</v>
          </cell>
        </row>
        <row r="202">
          <cell r="A202" t="str">
            <v>Enterprise Risk ManagementExpenseO&amp;MApplied Labor</v>
          </cell>
          <cell r="B202" t="str">
            <v>Enterprise Risk Management</v>
          </cell>
          <cell r="C202" t="str">
            <v>O&amp;M</v>
          </cell>
          <cell r="D202" t="str">
            <v>Applied Labor</v>
          </cell>
          <cell r="E202">
            <v>0</v>
          </cell>
          <cell r="G202">
            <v>0</v>
          </cell>
          <cell r="H202">
            <v>0</v>
          </cell>
          <cell r="J202">
            <v>-40573.050000000003</v>
          </cell>
          <cell r="K202">
            <v>-73126.649999999994</v>
          </cell>
        </row>
        <row r="203">
          <cell r="A203" t="str">
            <v>Enterprise Risk ManagementExpenseO&amp;MClient Investment</v>
          </cell>
          <cell r="B203" t="str">
            <v>Enterprise Risk Management</v>
          </cell>
          <cell r="C203" t="str">
            <v>O&amp;M</v>
          </cell>
          <cell r="D203" t="str">
            <v>Client Investment</v>
          </cell>
          <cell r="E203">
            <v>25000</v>
          </cell>
          <cell r="G203">
            <v>300000</v>
          </cell>
          <cell r="H203">
            <v>300000</v>
          </cell>
          <cell r="I203">
            <v>300933</v>
          </cell>
          <cell r="K203">
            <v>1037</v>
          </cell>
        </row>
        <row r="204">
          <cell r="A204" t="str">
            <v>Enterprise Risk ManagementExpenseO&amp;MDAS</v>
          </cell>
          <cell r="B204" t="str">
            <v>Enterprise Risk Management</v>
          </cell>
          <cell r="C204" t="str">
            <v>O&amp;M</v>
          </cell>
          <cell r="D204" t="str">
            <v>DAS</v>
          </cell>
          <cell r="E204">
            <v>9434</v>
          </cell>
          <cell r="F204">
            <v>9434</v>
          </cell>
          <cell r="G204">
            <v>66038</v>
          </cell>
          <cell r="H204">
            <v>113211</v>
          </cell>
          <cell r="I204">
            <v>113211</v>
          </cell>
          <cell r="K204">
            <v>56604</v>
          </cell>
        </row>
        <row r="205">
          <cell r="A205" t="str">
            <v>Enterprise Risk ManagementExpenseO&amp;MDepreciation/Amortization</v>
          </cell>
          <cell r="B205" t="str">
            <v>Enterprise Risk Management</v>
          </cell>
          <cell r="C205" t="str">
            <v>O&amp;M</v>
          </cell>
          <cell r="D205" t="str">
            <v>Depreciation/Amortization</v>
          </cell>
          <cell r="E205">
            <v>9947.17</v>
          </cell>
          <cell r="F205">
            <v>9947.17</v>
          </cell>
          <cell r="G205">
            <v>69630.19</v>
          </cell>
          <cell r="H205">
            <v>119366.04</v>
          </cell>
          <cell r="I205">
            <v>97971.32</v>
          </cell>
          <cell r="K205">
            <v>16993.71</v>
          </cell>
        </row>
        <row r="206">
          <cell r="A206" t="str">
            <v>Enterprise Risk ManagementExpenseO&amp;MFringe Benefits &amp; Taxes</v>
          </cell>
          <cell r="B206" t="str">
            <v>Enterprise Risk Management</v>
          </cell>
          <cell r="C206" t="str">
            <v>O&amp;M</v>
          </cell>
          <cell r="D206" t="str">
            <v>Fringe Benefits &amp; Taxes</v>
          </cell>
          <cell r="E206">
            <v>112917.25</v>
          </cell>
          <cell r="F206">
            <v>112917.25</v>
          </cell>
          <cell r="G206">
            <v>760045.89</v>
          </cell>
          <cell r="H206">
            <v>1306884.48</v>
          </cell>
          <cell r="I206">
            <v>1308368.6399999999</v>
          </cell>
          <cell r="J206">
            <v>-2146.61</v>
          </cell>
          <cell r="K206">
            <v>598047.41</v>
          </cell>
        </row>
        <row r="207">
          <cell r="A207" t="str">
            <v>Enterprise Risk ManagementExpenseO&amp;MIT Toolkit</v>
          </cell>
          <cell r="B207" t="str">
            <v>Enterprise Risk Management</v>
          </cell>
          <cell r="C207" t="str">
            <v>O&amp;M</v>
          </cell>
          <cell r="D207" t="str">
            <v>IT Toolkit</v>
          </cell>
          <cell r="E207">
            <v>1588.68</v>
          </cell>
          <cell r="F207">
            <v>1588.68</v>
          </cell>
          <cell r="G207">
            <v>11120.76</v>
          </cell>
          <cell r="H207">
            <v>19061.16</v>
          </cell>
          <cell r="I207">
            <v>18615.16</v>
          </cell>
          <cell r="K207">
            <v>8693.8799999999992</v>
          </cell>
        </row>
        <row r="208">
          <cell r="A208" t="str">
            <v>Enterprise Risk ManagementExpenseO&amp;MIncurred Labor</v>
          </cell>
          <cell r="B208" t="str">
            <v>Enterprise Risk Management</v>
          </cell>
          <cell r="C208" t="str">
            <v>O&amp;M</v>
          </cell>
          <cell r="D208" t="str">
            <v>Incurred Labor</v>
          </cell>
          <cell r="E208">
            <v>404751</v>
          </cell>
          <cell r="F208">
            <v>404751</v>
          </cell>
          <cell r="G208">
            <v>2414266</v>
          </cell>
          <cell r="H208">
            <v>4108700.79</v>
          </cell>
          <cell r="I208">
            <v>4107129.77</v>
          </cell>
          <cell r="J208">
            <v>-37755.11</v>
          </cell>
          <cell r="K208">
            <v>1813364.69</v>
          </cell>
        </row>
        <row r="209">
          <cell r="A209" t="str">
            <v>Enterprise Risk ManagementExpenseO&amp;MInternal Settlements</v>
          </cell>
          <cell r="B209" t="str">
            <v>Enterprise Risk Management</v>
          </cell>
          <cell r="C209" t="str">
            <v>O&amp;M</v>
          </cell>
          <cell r="D209" t="str">
            <v>Internal Settlements</v>
          </cell>
          <cell r="E209">
            <v>0</v>
          </cell>
          <cell r="G209">
            <v>0</v>
          </cell>
          <cell r="H209">
            <v>0</v>
          </cell>
          <cell r="K209">
            <v>0</v>
          </cell>
        </row>
        <row r="210">
          <cell r="A210" t="str">
            <v>Enterprise Risk ManagementExpenseO&amp;MMaterial</v>
          </cell>
          <cell r="B210" t="str">
            <v>Enterprise Risk Management</v>
          </cell>
          <cell r="C210" t="str">
            <v>O&amp;M</v>
          </cell>
          <cell r="D210" t="str">
            <v>Material</v>
          </cell>
          <cell r="E210">
            <v>404.75</v>
          </cell>
          <cell r="F210">
            <v>404.75</v>
          </cell>
          <cell r="G210">
            <v>1214.25</v>
          </cell>
          <cell r="H210">
            <v>1619</v>
          </cell>
          <cell r="I210">
            <v>1614.25</v>
          </cell>
          <cell r="K210">
            <v>57.78</v>
          </cell>
        </row>
        <row r="211">
          <cell r="A211" t="str">
            <v>Enterprise Risk ManagementExpenseO&amp;MOther Primary Expenses</v>
          </cell>
          <cell r="B211" t="str">
            <v>Enterprise Risk Management</v>
          </cell>
          <cell r="C211" t="str">
            <v>O&amp;M</v>
          </cell>
          <cell r="D211" t="str">
            <v>Other Primary Expenses</v>
          </cell>
          <cell r="E211">
            <v>27901.25</v>
          </cell>
          <cell r="F211">
            <v>27901.25</v>
          </cell>
          <cell r="G211">
            <v>59703.75</v>
          </cell>
          <cell r="H211">
            <v>75605</v>
          </cell>
          <cell r="I211">
            <v>75605.03</v>
          </cell>
          <cell r="K211">
            <v>31737.93</v>
          </cell>
        </row>
        <row r="212">
          <cell r="A212" t="str">
            <v>Enterprise Risk ManagementExpenseO&amp;MOther Secondary Costs</v>
          </cell>
          <cell r="B212" t="str">
            <v>Enterprise Risk Management</v>
          </cell>
          <cell r="C212" t="str">
            <v>O&amp;M</v>
          </cell>
          <cell r="D212" t="str">
            <v>Other Secondary Costs</v>
          </cell>
          <cell r="E212">
            <v>771.91</v>
          </cell>
          <cell r="F212">
            <v>771.91</v>
          </cell>
          <cell r="G212">
            <v>5403.37</v>
          </cell>
          <cell r="H212">
            <v>9256.7999999999993</v>
          </cell>
          <cell r="I212">
            <v>9134.51</v>
          </cell>
          <cell r="K212">
            <v>5012.71</v>
          </cell>
        </row>
        <row r="213">
          <cell r="A213" t="str">
            <v>Enterprise Risk ManagementExpenseO&amp;MOutside Services</v>
          </cell>
          <cell r="B213" t="str">
            <v>Enterprise Risk Management</v>
          </cell>
          <cell r="C213" t="str">
            <v>O&amp;M</v>
          </cell>
          <cell r="D213" t="str">
            <v>Outside Services</v>
          </cell>
          <cell r="E213">
            <v>29127.32</v>
          </cell>
          <cell r="F213">
            <v>29127.32</v>
          </cell>
          <cell r="G213">
            <v>359533.24</v>
          </cell>
          <cell r="H213">
            <v>674549.84</v>
          </cell>
          <cell r="I213">
            <v>674554.92</v>
          </cell>
          <cell r="K213">
            <v>241901.87</v>
          </cell>
        </row>
        <row r="214">
          <cell r="A214" t="str">
            <v>Enterprise Risk ManagementExpenseO&amp;MResidual Sent to SC Asm Ctr</v>
          </cell>
          <cell r="B214" t="str">
            <v>Enterprise Risk Management</v>
          </cell>
          <cell r="C214" t="str">
            <v>O&amp;M</v>
          </cell>
          <cell r="D214" t="str">
            <v>Residual Sent to SC Asm Ctr</v>
          </cell>
          <cell r="E214">
            <v>-60082.400000000001</v>
          </cell>
          <cell r="G214">
            <v>-63228.4</v>
          </cell>
          <cell r="H214">
            <v>36044.639999999999</v>
          </cell>
          <cell r="K214">
            <v>113941.93</v>
          </cell>
        </row>
        <row r="215">
          <cell r="A215" t="str">
            <v>Enterprise Risk ManagementExpenseO&amp;MSpace</v>
          </cell>
          <cell r="B215" t="str">
            <v>Enterprise Risk Management</v>
          </cell>
          <cell r="C215" t="str">
            <v>O&amp;M</v>
          </cell>
          <cell r="D215" t="str">
            <v>Space</v>
          </cell>
          <cell r="E215">
            <v>34620.25</v>
          </cell>
          <cell r="F215">
            <v>34620.25</v>
          </cell>
          <cell r="G215">
            <v>242341.75</v>
          </cell>
          <cell r="H215">
            <v>415443</v>
          </cell>
          <cell r="I215">
            <v>415443</v>
          </cell>
          <cell r="K215">
            <v>207721.5</v>
          </cell>
        </row>
        <row r="216">
          <cell r="A216" t="str">
            <v>Enterprise Risk ManagementExpenseO&amp;MVP Office Assessments</v>
          </cell>
          <cell r="B216" t="str">
            <v>Enterprise Risk Management</v>
          </cell>
          <cell r="C216" t="str">
            <v>O&amp;M</v>
          </cell>
          <cell r="D216" t="str">
            <v>VP Office Assessments</v>
          </cell>
          <cell r="E216">
            <v>0</v>
          </cell>
          <cell r="G216">
            <v>0</v>
          </cell>
          <cell r="H216">
            <v>0</v>
          </cell>
          <cell r="K216">
            <v>0</v>
          </cell>
        </row>
        <row r="217">
          <cell r="A217" t="str">
            <v>Environmental Compliance &amp; OversightExpenseO&amp;MApplied Labor</v>
          </cell>
          <cell r="B217" t="str">
            <v>Environmental Compliance &amp; Oversight</v>
          </cell>
          <cell r="C217" t="str">
            <v>O&amp;M</v>
          </cell>
          <cell r="D217" t="str">
            <v>Applied Labor</v>
          </cell>
          <cell r="E217">
            <v>0</v>
          </cell>
          <cell r="G217">
            <v>0</v>
          </cell>
          <cell r="H217">
            <v>0</v>
          </cell>
          <cell r="K217">
            <v>0</v>
          </cell>
        </row>
        <row r="218">
          <cell r="A218" t="str">
            <v>Environmental Compliance &amp; OversightExpenseO&amp;MDepreciation/Amortization</v>
          </cell>
          <cell r="B218" t="str">
            <v>Environmental Compliance &amp; Oversight</v>
          </cell>
          <cell r="C218" t="str">
            <v>O&amp;M</v>
          </cell>
          <cell r="D218" t="str">
            <v>Depreciation/Amortization</v>
          </cell>
          <cell r="E218">
            <v>125</v>
          </cell>
          <cell r="F218">
            <v>125</v>
          </cell>
          <cell r="G218">
            <v>875</v>
          </cell>
          <cell r="H218">
            <v>1500</v>
          </cell>
          <cell r="I218">
            <v>1500</v>
          </cell>
        </row>
        <row r="219">
          <cell r="A219" t="str">
            <v>Environmental Compliance &amp; OversightExpenseO&amp;MFringe Benefits &amp; Taxes</v>
          </cell>
          <cell r="B219" t="str">
            <v>Environmental Compliance &amp; Oversight</v>
          </cell>
          <cell r="C219" t="str">
            <v>O&amp;M</v>
          </cell>
          <cell r="D219" t="str">
            <v>Fringe Benefits &amp; Taxes</v>
          </cell>
          <cell r="E219">
            <v>26388.98</v>
          </cell>
          <cell r="F219">
            <v>24389</v>
          </cell>
          <cell r="G219">
            <v>175738.51</v>
          </cell>
          <cell r="H219">
            <v>301695.40000000002</v>
          </cell>
          <cell r="I219">
            <v>301383.02</v>
          </cell>
          <cell r="K219">
            <v>166163.28</v>
          </cell>
        </row>
        <row r="220">
          <cell r="A220" t="str">
            <v>Environmental Compliance &amp; OversightExpenseO&amp;MIT Toolkit</v>
          </cell>
          <cell r="B220" t="str">
            <v>Environmental Compliance &amp; Oversight</v>
          </cell>
          <cell r="C220" t="str">
            <v>O&amp;M</v>
          </cell>
          <cell r="D220" t="str">
            <v>IT Toolkit</v>
          </cell>
          <cell r="E220">
            <v>344.68</v>
          </cell>
          <cell r="F220">
            <v>344.68</v>
          </cell>
          <cell r="G220">
            <v>2412.7600000000002</v>
          </cell>
          <cell r="H220">
            <v>4192.16</v>
          </cell>
          <cell r="I220">
            <v>3158.12</v>
          </cell>
        </row>
        <row r="221">
          <cell r="A221" t="str">
            <v>Environmental Compliance &amp; OversightExpenseO&amp;MIncurred Labor</v>
          </cell>
          <cell r="B221" t="str">
            <v>Environmental Compliance &amp; Oversight</v>
          </cell>
          <cell r="C221" t="str">
            <v>O&amp;M</v>
          </cell>
          <cell r="D221" t="str">
            <v>Incurred Labor</v>
          </cell>
          <cell r="E221">
            <v>82906</v>
          </cell>
          <cell r="F221">
            <v>82906</v>
          </cell>
          <cell r="G221">
            <v>552116</v>
          </cell>
          <cell r="H221">
            <v>947833.53</v>
          </cell>
          <cell r="I221">
            <v>948209.84</v>
          </cell>
          <cell r="K221">
            <v>474205.16</v>
          </cell>
        </row>
        <row r="222">
          <cell r="A222" t="str">
            <v>Environmental Compliance &amp; OversightExpenseO&amp;MInternal Settlements</v>
          </cell>
          <cell r="B222" t="str">
            <v>Environmental Compliance &amp; Oversight</v>
          </cell>
          <cell r="C222" t="str">
            <v>O&amp;M</v>
          </cell>
          <cell r="D222" t="str">
            <v>Internal Settlements</v>
          </cell>
          <cell r="E222">
            <v>0</v>
          </cell>
          <cell r="G222">
            <v>0</v>
          </cell>
          <cell r="H222">
            <v>0</v>
          </cell>
          <cell r="K222">
            <v>0</v>
          </cell>
        </row>
        <row r="223">
          <cell r="A223" t="str">
            <v>Environmental Compliance &amp; OversightExpenseO&amp;MOther Income &amp; Deductions</v>
          </cell>
          <cell r="B223" t="str">
            <v>Environmental Compliance &amp; Oversight</v>
          </cell>
          <cell r="C223" t="str">
            <v>O&amp;M</v>
          </cell>
          <cell r="D223" t="str">
            <v>Other Income &amp; Deductions</v>
          </cell>
          <cell r="K223">
            <v>16000</v>
          </cell>
        </row>
        <row r="224">
          <cell r="A224" t="str">
            <v>Environmental Compliance &amp; OversightExpenseO&amp;MOther Primary Expenses</v>
          </cell>
          <cell r="B224" t="str">
            <v>Environmental Compliance &amp; Oversight</v>
          </cell>
          <cell r="C224" t="str">
            <v>O&amp;M</v>
          </cell>
          <cell r="D224" t="str">
            <v>Other Primary Expenses</v>
          </cell>
          <cell r="E224">
            <v>35700.660000000003</v>
          </cell>
          <cell r="F224">
            <v>5701</v>
          </cell>
          <cell r="G224">
            <v>194898.62</v>
          </cell>
          <cell r="H224">
            <v>295604.92</v>
          </cell>
          <cell r="I224">
            <v>295836.08</v>
          </cell>
          <cell r="K224">
            <v>212318.25</v>
          </cell>
        </row>
        <row r="225">
          <cell r="A225" t="str">
            <v>Environmental Compliance &amp; OversightExpenseO&amp;MOther Secondary Costs</v>
          </cell>
          <cell r="B225" t="str">
            <v>Environmental Compliance &amp; Oversight</v>
          </cell>
          <cell r="C225" t="str">
            <v>O&amp;M</v>
          </cell>
          <cell r="D225" t="str">
            <v>Other Secondary Costs</v>
          </cell>
          <cell r="E225">
            <v>316.16000000000003</v>
          </cell>
          <cell r="F225">
            <v>316.16000000000003</v>
          </cell>
          <cell r="G225">
            <v>2213.12</v>
          </cell>
          <cell r="H225">
            <v>3789.74</v>
          </cell>
          <cell r="I225">
            <v>2841.26</v>
          </cell>
          <cell r="K225">
            <v>0</v>
          </cell>
        </row>
        <row r="226">
          <cell r="A226" t="str">
            <v>Environmental Compliance &amp; OversightExpenseO&amp;MOutside Services</v>
          </cell>
          <cell r="B226" t="str">
            <v>Environmental Compliance &amp; Oversight</v>
          </cell>
          <cell r="C226" t="str">
            <v>O&amp;M</v>
          </cell>
          <cell r="D226" t="str">
            <v>Outside Services</v>
          </cell>
          <cell r="E226">
            <v>80125</v>
          </cell>
          <cell r="F226">
            <v>83125</v>
          </cell>
          <cell r="G226">
            <v>401925</v>
          </cell>
          <cell r="H226">
            <v>580000</v>
          </cell>
          <cell r="I226">
            <v>580015</v>
          </cell>
          <cell r="K226">
            <v>207326.81</v>
          </cell>
        </row>
        <row r="227">
          <cell r="A227" t="str">
            <v>Environmental Compliance &amp; OversightExpenseO&amp;MResidual Sent to SC Asm Ctr</v>
          </cell>
          <cell r="B227" t="str">
            <v>Environmental Compliance &amp; Oversight</v>
          </cell>
          <cell r="C227" t="str">
            <v>O&amp;M</v>
          </cell>
          <cell r="D227" t="str">
            <v>Residual Sent to SC Asm Ctr</v>
          </cell>
          <cell r="E227">
            <v>-4695.58</v>
          </cell>
          <cell r="G227">
            <v>9674.44</v>
          </cell>
          <cell r="H227">
            <v>3633.84</v>
          </cell>
          <cell r="K227">
            <v>39921.300000000003</v>
          </cell>
        </row>
        <row r="228">
          <cell r="A228" t="str">
            <v>Environmental Compliance &amp; OversightExpenseO&amp;MSpace</v>
          </cell>
          <cell r="B228" t="str">
            <v>Environmental Compliance &amp; Oversight</v>
          </cell>
          <cell r="C228" t="str">
            <v>O&amp;M</v>
          </cell>
          <cell r="D228" t="str">
            <v>Space</v>
          </cell>
          <cell r="E228">
            <v>12487.68</v>
          </cell>
          <cell r="F228">
            <v>12487.68</v>
          </cell>
          <cell r="G228">
            <v>87413.759999999995</v>
          </cell>
          <cell r="H228">
            <v>149852.16</v>
          </cell>
          <cell r="I228">
            <v>149852.16</v>
          </cell>
          <cell r="K228">
            <v>74926.080000000002</v>
          </cell>
        </row>
        <row r="229">
          <cell r="A229" t="str">
            <v>Environmental Compliance &amp; OversightExpenseO&amp;MVP Office Assessments</v>
          </cell>
          <cell r="B229" t="str">
            <v>Environmental Compliance &amp; Oversight</v>
          </cell>
          <cell r="C229" t="str">
            <v>O&amp;M</v>
          </cell>
          <cell r="D229" t="str">
            <v>VP Office Assessments</v>
          </cell>
          <cell r="E229">
            <v>0</v>
          </cell>
          <cell r="G229">
            <v>0</v>
          </cell>
          <cell r="H229">
            <v>0</v>
          </cell>
          <cell r="I229">
            <v>-0.21</v>
          </cell>
          <cell r="K229">
            <v>-5644.21</v>
          </cell>
        </row>
        <row r="230">
          <cell r="A230" t="str">
            <v>Headquarters ServicesExpenseCAPITALApplied Labor</v>
          </cell>
          <cell r="B230" t="str">
            <v>Headquarters Services</v>
          </cell>
          <cell r="C230" t="str">
            <v>CAPITAL</v>
          </cell>
          <cell r="D230" t="str">
            <v>Applied Labor</v>
          </cell>
          <cell r="E230">
            <v>5428.64</v>
          </cell>
          <cell r="G230">
            <v>38220.559999999998</v>
          </cell>
          <cell r="H230">
            <v>64850.239999999998</v>
          </cell>
          <cell r="K230">
            <v>28398.99</v>
          </cell>
        </row>
        <row r="231">
          <cell r="A231" t="str">
            <v>Headquarters ServicesExpenseCAPITALCapital Offset</v>
          </cell>
          <cell r="B231" t="str">
            <v>Headquarters Services</v>
          </cell>
          <cell r="C231" t="str">
            <v>CAPITAL</v>
          </cell>
          <cell r="D231" t="str">
            <v>Capital Offset</v>
          </cell>
          <cell r="E231">
            <v>-737928.64</v>
          </cell>
          <cell r="F231">
            <v>-1104640</v>
          </cell>
          <cell r="G231">
            <v>-5265720.5599999996</v>
          </cell>
          <cell r="H231">
            <v>-8954850.2400000002</v>
          </cell>
          <cell r="I231">
            <v>-8890000.1699999999</v>
          </cell>
          <cell r="K231">
            <v>-567382.05000000005</v>
          </cell>
        </row>
        <row r="232">
          <cell r="A232" t="str">
            <v>Headquarters ServicesExpenseCAPITALClient Investment</v>
          </cell>
          <cell r="B232" t="str">
            <v>Headquarters Services</v>
          </cell>
          <cell r="C232" t="str">
            <v>CAPITAL</v>
          </cell>
          <cell r="D232" t="str">
            <v>Client Investment</v>
          </cell>
          <cell r="F232">
            <v>4640</v>
          </cell>
          <cell r="I232">
            <v>69571</v>
          </cell>
          <cell r="K232">
            <v>30355</v>
          </cell>
        </row>
        <row r="233">
          <cell r="A233" t="str">
            <v>Headquarters ServicesExpenseCAPITALInternal Settlements</v>
          </cell>
          <cell r="B233" t="str">
            <v>Headquarters Services</v>
          </cell>
          <cell r="C233" t="str">
            <v>CAPITAL</v>
          </cell>
          <cell r="D233" t="str">
            <v>Internal Settlements</v>
          </cell>
          <cell r="I233">
            <v>21573.119999999999</v>
          </cell>
        </row>
        <row r="234">
          <cell r="A234" t="str">
            <v>Headquarters ServicesExpenseCAPITALMaterial</v>
          </cell>
          <cell r="B234" t="str">
            <v>Headquarters Services</v>
          </cell>
          <cell r="C234" t="str">
            <v>CAPITAL</v>
          </cell>
          <cell r="D234" t="str">
            <v>Material</v>
          </cell>
          <cell r="G234">
            <v>100000</v>
          </cell>
          <cell r="H234">
            <v>100000</v>
          </cell>
          <cell r="I234">
            <v>100000</v>
          </cell>
        </row>
        <row r="235">
          <cell r="A235" t="str">
            <v>Headquarters ServicesExpenseCAPITALOther Secondary Costs</v>
          </cell>
          <cell r="B235" t="str">
            <v>Headquarters Services</v>
          </cell>
          <cell r="C235" t="str">
            <v>CAPITAL</v>
          </cell>
          <cell r="D235" t="str">
            <v>Other Secondary Costs</v>
          </cell>
          <cell r="I235">
            <v>1118</v>
          </cell>
          <cell r="K235">
            <v>1118</v>
          </cell>
        </row>
        <row r="236">
          <cell r="A236" t="str">
            <v>Headquarters ServicesExpenseCAPITALOutside Services</v>
          </cell>
          <cell r="B236" t="str">
            <v>Headquarters Services</v>
          </cell>
          <cell r="C236" t="str">
            <v>CAPITAL</v>
          </cell>
          <cell r="D236" t="str">
            <v>Outside Services</v>
          </cell>
          <cell r="E236">
            <v>732500</v>
          </cell>
          <cell r="F236">
            <v>1100000</v>
          </cell>
          <cell r="G236">
            <v>5127500</v>
          </cell>
          <cell r="H236">
            <v>8790000</v>
          </cell>
          <cell r="I236">
            <v>8697738.0500000007</v>
          </cell>
          <cell r="J236">
            <v>-18731.240000000002</v>
          </cell>
          <cell r="K236">
            <v>488778.82</v>
          </cell>
        </row>
        <row r="237">
          <cell r="A237" t="str">
            <v>Headquarters ServicesExpenseO&amp;MApplied Labor</v>
          </cell>
          <cell r="B237" t="str">
            <v>Headquarters Services</v>
          </cell>
          <cell r="C237" t="str">
            <v>O&amp;M</v>
          </cell>
          <cell r="D237" t="str">
            <v>Applied Labor</v>
          </cell>
          <cell r="E237">
            <v>-5428.64</v>
          </cell>
          <cell r="G237">
            <v>-38220.559999999998</v>
          </cell>
          <cell r="H237">
            <v>-64850.239999999998</v>
          </cell>
          <cell r="K237">
            <v>-108894.97</v>
          </cell>
        </row>
        <row r="238">
          <cell r="A238" t="str">
            <v>Headquarters ServicesExpenseO&amp;MDepreciation/Amortization</v>
          </cell>
          <cell r="B238" t="str">
            <v>Headquarters Services</v>
          </cell>
          <cell r="C238" t="str">
            <v>O&amp;M</v>
          </cell>
          <cell r="D238" t="str">
            <v>Depreciation/Amortization</v>
          </cell>
          <cell r="E238">
            <v>297478</v>
          </cell>
          <cell r="F238">
            <v>297478</v>
          </cell>
          <cell r="G238">
            <v>2082346</v>
          </cell>
          <cell r="H238">
            <v>3569738</v>
          </cell>
          <cell r="I238">
            <v>3569737.95</v>
          </cell>
          <cell r="K238">
            <v>1639420.19</v>
          </cell>
        </row>
        <row r="239">
          <cell r="A239" t="str">
            <v>Headquarters ServicesExpenseO&amp;MFleet/Other CO Charges</v>
          </cell>
          <cell r="B239" t="str">
            <v>Headquarters Services</v>
          </cell>
          <cell r="C239" t="str">
            <v>O&amp;M</v>
          </cell>
          <cell r="D239" t="str">
            <v>Fleet/Other CO Charges</v>
          </cell>
          <cell r="E239">
            <v>34315.440000000002</v>
          </cell>
          <cell r="F239">
            <v>34315.440000000002</v>
          </cell>
          <cell r="G239">
            <v>240007</v>
          </cell>
          <cell r="H239">
            <v>411338.56</v>
          </cell>
          <cell r="I239">
            <v>414187.99</v>
          </cell>
          <cell r="K239">
            <v>211905.47</v>
          </cell>
        </row>
        <row r="240">
          <cell r="A240" t="str">
            <v>Headquarters ServicesExpenseO&amp;MFringe Benefits &amp; Taxes</v>
          </cell>
          <cell r="B240" t="str">
            <v>Headquarters Services</v>
          </cell>
          <cell r="C240" t="str">
            <v>O&amp;M</v>
          </cell>
          <cell r="D240" t="str">
            <v>Fringe Benefits &amp; Taxes</v>
          </cell>
          <cell r="E240">
            <v>39068.769999999997</v>
          </cell>
          <cell r="F240">
            <v>39068.769999999997</v>
          </cell>
          <cell r="G240">
            <v>260270.36</v>
          </cell>
          <cell r="H240">
            <v>446807.74</v>
          </cell>
          <cell r="I240">
            <v>456000.23</v>
          </cell>
          <cell r="K240">
            <v>239146.82</v>
          </cell>
        </row>
        <row r="241">
          <cell r="A241" t="str">
            <v>Headquarters ServicesExpenseO&amp;MIT Toolkit</v>
          </cell>
          <cell r="B241" t="str">
            <v>Headquarters Services</v>
          </cell>
          <cell r="C241" t="str">
            <v>O&amp;M</v>
          </cell>
          <cell r="D241" t="str">
            <v>IT Toolkit</v>
          </cell>
          <cell r="E241">
            <v>1053.24</v>
          </cell>
          <cell r="F241">
            <v>1053.24</v>
          </cell>
          <cell r="G241">
            <v>7372.68</v>
          </cell>
          <cell r="H241">
            <v>12638.88</v>
          </cell>
          <cell r="I241">
            <v>12999.68</v>
          </cell>
          <cell r="K241">
            <v>6440.24</v>
          </cell>
        </row>
        <row r="242">
          <cell r="A242" t="str">
            <v>Headquarters ServicesExpenseO&amp;MIncurred Labor</v>
          </cell>
          <cell r="B242" t="str">
            <v>Headquarters Services</v>
          </cell>
          <cell r="C242" t="str">
            <v>O&amp;M</v>
          </cell>
          <cell r="D242" t="str">
            <v>Incurred Labor</v>
          </cell>
          <cell r="E242">
            <v>122742</v>
          </cell>
          <cell r="F242">
            <v>122742</v>
          </cell>
          <cell r="G242">
            <v>817689</v>
          </cell>
          <cell r="H242">
            <v>1403731.71</v>
          </cell>
          <cell r="I242">
            <v>1399362.36</v>
          </cell>
          <cell r="K242">
            <v>713706.19</v>
          </cell>
        </row>
        <row r="243">
          <cell r="A243" t="str">
            <v>Headquarters ServicesExpenseO&amp;MInterest</v>
          </cell>
          <cell r="B243" t="str">
            <v>Headquarters Services</v>
          </cell>
          <cell r="C243" t="str">
            <v>O&amp;M</v>
          </cell>
          <cell r="D243" t="str">
            <v>Interest</v>
          </cell>
          <cell r="E243">
            <v>120833</v>
          </cell>
          <cell r="F243">
            <v>120833</v>
          </cell>
          <cell r="G243">
            <v>845831</v>
          </cell>
          <cell r="H243">
            <v>1450000</v>
          </cell>
          <cell r="I243">
            <v>1450000</v>
          </cell>
          <cell r="K243">
            <v>724998</v>
          </cell>
        </row>
        <row r="244">
          <cell r="A244" t="str">
            <v>Headquarters ServicesExpenseO&amp;MInternal Settlements</v>
          </cell>
          <cell r="B244" t="str">
            <v>Headquarters Services</v>
          </cell>
          <cell r="C244" t="str">
            <v>O&amp;M</v>
          </cell>
          <cell r="D244" t="str">
            <v>Internal Settlements</v>
          </cell>
          <cell r="E244">
            <v>0</v>
          </cell>
          <cell r="G244">
            <v>0</v>
          </cell>
          <cell r="H244">
            <v>0</v>
          </cell>
          <cell r="I244">
            <v>-73182.62</v>
          </cell>
          <cell r="K244">
            <v>0</v>
          </cell>
        </row>
        <row r="245">
          <cell r="A245" t="str">
            <v>Headquarters ServicesExpenseO&amp;MMaterial</v>
          </cell>
          <cell r="B245" t="str">
            <v>Headquarters Services</v>
          </cell>
          <cell r="C245" t="str">
            <v>O&amp;M</v>
          </cell>
          <cell r="D245" t="str">
            <v>Material</v>
          </cell>
          <cell r="E245">
            <v>7500</v>
          </cell>
          <cell r="F245">
            <v>7500</v>
          </cell>
          <cell r="G245">
            <v>52500</v>
          </cell>
          <cell r="H245">
            <v>90000</v>
          </cell>
          <cell r="I245">
            <v>90000.23</v>
          </cell>
          <cell r="K245">
            <v>37183.35</v>
          </cell>
        </row>
        <row r="246">
          <cell r="A246" t="str">
            <v>Headquarters ServicesExpenseO&amp;MOther Primary Expenses</v>
          </cell>
          <cell r="B246" t="str">
            <v>Headquarters Services</v>
          </cell>
          <cell r="C246" t="str">
            <v>O&amp;M</v>
          </cell>
          <cell r="D246" t="str">
            <v>Other Primary Expenses</v>
          </cell>
          <cell r="E246">
            <v>1403797.01</v>
          </cell>
          <cell r="F246">
            <v>1695068</v>
          </cell>
          <cell r="G246">
            <v>11821676.07</v>
          </cell>
          <cell r="H246">
            <v>20379059.120000001</v>
          </cell>
          <cell r="I246">
            <v>20657000.030000001</v>
          </cell>
          <cell r="K246">
            <v>10113351.460000001</v>
          </cell>
        </row>
        <row r="247">
          <cell r="A247" t="str">
            <v>Headquarters ServicesExpenseO&amp;MOther Secondary Costs</v>
          </cell>
          <cell r="B247" t="str">
            <v>Headquarters Services</v>
          </cell>
          <cell r="C247" t="str">
            <v>O&amp;M</v>
          </cell>
          <cell r="D247" t="str">
            <v>Other Secondary Costs</v>
          </cell>
          <cell r="E247">
            <v>200870.62</v>
          </cell>
          <cell r="F247">
            <v>200870.62</v>
          </cell>
          <cell r="G247">
            <v>1406094.34</v>
          </cell>
          <cell r="H247">
            <v>2410444.7999999998</v>
          </cell>
          <cell r="I247">
            <v>2410823.15</v>
          </cell>
          <cell r="K247">
            <v>1206448.93</v>
          </cell>
        </row>
        <row r="248">
          <cell r="A248" t="str">
            <v>Headquarters ServicesExpenseO&amp;MOutside Services</v>
          </cell>
          <cell r="B248" t="str">
            <v>Headquarters Services</v>
          </cell>
          <cell r="C248" t="str">
            <v>O&amp;M</v>
          </cell>
          <cell r="D248" t="str">
            <v>Outside Services</v>
          </cell>
          <cell r="E248">
            <v>287539.33</v>
          </cell>
          <cell r="F248">
            <v>262539</v>
          </cell>
          <cell r="G248">
            <v>1907994.31</v>
          </cell>
          <cell r="H248">
            <v>3787917.96</v>
          </cell>
          <cell r="I248">
            <v>3335798.31</v>
          </cell>
          <cell r="K248">
            <v>1558545.48</v>
          </cell>
        </row>
        <row r="249">
          <cell r="A249" t="str">
            <v>Headquarters ServicesExpenseO&amp;MReal Estate Taxes</v>
          </cell>
          <cell r="B249" t="str">
            <v>Headquarters Services</v>
          </cell>
          <cell r="C249" t="str">
            <v>O&amp;M</v>
          </cell>
          <cell r="D249" t="str">
            <v>Real Estate Taxes</v>
          </cell>
          <cell r="E249">
            <v>14878</v>
          </cell>
          <cell r="F249">
            <v>14878</v>
          </cell>
          <cell r="G249">
            <v>104146</v>
          </cell>
          <cell r="H249">
            <v>178539</v>
          </cell>
          <cell r="I249">
            <v>178539.75</v>
          </cell>
          <cell r="K249">
            <v>89269.5</v>
          </cell>
        </row>
        <row r="250">
          <cell r="A250" t="str">
            <v>Headquarters ServicesExpenseO&amp;MResidual Sent to SC Asm Ctr</v>
          </cell>
          <cell r="B250" t="str">
            <v>Headquarters Services</v>
          </cell>
          <cell r="C250" t="str">
            <v>O&amp;M</v>
          </cell>
          <cell r="D250" t="str">
            <v>Residual Sent to SC Asm Ctr</v>
          </cell>
          <cell r="E250">
            <v>322014.96000000002</v>
          </cell>
          <cell r="G250">
            <v>427056.17</v>
          </cell>
          <cell r="H250">
            <v>90068.84</v>
          </cell>
          <cell r="K250">
            <v>655661.1</v>
          </cell>
        </row>
        <row r="251">
          <cell r="A251" t="str">
            <v>Headquarters ServicesExpenseO&amp;MSpace</v>
          </cell>
          <cell r="B251" t="str">
            <v>Headquarters Services</v>
          </cell>
          <cell r="C251" t="str">
            <v>O&amp;M</v>
          </cell>
          <cell r="D251" t="str">
            <v>Space</v>
          </cell>
          <cell r="E251">
            <v>45780.03</v>
          </cell>
          <cell r="F251">
            <v>45780.03</v>
          </cell>
          <cell r="G251">
            <v>320460.21000000002</v>
          </cell>
          <cell r="H251">
            <v>549360.36</v>
          </cell>
          <cell r="I251">
            <v>549360.36</v>
          </cell>
          <cell r="K251">
            <v>274680.18</v>
          </cell>
        </row>
        <row r="252">
          <cell r="A252" t="str">
            <v>Headquarters ServicesExpenseO&amp;MVP Office Assessments</v>
          </cell>
          <cell r="B252" t="str">
            <v>Headquarters Services</v>
          </cell>
          <cell r="C252" t="str">
            <v>O&amp;M</v>
          </cell>
          <cell r="D252" t="str">
            <v>VP Office Assessments</v>
          </cell>
          <cell r="E252">
            <v>5507</v>
          </cell>
          <cell r="F252">
            <v>5507</v>
          </cell>
          <cell r="G252">
            <v>38549</v>
          </cell>
          <cell r="H252">
            <v>66084</v>
          </cell>
          <cell r="I252">
            <v>66084</v>
          </cell>
          <cell r="K252">
            <v>33042</v>
          </cell>
        </row>
        <row r="253">
          <cell r="A253" t="str">
            <v>Holdings Dedicated FinanceExpenseO&amp;MApplied Labor</v>
          </cell>
          <cell r="B253" t="str">
            <v>Holdings Dedicated Finance</v>
          </cell>
          <cell r="C253" t="str">
            <v>O&amp;M</v>
          </cell>
          <cell r="D253" t="str">
            <v>Applied Labor</v>
          </cell>
          <cell r="E253">
            <v>0</v>
          </cell>
          <cell r="G253">
            <v>0</v>
          </cell>
          <cell r="H253">
            <v>0</v>
          </cell>
          <cell r="J253">
            <v>-8266.7999999999993</v>
          </cell>
          <cell r="K253">
            <v>-8266.7999999999993</v>
          </cell>
        </row>
        <row r="254">
          <cell r="A254" t="str">
            <v>Holdings Dedicated FinanceExpenseO&amp;MDepreciation/Amortization</v>
          </cell>
          <cell r="B254" t="str">
            <v>Holdings Dedicated Finance</v>
          </cell>
          <cell r="C254" t="str">
            <v>O&amp;M</v>
          </cell>
          <cell r="D254" t="str">
            <v>Depreciation/Amortization</v>
          </cell>
          <cell r="E254">
            <v>41.67</v>
          </cell>
          <cell r="F254">
            <v>41.67</v>
          </cell>
          <cell r="G254">
            <v>291.69</v>
          </cell>
          <cell r="H254">
            <v>500.04</v>
          </cell>
          <cell r="I254">
            <v>375.03</v>
          </cell>
        </row>
        <row r="255">
          <cell r="A255" t="str">
            <v>Holdings Dedicated FinanceExpenseO&amp;MFleet/Other CO Charges</v>
          </cell>
          <cell r="B255" t="str">
            <v>Holdings Dedicated Finance</v>
          </cell>
          <cell r="C255" t="str">
            <v>O&amp;M</v>
          </cell>
          <cell r="D255" t="str">
            <v>Fleet/Other CO Charges</v>
          </cell>
          <cell r="K255">
            <v>219.8</v>
          </cell>
        </row>
        <row r="256">
          <cell r="A256" t="str">
            <v>Holdings Dedicated FinanceExpenseO&amp;MFringe Benefits &amp; Taxes</v>
          </cell>
          <cell r="B256" t="str">
            <v>Holdings Dedicated Finance</v>
          </cell>
          <cell r="C256" t="str">
            <v>O&amp;M</v>
          </cell>
          <cell r="D256" t="str">
            <v>Fringe Benefits &amp; Taxes</v>
          </cell>
          <cell r="E256">
            <v>19575.77</v>
          </cell>
          <cell r="F256">
            <v>19575.77</v>
          </cell>
          <cell r="G256">
            <v>130696.54</v>
          </cell>
          <cell r="H256">
            <v>224352.31</v>
          </cell>
          <cell r="I256">
            <v>224189.01</v>
          </cell>
          <cell r="J256">
            <v>-433.9</v>
          </cell>
          <cell r="K256">
            <v>114602.13</v>
          </cell>
        </row>
        <row r="257">
          <cell r="A257" t="str">
            <v>Holdings Dedicated FinanceExpenseO&amp;MIT Toolkit</v>
          </cell>
          <cell r="B257" t="str">
            <v>Holdings Dedicated Finance</v>
          </cell>
          <cell r="C257" t="str">
            <v>O&amp;M</v>
          </cell>
          <cell r="D257" t="str">
            <v>IT Toolkit</v>
          </cell>
          <cell r="E257">
            <v>225.96</v>
          </cell>
          <cell r="F257">
            <v>225.96</v>
          </cell>
          <cell r="G257">
            <v>1581.72</v>
          </cell>
          <cell r="H257">
            <v>2710.52</v>
          </cell>
          <cell r="I257">
            <v>2693.52</v>
          </cell>
          <cell r="K257">
            <v>1318.76</v>
          </cell>
        </row>
        <row r="258">
          <cell r="A258" t="str">
            <v>Holdings Dedicated FinanceExpenseO&amp;MIncurred Labor</v>
          </cell>
          <cell r="B258" t="str">
            <v>Holdings Dedicated Finance</v>
          </cell>
          <cell r="C258" t="str">
            <v>O&amp;M</v>
          </cell>
          <cell r="D258" t="str">
            <v>Incurred Labor</v>
          </cell>
          <cell r="E258">
            <v>61501</v>
          </cell>
          <cell r="F258">
            <v>61501</v>
          </cell>
          <cell r="G258">
            <v>410608</v>
          </cell>
          <cell r="H258">
            <v>704845.44</v>
          </cell>
          <cell r="I258">
            <v>705034.09</v>
          </cell>
          <cell r="J258">
            <v>-11451.93</v>
          </cell>
          <cell r="K258">
            <v>343354.58</v>
          </cell>
        </row>
        <row r="259">
          <cell r="A259" t="str">
            <v>Holdings Dedicated FinanceExpenseO&amp;MInternal Settlements</v>
          </cell>
          <cell r="B259" t="str">
            <v>Holdings Dedicated Finance</v>
          </cell>
          <cell r="C259" t="str">
            <v>O&amp;M</v>
          </cell>
          <cell r="D259" t="str">
            <v>Internal Settlements</v>
          </cell>
          <cell r="E259">
            <v>0</v>
          </cell>
          <cell r="G259">
            <v>0</v>
          </cell>
          <cell r="H259">
            <v>0</v>
          </cell>
          <cell r="K259">
            <v>0</v>
          </cell>
        </row>
        <row r="260">
          <cell r="A260" t="str">
            <v>Holdings Dedicated FinanceExpenseO&amp;MMaterial</v>
          </cell>
          <cell r="B260" t="str">
            <v>Holdings Dedicated Finance</v>
          </cell>
          <cell r="C260" t="str">
            <v>O&amp;M</v>
          </cell>
          <cell r="D260" t="str">
            <v>Material</v>
          </cell>
          <cell r="I260">
            <v>138.4</v>
          </cell>
          <cell r="K260">
            <v>138.4</v>
          </cell>
        </row>
        <row r="261">
          <cell r="A261" t="str">
            <v>Holdings Dedicated FinanceExpenseO&amp;MOther Primary Expenses</v>
          </cell>
          <cell r="B261" t="str">
            <v>Holdings Dedicated Finance</v>
          </cell>
          <cell r="C261" t="str">
            <v>O&amp;M</v>
          </cell>
          <cell r="D261" t="str">
            <v>Other Primary Expenses</v>
          </cell>
          <cell r="E261">
            <v>1512.58</v>
          </cell>
          <cell r="F261">
            <v>1512.58</v>
          </cell>
          <cell r="G261">
            <v>4743.87</v>
          </cell>
          <cell r="H261">
            <v>12298.77</v>
          </cell>
          <cell r="I261">
            <v>12046.77</v>
          </cell>
          <cell r="K261">
            <v>1054.99</v>
          </cell>
        </row>
        <row r="262">
          <cell r="A262" t="str">
            <v>Holdings Dedicated FinanceExpenseO&amp;MOther Secondary Costs</v>
          </cell>
          <cell r="B262" t="str">
            <v>Holdings Dedicated Finance</v>
          </cell>
          <cell r="C262" t="str">
            <v>O&amp;M</v>
          </cell>
          <cell r="D262" t="str">
            <v>Other Secondary Costs</v>
          </cell>
          <cell r="E262">
            <v>96.03</v>
          </cell>
          <cell r="F262">
            <v>96.03</v>
          </cell>
          <cell r="G262">
            <v>672.21</v>
          </cell>
          <cell r="H262">
            <v>1152.72</v>
          </cell>
          <cell r="I262">
            <v>1208.67</v>
          </cell>
          <cell r="K262">
            <v>717.18</v>
          </cell>
        </row>
        <row r="263">
          <cell r="A263" t="str">
            <v>Holdings Dedicated FinanceExpenseO&amp;MOutside Services</v>
          </cell>
          <cell r="B263" t="str">
            <v>Holdings Dedicated Finance</v>
          </cell>
          <cell r="C263" t="str">
            <v>O&amp;M</v>
          </cell>
          <cell r="D263" t="str">
            <v>Outside Services</v>
          </cell>
          <cell r="H263">
            <v>27000</v>
          </cell>
          <cell r="I263">
            <v>27000</v>
          </cell>
        </row>
        <row r="264">
          <cell r="A264" t="str">
            <v>Holdings Dedicated FinanceExpenseO&amp;MResidual Sent to SC Asm Ctr</v>
          </cell>
          <cell r="B264" t="str">
            <v>Holdings Dedicated Finance</v>
          </cell>
          <cell r="C264" t="str">
            <v>O&amp;M</v>
          </cell>
          <cell r="D264" t="str">
            <v>Residual Sent to SC Asm Ctr</v>
          </cell>
          <cell r="E264">
            <v>-0.03</v>
          </cell>
          <cell r="G264">
            <v>-1.17</v>
          </cell>
          <cell r="H264">
            <v>-0.04</v>
          </cell>
          <cell r="K264">
            <v>8767.2099999999991</v>
          </cell>
        </row>
        <row r="265">
          <cell r="A265" t="str">
            <v>Holdings Dedicated FinanceExpenseO&amp;MSpace</v>
          </cell>
          <cell r="B265" t="str">
            <v>Holdings Dedicated Finance</v>
          </cell>
          <cell r="C265" t="str">
            <v>O&amp;M</v>
          </cell>
          <cell r="D265" t="str">
            <v>Space</v>
          </cell>
          <cell r="E265">
            <v>5046.0200000000004</v>
          </cell>
          <cell r="F265">
            <v>5046.0200000000004</v>
          </cell>
          <cell r="G265">
            <v>35322.14</v>
          </cell>
          <cell r="H265">
            <v>60552.24</v>
          </cell>
          <cell r="I265">
            <v>60552.24</v>
          </cell>
          <cell r="K265">
            <v>30276.12</v>
          </cell>
        </row>
        <row r="266">
          <cell r="A266" t="str">
            <v>Holdings Dedicated FinanceExpenseO&amp;MVP Office Assessments</v>
          </cell>
          <cell r="B266" t="str">
            <v>Holdings Dedicated Finance</v>
          </cell>
          <cell r="C266" t="str">
            <v>O&amp;M</v>
          </cell>
          <cell r="D266" t="str">
            <v>VP Office Assessments</v>
          </cell>
          <cell r="E266">
            <v>0</v>
          </cell>
          <cell r="G266">
            <v>0</v>
          </cell>
          <cell r="H266">
            <v>0</v>
          </cell>
          <cell r="K266">
            <v>0</v>
          </cell>
        </row>
        <row r="267">
          <cell r="A267" t="str">
            <v>Human ResourcesExpenseCAPITALCapital Offset</v>
          </cell>
          <cell r="B267" t="str">
            <v>Human Resources</v>
          </cell>
          <cell r="C267" t="str">
            <v>CAPITAL</v>
          </cell>
          <cell r="D267" t="str">
            <v>Capital Offset</v>
          </cell>
          <cell r="I267">
            <v>-56720</v>
          </cell>
          <cell r="K267">
            <v>-57838</v>
          </cell>
        </row>
        <row r="268">
          <cell r="A268" t="str">
            <v>Human ResourcesExpenseCAPITALClient Investment</v>
          </cell>
          <cell r="B268" t="str">
            <v>Human Resources</v>
          </cell>
          <cell r="C268" t="str">
            <v>CAPITAL</v>
          </cell>
          <cell r="D268" t="str">
            <v>Client Investment</v>
          </cell>
          <cell r="I268">
            <v>45330</v>
          </cell>
          <cell r="K268">
            <v>45330</v>
          </cell>
        </row>
        <row r="269">
          <cell r="A269" t="str">
            <v>Human ResourcesExpenseCAPITALOther Secondary Costs</v>
          </cell>
          <cell r="B269" t="str">
            <v>Human Resources</v>
          </cell>
          <cell r="C269" t="str">
            <v>CAPITAL</v>
          </cell>
          <cell r="D269" t="str">
            <v>Other Secondary Costs</v>
          </cell>
          <cell r="I269">
            <v>11390</v>
          </cell>
          <cell r="K269">
            <v>12508</v>
          </cell>
        </row>
        <row r="270">
          <cell r="A270" t="str">
            <v>Human ResourcesExpenseO&amp;MApplied Labor</v>
          </cell>
          <cell r="B270" t="str">
            <v>Human Resources</v>
          </cell>
          <cell r="C270" t="str">
            <v>O&amp;M</v>
          </cell>
          <cell r="D270" t="str">
            <v>Applied Labor</v>
          </cell>
          <cell r="E270">
            <v>0</v>
          </cell>
          <cell r="G270">
            <v>0</v>
          </cell>
          <cell r="H270">
            <v>0</v>
          </cell>
          <cell r="J270">
            <v>-41602.46</v>
          </cell>
          <cell r="K270">
            <v>-40731.5</v>
          </cell>
        </row>
        <row r="271">
          <cell r="A271" t="str">
            <v>Human ResourcesExpenseO&amp;MClient Investment</v>
          </cell>
          <cell r="B271" t="str">
            <v>Human Resources</v>
          </cell>
          <cell r="C271" t="str">
            <v>O&amp;M</v>
          </cell>
          <cell r="D271" t="str">
            <v>Client Investment</v>
          </cell>
          <cell r="F271">
            <v>26160</v>
          </cell>
          <cell r="H271">
            <v>50000</v>
          </cell>
          <cell r="I271">
            <v>200319</v>
          </cell>
          <cell r="K271">
            <v>45026</v>
          </cell>
        </row>
        <row r="272">
          <cell r="A272" t="str">
            <v>Human ResourcesExpenseO&amp;MDAS</v>
          </cell>
          <cell r="B272" t="str">
            <v>Human Resources</v>
          </cell>
          <cell r="C272" t="str">
            <v>O&amp;M</v>
          </cell>
          <cell r="D272" t="str">
            <v>DAS</v>
          </cell>
          <cell r="E272">
            <v>73460</v>
          </cell>
          <cell r="F272">
            <v>73460</v>
          </cell>
          <cell r="G272">
            <v>514220</v>
          </cell>
          <cell r="H272">
            <v>881517</v>
          </cell>
          <cell r="I272">
            <v>881517</v>
          </cell>
          <cell r="K272">
            <v>440760</v>
          </cell>
        </row>
        <row r="273">
          <cell r="A273" t="str">
            <v>Human ResourcesExpenseO&amp;MDepreciation/Amortization</v>
          </cell>
          <cell r="B273" t="str">
            <v>Human Resources</v>
          </cell>
          <cell r="C273" t="str">
            <v>O&amp;M</v>
          </cell>
          <cell r="D273" t="str">
            <v>Depreciation/Amortization</v>
          </cell>
          <cell r="E273">
            <v>50337.5</v>
          </cell>
          <cell r="F273">
            <v>50337.5</v>
          </cell>
          <cell r="G273">
            <v>352362.5</v>
          </cell>
          <cell r="H273">
            <v>604050</v>
          </cell>
          <cell r="I273">
            <v>565568.65</v>
          </cell>
          <cell r="K273">
            <v>244570.08</v>
          </cell>
        </row>
        <row r="274">
          <cell r="A274" t="str">
            <v>Human ResourcesExpenseO&amp;MFleet/Other CO Charges</v>
          </cell>
          <cell r="B274" t="str">
            <v>Human Resources</v>
          </cell>
          <cell r="C274" t="str">
            <v>O&amp;M</v>
          </cell>
          <cell r="D274" t="str">
            <v>Fleet/Other CO Charges</v>
          </cell>
          <cell r="E274">
            <v>2752.96</v>
          </cell>
          <cell r="F274">
            <v>3000</v>
          </cell>
          <cell r="G274">
            <v>18735.080000000002</v>
          </cell>
          <cell r="H274">
            <v>31845.55</v>
          </cell>
          <cell r="I274">
            <v>36041.839999999997</v>
          </cell>
          <cell r="K274">
            <v>19147.099999999999</v>
          </cell>
        </row>
        <row r="275">
          <cell r="A275" t="str">
            <v>Human ResourcesExpenseO&amp;MFringe Benefits &amp; Taxes</v>
          </cell>
          <cell r="B275" t="str">
            <v>Human Resources</v>
          </cell>
          <cell r="C275" t="str">
            <v>O&amp;M</v>
          </cell>
          <cell r="D275" t="str">
            <v>Fringe Benefits &amp; Taxes</v>
          </cell>
          <cell r="E275">
            <v>388383.93</v>
          </cell>
          <cell r="F275">
            <v>368000</v>
          </cell>
          <cell r="G275">
            <v>2591087.9500000002</v>
          </cell>
          <cell r="H275">
            <v>4445452.24</v>
          </cell>
          <cell r="I275">
            <v>4480284.72</v>
          </cell>
          <cell r="J275">
            <v>-12496.02</v>
          </cell>
          <cell r="K275">
            <v>2186646.5699999998</v>
          </cell>
        </row>
        <row r="276">
          <cell r="A276" t="str">
            <v>Human ResourcesExpenseO&amp;MIT Toolkit</v>
          </cell>
          <cell r="B276" t="str">
            <v>Human Resources</v>
          </cell>
          <cell r="C276" t="str">
            <v>O&amp;M</v>
          </cell>
          <cell r="D276" t="str">
            <v>IT Toolkit</v>
          </cell>
          <cell r="E276">
            <v>7689.24</v>
          </cell>
          <cell r="F276">
            <v>7689.24</v>
          </cell>
          <cell r="G276">
            <v>53824.68</v>
          </cell>
          <cell r="H276">
            <v>92263.88</v>
          </cell>
          <cell r="I276">
            <v>89803.839999999997</v>
          </cell>
          <cell r="K276">
            <v>43008.56</v>
          </cell>
        </row>
        <row r="277">
          <cell r="A277" t="str">
            <v>Human ResourcesExpenseO&amp;MIncurred Labor</v>
          </cell>
          <cell r="B277" t="str">
            <v>Human Resources</v>
          </cell>
          <cell r="C277" t="str">
            <v>O&amp;M</v>
          </cell>
          <cell r="D277" t="str">
            <v>Incurred Labor</v>
          </cell>
          <cell r="E277">
            <v>1220182</v>
          </cell>
          <cell r="F277">
            <v>1155000</v>
          </cell>
          <cell r="G277">
            <v>8127829</v>
          </cell>
          <cell r="H277">
            <v>13934817.039999999</v>
          </cell>
          <cell r="I277">
            <v>13903088.279999999</v>
          </cell>
          <cell r="J277">
            <v>-200800.01</v>
          </cell>
          <cell r="K277">
            <v>6268187.3399999999</v>
          </cell>
        </row>
        <row r="278">
          <cell r="A278" t="str">
            <v>Human ResourcesExpenseO&amp;MInternal Settlements</v>
          </cell>
          <cell r="B278" t="str">
            <v>Human Resources</v>
          </cell>
          <cell r="C278" t="str">
            <v>O&amp;M</v>
          </cell>
          <cell r="D278" t="str">
            <v>Internal Settlements</v>
          </cell>
          <cell r="E278">
            <v>0</v>
          </cell>
          <cell r="G278">
            <v>0</v>
          </cell>
          <cell r="H278">
            <v>0</v>
          </cell>
          <cell r="I278">
            <v>-2291.6</v>
          </cell>
          <cell r="K278">
            <v>0</v>
          </cell>
        </row>
        <row r="279">
          <cell r="A279" t="str">
            <v>Human ResourcesExpenseO&amp;MMaterial</v>
          </cell>
          <cell r="B279" t="str">
            <v>Human Resources</v>
          </cell>
          <cell r="C279" t="str">
            <v>O&amp;M</v>
          </cell>
          <cell r="D279" t="str">
            <v>Material</v>
          </cell>
          <cell r="E279">
            <v>4843.54</v>
          </cell>
          <cell r="F279">
            <v>4000</v>
          </cell>
          <cell r="G279">
            <v>59575.14</v>
          </cell>
          <cell r="H279">
            <v>188500.01</v>
          </cell>
          <cell r="I279">
            <v>178830.48</v>
          </cell>
          <cell r="K279">
            <v>43320.81</v>
          </cell>
        </row>
        <row r="280">
          <cell r="A280" t="str">
            <v>Human ResourcesExpenseO&amp;MOther Primary Expenses</v>
          </cell>
          <cell r="B280" t="str">
            <v>Human Resources</v>
          </cell>
          <cell r="C280" t="str">
            <v>O&amp;M</v>
          </cell>
          <cell r="D280" t="str">
            <v>Other Primary Expenses</v>
          </cell>
          <cell r="E280">
            <v>91332.2</v>
          </cell>
          <cell r="F280">
            <v>92000</v>
          </cell>
          <cell r="G280">
            <v>758185.64</v>
          </cell>
          <cell r="H280">
            <v>1362564.47</v>
          </cell>
          <cell r="I280">
            <v>1328037.8700000001</v>
          </cell>
          <cell r="K280">
            <v>610809.98</v>
          </cell>
        </row>
        <row r="281">
          <cell r="A281" t="str">
            <v>Human ResourcesExpenseO&amp;MOther Secondary Costs</v>
          </cell>
          <cell r="B281" t="str">
            <v>Human Resources</v>
          </cell>
          <cell r="C281" t="str">
            <v>O&amp;M</v>
          </cell>
          <cell r="D281" t="str">
            <v>Other Secondary Costs</v>
          </cell>
          <cell r="E281">
            <v>6245.06</v>
          </cell>
          <cell r="F281">
            <v>6245.06</v>
          </cell>
          <cell r="G281">
            <v>43715.42</v>
          </cell>
          <cell r="H281">
            <v>74944.960000000006</v>
          </cell>
          <cell r="I281">
            <v>69465.77</v>
          </cell>
          <cell r="K281">
            <v>28759.45</v>
          </cell>
        </row>
        <row r="282">
          <cell r="A282" t="str">
            <v>Human ResourcesExpenseO&amp;MOutside Services</v>
          </cell>
          <cell r="B282" t="str">
            <v>Human Resources</v>
          </cell>
          <cell r="C282" t="str">
            <v>O&amp;M</v>
          </cell>
          <cell r="D282" t="str">
            <v>Outside Services</v>
          </cell>
          <cell r="E282">
            <v>203152.49</v>
          </cell>
          <cell r="F282">
            <v>204000</v>
          </cell>
          <cell r="G282">
            <v>1576078.46</v>
          </cell>
          <cell r="H282">
            <v>2695450.52</v>
          </cell>
          <cell r="I282">
            <v>2741049.89</v>
          </cell>
          <cell r="K282">
            <v>1599363.34</v>
          </cell>
        </row>
        <row r="283">
          <cell r="A283" t="str">
            <v>Human ResourcesExpenseO&amp;MResidual Sent to SC Asm Ctr</v>
          </cell>
          <cell r="B283" t="str">
            <v>Human Resources</v>
          </cell>
          <cell r="C283" t="str">
            <v>O&amp;M</v>
          </cell>
          <cell r="D283" t="str">
            <v>Residual Sent to SC Asm Ctr</v>
          </cell>
          <cell r="E283">
            <v>-72543.19</v>
          </cell>
          <cell r="G283">
            <v>299001.18</v>
          </cell>
          <cell r="H283">
            <v>24444.3</v>
          </cell>
          <cell r="K283">
            <v>-243494.33</v>
          </cell>
        </row>
        <row r="284">
          <cell r="A284" t="str">
            <v>Human ResourcesExpenseO&amp;MSpace</v>
          </cell>
          <cell r="B284" t="str">
            <v>Human Resources</v>
          </cell>
          <cell r="C284" t="str">
            <v>O&amp;M</v>
          </cell>
          <cell r="D284" t="str">
            <v>Space</v>
          </cell>
          <cell r="E284">
            <v>151499.84</v>
          </cell>
          <cell r="F284">
            <v>151499.84</v>
          </cell>
          <cell r="G284">
            <v>1060498.8799999999</v>
          </cell>
          <cell r="H284">
            <v>1817998.08</v>
          </cell>
          <cell r="I284">
            <v>1818575.31</v>
          </cell>
          <cell r="K284">
            <v>910153.5</v>
          </cell>
        </row>
        <row r="285">
          <cell r="A285" t="str">
            <v>Human ResourcesExpenseO&amp;MVP Office Assessments</v>
          </cell>
          <cell r="B285" t="str">
            <v>Human Resources</v>
          </cell>
          <cell r="C285" t="str">
            <v>O&amp;M</v>
          </cell>
          <cell r="D285" t="str">
            <v>VP Office Assessments</v>
          </cell>
          <cell r="E285">
            <v>0</v>
          </cell>
          <cell r="G285">
            <v>0</v>
          </cell>
          <cell r="H285">
            <v>0</v>
          </cell>
          <cell r="K285">
            <v>0</v>
          </cell>
        </row>
        <row r="286">
          <cell r="A286" t="str">
            <v>Information TechnologyExpenseCAPITALApplied Labor</v>
          </cell>
          <cell r="B286" t="str">
            <v>Information Technology</v>
          </cell>
          <cell r="C286" t="str">
            <v>CAPITAL</v>
          </cell>
          <cell r="D286" t="str">
            <v>Applied Labor</v>
          </cell>
          <cell r="E286">
            <v>77591.539999999994</v>
          </cell>
          <cell r="G286">
            <v>547698.11</v>
          </cell>
          <cell r="H286">
            <v>930890.74</v>
          </cell>
          <cell r="J286">
            <v>20432.919999999998</v>
          </cell>
          <cell r="K286">
            <v>858100.84</v>
          </cell>
        </row>
        <row r="287">
          <cell r="A287" t="str">
            <v>Information TechnologyExpenseCAPITALCapital Offset</v>
          </cell>
          <cell r="B287" t="str">
            <v>Information Technology</v>
          </cell>
          <cell r="C287" t="str">
            <v>CAPITAL</v>
          </cell>
          <cell r="D287" t="str">
            <v>Capital Offset</v>
          </cell>
          <cell r="E287">
            <v>-1642754.54</v>
          </cell>
          <cell r="F287">
            <v>-2900722</v>
          </cell>
          <cell r="G287">
            <v>-11413943.109999999</v>
          </cell>
          <cell r="H287">
            <v>-21001380.739999998</v>
          </cell>
          <cell r="I287">
            <v>-21731468.390000001</v>
          </cell>
          <cell r="K287">
            <v>-7013768.0899999999</v>
          </cell>
        </row>
        <row r="288">
          <cell r="A288" t="str">
            <v>Information TechnologyExpenseCAPITALFleet/Other CO Charges</v>
          </cell>
          <cell r="B288" t="str">
            <v>Information Technology</v>
          </cell>
          <cell r="C288" t="str">
            <v>CAPITAL</v>
          </cell>
          <cell r="D288" t="str">
            <v>Fleet/Other CO Charges</v>
          </cell>
          <cell r="I288">
            <v>769.3</v>
          </cell>
          <cell r="K288">
            <v>11539.5</v>
          </cell>
        </row>
        <row r="289">
          <cell r="A289" t="str">
            <v>Information TechnologyExpenseCAPITALInternal Settlements</v>
          </cell>
          <cell r="B289" t="str">
            <v>Information Technology</v>
          </cell>
          <cell r="C289" t="str">
            <v>CAPITAL</v>
          </cell>
          <cell r="D289" t="str">
            <v>Internal Settlements</v>
          </cell>
          <cell r="F289">
            <v>77591.539999999994</v>
          </cell>
          <cell r="I289">
            <v>1100867.02</v>
          </cell>
          <cell r="K289">
            <v>66937</v>
          </cell>
        </row>
        <row r="290">
          <cell r="A290" t="str">
            <v>Information TechnologyExpenseCAPITALMaterial</v>
          </cell>
          <cell r="B290" t="str">
            <v>Information Technology</v>
          </cell>
          <cell r="C290" t="str">
            <v>CAPITAL</v>
          </cell>
          <cell r="D290" t="str">
            <v>Material</v>
          </cell>
          <cell r="E290">
            <v>1128100</v>
          </cell>
          <cell r="F290">
            <v>2386067</v>
          </cell>
          <cell r="G290">
            <v>7831905</v>
          </cell>
          <cell r="H290">
            <v>14465914</v>
          </cell>
          <cell r="I290">
            <v>15406920.550000001</v>
          </cell>
          <cell r="J290">
            <v>-131898.41</v>
          </cell>
          <cell r="K290">
            <v>3332349.17</v>
          </cell>
        </row>
        <row r="291">
          <cell r="A291" t="str">
            <v>Information TechnologyExpenseCAPITALOther Primary Expenses</v>
          </cell>
          <cell r="B291" t="str">
            <v>Information Technology</v>
          </cell>
          <cell r="C291" t="str">
            <v>CAPITAL</v>
          </cell>
          <cell r="D291" t="str">
            <v>Other Primary Expenses</v>
          </cell>
          <cell r="E291">
            <v>26091</v>
          </cell>
          <cell r="F291">
            <v>26091</v>
          </cell>
          <cell r="G291">
            <v>181138</v>
          </cell>
          <cell r="H291">
            <v>334571</v>
          </cell>
          <cell r="I291">
            <v>391806.85</v>
          </cell>
          <cell r="K291">
            <v>218062.46</v>
          </cell>
        </row>
        <row r="292">
          <cell r="A292" t="str">
            <v>Information TechnologyExpenseCAPITALOther Secondary Costs</v>
          </cell>
          <cell r="B292" t="str">
            <v>Information Technology</v>
          </cell>
          <cell r="C292" t="str">
            <v>CAPITAL</v>
          </cell>
          <cell r="D292" t="str">
            <v>Other Secondary Costs</v>
          </cell>
          <cell r="I292">
            <v>88201</v>
          </cell>
          <cell r="K292">
            <v>143983</v>
          </cell>
        </row>
        <row r="293">
          <cell r="A293" t="str">
            <v>Information TechnologyExpenseCAPITALOutside Services</v>
          </cell>
          <cell r="B293" t="str">
            <v>Information Technology</v>
          </cell>
          <cell r="C293" t="str">
            <v>CAPITAL</v>
          </cell>
          <cell r="D293" t="str">
            <v>Outside Services</v>
          </cell>
          <cell r="E293">
            <v>410972</v>
          </cell>
          <cell r="F293">
            <v>410972</v>
          </cell>
          <cell r="G293">
            <v>2853202</v>
          </cell>
          <cell r="H293">
            <v>5270005</v>
          </cell>
          <cell r="I293">
            <v>4742902.59</v>
          </cell>
          <cell r="J293">
            <v>-1109573.6100000001</v>
          </cell>
          <cell r="K293">
            <v>1161757.02</v>
          </cell>
        </row>
        <row r="294">
          <cell r="A294" t="str">
            <v>Information TechnologyExpenseO&amp;MApplied Labor</v>
          </cell>
          <cell r="B294" t="str">
            <v>Information Technology</v>
          </cell>
          <cell r="C294" t="str">
            <v>O&amp;M</v>
          </cell>
          <cell r="D294" t="str">
            <v>Applied Labor</v>
          </cell>
          <cell r="E294">
            <v>-77591.539999999994</v>
          </cell>
          <cell r="G294">
            <v>-547698.11</v>
          </cell>
          <cell r="H294">
            <v>-930890.74</v>
          </cell>
          <cell r="J294">
            <v>36634.92</v>
          </cell>
          <cell r="K294">
            <v>-783745.31</v>
          </cell>
        </row>
        <row r="295">
          <cell r="A295" t="str">
            <v>Information TechnologyExpenseO&amp;MClient Investment</v>
          </cell>
          <cell r="B295" t="str">
            <v>Information Technology</v>
          </cell>
          <cell r="C295" t="str">
            <v>O&amp;M</v>
          </cell>
          <cell r="D295" t="str">
            <v>Client Investment</v>
          </cell>
          <cell r="K295">
            <v>2384</v>
          </cell>
        </row>
        <row r="296">
          <cell r="A296" t="str">
            <v>Information TechnologyExpenseO&amp;MDepreciation/Amortization</v>
          </cell>
          <cell r="B296" t="str">
            <v>Information Technology</v>
          </cell>
          <cell r="C296" t="str">
            <v>O&amp;M</v>
          </cell>
          <cell r="D296" t="str">
            <v>Depreciation/Amortization</v>
          </cell>
          <cell r="E296">
            <v>1333204</v>
          </cell>
          <cell r="F296">
            <v>1333204</v>
          </cell>
          <cell r="G296">
            <v>8872795</v>
          </cell>
          <cell r="H296">
            <v>16066492.08</v>
          </cell>
          <cell r="I296">
            <v>15994494.279999999</v>
          </cell>
          <cell r="K296">
            <v>7303242.5599999996</v>
          </cell>
        </row>
        <row r="297">
          <cell r="A297" t="str">
            <v>Information TechnologyExpenseO&amp;MFleet/Other CO Charges</v>
          </cell>
          <cell r="B297" t="str">
            <v>Information Technology</v>
          </cell>
          <cell r="C297" t="str">
            <v>O&amp;M</v>
          </cell>
          <cell r="D297" t="str">
            <v>Fleet/Other CO Charges</v>
          </cell>
          <cell r="E297">
            <v>3503.71</v>
          </cell>
          <cell r="F297">
            <v>3503.71</v>
          </cell>
          <cell r="G297">
            <v>23856.23</v>
          </cell>
          <cell r="H297">
            <v>40556.660000000003</v>
          </cell>
          <cell r="I297">
            <v>46378.04</v>
          </cell>
          <cell r="K297">
            <v>32513.79</v>
          </cell>
        </row>
        <row r="298">
          <cell r="A298" t="str">
            <v>Information TechnologyExpenseO&amp;MFringe Benefits &amp; Taxes</v>
          </cell>
          <cell r="B298" t="str">
            <v>Information Technology</v>
          </cell>
          <cell r="C298" t="str">
            <v>O&amp;M</v>
          </cell>
          <cell r="D298" t="str">
            <v>Fringe Benefits &amp; Taxes</v>
          </cell>
          <cell r="E298">
            <v>861494.23</v>
          </cell>
          <cell r="F298">
            <v>861494.23</v>
          </cell>
          <cell r="G298">
            <v>5877115.8399999999</v>
          </cell>
          <cell r="H298">
            <v>10079874.93</v>
          </cell>
          <cell r="I298">
            <v>10178800</v>
          </cell>
          <cell r="K298">
            <v>5033366.08</v>
          </cell>
        </row>
        <row r="299">
          <cell r="A299" t="str">
            <v>Information TechnologyExpenseO&amp;MIT Toolkit</v>
          </cell>
          <cell r="B299" t="str">
            <v>Information Technology</v>
          </cell>
          <cell r="C299" t="str">
            <v>O&amp;M</v>
          </cell>
          <cell r="D299" t="str">
            <v>IT Toolkit</v>
          </cell>
          <cell r="E299">
            <v>21699.4</v>
          </cell>
          <cell r="F299">
            <v>21699.4</v>
          </cell>
          <cell r="G299">
            <v>151895.79999999999</v>
          </cell>
          <cell r="H299">
            <v>260450</v>
          </cell>
          <cell r="I299">
            <v>267906.44</v>
          </cell>
          <cell r="K299">
            <v>147691.28</v>
          </cell>
        </row>
        <row r="300">
          <cell r="A300" t="str">
            <v>Information TechnologyExpenseO&amp;MIncurred Labor</v>
          </cell>
          <cell r="B300" t="str">
            <v>Information Technology</v>
          </cell>
          <cell r="C300" t="str">
            <v>O&amp;M</v>
          </cell>
          <cell r="D300" t="str">
            <v>Incurred Labor</v>
          </cell>
          <cell r="E300">
            <v>2706548</v>
          </cell>
          <cell r="F300">
            <v>2706548</v>
          </cell>
          <cell r="G300">
            <v>18016974</v>
          </cell>
          <cell r="H300">
            <v>30960964.219999999</v>
          </cell>
          <cell r="I300">
            <v>30540544.98</v>
          </cell>
          <cell r="K300">
            <v>14657392.09</v>
          </cell>
        </row>
        <row r="301">
          <cell r="A301" t="str">
            <v>Information TechnologyExpenseO&amp;MInterest</v>
          </cell>
          <cell r="B301" t="str">
            <v>Information Technology</v>
          </cell>
          <cell r="C301" t="str">
            <v>O&amp;M</v>
          </cell>
          <cell r="D301" t="str">
            <v>Interest</v>
          </cell>
          <cell r="E301">
            <v>597909.75</v>
          </cell>
          <cell r="F301">
            <v>597909.75</v>
          </cell>
          <cell r="G301">
            <v>4185368.25</v>
          </cell>
          <cell r="H301">
            <v>7174917</v>
          </cell>
          <cell r="I301">
            <v>7174917</v>
          </cell>
          <cell r="K301">
            <v>3587458.5</v>
          </cell>
        </row>
        <row r="302">
          <cell r="A302" t="str">
            <v>Information TechnologyExpenseO&amp;MInternal Settlements</v>
          </cell>
          <cell r="B302" t="str">
            <v>Information Technology</v>
          </cell>
          <cell r="C302" t="str">
            <v>O&amp;M</v>
          </cell>
          <cell r="D302" t="str">
            <v>Internal Settlements</v>
          </cell>
          <cell r="E302">
            <v>0</v>
          </cell>
          <cell r="F302">
            <v>-77591.539999999994</v>
          </cell>
          <cell r="G302">
            <v>0</v>
          </cell>
          <cell r="H302">
            <v>0</v>
          </cell>
          <cell r="I302">
            <v>-1100839.77</v>
          </cell>
          <cell r="K302">
            <v>-66937</v>
          </cell>
        </row>
        <row r="303">
          <cell r="A303" t="str">
            <v>Information TechnologyExpenseO&amp;MMaterial</v>
          </cell>
          <cell r="B303" t="str">
            <v>Information Technology</v>
          </cell>
          <cell r="C303" t="str">
            <v>O&amp;M</v>
          </cell>
          <cell r="D303" t="str">
            <v>Material</v>
          </cell>
          <cell r="E303">
            <v>474044.25</v>
          </cell>
          <cell r="F303">
            <v>792310.25</v>
          </cell>
          <cell r="G303">
            <v>2679355.2000000002</v>
          </cell>
          <cell r="H303">
            <v>5561667.5599999996</v>
          </cell>
          <cell r="I303">
            <v>11587196.890000001</v>
          </cell>
          <cell r="J303">
            <v>10054.32</v>
          </cell>
          <cell r="K303">
            <v>2194683.7999999998</v>
          </cell>
        </row>
        <row r="304">
          <cell r="A304" t="str">
            <v>Information TechnologyExpenseO&amp;MOther Primary Expenses</v>
          </cell>
          <cell r="B304" t="str">
            <v>Information Technology</v>
          </cell>
          <cell r="C304" t="str">
            <v>O&amp;M</v>
          </cell>
          <cell r="D304" t="str">
            <v>Other Primary Expenses</v>
          </cell>
          <cell r="E304">
            <v>3549905.74</v>
          </cell>
          <cell r="F304">
            <v>3536790.74</v>
          </cell>
          <cell r="G304">
            <v>22998202.48</v>
          </cell>
          <cell r="H304">
            <v>40967924.560000002</v>
          </cell>
          <cell r="I304">
            <v>43773260.740000002</v>
          </cell>
          <cell r="K304">
            <v>20939486.350000001</v>
          </cell>
        </row>
        <row r="305">
          <cell r="A305" t="str">
            <v>Information TechnologyExpenseO&amp;MOther Secondary Costs</v>
          </cell>
          <cell r="B305" t="str">
            <v>Information Technology</v>
          </cell>
          <cell r="C305" t="str">
            <v>O&amp;M</v>
          </cell>
          <cell r="D305" t="str">
            <v>Other Secondary Costs</v>
          </cell>
          <cell r="E305">
            <v>10666.79</v>
          </cell>
          <cell r="F305">
            <v>10666.79</v>
          </cell>
          <cell r="G305">
            <v>74667.53</v>
          </cell>
          <cell r="H305">
            <v>127999.6</v>
          </cell>
          <cell r="I305">
            <v>134703.10999999999</v>
          </cell>
          <cell r="K305">
            <v>90886.99</v>
          </cell>
        </row>
        <row r="306">
          <cell r="A306" t="str">
            <v>Information TechnologyExpenseO&amp;MOutside Services</v>
          </cell>
          <cell r="B306" t="str">
            <v>Information Technology</v>
          </cell>
          <cell r="C306" t="str">
            <v>O&amp;M</v>
          </cell>
          <cell r="D306" t="str">
            <v>Outside Services</v>
          </cell>
          <cell r="E306">
            <v>5255116.49</v>
          </cell>
          <cell r="F306">
            <v>4403087.49</v>
          </cell>
          <cell r="G306">
            <v>30739315.890000001</v>
          </cell>
          <cell r="H306">
            <v>61699541.409999996</v>
          </cell>
          <cell r="I306">
            <v>54631602.280000001</v>
          </cell>
          <cell r="J306">
            <v>-1551653.8</v>
          </cell>
          <cell r="K306">
            <v>19482594.350000001</v>
          </cell>
        </row>
        <row r="307">
          <cell r="A307" t="str">
            <v>Information TechnologyExpenseO&amp;MResidual Sent to SC Asm Ctr</v>
          </cell>
          <cell r="B307" t="str">
            <v>Information Technology</v>
          </cell>
          <cell r="C307" t="str">
            <v>O&amp;M</v>
          </cell>
          <cell r="D307" t="str">
            <v>Residual Sent to SC Asm Ctr</v>
          </cell>
          <cell r="E307">
            <v>-436046.96</v>
          </cell>
          <cell r="G307">
            <v>3123086.02</v>
          </cell>
          <cell r="H307">
            <v>103194.7</v>
          </cell>
          <cell r="K307">
            <v>2875861.8</v>
          </cell>
        </row>
        <row r="308">
          <cell r="A308" t="str">
            <v>Information TechnologyExpenseO&amp;MSpace</v>
          </cell>
          <cell r="B308" t="str">
            <v>Information Technology</v>
          </cell>
          <cell r="C308" t="str">
            <v>O&amp;M</v>
          </cell>
          <cell r="D308" t="str">
            <v>Space</v>
          </cell>
          <cell r="E308">
            <v>476930.19</v>
          </cell>
          <cell r="F308">
            <v>476930.19</v>
          </cell>
          <cell r="G308">
            <v>3338511.33</v>
          </cell>
          <cell r="H308">
            <v>5723162.2800000003</v>
          </cell>
          <cell r="I308">
            <v>5723739.5099999998</v>
          </cell>
          <cell r="K308">
            <v>2862735.6</v>
          </cell>
        </row>
        <row r="309">
          <cell r="A309" t="str">
            <v>Information TechnologyExpenseO&amp;MVP Office Assessments</v>
          </cell>
          <cell r="B309" t="str">
            <v>Information Technology</v>
          </cell>
          <cell r="C309" t="str">
            <v>O&amp;M</v>
          </cell>
          <cell r="D309" t="str">
            <v>VP Office Assessments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</row>
        <row r="310">
          <cell r="A310" t="str">
            <v>Internal Audit ServicesExpenseO&amp;MApplied Labor</v>
          </cell>
          <cell r="B310" t="str">
            <v>Internal Audit Services</v>
          </cell>
          <cell r="C310" t="str">
            <v>O&amp;M</v>
          </cell>
          <cell r="D310" t="str">
            <v>Applied Labor</v>
          </cell>
          <cell r="E310">
            <v>0</v>
          </cell>
          <cell r="G310">
            <v>0</v>
          </cell>
          <cell r="H310">
            <v>0</v>
          </cell>
          <cell r="J310">
            <v>-180.04</v>
          </cell>
          <cell r="K310">
            <v>-85394.36</v>
          </cell>
        </row>
        <row r="311">
          <cell r="A311" t="str">
            <v>Internal Audit ServicesExpenseO&amp;MClient Investment</v>
          </cell>
          <cell r="B311" t="str">
            <v>Internal Audit Services</v>
          </cell>
          <cell r="C311" t="str">
            <v>O&amp;M</v>
          </cell>
          <cell r="D311" t="str">
            <v>Client Investment</v>
          </cell>
          <cell r="F311">
            <v>77782</v>
          </cell>
          <cell r="G311">
            <v>219000</v>
          </cell>
          <cell r="H311">
            <v>219000</v>
          </cell>
          <cell r="I311">
            <v>212573</v>
          </cell>
          <cell r="K311">
            <v>116081</v>
          </cell>
        </row>
        <row r="312">
          <cell r="A312" t="str">
            <v>Internal Audit ServicesExpenseO&amp;MDepreciation/Amortization</v>
          </cell>
          <cell r="B312" t="str">
            <v>Internal Audit Services</v>
          </cell>
          <cell r="C312" t="str">
            <v>O&amp;M</v>
          </cell>
          <cell r="D312" t="str">
            <v>Depreciation/Amortization</v>
          </cell>
          <cell r="E312">
            <v>1003.17</v>
          </cell>
          <cell r="F312">
            <v>1003.17</v>
          </cell>
          <cell r="G312">
            <v>7022.19</v>
          </cell>
          <cell r="H312">
            <v>12038.04</v>
          </cell>
          <cell r="I312">
            <v>12038.45</v>
          </cell>
          <cell r="K312">
            <v>12368.27</v>
          </cell>
        </row>
        <row r="313">
          <cell r="A313" t="str">
            <v>Internal Audit ServicesExpenseO&amp;MFringe Benefits &amp; Taxes</v>
          </cell>
          <cell r="B313" t="str">
            <v>Internal Audit Services</v>
          </cell>
          <cell r="C313" t="str">
            <v>O&amp;M</v>
          </cell>
          <cell r="D313" t="str">
            <v>Fringe Benefits &amp; Taxes</v>
          </cell>
          <cell r="E313">
            <v>120034.03</v>
          </cell>
          <cell r="F313">
            <v>120034.03</v>
          </cell>
          <cell r="G313">
            <v>804663.43</v>
          </cell>
          <cell r="H313">
            <v>1377932.71</v>
          </cell>
          <cell r="I313">
            <v>1377932.02</v>
          </cell>
          <cell r="J313">
            <v>-4879.21</v>
          </cell>
          <cell r="K313">
            <v>680715.85</v>
          </cell>
        </row>
        <row r="314">
          <cell r="A314" t="str">
            <v>Internal Audit ServicesExpenseO&amp;MIT Toolkit</v>
          </cell>
          <cell r="B314" t="str">
            <v>Internal Audit Services</v>
          </cell>
          <cell r="C314" t="str">
            <v>O&amp;M</v>
          </cell>
          <cell r="D314" t="str">
            <v>IT Toolkit</v>
          </cell>
          <cell r="E314">
            <v>2655.12</v>
          </cell>
          <cell r="F314">
            <v>2655.12</v>
          </cell>
          <cell r="G314">
            <v>18585.84</v>
          </cell>
          <cell r="H314">
            <v>31858.44</v>
          </cell>
          <cell r="I314">
            <v>31857.84</v>
          </cell>
          <cell r="K314">
            <v>14351</v>
          </cell>
        </row>
        <row r="315">
          <cell r="A315" t="str">
            <v>Internal Audit ServicesExpenseO&amp;MIncurred Labor</v>
          </cell>
          <cell r="B315" t="str">
            <v>Internal Audit Services</v>
          </cell>
          <cell r="C315" t="str">
            <v>O&amp;M</v>
          </cell>
          <cell r="D315" t="str">
            <v>Incurred Labor</v>
          </cell>
          <cell r="E315">
            <v>376827</v>
          </cell>
          <cell r="F315">
            <v>376827</v>
          </cell>
          <cell r="G315">
            <v>2526024</v>
          </cell>
          <cell r="H315">
            <v>4325644.78</v>
          </cell>
          <cell r="I315">
            <v>4269527.18</v>
          </cell>
          <cell r="J315">
            <v>-63086.55</v>
          </cell>
          <cell r="K315">
            <v>1967110.14</v>
          </cell>
        </row>
        <row r="316">
          <cell r="A316" t="str">
            <v>Internal Audit ServicesExpenseO&amp;MInternal Settlements</v>
          </cell>
          <cell r="B316" t="str">
            <v>Internal Audit Services</v>
          </cell>
          <cell r="C316" t="str">
            <v>O&amp;M</v>
          </cell>
          <cell r="D316" t="str">
            <v>Internal Settlements</v>
          </cell>
          <cell r="E316">
            <v>0</v>
          </cell>
          <cell r="G316">
            <v>0</v>
          </cell>
          <cell r="H316">
            <v>0</v>
          </cell>
          <cell r="I316">
            <v>-51145.36</v>
          </cell>
          <cell r="K316">
            <v>0</v>
          </cell>
        </row>
        <row r="317">
          <cell r="A317" t="str">
            <v>Internal Audit ServicesExpenseO&amp;MMaterial</v>
          </cell>
          <cell r="B317" t="str">
            <v>Internal Audit Services</v>
          </cell>
          <cell r="C317" t="str">
            <v>O&amp;M</v>
          </cell>
          <cell r="D317" t="str">
            <v>Material</v>
          </cell>
          <cell r="E317">
            <v>416.67</v>
          </cell>
          <cell r="F317">
            <v>416.67</v>
          </cell>
          <cell r="G317">
            <v>2916.69</v>
          </cell>
          <cell r="H317">
            <v>5000.04</v>
          </cell>
          <cell r="I317">
            <v>5000.04</v>
          </cell>
          <cell r="K317">
            <v>1035.26</v>
          </cell>
        </row>
        <row r="318">
          <cell r="A318" t="str">
            <v>Internal Audit ServicesExpenseO&amp;MOther Primary Expenses</v>
          </cell>
          <cell r="B318" t="str">
            <v>Internal Audit Services</v>
          </cell>
          <cell r="C318" t="str">
            <v>O&amp;M</v>
          </cell>
          <cell r="D318" t="str">
            <v>Other Primary Expenses</v>
          </cell>
          <cell r="E318">
            <v>9983.8700000000008</v>
          </cell>
          <cell r="F318">
            <v>9983.8700000000008</v>
          </cell>
          <cell r="G318">
            <v>116191.89</v>
          </cell>
          <cell r="H318">
            <v>168608.05</v>
          </cell>
          <cell r="I318">
            <v>168607.85</v>
          </cell>
          <cell r="K318">
            <v>74082.36</v>
          </cell>
        </row>
        <row r="319">
          <cell r="A319" t="str">
            <v>Internal Audit ServicesExpenseO&amp;MOther Secondary Costs</v>
          </cell>
          <cell r="B319" t="str">
            <v>Internal Audit Services</v>
          </cell>
          <cell r="C319" t="str">
            <v>O&amp;M</v>
          </cell>
          <cell r="D319" t="str">
            <v>Other Secondary Costs</v>
          </cell>
          <cell r="E319">
            <v>989.81</v>
          </cell>
          <cell r="F319">
            <v>989.81</v>
          </cell>
          <cell r="G319">
            <v>6928.67</v>
          </cell>
          <cell r="H319">
            <v>11880.36</v>
          </cell>
          <cell r="I319">
            <v>11879.86</v>
          </cell>
          <cell r="K319">
            <v>6143.59</v>
          </cell>
        </row>
        <row r="320">
          <cell r="A320" t="str">
            <v>Internal Audit ServicesExpenseO&amp;MOutside Services</v>
          </cell>
          <cell r="B320" t="str">
            <v>Internal Audit Services</v>
          </cell>
          <cell r="C320" t="str">
            <v>O&amp;M</v>
          </cell>
          <cell r="D320" t="str">
            <v>Outside Services</v>
          </cell>
          <cell r="F320">
            <v>20800</v>
          </cell>
          <cell r="G320">
            <v>150000.01999999999</v>
          </cell>
          <cell r="H320">
            <v>300000.03999999998</v>
          </cell>
          <cell r="I320">
            <v>364879.41</v>
          </cell>
          <cell r="K320">
            <v>344455.8</v>
          </cell>
        </row>
        <row r="321">
          <cell r="A321" t="str">
            <v>Internal Audit ServicesExpenseO&amp;MResidual Sent to SC Asm Ctr</v>
          </cell>
          <cell r="B321" t="str">
            <v>Internal Audit Services</v>
          </cell>
          <cell r="C321" t="str">
            <v>O&amp;M</v>
          </cell>
          <cell r="D321" t="str">
            <v>Residual Sent to SC Asm Ctr</v>
          </cell>
          <cell r="E321">
            <v>32535.06</v>
          </cell>
          <cell r="G321">
            <v>-48061.87</v>
          </cell>
          <cell r="H321">
            <v>15813.09</v>
          </cell>
          <cell r="K321">
            <v>238952.34</v>
          </cell>
        </row>
        <row r="322">
          <cell r="A322" t="str">
            <v>Internal Audit ServicesExpenseO&amp;MSpace</v>
          </cell>
          <cell r="B322" t="str">
            <v>Internal Audit Services</v>
          </cell>
          <cell r="C322" t="str">
            <v>O&amp;M</v>
          </cell>
          <cell r="D322" t="str">
            <v>Space</v>
          </cell>
          <cell r="E322">
            <v>35254.39</v>
          </cell>
          <cell r="F322">
            <v>35254.39</v>
          </cell>
          <cell r="G322">
            <v>246780.73</v>
          </cell>
          <cell r="H322">
            <v>423052.68</v>
          </cell>
          <cell r="I322">
            <v>423052.95</v>
          </cell>
          <cell r="K322">
            <v>211526.34</v>
          </cell>
        </row>
        <row r="323">
          <cell r="A323" t="str">
            <v>Internal Audit ServicesExpenseO&amp;MVP Office Assessments</v>
          </cell>
          <cell r="B323" t="str">
            <v>Internal Audit Services</v>
          </cell>
          <cell r="C323" t="str">
            <v>O&amp;M</v>
          </cell>
          <cell r="D323" t="str">
            <v>VP Office Assessments</v>
          </cell>
          <cell r="E323">
            <v>0</v>
          </cell>
          <cell r="G323">
            <v>0</v>
          </cell>
          <cell r="H323">
            <v>0</v>
          </cell>
          <cell r="K323">
            <v>0</v>
          </cell>
        </row>
        <row r="324">
          <cell r="A324" t="str">
            <v>Investor RelationsExpenseO&amp;MApplied Labor</v>
          </cell>
          <cell r="B324" t="str">
            <v>Investor Relations</v>
          </cell>
          <cell r="C324" t="str">
            <v>O&amp;M</v>
          </cell>
          <cell r="D324" t="str">
            <v>Applied Labor</v>
          </cell>
          <cell r="E324">
            <v>0</v>
          </cell>
          <cell r="G324">
            <v>0</v>
          </cell>
          <cell r="H324">
            <v>0</v>
          </cell>
          <cell r="K324">
            <v>0</v>
          </cell>
        </row>
        <row r="325">
          <cell r="A325" t="str">
            <v>Investor RelationsExpenseO&amp;MClient Investment</v>
          </cell>
          <cell r="B325" t="str">
            <v>Investor Relations</v>
          </cell>
          <cell r="C325" t="str">
            <v>O&amp;M</v>
          </cell>
          <cell r="D325" t="str">
            <v>Client Investment</v>
          </cell>
          <cell r="G325">
            <v>12000</v>
          </cell>
          <cell r="H325">
            <v>12000</v>
          </cell>
          <cell r="I325">
            <v>2476</v>
          </cell>
          <cell r="K325">
            <v>2476</v>
          </cell>
        </row>
        <row r="326">
          <cell r="A326" t="str">
            <v>Investor RelationsExpenseO&amp;MDepreciation/Amortization</v>
          </cell>
          <cell r="B326" t="str">
            <v>Investor Relations</v>
          </cell>
          <cell r="C326" t="str">
            <v>O&amp;M</v>
          </cell>
          <cell r="D326" t="str">
            <v>Depreciation/Amortization</v>
          </cell>
          <cell r="I326">
            <v>668</v>
          </cell>
          <cell r="K326">
            <v>1002</v>
          </cell>
        </row>
        <row r="327">
          <cell r="A327" t="str">
            <v>Investor RelationsExpenseO&amp;MFringe Benefits &amp; Taxes</v>
          </cell>
          <cell r="B327" t="str">
            <v>Investor Relations</v>
          </cell>
          <cell r="C327" t="str">
            <v>O&amp;M</v>
          </cell>
          <cell r="D327" t="str">
            <v>Fringe Benefits &amp; Taxes</v>
          </cell>
          <cell r="E327">
            <v>15218.25</v>
          </cell>
          <cell r="F327">
            <v>15218.25</v>
          </cell>
          <cell r="G327">
            <v>101813.04</v>
          </cell>
          <cell r="H327">
            <v>174762.32</v>
          </cell>
          <cell r="I327">
            <v>174762.66</v>
          </cell>
          <cell r="J327">
            <v>-204.83</v>
          </cell>
          <cell r="K327">
            <v>85291.49</v>
          </cell>
        </row>
        <row r="328">
          <cell r="A328" t="str">
            <v>Investor RelationsExpenseO&amp;MIT Toolkit</v>
          </cell>
          <cell r="B328" t="str">
            <v>Investor Relations</v>
          </cell>
          <cell r="C328" t="str">
            <v>O&amp;M</v>
          </cell>
          <cell r="D328" t="str">
            <v>IT Toolkit</v>
          </cell>
          <cell r="E328">
            <v>309.2</v>
          </cell>
          <cell r="F328">
            <v>309.2</v>
          </cell>
          <cell r="G328">
            <v>2164.4</v>
          </cell>
          <cell r="H328">
            <v>3707.4</v>
          </cell>
          <cell r="I328">
            <v>3706.56</v>
          </cell>
          <cell r="K328">
            <v>2715.32</v>
          </cell>
        </row>
        <row r="329">
          <cell r="A329" t="str">
            <v>Investor RelationsExpenseO&amp;MIncurred Labor</v>
          </cell>
          <cell r="B329" t="str">
            <v>Investor Relations</v>
          </cell>
          <cell r="C329" t="str">
            <v>O&amp;M</v>
          </cell>
          <cell r="D329" t="str">
            <v>Incurred Labor</v>
          </cell>
          <cell r="E329">
            <v>47811</v>
          </cell>
          <cell r="F329">
            <v>47811</v>
          </cell>
          <cell r="G329">
            <v>319865</v>
          </cell>
          <cell r="H329">
            <v>549049.06000000006</v>
          </cell>
          <cell r="I329">
            <v>549048.80000000005</v>
          </cell>
          <cell r="J329">
            <v>-8567.33</v>
          </cell>
          <cell r="K329">
            <v>270039.78999999998</v>
          </cell>
        </row>
        <row r="330">
          <cell r="A330" t="str">
            <v>Investor RelationsExpenseO&amp;MInternal Settlements</v>
          </cell>
          <cell r="B330" t="str">
            <v>Investor Relations</v>
          </cell>
          <cell r="C330" t="str">
            <v>O&amp;M</v>
          </cell>
          <cell r="D330" t="str">
            <v>Internal Settlements</v>
          </cell>
          <cell r="E330">
            <v>0</v>
          </cell>
          <cell r="G330">
            <v>0</v>
          </cell>
          <cell r="H330">
            <v>0</v>
          </cell>
          <cell r="K330">
            <v>0</v>
          </cell>
        </row>
        <row r="331">
          <cell r="A331" t="str">
            <v>Investor RelationsExpenseO&amp;MMaterial</v>
          </cell>
          <cell r="B331" t="str">
            <v>Investor Relations</v>
          </cell>
          <cell r="C331" t="str">
            <v>O&amp;M</v>
          </cell>
          <cell r="D331" t="str">
            <v>Material</v>
          </cell>
          <cell r="E331">
            <v>2203.5</v>
          </cell>
          <cell r="F331">
            <v>2203.5</v>
          </cell>
          <cell r="G331">
            <v>15424.5</v>
          </cell>
          <cell r="H331">
            <v>26442</v>
          </cell>
          <cell r="I331">
            <v>26441.599999999999</v>
          </cell>
          <cell r="K331">
            <v>4490.71</v>
          </cell>
        </row>
        <row r="332">
          <cell r="A332" t="str">
            <v>Investor RelationsExpenseO&amp;MOther Primary Expenses</v>
          </cell>
          <cell r="B332" t="str">
            <v>Investor Relations</v>
          </cell>
          <cell r="C332" t="str">
            <v>O&amp;M</v>
          </cell>
          <cell r="D332" t="str">
            <v>Other Primary Expenses</v>
          </cell>
          <cell r="E332">
            <v>7388.04</v>
          </cell>
          <cell r="F332">
            <v>7388.04</v>
          </cell>
          <cell r="G332">
            <v>116879.35</v>
          </cell>
          <cell r="H332">
            <v>169389.82</v>
          </cell>
          <cell r="I332">
            <v>169389.59</v>
          </cell>
          <cell r="K332">
            <v>83272.820000000007</v>
          </cell>
        </row>
        <row r="333">
          <cell r="A333" t="str">
            <v>Investor RelationsExpenseO&amp;MOther Secondary Costs</v>
          </cell>
          <cell r="B333" t="str">
            <v>Investor Relations</v>
          </cell>
          <cell r="C333" t="str">
            <v>O&amp;M</v>
          </cell>
          <cell r="D333" t="str">
            <v>Other Secondary Costs</v>
          </cell>
          <cell r="E333">
            <v>135.26</v>
          </cell>
          <cell r="F333">
            <v>135.26</v>
          </cell>
          <cell r="G333">
            <v>946.82</v>
          </cell>
          <cell r="H333">
            <v>1625.48</v>
          </cell>
          <cell r="I333">
            <v>1624.7</v>
          </cell>
          <cell r="K333">
            <v>867.88</v>
          </cell>
        </row>
        <row r="334">
          <cell r="A334" t="str">
            <v>Investor RelationsExpenseO&amp;MOutside Services</v>
          </cell>
          <cell r="B334" t="str">
            <v>Investor Relations</v>
          </cell>
          <cell r="C334" t="str">
            <v>O&amp;M</v>
          </cell>
          <cell r="D334" t="str">
            <v>Outside Services</v>
          </cell>
          <cell r="E334">
            <v>4368.8100000000004</v>
          </cell>
          <cell r="F334">
            <v>4368.8100000000004</v>
          </cell>
          <cell r="G334">
            <v>98591.89</v>
          </cell>
          <cell r="H334">
            <v>176875.01</v>
          </cell>
          <cell r="I334">
            <v>176875.21</v>
          </cell>
          <cell r="K334">
            <v>76127.25</v>
          </cell>
        </row>
        <row r="335">
          <cell r="A335" t="str">
            <v>Investor RelationsExpenseO&amp;MResidual Sent to SC Asm Ctr</v>
          </cell>
          <cell r="B335" t="str">
            <v>Investor Relations</v>
          </cell>
          <cell r="C335" t="str">
            <v>O&amp;M</v>
          </cell>
          <cell r="D335" t="str">
            <v>Residual Sent to SC Asm Ctr</v>
          </cell>
          <cell r="E335">
            <v>1361.28</v>
          </cell>
          <cell r="G335">
            <v>-3854.62</v>
          </cell>
          <cell r="H335">
            <v>2031.99</v>
          </cell>
          <cell r="K335">
            <v>2700.62</v>
          </cell>
        </row>
        <row r="336">
          <cell r="A336" t="str">
            <v>Investor RelationsExpenseO&amp;MSpace</v>
          </cell>
          <cell r="B336" t="str">
            <v>Investor Relations</v>
          </cell>
          <cell r="C336" t="str">
            <v>O&amp;M</v>
          </cell>
          <cell r="D336" t="str">
            <v>Space</v>
          </cell>
          <cell r="E336">
            <v>7983.66</v>
          </cell>
          <cell r="F336">
            <v>7983.66</v>
          </cell>
          <cell r="G336">
            <v>55885.62</v>
          </cell>
          <cell r="H336">
            <v>95803.92</v>
          </cell>
          <cell r="I336">
            <v>95803.92</v>
          </cell>
          <cell r="K336">
            <v>47901.96</v>
          </cell>
        </row>
        <row r="337">
          <cell r="A337" t="str">
            <v>Investor RelationsExpenseO&amp;MVP Office Assessments</v>
          </cell>
          <cell r="B337" t="str">
            <v>Investor Relations</v>
          </cell>
          <cell r="C337" t="str">
            <v>O&amp;M</v>
          </cell>
          <cell r="D337" t="str">
            <v>VP Office Assessments</v>
          </cell>
          <cell r="E337">
            <v>0</v>
          </cell>
          <cell r="G337">
            <v>0</v>
          </cell>
          <cell r="H337">
            <v>0</v>
          </cell>
          <cell r="K337">
            <v>0</v>
          </cell>
        </row>
        <row r="338">
          <cell r="A338" t="str">
            <v>LawExpenseCAPITALCapital Offset</v>
          </cell>
          <cell r="B338" t="str">
            <v>Law</v>
          </cell>
          <cell r="C338" t="str">
            <v>CAPITAL</v>
          </cell>
          <cell r="D338" t="str">
            <v>Capital Offset</v>
          </cell>
          <cell r="I338">
            <v>-3304</v>
          </cell>
          <cell r="K338">
            <v>-6593</v>
          </cell>
        </row>
        <row r="339">
          <cell r="A339" t="str">
            <v>LawExpenseCAPITALOther Secondary Costs</v>
          </cell>
          <cell r="B339" t="str">
            <v>Law</v>
          </cell>
          <cell r="C339" t="str">
            <v>CAPITAL</v>
          </cell>
          <cell r="D339" t="str">
            <v>Other Secondary Costs</v>
          </cell>
          <cell r="I339">
            <v>3304</v>
          </cell>
          <cell r="K339">
            <v>6593</v>
          </cell>
        </row>
        <row r="340">
          <cell r="A340" t="str">
            <v>LawExpenseO&amp;MApplied Labor</v>
          </cell>
          <cell r="B340" t="str">
            <v>Law</v>
          </cell>
          <cell r="C340" t="str">
            <v>O&amp;M</v>
          </cell>
          <cell r="D340" t="str">
            <v>Applied Labor</v>
          </cell>
          <cell r="E340">
            <v>0</v>
          </cell>
          <cell r="G340">
            <v>0</v>
          </cell>
          <cell r="H340">
            <v>0</v>
          </cell>
          <cell r="J340">
            <v>-34958.6</v>
          </cell>
          <cell r="K340">
            <v>39343.379999999997</v>
          </cell>
        </row>
        <row r="341">
          <cell r="A341" t="str">
            <v>LawExpenseO&amp;MClient Investment</v>
          </cell>
          <cell r="B341" t="str">
            <v>Law</v>
          </cell>
          <cell r="C341" t="str">
            <v>O&amp;M</v>
          </cell>
          <cell r="D341" t="str">
            <v>Client Investment</v>
          </cell>
          <cell r="E341">
            <v>147500</v>
          </cell>
          <cell r="F341">
            <v>143665</v>
          </cell>
          <cell r="G341">
            <v>492500</v>
          </cell>
          <cell r="H341">
            <v>550000</v>
          </cell>
          <cell r="I341">
            <v>729769</v>
          </cell>
          <cell r="K341">
            <v>186090</v>
          </cell>
        </row>
        <row r="342">
          <cell r="A342" t="str">
            <v>LawExpenseO&amp;MDAS</v>
          </cell>
          <cell r="B342" t="str">
            <v>Law</v>
          </cell>
          <cell r="C342" t="str">
            <v>O&amp;M</v>
          </cell>
          <cell r="D342" t="str">
            <v>DAS</v>
          </cell>
          <cell r="E342">
            <v>12336</v>
          </cell>
          <cell r="F342">
            <v>12336</v>
          </cell>
          <cell r="G342">
            <v>86352</v>
          </cell>
          <cell r="H342">
            <v>148034</v>
          </cell>
          <cell r="I342">
            <v>148034</v>
          </cell>
          <cell r="K342">
            <v>74016</v>
          </cell>
        </row>
        <row r="343">
          <cell r="A343" t="str">
            <v>LawExpenseO&amp;MDepreciation/Amortization</v>
          </cell>
          <cell r="B343" t="str">
            <v>Law</v>
          </cell>
          <cell r="C343" t="str">
            <v>O&amp;M</v>
          </cell>
          <cell r="D343" t="str">
            <v>Depreciation/Amortization</v>
          </cell>
          <cell r="E343">
            <v>32657.68</v>
          </cell>
          <cell r="F343">
            <v>32657.68</v>
          </cell>
          <cell r="G343">
            <v>228603.76</v>
          </cell>
          <cell r="H343">
            <v>391892.16</v>
          </cell>
          <cell r="I343">
            <v>392722.42</v>
          </cell>
          <cell r="K343">
            <v>213698.33</v>
          </cell>
        </row>
        <row r="344">
          <cell r="A344" t="str">
            <v>LawExpenseO&amp;MFringe Benefits &amp; Taxes</v>
          </cell>
          <cell r="B344" t="str">
            <v>Law</v>
          </cell>
          <cell r="C344" t="str">
            <v>O&amp;M</v>
          </cell>
          <cell r="D344" t="str">
            <v>Fringe Benefits &amp; Taxes</v>
          </cell>
          <cell r="E344">
            <v>300692.27</v>
          </cell>
          <cell r="F344">
            <v>300692.27</v>
          </cell>
          <cell r="G344">
            <v>2010132.57</v>
          </cell>
          <cell r="H344">
            <v>3450450.16</v>
          </cell>
          <cell r="I344">
            <v>3451356.71</v>
          </cell>
          <cell r="J344">
            <v>-2696.32</v>
          </cell>
          <cell r="K344">
            <v>1666991.53</v>
          </cell>
        </row>
        <row r="345">
          <cell r="A345" t="str">
            <v>LawExpenseO&amp;MIT Toolkit</v>
          </cell>
          <cell r="B345" t="str">
            <v>Law</v>
          </cell>
          <cell r="C345" t="str">
            <v>O&amp;M</v>
          </cell>
          <cell r="D345" t="str">
            <v>IT Toolkit</v>
          </cell>
          <cell r="E345">
            <v>4956.76</v>
          </cell>
          <cell r="F345">
            <v>4956.76</v>
          </cell>
          <cell r="G345">
            <v>34697.32</v>
          </cell>
          <cell r="H345">
            <v>59429.120000000003</v>
          </cell>
          <cell r="I345">
            <v>59748.52</v>
          </cell>
          <cell r="K345">
            <v>32387.64</v>
          </cell>
        </row>
        <row r="346">
          <cell r="A346" t="str">
            <v>LawExpenseO&amp;MIncurred Labor</v>
          </cell>
          <cell r="B346" t="str">
            <v>Law</v>
          </cell>
          <cell r="C346" t="str">
            <v>O&amp;M</v>
          </cell>
          <cell r="D346" t="str">
            <v>Incurred Labor</v>
          </cell>
          <cell r="E346">
            <v>944682</v>
          </cell>
          <cell r="F346">
            <v>944682</v>
          </cell>
          <cell r="G346">
            <v>6315214</v>
          </cell>
          <cell r="H346">
            <v>10840245.720000001</v>
          </cell>
          <cell r="I346">
            <v>10840167.279999999</v>
          </cell>
          <cell r="J346">
            <v>-87354.99</v>
          </cell>
          <cell r="K346">
            <v>5267771.87</v>
          </cell>
        </row>
        <row r="347">
          <cell r="A347" t="str">
            <v>LawExpenseO&amp;MInternal Settlements</v>
          </cell>
          <cell r="B347" t="str">
            <v>Law</v>
          </cell>
          <cell r="C347" t="str">
            <v>O&amp;M</v>
          </cell>
          <cell r="D347" t="str">
            <v>Internal Settlements</v>
          </cell>
          <cell r="E347">
            <v>0</v>
          </cell>
          <cell r="G347">
            <v>0</v>
          </cell>
          <cell r="H347">
            <v>0</v>
          </cell>
          <cell r="I347">
            <v>29655.39</v>
          </cell>
          <cell r="K347">
            <v>0</v>
          </cell>
        </row>
        <row r="348">
          <cell r="A348" t="str">
            <v>LawExpenseO&amp;MMaterial</v>
          </cell>
          <cell r="B348" t="str">
            <v>Law</v>
          </cell>
          <cell r="C348" t="str">
            <v>O&amp;M</v>
          </cell>
          <cell r="D348" t="str">
            <v>Material</v>
          </cell>
          <cell r="E348">
            <v>1346.69</v>
          </cell>
          <cell r="F348">
            <v>1346.69</v>
          </cell>
          <cell r="G348">
            <v>9426.83</v>
          </cell>
          <cell r="H348">
            <v>16160.28</v>
          </cell>
          <cell r="I348">
            <v>15941.91</v>
          </cell>
          <cell r="K348">
            <v>-1800.2</v>
          </cell>
        </row>
        <row r="349">
          <cell r="A349" t="str">
            <v>LawExpenseO&amp;MOther Primary Expenses</v>
          </cell>
          <cell r="B349" t="str">
            <v>Law</v>
          </cell>
          <cell r="C349" t="str">
            <v>O&amp;M</v>
          </cell>
          <cell r="D349" t="str">
            <v>Other Primary Expenses</v>
          </cell>
          <cell r="E349">
            <v>41325.870000000003</v>
          </cell>
          <cell r="F349">
            <v>50738</v>
          </cell>
          <cell r="G349">
            <v>355943.09</v>
          </cell>
          <cell r="H349">
            <v>562572.43999999994</v>
          </cell>
          <cell r="I349">
            <v>562569.04</v>
          </cell>
          <cell r="K349">
            <v>213254.49</v>
          </cell>
        </row>
        <row r="350">
          <cell r="A350" t="str">
            <v>LawExpenseO&amp;MOther Secondary Costs</v>
          </cell>
          <cell r="B350" t="str">
            <v>Law</v>
          </cell>
          <cell r="C350" t="str">
            <v>O&amp;M</v>
          </cell>
          <cell r="D350" t="str">
            <v>Other Secondary Costs</v>
          </cell>
          <cell r="E350">
            <v>4465.84</v>
          </cell>
          <cell r="F350">
            <v>4465.84</v>
          </cell>
          <cell r="G350">
            <v>31260.880000000001</v>
          </cell>
          <cell r="H350">
            <v>53594.9</v>
          </cell>
          <cell r="I350">
            <v>53902.73</v>
          </cell>
          <cell r="K350">
            <v>27165.95</v>
          </cell>
        </row>
        <row r="351">
          <cell r="A351" t="str">
            <v>LawExpenseO&amp;MOutside Services</v>
          </cell>
          <cell r="B351" t="str">
            <v>Law</v>
          </cell>
          <cell r="C351" t="str">
            <v>O&amp;M</v>
          </cell>
          <cell r="D351" t="str">
            <v>Outside Services</v>
          </cell>
          <cell r="E351">
            <v>1319163.32</v>
          </cell>
          <cell r="F351">
            <v>1636973</v>
          </cell>
          <cell r="G351">
            <v>9360799.2400000002</v>
          </cell>
          <cell r="H351">
            <v>16298749.84</v>
          </cell>
          <cell r="I351">
            <v>21026001.359999999</v>
          </cell>
          <cell r="K351">
            <v>11676780.880000001</v>
          </cell>
        </row>
        <row r="352">
          <cell r="A352" t="str">
            <v>LawExpenseO&amp;MResidual Sent to SC Asm Ctr</v>
          </cell>
          <cell r="B352" t="str">
            <v>Law</v>
          </cell>
          <cell r="C352" t="str">
            <v>O&amp;M</v>
          </cell>
          <cell r="D352" t="str">
            <v>Residual Sent to SC Asm Ctr</v>
          </cell>
          <cell r="E352">
            <v>-122904.89</v>
          </cell>
          <cell r="G352">
            <v>-33667.339999999997</v>
          </cell>
          <cell r="H352">
            <v>40899.410000000003</v>
          </cell>
          <cell r="K352">
            <v>221350.86</v>
          </cell>
        </row>
        <row r="353">
          <cell r="A353" t="str">
            <v>LawExpenseO&amp;MSpace</v>
          </cell>
          <cell r="B353" t="str">
            <v>Law</v>
          </cell>
          <cell r="C353" t="str">
            <v>O&amp;M</v>
          </cell>
          <cell r="D353" t="str">
            <v>Space</v>
          </cell>
          <cell r="E353">
            <v>136708.66</v>
          </cell>
          <cell r="F353">
            <v>136708.66</v>
          </cell>
          <cell r="G353">
            <v>956960.62</v>
          </cell>
          <cell r="H353">
            <v>1640503.92</v>
          </cell>
          <cell r="I353">
            <v>1640503.92</v>
          </cell>
          <cell r="K353">
            <v>820251.96</v>
          </cell>
        </row>
        <row r="354">
          <cell r="A354" t="str">
            <v>LawExpenseO&amp;MVP Office Assessments</v>
          </cell>
          <cell r="B354" t="str">
            <v>Law</v>
          </cell>
          <cell r="C354" t="str">
            <v>O&amp;M</v>
          </cell>
          <cell r="D354" t="str">
            <v>VP Office Assessments</v>
          </cell>
          <cell r="E354">
            <v>-7509</v>
          </cell>
          <cell r="F354">
            <v>-7509</v>
          </cell>
          <cell r="G354">
            <v>-52563</v>
          </cell>
          <cell r="H354">
            <v>-90108</v>
          </cell>
          <cell r="I354">
            <v>-90108</v>
          </cell>
          <cell r="K354">
            <v>-49729</v>
          </cell>
        </row>
        <row r="355">
          <cell r="A355" t="str">
            <v>NERC ComplianceExpenseO&amp;MApplied Labor</v>
          </cell>
          <cell r="B355" t="str">
            <v>NERC Compliance</v>
          </cell>
          <cell r="C355" t="str">
            <v>O&amp;M</v>
          </cell>
          <cell r="D355" t="str">
            <v>Applied Labor</v>
          </cell>
          <cell r="E355">
            <v>0</v>
          </cell>
          <cell r="G355">
            <v>0</v>
          </cell>
          <cell r="H355">
            <v>0</v>
          </cell>
          <cell r="K355">
            <v>-2991.37</v>
          </cell>
        </row>
        <row r="356">
          <cell r="A356" t="str">
            <v>NERC ComplianceExpenseO&amp;MDepreciation/Amortization</v>
          </cell>
          <cell r="B356" t="str">
            <v>NERC Compliance</v>
          </cell>
          <cell r="C356" t="str">
            <v>O&amp;M</v>
          </cell>
          <cell r="D356" t="str">
            <v>Depreciation/Amortization</v>
          </cell>
          <cell r="E356">
            <v>91.25</v>
          </cell>
          <cell r="F356">
            <v>91.25</v>
          </cell>
          <cell r="G356">
            <v>638.75</v>
          </cell>
          <cell r="H356">
            <v>1095</v>
          </cell>
          <cell r="I356">
            <v>1363.92</v>
          </cell>
          <cell r="K356">
            <v>1085.3399999999999</v>
          </cell>
        </row>
        <row r="357">
          <cell r="A357" t="str">
            <v>NERC ComplianceExpenseO&amp;MFringe Benefits &amp; Taxes</v>
          </cell>
          <cell r="B357" t="str">
            <v>NERC Compliance</v>
          </cell>
          <cell r="C357" t="str">
            <v>O&amp;M</v>
          </cell>
          <cell r="D357" t="str">
            <v>Fringe Benefits &amp; Taxes</v>
          </cell>
          <cell r="E357">
            <v>31282.2</v>
          </cell>
          <cell r="F357">
            <v>31282.2</v>
          </cell>
          <cell r="G357">
            <v>216111.7</v>
          </cell>
          <cell r="H357">
            <v>373197.77</v>
          </cell>
          <cell r="I357">
            <v>373696.31</v>
          </cell>
          <cell r="K357">
            <v>197910.61</v>
          </cell>
        </row>
        <row r="358">
          <cell r="A358" t="str">
            <v>NERC ComplianceExpenseO&amp;MIT Toolkit</v>
          </cell>
          <cell r="B358" t="str">
            <v>NERC Compliance</v>
          </cell>
          <cell r="C358" t="str">
            <v>O&amp;M</v>
          </cell>
          <cell r="D358" t="str">
            <v>IT Toolkit</v>
          </cell>
          <cell r="E358">
            <v>711.2</v>
          </cell>
          <cell r="F358">
            <v>711.2</v>
          </cell>
          <cell r="G358">
            <v>4978.3999999999996</v>
          </cell>
          <cell r="H358">
            <v>8535.4</v>
          </cell>
          <cell r="I358">
            <v>8683.84</v>
          </cell>
          <cell r="K358">
            <v>4364.08</v>
          </cell>
        </row>
        <row r="359">
          <cell r="A359" t="str">
            <v>NERC ComplianceExpenseO&amp;MIncurred Labor</v>
          </cell>
          <cell r="B359" t="str">
            <v>NERC Compliance</v>
          </cell>
          <cell r="C359" t="str">
            <v>O&amp;M</v>
          </cell>
          <cell r="D359" t="str">
            <v>Incurred Labor</v>
          </cell>
          <cell r="E359">
            <v>98279</v>
          </cell>
          <cell r="F359">
            <v>98279</v>
          </cell>
          <cell r="G359">
            <v>654608</v>
          </cell>
          <cell r="H359">
            <v>1123775.71</v>
          </cell>
          <cell r="I359">
            <v>1123789.3400000001</v>
          </cell>
          <cell r="K359">
            <v>569692.39</v>
          </cell>
        </row>
        <row r="360">
          <cell r="A360" t="str">
            <v>NERC ComplianceExpenseO&amp;MInternal Settlements</v>
          </cell>
          <cell r="B360" t="str">
            <v>NERC Compliance</v>
          </cell>
          <cell r="C360" t="str">
            <v>O&amp;M</v>
          </cell>
          <cell r="D360" t="str">
            <v>Internal Settlements</v>
          </cell>
          <cell r="E360">
            <v>0</v>
          </cell>
          <cell r="G360">
            <v>0</v>
          </cell>
          <cell r="H360">
            <v>0</v>
          </cell>
          <cell r="I360">
            <v>-933.07</v>
          </cell>
          <cell r="K360">
            <v>0</v>
          </cell>
        </row>
        <row r="361">
          <cell r="A361" t="str">
            <v>NERC ComplianceExpenseO&amp;MOther Primary Expenses</v>
          </cell>
          <cell r="B361" t="str">
            <v>NERC Compliance</v>
          </cell>
          <cell r="C361" t="str">
            <v>O&amp;M</v>
          </cell>
          <cell r="D361" t="str">
            <v>Other Primary Expenses</v>
          </cell>
          <cell r="E361">
            <v>8531.92</v>
          </cell>
          <cell r="F361">
            <v>18532</v>
          </cell>
          <cell r="G361">
            <v>65441.440000000002</v>
          </cell>
          <cell r="H361">
            <v>122400.04</v>
          </cell>
          <cell r="I361">
            <v>122251.55</v>
          </cell>
          <cell r="K361">
            <v>26744.25</v>
          </cell>
        </row>
        <row r="362">
          <cell r="A362" t="str">
            <v>NERC ComplianceExpenseO&amp;MOther Secondary Costs</v>
          </cell>
          <cell r="B362" t="str">
            <v>NERC Compliance</v>
          </cell>
          <cell r="C362" t="str">
            <v>O&amp;M</v>
          </cell>
          <cell r="D362" t="str">
            <v>Other Secondary Costs</v>
          </cell>
          <cell r="E362">
            <v>250.43</v>
          </cell>
          <cell r="F362">
            <v>250.43</v>
          </cell>
          <cell r="G362">
            <v>1753.01</v>
          </cell>
          <cell r="H362">
            <v>3006.52</v>
          </cell>
          <cell r="I362">
            <v>2711.06</v>
          </cell>
          <cell r="K362">
            <v>1199.3</v>
          </cell>
        </row>
        <row r="363">
          <cell r="A363" t="str">
            <v>NERC ComplianceExpenseO&amp;MOutside Services</v>
          </cell>
          <cell r="B363" t="str">
            <v>NERC Compliance</v>
          </cell>
          <cell r="C363" t="str">
            <v>O&amp;M</v>
          </cell>
          <cell r="D363" t="str">
            <v>Outside Services</v>
          </cell>
          <cell r="E363">
            <v>433.33</v>
          </cell>
          <cell r="G363">
            <v>3033.31</v>
          </cell>
          <cell r="H363">
            <v>5199.96</v>
          </cell>
          <cell r="I363">
            <v>4857.7299999999996</v>
          </cell>
          <cell r="K363">
            <v>4857.7299999999996</v>
          </cell>
        </row>
        <row r="364">
          <cell r="A364" t="str">
            <v>NERC ComplianceExpenseO&amp;MResidual Sent to SC Asm Ctr</v>
          </cell>
          <cell r="B364" t="str">
            <v>NERC Compliance</v>
          </cell>
          <cell r="C364" t="str">
            <v>O&amp;M</v>
          </cell>
          <cell r="D364" t="str">
            <v>Residual Sent to SC Asm Ctr</v>
          </cell>
          <cell r="E364">
            <v>-1093.05</v>
          </cell>
          <cell r="G364">
            <v>18622.73</v>
          </cell>
          <cell r="H364">
            <v>4221.96</v>
          </cell>
          <cell r="K364">
            <v>136667.31</v>
          </cell>
        </row>
        <row r="365">
          <cell r="A365" t="str">
            <v>NERC ComplianceExpenseO&amp;MSpace</v>
          </cell>
          <cell r="B365" t="str">
            <v>NERC Compliance</v>
          </cell>
          <cell r="C365" t="str">
            <v>O&amp;M</v>
          </cell>
          <cell r="D365" t="str">
            <v>Space</v>
          </cell>
          <cell r="E365">
            <v>13176.02</v>
          </cell>
          <cell r="F365">
            <v>13176.02</v>
          </cell>
          <cell r="G365">
            <v>92232.14</v>
          </cell>
          <cell r="H365">
            <v>158112.24</v>
          </cell>
          <cell r="I365">
            <v>158112.24</v>
          </cell>
          <cell r="K365">
            <v>79056.12</v>
          </cell>
        </row>
        <row r="366">
          <cell r="A366" t="str">
            <v>NERC ComplianceExpenseO&amp;MVP Office Assessments</v>
          </cell>
          <cell r="B366" t="str">
            <v>NERC Compliance</v>
          </cell>
          <cell r="C366" t="str">
            <v>O&amp;M</v>
          </cell>
          <cell r="D366" t="str">
            <v>VP Office Assessments</v>
          </cell>
          <cell r="E366">
            <v>0</v>
          </cell>
          <cell r="G366">
            <v>0</v>
          </cell>
          <cell r="H366">
            <v>0</v>
          </cell>
          <cell r="K366">
            <v>0</v>
          </cell>
        </row>
        <row r="367">
          <cell r="A367" t="str">
            <v>PSE&amp;G Dedicated FinanceExpenseCAPITALCapital Offset</v>
          </cell>
          <cell r="B367" t="str">
            <v>PSE&amp;G Dedicated Finance</v>
          </cell>
          <cell r="C367" t="str">
            <v>CAPITAL</v>
          </cell>
          <cell r="D367" t="str">
            <v>Capital Offset</v>
          </cell>
          <cell r="K367">
            <v>-3231</v>
          </cell>
        </row>
        <row r="368">
          <cell r="A368" t="str">
            <v>PSE&amp;G Dedicated FinanceExpenseCAPITALOther Secondary Costs</v>
          </cell>
          <cell r="B368" t="str">
            <v>PSE&amp;G Dedicated Finance</v>
          </cell>
          <cell r="C368" t="str">
            <v>CAPITAL</v>
          </cell>
          <cell r="D368" t="str">
            <v>Other Secondary Costs</v>
          </cell>
          <cell r="K368">
            <v>3231</v>
          </cell>
        </row>
        <row r="369">
          <cell r="A369" t="str">
            <v>PSE&amp;G Dedicated FinanceExpenseO&amp;MApplied Labor</v>
          </cell>
          <cell r="B369" t="str">
            <v>PSE&amp;G Dedicated Finance</v>
          </cell>
          <cell r="C369" t="str">
            <v>O&amp;M</v>
          </cell>
          <cell r="D369" t="str">
            <v>Applied Labor</v>
          </cell>
          <cell r="E369">
            <v>0</v>
          </cell>
          <cell r="G369">
            <v>0</v>
          </cell>
          <cell r="H369">
            <v>0</v>
          </cell>
          <cell r="J369">
            <v>-21324.37</v>
          </cell>
          <cell r="K369">
            <v>-43594.1</v>
          </cell>
        </row>
        <row r="370">
          <cell r="A370" t="str">
            <v>PSE&amp;G Dedicated FinanceExpenseO&amp;MDepreciation/Amortization</v>
          </cell>
          <cell r="B370" t="str">
            <v>PSE&amp;G Dedicated Finance</v>
          </cell>
          <cell r="C370" t="str">
            <v>O&amp;M</v>
          </cell>
          <cell r="D370" t="str">
            <v>Depreciation/Amortization</v>
          </cell>
          <cell r="E370">
            <v>2969.47</v>
          </cell>
          <cell r="F370">
            <v>2969.47</v>
          </cell>
          <cell r="G370">
            <v>20786.29</v>
          </cell>
          <cell r="H370">
            <v>35633.64</v>
          </cell>
          <cell r="I370">
            <v>36938.07</v>
          </cell>
          <cell r="K370">
            <v>20596.599999999999</v>
          </cell>
        </row>
        <row r="371">
          <cell r="A371" t="str">
            <v>PSE&amp;G Dedicated FinanceExpenseO&amp;MFringe Benefits &amp; Taxes</v>
          </cell>
          <cell r="B371" t="str">
            <v>PSE&amp;G Dedicated Finance</v>
          </cell>
          <cell r="C371" t="str">
            <v>O&amp;M</v>
          </cell>
          <cell r="D371" t="str">
            <v>Fringe Benefits &amp; Taxes</v>
          </cell>
          <cell r="E371">
            <v>196158.13</v>
          </cell>
          <cell r="F371">
            <v>194976.77</v>
          </cell>
          <cell r="G371">
            <v>1318566.68</v>
          </cell>
          <cell r="H371">
            <v>2268218.42</v>
          </cell>
          <cell r="I371">
            <v>2258768.2400000002</v>
          </cell>
          <cell r="J371">
            <v>-4678.5600000000004</v>
          </cell>
          <cell r="K371">
            <v>1162848.3400000001</v>
          </cell>
        </row>
        <row r="372">
          <cell r="A372" t="str">
            <v>PSE&amp;G Dedicated FinanceExpenseO&amp;MIT Toolkit</v>
          </cell>
          <cell r="B372" t="str">
            <v>PSE&amp;G Dedicated Finance</v>
          </cell>
          <cell r="C372" t="str">
            <v>O&amp;M</v>
          </cell>
          <cell r="D372" t="str">
            <v>IT Toolkit</v>
          </cell>
          <cell r="E372">
            <v>1923.8</v>
          </cell>
          <cell r="F372">
            <v>1923.8</v>
          </cell>
          <cell r="G372">
            <v>13466.6</v>
          </cell>
          <cell r="H372">
            <v>23082.6</v>
          </cell>
          <cell r="I372">
            <v>23322.48</v>
          </cell>
          <cell r="K372">
            <v>13083.28</v>
          </cell>
        </row>
        <row r="373">
          <cell r="A373" t="str">
            <v>PSE&amp;G Dedicated FinanceExpenseO&amp;MIncurred Labor</v>
          </cell>
          <cell r="B373" t="str">
            <v>PSE&amp;G Dedicated Finance</v>
          </cell>
          <cell r="C373" t="str">
            <v>O&amp;M</v>
          </cell>
          <cell r="D373" t="str">
            <v>Incurred Labor</v>
          </cell>
          <cell r="E373">
            <v>551078</v>
          </cell>
          <cell r="F373">
            <v>547884</v>
          </cell>
          <cell r="G373">
            <v>3633836</v>
          </cell>
          <cell r="H373">
            <v>6265216.4199999999</v>
          </cell>
          <cell r="I373">
            <v>6239667.2699999996</v>
          </cell>
          <cell r="J373">
            <v>-78019.25</v>
          </cell>
          <cell r="K373">
            <v>3022510.71</v>
          </cell>
        </row>
        <row r="374">
          <cell r="A374" t="str">
            <v>PSE&amp;G Dedicated FinanceExpenseO&amp;MInternal Settlements</v>
          </cell>
          <cell r="B374" t="str">
            <v>PSE&amp;G Dedicated Finance</v>
          </cell>
          <cell r="C374" t="str">
            <v>O&amp;M</v>
          </cell>
          <cell r="D374" t="str">
            <v>Internal Settlements</v>
          </cell>
          <cell r="E374">
            <v>0</v>
          </cell>
          <cell r="G374">
            <v>0</v>
          </cell>
          <cell r="H374">
            <v>0</v>
          </cell>
          <cell r="K374">
            <v>0</v>
          </cell>
        </row>
        <row r="375">
          <cell r="A375" t="str">
            <v>PSE&amp;G Dedicated FinanceExpenseO&amp;MMaterial</v>
          </cell>
          <cell r="B375" t="str">
            <v>PSE&amp;G Dedicated Finance</v>
          </cell>
          <cell r="C375" t="str">
            <v>O&amp;M</v>
          </cell>
          <cell r="D375" t="str">
            <v>Material</v>
          </cell>
          <cell r="E375">
            <v>500</v>
          </cell>
          <cell r="F375">
            <v>500</v>
          </cell>
          <cell r="G375">
            <v>3500</v>
          </cell>
          <cell r="H375">
            <v>6000</v>
          </cell>
          <cell r="I375">
            <v>6000.04</v>
          </cell>
          <cell r="K375">
            <v>105.61</v>
          </cell>
        </row>
        <row r="376">
          <cell r="A376" t="str">
            <v>PSE&amp;G Dedicated FinanceExpenseO&amp;MOther Primary Expenses</v>
          </cell>
          <cell r="B376" t="str">
            <v>PSE&amp;G Dedicated Finance</v>
          </cell>
          <cell r="C376" t="str">
            <v>O&amp;M</v>
          </cell>
          <cell r="D376" t="str">
            <v>Other Primary Expenses</v>
          </cell>
          <cell r="E376">
            <v>5094.33</v>
          </cell>
          <cell r="F376">
            <v>5875</v>
          </cell>
          <cell r="G376">
            <v>80530.31</v>
          </cell>
          <cell r="H376">
            <v>105999.96</v>
          </cell>
          <cell r="I376">
            <v>101000.18</v>
          </cell>
          <cell r="K376">
            <v>47670.5</v>
          </cell>
        </row>
        <row r="377">
          <cell r="A377" t="str">
            <v>PSE&amp;G Dedicated FinanceExpenseO&amp;MOther Secondary Costs</v>
          </cell>
          <cell r="B377" t="str">
            <v>PSE&amp;G Dedicated Finance</v>
          </cell>
          <cell r="C377" t="str">
            <v>O&amp;M</v>
          </cell>
          <cell r="D377" t="str">
            <v>Other Secondary Costs</v>
          </cell>
          <cell r="E377">
            <v>1050.8599999999999</v>
          </cell>
          <cell r="F377">
            <v>1050.8599999999999</v>
          </cell>
          <cell r="G377">
            <v>7356.02</v>
          </cell>
          <cell r="H377">
            <v>12604.2</v>
          </cell>
          <cell r="I377">
            <v>12762.61</v>
          </cell>
          <cell r="K377">
            <v>6692.32</v>
          </cell>
        </row>
        <row r="378">
          <cell r="A378" t="str">
            <v>PSE&amp;G Dedicated FinanceExpenseO&amp;MOutside Services</v>
          </cell>
          <cell r="B378" t="str">
            <v>PSE&amp;G Dedicated Finance</v>
          </cell>
          <cell r="C378" t="str">
            <v>O&amp;M</v>
          </cell>
          <cell r="D378" t="str">
            <v>Outside Services</v>
          </cell>
          <cell r="E378">
            <v>38406</v>
          </cell>
          <cell r="F378">
            <v>38406</v>
          </cell>
          <cell r="G378">
            <v>153622</v>
          </cell>
          <cell r="H378">
            <v>345654</v>
          </cell>
          <cell r="I378">
            <v>345654.18</v>
          </cell>
          <cell r="K378">
            <v>121539</v>
          </cell>
        </row>
        <row r="379">
          <cell r="A379" t="str">
            <v>PSE&amp;G Dedicated FinanceExpenseO&amp;MResidual Sent to SC Asm Ctr</v>
          </cell>
          <cell r="B379" t="str">
            <v>PSE&amp;G Dedicated Finance</v>
          </cell>
          <cell r="C379" t="str">
            <v>O&amp;M</v>
          </cell>
          <cell r="D379" t="str">
            <v>Residual Sent to SC Asm Ctr</v>
          </cell>
          <cell r="E379">
            <v>-0.45</v>
          </cell>
          <cell r="G379">
            <v>0.65</v>
          </cell>
          <cell r="H379">
            <v>0.42</v>
          </cell>
          <cell r="K379">
            <v>-17826</v>
          </cell>
        </row>
        <row r="380">
          <cell r="A380" t="str">
            <v>PSE&amp;G Dedicated FinanceExpenseO&amp;MSpace</v>
          </cell>
          <cell r="B380" t="str">
            <v>PSE&amp;G Dedicated Finance</v>
          </cell>
          <cell r="C380" t="str">
            <v>O&amp;M</v>
          </cell>
          <cell r="D380" t="str">
            <v>Space</v>
          </cell>
          <cell r="E380">
            <v>103367.53</v>
          </cell>
          <cell r="F380">
            <v>103367.53</v>
          </cell>
          <cell r="G380">
            <v>723572.71</v>
          </cell>
          <cell r="H380">
            <v>1240410.3600000001</v>
          </cell>
          <cell r="I380">
            <v>1240410.3600000001</v>
          </cell>
          <cell r="K380">
            <v>620205.18000000005</v>
          </cell>
        </row>
        <row r="381">
          <cell r="A381" t="str">
            <v>PSE&amp;G Dedicated FinanceExpenseO&amp;MVP Office Assessments</v>
          </cell>
          <cell r="B381" t="str">
            <v>PSE&amp;G Dedicated Finance</v>
          </cell>
          <cell r="C381" t="str">
            <v>O&amp;M</v>
          </cell>
          <cell r="D381" t="str">
            <v>VP Office Assessments</v>
          </cell>
          <cell r="E381">
            <v>0</v>
          </cell>
          <cell r="G381">
            <v>0</v>
          </cell>
          <cell r="H381">
            <v>0</v>
          </cell>
          <cell r="K381">
            <v>0</v>
          </cell>
        </row>
        <row r="382">
          <cell r="A382" t="str">
            <v>PSEG Executive OfficeExpenseCAPITALCapital Offset</v>
          </cell>
          <cell r="B382" t="str">
            <v>PSEG Executive Office</v>
          </cell>
          <cell r="C382" t="str">
            <v>CAPITAL</v>
          </cell>
          <cell r="D382" t="str">
            <v>Capital Offset</v>
          </cell>
          <cell r="E382">
            <v>-41666</v>
          </cell>
          <cell r="F382">
            <v>-41666</v>
          </cell>
          <cell r="G382">
            <v>-291666</v>
          </cell>
          <cell r="H382">
            <v>-500000</v>
          </cell>
          <cell r="I382">
            <v>-375565.13</v>
          </cell>
          <cell r="K382">
            <v>-5361.35</v>
          </cell>
        </row>
        <row r="383">
          <cell r="A383" t="str">
            <v>PSEG Executive OfficeExpenseCAPITALMaterial</v>
          </cell>
          <cell r="B383" t="str">
            <v>PSEG Executive Office</v>
          </cell>
          <cell r="C383" t="str">
            <v>CAPITAL</v>
          </cell>
          <cell r="D383" t="str">
            <v>Material</v>
          </cell>
          <cell r="E383">
            <v>16666</v>
          </cell>
          <cell r="F383">
            <v>16666</v>
          </cell>
          <cell r="G383">
            <v>116666</v>
          </cell>
          <cell r="H383">
            <v>200000</v>
          </cell>
          <cell r="I383">
            <v>150000</v>
          </cell>
        </row>
        <row r="384">
          <cell r="A384" t="str">
            <v>PSEG Executive OfficeExpenseCAPITALOther Secondary Costs</v>
          </cell>
          <cell r="B384" t="str">
            <v>PSEG Executive Office</v>
          </cell>
          <cell r="C384" t="str">
            <v>CAPITAL</v>
          </cell>
          <cell r="D384" t="str">
            <v>Other Secondary Costs</v>
          </cell>
          <cell r="E384">
            <v>25000</v>
          </cell>
          <cell r="F384">
            <v>25000</v>
          </cell>
          <cell r="G384">
            <v>175000</v>
          </cell>
          <cell r="H384">
            <v>300000</v>
          </cell>
          <cell r="I384">
            <v>225000</v>
          </cell>
          <cell r="K384">
            <v>3946</v>
          </cell>
        </row>
        <row r="385">
          <cell r="A385" t="str">
            <v>PSEG Executive OfficeExpenseCAPITALOutside Services</v>
          </cell>
          <cell r="B385" t="str">
            <v>PSEG Executive Office</v>
          </cell>
          <cell r="C385" t="str">
            <v>CAPITAL</v>
          </cell>
          <cell r="D385" t="str">
            <v>Outside Services</v>
          </cell>
          <cell r="I385">
            <v>565.13</v>
          </cell>
          <cell r="K385">
            <v>1415.35</v>
          </cell>
        </row>
        <row r="386">
          <cell r="A386" t="str">
            <v>PSEG Executive OfficeExpenseO&amp;MApplied Labor</v>
          </cell>
          <cell r="B386" t="str">
            <v>PSEG Executive Office</v>
          </cell>
          <cell r="C386" t="str">
            <v>O&amp;M</v>
          </cell>
          <cell r="D386" t="str">
            <v>Applied Labor</v>
          </cell>
          <cell r="E386">
            <v>0</v>
          </cell>
          <cell r="G386">
            <v>0</v>
          </cell>
          <cell r="H386">
            <v>0</v>
          </cell>
          <cell r="K386">
            <v>1131.82</v>
          </cell>
        </row>
        <row r="387">
          <cell r="A387" t="str">
            <v>PSEG Executive OfficeExpenseO&amp;MClient Investment</v>
          </cell>
          <cell r="B387" t="str">
            <v>PSEG Executive Office</v>
          </cell>
          <cell r="C387" t="str">
            <v>O&amp;M</v>
          </cell>
          <cell r="D387" t="str">
            <v>Client Investment</v>
          </cell>
          <cell r="I387">
            <v>7476</v>
          </cell>
          <cell r="K387">
            <v>7476</v>
          </cell>
        </row>
        <row r="388">
          <cell r="A388" t="str">
            <v>PSEG Executive OfficeExpenseO&amp;MDepreciation/Amortization</v>
          </cell>
          <cell r="B388" t="str">
            <v>PSEG Executive Office</v>
          </cell>
          <cell r="C388" t="str">
            <v>O&amp;M</v>
          </cell>
          <cell r="D388" t="str">
            <v>Depreciation/Amortization</v>
          </cell>
          <cell r="E388">
            <v>30250</v>
          </cell>
          <cell r="F388">
            <v>30250</v>
          </cell>
          <cell r="G388">
            <v>111749.98</v>
          </cell>
          <cell r="H388">
            <v>262798.98</v>
          </cell>
          <cell r="I388">
            <v>263028.94</v>
          </cell>
          <cell r="K388">
            <v>58907.68</v>
          </cell>
        </row>
        <row r="389">
          <cell r="A389" t="str">
            <v>PSEG Executive OfficeExpenseO&amp;MFleet/Other CO Charges</v>
          </cell>
          <cell r="B389" t="str">
            <v>PSEG Executive Office</v>
          </cell>
          <cell r="C389" t="str">
            <v>O&amp;M</v>
          </cell>
          <cell r="D389" t="str">
            <v>Fleet/Other CO Charges</v>
          </cell>
          <cell r="E389">
            <v>1364.18</v>
          </cell>
          <cell r="F389">
            <v>1083</v>
          </cell>
          <cell r="G389">
            <v>9281.73</v>
          </cell>
          <cell r="H389">
            <v>15775.79</v>
          </cell>
          <cell r="I389">
            <v>15832.95</v>
          </cell>
          <cell r="K389">
            <v>6681.84</v>
          </cell>
        </row>
        <row r="390">
          <cell r="A390" t="str">
            <v>PSEG Executive OfficeExpenseO&amp;MFringe Benefits &amp; Taxes</v>
          </cell>
          <cell r="B390" t="str">
            <v>PSEG Executive Office</v>
          </cell>
          <cell r="C390" t="str">
            <v>O&amp;M</v>
          </cell>
          <cell r="D390" t="str">
            <v>Fringe Benefits &amp; Taxes</v>
          </cell>
          <cell r="E390">
            <v>752242.99</v>
          </cell>
          <cell r="F390">
            <v>752242.99</v>
          </cell>
          <cell r="G390">
            <v>9373109.8599999994</v>
          </cell>
          <cell r="H390">
            <v>17097817.699999999</v>
          </cell>
          <cell r="I390">
            <v>18024525.219999999</v>
          </cell>
          <cell r="J390">
            <v>-1716.95</v>
          </cell>
          <cell r="K390">
            <v>8600332.8499999996</v>
          </cell>
        </row>
        <row r="391">
          <cell r="A391" t="str">
            <v>PSEG Executive OfficeExpenseO&amp;MIT Toolkit</v>
          </cell>
          <cell r="B391" t="str">
            <v>PSEG Executive Office</v>
          </cell>
          <cell r="C391" t="str">
            <v>O&amp;M</v>
          </cell>
          <cell r="D391" t="str">
            <v>IT Toolkit</v>
          </cell>
          <cell r="E391">
            <v>976.04</v>
          </cell>
          <cell r="F391">
            <v>976.04</v>
          </cell>
          <cell r="G391">
            <v>6832.28</v>
          </cell>
          <cell r="H391">
            <v>11713.48</v>
          </cell>
          <cell r="I391">
            <v>11707.92</v>
          </cell>
          <cell r="K391">
            <v>5754.44</v>
          </cell>
        </row>
        <row r="392">
          <cell r="A392" t="str">
            <v>PSEG Executive OfficeExpenseO&amp;MIncurred Labor</v>
          </cell>
          <cell r="B392" t="str">
            <v>PSEG Executive Office</v>
          </cell>
          <cell r="C392" t="str">
            <v>O&amp;M</v>
          </cell>
          <cell r="D392" t="str">
            <v>Incurred Labor</v>
          </cell>
          <cell r="E392">
            <v>478692</v>
          </cell>
          <cell r="F392">
            <v>478692</v>
          </cell>
          <cell r="G392">
            <v>3244165</v>
          </cell>
          <cell r="H392">
            <v>5566503.21</v>
          </cell>
          <cell r="I392">
            <v>4001771.52</v>
          </cell>
          <cell r="J392">
            <v>-61515.38</v>
          </cell>
          <cell r="K392">
            <v>1200765.1299999999</v>
          </cell>
        </row>
        <row r="393">
          <cell r="A393" t="str">
            <v>PSEG Executive OfficeExpenseO&amp;MInternal Settlements</v>
          </cell>
          <cell r="B393" t="str">
            <v>PSEG Executive Office</v>
          </cell>
          <cell r="C393" t="str">
            <v>O&amp;M</v>
          </cell>
          <cell r="D393" t="str">
            <v>Internal Settlements</v>
          </cell>
          <cell r="E393">
            <v>0</v>
          </cell>
          <cell r="G393">
            <v>0</v>
          </cell>
          <cell r="H393">
            <v>0</v>
          </cell>
          <cell r="I393">
            <v>300.66000000000003</v>
          </cell>
          <cell r="K393">
            <v>0</v>
          </cell>
        </row>
        <row r="394">
          <cell r="A394" t="str">
            <v>PSEG Executive OfficeExpenseO&amp;MMaterial</v>
          </cell>
          <cell r="B394" t="str">
            <v>PSEG Executive Office</v>
          </cell>
          <cell r="C394" t="str">
            <v>O&amp;M</v>
          </cell>
          <cell r="D394" t="str">
            <v>Material</v>
          </cell>
          <cell r="E394">
            <v>1250</v>
          </cell>
          <cell r="F394">
            <v>1250</v>
          </cell>
          <cell r="G394">
            <v>8750</v>
          </cell>
          <cell r="H394">
            <v>15000</v>
          </cell>
          <cell r="I394">
            <v>14995.69</v>
          </cell>
          <cell r="K394">
            <v>3722.01</v>
          </cell>
        </row>
        <row r="395">
          <cell r="A395" t="str">
            <v>PSEG Executive OfficeExpenseO&amp;MOther Income &amp; Deductions</v>
          </cell>
          <cell r="B395" t="str">
            <v>PSEG Executive Office</v>
          </cell>
          <cell r="C395" t="str">
            <v>O&amp;M</v>
          </cell>
          <cell r="D395" t="str">
            <v>Other Income &amp; Deductions</v>
          </cell>
          <cell r="K395">
            <v>0</v>
          </cell>
        </row>
        <row r="396">
          <cell r="A396" t="str">
            <v>PSEG Executive OfficeExpenseO&amp;MOther Primary Expenses</v>
          </cell>
          <cell r="B396" t="str">
            <v>PSEG Executive Office</v>
          </cell>
          <cell r="C396" t="str">
            <v>O&amp;M</v>
          </cell>
          <cell r="D396" t="str">
            <v>Other Primary Expenses</v>
          </cell>
          <cell r="E396">
            <v>35166.67</v>
          </cell>
          <cell r="F396">
            <v>35166.67</v>
          </cell>
          <cell r="G396">
            <v>526166.68999999994</v>
          </cell>
          <cell r="H396">
            <v>701000.04</v>
          </cell>
          <cell r="I396">
            <v>701000.48</v>
          </cell>
          <cell r="K396">
            <v>484596.08</v>
          </cell>
        </row>
        <row r="397">
          <cell r="A397" t="str">
            <v>PSEG Executive OfficeExpenseO&amp;MOther Secondary Costs</v>
          </cell>
          <cell r="B397" t="str">
            <v>PSEG Executive Office</v>
          </cell>
          <cell r="C397" t="str">
            <v>O&amp;M</v>
          </cell>
          <cell r="D397" t="str">
            <v>Other Secondary Costs</v>
          </cell>
          <cell r="E397">
            <v>3211.84</v>
          </cell>
          <cell r="F397">
            <v>3211.84</v>
          </cell>
          <cell r="G397">
            <v>22482.880000000001</v>
          </cell>
          <cell r="H397">
            <v>38547.440000000002</v>
          </cell>
          <cell r="I397">
            <v>38547.81</v>
          </cell>
          <cell r="K397">
            <v>7124.7</v>
          </cell>
        </row>
        <row r="398">
          <cell r="A398" t="str">
            <v>PSEG Executive OfficeExpenseO&amp;MOutside Services</v>
          </cell>
          <cell r="B398" t="str">
            <v>PSEG Executive Office</v>
          </cell>
          <cell r="C398" t="str">
            <v>O&amp;M</v>
          </cell>
          <cell r="D398" t="str">
            <v>Outside Services</v>
          </cell>
          <cell r="F398">
            <v>188000</v>
          </cell>
          <cell r="G398">
            <v>500000</v>
          </cell>
          <cell r="H398">
            <v>1000000</v>
          </cell>
          <cell r="I398">
            <v>2001559.26</v>
          </cell>
          <cell r="K398">
            <v>1300497.3700000001</v>
          </cell>
        </row>
        <row r="399">
          <cell r="A399" t="str">
            <v>PSEG Executive OfficeExpenseO&amp;MResidual Sent to SC Asm Ctr</v>
          </cell>
          <cell r="B399" t="str">
            <v>PSEG Executive Office</v>
          </cell>
          <cell r="C399" t="str">
            <v>O&amp;M</v>
          </cell>
          <cell r="D399" t="str">
            <v>Residual Sent to SC Asm Ctr</v>
          </cell>
          <cell r="E399">
            <v>1159.92</v>
          </cell>
          <cell r="G399">
            <v>8000.06</v>
          </cell>
          <cell r="H399">
            <v>13816.04</v>
          </cell>
          <cell r="K399">
            <v>598763.59</v>
          </cell>
        </row>
        <row r="400">
          <cell r="A400" t="str">
            <v>PSEG Executive OfficeExpenseO&amp;MSpace</v>
          </cell>
          <cell r="B400" t="str">
            <v>PSEG Executive Office</v>
          </cell>
          <cell r="C400" t="str">
            <v>O&amp;M</v>
          </cell>
          <cell r="D400" t="str">
            <v>Space</v>
          </cell>
          <cell r="E400">
            <v>30937.360000000001</v>
          </cell>
          <cell r="F400">
            <v>30937.360000000001</v>
          </cell>
          <cell r="G400">
            <v>216561.52</v>
          </cell>
          <cell r="H400">
            <v>371248.32</v>
          </cell>
          <cell r="I400">
            <v>371249.96</v>
          </cell>
          <cell r="K400">
            <v>185624.16</v>
          </cell>
        </row>
        <row r="401">
          <cell r="A401" t="str">
            <v>PSEG Executive OfficeExpenseO&amp;MVP Office Assessments</v>
          </cell>
          <cell r="B401" t="str">
            <v>PSEG Executive Office</v>
          </cell>
          <cell r="C401" t="str">
            <v>O&amp;M</v>
          </cell>
          <cell r="D401" t="str">
            <v>VP Office Assessments</v>
          </cell>
          <cell r="E401">
            <v>0</v>
          </cell>
          <cell r="G401">
            <v>0</v>
          </cell>
          <cell r="H401">
            <v>0</v>
          </cell>
          <cell r="K401">
            <v>0</v>
          </cell>
        </row>
        <row r="402">
          <cell r="A402" t="str">
            <v>PSEG Services Pension &amp; OPEBExpenseO&amp;MFringe Benefits &amp; Taxes</v>
          </cell>
          <cell r="B402" t="str">
            <v>PSEG Services Pension &amp; OPEB</v>
          </cell>
          <cell r="C402" t="str">
            <v>O&amp;M</v>
          </cell>
          <cell r="D402" t="str">
            <v>Fringe Benefits &amp; Taxes</v>
          </cell>
          <cell r="E402">
            <v>0</v>
          </cell>
          <cell r="G402">
            <v>0</v>
          </cell>
          <cell r="H402">
            <v>0</v>
          </cell>
          <cell r="K402">
            <v>0</v>
          </cell>
        </row>
        <row r="403">
          <cell r="A403" t="str">
            <v>Payroll Services &amp; Accounts PayableExpenseCAPITALCapital Offset</v>
          </cell>
          <cell r="B403" t="str">
            <v>Payroll Services &amp; Accounts Payable</v>
          </cell>
          <cell r="C403" t="str">
            <v>CAPITAL</v>
          </cell>
          <cell r="D403" t="str">
            <v>Capital Offset</v>
          </cell>
          <cell r="I403">
            <v>-3354</v>
          </cell>
          <cell r="K403">
            <v>-6109</v>
          </cell>
        </row>
        <row r="404">
          <cell r="A404" t="str">
            <v>Payroll Services &amp; Accounts PayableExpenseCAPITALOther Secondary Costs</v>
          </cell>
          <cell r="B404" t="str">
            <v>Payroll Services &amp; Accounts Payable</v>
          </cell>
          <cell r="C404" t="str">
            <v>CAPITAL</v>
          </cell>
          <cell r="D404" t="str">
            <v>Other Secondary Costs</v>
          </cell>
          <cell r="I404">
            <v>3354</v>
          </cell>
          <cell r="K404">
            <v>6109</v>
          </cell>
        </row>
        <row r="405">
          <cell r="A405" t="str">
            <v>Payroll Services &amp; Accounts PayableExpenseO&amp;MApplied Labor</v>
          </cell>
          <cell r="B405" t="str">
            <v>Payroll Services &amp; Accounts Payable</v>
          </cell>
          <cell r="C405" t="str">
            <v>O&amp;M</v>
          </cell>
          <cell r="D405" t="str">
            <v>Applied Labor</v>
          </cell>
          <cell r="E405">
            <v>0</v>
          </cell>
          <cell r="G405">
            <v>0</v>
          </cell>
          <cell r="H405">
            <v>0</v>
          </cell>
          <cell r="J405">
            <v>-3505.83</v>
          </cell>
          <cell r="K405">
            <v>-1079.0899999999999</v>
          </cell>
        </row>
        <row r="406">
          <cell r="A406" t="str">
            <v>Payroll Services &amp; Accounts PayableExpenseO&amp;MClient Investment</v>
          </cell>
          <cell r="B406" t="str">
            <v>Payroll Services &amp; Accounts Payable</v>
          </cell>
          <cell r="C406" t="str">
            <v>O&amp;M</v>
          </cell>
          <cell r="D406" t="str">
            <v>Client Investment</v>
          </cell>
          <cell r="E406">
            <v>45000</v>
          </cell>
          <cell r="F406">
            <v>3990</v>
          </cell>
          <cell r="G406">
            <v>240000</v>
          </cell>
          <cell r="H406">
            <v>400000</v>
          </cell>
          <cell r="I406">
            <v>187728</v>
          </cell>
          <cell r="K406">
            <v>25493</v>
          </cell>
        </row>
        <row r="407">
          <cell r="A407" t="str">
            <v>Payroll Services &amp; Accounts PayableExpenseO&amp;MDAS</v>
          </cell>
          <cell r="B407" t="str">
            <v>Payroll Services &amp; Accounts Payable</v>
          </cell>
          <cell r="C407" t="str">
            <v>O&amp;M</v>
          </cell>
          <cell r="D407" t="str">
            <v>DAS</v>
          </cell>
          <cell r="E407">
            <v>22503</v>
          </cell>
          <cell r="F407">
            <v>22503</v>
          </cell>
          <cell r="G407">
            <v>157521</v>
          </cell>
          <cell r="H407">
            <v>270034</v>
          </cell>
          <cell r="I407">
            <v>270034</v>
          </cell>
          <cell r="K407">
            <v>135018</v>
          </cell>
        </row>
        <row r="408">
          <cell r="A408" t="str">
            <v>Payroll Services &amp; Accounts PayableExpenseO&amp;MDepreciation/Amortization</v>
          </cell>
          <cell r="B408" t="str">
            <v>Payroll Services &amp; Accounts Payable</v>
          </cell>
          <cell r="C408" t="str">
            <v>O&amp;M</v>
          </cell>
          <cell r="D408" t="str">
            <v>Depreciation/Amortization</v>
          </cell>
          <cell r="E408">
            <v>830.11</v>
          </cell>
          <cell r="F408">
            <v>830.11</v>
          </cell>
          <cell r="G408">
            <v>5810.77</v>
          </cell>
          <cell r="H408">
            <v>9961.32</v>
          </cell>
          <cell r="I408">
            <v>11000.03</v>
          </cell>
          <cell r="K408">
            <v>7326.71</v>
          </cell>
        </row>
        <row r="409">
          <cell r="A409" t="str">
            <v>Payroll Services &amp; Accounts PayableExpenseO&amp;MFringe Benefits &amp; Taxes</v>
          </cell>
          <cell r="B409" t="str">
            <v>Payroll Services &amp; Accounts Payable</v>
          </cell>
          <cell r="C409" t="str">
            <v>O&amp;M</v>
          </cell>
          <cell r="D409" t="str">
            <v>Fringe Benefits &amp; Taxes</v>
          </cell>
          <cell r="E409">
            <v>60805.17</v>
          </cell>
          <cell r="F409">
            <v>61367</v>
          </cell>
          <cell r="G409">
            <v>403487.28</v>
          </cell>
          <cell r="H409">
            <v>692745.83</v>
          </cell>
          <cell r="I409">
            <v>678403.79</v>
          </cell>
          <cell r="J409">
            <v>-2610.0700000000002</v>
          </cell>
          <cell r="K409">
            <v>332043.71000000002</v>
          </cell>
        </row>
        <row r="410">
          <cell r="A410" t="str">
            <v>Payroll Services &amp; Accounts PayableExpenseO&amp;MIT Toolkit</v>
          </cell>
          <cell r="B410" t="str">
            <v>Payroll Services &amp; Accounts Payable</v>
          </cell>
          <cell r="C410" t="str">
            <v>O&amp;M</v>
          </cell>
          <cell r="D410" t="str">
            <v>IT Toolkit</v>
          </cell>
          <cell r="E410">
            <v>996.12</v>
          </cell>
          <cell r="F410">
            <v>996.12</v>
          </cell>
          <cell r="G410">
            <v>6972.84</v>
          </cell>
          <cell r="H410">
            <v>11948.44</v>
          </cell>
          <cell r="I410">
            <v>11660.12</v>
          </cell>
          <cell r="K410">
            <v>6019.08</v>
          </cell>
        </row>
        <row r="411">
          <cell r="A411" t="str">
            <v>Payroll Services &amp; Accounts PayableExpenseO&amp;MIncurred Labor</v>
          </cell>
          <cell r="B411" t="str">
            <v>Payroll Services &amp; Accounts Payable</v>
          </cell>
          <cell r="C411" t="str">
            <v>O&amp;M</v>
          </cell>
          <cell r="D411" t="str">
            <v>Incurred Labor</v>
          </cell>
          <cell r="E411">
            <v>191031</v>
          </cell>
          <cell r="F411">
            <v>185960</v>
          </cell>
          <cell r="G411">
            <v>1267632</v>
          </cell>
          <cell r="H411">
            <v>2176392.73</v>
          </cell>
          <cell r="I411">
            <v>2096867.62</v>
          </cell>
          <cell r="J411">
            <v>-37541.57</v>
          </cell>
          <cell r="K411">
            <v>988246.56</v>
          </cell>
        </row>
        <row r="412">
          <cell r="A412" t="str">
            <v>Payroll Services &amp; Accounts PayableExpenseO&amp;MInternal Settlements</v>
          </cell>
          <cell r="B412" t="str">
            <v>Payroll Services &amp; Accounts Payable</v>
          </cell>
          <cell r="C412" t="str">
            <v>O&amp;M</v>
          </cell>
          <cell r="D412" t="str">
            <v>Internal Settlements</v>
          </cell>
          <cell r="E412">
            <v>0</v>
          </cell>
          <cell r="G412">
            <v>0</v>
          </cell>
          <cell r="H412">
            <v>0</v>
          </cell>
          <cell r="I412">
            <v>-140.13</v>
          </cell>
          <cell r="K412">
            <v>0</v>
          </cell>
        </row>
        <row r="413">
          <cell r="A413" t="str">
            <v>Payroll Services &amp; Accounts PayableExpenseO&amp;MMaterial</v>
          </cell>
          <cell r="B413" t="str">
            <v>Payroll Services &amp; Accounts Payable</v>
          </cell>
          <cell r="C413" t="str">
            <v>O&amp;M</v>
          </cell>
          <cell r="D413" t="str">
            <v>Material</v>
          </cell>
          <cell r="F413">
            <v>42</v>
          </cell>
          <cell r="I413">
            <v>294</v>
          </cell>
          <cell r="K413">
            <v>0</v>
          </cell>
        </row>
        <row r="414">
          <cell r="A414" t="str">
            <v>Payroll Services &amp; Accounts PayableExpenseO&amp;MOther Primary Expenses</v>
          </cell>
          <cell r="B414" t="str">
            <v>Payroll Services &amp; Accounts Payable</v>
          </cell>
          <cell r="C414" t="str">
            <v>O&amp;M</v>
          </cell>
          <cell r="D414" t="str">
            <v>Other Primary Expenses</v>
          </cell>
          <cell r="E414">
            <v>2663.34</v>
          </cell>
          <cell r="F414">
            <v>2877</v>
          </cell>
          <cell r="G414">
            <v>16927.900000000001</v>
          </cell>
          <cell r="H414">
            <v>51020.08</v>
          </cell>
          <cell r="I414">
            <v>27637.86</v>
          </cell>
          <cell r="K414">
            <v>-11416.93</v>
          </cell>
        </row>
        <row r="415">
          <cell r="A415" t="str">
            <v>Payroll Services &amp; Accounts PayableExpenseO&amp;MOther Secondary Costs</v>
          </cell>
          <cell r="B415" t="str">
            <v>Payroll Services &amp; Accounts Payable</v>
          </cell>
          <cell r="C415" t="str">
            <v>O&amp;M</v>
          </cell>
          <cell r="D415" t="str">
            <v>Other Secondary Costs</v>
          </cell>
          <cell r="E415">
            <v>1777.11</v>
          </cell>
          <cell r="F415">
            <v>1777.11</v>
          </cell>
          <cell r="G415">
            <v>12439.77</v>
          </cell>
          <cell r="H415">
            <v>21325.439999999999</v>
          </cell>
          <cell r="I415">
            <v>21654.69</v>
          </cell>
          <cell r="K415">
            <v>11527.78</v>
          </cell>
        </row>
        <row r="416">
          <cell r="A416" t="str">
            <v>Payroll Services &amp; Accounts PayableExpenseO&amp;MOutside Services</v>
          </cell>
          <cell r="B416" t="str">
            <v>Payroll Services &amp; Accounts Payable</v>
          </cell>
          <cell r="C416" t="str">
            <v>O&amp;M</v>
          </cell>
          <cell r="D416" t="str">
            <v>Outside Services</v>
          </cell>
          <cell r="E416">
            <v>35666.44</v>
          </cell>
          <cell r="F416">
            <v>32857</v>
          </cell>
          <cell r="G416">
            <v>85697.1</v>
          </cell>
          <cell r="H416">
            <v>98750.09</v>
          </cell>
          <cell r="I416">
            <v>-42322.65</v>
          </cell>
          <cell r="K416">
            <v>-61926.57</v>
          </cell>
        </row>
        <row r="417">
          <cell r="A417" t="str">
            <v>Payroll Services &amp; Accounts PayableExpenseO&amp;MResidual Sent to SC Asm Ctr</v>
          </cell>
          <cell r="B417" t="str">
            <v>Payroll Services &amp; Accounts Payable</v>
          </cell>
          <cell r="C417" t="str">
            <v>O&amp;M</v>
          </cell>
          <cell r="D417" t="str">
            <v>Residual Sent to SC Asm Ctr</v>
          </cell>
          <cell r="E417">
            <v>-71505.55</v>
          </cell>
          <cell r="G417">
            <v>-100800.19</v>
          </cell>
          <cell r="H417">
            <v>8050.04</v>
          </cell>
          <cell r="K417">
            <v>366962.81</v>
          </cell>
        </row>
        <row r="418">
          <cell r="A418" t="str">
            <v>Payroll Services &amp; Accounts PayableExpenseO&amp;MSpace</v>
          </cell>
          <cell r="B418" t="str">
            <v>Payroll Services &amp; Accounts Payable</v>
          </cell>
          <cell r="C418" t="str">
            <v>O&amp;M</v>
          </cell>
          <cell r="D418" t="str">
            <v>Space</v>
          </cell>
          <cell r="E418">
            <v>50788.11</v>
          </cell>
          <cell r="F418">
            <v>50788.11</v>
          </cell>
          <cell r="G418">
            <v>355516.77</v>
          </cell>
          <cell r="H418">
            <v>609457.31999999995</v>
          </cell>
          <cell r="I418">
            <v>609457.31999999995</v>
          </cell>
          <cell r="K418">
            <v>304728.65999999997</v>
          </cell>
        </row>
        <row r="419">
          <cell r="A419" t="str">
            <v>Payroll Services &amp; Accounts PayableExpenseO&amp;MVP Office Assessments</v>
          </cell>
          <cell r="B419" t="str">
            <v>Payroll Services &amp; Accounts Payable</v>
          </cell>
          <cell r="C419" t="str">
            <v>O&amp;M</v>
          </cell>
          <cell r="D419" t="str">
            <v>VP Office Assessments</v>
          </cell>
          <cell r="E419">
            <v>0</v>
          </cell>
          <cell r="G419">
            <v>0</v>
          </cell>
          <cell r="H419">
            <v>0</v>
          </cell>
          <cell r="K419">
            <v>0</v>
          </cell>
        </row>
        <row r="420">
          <cell r="A420" t="str">
            <v>Power Dedicated FinanceExpenseCAPITALCapital Offset</v>
          </cell>
          <cell r="B420" t="str">
            <v>Power Dedicated Finance</v>
          </cell>
          <cell r="C420" t="str">
            <v>CAPITAL</v>
          </cell>
          <cell r="D420" t="str">
            <v>Capital Offset</v>
          </cell>
          <cell r="I420">
            <v>-1652</v>
          </cell>
          <cell r="K420">
            <v>-6135</v>
          </cell>
        </row>
        <row r="421">
          <cell r="A421" t="str">
            <v>Power Dedicated FinanceExpenseCAPITALOther Secondary Costs</v>
          </cell>
          <cell r="B421" t="str">
            <v>Power Dedicated Finance</v>
          </cell>
          <cell r="C421" t="str">
            <v>CAPITAL</v>
          </cell>
          <cell r="D421" t="str">
            <v>Other Secondary Costs</v>
          </cell>
          <cell r="I421">
            <v>1652</v>
          </cell>
          <cell r="K421">
            <v>6135</v>
          </cell>
        </row>
        <row r="422">
          <cell r="A422" t="str">
            <v>Power Dedicated FinanceExpenseO&amp;MApplied Labor</v>
          </cell>
          <cell r="B422" t="str">
            <v>Power Dedicated Finance</v>
          </cell>
          <cell r="C422" t="str">
            <v>O&amp;M</v>
          </cell>
          <cell r="D422" t="str">
            <v>Applied Labor</v>
          </cell>
          <cell r="E422">
            <v>0</v>
          </cell>
          <cell r="G422">
            <v>0</v>
          </cell>
          <cell r="H422">
            <v>0</v>
          </cell>
          <cell r="J422">
            <v>-125444.8</v>
          </cell>
          <cell r="K422">
            <v>-79957.73</v>
          </cell>
        </row>
        <row r="423">
          <cell r="A423" t="str">
            <v>Power Dedicated FinanceExpenseO&amp;MClient Investment</v>
          </cell>
          <cell r="B423" t="str">
            <v>Power Dedicated Finance</v>
          </cell>
          <cell r="C423" t="str">
            <v>O&amp;M</v>
          </cell>
          <cell r="D423" t="str">
            <v>Client Investment</v>
          </cell>
          <cell r="E423">
            <v>5000</v>
          </cell>
          <cell r="G423">
            <v>22500</v>
          </cell>
          <cell r="H423">
            <v>25000</v>
          </cell>
        </row>
        <row r="424">
          <cell r="A424" t="str">
            <v>Power Dedicated FinanceExpenseO&amp;MDepreciation/Amortization</v>
          </cell>
          <cell r="B424" t="str">
            <v>Power Dedicated Finance</v>
          </cell>
          <cell r="C424" t="str">
            <v>O&amp;M</v>
          </cell>
          <cell r="D424" t="str">
            <v>Depreciation/Amortization</v>
          </cell>
          <cell r="E424">
            <v>514.5</v>
          </cell>
          <cell r="F424">
            <v>-122</v>
          </cell>
          <cell r="G424">
            <v>3601.5</v>
          </cell>
          <cell r="H424">
            <v>6174</v>
          </cell>
          <cell r="I424">
            <v>7645.64</v>
          </cell>
          <cell r="K424">
            <v>16294.67</v>
          </cell>
        </row>
        <row r="425">
          <cell r="A425" t="str">
            <v>Power Dedicated FinanceExpenseO&amp;MFringe Benefits &amp; Taxes</v>
          </cell>
          <cell r="B425" t="str">
            <v>Power Dedicated Finance</v>
          </cell>
          <cell r="C425" t="str">
            <v>O&amp;M</v>
          </cell>
          <cell r="D425" t="str">
            <v>Fringe Benefits &amp; Taxes</v>
          </cell>
          <cell r="E425">
            <v>271951.59999999998</v>
          </cell>
          <cell r="F425">
            <v>271951.59999999998</v>
          </cell>
          <cell r="G425">
            <v>1833250.04</v>
          </cell>
          <cell r="H425">
            <v>3149401.8</v>
          </cell>
          <cell r="I425">
            <v>3169853.8</v>
          </cell>
          <cell r="J425">
            <v>-8066.24</v>
          </cell>
          <cell r="K425">
            <v>1557236.64</v>
          </cell>
        </row>
        <row r="426">
          <cell r="A426" t="str">
            <v>Power Dedicated FinanceExpenseO&amp;MIT Toolkit</v>
          </cell>
          <cell r="B426" t="str">
            <v>Power Dedicated Finance</v>
          </cell>
          <cell r="C426" t="str">
            <v>O&amp;M</v>
          </cell>
          <cell r="D426" t="str">
            <v>IT Toolkit</v>
          </cell>
          <cell r="E426">
            <v>3426.16</v>
          </cell>
          <cell r="F426">
            <v>3426.16</v>
          </cell>
          <cell r="G426">
            <v>23983.119999999999</v>
          </cell>
          <cell r="H426">
            <v>41104.92</v>
          </cell>
          <cell r="I426">
            <v>43952.160000000003</v>
          </cell>
          <cell r="K426">
            <v>24841.88</v>
          </cell>
        </row>
        <row r="427">
          <cell r="A427" t="str">
            <v>Power Dedicated FinanceExpenseO&amp;MIncurred Labor</v>
          </cell>
          <cell r="B427" t="str">
            <v>Power Dedicated Finance</v>
          </cell>
          <cell r="C427" t="str">
            <v>O&amp;M</v>
          </cell>
          <cell r="D427" t="str">
            <v>Incurred Labor</v>
          </cell>
          <cell r="E427">
            <v>752022</v>
          </cell>
          <cell r="F427">
            <v>752022</v>
          </cell>
          <cell r="G427">
            <v>5011527</v>
          </cell>
          <cell r="H427">
            <v>8603222.7400000002</v>
          </cell>
          <cell r="I427">
            <v>8547167.8000000007</v>
          </cell>
          <cell r="J427">
            <v>-135798.76999999999</v>
          </cell>
          <cell r="K427">
            <v>4053469.27</v>
          </cell>
        </row>
        <row r="428">
          <cell r="A428" t="str">
            <v>Power Dedicated FinanceExpenseO&amp;MInternal Settlements</v>
          </cell>
          <cell r="B428" t="str">
            <v>Power Dedicated Finance</v>
          </cell>
          <cell r="C428" t="str">
            <v>O&amp;M</v>
          </cell>
          <cell r="D428" t="str">
            <v>Internal Settlements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-463.42</v>
          </cell>
          <cell r="K428">
            <v>0</v>
          </cell>
        </row>
        <row r="429">
          <cell r="A429" t="str">
            <v>Power Dedicated FinanceExpenseO&amp;MMaterial</v>
          </cell>
          <cell r="B429" t="str">
            <v>Power Dedicated Finance</v>
          </cell>
          <cell r="C429" t="str">
            <v>O&amp;M</v>
          </cell>
          <cell r="D429" t="str">
            <v>Material</v>
          </cell>
          <cell r="E429">
            <v>878.96</v>
          </cell>
          <cell r="F429">
            <v>695</v>
          </cell>
          <cell r="G429">
            <v>6152.72</v>
          </cell>
          <cell r="H429">
            <v>10547.52</v>
          </cell>
          <cell r="I429">
            <v>11005.88</v>
          </cell>
          <cell r="K429">
            <v>7324.32</v>
          </cell>
        </row>
        <row r="430">
          <cell r="A430" t="str">
            <v>Power Dedicated FinanceExpenseO&amp;MOther Primary Expenses</v>
          </cell>
          <cell r="B430" t="str">
            <v>Power Dedicated Finance</v>
          </cell>
          <cell r="C430" t="str">
            <v>O&amp;M</v>
          </cell>
          <cell r="D430" t="str">
            <v>Other Primary Expenses</v>
          </cell>
          <cell r="E430">
            <v>9353.08</v>
          </cell>
          <cell r="F430">
            <v>14549</v>
          </cell>
          <cell r="G430">
            <v>200471.56</v>
          </cell>
          <cell r="H430">
            <v>273180.65000000002</v>
          </cell>
          <cell r="I430">
            <v>282860.74</v>
          </cell>
          <cell r="K430">
            <v>218690.49</v>
          </cell>
        </row>
        <row r="431">
          <cell r="A431" t="str">
            <v>Power Dedicated FinanceExpenseO&amp;MOther Secondary Costs</v>
          </cell>
          <cell r="B431" t="str">
            <v>Power Dedicated Finance</v>
          </cell>
          <cell r="C431" t="str">
            <v>O&amp;M</v>
          </cell>
          <cell r="D431" t="str">
            <v>Other Secondary Costs</v>
          </cell>
          <cell r="E431">
            <v>2070.4299999999998</v>
          </cell>
          <cell r="F431">
            <v>2070.4299999999998</v>
          </cell>
          <cell r="G431">
            <v>14493.01</v>
          </cell>
          <cell r="H431">
            <v>24838.799999999999</v>
          </cell>
          <cell r="I431">
            <v>23816.97</v>
          </cell>
          <cell r="K431">
            <v>12073.03</v>
          </cell>
        </row>
        <row r="432">
          <cell r="A432" t="str">
            <v>Power Dedicated FinanceExpenseO&amp;MOutside Services</v>
          </cell>
          <cell r="B432" t="str">
            <v>Power Dedicated Finance</v>
          </cell>
          <cell r="C432" t="str">
            <v>O&amp;M</v>
          </cell>
          <cell r="D432" t="str">
            <v>Outside Services</v>
          </cell>
          <cell r="E432">
            <v>28075.08</v>
          </cell>
          <cell r="F432">
            <v>36707</v>
          </cell>
          <cell r="G432">
            <v>196525.56</v>
          </cell>
          <cell r="H432">
            <v>336900.96</v>
          </cell>
          <cell r="I432">
            <v>333074.45</v>
          </cell>
          <cell r="K432">
            <v>59056.21</v>
          </cell>
        </row>
        <row r="433">
          <cell r="A433" t="str">
            <v>Power Dedicated FinanceExpenseO&amp;MResidual Sent to SC Asm Ctr</v>
          </cell>
          <cell r="B433" t="str">
            <v>Power Dedicated Finance</v>
          </cell>
          <cell r="C433" t="str">
            <v>O&amp;M</v>
          </cell>
          <cell r="D433" t="str">
            <v>Residual Sent to SC Asm Ctr</v>
          </cell>
          <cell r="E433">
            <v>0.17</v>
          </cell>
          <cell r="G433">
            <v>0.35</v>
          </cell>
          <cell r="H433">
            <v>0.37</v>
          </cell>
          <cell r="K433">
            <v>1181.29</v>
          </cell>
        </row>
        <row r="434">
          <cell r="A434" t="str">
            <v>Power Dedicated FinanceExpenseO&amp;MSpace</v>
          </cell>
          <cell r="B434" t="str">
            <v>Power Dedicated Finance</v>
          </cell>
          <cell r="C434" t="str">
            <v>O&amp;M</v>
          </cell>
          <cell r="D434" t="str">
            <v>Space</v>
          </cell>
          <cell r="E434">
            <v>52200.02</v>
          </cell>
          <cell r="F434">
            <v>52200.02</v>
          </cell>
          <cell r="G434">
            <v>365400.14</v>
          </cell>
          <cell r="H434">
            <v>626400.24</v>
          </cell>
          <cell r="I434">
            <v>626400.24</v>
          </cell>
          <cell r="K434">
            <v>313200.12</v>
          </cell>
        </row>
        <row r="435">
          <cell r="A435" t="str">
            <v>Power Dedicated FinanceExpenseO&amp;MVP Office Assessments</v>
          </cell>
          <cell r="B435" t="str">
            <v>Power Dedicated Finance</v>
          </cell>
          <cell r="C435" t="str">
            <v>O&amp;M</v>
          </cell>
          <cell r="D435" t="str">
            <v>VP Office Assessments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</row>
        <row r="436">
          <cell r="A436" t="str">
            <v>ProcurementExpenseCAPITALCapital Offset</v>
          </cell>
          <cell r="B436" t="str">
            <v>Procurement</v>
          </cell>
          <cell r="C436" t="str">
            <v>CAPITAL</v>
          </cell>
          <cell r="D436" t="str">
            <v>Capital Offset</v>
          </cell>
          <cell r="E436">
            <v>-100000</v>
          </cell>
          <cell r="G436">
            <v>-1533000</v>
          </cell>
          <cell r="H436">
            <v>-1750000</v>
          </cell>
          <cell r="I436">
            <v>-1774126</v>
          </cell>
          <cell r="K436">
            <v>-242223</v>
          </cell>
        </row>
        <row r="437">
          <cell r="A437" t="str">
            <v>ProcurementExpenseCAPITALClient Investment</v>
          </cell>
          <cell r="B437" t="str">
            <v>Procurement</v>
          </cell>
          <cell r="C437" t="str">
            <v>CAPITAL</v>
          </cell>
          <cell r="D437" t="str">
            <v>Client Investment</v>
          </cell>
          <cell r="E437">
            <v>100000</v>
          </cell>
          <cell r="G437">
            <v>1533000</v>
          </cell>
          <cell r="H437">
            <v>1750000</v>
          </cell>
          <cell r="I437">
            <v>1766514</v>
          </cell>
          <cell r="K437">
            <v>231352</v>
          </cell>
        </row>
        <row r="438">
          <cell r="A438" t="str">
            <v>ProcurementExpenseCAPITALOther Secondary Costs</v>
          </cell>
          <cell r="B438" t="str">
            <v>Procurement</v>
          </cell>
          <cell r="C438" t="str">
            <v>CAPITAL</v>
          </cell>
          <cell r="D438" t="str">
            <v>Other Secondary Costs</v>
          </cell>
          <cell r="I438">
            <v>7612</v>
          </cell>
          <cell r="K438">
            <v>10871</v>
          </cell>
        </row>
        <row r="439">
          <cell r="A439" t="str">
            <v>ProcurementExpenseO&amp;MApplied Labor</v>
          </cell>
          <cell r="B439" t="str">
            <v>Procurement</v>
          </cell>
          <cell r="C439" t="str">
            <v>O&amp;M</v>
          </cell>
          <cell r="D439" t="str">
            <v>Applied Labor</v>
          </cell>
          <cell r="E439">
            <v>0</v>
          </cell>
          <cell r="G439">
            <v>0</v>
          </cell>
          <cell r="H439">
            <v>0</v>
          </cell>
          <cell r="J439">
            <v>-45190.03</v>
          </cell>
          <cell r="K439">
            <v>-58062.91</v>
          </cell>
        </row>
        <row r="440">
          <cell r="A440" t="str">
            <v>ProcurementExpenseO&amp;MClient Investment</v>
          </cell>
          <cell r="B440" t="str">
            <v>Procurement</v>
          </cell>
          <cell r="C440" t="str">
            <v>O&amp;M</v>
          </cell>
          <cell r="D440" t="str">
            <v>Client Investment</v>
          </cell>
          <cell r="F440">
            <v>3000</v>
          </cell>
          <cell r="G440">
            <v>50000</v>
          </cell>
          <cell r="H440">
            <v>150000</v>
          </cell>
          <cell r="I440">
            <v>157871</v>
          </cell>
          <cell r="K440">
            <v>16235</v>
          </cell>
        </row>
        <row r="441">
          <cell r="A441" t="str">
            <v>ProcurementExpenseO&amp;MDAS</v>
          </cell>
          <cell r="B441" t="str">
            <v>Procurement</v>
          </cell>
          <cell r="C441" t="str">
            <v>O&amp;M</v>
          </cell>
          <cell r="D441" t="str">
            <v>DAS</v>
          </cell>
          <cell r="E441">
            <v>76385</v>
          </cell>
          <cell r="F441">
            <v>76385</v>
          </cell>
          <cell r="G441">
            <v>534695</v>
          </cell>
          <cell r="H441">
            <v>916621</v>
          </cell>
          <cell r="I441">
            <v>916621</v>
          </cell>
          <cell r="K441">
            <v>458310</v>
          </cell>
        </row>
        <row r="442">
          <cell r="A442" t="str">
            <v>ProcurementExpenseO&amp;MDepreciation/Amortization</v>
          </cell>
          <cell r="B442" t="str">
            <v>Procurement</v>
          </cell>
          <cell r="C442" t="str">
            <v>O&amp;M</v>
          </cell>
          <cell r="D442" t="str">
            <v>Depreciation/Amortization</v>
          </cell>
          <cell r="E442">
            <v>65439.34</v>
          </cell>
          <cell r="F442">
            <v>65439.34</v>
          </cell>
          <cell r="G442">
            <v>458075.38</v>
          </cell>
          <cell r="H442">
            <v>785272.08</v>
          </cell>
          <cell r="I442">
            <v>785271.57</v>
          </cell>
          <cell r="K442">
            <v>420144.02</v>
          </cell>
        </row>
        <row r="443">
          <cell r="A443" t="str">
            <v>ProcurementExpenseO&amp;MFleet/Other CO Charges</v>
          </cell>
          <cell r="B443" t="str">
            <v>Procurement</v>
          </cell>
          <cell r="C443" t="str">
            <v>O&amp;M</v>
          </cell>
          <cell r="D443" t="str">
            <v>Fleet/Other CO Charges</v>
          </cell>
          <cell r="E443">
            <v>352.84</v>
          </cell>
          <cell r="F443">
            <v>352.84</v>
          </cell>
          <cell r="G443">
            <v>2402.77</v>
          </cell>
          <cell r="H443">
            <v>4085.06</v>
          </cell>
          <cell r="I443">
            <v>4085.44</v>
          </cell>
          <cell r="K443">
            <v>338.53</v>
          </cell>
        </row>
        <row r="444">
          <cell r="A444" t="str">
            <v>ProcurementExpenseO&amp;MFringe Benefits &amp; Taxes</v>
          </cell>
          <cell r="B444" t="str">
            <v>Procurement</v>
          </cell>
          <cell r="C444" t="str">
            <v>O&amp;M</v>
          </cell>
          <cell r="D444" t="str">
            <v>Fringe Benefits &amp; Taxes</v>
          </cell>
          <cell r="E444">
            <v>295826.87</v>
          </cell>
          <cell r="F444">
            <v>295826.87</v>
          </cell>
          <cell r="G444">
            <v>1971433.94</v>
          </cell>
          <cell r="H444">
            <v>3383394.2</v>
          </cell>
          <cell r="I444">
            <v>3383394.01</v>
          </cell>
          <cell r="J444">
            <v>-11495.06</v>
          </cell>
          <cell r="K444">
            <v>1659574.84</v>
          </cell>
        </row>
        <row r="445">
          <cell r="A445" t="str">
            <v>ProcurementExpenseO&amp;MIT Toolkit</v>
          </cell>
          <cell r="B445" t="str">
            <v>Procurement</v>
          </cell>
          <cell r="C445" t="str">
            <v>O&amp;M</v>
          </cell>
          <cell r="D445" t="str">
            <v>IT Toolkit</v>
          </cell>
          <cell r="E445">
            <v>8784.84</v>
          </cell>
          <cell r="F445">
            <v>8784.84</v>
          </cell>
          <cell r="G445">
            <v>61493.88</v>
          </cell>
          <cell r="H445">
            <v>105421.08</v>
          </cell>
          <cell r="I445">
            <v>105421.24</v>
          </cell>
          <cell r="K445">
            <v>45156.6</v>
          </cell>
        </row>
        <row r="446">
          <cell r="A446" t="str">
            <v>ProcurementExpenseO&amp;MIncurred Labor</v>
          </cell>
          <cell r="B446" t="str">
            <v>Procurement</v>
          </cell>
          <cell r="C446" t="str">
            <v>O&amp;M</v>
          </cell>
          <cell r="D446" t="str">
            <v>Incurred Labor</v>
          </cell>
          <cell r="E446">
            <v>916306</v>
          </cell>
          <cell r="F446">
            <v>916306</v>
          </cell>
          <cell r="G446">
            <v>6118062.5</v>
          </cell>
          <cell r="H446">
            <v>10504612.82</v>
          </cell>
          <cell r="I446">
            <v>10504613.35</v>
          </cell>
          <cell r="J446">
            <v>-168905.53</v>
          </cell>
          <cell r="K446">
            <v>4887129.32</v>
          </cell>
        </row>
        <row r="447">
          <cell r="A447" t="str">
            <v>ProcurementExpenseO&amp;MInternal Settlements</v>
          </cell>
          <cell r="B447" t="str">
            <v>Procurement</v>
          </cell>
          <cell r="C447" t="str">
            <v>O&amp;M</v>
          </cell>
          <cell r="D447" t="str">
            <v>Internal Settlements</v>
          </cell>
          <cell r="E447">
            <v>0</v>
          </cell>
          <cell r="G447">
            <v>0</v>
          </cell>
          <cell r="H447">
            <v>0</v>
          </cell>
          <cell r="I447">
            <v>-0.28000000000000003</v>
          </cell>
          <cell r="K447">
            <v>0</v>
          </cell>
        </row>
        <row r="448">
          <cell r="A448" t="str">
            <v>ProcurementExpenseO&amp;MMaterial</v>
          </cell>
          <cell r="B448" t="str">
            <v>Procurement</v>
          </cell>
          <cell r="C448" t="str">
            <v>O&amp;M</v>
          </cell>
          <cell r="D448" t="str">
            <v>Material</v>
          </cell>
          <cell r="E448">
            <v>1122.5</v>
          </cell>
          <cell r="F448">
            <v>1122.5</v>
          </cell>
          <cell r="G448">
            <v>7857.5</v>
          </cell>
          <cell r="H448">
            <v>13470</v>
          </cell>
          <cell r="I448">
            <v>13470.02</v>
          </cell>
          <cell r="K448">
            <v>1637.08</v>
          </cell>
        </row>
        <row r="449">
          <cell r="A449" t="str">
            <v>ProcurementExpenseO&amp;MOther Primary Expenses</v>
          </cell>
          <cell r="B449" t="str">
            <v>Procurement</v>
          </cell>
          <cell r="C449" t="str">
            <v>O&amp;M</v>
          </cell>
          <cell r="D449" t="str">
            <v>Other Primary Expenses</v>
          </cell>
          <cell r="E449">
            <v>41024.129999999997</v>
          </cell>
          <cell r="F449">
            <v>41024.129999999997</v>
          </cell>
          <cell r="G449">
            <v>306936.57</v>
          </cell>
          <cell r="H449">
            <v>481657.19</v>
          </cell>
          <cell r="I449">
            <v>449956.74</v>
          </cell>
          <cell r="K449">
            <v>207744.87</v>
          </cell>
        </row>
        <row r="450">
          <cell r="A450" t="str">
            <v>ProcurementExpenseO&amp;MOther Secondary Costs</v>
          </cell>
          <cell r="B450" t="str">
            <v>Procurement</v>
          </cell>
          <cell r="C450" t="str">
            <v>O&amp;M</v>
          </cell>
          <cell r="D450" t="str">
            <v>Other Secondary Costs</v>
          </cell>
          <cell r="E450">
            <v>3306.74</v>
          </cell>
          <cell r="F450">
            <v>3306.74</v>
          </cell>
          <cell r="G450">
            <v>23147.18</v>
          </cell>
          <cell r="H450">
            <v>39679.120000000003</v>
          </cell>
          <cell r="I450">
            <v>39679.120000000003</v>
          </cell>
          <cell r="K450">
            <v>15418.05</v>
          </cell>
        </row>
        <row r="451">
          <cell r="A451" t="str">
            <v>ProcurementExpenseO&amp;MOutside Services</v>
          </cell>
          <cell r="B451" t="str">
            <v>Procurement</v>
          </cell>
          <cell r="C451" t="str">
            <v>O&amp;M</v>
          </cell>
          <cell r="D451" t="str">
            <v>Outside Services</v>
          </cell>
          <cell r="E451">
            <v>54531.01</v>
          </cell>
          <cell r="F451">
            <v>63290</v>
          </cell>
          <cell r="G451">
            <v>543284.64</v>
          </cell>
          <cell r="H451">
            <v>649507.13</v>
          </cell>
          <cell r="I451">
            <v>649507.26</v>
          </cell>
          <cell r="K451">
            <v>446221.5</v>
          </cell>
        </row>
        <row r="452">
          <cell r="A452" t="str">
            <v>ProcurementExpenseO&amp;MResidual Sent to SC Asm Ctr</v>
          </cell>
          <cell r="B452" t="str">
            <v>Procurement</v>
          </cell>
          <cell r="C452" t="str">
            <v>O&amp;M</v>
          </cell>
          <cell r="D452" t="str">
            <v>Residual Sent to SC Asm Ctr</v>
          </cell>
          <cell r="E452">
            <v>-50700.5</v>
          </cell>
          <cell r="G452">
            <v>-58462.57</v>
          </cell>
          <cell r="H452">
            <v>49010.28</v>
          </cell>
          <cell r="K452">
            <v>-26204.28</v>
          </cell>
        </row>
        <row r="453">
          <cell r="A453" t="str">
            <v>ProcurementExpenseO&amp;MSpace</v>
          </cell>
          <cell r="B453" t="str">
            <v>Procurement</v>
          </cell>
          <cell r="C453" t="str">
            <v>O&amp;M</v>
          </cell>
          <cell r="D453" t="str">
            <v>Space</v>
          </cell>
          <cell r="E453">
            <v>110483.99</v>
          </cell>
          <cell r="F453">
            <v>110483.99</v>
          </cell>
          <cell r="G453">
            <v>773387.93</v>
          </cell>
          <cell r="H453">
            <v>1325807.8799999999</v>
          </cell>
          <cell r="I453">
            <v>1325807.8799999999</v>
          </cell>
          <cell r="K453">
            <v>662903.93999999994</v>
          </cell>
        </row>
        <row r="454">
          <cell r="A454" t="str">
            <v>ProcurementExpenseO&amp;MVP Office Assessments</v>
          </cell>
          <cell r="B454" t="str">
            <v>Procurement</v>
          </cell>
          <cell r="C454" t="str">
            <v>O&amp;M</v>
          </cell>
          <cell r="D454" t="str">
            <v>VP Office Assessments</v>
          </cell>
          <cell r="E454">
            <v>0</v>
          </cell>
          <cell r="G454">
            <v>0</v>
          </cell>
          <cell r="H454">
            <v>0</v>
          </cell>
          <cell r="K454">
            <v>0</v>
          </cell>
        </row>
        <row r="455">
          <cell r="A455" t="str">
            <v>Public Affairs &amp; SustainabilityExpenseCAPITALCapital Offset</v>
          </cell>
          <cell r="B455" t="str">
            <v>Public Affairs &amp; Sustainability</v>
          </cell>
          <cell r="C455" t="str">
            <v>CAPITAL</v>
          </cell>
          <cell r="D455" t="str">
            <v>Capital Offset</v>
          </cell>
          <cell r="G455">
            <v>-40000</v>
          </cell>
          <cell r="H455">
            <v>-80000</v>
          </cell>
          <cell r="I455">
            <v>-80000</v>
          </cell>
        </row>
        <row r="456">
          <cell r="A456" t="str">
            <v>Public Affairs &amp; SustainabilityExpenseCAPITALMaterial</v>
          </cell>
          <cell r="B456" t="str">
            <v>Public Affairs &amp; Sustainability</v>
          </cell>
          <cell r="C456" t="str">
            <v>CAPITAL</v>
          </cell>
          <cell r="D456" t="str">
            <v>Material</v>
          </cell>
          <cell r="G456">
            <v>40000</v>
          </cell>
          <cell r="H456">
            <v>80000</v>
          </cell>
          <cell r="I456">
            <v>80000</v>
          </cell>
        </row>
        <row r="457">
          <cell r="A457" t="str">
            <v>Public Affairs &amp; SustainabilityExpenseO&amp;MApplied Labor</v>
          </cell>
          <cell r="B457" t="str">
            <v>Public Affairs &amp; Sustainability</v>
          </cell>
          <cell r="C457" t="str">
            <v>O&amp;M</v>
          </cell>
          <cell r="D457" t="str">
            <v>Applied Labor</v>
          </cell>
          <cell r="E457">
            <v>0</v>
          </cell>
          <cell r="G457">
            <v>0</v>
          </cell>
          <cell r="H457">
            <v>0</v>
          </cell>
          <cell r="K457">
            <v>53545.05</v>
          </cell>
        </row>
        <row r="458">
          <cell r="A458" t="str">
            <v>Public Affairs &amp; SustainabilityExpenseO&amp;MDAS</v>
          </cell>
          <cell r="B458" t="str">
            <v>Public Affairs &amp; Sustainability</v>
          </cell>
          <cell r="C458" t="str">
            <v>O&amp;M</v>
          </cell>
          <cell r="D458" t="str">
            <v>DAS</v>
          </cell>
          <cell r="E458">
            <v>812</v>
          </cell>
          <cell r="F458">
            <v>812</v>
          </cell>
          <cell r="G458">
            <v>5684</v>
          </cell>
          <cell r="H458">
            <v>9744</v>
          </cell>
          <cell r="I458">
            <v>9744</v>
          </cell>
          <cell r="K458">
            <v>4872</v>
          </cell>
        </row>
        <row r="459">
          <cell r="A459" t="str">
            <v>Public Affairs &amp; SustainabilityExpenseO&amp;MDepreciation/Amortization</v>
          </cell>
          <cell r="B459" t="str">
            <v>Public Affairs &amp; Sustainability</v>
          </cell>
          <cell r="C459" t="str">
            <v>O&amp;M</v>
          </cell>
          <cell r="D459" t="str">
            <v>Depreciation/Amortization</v>
          </cell>
          <cell r="E459">
            <v>4494.5</v>
          </cell>
          <cell r="F459">
            <v>4494.5</v>
          </cell>
          <cell r="G459">
            <v>31461.5</v>
          </cell>
          <cell r="H459">
            <v>53934</v>
          </cell>
          <cell r="I459">
            <v>51720.83</v>
          </cell>
          <cell r="K459">
            <v>20566.77</v>
          </cell>
        </row>
        <row r="460">
          <cell r="A460" t="str">
            <v>Public Affairs &amp; SustainabilityExpenseO&amp;MFleet/Other CO Charges</v>
          </cell>
          <cell r="B460" t="str">
            <v>Public Affairs &amp; Sustainability</v>
          </cell>
          <cell r="C460" t="str">
            <v>O&amp;M</v>
          </cell>
          <cell r="D460" t="str">
            <v>Fleet/Other CO Charges</v>
          </cell>
          <cell r="E460">
            <v>4094.62</v>
          </cell>
          <cell r="F460">
            <v>4094.62</v>
          </cell>
          <cell r="G460">
            <v>27859.07</v>
          </cell>
          <cell r="H460">
            <v>47350.92</v>
          </cell>
          <cell r="I460">
            <v>60016.69</v>
          </cell>
          <cell r="K460">
            <v>5125.34</v>
          </cell>
        </row>
        <row r="461">
          <cell r="A461" t="str">
            <v>Public Affairs &amp; SustainabilityExpenseO&amp;MFringe Benefits &amp; Taxes</v>
          </cell>
          <cell r="B461" t="str">
            <v>Public Affairs &amp; Sustainability</v>
          </cell>
          <cell r="C461" t="str">
            <v>O&amp;M</v>
          </cell>
          <cell r="D461" t="str">
            <v>Fringe Benefits &amp; Taxes</v>
          </cell>
          <cell r="E461">
            <v>120283.01</v>
          </cell>
          <cell r="F461">
            <v>120283.01</v>
          </cell>
          <cell r="G461">
            <v>803215.03</v>
          </cell>
          <cell r="H461">
            <v>1378785.52</v>
          </cell>
          <cell r="I461">
            <v>1391091.67</v>
          </cell>
          <cell r="J461">
            <v>-180.73</v>
          </cell>
          <cell r="K461">
            <v>689901.29</v>
          </cell>
        </row>
        <row r="462">
          <cell r="A462" t="str">
            <v>Public Affairs &amp; SustainabilityExpenseO&amp;MIT Toolkit</v>
          </cell>
          <cell r="B462" t="str">
            <v>Public Affairs &amp; Sustainability</v>
          </cell>
          <cell r="C462" t="str">
            <v>O&amp;M</v>
          </cell>
          <cell r="D462" t="str">
            <v>IT Toolkit</v>
          </cell>
          <cell r="E462">
            <v>3789.72</v>
          </cell>
          <cell r="F462">
            <v>3789.72</v>
          </cell>
          <cell r="G462">
            <v>26528.04</v>
          </cell>
          <cell r="H462">
            <v>45475.64</v>
          </cell>
          <cell r="I462">
            <v>40041.599999999999</v>
          </cell>
          <cell r="K462">
            <v>10388.52</v>
          </cell>
        </row>
        <row r="463">
          <cell r="A463" t="str">
            <v>Public Affairs &amp; SustainabilityExpenseO&amp;MIncurred Labor</v>
          </cell>
          <cell r="B463" t="str">
            <v>Public Affairs &amp; Sustainability</v>
          </cell>
          <cell r="C463" t="str">
            <v>O&amp;M</v>
          </cell>
          <cell r="D463" t="str">
            <v>Incurred Labor</v>
          </cell>
          <cell r="E463">
            <v>377892</v>
          </cell>
          <cell r="F463">
            <v>377892</v>
          </cell>
          <cell r="G463">
            <v>2523453</v>
          </cell>
          <cell r="H463">
            <v>4331717.22</v>
          </cell>
          <cell r="I463">
            <v>4319901.16</v>
          </cell>
          <cell r="J463">
            <v>-4998.08</v>
          </cell>
          <cell r="K463">
            <v>2188577.71</v>
          </cell>
        </row>
        <row r="464">
          <cell r="A464" t="str">
            <v>Public Affairs &amp; SustainabilityExpenseO&amp;MInternal Settlements</v>
          </cell>
          <cell r="B464" t="str">
            <v>Public Affairs &amp; Sustainability</v>
          </cell>
          <cell r="C464" t="str">
            <v>O&amp;M</v>
          </cell>
          <cell r="D464" t="str">
            <v>Internal Settlements</v>
          </cell>
          <cell r="E464">
            <v>0</v>
          </cell>
          <cell r="G464">
            <v>0</v>
          </cell>
          <cell r="H464">
            <v>0</v>
          </cell>
          <cell r="I464">
            <v>25929.25</v>
          </cell>
          <cell r="K464">
            <v>41774.519999999997</v>
          </cell>
        </row>
        <row r="465">
          <cell r="A465" t="str">
            <v>Public Affairs &amp; SustainabilityExpenseO&amp;MMaterial</v>
          </cell>
          <cell r="B465" t="str">
            <v>Public Affairs &amp; Sustainability</v>
          </cell>
          <cell r="C465" t="str">
            <v>O&amp;M</v>
          </cell>
          <cell r="D465" t="str">
            <v>Material</v>
          </cell>
          <cell r="I465">
            <v>9662.24</v>
          </cell>
          <cell r="K465">
            <v>9755.64</v>
          </cell>
        </row>
        <row r="466">
          <cell r="A466" t="str">
            <v>Public Affairs &amp; SustainabilityExpenseO&amp;MOther Income &amp; Deductions</v>
          </cell>
          <cell r="B466" t="str">
            <v>Public Affairs &amp; Sustainability</v>
          </cell>
          <cell r="C466" t="str">
            <v>O&amp;M</v>
          </cell>
          <cell r="D466" t="str">
            <v>Other Income &amp; Deductions</v>
          </cell>
          <cell r="G466">
            <v>350000</v>
          </cell>
          <cell r="H466">
            <v>350000</v>
          </cell>
          <cell r="I466">
            <v>350000</v>
          </cell>
          <cell r="K466">
            <v>360000</v>
          </cell>
        </row>
        <row r="467">
          <cell r="A467" t="str">
            <v>Public Affairs &amp; SustainabilityExpenseO&amp;MOther Primary Expenses</v>
          </cell>
          <cell r="B467" t="str">
            <v>Public Affairs &amp; Sustainability</v>
          </cell>
          <cell r="C467" t="str">
            <v>O&amp;M</v>
          </cell>
          <cell r="D467" t="str">
            <v>Other Primary Expenses</v>
          </cell>
          <cell r="E467">
            <v>64548.33</v>
          </cell>
          <cell r="F467">
            <v>64548.33</v>
          </cell>
          <cell r="G467">
            <v>601179.31000000006</v>
          </cell>
          <cell r="H467">
            <v>944349.96</v>
          </cell>
          <cell r="I467">
            <v>944635.61</v>
          </cell>
          <cell r="K467">
            <v>513196.03</v>
          </cell>
        </row>
        <row r="468">
          <cell r="A468" t="str">
            <v>Public Affairs &amp; SustainabilityExpenseO&amp;MOther Secondary Costs</v>
          </cell>
          <cell r="B468" t="str">
            <v>Public Affairs &amp; Sustainability</v>
          </cell>
          <cell r="C468" t="str">
            <v>O&amp;M</v>
          </cell>
          <cell r="D468" t="str">
            <v>Other Secondary Costs</v>
          </cell>
          <cell r="E468">
            <v>3108.7</v>
          </cell>
          <cell r="F468">
            <v>3108.7</v>
          </cell>
          <cell r="G468">
            <v>21760.9</v>
          </cell>
          <cell r="H468">
            <v>37309.519999999997</v>
          </cell>
          <cell r="I468">
            <v>33456.03</v>
          </cell>
          <cell r="K468">
            <v>10295.89</v>
          </cell>
        </row>
        <row r="469">
          <cell r="A469" t="str">
            <v>Public Affairs &amp; SustainabilityExpenseO&amp;MOutside Services</v>
          </cell>
          <cell r="B469" t="str">
            <v>Public Affairs &amp; Sustainability</v>
          </cell>
          <cell r="C469" t="str">
            <v>O&amp;M</v>
          </cell>
          <cell r="D469" t="str">
            <v>Outside Services</v>
          </cell>
          <cell r="E469">
            <v>182485.33</v>
          </cell>
          <cell r="F469">
            <v>182485.33</v>
          </cell>
          <cell r="G469">
            <v>1667397.31</v>
          </cell>
          <cell r="H469">
            <v>2628050</v>
          </cell>
          <cell r="I469">
            <v>2618927.71</v>
          </cell>
          <cell r="K469">
            <v>1125521.46</v>
          </cell>
        </row>
        <row r="470">
          <cell r="A470" t="str">
            <v>Public Affairs &amp; SustainabilityExpenseO&amp;MResidual Sent to SC Asm Ctr</v>
          </cell>
          <cell r="B470" t="str">
            <v>Public Affairs &amp; Sustainability</v>
          </cell>
          <cell r="C470" t="str">
            <v>O&amp;M</v>
          </cell>
          <cell r="D470" t="str">
            <v>Residual Sent to SC Asm Ctr</v>
          </cell>
          <cell r="E470">
            <v>1883.63</v>
          </cell>
          <cell r="G470">
            <v>-37178.129999999997</v>
          </cell>
          <cell r="H470">
            <v>43885.66</v>
          </cell>
          <cell r="K470">
            <v>-428957.28</v>
          </cell>
        </row>
        <row r="471">
          <cell r="A471" t="str">
            <v>Public Affairs &amp; SustainabilityExpenseO&amp;MSpace</v>
          </cell>
          <cell r="B471" t="str">
            <v>Public Affairs &amp; Sustainability</v>
          </cell>
          <cell r="C471" t="str">
            <v>O&amp;M</v>
          </cell>
          <cell r="D471" t="str">
            <v>Space</v>
          </cell>
          <cell r="E471">
            <v>24414.39</v>
          </cell>
          <cell r="F471">
            <v>24414.39</v>
          </cell>
          <cell r="G471">
            <v>170900.73</v>
          </cell>
          <cell r="H471">
            <v>292972.68</v>
          </cell>
          <cell r="I471">
            <v>292395.45</v>
          </cell>
          <cell r="K471">
            <v>145331.88</v>
          </cell>
        </row>
        <row r="472">
          <cell r="A472" t="str">
            <v>Public Affairs &amp; SustainabilityExpenseO&amp;MVP Office Assessments</v>
          </cell>
          <cell r="B472" t="str">
            <v>Public Affairs &amp; Sustainability</v>
          </cell>
          <cell r="C472" t="str">
            <v>O&amp;M</v>
          </cell>
          <cell r="D472" t="str">
            <v>VP Office Assessments</v>
          </cell>
          <cell r="E472">
            <v>0</v>
          </cell>
          <cell r="G472">
            <v>0</v>
          </cell>
          <cell r="H472">
            <v>0</v>
          </cell>
          <cell r="I472">
            <v>-13000</v>
          </cell>
          <cell r="K472">
            <v>0</v>
          </cell>
        </row>
        <row r="473">
          <cell r="A473" t="str">
            <v>Records Management &amp; Library ServicesExpenseO&amp;MApplied Labor</v>
          </cell>
          <cell r="B473" t="str">
            <v>Records Management &amp; Library Services</v>
          </cell>
          <cell r="C473" t="str">
            <v>O&amp;M</v>
          </cell>
          <cell r="D473" t="str">
            <v>Applied Labor</v>
          </cell>
          <cell r="E473">
            <v>0</v>
          </cell>
          <cell r="G473">
            <v>0</v>
          </cell>
          <cell r="H473">
            <v>0</v>
          </cell>
          <cell r="J473">
            <v>-14817.95</v>
          </cell>
          <cell r="K473">
            <v>-14701.39</v>
          </cell>
        </row>
        <row r="474">
          <cell r="A474" t="str">
            <v>Records Management &amp; Library ServicesExpenseO&amp;MClient Investment</v>
          </cell>
          <cell r="B474" t="str">
            <v>Records Management &amp; Library Services</v>
          </cell>
          <cell r="C474" t="str">
            <v>O&amp;M</v>
          </cell>
          <cell r="D474" t="str">
            <v>Client Investment</v>
          </cell>
          <cell r="E474">
            <v>10000</v>
          </cell>
          <cell r="F474">
            <v>27751</v>
          </cell>
          <cell r="G474">
            <v>25000</v>
          </cell>
          <cell r="H474">
            <v>125000</v>
          </cell>
          <cell r="I474">
            <v>123883</v>
          </cell>
          <cell r="K474">
            <v>14027</v>
          </cell>
        </row>
        <row r="475">
          <cell r="A475" t="str">
            <v>Records Management &amp; Library ServicesExpenseO&amp;MDAS</v>
          </cell>
          <cell r="B475" t="str">
            <v>Records Management &amp; Library Services</v>
          </cell>
          <cell r="C475" t="str">
            <v>O&amp;M</v>
          </cell>
          <cell r="D475" t="str">
            <v>DAS</v>
          </cell>
          <cell r="E475">
            <v>6414</v>
          </cell>
          <cell r="F475">
            <v>6414</v>
          </cell>
          <cell r="G475">
            <v>44898</v>
          </cell>
          <cell r="H475">
            <v>76970</v>
          </cell>
          <cell r="I475">
            <v>76970</v>
          </cell>
          <cell r="K475">
            <v>38484</v>
          </cell>
        </row>
        <row r="476">
          <cell r="A476" t="str">
            <v>Records Management &amp; Library ServicesExpenseO&amp;MDepreciation/Amortization</v>
          </cell>
          <cell r="B476" t="str">
            <v>Records Management &amp; Library Services</v>
          </cell>
          <cell r="C476" t="str">
            <v>O&amp;M</v>
          </cell>
          <cell r="D476" t="str">
            <v>Depreciation/Amortization</v>
          </cell>
          <cell r="E476">
            <v>188.06</v>
          </cell>
          <cell r="F476">
            <v>319</v>
          </cell>
          <cell r="G476">
            <v>1316.42</v>
          </cell>
          <cell r="H476">
            <v>2258.56</v>
          </cell>
          <cell r="I476">
            <v>3829</v>
          </cell>
          <cell r="K476">
            <v>1915.5</v>
          </cell>
        </row>
        <row r="477">
          <cell r="A477" t="str">
            <v>Records Management &amp; Library ServicesExpenseO&amp;MFleet/Other CO Charges</v>
          </cell>
          <cell r="B477" t="str">
            <v>Records Management &amp; Library Services</v>
          </cell>
          <cell r="C477" t="str">
            <v>O&amp;M</v>
          </cell>
          <cell r="D477" t="str">
            <v>Fleet/Other CO Charges</v>
          </cell>
          <cell r="E477">
            <v>2449.1999999999998</v>
          </cell>
          <cell r="F477">
            <v>2449.1999999999998</v>
          </cell>
          <cell r="G477">
            <v>17077.330000000002</v>
          </cell>
          <cell r="H477">
            <v>29241.43</v>
          </cell>
          <cell r="I477">
            <v>28432.28</v>
          </cell>
          <cell r="K477">
            <v>12954.98</v>
          </cell>
        </row>
        <row r="478">
          <cell r="A478" t="str">
            <v>Records Management &amp; Library ServicesExpenseO&amp;MFringe Benefits &amp; Taxes</v>
          </cell>
          <cell r="B478" t="str">
            <v>Records Management &amp; Library Services</v>
          </cell>
          <cell r="C478" t="str">
            <v>O&amp;M</v>
          </cell>
          <cell r="D478" t="str">
            <v>Fringe Benefits &amp; Taxes</v>
          </cell>
          <cell r="E478">
            <v>14981.42</v>
          </cell>
          <cell r="F478">
            <v>14981.42</v>
          </cell>
          <cell r="G478">
            <v>99517.74</v>
          </cell>
          <cell r="H478">
            <v>170856.91</v>
          </cell>
          <cell r="I478">
            <v>170854.62</v>
          </cell>
          <cell r="J478">
            <v>-621.95000000000005</v>
          </cell>
          <cell r="K478">
            <v>89970.83</v>
          </cell>
        </row>
        <row r="479">
          <cell r="A479" t="str">
            <v>Records Management &amp; Library ServicesExpenseO&amp;MIT Toolkit</v>
          </cell>
          <cell r="B479" t="str">
            <v>Records Management &amp; Library Services</v>
          </cell>
          <cell r="C479" t="str">
            <v>O&amp;M</v>
          </cell>
          <cell r="D479" t="str">
            <v>IT Toolkit</v>
          </cell>
          <cell r="E479">
            <v>190.64</v>
          </cell>
          <cell r="F479">
            <v>190.64</v>
          </cell>
          <cell r="G479">
            <v>1334.48</v>
          </cell>
          <cell r="H479">
            <v>2286.6799999999998</v>
          </cell>
          <cell r="I479">
            <v>2171.92</v>
          </cell>
          <cell r="K479">
            <v>935.36</v>
          </cell>
        </row>
        <row r="480">
          <cell r="A480" t="str">
            <v>Records Management &amp; Library ServicesExpenseO&amp;MIncurred Labor</v>
          </cell>
          <cell r="B480" t="str">
            <v>Records Management &amp; Library Services</v>
          </cell>
          <cell r="C480" t="str">
            <v>O&amp;M</v>
          </cell>
          <cell r="D480" t="str">
            <v>Incurred Labor</v>
          </cell>
          <cell r="E480">
            <v>47067</v>
          </cell>
          <cell r="F480">
            <v>47067</v>
          </cell>
          <cell r="G480">
            <v>312654</v>
          </cell>
          <cell r="H480">
            <v>536779.6</v>
          </cell>
          <cell r="I480">
            <v>536760</v>
          </cell>
          <cell r="J480">
            <v>-8546.2099999999991</v>
          </cell>
          <cell r="K480">
            <v>260971.73</v>
          </cell>
        </row>
        <row r="481">
          <cell r="A481" t="str">
            <v>Records Management &amp; Library ServicesExpenseO&amp;MInternal Settlements</v>
          </cell>
          <cell r="B481" t="str">
            <v>Records Management &amp; Library Services</v>
          </cell>
          <cell r="C481" t="str">
            <v>O&amp;M</v>
          </cell>
          <cell r="D481" t="str">
            <v>Internal Settlements</v>
          </cell>
          <cell r="E481">
            <v>0</v>
          </cell>
          <cell r="G481">
            <v>0</v>
          </cell>
          <cell r="H481">
            <v>0</v>
          </cell>
          <cell r="I481">
            <v>116.56</v>
          </cell>
          <cell r="K481">
            <v>0</v>
          </cell>
        </row>
        <row r="482">
          <cell r="A482" t="str">
            <v>Records Management &amp; Library ServicesExpenseO&amp;MMaterial</v>
          </cell>
          <cell r="B482" t="str">
            <v>Records Management &amp; Library Services</v>
          </cell>
          <cell r="C482" t="str">
            <v>O&amp;M</v>
          </cell>
          <cell r="D482" t="str">
            <v>Material</v>
          </cell>
          <cell r="E482">
            <v>333.33</v>
          </cell>
          <cell r="G482">
            <v>2333.31</v>
          </cell>
          <cell r="H482">
            <v>3999.96</v>
          </cell>
          <cell r="I482">
            <v>7187.93</v>
          </cell>
          <cell r="K482">
            <v>2634.6</v>
          </cell>
        </row>
        <row r="483">
          <cell r="A483" t="str">
            <v>Records Management &amp; Library ServicesExpenseO&amp;MOther Primary Expenses</v>
          </cell>
          <cell r="B483" t="str">
            <v>Records Management &amp; Library Services</v>
          </cell>
          <cell r="C483" t="str">
            <v>O&amp;M</v>
          </cell>
          <cell r="D483" t="str">
            <v>Other Primary Expenses</v>
          </cell>
          <cell r="E483">
            <v>1266.44</v>
          </cell>
          <cell r="F483">
            <v>1266.44</v>
          </cell>
          <cell r="G483">
            <v>8865.08</v>
          </cell>
          <cell r="H483">
            <v>15197.28</v>
          </cell>
          <cell r="I483">
            <v>15197.63</v>
          </cell>
          <cell r="K483">
            <v>3053.15</v>
          </cell>
        </row>
        <row r="484">
          <cell r="A484" t="str">
            <v>Records Management &amp; Library ServicesExpenseO&amp;MOther Secondary Costs</v>
          </cell>
          <cell r="B484" t="str">
            <v>Records Management &amp; Library Services</v>
          </cell>
          <cell r="C484" t="str">
            <v>O&amp;M</v>
          </cell>
          <cell r="D484" t="str">
            <v>Other Secondary Costs</v>
          </cell>
          <cell r="E484">
            <v>133.12</v>
          </cell>
          <cell r="F484">
            <v>133.12</v>
          </cell>
          <cell r="G484">
            <v>931.84</v>
          </cell>
          <cell r="H484">
            <v>1596.8</v>
          </cell>
          <cell r="I484">
            <v>1631.44</v>
          </cell>
          <cell r="K484">
            <v>816.84</v>
          </cell>
        </row>
        <row r="485">
          <cell r="A485" t="str">
            <v>Records Management &amp; Library ServicesExpenseO&amp;MOutside Services</v>
          </cell>
          <cell r="B485" t="str">
            <v>Records Management &amp; Library Services</v>
          </cell>
          <cell r="C485" t="str">
            <v>O&amp;M</v>
          </cell>
          <cell r="D485" t="str">
            <v>Outside Services</v>
          </cell>
          <cell r="E485">
            <v>40406.699999999997</v>
          </cell>
          <cell r="F485">
            <v>35700</v>
          </cell>
          <cell r="G485">
            <v>1178668.8999999999</v>
          </cell>
          <cell r="H485">
            <v>1443794.4</v>
          </cell>
          <cell r="I485">
            <v>1440604.87</v>
          </cell>
          <cell r="K485">
            <v>1090370.8899999999</v>
          </cell>
        </row>
        <row r="486">
          <cell r="A486" t="str">
            <v>Records Management &amp; Library ServicesExpenseO&amp;MResidual Sent to SC Asm Ctr</v>
          </cell>
          <cell r="B486" t="str">
            <v>Records Management &amp; Library Services</v>
          </cell>
          <cell r="C486" t="str">
            <v>O&amp;M</v>
          </cell>
          <cell r="D486" t="str">
            <v>Residual Sent to SC Asm Ctr</v>
          </cell>
          <cell r="E486">
            <v>-2937.42</v>
          </cell>
          <cell r="G486">
            <v>55240.51</v>
          </cell>
          <cell r="H486">
            <v>-273.02999999999997</v>
          </cell>
          <cell r="K486">
            <v>-14202.53</v>
          </cell>
        </row>
        <row r="487">
          <cell r="A487" t="str">
            <v>Records Management &amp; Library ServicesExpenseO&amp;MSpace</v>
          </cell>
          <cell r="B487" t="str">
            <v>Records Management &amp; Library Services</v>
          </cell>
          <cell r="C487" t="str">
            <v>O&amp;M</v>
          </cell>
          <cell r="D487" t="str">
            <v>Space</v>
          </cell>
          <cell r="E487">
            <v>13785.77</v>
          </cell>
          <cell r="F487">
            <v>13785.77</v>
          </cell>
          <cell r="G487">
            <v>96500.39</v>
          </cell>
          <cell r="H487">
            <v>165429.24</v>
          </cell>
          <cell r="I487">
            <v>165429.24</v>
          </cell>
          <cell r="K487">
            <v>82714.62</v>
          </cell>
        </row>
        <row r="488">
          <cell r="A488" t="str">
            <v>Records Management &amp; Library ServicesExpenseO&amp;MVP Office Assessments</v>
          </cell>
          <cell r="B488" t="str">
            <v>Records Management &amp; Library Services</v>
          </cell>
          <cell r="C488" t="str">
            <v>O&amp;M</v>
          </cell>
          <cell r="D488" t="str">
            <v>VP Office Assessments</v>
          </cell>
          <cell r="E488">
            <v>0</v>
          </cell>
          <cell r="G488">
            <v>0</v>
          </cell>
          <cell r="H488">
            <v>0</v>
          </cell>
          <cell r="K488">
            <v>0</v>
          </cell>
        </row>
        <row r="489">
          <cell r="A489" t="str">
            <v>SC AdjustmentExpenseO&amp;MOther Secondary Costs</v>
          </cell>
          <cell r="B489" t="str">
            <v>SC Adjustment</v>
          </cell>
          <cell r="C489" t="str">
            <v>O&amp;M</v>
          </cell>
          <cell r="D489" t="str">
            <v>Other Secondary Costs</v>
          </cell>
          <cell r="F489">
            <v>-7000</v>
          </cell>
          <cell r="I489">
            <v>-54000</v>
          </cell>
        </row>
        <row r="490">
          <cell r="A490" t="str">
            <v>Service Company Misc. AccountingExpenseO&amp;MDepreciation/Amortization</v>
          </cell>
          <cell r="B490" t="str">
            <v>Service Company Misc. Accounting</v>
          </cell>
          <cell r="C490" t="str">
            <v>O&amp;M</v>
          </cell>
          <cell r="D490" t="str">
            <v>Depreciation/Amortization</v>
          </cell>
          <cell r="I490">
            <v>0.11</v>
          </cell>
          <cell r="K490">
            <v>1750.66</v>
          </cell>
        </row>
        <row r="491">
          <cell r="A491" t="str">
            <v>Service Company Misc. AccountingExpenseO&amp;MFringe Benefits &amp; Taxes</v>
          </cell>
          <cell r="B491" t="str">
            <v>Service Company Misc. Accounting</v>
          </cell>
          <cell r="C491" t="str">
            <v>O&amp;M</v>
          </cell>
          <cell r="D491" t="str">
            <v>Fringe Benefits &amp; Taxes</v>
          </cell>
          <cell r="E491">
            <v>95000</v>
          </cell>
          <cell r="F491">
            <v>95000</v>
          </cell>
          <cell r="G491">
            <v>665000</v>
          </cell>
          <cell r="H491">
            <v>1140000</v>
          </cell>
          <cell r="I491">
            <v>1189815.2</v>
          </cell>
          <cell r="K491">
            <v>623520.24</v>
          </cell>
        </row>
        <row r="492">
          <cell r="A492" t="str">
            <v>Service Company Misc. AccountingExpenseO&amp;MIncurred Labor</v>
          </cell>
          <cell r="B492" t="str">
            <v>Service Company Misc. Accounting</v>
          </cell>
          <cell r="C492" t="str">
            <v>O&amp;M</v>
          </cell>
          <cell r="D492" t="str">
            <v>Incurred Labor</v>
          </cell>
          <cell r="E492">
            <v>175000</v>
          </cell>
          <cell r="F492">
            <v>175000</v>
          </cell>
          <cell r="G492">
            <v>425000</v>
          </cell>
          <cell r="H492">
            <v>1000000</v>
          </cell>
          <cell r="I492">
            <v>797867.06</v>
          </cell>
          <cell r="K492">
            <v>159126.57</v>
          </cell>
        </row>
        <row r="493">
          <cell r="A493" t="str">
            <v>Service Company Misc. AccountingExpenseO&amp;MInterest</v>
          </cell>
          <cell r="B493" t="str">
            <v>Service Company Misc. Accounting</v>
          </cell>
          <cell r="C493" t="str">
            <v>O&amp;M</v>
          </cell>
          <cell r="D493" t="str">
            <v>Interest</v>
          </cell>
          <cell r="E493">
            <v>1270927.26</v>
          </cell>
          <cell r="F493">
            <v>1385510</v>
          </cell>
          <cell r="G493">
            <v>7507439.3600000003</v>
          </cell>
          <cell r="H493">
            <v>12678377.08</v>
          </cell>
          <cell r="I493">
            <v>13578713.619999999</v>
          </cell>
          <cell r="K493">
            <v>6127858.4800000004</v>
          </cell>
        </row>
        <row r="494">
          <cell r="A494" t="str">
            <v>Service Company Misc. AccountingExpenseO&amp;MInternal Settlements</v>
          </cell>
          <cell r="B494" t="str">
            <v>Service Company Misc. Accounting</v>
          </cell>
          <cell r="C494" t="str">
            <v>O&amp;M</v>
          </cell>
          <cell r="D494" t="str">
            <v>Internal Settlements</v>
          </cell>
          <cell r="E494">
            <v>0</v>
          </cell>
          <cell r="G494">
            <v>0</v>
          </cell>
          <cell r="H494">
            <v>0</v>
          </cell>
          <cell r="I494">
            <v>1106727.98</v>
          </cell>
          <cell r="K494">
            <v>1187415.31</v>
          </cell>
        </row>
        <row r="495">
          <cell r="A495" t="str">
            <v>Service Company Misc. AccountingExpenseO&amp;MMaterial</v>
          </cell>
          <cell r="B495" t="str">
            <v>Service Company Misc. Accounting</v>
          </cell>
          <cell r="C495" t="str">
            <v>O&amp;M</v>
          </cell>
          <cell r="D495" t="str">
            <v>Material</v>
          </cell>
          <cell r="I495">
            <v>0.44</v>
          </cell>
          <cell r="K495">
            <v>72492.710000000006</v>
          </cell>
        </row>
        <row r="496">
          <cell r="A496" t="str">
            <v>Service Company Misc. AccountingExpenseO&amp;MOther Income &amp; Deductions</v>
          </cell>
          <cell r="B496" t="str">
            <v>Service Company Misc. Accounting</v>
          </cell>
          <cell r="C496" t="str">
            <v>O&amp;M</v>
          </cell>
          <cell r="D496" t="str">
            <v>Other Income &amp; Deductions</v>
          </cell>
          <cell r="F496">
            <v>-155000</v>
          </cell>
          <cell r="I496">
            <v>-1850000.16</v>
          </cell>
          <cell r="K496">
            <v>-934385.24</v>
          </cell>
        </row>
        <row r="497">
          <cell r="A497" t="str">
            <v>Service Company Misc. AccountingExpenseO&amp;MOther Primary Expenses</v>
          </cell>
          <cell r="B497" t="str">
            <v>Service Company Misc. Accounting</v>
          </cell>
          <cell r="C497" t="str">
            <v>O&amp;M</v>
          </cell>
          <cell r="D497" t="str">
            <v>Other Primary Expenses</v>
          </cell>
          <cell r="I497">
            <v>-5644</v>
          </cell>
          <cell r="K497">
            <v>1749.45</v>
          </cell>
        </row>
        <row r="498">
          <cell r="A498" t="str">
            <v>Service Company Misc. AccountingExpenseO&amp;MOutside Services</v>
          </cell>
          <cell r="B498" t="str">
            <v>Service Company Misc. Accounting</v>
          </cell>
          <cell r="C498" t="str">
            <v>O&amp;M</v>
          </cell>
          <cell r="D498" t="str">
            <v>Outside Services</v>
          </cell>
          <cell r="I498">
            <v>-0.31</v>
          </cell>
          <cell r="K498">
            <v>-26854.31</v>
          </cell>
        </row>
        <row r="499">
          <cell r="A499" t="str">
            <v>Service Company Misc. AccountingExpenseO&amp;MTaxes</v>
          </cell>
          <cell r="B499" t="str">
            <v>Service Company Misc. Accounting</v>
          </cell>
          <cell r="C499" t="str">
            <v>O&amp;M</v>
          </cell>
          <cell r="D499" t="str">
            <v>Taxes</v>
          </cell>
          <cell r="G499">
            <v>-448901</v>
          </cell>
          <cell r="H499">
            <v>-897802</v>
          </cell>
          <cell r="I499">
            <v>-897804.31</v>
          </cell>
          <cell r="K499">
            <v>-215368.79</v>
          </cell>
        </row>
        <row r="500">
          <cell r="A500" t="str">
            <v>Service Company Misc. AccountingExpenseO&amp;MVP Office Assessments</v>
          </cell>
          <cell r="B500" t="str">
            <v>Service Company Misc. Accounting</v>
          </cell>
          <cell r="C500" t="str">
            <v>O&amp;M</v>
          </cell>
          <cell r="D500" t="str">
            <v>VP Office Assessments</v>
          </cell>
          <cell r="E500">
            <v>-232090.26</v>
          </cell>
          <cell r="F500">
            <v>-232090.26</v>
          </cell>
          <cell r="G500">
            <v>108106.64</v>
          </cell>
          <cell r="H500">
            <v>26048.92</v>
          </cell>
          <cell r="I500">
            <v>-44294.239999999998</v>
          </cell>
          <cell r="K500">
            <v>11293.92</v>
          </cell>
        </row>
        <row r="501">
          <cell r="A501" t="str">
            <v>Service Company Overhead PoolExpenseO&amp;MIncurred Labor</v>
          </cell>
          <cell r="B501" t="str">
            <v>Service Company Overhead Pool</v>
          </cell>
          <cell r="C501" t="str">
            <v>O&amp;M</v>
          </cell>
          <cell r="D501" t="str">
            <v>Incurred Labor</v>
          </cell>
          <cell r="I501">
            <v>202132.86</v>
          </cell>
          <cell r="K501">
            <v>202132.86</v>
          </cell>
        </row>
        <row r="502">
          <cell r="A502" t="str">
            <v>Service Company Overhead PoolExpenseO&amp;MInterest</v>
          </cell>
          <cell r="B502" t="str">
            <v>Service Company Overhead Pool</v>
          </cell>
          <cell r="C502" t="str">
            <v>O&amp;M</v>
          </cell>
          <cell r="D502" t="str">
            <v>Interest</v>
          </cell>
          <cell r="K502">
            <v>0</v>
          </cell>
        </row>
        <row r="503">
          <cell r="A503" t="str">
            <v>Service Company Overhead PoolExpenseO&amp;MVP Office Assessments</v>
          </cell>
          <cell r="B503" t="str">
            <v>Service Company Overhead Pool</v>
          </cell>
          <cell r="C503" t="str">
            <v>O&amp;M</v>
          </cell>
          <cell r="D503" t="str">
            <v>VP Office Assessments</v>
          </cell>
          <cell r="I503">
            <v>-39366.120000000003</v>
          </cell>
          <cell r="K503">
            <v>-202132.86</v>
          </cell>
        </row>
        <row r="504">
          <cell r="A504" t="str">
            <v>Service Company ResidualExpenseO&amp;MInternal Settlements</v>
          </cell>
          <cell r="B504" t="str">
            <v>Service Company Residual</v>
          </cell>
          <cell r="C504" t="str">
            <v>O&amp;M</v>
          </cell>
          <cell r="D504" t="str">
            <v>Internal Settlements</v>
          </cell>
          <cell r="I504">
            <v>-37</v>
          </cell>
          <cell r="K504">
            <v>1310.74</v>
          </cell>
        </row>
        <row r="505">
          <cell r="A505" t="str">
            <v>Service Company ResidualExpenseO&amp;MResidual Sent to SC Asm Ctr</v>
          </cell>
          <cell r="B505" t="str">
            <v>Service Company Residual</v>
          </cell>
          <cell r="C505" t="str">
            <v>O&amp;M</v>
          </cell>
          <cell r="D505" t="str">
            <v>Residual Sent to SC Asm Ctr</v>
          </cell>
          <cell r="E505">
            <v>-0.42</v>
          </cell>
          <cell r="G505">
            <v>0.36</v>
          </cell>
          <cell r="H505">
            <v>0.93</v>
          </cell>
          <cell r="K505">
            <v>-196483.15</v>
          </cell>
        </row>
        <row r="506">
          <cell r="A506" t="str">
            <v>Service Company ResidualExpenseO&amp;MVP Office Assessments</v>
          </cell>
          <cell r="B506" t="str">
            <v>Service Company Residual</v>
          </cell>
          <cell r="C506" t="str">
            <v>O&amp;M</v>
          </cell>
          <cell r="D506" t="str">
            <v>VP Office Assessments</v>
          </cell>
          <cell r="E506">
            <v>0.42</v>
          </cell>
          <cell r="F506">
            <v>0.42</v>
          </cell>
          <cell r="G506">
            <v>-0.36</v>
          </cell>
          <cell r="H506">
            <v>-0.93</v>
          </cell>
          <cell r="I506">
            <v>-273020.40999999997</v>
          </cell>
          <cell r="K506">
            <v>196483.15</v>
          </cell>
        </row>
        <row r="507">
          <cell r="A507" t="str">
            <v>Services Corporation FinanceExpenseO&amp;MApplied Labor</v>
          </cell>
          <cell r="B507" t="str">
            <v>Services Corporation Finance</v>
          </cell>
          <cell r="C507" t="str">
            <v>O&amp;M</v>
          </cell>
          <cell r="D507" t="str">
            <v>Applied Labor</v>
          </cell>
          <cell r="E507">
            <v>0</v>
          </cell>
          <cell r="G507">
            <v>0</v>
          </cell>
          <cell r="H507">
            <v>0</v>
          </cell>
          <cell r="J507">
            <v>-6503.28</v>
          </cell>
          <cell r="K507">
            <v>-11327.59</v>
          </cell>
        </row>
        <row r="508">
          <cell r="A508" t="str">
            <v>Services Corporation FinanceExpenseO&amp;MDepreciation/Amortization</v>
          </cell>
          <cell r="B508" t="str">
            <v>Services Corporation Finance</v>
          </cell>
          <cell r="C508" t="str">
            <v>O&amp;M</v>
          </cell>
          <cell r="D508" t="str">
            <v>Depreciation/Amortization</v>
          </cell>
          <cell r="E508">
            <v>557.83000000000004</v>
          </cell>
          <cell r="F508">
            <v>557.83000000000004</v>
          </cell>
          <cell r="G508">
            <v>3904.81</v>
          </cell>
          <cell r="H508">
            <v>6693.96</v>
          </cell>
          <cell r="I508">
            <v>7977.61</v>
          </cell>
          <cell r="K508">
            <v>5914.29</v>
          </cell>
        </row>
        <row r="509">
          <cell r="A509" t="str">
            <v>Services Corporation FinanceExpenseO&amp;MFringe Benefits &amp; Taxes</v>
          </cell>
          <cell r="B509" t="str">
            <v>Services Corporation Finance</v>
          </cell>
          <cell r="C509" t="str">
            <v>O&amp;M</v>
          </cell>
          <cell r="D509" t="str">
            <v>Fringe Benefits &amp; Taxes</v>
          </cell>
          <cell r="E509">
            <v>71500.36</v>
          </cell>
          <cell r="F509">
            <v>71500.36</v>
          </cell>
          <cell r="G509">
            <v>476398.96</v>
          </cell>
          <cell r="H509">
            <v>817831.69</v>
          </cell>
          <cell r="I509">
            <v>817529.64</v>
          </cell>
          <cell r="J509">
            <v>-2066.6</v>
          </cell>
          <cell r="K509">
            <v>370087.28</v>
          </cell>
        </row>
        <row r="510">
          <cell r="A510" t="str">
            <v>Services Corporation FinanceExpenseO&amp;MIT Toolkit</v>
          </cell>
          <cell r="B510" t="str">
            <v>Services Corporation Finance</v>
          </cell>
          <cell r="C510" t="str">
            <v>O&amp;M</v>
          </cell>
          <cell r="D510" t="str">
            <v>IT Toolkit</v>
          </cell>
          <cell r="E510">
            <v>741</v>
          </cell>
          <cell r="F510">
            <v>741</v>
          </cell>
          <cell r="G510">
            <v>5187</v>
          </cell>
          <cell r="H510">
            <v>8891</v>
          </cell>
          <cell r="I510">
            <v>8762.44</v>
          </cell>
          <cell r="K510">
            <v>5590.64</v>
          </cell>
        </row>
        <row r="511">
          <cell r="A511" t="str">
            <v>Services Corporation FinanceExpenseO&amp;MIncurred Labor</v>
          </cell>
          <cell r="B511" t="str">
            <v>Services Corporation Finance</v>
          </cell>
          <cell r="C511" t="str">
            <v>O&amp;M</v>
          </cell>
          <cell r="D511" t="str">
            <v>Incurred Labor</v>
          </cell>
          <cell r="E511">
            <v>224632</v>
          </cell>
          <cell r="F511">
            <v>220632</v>
          </cell>
          <cell r="G511">
            <v>1496698</v>
          </cell>
          <cell r="H511">
            <v>2569373.92</v>
          </cell>
          <cell r="I511">
            <v>2468668.04</v>
          </cell>
          <cell r="J511">
            <v>-36594.33</v>
          </cell>
          <cell r="K511">
            <v>1098319.53</v>
          </cell>
        </row>
        <row r="512">
          <cell r="A512" t="str">
            <v>Services Corporation FinanceExpenseO&amp;MInternal Settlements</v>
          </cell>
          <cell r="B512" t="str">
            <v>Services Corporation Finance</v>
          </cell>
          <cell r="C512" t="str">
            <v>O&amp;M</v>
          </cell>
          <cell r="D512" t="str">
            <v>Internal Settlements</v>
          </cell>
          <cell r="E512">
            <v>0</v>
          </cell>
          <cell r="G512">
            <v>0</v>
          </cell>
          <cell r="H512">
            <v>0</v>
          </cell>
          <cell r="K512">
            <v>0</v>
          </cell>
        </row>
        <row r="513">
          <cell r="A513" t="str">
            <v>Services Corporation FinanceExpenseO&amp;MMaterial</v>
          </cell>
          <cell r="B513" t="str">
            <v>Services Corporation Finance</v>
          </cell>
          <cell r="C513" t="str">
            <v>O&amp;M</v>
          </cell>
          <cell r="D513" t="str">
            <v>Material</v>
          </cell>
          <cell r="E513">
            <v>166.67</v>
          </cell>
          <cell r="F513">
            <v>166.67</v>
          </cell>
          <cell r="G513">
            <v>1166.69</v>
          </cell>
          <cell r="H513">
            <v>2000.04</v>
          </cell>
          <cell r="I513">
            <v>2801.35</v>
          </cell>
          <cell r="K513">
            <v>1301.32</v>
          </cell>
        </row>
        <row r="514">
          <cell r="A514" t="str">
            <v>Services Corporation FinanceExpenseO&amp;MOther Primary Expenses</v>
          </cell>
          <cell r="B514" t="str">
            <v>Services Corporation Finance</v>
          </cell>
          <cell r="C514" t="str">
            <v>O&amp;M</v>
          </cell>
          <cell r="D514" t="str">
            <v>Other Primary Expenses</v>
          </cell>
          <cell r="E514">
            <v>1750</v>
          </cell>
          <cell r="F514">
            <v>1750</v>
          </cell>
          <cell r="G514">
            <v>12250</v>
          </cell>
          <cell r="H514">
            <v>21000</v>
          </cell>
          <cell r="I514">
            <v>17991.830000000002</v>
          </cell>
          <cell r="K514">
            <v>4059.31</v>
          </cell>
        </row>
        <row r="515">
          <cell r="A515" t="str">
            <v>Services Corporation FinanceExpenseO&amp;MOther Secondary Costs</v>
          </cell>
          <cell r="B515" t="str">
            <v>Services Corporation Finance</v>
          </cell>
          <cell r="C515" t="str">
            <v>O&amp;M</v>
          </cell>
          <cell r="D515" t="str">
            <v>Other Secondary Costs</v>
          </cell>
          <cell r="E515">
            <v>756.8</v>
          </cell>
          <cell r="F515">
            <v>756.8</v>
          </cell>
          <cell r="G515">
            <v>5297.6</v>
          </cell>
          <cell r="H515">
            <v>9075.36</v>
          </cell>
          <cell r="I515">
            <v>8428.4599999999991</v>
          </cell>
          <cell r="K515">
            <v>4407.62</v>
          </cell>
        </row>
        <row r="516">
          <cell r="A516" t="str">
            <v>Services Corporation FinanceExpenseO&amp;MOutside Services</v>
          </cell>
          <cell r="B516" t="str">
            <v>Services Corporation Finance</v>
          </cell>
          <cell r="C516" t="str">
            <v>O&amp;M</v>
          </cell>
          <cell r="D516" t="str">
            <v>Outside Services</v>
          </cell>
          <cell r="E516">
            <v>5166.66</v>
          </cell>
          <cell r="F516">
            <v>5166.66</v>
          </cell>
          <cell r="G516">
            <v>36166.620000000003</v>
          </cell>
          <cell r="H516">
            <v>61999.92</v>
          </cell>
          <cell r="I516">
            <v>32669.8</v>
          </cell>
          <cell r="K516">
            <v>11760.9</v>
          </cell>
        </row>
        <row r="517">
          <cell r="A517" t="str">
            <v>Services Corporation FinanceExpenseO&amp;MResidual Sent to SC Asm Ctr</v>
          </cell>
          <cell r="B517" t="str">
            <v>Services Corporation Finance</v>
          </cell>
          <cell r="C517" t="str">
            <v>O&amp;M</v>
          </cell>
          <cell r="D517" t="str">
            <v>Residual Sent to SC Asm Ctr</v>
          </cell>
          <cell r="E517">
            <v>2779.92</v>
          </cell>
          <cell r="G517">
            <v>16426.54</v>
          </cell>
          <cell r="H517">
            <v>9334.73</v>
          </cell>
          <cell r="K517">
            <v>-156280.85</v>
          </cell>
        </row>
        <row r="518">
          <cell r="A518" t="str">
            <v>Services Corporation FinanceExpenseO&amp;MSpace</v>
          </cell>
          <cell r="B518" t="str">
            <v>Services Corporation Finance</v>
          </cell>
          <cell r="C518" t="str">
            <v>O&amp;M</v>
          </cell>
          <cell r="D518" t="str">
            <v>Space</v>
          </cell>
          <cell r="E518">
            <v>31885.86</v>
          </cell>
          <cell r="F518">
            <v>31885.86</v>
          </cell>
          <cell r="G518">
            <v>223201.02</v>
          </cell>
          <cell r="H518">
            <v>382630.32</v>
          </cell>
          <cell r="I518">
            <v>383207.55</v>
          </cell>
          <cell r="K518">
            <v>192469.62</v>
          </cell>
        </row>
        <row r="519">
          <cell r="A519" t="str">
            <v>Services Corporation FinanceExpenseO&amp;MVP Office Assessments</v>
          </cell>
          <cell r="B519" t="str">
            <v>Services Corporation Finance</v>
          </cell>
          <cell r="C519" t="str">
            <v>O&amp;M</v>
          </cell>
          <cell r="D519" t="str">
            <v>VP Office Assessments</v>
          </cell>
          <cell r="E519">
            <v>0</v>
          </cell>
          <cell r="G519">
            <v>0</v>
          </cell>
          <cell r="H519">
            <v>0</v>
          </cell>
          <cell r="K519">
            <v>0</v>
          </cell>
        </row>
        <row r="520">
          <cell r="A520" t="str">
            <v>Treasury Management ServicesExpenseCAPITALCapital Offset</v>
          </cell>
          <cell r="B520" t="str">
            <v>Treasury Management Services</v>
          </cell>
          <cell r="C520" t="str">
            <v>CAPITAL</v>
          </cell>
          <cell r="D520" t="str">
            <v>Capital Offset</v>
          </cell>
          <cell r="I520">
            <v>-5276</v>
          </cell>
          <cell r="K520">
            <v>-10187</v>
          </cell>
        </row>
        <row r="521">
          <cell r="A521" t="str">
            <v>Treasury Management ServicesExpenseCAPITALOther Secondary Costs</v>
          </cell>
          <cell r="B521" t="str">
            <v>Treasury Management Services</v>
          </cell>
          <cell r="C521" t="str">
            <v>CAPITAL</v>
          </cell>
          <cell r="D521" t="str">
            <v>Other Secondary Costs</v>
          </cell>
          <cell r="I521">
            <v>5276</v>
          </cell>
          <cell r="K521">
            <v>10187</v>
          </cell>
        </row>
        <row r="522">
          <cell r="A522" t="str">
            <v>Treasury Management ServicesExpenseO&amp;MApplied Labor</v>
          </cell>
          <cell r="B522" t="str">
            <v>Treasury Management Services</v>
          </cell>
          <cell r="C522" t="str">
            <v>O&amp;M</v>
          </cell>
          <cell r="D522" t="str">
            <v>Applied Labor</v>
          </cell>
          <cell r="E522">
            <v>0</v>
          </cell>
          <cell r="G522">
            <v>0</v>
          </cell>
          <cell r="H522">
            <v>0</v>
          </cell>
          <cell r="K522">
            <v>-8369.11</v>
          </cell>
        </row>
        <row r="523">
          <cell r="A523" t="str">
            <v>Treasury Management ServicesExpenseO&amp;MClient Investment</v>
          </cell>
          <cell r="B523" t="str">
            <v>Treasury Management Services</v>
          </cell>
          <cell r="C523" t="str">
            <v>O&amp;M</v>
          </cell>
          <cell r="D523" t="str">
            <v>Client Investment</v>
          </cell>
          <cell r="E523">
            <v>2500</v>
          </cell>
          <cell r="F523">
            <v>16000</v>
          </cell>
          <cell r="G523">
            <v>50000</v>
          </cell>
          <cell r="H523">
            <v>50000</v>
          </cell>
          <cell r="I523">
            <v>6705</v>
          </cell>
          <cell r="K523">
            <v>-9517</v>
          </cell>
        </row>
        <row r="524">
          <cell r="A524" t="str">
            <v>Treasury Management ServicesExpenseO&amp;MDAS</v>
          </cell>
          <cell r="B524" t="str">
            <v>Treasury Management Services</v>
          </cell>
          <cell r="C524" t="str">
            <v>O&amp;M</v>
          </cell>
          <cell r="D524" t="str">
            <v>DAS</v>
          </cell>
          <cell r="E524">
            <v>1348</v>
          </cell>
          <cell r="F524">
            <v>1348</v>
          </cell>
          <cell r="G524">
            <v>9436</v>
          </cell>
          <cell r="H524">
            <v>16176</v>
          </cell>
          <cell r="I524">
            <v>16176</v>
          </cell>
          <cell r="K524">
            <v>8088</v>
          </cell>
        </row>
        <row r="525">
          <cell r="A525" t="str">
            <v>Treasury Management ServicesExpenseO&amp;MDepreciation/Amortization</v>
          </cell>
          <cell r="B525" t="str">
            <v>Treasury Management Services</v>
          </cell>
          <cell r="C525" t="str">
            <v>O&amp;M</v>
          </cell>
          <cell r="D525" t="str">
            <v>Depreciation/Amortization</v>
          </cell>
          <cell r="E525">
            <v>26640</v>
          </cell>
          <cell r="F525">
            <v>26640</v>
          </cell>
          <cell r="G525">
            <v>186476</v>
          </cell>
          <cell r="H525">
            <v>319676</v>
          </cell>
          <cell r="I525">
            <v>321159.06</v>
          </cell>
          <cell r="K525">
            <v>166559.9</v>
          </cell>
        </row>
        <row r="526">
          <cell r="A526" t="str">
            <v>Treasury Management ServicesExpenseO&amp;MFringe Benefits &amp; Taxes</v>
          </cell>
          <cell r="B526" t="str">
            <v>Treasury Management Services</v>
          </cell>
          <cell r="C526" t="str">
            <v>O&amp;M</v>
          </cell>
          <cell r="D526" t="str">
            <v>Fringe Benefits &amp; Taxes</v>
          </cell>
          <cell r="E526">
            <v>79222.33</v>
          </cell>
          <cell r="F526">
            <v>79222.33</v>
          </cell>
          <cell r="G526">
            <v>528323.27</v>
          </cell>
          <cell r="H526">
            <v>906950.16</v>
          </cell>
          <cell r="I526">
            <v>923159.34</v>
          </cell>
          <cell r="K526">
            <v>468518.17</v>
          </cell>
        </row>
        <row r="527">
          <cell r="A527" t="str">
            <v>Treasury Management ServicesExpenseO&amp;MIT Toolkit</v>
          </cell>
          <cell r="B527" t="str">
            <v>Treasury Management Services</v>
          </cell>
          <cell r="C527" t="str">
            <v>O&amp;M</v>
          </cell>
          <cell r="D527" t="str">
            <v>IT Toolkit</v>
          </cell>
          <cell r="E527">
            <v>1759.28</v>
          </cell>
          <cell r="F527">
            <v>1759.28</v>
          </cell>
          <cell r="G527">
            <v>12314.96</v>
          </cell>
          <cell r="H527">
            <v>21115.360000000001</v>
          </cell>
          <cell r="I527">
            <v>20902.439999999999</v>
          </cell>
          <cell r="K527">
            <v>10328.280000000001</v>
          </cell>
        </row>
        <row r="528">
          <cell r="A528" t="str">
            <v>Treasury Management ServicesExpenseO&amp;MIncurred Labor</v>
          </cell>
          <cell r="B528" t="str">
            <v>Treasury Management Services</v>
          </cell>
          <cell r="C528" t="str">
            <v>O&amp;M</v>
          </cell>
          <cell r="D528" t="str">
            <v>Incurred Labor</v>
          </cell>
          <cell r="E528">
            <v>248892</v>
          </cell>
          <cell r="F528">
            <v>248892</v>
          </cell>
          <cell r="G528">
            <v>1659828</v>
          </cell>
          <cell r="H528">
            <v>2849356.43</v>
          </cell>
          <cell r="I528">
            <v>2846636.15</v>
          </cell>
          <cell r="K528">
            <v>1433112.84</v>
          </cell>
        </row>
        <row r="529">
          <cell r="A529" t="str">
            <v>Treasury Management ServicesExpenseO&amp;MInterest</v>
          </cell>
          <cell r="B529" t="str">
            <v>Treasury Management Services</v>
          </cell>
          <cell r="C529" t="str">
            <v>O&amp;M</v>
          </cell>
          <cell r="D529" t="str">
            <v>Interest</v>
          </cell>
          <cell r="E529">
            <v>85507.46</v>
          </cell>
          <cell r="F529">
            <v>85507.46</v>
          </cell>
          <cell r="G529">
            <v>696797.36</v>
          </cell>
          <cell r="H529">
            <v>1238325</v>
          </cell>
          <cell r="I529">
            <v>1203729.6000000001</v>
          </cell>
          <cell r="K529">
            <v>478011.08</v>
          </cell>
        </row>
        <row r="530">
          <cell r="A530" t="str">
            <v>Treasury Management ServicesExpenseO&amp;MInternal Settlements</v>
          </cell>
          <cell r="B530" t="str">
            <v>Treasury Management Services</v>
          </cell>
          <cell r="C530" t="str">
            <v>O&amp;M</v>
          </cell>
          <cell r="D530" t="str">
            <v>Internal Settlements</v>
          </cell>
          <cell r="E530">
            <v>0</v>
          </cell>
          <cell r="G530">
            <v>0</v>
          </cell>
          <cell r="H530">
            <v>0</v>
          </cell>
          <cell r="I530">
            <v>-49.96</v>
          </cell>
          <cell r="K530">
            <v>-16002.83</v>
          </cell>
        </row>
        <row r="531">
          <cell r="A531" t="str">
            <v>Treasury Management ServicesExpenseO&amp;MMaterial</v>
          </cell>
          <cell r="B531" t="str">
            <v>Treasury Management Services</v>
          </cell>
          <cell r="C531" t="str">
            <v>O&amp;M</v>
          </cell>
          <cell r="D531" t="str">
            <v>Material</v>
          </cell>
          <cell r="E531">
            <v>1041</v>
          </cell>
          <cell r="F531">
            <v>741</v>
          </cell>
          <cell r="G531">
            <v>6283</v>
          </cell>
          <cell r="H531">
            <v>11500</v>
          </cell>
          <cell r="I531">
            <v>12458.26</v>
          </cell>
          <cell r="K531">
            <v>13151.65</v>
          </cell>
        </row>
        <row r="532">
          <cell r="A532" t="str">
            <v>Treasury Management ServicesExpenseO&amp;MOther Primary Expenses</v>
          </cell>
          <cell r="B532" t="str">
            <v>Treasury Management Services</v>
          </cell>
          <cell r="C532" t="str">
            <v>O&amp;M</v>
          </cell>
          <cell r="D532" t="str">
            <v>Other Primary Expenses</v>
          </cell>
          <cell r="E532">
            <v>1606362.16</v>
          </cell>
          <cell r="F532">
            <v>1805362</v>
          </cell>
          <cell r="G532">
            <v>12602204.98</v>
          </cell>
          <cell r="H532">
            <v>22143797.940000001</v>
          </cell>
          <cell r="I532">
            <v>23119779.190000001</v>
          </cell>
          <cell r="K532">
            <v>10938983.359999999</v>
          </cell>
        </row>
        <row r="533">
          <cell r="A533" t="str">
            <v>Treasury Management ServicesExpenseO&amp;MOther Secondary Costs</v>
          </cell>
          <cell r="B533" t="str">
            <v>Treasury Management Services</v>
          </cell>
          <cell r="C533" t="str">
            <v>O&amp;M</v>
          </cell>
          <cell r="D533" t="str">
            <v>Other Secondary Costs</v>
          </cell>
          <cell r="E533">
            <v>1188.1400000000001</v>
          </cell>
          <cell r="F533">
            <v>1188.1400000000001</v>
          </cell>
          <cell r="G533">
            <v>8316.98</v>
          </cell>
          <cell r="H533">
            <v>14258.8</v>
          </cell>
          <cell r="I533">
            <v>14203.19</v>
          </cell>
          <cell r="K533">
            <v>7366.49</v>
          </cell>
        </row>
        <row r="534">
          <cell r="A534" t="str">
            <v>Treasury Management ServicesExpenseO&amp;MOutside Services</v>
          </cell>
          <cell r="B534" t="str">
            <v>Treasury Management Services</v>
          </cell>
          <cell r="C534" t="str">
            <v>O&amp;M</v>
          </cell>
          <cell r="D534" t="str">
            <v>Outside Services</v>
          </cell>
          <cell r="E534">
            <v>354918</v>
          </cell>
          <cell r="F534">
            <v>400000</v>
          </cell>
          <cell r="G534">
            <v>3354215</v>
          </cell>
          <cell r="H534">
            <v>5034300</v>
          </cell>
          <cell r="I534">
            <v>6033790.04</v>
          </cell>
          <cell r="K534">
            <v>3864110.43</v>
          </cell>
        </row>
        <row r="535">
          <cell r="A535" t="str">
            <v>Treasury Management ServicesExpenseO&amp;MResidual Sent to SC Asm Ctr</v>
          </cell>
          <cell r="B535" t="str">
            <v>Treasury Management Services</v>
          </cell>
          <cell r="C535" t="str">
            <v>O&amp;M</v>
          </cell>
          <cell r="D535" t="str">
            <v>Residual Sent to SC Asm Ctr</v>
          </cell>
          <cell r="E535">
            <v>11426.65</v>
          </cell>
          <cell r="G535">
            <v>75635.59</v>
          </cell>
          <cell r="H535">
            <v>10552.29</v>
          </cell>
          <cell r="K535">
            <v>118282.51</v>
          </cell>
        </row>
        <row r="536">
          <cell r="A536" t="str">
            <v>Treasury Management ServicesExpenseO&amp;MSpace</v>
          </cell>
          <cell r="B536" t="str">
            <v>Treasury Management Services</v>
          </cell>
          <cell r="C536" t="str">
            <v>O&amp;M</v>
          </cell>
          <cell r="D536" t="str">
            <v>Space</v>
          </cell>
          <cell r="E536">
            <v>36162.239999999998</v>
          </cell>
          <cell r="F536">
            <v>36162.239999999998</v>
          </cell>
          <cell r="G536">
            <v>253135.68</v>
          </cell>
          <cell r="H536">
            <v>433946.88</v>
          </cell>
          <cell r="I536">
            <v>433946.88</v>
          </cell>
          <cell r="K536">
            <v>216973.44</v>
          </cell>
        </row>
        <row r="537">
          <cell r="A537" t="str">
            <v>Treasury Management ServicesExpenseO&amp;MVP Office Assessments</v>
          </cell>
          <cell r="B537" t="str">
            <v>Treasury Management Services</v>
          </cell>
          <cell r="C537" t="str">
            <v>O&amp;M</v>
          </cell>
          <cell r="D537" t="str">
            <v>VP Office Assessments</v>
          </cell>
          <cell r="E537">
            <v>-40373</v>
          </cell>
          <cell r="F537">
            <v>-60373</v>
          </cell>
          <cell r="G537">
            <v>-282611</v>
          </cell>
          <cell r="H537">
            <v>-484476</v>
          </cell>
          <cell r="I537">
            <v>-485639</v>
          </cell>
          <cell r="K537">
            <v>-242238</v>
          </cell>
        </row>
        <row r="538">
          <cell r="A538" t="str">
            <v>Expense</v>
          </cell>
        </row>
        <row r="539">
          <cell r="A539" t="str">
            <v>Expense</v>
          </cell>
        </row>
        <row r="540">
          <cell r="A540" t="str">
            <v>Expense</v>
          </cell>
        </row>
        <row r="541">
          <cell r="A541" t="str">
            <v>Expense</v>
          </cell>
        </row>
        <row r="542">
          <cell r="A542" t="str">
            <v>Expense</v>
          </cell>
        </row>
        <row r="543">
          <cell r="A543" t="str">
            <v>Expense</v>
          </cell>
        </row>
        <row r="544">
          <cell r="A544" t="str">
            <v>Expense</v>
          </cell>
        </row>
        <row r="545">
          <cell r="A545" t="str">
            <v>Expense</v>
          </cell>
        </row>
        <row r="546">
          <cell r="A546" t="str">
            <v>Expense</v>
          </cell>
        </row>
        <row r="547">
          <cell r="A547" t="str">
            <v>Expense</v>
          </cell>
        </row>
        <row r="548">
          <cell r="A548" t="str">
            <v>Expense</v>
          </cell>
        </row>
        <row r="549">
          <cell r="A549" t="str">
            <v>Expense</v>
          </cell>
        </row>
        <row r="550">
          <cell r="A550" t="str">
            <v>Expense</v>
          </cell>
        </row>
        <row r="551">
          <cell r="A551" t="str">
            <v>Expense</v>
          </cell>
        </row>
        <row r="552">
          <cell r="A552" t="str">
            <v>Expense</v>
          </cell>
        </row>
        <row r="553">
          <cell r="A553" t="str">
            <v>Expense</v>
          </cell>
        </row>
        <row r="554">
          <cell r="A554" t="str">
            <v>Expense</v>
          </cell>
        </row>
        <row r="555">
          <cell r="A555" t="str">
            <v>Expense</v>
          </cell>
        </row>
        <row r="556">
          <cell r="A556" t="str">
            <v>Expense</v>
          </cell>
        </row>
        <row r="557">
          <cell r="A557" t="str">
            <v>Expense</v>
          </cell>
        </row>
        <row r="558">
          <cell r="A558" t="str">
            <v>Expense</v>
          </cell>
        </row>
        <row r="559">
          <cell r="A559" t="str">
            <v>Expense</v>
          </cell>
        </row>
        <row r="560">
          <cell r="A560" t="str">
            <v>Expense</v>
          </cell>
        </row>
        <row r="561">
          <cell r="A561" t="str">
            <v>Expense</v>
          </cell>
        </row>
        <row r="562">
          <cell r="A562" t="str">
            <v>Expense</v>
          </cell>
        </row>
        <row r="563">
          <cell r="A563" t="str">
            <v>Expense</v>
          </cell>
        </row>
        <row r="564">
          <cell r="A564" t="str">
            <v>Expense</v>
          </cell>
        </row>
        <row r="565">
          <cell r="A565" t="str">
            <v>Expense</v>
          </cell>
        </row>
        <row r="566">
          <cell r="A566" t="str">
            <v>Expense</v>
          </cell>
        </row>
        <row r="567">
          <cell r="A567" t="str">
            <v>Expense</v>
          </cell>
        </row>
        <row r="568">
          <cell r="A568" t="str">
            <v>Expense</v>
          </cell>
        </row>
        <row r="569">
          <cell r="A569" t="str">
            <v>Expense</v>
          </cell>
        </row>
        <row r="570">
          <cell r="A570" t="str">
            <v>Expense</v>
          </cell>
        </row>
        <row r="571">
          <cell r="A571" t="str">
            <v>Expense</v>
          </cell>
        </row>
        <row r="572">
          <cell r="A572" t="str">
            <v>Expense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  <row r="1001">
          <cell r="A1001" t="str">
            <v>Expense</v>
          </cell>
        </row>
        <row r="1002">
          <cell r="A1002" t="str">
            <v>Expense</v>
          </cell>
        </row>
      </sheetData>
      <sheetData sheetId="30" refreshError="1"/>
      <sheetData sheetId="31" refreshError="1"/>
      <sheetData sheetId="3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Residual Tie out"/>
      <sheetName val="O&amp;M Expense Check"/>
      <sheetName val="Query Input Guidance"/>
      <sheetName val="Billgs-CurRptg Per &amp; PriorServC"/>
      <sheetName val="Billgs-CurRptg Per &amp; Prior Fcst"/>
      <sheetName val="Exp-CurRptg Per &amp; Prior Fcst"/>
      <sheetName val="Billing-Nex Rptg Per &amp; CurServC"/>
      <sheetName val="Billing-Nex Rptg Per &amp; Cur Fcst"/>
      <sheetName val="Exp-Nex Rptg Per &amp; Cur Fcst"/>
      <sheetName val="Utility Impact"/>
      <sheetName val="Power Impact"/>
      <sheetName val="Holdings Impact"/>
      <sheetName val="PSEG LI-Mgt Co"/>
      <sheetName val="PSEG LI-SERV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2">
          <cell r="B52" t="str">
            <v>Practice Area</v>
          </cell>
          <cell r="C52" t="str">
            <v>Company</v>
          </cell>
          <cell r="D52" t="str">
            <v>O&amp;M / Capital</v>
          </cell>
          <cell r="E52" t="str">
            <v>Current Month
Plan Dollars</v>
          </cell>
          <cell r="F52" t="str">
            <v>Current Month 
Revised Forecast</v>
          </cell>
          <cell r="G52" t="str">
            <v>YTD
Plan Dollars</v>
          </cell>
          <cell r="H52" t="str">
            <v>Annual
Plan Dollars</v>
          </cell>
          <cell r="I52" t="str">
            <v>Forecast Dollars (BPR)</v>
          </cell>
          <cell r="J52" t="str">
            <v>Current Month
Actual Dollars</v>
          </cell>
          <cell r="K52" t="str">
            <v>YTD
Actual Dollars</v>
          </cell>
        </row>
        <row r="53">
          <cell r="A53" t="str">
            <v>Accounting ServicesBillingsO&amp;MHoldings</v>
          </cell>
          <cell r="B53" t="str">
            <v>Accounting Services</v>
          </cell>
          <cell r="C53" t="str">
            <v>Holdings</v>
          </cell>
          <cell r="D53" t="str">
            <v>O&amp;M</v>
          </cell>
          <cell r="E53">
            <v>122551.2</v>
          </cell>
          <cell r="F53">
            <v>122551.2</v>
          </cell>
          <cell r="G53">
            <v>759223.98</v>
          </cell>
          <cell r="H53">
            <v>1274209.3400000001</v>
          </cell>
          <cell r="I53">
            <v>1274209.3400000001</v>
          </cell>
          <cell r="K53">
            <v>644912.56000000006</v>
          </cell>
        </row>
        <row r="54">
          <cell r="A54" t="str">
            <v>Accounting ServicesBillingsO&amp;MPower</v>
          </cell>
          <cell r="B54" t="str">
            <v>Accounting Services</v>
          </cell>
          <cell r="C54" t="str">
            <v>Power</v>
          </cell>
          <cell r="D54" t="str">
            <v>O&amp;M</v>
          </cell>
          <cell r="E54">
            <v>1190074.55</v>
          </cell>
          <cell r="F54">
            <v>1160074.55</v>
          </cell>
          <cell r="G54">
            <v>8025774.8499999996</v>
          </cell>
          <cell r="H54">
            <v>13812852.279999999</v>
          </cell>
          <cell r="I54">
            <v>13442852.279999999</v>
          </cell>
          <cell r="K54">
            <v>6505982.0099999998</v>
          </cell>
        </row>
        <row r="55">
          <cell r="A55" t="str">
            <v>Accounting ServicesBillingsO&amp;MPSEG Long Island</v>
          </cell>
          <cell r="B55" t="str">
            <v>Accounting Services</v>
          </cell>
          <cell r="C55" t="str">
            <v>PSEG Long Island</v>
          </cell>
          <cell r="D55" t="str">
            <v>O&amp;M</v>
          </cell>
          <cell r="E55">
            <v>110057.47</v>
          </cell>
          <cell r="F55">
            <v>145057.47</v>
          </cell>
          <cell r="G55">
            <v>802828.11</v>
          </cell>
          <cell r="H55">
            <v>1349614.26</v>
          </cell>
          <cell r="I55">
            <v>1667426.26</v>
          </cell>
          <cell r="K55">
            <v>936533.21</v>
          </cell>
        </row>
        <row r="56">
          <cell r="A56" t="str">
            <v>Accounting ServicesBillingsO&amp;MUtility</v>
          </cell>
          <cell r="B56" t="str">
            <v>Accounting Services</v>
          </cell>
          <cell r="C56" t="str">
            <v>Utility</v>
          </cell>
          <cell r="D56" t="str">
            <v>O&amp;M</v>
          </cell>
          <cell r="E56">
            <v>993760.04</v>
          </cell>
          <cell r="F56">
            <v>989760.04</v>
          </cell>
          <cell r="G56">
            <v>6930299.2400000002</v>
          </cell>
          <cell r="H56">
            <v>11728108.880000001</v>
          </cell>
          <cell r="I56">
            <v>11485108.880000001</v>
          </cell>
          <cell r="K56">
            <v>6287224.8899999997</v>
          </cell>
        </row>
        <row r="57">
          <cell r="A57" t="str">
            <v>Payroll Services &amp; Accounts PayableBillingsO&amp;MHoldings</v>
          </cell>
          <cell r="B57" t="str">
            <v>Payroll Services &amp; Accounts Payable</v>
          </cell>
          <cell r="C57" t="str">
            <v>Holdings</v>
          </cell>
          <cell r="D57" t="str">
            <v>O&amp;M</v>
          </cell>
          <cell r="E57">
            <v>3897.24</v>
          </cell>
          <cell r="F57">
            <v>3897.24</v>
          </cell>
          <cell r="G57">
            <v>28097.78</v>
          </cell>
          <cell r="H57">
            <v>47914.59</v>
          </cell>
          <cell r="I57">
            <v>47914.59</v>
          </cell>
          <cell r="K57">
            <v>14117.51</v>
          </cell>
        </row>
        <row r="58">
          <cell r="A58" t="str">
            <v>Payroll Services &amp; Accounts PayableBillingsO&amp;MPower</v>
          </cell>
          <cell r="B58" t="str">
            <v>Payroll Services &amp; Accounts Payable</v>
          </cell>
          <cell r="C58" t="str">
            <v>Power</v>
          </cell>
          <cell r="D58" t="str">
            <v>O&amp;M</v>
          </cell>
          <cell r="E58">
            <v>99936.02</v>
          </cell>
          <cell r="F58">
            <v>99936.02</v>
          </cell>
          <cell r="G58">
            <v>657419.75</v>
          </cell>
          <cell r="H58">
            <v>1172984.1399999999</v>
          </cell>
          <cell r="I58">
            <v>1172984.1399999999</v>
          </cell>
          <cell r="K58">
            <v>500010.41</v>
          </cell>
        </row>
        <row r="59">
          <cell r="A59" t="str">
            <v>Payroll Services &amp; Accounts PayableBillingsO&amp;MPSEG Long Island</v>
          </cell>
          <cell r="B59" t="str">
            <v>Payroll Services &amp; Accounts Payable</v>
          </cell>
          <cell r="C59" t="str">
            <v>PSEG Long Island</v>
          </cell>
          <cell r="D59" t="str">
            <v>O&amp;M</v>
          </cell>
          <cell r="E59">
            <v>8303.59</v>
          </cell>
          <cell r="F59">
            <v>10303.59</v>
          </cell>
          <cell r="G59">
            <v>52981.13</v>
          </cell>
          <cell r="H59">
            <v>97991.55</v>
          </cell>
          <cell r="I59">
            <v>115991.55</v>
          </cell>
          <cell r="K59">
            <v>58234.2</v>
          </cell>
        </row>
        <row r="60">
          <cell r="A60" t="str">
            <v>Payroll Services &amp; Accounts PayableBillingsO&amp;MUtility</v>
          </cell>
          <cell r="B60" t="str">
            <v>Payroll Services &amp; Accounts Payable</v>
          </cell>
          <cell r="C60" t="str">
            <v>Utility</v>
          </cell>
          <cell r="D60" t="str">
            <v>O&amp;M</v>
          </cell>
          <cell r="E60">
            <v>185530.17</v>
          </cell>
          <cell r="F60">
            <v>185530.17</v>
          </cell>
          <cell r="G60">
            <v>1192179.76</v>
          </cell>
          <cell r="H60">
            <v>2100374.9</v>
          </cell>
          <cell r="I60">
            <v>2100374.9</v>
          </cell>
          <cell r="K60">
            <v>1195220.8500000001</v>
          </cell>
        </row>
        <row r="61">
          <cell r="A61" t="str">
            <v>Corporate CommunicationsBillingsO&amp;MHoldings</v>
          </cell>
          <cell r="B61" t="str">
            <v>Corporate Communications</v>
          </cell>
          <cell r="C61" t="str">
            <v>Holdings</v>
          </cell>
          <cell r="D61" t="str">
            <v>O&amp;M</v>
          </cell>
          <cell r="E61">
            <v>1595.84</v>
          </cell>
          <cell r="F61">
            <v>1595.84</v>
          </cell>
          <cell r="G61">
            <v>12202.34</v>
          </cell>
          <cell r="H61">
            <v>20813</v>
          </cell>
          <cell r="I61">
            <v>20813</v>
          </cell>
          <cell r="K61">
            <v>4020</v>
          </cell>
        </row>
        <row r="62">
          <cell r="A62" t="str">
            <v>Corporate CommunicationsBillingsO&amp;MPower</v>
          </cell>
          <cell r="B62" t="str">
            <v>Corporate Communications</v>
          </cell>
          <cell r="C62" t="str">
            <v>Power</v>
          </cell>
          <cell r="D62" t="str">
            <v>O&amp;M</v>
          </cell>
          <cell r="E62">
            <v>251433.16</v>
          </cell>
          <cell r="F62">
            <v>251433.16</v>
          </cell>
          <cell r="G62">
            <v>1839176.9</v>
          </cell>
          <cell r="H62">
            <v>3092744.13</v>
          </cell>
          <cell r="I62">
            <v>3092744.13</v>
          </cell>
          <cell r="K62">
            <v>1449206.28</v>
          </cell>
        </row>
        <row r="63">
          <cell r="A63" t="str">
            <v>Corporate CommunicationsBillingsO&amp;MPSEG Long Island</v>
          </cell>
          <cell r="B63" t="str">
            <v>Corporate Communications</v>
          </cell>
          <cell r="C63" t="str">
            <v>PSEG Long Island</v>
          </cell>
          <cell r="D63" t="str">
            <v>O&amp;M</v>
          </cell>
          <cell r="E63">
            <v>38916.980000000003</v>
          </cell>
          <cell r="F63">
            <v>38916.980000000003</v>
          </cell>
          <cell r="G63">
            <v>294121.11</v>
          </cell>
          <cell r="H63">
            <v>509903.94</v>
          </cell>
          <cell r="I63">
            <v>509903.94</v>
          </cell>
          <cell r="K63">
            <v>216996.55</v>
          </cell>
        </row>
        <row r="64">
          <cell r="A64" t="str">
            <v>Corporate CommunicationsBillingsCapUtility</v>
          </cell>
          <cell r="B64" t="str">
            <v>Corporate Communications</v>
          </cell>
          <cell r="C64" t="str">
            <v>Utility</v>
          </cell>
          <cell r="D64" t="str">
            <v>Cap</v>
          </cell>
          <cell r="E64">
            <v>323.98</v>
          </cell>
          <cell r="F64">
            <v>323.98</v>
          </cell>
          <cell r="G64">
            <v>2267.86</v>
          </cell>
          <cell r="H64">
            <v>3725.77</v>
          </cell>
          <cell r="I64">
            <v>3725.77</v>
          </cell>
          <cell r="K64">
            <v>485.97</v>
          </cell>
        </row>
        <row r="65">
          <cell r="A65" t="str">
            <v>Corporate CommunicationsBillingsO&amp;MUtility</v>
          </cell>
          <cell r="B65" t="str">
            <v>Corporate Communications</v>
          </cell>
          <cell r="C65" t="str">
            <v>Utility</v>
          </cell>
          <cell r="D65" t="str">
            <v>O&amp;M</v>
          </cell>
          <cell r="E65">
            <v>252219.17</v>
          </cell>
          <cell r="F65">
            <v>269219.17</v>
          </cell>
          <cell r="G65">
            <v>1855498.53</v>
          </cell>
          <cell r="H65">
            <v>3155918.18</v>
          </cell>
          <cell r="I65">
            <v>3255918.18</v>
          </cell>
          <cell r="K65">
            <v>1702293.78</v>
          </cell>
        </row>
        <row r="66">
          <cell r="A66" t="str">
            <v>Corporate DevelopmentBillingsO&amp;MEnterprise</v>
          </cell>
          <cell r="B66" t="str">
            <v>Corporate Development</v>
          </cell>
          <cell r="C66" t="str">
            <v>Enterprise</v>
          </cell>
          <cell r="D66" t="str">
            <v>O&amp;M</v>
          </cell>
          <cell r="I66">
            <v>195006</v>
          </cell>
          <cell r="K66">
            <v>240596.33</v>
          </cell>
        </row>
        <row r="67">
          <cell r="A67" t="str">
            <v>Corporate DevelopmentBillingsO&amp;MHoldings</v>
          </cell>
          <cell r="B67" t="str">
            <v>Corporate Development</v>
          </cell>
          <cell r="C67" t="str">
            <v>Holdings</v>
          </cell>
          <cell r="D67" t="str">
            <v>O&amp;M</v>
          </cell>
          <cell r="E67">
            <v>88828.06</v>
          </cell>
          <cell r="F67">
            <v>88828.06</v>
          </cell>
          <cell r="G67">
            <v>616019.61</v>
          </cell>
          <cell r="H67">
            <v>1055944.3999999999</v>
          </cell>
          <cell r="I67">
            <v>1055944.3999999999</v>
          </cell>
          <cell r="K67">
            <v>428264.59</v>
          </cell>
        </row>
        <row r="68">
          <cell r="A68" t="str">
            <v>Corporate DevelopmentBillingsO&amp;MPower</v>
          </cell>
          <cell r="B68" t="str">
            <v>Corporate Development</v>
          </cell>
          <cell r="C68" t="str">
            <v>Power</v>
          </cell>
          <cell r="D68" t="str">
            <v>O&amp;M</v>
          </cell>
          <cell r="E68">
            <v>52544.7</v>
          </cell>
          <cell r="F68">
            <v>52544.7</v>
          </cell>
          <cell r="G68">
            <v>406378.9</v>
          </cell>
          <cell r="H68">
            <v>669106.4</v>
          </cell>
          <cell r="I68">
            <v>474100.4</v>
          </cell>
          <cell r="K68">
            <v>119612.4</v>
          </cell>
        </row>
        <row r="69">
          <cell r="A69" t="str">
            <v>Corporate DevelopmentBillingsO&amp;MPSEG Long Island</v>
          </cell>
          <cell r="B69" t="str">
            <v>Corporate Development</v>
          </cell>
          <cell r="C69" t="str">
            <v>PSEG Long Island</v>
          </cell>
          <cell r="D69" t="str">
            <v>O&amp;M</v>
          </cell>
          <cell r="E69">
            <v>1561.3</v>
          </cell>
          <cell r="F69">
            <v>1561.3</v>
          </cell>
          <cell r="G69">
            <v>10929.1</v>
          </cell>
          <cell r="H69">
            <v>18735.599999999999</v>
          </cell>
          <cell r="I69">
            <v>18735.599999999999</v>
          </cell>
        </row>
        <row r="70">
          <cell r="A70" t="str">
            <v>Corporate DevelopmentBillingsO&amp;MUtility</v>
          </cell>
          <cell r="B70" t="str">
            <v>Corporate Development</v>
          </cell>
          <cell r="C70" t="str">
            <v>Utility</v>
          </cell>
          <cell r="D70" t="str">
            <v>O&amp;M</v>
          </cell>
          <cell r="E70">
            <v>3360.39</v>
          </cell>
          <cell r="F70">
            <v>3360.39</v>
          </cell>
          <cell r="G70">
            <v>23522.73</v>
          </cell>
          <cell r="H70">
            <v>40636.94</v>
          </cell>
          <cell r="I70">
            <v>40636.94</v>
          </cell>
          <cell r="K70">
            <v>22794.98</v>
          </cell>
        </row>
        <row r="71">
          <cell r="A71" t="str">
            <v>Services Corporation FinanceBillingsO&amp;MPower</v>
          </cell>
          <cell r="B71" t="str">
            <v>Services Corporation Finance</v>
          </cell>
          <cell r="C71" t="str">
            <v>Power</v>
          </cell>
          <cell r="D71" t="str">
            <v>O&amp;M</v>
          </cell>
          <cell r="E71">
            <v>98018.34</v>
          </cell>
          <cell r="F71">
            <v>98018.34</v>
          </cell>
          <cell r="G71">
            <v>679864.05</v>
          </cell>
          <cell r="H71">
            <v>1165902.3600000001</v>
          </cell>
          <cell r="I71">
            <v>1165902.3600000001</v>
          </cell>
          <cell r="K71">
            <v>505326</v>
          </cell>
        </row>
        <row r="72">
          <cell r="A72" t="str">
            <v>Services Corporation FinanceBillingsO&amp;MPSEG Long Island</v>
          </cell>
          <cell r="B72" t="str">
            <v>Services Corporation Finance</v>
          </cell>
          <cell r="C72" t="str">
            <v>PSEG Long Island</v>
          </cell>
          <cell r="D72" t="str">
            <v>O&amp;M</v>
          </cell>
          <cell r="E72">
            <v>69784.56</v>
          </cell>
          <cell r="F72">
            <v>69784.56</v>
          </cell>
          <cell r="G72">
            <v>484418.87</v>
          </cell>
          <cell r="H72">
            <v>831026.32</v>
          </cell>
          <cell r="I72">
            <v>831026.32</v>
          </cell>
          <cell r="K72">
            <v>394769.8</v>
          </cell>
        </row>
        <row r="73">
          <cell r="A73" t="str">
            <v>Services Corporation FinanceBillingsO&amp;MUtility</v>
          </cell>
          <cell r="B73" t="str">
            <v>Services Corporation Finance</v>
          </cell>
          <cell r="C73" t="str">
            <v>Utility</v>
          </cell>
          <cell r="D73" t="str">
            <v>O&amp;M</v>
          </cell>
          <cell r="E73">
            <v>160415.98000000001</v>
          </cell>
          <cell r="F73">
            <v>160415.98000000001</v>
          </cell>
          <cell r="G73">
            <v>1112716.97</v>
          </cell>
          <cell r="H73">
            <v>1907795.56</v>
          </cell>
          <cell r="I73">
            <v>1907795.56</v>
          </cell>
          <cell r="K73">
            <v>826897.09</v>
          </cell>
        </row>
        <row r="74">
          <cell r="A74" t="str">
            <v>Corporate StrategyBillingsO&amp;MPower</v>
          </cell>
          <cell r="B74" t="str">
            <v>Corporate Strategy</v>
          </cell>
          <cell r="C74" t="str">
            <v>Power</v>
          </cell>
          <cell r="D74" t="str">
            <v>O&amp;M</v>
          </cell>
          <cell r="E74">
            <v>67687.600000000006</v>
          </cell>
          <cell r="F74">
            <v>67687.600000000006</v>
          </cell>
          <cell r="G74">
            <v>453888.68</v>
          </cell>
          <cell r="H74">
            <v>1069423.78</v>
          </cell>
          <cell r="I74">
            <v>1069423.78</v>
          </cell>
          <cell r="K74">
            <v>286238.65999999997</v>
          </cell>
        </row>
        <row r="75">
          <cell r="A75" t="str">
            <v>Corporate StrategyBillingsO&amp;MPSEG Long Island</v>
          </cell>
          <cell r="B75" t="str">
            <v>Corporate Strategy</v>
          </cell>
          <cell r="C75" t="str">
            <v>PSEG Long Island</v>
          </cell>
          <cell r="D75" t="str">
            <v>O&amp;M</v>
          </cell>
          <cell r="E75">
            <v>26653.88</v>
          </cell>
          <cell r="F75">
            <v>26653.88</v>
          </cell>
          <cell r="G75">
            <v>178471.02</v>
          </cell>
          <cell r="H75">
            <v>421255.42</v>
          </cell>
          <cell r="I75">
            <v>421255.42</v>
          </cell>
          <cell r="K75">
            <v>112760.69</v>
          </cell>
        </row>
        <row r="76">
          <cell r="A76" t="str">
            <v>Corporate StrategyBillingsO&amp;MUtility</v>
          </cell>
          <cell r="B76" t="str">
            <v>Corporate Strategy</v>
          </cell>
          <cell r="C76" t="str">
            <v>Utility</v>
          </cell>
          <cell r="D76" t="str">
            <v>O&amp;M</v>
          </cell>
          <cell r="E76">
            <v>110827.12</v>
          </cell>
          <cell r="F76">
            <v>110827.12</v>
          </cell>
          <cell r="G76">
            <v>742563.04</v>
          </cell>
          <cell r="H76">
            <v>1749982.22</v>
          </cell>
          <cell r="I76">
            <v>1749982.22</v>
          </cell>
          <cell r="K76">
            <v>468390.53</v>
          </cell>
        </row>
        <row r="77">
          <cell r="A77" t="str">
            <v>Corporate SecretaryBillingsO&amp;MPower</v>
          </cell>
          <cell r="B77" t="str">
            <v>Corporate Secretary</v>
          </cell>
          <cell r="C77" t="str">
            <v>Power</v>
          </cell>
          <cell r="D77" t="str">
            <v>O&amp;M</v>
          </cell>
          <cell r="E77">
            <v>65877</v>
          </cell>
          <cell r="F77">
            <v>65877</v>
          </cell>
          <cell r="G77">
            <v>623184</v>
          </cell>
          <cell r="H77">
            <v>943789</v>
          </cell>
          <cell r="I77">
            <v>943789</v>
          </cell>
          <cell r="K77">
            <v>557307.96</v>
          </cell>
        </row>
        <row r="78">
          <cell r="A78" t="str">
            <v>Corporate SecretaryBillingsO&amp;MPSEG Long Island</v>
          </cell>
          <cell r="B78" t="str">
            <v>Corporate Secretary</v>
          </cell>
          <cell r="C78" t="str">
            <v>PSEG Long Island</v>
          </cell>
          <cell r="D78" t="str">
            <v>O&amp;M</v>
          </cell>
          <cell r="E78">
            <v>25951</v>
          </cell>
          <cell r="F78">
            <v>25951</v>
          </cell>
          <cell r="G78">
            <v>245497</v>
          </cell>
          <cell r="H78">
            <v>371797</v>
          </cell>
          <cell r="I78">
            <v>371797</v>
          </cell>
          <cell r="K78">
            <v>219545.56</v>
          </cell>
        </row>
        <row r="79">
          <cell r="A79" t="str">
            <v>Corporate SecretaryBillingsO&amp;MUtility</v>
          </cell>
          <cell r="B79" t="str">
            <v>Corporate Secretary</v>
          </cell>
          <cell r="C79" t="str">
            <v>Utility</v>
          </cell>
          <cell r="D79" t="str">
            <v>O&amp;M</v>
          </cell>
          <cell r="E79">
            <v>107798</v>
          </cell>
          <cell r="F79">
            <v>107798</v>
          </cell>
          <cell r="G79">
            <v>1019757</v>
          </cell>
          <cell r="H79">
            <v>1544383</v>
          </cell>
          <cell r="I79">
            <v>1544383</v>
          </cell>
          <cell r="K79">
            <v>911958.48</v>
          </cell>
        </row>
        <row r="80">
          <cell r="A80" t="str">
            <v>Business Assurance &amp; ResilienceBillingsO&amp;MEnterprise</v>
          </cell>
          <cell r="B80" t="str">
            <v>Business Assurance &amp; Resilience</v>
          </cell>
          <cell r="C80" t="str">
            <v>Enterprise</v>
          </cell>
          <cell r="D80" t="str">
            <v>O&amp;M</v>
          </cell>
          <cell r="E80">
            <v>117</v>
          </cell>
          <cell r="F80">
            <v>117</v>
          </cell>
          <cell r="G80">
            <v>819</v>
          </cell>
          <cell r="H80">
            <v>1404</v>
          </cell>
          <cell r="I80">
            <v>1404</v>
          </cell>
          <cell r="K80">
            <v>702</v>
          </cell>
        </row>
        <row r="81">
          <cell r="A81" t="str">
            <v>Business Assurance &amp; ResilienceBillingsO&amp;MHoldings</v>
          </cell>
          <cell r="B81" t="str">
            <v>Business Assurance &amp; Resilience</v>
          </cell>
          <cell r="C81" t="str">
            <v>Holdings</v>
          </cell>
          <cell r="D81" t="str">
            <v>O&amp;M</v>
          </cell>
          <cell r="E81">
            <v>2564</v>
          </cell>
          <cell r="F81">
            <v>2564</v>
          </cell>
          <cell r="G81">
            <v>17948</v>
          </cell>
          <cell r="H81">
            <v>30768</v>
          </cell>
          <cell r="I81">
            <v>30768</v>
          </cell>
          <cell r="K81">
            <v>15384</v>
          </cell>
        </row>
        <row r="82">
          <cell r="A82" t="str">
            <v>Business Assurance &amp; ResilienceBillingsO&amp;MPower</v>
          </cell>
          <cell r="B82" t="str">
            <v>Business Assurance &amp; Resilience</v>
          </cell>
          <cell r="C82" t="str">
            <v>Power</v>
          </cell>
          <cell r="D82" t="str">
            <v>O&amp;M</v>
          </cell>
          <cell r="E82">
            <v>197261.6</v>
          </cell>
          <cell r="F82">
            <v>197261.6</v>
          </cell>
          <cell r="G82">
            <v>1376096.28</v>
          </cell>
          <cell r="H82">
            <v>2358710.36</v>
          </cell>
          <cell r="I82">
            <v>2358710.36</v>
          </cell>
          <cell r="K82">
            <v>1012714.65</v>
          </cell>
        </row>
        <row r="83">
          <cell r="A83" t="str">
            <v>Business Assurance &amp; ResilienceBillingsO&amp;MPSEG Long Island</v>
          </cell>
          <cell r="B83" t="str">
            <v>Business Assurance &amp; Resilience</v>
          </cell>
          <cell r="C83" t="str">
            <v>PSEG Long Island</v>
          </cell>
          <cell r="D83" t="str">
            <v>O&amp;M</v>
          </cell>
          <cell r="E83">
            <v>44788.800000000003</v>
          </cell>
          <cell r="F83">
            <v>44788.800000000003</v>
          </cell>
          <cell r="G83">
            <v>311092.59999999998</v>
          </cell>
          <cell r="H83">
            <v>533078.56000000006</v>
          </cell>
          <cell r="I83">
            <v>533078.56000000006</v>
          </cell>
          <cell r="K83">
            <v>331942.69</v>
          </cell>
        </row>
        <row r="84">
          <cell r="A84" t="str">
            <v>Business Assurance &amp; ResilienceBillingsO&amp;MUtility</v>
          </cell>
          <cell r="B84" t="str">
            <v>Business Assurance &amp; Resilience</v>
          </cell>
          <cell r="C84" t="str">
            <v>Utility</v>
          </cell>
          <cell r="D84" t="str">
            <v>O&amp;M</v>
          </cell>
          <cell r="E84">
            <v>978671.36</v>
          </cell>
          <cell r="F84">
            <v>978671.36</v>
          </cell>
          <cell r="G84">
            <v>6811279.5599999996</v>
          </cell>
          <cell r="H84">
            <v>11677234.48</v>
          </cell>
          <cell r="I84">
            <v>11677234.48</v>
          </cell>
          <cell r="K84">
            <v>5438869.3200000003</v>
          </cell>
        </row>
        <row r="85">
          <cell r="A85" t="str">
            <v>Federal Affairs &amp; PolicyBillingsO&amp;MPower</v>
          </cell>
          <cell r="B85" t="str">
            <v>Federal Affairs &amp; Policy</v>
          </cell>
          <cell r="C85" t="str">
            <v>Power</v>
          </cell>
          <cell r="D85" t="str">
            <v>O&amp;M</v>
          </cell>
          <cell r="E85">
            <v>170104.72</v>
          </cell>
          <cell r="F85">
            <v>170104.72</v>
          </cell>
          <cell r="G85">
            <v>1125728.3999999999</v>
          </cell>
          <cell r="H85">
            <v>1860386.85</v>
          </cell>
          <cell r="I85">
            <v>1860386.85</v>
          </cell>
          <cell r="K85">
            <v>705723.19</v>
          </cell>
        </row>
        <row r="86">
          <cell r="A86" t="str">
            <v>Federal Affairs &amp; PolicyBillingsO&amp;MPSEG Long Island</v>
          </cell>
          <cell r="B86" t="str">
            <v>Federal Affairs &amp; Policy</v>
          </cell>
          <cell r="C86" t="str">
            <v>PSEG Long Island</v>
          </cell>
          <cell r="D86" t="str">
            <v>O&amp;M</v>
          </cell>
          <cell r="E86">
            <v>28284.65</v>
          </cell>
          <cell r="F86">
            <v>28284.65</v>
          </cell>
          <cell r="G86">
            <v>179136.4</v>
          </cell>
          <cell r="H86">
            <v>301758.7</v>
          </cell>
          <cell r="I86">
            <v>301758.7</v>
          </cell>
          <cell r="K86">
            <v>165365.4</v>
          </cell>
        </row>
        <row r="87">
          <cell r="A87" t="str">
            <v>Federal Affairs &amp; PolicyBillingsO&amp;MUtility</v>
          </cell>
          <cell r="B87" t="str">
            <v>Federal Affairs &amp; Policy</v>
          </cell>
          <cell r="C87" t="str">
            <v>Utility</v>
          </cell>
          <cell r="D87" t="str">
            <v>O&amp;M</v>
          </cell>
          <cell r="E87">
            <v>136372.37</v>
          </cell>
          <cell r="F87">
            <v>136372.37</v>
          </cell>
          <cell r="G87">
            <v>880345.95</v>
          </cell>
          <cell r="H87">
            <v>1468687.7</v>
          </cell>
          <cell r="I87">
            <v>1468687.7</v>
          </cell>
          <cell r="K87">
            <v>785213.15</v>
          </cell>
        </row>
        <row r="88">
          <cell r="A88" t="str">
            <v>Enterprise Risk ManagementBillingsO&amp;MEnterprise</v>
          </cell>
          <cell r="B88" t="str">
            <v>Enterprise Risk Management</v>
          </cell>
          <cell r="C88" t="str">
            <v>Enterprise</v>
          </cell>
          <cell r="D88" t="str">
            <v>O&amp;M</v>
          </cell>
          <cell r="E88">
            <v>11653.86</v>
          </cell>
          <cell r="F88">
            <v>6653.86</v>
          </cell>
          <cell r="G88">
            <v>79137.84</v>
          </cell>
          <cell r="H88">
            <v>136323.06</v>
          </cell>
          <cell r="I88">
            <v>136225.06</v>
          </cell>
          <cell r="K88">
            <v>109830.87</v>
          </cell>
        </row>
        <row r="89">
          <cell r="A89" t="str">
            <v>Enterprise Risk ManagementBillingsO&amp;MHoldings</v>
          </cell>
          <cell r="B89" t="str">
            <v>Enterprise Risk Management</v>
          </cell>
          <cell r="C89" t="str">
            <v>Holdings</v>
          </cell>
          <cell r="D89" t="str">
            <v>O&amp;M</v>
          </cell>
          <cell r="E89">
            <v>25103.46</v>
          </cell>
          <cell r="F89">
            <v>25103.46</v>
          </cell>
          <cell r="G89">
            <v>170462.73</v>
          </cell>
          <cell r="H89">
            <v>292886.7</v>
          </cell>
          <cell r="I89">
            <v>292886.7</v>
          </cell>
          <cell r="K89">
            <v>50277.120000000003</v>
          </cell>
        </row>
        <row r="90">
          <cell r="A90" t="str">
            <v>Enterprise Risk ManagementBillingsO&amp;MPower</v>
          </cell>
          <cell r="B90" t="str">
            <v>Enterprise Risk Management</v>
          </cell>
          <cell r="C90" t="str">
            <v>Power</v>
          </cell>
          <cell r="D90" t="str">
            <v>O&amp;M</v>
          </cell>
          <cell r="E90">
            <v>476881.85</v>
          </cell>
          <cell r="F90">
            <v>394081.85</v>
          </cell>
          <cell r="G90">
            <v>3283874.94</v>
          </cell>
          <cell r="H90">
            <v>5637059.4400000004</v>
          </cell>
          <cell r="I90">
            <v>5026859.4400000004</v>
          </cell>
          <cell r="K90">
            <v>2084949.8</v>
          </cell>
        </row>
        <row r="91">
          <cell r="A91" t="str">
            <v>Enterprise Risk ManagementBillingsO&amp;MPSEG Long Island</v>
          </cell>
          <cell r="B91" t="str">
            <v>Enterprise Risk Management</v>
          </cell>
          <cell r="C91" t="str">
            <v>PSEG Long Island</v>
          </cell>
          <cell r="D91" t="str">
            <v>O&amp;M</v>
          </cell>
          <cell r="I91">
            <v>0</v>
          </cell>
          <cell r="K91">
            <v>0</v>
          </cell>
        </row>
        <row r="92">
          <cell r="A92" t="str">
            <v>Enterprise Risk ManagementBillingsCapUtility</v>
          </cell>
          <cell r="B92" t="str">
            <v>Enterprise Risk Management</v>
          </cell>
          <cell r="C92" t="str">
            <v>Utility</v>
          </cell>
          <cell r="D92" t="str">
            <v>Cap</v>
          </cell>
          <cell r="E92">
            <v>27189.360000000001</v>
          </cell>
          <cell r="F92">
            <v>27189.360000000001</v>
          </cell>
          <cell r="G92">
            <v>183734.16</v>
          </cell>
          <cell r="H92">
            <v>315767.34000000003</v>
          </cell>
          <cell r="I92">
            <v>315767.34000000003</v>
          </cell>
          <cell r="K92">
            <v>151704.26999999999</v>
          </cell>
        </row>
        <row r="93">
          <cell r="A93" t="str">
            <v>Enterprise Risk ManagementBillingsO&amp;MUtility</v>
          </cell>
          <cell r="B93" t="str">
            <v>Enterprise Risk Management</v>
          </cell>
          <cell r="C93" t="str">
            <v>Utility</v>
          </cell>
          <cell r="D93" t="str">
            <v>O&amp;M</v>
          </cell>
          <cell r="E93">
            <v>61349.96</v>
          </cell>
          <cell r="F93">
            <v>61349.96</v>
          </cell>
          <cell r="G93">
            <v>415849.42</v>
          </cell>
          <cell r="H93">
            <v>714885.6</v>
          </cell>
          <cell r="I93">
            <v>714885.6</v>
          </cell>
          <cell r="K93">
            <v>198503.52</v>
          </cell>
        </row>
        <row r="94">
          <cell r="A94" t="str">
            <v>Human ResourcesBillingsO&amp;MHoldings</v>
          </cell>
          <cell r="B94" t="str">
            <v>Human Resources</v>
          </cell>
          <cell r="C94" t="str">
            <v>Holdings</v>
          </cell>
          <cell r="D94" t="str">
            <v>O&amp;M</v>
          </cell>
          <cell r="E94">
            <v>170.48</v>
          </cell>
          <cell r="F94">
            <v>170.48</v>
          </cell>
          <cell r="G94">
            <v>1193.3599999999999</v>
          </cell>
          <cell r="H94">
            <v>3376.96</v>
          </cell>
          <cell r="I94">
            <v>3376.96</v>
          </cell>
          <cell r="K94">
            <v>1022.7</v>
          </cell>
        </row>
        <row r="95">
          <cell r="A95" t="str">
            <v>Human ResourcesBillingsO&amp;MPower</v>
          </cell>
          <cell r="B95" t="str">
            <v>Human Resources</v>
          </cell>
          <cell r="C95" t="str">
            <v>Power</v>
          </cell>
          <cell r="D95" t="str">
            <v>O&amp;M</v>
          </cell>
          <cell r="E95">
            <v>873867.31</v>
          </cell>
          <cell r="F95">
            <v>873867.31</v>
          </cell>
          <cell r="G95">
            <v>6065669.2699999996</v>
          </cell>
          <cell r="H95">
            <v>10323847.92</v>
          </cell>
          <cell r="I95">
            <v>10323847.92</v>
          </cell>
          <cell r="K95">
            <v>3967927.88</v>
          </cell>
        </row>
        <row r="96">
          <cell r="A96" t="str">
            <v>Human ResourcesBillingsO&amp;MPSEG Long Island</v>
          </cell>
          <cell r="B96" t="str">
            <v>Human Resources</v>
          </cell>
          <cell r="C96" t="str">
            <v>PSEG Long Island</v>
          </cell>
          <cell r="D96" t="str">
            <v>O&amp;M</v>
          </cell>
          <cell r="E96">
            <v>61512.2</v>
          </cell>
          <cell r="F96">
            <v>61512.2</v>
          </cell>
          <cell r="G96">
            <v>427728.5</v>
          </cell>
          <cell r="H96">
            <v>729954.97</v>
          </cell>
          <cell r="I96">
            <v>729954.97</v>
          </cell>
          <cell r="K96">
            <v>403860.55</v>
          </cell>
        </row>
        <row r="97">
          <cell r="A97" t="str">
            <v>Human ResourcesBillingsO&amp;MUtility</v>
          </cell>
          <cell r="B97" t="str">
            <v>Human Resources</v>
          </cell>
          <cell r="C97" t="str">
            <v>Utility</v>
          </cell>
          <cell r="D97" t="str">
            <v>O&amp;M</v>
          </cell>
          <cell r="E97">
            <v>1131817.19</v>
          </cell>
          <cell r="F97">
            <v>1131817.19</v>
          </cell>
          <cell r="G97">
            <v>7876555.5499999998</v>
          </cell>
          <cell r="H97">
            <v>13430129.74</v>
          </cell>
          <cell r="I97">
            <v>13430129.74</v>
          </cell>
          <cell r="K97">
            <v>6363851.6200000001</v>
          </cell>
        </row>
        <row r="98">
          <cell r="A98" t="str">
            <v>Internal Audit ServicesBillingsO&amp;MHoldings</v>
          </cell>
          <cell r="B98" t="str">
            <v>Internal Audit Services</v>
          </cell>
          <cell r="C98" t="str">
            <v>Holdings</v>
          </cell>
          <cell r="D98" t="str">
            <v>O&amp;M</v>
          </cell>
          <cell r="E98">
            <v>3673.18</v>
          </cell>
          <cell r="F98">
            <v>3673.18</v>
          </cell>
          <cell r="G98">
            <v>24925.15</v>
          </cell>
          <cell r="H98">
            <v>43028.68</v>
          </cell>
          <cell r="I98">
            <v>43028.68</v>
          </cell>
          <cell r="K98">
            <v>15217.46</v>
          </cell>
        </row>
        <row r="99">
          <cell r="A99" t="str">
            <v>Internal Audit ServicesBillingsO&amp;MPower</v>
          </cell>
          <cell r="B99" t="str">
            <v>Internal Audit Services</v>
          </cell>
          <cell r="C99" t="str">
            <v>Power</v>
          </cell>
          <cell r="D99" t="str">
            <v>O&amp;M</v>
          </cell>
          <cell r="E99">
            <v>209371.26</v>
          </cell>
          <cell r="F99">
            <v>209371.26</v>
          </cell>
          <cell r="G99">
            <v>1444871.59</v>
          </cell>
          <cell r="H99">
            <v>2475460.9500000002</v>
          </cell>
          <cell r="I99">
            <v>2475460.9500000002</v>
          </cell>
          <cell r="K99">
            <v>1403414.51</v>
          </cell>
        </row>
        <row r="100">
          <cell r="A100" t="str">
            <v>Internal Audit ServicesBillingsO&amp;MPSEG Long Island</v>
          </cell>
          <cell r="B100" t="str">
            <v>Internal Audit Services</v>
          </cell>
          <cell r="C100" t="str">
            <v>PSEG Long Island</v>
          </cell>
          <cell r="D100" t="str">
            <v>O&amp;M</v>
          </cell>
          <cell r="E100">
            <v>16266.94</v>
          </cell>
          <cell r="F100">
            <v>18766.939999999999</v>
          </cell>
          <cell r="G100">
            <v>112294.36</v>
          </cell>
          <cell r="H100">
            <v>191792.47</v>
          </cell>
          <cell r="I100">
            <v>214292.47</v>
          </cell>
          <cell r="K100">
            <v>280051.09999999998</v>
          </cell>
        </row>
        <row r="101">
          <cell r="A101" t="str">
            <v>Internal Audit ServicesBillingsO&amp;MUtility</v>
          </cell>
          <cell r="B101" t="str">
            <v>Internal Audit Services</v>
          </cell>
          <cell r="C101" t="str">
            <v>Utility</v>
          </cell>
          <cell r="D101" t="str">
            <v>O&amp;M</v>
          </cell>
          <cell r="E101">
            <v>297527.58</v>
          </cell>
          <cell r="F101">
            <v>297527.58</v>
          </cell>
          <cell r="G101">
            <v>2054357.1</v>
          </cell>
          <cell r="H101">
            <v>3522317.25</v>
          </cell>
          <cell r="I101">
            <v>3522317.25</v>
          </cell>
          <cell r="K101">
            <v>1215722.8899999999</v>
          </cell>
        </row>
        <row r="102">
          <cell r="A102" t="str">
            <v>Information TechnologyBillingsCapHoldings</v>
          </cell>
          <cell r="B102" t="str">
            <v>Information Technology</v>
          </cell>
          <cell r="C102" t="str">
            <v>Holdings</v>
          </cell>
          <cell r="D102" t="str">
            <v>Cap</v>
          </cell>
          <cell r="E102">
            <v>134</v>
          </cell>
          <cell r="F102">
            <v>134</v>
          </cell>
          <cell r="G102">
            <v>938</v>
          </cell>
          <cell r="H102">
            <v>1610</v>
          </cell>
          <cell r="I102">
            <v>1610</v>
          </cell>
        </row>
        <row r="103">
          <cell r="A103" t="str">
            <v>Information TechnologyBillingsO&amp;MHoldings</v>
          </cell>
          <cell r="B103" t="str">
            <v>Information Technology</v>
          </cell>
          <cell r="C103" t="str">
            <v>Holdings</v>
          </cell>
          <cell r="D103" t="str">
            <v>O&amp;M</v>
          </cell>
          <cell r="E103">
            <v>17520.62</v>
          </cell>
          <cell r="F103">
            <v>17520.62</v>
          </cell>
          <cell r="G103">
            <v>122554.34</v>
          </cell>
          <cell r="H103">
            <v>210186.44</v>
          </cell>
          <cell r="I103">
            <v>225792.44</v>
          </cell>
          <cell r="K103">
            <v>109725.05</v>
          </cell>
        </row>
        <row r="104">
          <cell r="A104" t="str">
            <v>Information TechnologyBillingsCapPower</v>
          </cell>
          <cell r="B104" t="str">
            <v>Information Technology</v>
          </cell>
          <cell r="C104" t="str">
            <v>Power</v>
          </cell>
          <cell r="D104" t="str">
            <v>Cap</v>
          </cell>
          <cell r="E104">
            <v>488442</v>
          </cell>
          <cell r="F104">
            <v>595810</v>
          </cell>
          <cell r="G104">
            <v>4615588</v>
          </cell>
          <cell r="H104">
            <v>6749535</v>
          </cell>
          <cell r="I104">
            <v>5239136</v>
          </cell>
          <cell r="K104">
            <v>1445525</v>
          </cell>
        </row>
        <row r="105">
          <cell r="A105" t="str">
            <v>Information TechnologyBillingsO&amp;MPower</v>
          </cell>
          <cell r="B105" t="str">
            <v>Information Technology</v>
          </cell>
          <cell r="C105" t="str">
            <v>Power</v>
          </cell>
          <cell r="D105" t="str">
            <v>O&amp;M</v>
          </cell>
          <cell r="E105">
            <v>4026087.68</v>
          </cell>
          <cell r="F105">
            <v>3981994.77</v>
          </cell>
          <cell r="G105">
            <v>28320761.039999999</v>
          </cell>
          <cell r="H105">
            <v>48444000.520000003</v>
          </cell>
          <cell r="I105">
            <v>48632037.119999997</v>
          </cell>
          <cell r="K105">
            <v>22967168.620000001</v>
          </cell>
        </row>
        <row r="106">
          <cell r="A106" t="str">
            <v>Information TechnologyBillingsCapPSEG Long Island</v>
          </cell>
          <cell r="B106" t="str">
            <v>Information Technology</v>
          </cell>
          <cell r="C106" t="str">
            <v>PSEG Long Island</v>
          </cell>
          <cell r="D106" t="str">
            <v>Cap</v>
          </cell>
          <cell r="I106">
            <v>0</v>
          </cell>
          <cell r="K106">
            <v>1607</v>
          </cell>
        </row>
        <row r="107">
          <cell r="A107" t="str">
            <v>Information TechnologyBillingsO&amp;MPSEG Long Island</v>
          </cell>
          <cell r="B107" t="str">
            <v>Information Technology</v>
          </cell>
          <cell r="C107" t="str">
            <v>PSEG Long Island</v>
          </cell>
          <cell r="D107" t="str">
            <v>O&amp;M</v>
          </cell>
          <cell r="E107">
            <v>8885</v>
          </cell>
          <cell r="F107">
            <v>2266725</v>
          </cell>
          <cell r="G107">
            <v>62195</v>
          </cell>
          <cell r="H107">
            <v>106623</v>
          </cell>
          <cell r="I107">
            <v>37693893</v>
          </cell>
          <cell r="K107">
            <v>8937253.4100000001</v>
          </cell>
        </row>
        <row r="108">
          <cell r="A108" t="str">
            <v>Information TechnologyBillingsCapService Co</v>
          </cell>
          <cell r="B108" t="str">
            <v>Information Technology</v>
          </cell>
          <cell r="C108" t="str">
            <v>Service Co</v>
          </cell>
          <cell r="D108" t="str">
            <v>Cap</v>
          </cell>
          <cell r="K108">
            <v>484489</v>
          </cell>
        </row>
        <row r="109">
          <cell r="A109" t="str">
            <v>Information TechnologyBillingsO&amp;MService Co</v>
          </cell>
          <cell r="B109" t="str">
            <v>Information Technology</v>
          </cell>
          <cell r="C109" t="str">
            <v>Service Co</v>
          </cell>
          <cell r="D109" t="str">
            <v>O&amp;M</v>
          </cell>
          <cell r="E109">
            <v>493261.89</v>
          </cell>
          <cell r="F109">
            <v>493261.89</v>
          </cell>
          <cell r="G109">
            <v>3441858.23</v>
          </cell>
          <cell r="H109">
            <v>5911286.9199999999</v>
          </cell>
          <cell r="I109">
            <v>5911286.9199999999</v>
          </cell>
          <cell r="K109">
            <v>3011691.76</v>
          </cell>
        </row>
        <row r="110">
          <cell r="A110" t="str">
            <v>Information TechnologyBillingsCapUtility</v>
          </cell>
          <cell r="B110" t="str">
            <v>Information Technology</v>
          </cell>
          <cell r="C110" t="str">
            <v>Utility</v>
          </cell>
          <cell r="D110" t="str">
            <v>Cap</v>
          </cell>
          <cell r="E110">
            <v>1086528</v>
          </cell>
          <cell r="F110">
            <v>3837426.02</v>
          </cell>
          <cell r="G110">
            <v>8046037</v>
          </cell>
          <cell r="H110">
            <v>12622935</v>
          </cell>
          <cell r="I110">
            <v>22652438.02</v>
          </cell>
          <cell r="K110">
            <v>4805007</v>
          </cell>
        </row>
        <row r="111">
          <cell r="A111" t="str">
            <v>Information TechnologyBillingsO&amp;MUtility</v>
          </cell>
          <cell r="B111" t="str">
            <v>Information Technology</v>
          </cell>
          <cell r="C111" t="str">
            <v>Utility</v>
          </cell>
          <cell r="D111" t="str">
            <v>O&amp;M</v>
          </cell>
          <cell r="E111">
            <v>7847064.3899999997</v>
          </cell>
          <cell r="F111">
            <v>7977118.8499999996</v>
          </cell>
          <cell r="G111">
            <v>54676014.909999996</v>
          </cell>
          <cell r="H111">
            <v>94018737.760000005</v>
          </cell>
          <cell r="I111">
            <v>93492053.040000007</v>
          </cell>
          <cell r="K111">
            <v>45323218.259999998</v>
          </cell>
        </row>
        <row r="112">
          <cell r="A112" t="str">
            <v>LawBillingsCapHoldings</v>
          </cell>
          <cell r="B112" t="str">
            <v>Law</v>
          </cell>
          <cell r="C112" t="str">
            <v>Holdings</v>
          </cell>
          <cell r="D112" t="str">
            <v>Cap</v>
          </cell>
          <cell r="E112">
            <v>208</v>
          </cell>
          <cell r="F112">
            <v>208</v>
          </cell>
          <cell r="G112">
            <v>1456</v>
          </cell>
          <cell r="H112">
            <v>2500</v>
          </cell>
          <cell r="I112">
            <v>2500</v>
          </cell>
        </row>
        <row r="113">
          <cell r="A113" t="str">
            <v>LawBillingsO&amp;MHoldings</v>
          </cell>
          <cell r="B113" t="str">
            <v>Law</v>
          </cell>
          <cell r="C113" t="str">
            <v>Holdings</v>
          </cell>
          <cell r="D113" t="str">
            <v>O&amp;M</v>
          </cell>
          <cell r="E113">
            <v>143199.79</v>
          </cell>
          <cell r="F113">
            <v>143199.79</v>
          </cell>
          <cell r="G113">
            <v>1000908.49</v>
          </cell>
          <cell r="H113">
            <v>1715077.17</v>
          </cell>
          <cell r="I113">
            <v>1215077.17</v>
          </cell>
          <cell r="K113">
            <v>39457.93</v>
          </cell>
        </row>
        <row r="114">
          <cell r="A114" t="str">
            <v>LawBillingsCapPower</v>
          </cell>
          <cell r="B114" t="str">
            <v>Law</v>
          </cell>
          <cell r="C114" t="str">
            <v>Power</v>
          </cell>
          <cell r="D114" t="str">
            <v>Cap</v>
          </cell>
          <cell r="E114">
            <v>70597</v>
          </cell>
          <cell r="F114">
            <v>70597</v>
          </cell>
          <cell r="G114">
            <v>494179</v>
          </cell>
          <cell r="H114">
            <v>847504</v>
          </cell>
          <cell r="I114">
            <v>847504</v>
          </cell>
          <cell r="K114">
            <v>-65920</v>
          </cell>
        </row>
        <row r="115">
          <cell r="A115" t="str">
            <v>LawBillingsO&amp;MPower</v>
          </cell>
          <cell r="B115" t="str">
            <v>Law</v>
          </cell>
          <cell r="C115" t="str">
            <v>Power</v>
          </cell>
          <cell r="D115" t="str">
            <v>O&amp;M</v>
          </cell>
          <cell r="E115">
            <v>1099044.76</v>
          </cell>
          <cell r="F115">
            <v>1149044.76</v>
          </cell>
          <cell r="G115">
            <v>7642707.4299999997</v>
          </cell>
          <cell r="H115">
            <v>13093533.98</v>
          </cell>
          <cell r="I115">
            <v>13881533.98</v>
          </cell>
          <cell r="K115">
            <v>6523172.4900000002</v>
          </cell>
        </row>
        <row r="116">
          <cell r="A116" t="str">
            <v>LawBillingsO&amp;MPSEG Long Island</v>
          </cell>
          <cell r="B116" t="str">
            <v>Law</v>
          </cell>
          <cell r="C116" t="str">
            <v>PSEG Long Island</v>
          </cell>
          <cell r="D116" t="str">
            <v>O&amp;M</v>
          </cell>
          <cell r="E116">
            <v>157720.26</v>
          </cell>
          <cell r="F116">
            <v>157720.26</v>
          </cell>
          <cell r="G116">
            <v>1093240.18</v>
          </cell>
          <cell r="H116">
            <v>1871031.34</v>
          </cell>
          <cell r="I116">
            <v>1871031.34</v>
          </cell>
          <cell r="K116">
            <v>1035690.98</v>
          </cell>
        </row>
        <row r="117">
          <cell r="A117" t="str">
            <v>LawBillingsCapUtility</v>
          </cell>
          <cell r="B117" t="str">
            <v>Law</v>
          </cell>
          <cell r="C117" t="str">
            <v>Utility</v>
          </cell>
          <cell r="D117" t="str">
            <v>Cap</v>
          </cell>
          <cell r="E117">
            <v>367088.12</v>
          </cell>
          <cell r="F117">
            <v>367088.12</v>
          </cell>
          <cell r="G117">
            <v>2568332.48</v>
          </cell>
          <cell r="H117">
            <v>4404288.5199999996</v>
          </cell>
          <cell r="I117">
            <v>4404288.5199999996</v>
          </cell>
          <cell r="K117">
            <v>1009925.19</v>
          </cell>
        </row>
        <row r="118">
          <cell r="A118" t="str">
            <v>LawBillingsO&amp;MUtility</v>
          </cell>
          <cell r="B118" t="str">
            <v>Law</v>
          </cell>
          <cell r="C118" t="str">
            <v>Utility</v>
          </cell>
          <cell r="D118" t="str">
            <v>O&amp;M</v>
          </cell>
          <cell r="E118">
            <v>1325235.44</v>
          </cell>
          <cell r="F118">
            <v>1313235.44</v>
          </cell>
          <cell r="G118">
            <v>9189273.9800000004</v>
          </cell>
          <cell r="H118">
            <v>15732329.710000001</v>
          </cell>
          <cell r="I118">
            <v>15444329.710000001</v>
          </cell>
          <cell r="K118">
            <v>6630101.4699999997</v>
          </cell>
        </row>
        <row r="119">
          <cell r="A119" t="str">
            <v>PSEG Executive OfficeBillingsO&amp;MEnterprise</v>
          </cell>
          <cell r="B119" t="str">
            <v>PSEG Executive Office</v>
          </cell>
          <cell r="C119" t="str">
            <v>Enterprise</v>
          </cell>
          <cell r="D119" t="str">
            <v>O&amp;M</v>
          </cell>
          <cell r="I119">
            <v>1700000</v>
          </cell>
          <cell r="K119">
            <v>1261900</v>
          </cell>
        </row>
        <row r="120">
          <cell r="A120" t="str">
            <v>PSEG Executive OfficeBillingsO&amp;MPower</v>
          </cell>
          <cell r="B120" t="str">
            <v>PSEG Executive Office</v>
          </cell>
          <cell r="C120" t="str">
            <v>Power</v>
          </cell>
          <cell r="D120" t="str">
            <v>O&amp;M</v>
          </cell>
          <cell r="E120">
            <v>426305</v>
          </cell>
          <cell r="F120">
            <v>426305</v>
          </cell>
          <cell r="G120">
            <v>4483148</v>
          </cell>
          <cell r="H120">
            <v>8171288</v>
          </cell>
          <cell r="I120">
            <v>7841288</v>
          </cell>
          <cell r="K120">
            <v>4004622.6</v>
          </cell>
        </row>
        <row r="121">
          <cell r="A121" t="str">
            <v>PSEG Executive OfficeBillingsO&amp;MPSEG Long Island</v>
          </cell>
          <cell r="B121" t="str">
            <v>PSEG Executive Office</v>
          </cell>
          <cell r="C121" t="str">
            <v>PSEG Long Island</v>
          </cell>
          <cell r="D121" t="str">
            <v>O&amp;M</v>
          </cell>
          <cell r="E121">
            <v>167938</v>
          </cell>
          <cell r="F121">
            <v>167938</v>
          </cell>
          <cell r="G121">
            <v>1766088</v>
          </cell>
          <cell r="H121">
            <v>3218992</v>
          </cell>
          <cell r="I121">
            <v>3088992</v>
          </cell>
          <cell r="K121">
            <v>1577578.6</v>
          </cell>
        </row>
        <row r="122">
          <cell r="A122" t="str">
            <v>PSEG Executive OfficeBillingsO&amp;MUtility</v>
          </cell>
          <cell r="B122" t="str">
            <v>PSEG Executive Office</v>
          </cell>
          <cell r="C122" t="str">
            <v>Utility</v>
          </cell>
          <cell r="D122" t="str">
            <v>O&amp;M</v>
          </cell>
          <cell r="E122">
            <v>697591</v>
          </cell>
          <cell r="F122">
            <v>697591</v>
          </cell>
          <cell r="G122">
            <v>7336060</v>
          </cell>
          <cell r="H122">
            <v>13371199</v>
          </cell>
          <cell r="I122">
            <v>12831199</v>
          </cell>
          <cell r="K122">
            <v>6553018.7999999998</v>
          </cell>
        </row>
        <row r="123">
          <cell r="A123" t="str">
            <v>ProcurementBillingsCapPower</v>
          </cell>
          <cell r="B123" t="str">
            <v>Procurement</v>
          </cell>
          <cell r="C123" t="str">
            <v>Power</v>
          </cell>
          <cell r="D123" t="str">
            <v>Cap</v>
          </cell>
          <cell r="E123">
            <v>24622.400000000001</v>
          </cell>
          <cell r="F123">
            <v>24622.400000000001</v>
          </cell>
          <cell r="G123">
            <v>197594.76</v>
          </cell>
          <cell r="H123">
            <v>316859.51</v>
          </cell>
          <cell r="I123">
            <v>316860.51</v>
          </cell>
          <cell r="K123">
            <v>184252.63</v>
          </cell>
        </row>
        <row r="124">
          <cell r="A124" t="str">
            <v>ProcurementBillingsO&amp;MPower</v>
          </cell>
          <cell r="B124" t="str">
            <v>Procurement</v>
          </cell>
          <cell r="C124" t="str">
            <v>Power</v>
          </cell>
          <cell r="D124" t="str">
            <v>O&amp;M</v>
          </cell>
          <cell r="E124">
            <v>861168.48</v>
          </cell>
          <cell r="F124">
            <v>861168.48</v>
          </cell>
          <cell r="G124">
            <v>5948159.2800000003</v>
          </cell>
          <cell r="H124">
            <v>10213832.869999999</v>
          </cell>
          <cell r="I124">
            <v>10582261.869999999</v>
          </cell>
          <cell r="K124">
            <v>5452115.7699999996</v>
          </cell>
        </row>
        <row r="125">
          <cell r="A125" t="str">
            <v>ProcurementBillingsO&amp;MPSEG Long Island</v>
          </cell>
          <cell r="B125" t="str">
            <v>Procurement</v>
          </cell>
          <cell r="C125" t="str">
            <v>PSEG Long Island</v>
          </cell>
          <cell r="D125" t="str">
            <v>O&amp;M</v>
          </cell>
          <cell r="E125">
            <v>13495.45</v>
          </cell>
          <cell r="F125">
            <v>83100.929999999993</v>
          </cell>
          <cell r="G125">
            <v>110940.45</v>
          </cell>
          <cell r="H125">
            <v>177623.85</v>
          </cell>
          <cell r="I125">
            <v>1071528.67</v>
          </cell>
          <cell r="K125">
            <v>712302.52</v>
          </cell>
        </row>
        <row r="126">
          <cell r="A126" t="str">
            <v>ProcurementBillingsCapUtility</v>
          </cell>
          <cell r="B126" t="str">
            <v>Procurement</v>
          </cell>
          <cell r="C126" t="str">
            <v>Utility</v>
          </cell>
          <cell r="D126" t="str">
            <v>Cap</v>
          </cell>
          <cell r="E126">
            <v>285004.28000000003</v>
          </cell>
          <cell r="F126">
            <v>285004.28000000003</v>
          </cell>
          <cell r="G126">
            <v>2035810.81</v>
          </cell>
          <cell r="H126">
            <v>3409432.95</v>
          </cell>
          <cell r="I126">
            <v>3825036.95</v>
          </cell>
          <cell r="K126">
            <v>1593962.04</v>
          </cell>
        </row>
        <row r="127">
          <cell r="A127" t="str">
            <v>ProcurementBillingsO&amp;MUtility</v>
          </cell>
          <cell r="B127" t="str">
            <v>Procurement</v>
          </cell>
          <cell r="C127" t="str">
            <v>Utility</v>
          </cell>
          <cell r="D127" t="str">
            <v>O&amp;M</v>
          </cell>
          <cell r="E127">
            <v>385969.87</v>
          </cell>
          <cell r="F127">
            <v>385969.87</v>
          </cell>
          <cell r="G127">
            <v>2666065.84</v>
          </cell>
          <cell r="H127">
            <v>4578291.72</v>
          </cell>
          <cell r="I127">
            <v>4340308.72</v>
          </cell>
          <cell r="K127">
            <v>2042680.89</v>
          </cell>
        </row>
        <row r="128">
          <cell r="A128" t="str">
            <v>Service Company Misc. AccountingBillingsO&amp;MHoldings</v>
          </cell>
          <cell r="B128" t="str">
            <v>Service Company Misc. Accounting</v>
          </cell>
          <cell r="C128" t="str">
            <v>Holdings</v>
          </cell>
          <cell r="D128" t="str">
            <v>O&amp;M</v>
          </cell>
          <cell r="E128">
            <v>2088</v>
          </cell>
          <cell r="F128">
            <v>2088</v>
          </cell>
          <cell r="G128">
            <v>2480</v>
          </cell>
          <cell r="H128">
            <v>5776</v>
          </cell>
          <cell r="I128">
            <v>1276</v>
          </cell>
          <cell r="K128">
            <v>6767</v>
          </cell>
        </row>
        <row r="129">
          <cell r="A129" t="str">
            <v>Service Company Misc. AccountingBillingsO&amp;MPower</v>
          </cell>
          <cell r="B129" t="str">
            <v>Service Company Misc. Accounting</v>
          </cell>
          <cell r="C129" t="str">
            <v>Power</v>
          </cell>
          <cell r="D129" t="str">
            <v>O&amp;M</v>
          </cell>
          <cell r="E129">
            <v>79334</v>
          </cell>
          <cell r="F129">
            <v>79334</v>
          </cell>
          <cell r="G129">
            <v>94265</v>
          </cell>
          <cell r="H129">
            <v>419475</v>
          </cell>
          <cell r="I129">
            <v>2287585</v>
          </cell>
          <cell r="K129">
            <v>2284515</v>
          </cell>
        </row>
        <row r="130">
          <cell r="A130" t="str">
            <v>Service Company Misc. AccountingBillingsO&amp;MPSEG Long Island</v>
          </cell>
          <cell r="B130" t="str">
            <v>Service Company Misc. Accounting</v>
          </cell>
          <cell r="C130" t="str">
            <v>PSEG Long Island</v>
          </cell>
          <cell r="D130" t="str">
            <v>O&amp;M</v>
          </cell>
          <cell r="E130">
            <v>6263</v>
          </cell>
          <cell r="F130">
            <v>6263</v>
          </cell>
          <cell r="G130">
            <v>7442</v>
          </cell>
          <cell r="H130">
            <v>17327</v>
          </cell>
          <cell r="I130">
            <v>3827</v>
          </cell>
          <cell r="K130">
            <v>20299</v>
          </cell>
        </row>
        <row r="131">
          <cell r="A131" t="str">
            <v>Service Company Misc. AccountingBillingsO&amp;MUtility</v>
          </cell>
          <cell r="B131" t="str">
            <v>Service Company Misc. Accounting</v>
          </cell>
          <cell r="C131" t="str">
            <v>Utility</v>
          </cell>
          <cell r="D131" t="str">
            <v>O&amp;M</v>
          </cell>
          <cell r="E131">
            <v>121089</v>
          </cell>
          <cell r="F131">
            <v>121089</v>
          </cell>
          <cell r="G131">
            <v>143876</v>
          </cell>
          <cell r="H131">
            <v>334985</v>
          </cell>
          <cell r="I131">
            <v>3132651</v>
          </cell>
          <cell r="K131">
            <v>3433541</v>
          </cell>
        </row>
        <row r="132">
          <cell r="A132" t="str">
            <v>Treasury Management ServicesBillingsO&amp;MHoldings</v>
          </cell>
          <cell r="B132" t="str">
            <v>Treasury Management Services</v>
          </cell>
          <cell r="C132" t="str">
            <v>Holdings</v>
          </cell>
          <cell r="D132" t="str">
            <v>O&amp;M</v>
          </cell>
          <cell r="E132">
            <v>61887</v>
          </cell>
          <cell r="F132">
            <v>61777</v>
          </cell>
          <cell r="G132">
            <v>453259</v>
          </cell>
          <cell r="H132">
            <v>920146</v>
          </cell>
          <cell r="I132">
            <v>919156</v>
          </cell>
          <cell r="K132">
            <v>369278</v>
          </cell>
        </row>
        <row r="133">
          <cell r="A133" t="str">
            <v>Treasury Management ServicesBillingsO&amp;MPower</v>
          </cell>
          <cell r="B133" t="str">
            <v>Treasury Management Services</v>
          </cell>
          <cell r="C133" t="str">
            <v>Power</v>
          </cell>
          <cell r="D133" t="str">
            <v>O&amp;M</v>
          </cell>
          <cell r="E133">
            <v>1477665</v>
          </cell>
          <cell r="F133">
            <v>1436336.22</v>
          </cell>
          <cell r="G133">
            <v>13577324</v>
          </cell>
          <cell r="H133">
            <v>20526146</v>
          </cell>
          <cell r="I133">
            <v>20154186.98</v>
          </cell>
          <cell r="K133">
            <v>12031463.710000001</v>
          </cell>
        </row>
        <row r="134">
          <cell r="A134" t="str">
            <v>Treasury Management ServicesBillingsO&amp;MPSEG Long Island</v>
          </cell>
          <cell r="B134" t="str">
            <v>Treasury Management Services</v>
          </cell>
          <cell r="C134" t="str">
            <v>PSEG Long Island</v>
          </cell>
          <cell r="D134" t="str">
            <v>O&amp;M</v>
          </cell>
          <cell r="E134">
            <v>16037.46</v>
          </cell>
          <cell r="F134">
            <v>24537.46</v>
          </cell>
          <cell r="G134">
            <v>102788.22</v>
          </cell>
          <cell r="H134">
            <v>171293.61</v>
          </cell>
          <cell r="I134">
            <v>230793.61</v>
          </cell>
          <cell r="K134">
            <v>86789.72</v>
          </cell>
        </row>
        <row r="135">
          <cell r="A135" t="str">
            <v>Treasury Management ServicesBillingsCapUtility</v>
          </cell>
          <cell r="B135" t="str">
            <v>Treasury Management Services</v>
          </cell>
          <cell r="C135" t="str">
            <v>Utility</v>
          </cell>
          <cell r="D135" t="str">
            <v>Cap</v>
          </cell>
          <cell r="E135">
            <v>25000</v>
          </cell>
          <cell r="G135">
            <v>175000</v>
          </cell>
          <cell r="H135">
            <v>300000</v>
          </cell>
          <cell r="I135">
            <v>86655</v>
          </cell>
          <cell r="K135">
            <v>108709</v>
          </cell>
        </row>
        <row r="136">
          <cell r="A136" t="str">
            <v>Treasury Management ServicesBillingsO&amp;MUtility</v>
          </cell>
          <cell r="B136" t="str">
            <v>Treasury Management Services</v>
          </cell>
          <cell r="C136" t="str">
            <v>Utility</v>
          </cell>
          <cell r="D136" t="str">
            <v>O&amp;M</v>
          </cell>
          <cell r="E136">
            <v>1261842</v>
          </cell>
          <cell r="F136">
            <v>1279811</v>
          </cell>
          <cell r="G136">
            <v>8581930</v>
          </cell>
          <cell r="H136">
            <v>14772505</v>
          </cell>
          <cell r="I136">
            <v>14922571</v>
          </cell>
          <cell r="K136">
            <v>7138244.9800000004</v>
          </cell>
        </row>
        <row r="137">
          <cell r="A137" t="str">
            <v>PSE&amp;G Dedicated FinanceBillingsO&amp;MPower</v>
          </cell>
          <cell r="B137" t="str">
            <v>PSE&amp;G Dedicated Finance</v>
          </cell>
          <cell r="C137" t="str">
            <v>Power</v>
          </cell>
          <cell r="D137" t="str">
            <v>O&amp;M</v>
          </cell>
          <cell r="E137">
            <v>7801.86</v>
          </cell>
          <cell r="F137">
            <v>7801.86</v>
          </cell>
          <cell r="G137">
            <v>53903.76</v>
          </cell>
          <cell r="H137">
            <v>90785.279999999999</v>
          </cell>
          <cell r="I137">
            <v>90785.279999999999</v>
          </cell>
          <cell r="K137">
            <v>21750.639999999999</v>
          </cell>
        </row>
        <row r="138">
          <cell r="A138" t="str">
            <v>PSE&amp;G Dedicated FinanceBillingsO&amp;MPSEG Long Island</v>
          </cell>
          <cell r="B138" t="str">
            <v>PSE&amp;G Dedicated Finance</v>
          </cell>
          <cell r="C138" t="str">
            <v>PSEG Long Island</v>
          </cell>
          <cell r="D138" t="str">
            <v>O&amp;M</v>
          </cell>
          <cell r="E138">
            <v>11300.33</v>
          </cell>
          <cell r="F138">
            <v>11300.33</v>
          </cell>
          <cell r="G138">
            <v>77959.58</v>
          </cell>
          <cell r="H138">
            <v>131033.04</v>
          </cell>
          <cell r="I138">
            <v>211033.04</v>
          </cell>
          <cell r="K138">
            <v>98932.04</v>
          </cell>
        </row>
        <row r="139">
          <cell r="A139" t="str">
            <v>PSE&amp;G Dedicated FinanceBillingsCapUtility</v>
          </cell>
          <cell r="B139" t="str">
            <v>PSE&amp;G Dedicated Finance</v>
          </cell>
          <cell r="C139" t="str">
            <v>Utility</v>
          </cell>
          <cell r="D139" t="str">
            <v>Cap</v>
          </cell>
          <cell r="E139">
            <v>214224.12</v>
          </cell>
          <cell r="F139">
            <v>214224.12</v>
          </cell>
          <cell r="G139">
            <v>1477400.58</v>
          </cell>
          <cell r="H139">
            <v>2485538.46</v>
          </cell>
          <cell r="I139">
            <v>2485538.46</v>
          </cell>
          <cell r="K139">
            <v>1207548.6299999999</v>
          </cell>
        </row>
        <row r="140">
          <cell r="A140" t="str">
            <v>PSE&amp;G Dedicated FinanceBillingsO&amp;MUtility</v>
          </cell>
          <cell r="B140" t="str">
            <v>PSE&amp;G Dedicated Finance</v>
          </cell>
          <cell r="C140" t="str">
            <v>Utility</v>
          </cell>
          <cell r="D140" t="str">
            <v>O&amp;M</v>
          </cell>
          <cell r="E140">
            <v>617575.68000000005</v>
          </cell>
          <cell r="F140">
            <v>617575.68000000005</v>
          </cell>
          <cell r="G140">
            <v>4077102.66</v>
          </cell>
          <cell r="H140">
            <v>7093564.5</v>
          </cell>
          <cell r="I140">
            <v>7093564.5</v>
          </cell>
          <cell r="K140">
            <v>3533930.77</v>
          </cell>
        </row>
        <row r="141">
          <cell r="A141" t="str">
            <v>Power Dedicated FinanceBillingsCapPower</v>
          </cell>
          <cell r="B141" t="str">
            <v>Power Dedicated Finance</v>
          </cell>
          <cell r="C141" t="str">
            <v>Power</v>
          </cell>
          <cell r="D141" t="str">
            <v>Cap</v>
          </cell>
          <cell r="E141">
            <v>10502.64</v>
          </cell>
          <cell r="F141">
            <v>10502.64</v>
          </cell>
          <cell r="G141">
            <v>71888.759999999995</v>
          </cell>
          <cell r="H141">
            <v>123949.26</v>
          </cell>
          <cell r="I141">
            <v>123949.26</v>
          </cell>
        </row>
        <row r="142">
          <cell r="A142" t="str">
            <v>Power Dedicated FinanceBillingsO&amp;MPower</v>
          </cell>
          <cell r="B142" t="str">
            <v>Power Dedicated Finance</v>
          </cell>
          <cell r="C142" t="str">
            <v>Power</v>
          </cell>
          <cell r="D142" t="str">
            <v>O&amp;M</v>
          </cell>
          <cell r="E142">
            <v>999334</v>
          </cell>
          <cell r="F142">
            <v>999334</v>
          </cell>
          <cell r="G142">
            <v>6682961</v>
          </cell>
          <cell r="H142">
            <v>11430190</v>
          </cell>
          <cell r="I142">
            <v>11430190</v>
          </cell>
          <cell r="K142">
            <v>5458531</v>
          </cell>
        </row>
        <row r="143">
          <cell r="A143" t="str">
            <v>Power Dedicated FinanceBillingsO&amp;MPSEG Long Island</v>
          </cell>
          <cell r="B143" t="str">
            <v>Power Dedicated Finance</v>
          </cell>
          <cell r="C143" t="str">
            <v>PSEG Long Island</v>
          </cell>
          <cell r="D143" t="str">
            <v>O&amp;M</v>
          </cell>
          <cell r="I143">
            <v>0</v>
          </cell>
          <cell r="K143">
            <v>1444</v>
          </cell>
        </row>
        <row r="144">
          <cell r="A144" t="str">
            <v>Library ServicesBillingsO&amp;MHoldings</v>
          </cell>
          <cell r="B144" t="str">
            <v>Library Services</v>
          </cell>
          <cell r="C144" t="str">
            <v>Holdings</v>
          </cell>
          <cell r="D144" t="str">
            <v>O&amp;M</v>
          </cell>
          <cell r="E144">
            <v>2833.26</v>
          </cell>
          <cell r="F144">
            <v>2833.26</v>
          </cell>
          <cell r="G144">
            <v>64436.82</v>
          </cell>
          <cell r="H144">
            <v>81834.600000000006</v>
          </cell>
          <cell r="I144">
            <v>81834.600000000006</v>
          </cell>
          <cell r="K144">
            <v>14125</v>
          </cell>
        </row>
        <row r="145">
          <cell r="A145" t="str">
            <v>Library ServicesBillingsO&amp;MPower</v>
          </cell>
          <cell r="B145" t="str">
            <v>Library Services</v>
          </cell>
          <cell r="C145" t="str">
            <v>Power</v>
          </cell>
          <cell r="D145" t="str">
            <v>O&amp;M</v>
          </cell>
          <cell r="E145">
            <v>38568.5</v>
          </cell>
          <cell r="F145">
            <v>38568.5</v>
          </cell>
          <cell r="G145">
            <v>637883.5</v>
          </cell>
          <cell r="H145">
            <v>863174.72</v>
          </cell>
          <cell r="I145">
            <v>863174.72</v>
          </cell>
          <cell r="K145">
            <v>660397.26</v>
          </cell>
        </row>
        <row r="146">
          <cell r="A146" t="str">
            <v>Library ServicesBillingsO&amp;MPSEG Long Island</v>
          </cell>
          <cell r="B146" t="str">
            <v>Library Services</v>
          </cell>
          <cell r="C146" t="str">
            <v>PSEG Long Island</v>
          </cell>
          <cell r="D146" t="str">
            <v>O&amp;M</v>
          </cell>
          <cell r="E146">
            <v>7951.45</v>
          </cell>
          <cell r="F146">
            <v>7951.45</v>
          </cell>
          <cell r="G146">
            <v>115766.69</v>
          </cell>
          <cell r="H146">
            <v>160874.48000000001</v>
          </cell>
          <cell r="I146">
            <v>160874.48000000001</v>
          </cell>
          <cell r="K146">
            <v>104361.21</v>
          </cell>
        </row>
        <row r="147">
          <cell r="A147" t="str">
            <v>Library ServicesBillingsO&amp;MUtility</v>
          </cell>
          <cell r="B147" t="str">
            <v>Library Services</v>
          </cell>
          <cell r="C147" t="str">
            <v>Utility</v>
          </cell>
          <cell r="D147" t="str">
            <v>O&amp;M</v>
          </cell>
          <cell r="E147">
            <v>42990.720000000001</v>
          </cell>
          <cell r="F147">
            <v>42990.720000000001</v>
          </cell>
          <cell r="G147">
            <v>613086.05000000005</v>
          </cell>
          <cell r="H147">
            <v>855490.97</v>
          </cell>
          <cell r="I147">
            <v>855490.97</v>
          </cell>
          <cell r="K147">
            <v>573764.91</v>
          </cell>
        </row>
        <row r="148">
          <cell r="A148" t="str">
            <v>Corporate Citizenship and CultureBillingsO&amp;MHoldings</v>
          </cell>
          <cell r="B148" t="str">
            <v>Corporate Citizenship and Culture</v>
          </cell>
          <cell r="C148" t="str">
            <v>Holdings</v>
          </cell>
          <cell r="D148" t="str">
            <v>O&amp;M</v>
          </cell>
          <cell r="E148">
            <v>112.96</v>
          </cell>
          <cell r="F148">
            <v>112.96</v>
          </cell>
          <cell r="G148">
            <v>790.72</v>
          </cell>
          <cell r="H148">
            <v>1468.48</v>
          </cell>
          <cell r="I148">
            <v>1468.48</v>
          </cell>
        </row>
        <row r="149">
          <cell r="A149" t="str">
            <v>Corporate Citizenship and CultureBillingsO&amp;MPower</v>
          </cell>
          <cell r="B149" t="str">
            <v>Corporate Citizenship and Culture</v>
          </cell>
          <cell r="C149" t="str">
            <v>Power</v>
          </cell>
          <cell r="D149" t="str">
            <v>O&amp;M</v>
          </cell>
          <cell r="E149">
            <v>38930.449999999997</v>
          </cell>
          <cell r="F149">
            <v>38930.449999999997</v>
          </cell>
          <cell r="G149">
            <v>316649.27</v>
          </cell>
          <cell r="H149">
            <v>509824.33</v>
          </cell>
          <cell r="I149">
            <v>509824.33</v>
          </cell>
          <cell r="K149">
            <v>176303.97</v>
          </cell>
        </row>
        <row r="150">
          <cell r="A150" t="str">
            <v>Corporate Citizenship and CultureBillingsO&amp;MPSEG Long Island</v>
          </cell>
          <cell r="B150" t="str">
            <v>Corporate Citizenship and Culture</v>
          </cell>
          <cell r="C150" t="str">
            <v>PSEG Long Island</v>
          </cell>
          <cell r="D150" t="str">
            <v>O&amp;M</v>
          </cell>
          <cell r="E150">
            <v>15422.18</v>
          </cell>
          <cell r="F150">
            <v>15422.18</v>
          </cell>
          <cell r="G150">
            <v>125796.44</v>
          </cell>
          <cell r="H150">
            <v>202369.6</v>
          </cell>
          <cell r="I150">
            <v>202369.6</v>
          </cell>
          <cell r="K150">
            <v>47425.87</v>
          </cell>
        </row>
        <row r="151">
          <cell r="A151" t="str">
            <v>Corporate Citizenship and CultureBillingsO&amp;MUtility</v>
          </cell>
          <cell r="B151" t="str">
            <v>Corporate Citizenship and Culture</v>
          </cell>
          <cell r="C151" t="str">
            <v>Utility</v>
          </cell>
          <cell r="D151" t="str">
            <v>O&amp;M</v>
          </cell>
          <cell r="E151">
            <v>60611.34</v>
          </cell>
          <cell r="F151">
            <v>60611.34</v>
          </cell>
          <cell r="G151">
            <v>496616.24</v>
          </cell>
          <cell r="H151">
            <v>796293.62</v>
          </cell>
          <cell r="I151">
            <v>796293.62</v>
          </cell>
          <cell r="K151">
            <v>306345.08</v>
          </cell>
        </row>
        <row r="152">
          <cell r="A152" t="str">
            <v>Investor RelationsBillingsO&amp;MPower</v>
          </cell>
          <cell r="B152" t="str">
            <v>Investor Relations</v>
          </cell>
          <cell r="C152" t="str">
            <v>Power</v>
          </cell>
          <cell r="D152" t="str">
            <v>O&amp;M</v>
          </cell>
          <cell r="E152">
            <v>32307</v>
          </cell>
          <cell r="F152">
            <v>32307</v>
          </cell>
          <cell r="G152">
            <v>224957</v>
          </cell>
          <cell r="H152">
            <v>385604</v>
          </cell>
          <cell r="I152">
            <v>385604</v>
          </cell>
          <cell r="K152">
            <v>167905</v>
          </cell>
        </row>
        <row r="153">
          <cell r="A153" t="str">
            <v>Investor RelationsBillingsO&amp;MPSEG Long Island</v>
          </cell>
          <cell r="B153" t="str">
            <v>Investor Relations</v>
          </cell>
          <cell r="C153" t="str">
            <v>PSEG Long Island</v>
          </cell>
          <cell r="D153" t="str">
            <v>O&amp;M</v>
          </cell>
          <cell r="E153">
            <v>12727</v>
          </cell>
          <cell r="F153">
            <v>12727</v>
          </cell>
          <cell r="G153">
            <v>88619</v>
          </cell>
          <cell r="H153">
            <v>151904</v>
          </cell>
          <cell r="I153">
            <v>151904</v>
          </cell>
          <cell r="K153">
            <v>66144</v>
          </cell>
        </row>
        <row r="154">
          <cell r="A154" t="str">
            <v>Investor RelationsBillingsO&amp;MUtility</v>
          </cell>
          <cell r="B154" t="str">
            <v>Investor Relations</v>
          </cell>
          <cell r="C154" t="str">
            <v>Utility</v>
          </cell>
          <cell r="D154" t="str">
            <v>O&amp;M</v>
          </cell>
          <cell r="E154">
            <v>52866</v>
          </cell>
          <cell r="F154">
            <v>52866</v>
          </cell>
          <cell r="G154">
            <v>368110</v>
          </cell>
          <cell r="H154">
            <v>630987</v>
          </cell>
          <cell r="I154">
            <v>630987</v>
          </cell>
          <cell r="K154">
            <v>274752</v>
          </cell>
        </row>
        <row r="155">
          <cell r="A155" t="str">
            <v>Corporate PlanningBillingsO&amp;MPower</v>
          </cell>
          <cell r="B155" t="str">
            <v>Corporate Planning</v>
          </cell>
          <cell r="C155" t="str">
            <v>Power</v>
          </cell>
          <cell r="D155" t="str">
            <v>O&amp;M</v>
          </cell>
          <cell r="E155">
            <v>53309</v>
          </cell>
          <cell r="F155">
            <v>67169</v>
          </cell>
          <cell r="G155">
            <v>330042</v>
          </cell>
          <cell r="H155">
            <v>562234</v>
          </cell>
          <cell r="I155">
            <v>659254</v>
          </cell>
          <cell r="K155">
            <v>347490</v>
          </cell>
        </row>
        <row r="156">
          <cell r="A156" t="str">
            <v>Corporate PlanningBillingsO&amp;MPSEG Long Island</v>
          </cell>
          <cell r="B156" t="str">
            <v>Corporate Planning</v>
          </cell>
          <cell r="C156" t="str">
            <v>PSEG Long Island</v>
          </cell>
          <cell r="D156" t="str">
            <v>O&amp;M</v>
          </cell>
          <cell r="E156">
            <v>21000</v>
          </cell>
          <cell r="F156">
            <v>26460</v>
          </cell>
          <cell r="G156">
            <v>130017</v>
          </cell>
          <cell r="H156">
            <v>221486</v>
          </cell>
          <cell r="I156">
            <v>259706</v>
          </cell>
          <cell r="K156">
            <v>136890</v>
          </cell>
        </row>
        <row r="157">
          <cell r="A157" t="str">
            <v>Corporate PlanningBillingsO&amp;MUtility</v>
          </cell>
          <cell r="B157" t="str">
            <v>Corporate Planning</v>
          </cell>
          <cell r="C157" t="str">
            <v>Utility</v>
          </cell>
          <cell r="D157" t="str">
            <v>O&amp;M</v>
          </cell>
          <cell r="E157">
            <v>87232</v>
          </cell>
          <cell r="F157">
            <v>109912</v>
          </cell>
          <cell r="G157">
            <v>540069</v>
          </cell>
          <cell r="H157">
            <v>920020</v>
          </cell>
          <cell r="I157">
            <v>1078780</v>
          </cell>
          <cell r="K157">
            <v>568620</v>
          </cell>
        </row>
        <row r="158">
          <cell r="A158" t="str">
            <v>Building ServicesBillingsO&amp;MPower</v>
          </cell>
          <cell r="B158" t="str">
            <v>Building Services</v>
          </cell>
          <cell r="C158" t="str">
            <v>Power</v>
          </cell>
          <cell r="D158" t="str">
            <v>O&amp;M</v>
          </cell>
          <cell r="E158">
            <v>252458.76</v>
          </cell>
          <cell r="F158">
            <v>252458.76</v>
          </cell>
          <cell r="G158">
            <v>1767211.32</v>
          </cell>
          <cell r="H158">
            <v>3029505.12</v>
          </cell>
          <cell r="I158">
            <v>3029505.12</v>
          </cell>
          <cell r="K158">
            <v>1571100.3</v>
          </cell>
        </row>
        <row r="159">
          <cell r="A159" t="str">
            <v>Building ServicesBillingsO&amp;MPSEG Long Island</v>
          </cell>
          <cell r="B159" t="str">
            <v>Building Services</v>
          </cell>
          <cell r="C159" t="str">
            <v>PSEG Long Island</v>
          </cell>
          <cell r="D159" t="str">
            <v>O&amp;M</v>
          </cell>
          <cell r="F159">
            <v>34665.919999999998</v>
          </cell>
          <cell r="I159">
            <v>282727.2</v>
          </cell>
          <cell r="K159">
            <v>94764.78</v>
          </cell>
        </row>
        <row r="160">
          <cell r="A160" t="str">
            <v>Building ServicesBillingsO&amp;MService Co</v>
          </cell>
          <cell r="B160" t="str">
            <v>Building Services</v>
          </cell>
          <cell r="C160" t="str">
            <v>Service Co</v>
          </cell>
          <cell r="D160" t="str">
            <v>O&amp;M</v>
          </cell>
          <cell r="E160">
            <v>1399572.43</v>
          </cell>
          <cell r="F160">
            <v>1399572.43</v>
          </cell>
          <cell r="G160">
            <v>9797007.0099999998</v>
          </cell>
          <cell r="H160">
            <v>16794869.16</v>
          </cell>
          <cell r="I160">
            <v>16794869.16</v>
          </cell>
          <cell r="K160">
            <v>8397434.5800000001</v>
          </cell>
        </row>
        <row r="161">
          <cell r="A161" t="str">
            <v>Building ServicesBillingsO&amp;MUtility</v>
          </cell>
          <cell r="B161" t="str">
            <v>Building Services</v>
          </cell>
          <cell r="C161" t="str">
            <v>Utility</v>
          </cell>
          <cell r="D161" t="str">
            <v>O&amp;M</v>
          </cell>
          <cell r="E161">
            <v>702878.86</v>
          </cell>
          <cell r="F161">
            <v>702878.86</v>
          </cell>
          <cell r="G161">
            <v>4920152.0199999996</v>
          </cell>
          <cell r="H161">
            <v>8434546.3200000003</v>
          </cell>
          <cell r="I161">
            <v>8434546.3200000003</v>
          </cell>
          <cell r="K161">
            <v>4066160.6400000001</v>
          </cell>
        </row>
        <row r="162">
          <cell r="A162" t="str">
            <v>NERC ComplianceBillingsO&amp;MPower</v>
          </cell>
          <cell r="B162" t="str">
            <v>NERC Compliance</v>
          </cell>
          <cell r="C162" t="str">
            <v>Power</v>
          </cell>
          <cell r="D162" t="str">
            <v>O&amp;M</v>
          </cell>
          <cell r="E162">
            <v>83955</v>
          </cell>
          <cell r="F162">
            <v>83955</v>
          </cell>
          <cell r="G162">
            <v>581316</v>
          </cell>
          <cell r="H162">
            <v>997327.5</v>
          </cell>
          <cell r="I162">
            <v>997327.5</v>
          </cell>
          <cell r="K162">
            <v>441017.09</v>
          </cell>
        </row>
        <row r="163">
          <cell r="A163" t="str">
            <v>NERC ComplianceBillingsO&amp;MPSEG Long Island</v>
          </cell>
          <cell r="B163" t="str">
            <v>NERC Compliance</v>
          </cell>
          <cell r="C163" t="str">
            <v>PSEG Long Island</v>
          </cell>
          <cell r="D163" t="str">
            <v>O&amp;M</v>
          </cell>
          <cell r="E163">
            <v>9698.25</v>
          </cell>
          <cell r="F163">
            <v>9698.25</v>
          </cell>
          <cell r="G163">
            <v>67453.5</v>
          </cell>
          <cell r="H163">
            <v>115800</v>
          </cell>
          <cell r="I163">
            <v>115800</v>
          </cell>
          <cell r="K163">
            <v>42990.76</v>
          </cell>
        </row>
        <row r="164">
          <cell r="A164" t="str">
            <v>NERC ComplianceBillingsO&amp;MUtility</v>
          </cell>
          <cell r="B164" t="str">
            <v>NERC Compliance</v>
          </cell>
          <cell r="C164" t="str">
            <v>Utility</v>
          </cell>
          <cell r="D164" t="str">
            <v>O&amp;M</v>
          </cell>
          <cell r="E164">
            <v>56018.25</v>
          </cell>
          <cell r="F164">
            <v>56018.25</v>
          </cell>
          <cell r="G164">
            <v>387930</v>
          </cell>
          <cell r="H164">
            <v>665126.25</v>
          </cell>
          <cell r="I164">
            <v>665126.25</v>
          </cell>
          <cell r="K164">
            <v>497180.08</v>
          </cell>
        </row>
        <row r="165">
          <cell r="A165" t="str">
            <v>Corporate Properties &amp; Survey MappingBillingsCapHoldings</v>
          </cell>
          <cell r="B165" t="str">
            <v>Corporate Properties &amp; Survey Mapping</v>
          </cell>
          <cell r="C165" t="str">
            <v>Holdings</v>
          </cell>
          <cell r="D165" t="str">
            <v>Cap</v>
          </cell>
          <cell r="E165">
            <v>863.31</v>
          </cell>
          <cell r="F165">
            <v>863.31</v>
          </cell>
          <cell r="G165">
            <v>6043.17</v>
          </cell>
          <cell r="H165">
            <v>10606.38</v>
          </cell>
          <cell r="I165">
            <v>10606.38</v>
          </cell>
        </row>
        <row r="166">
          <cell r="A166" t="str">
            <v>Corporate Properties &amp; Survey MappingBillingsO&amp;MHoldings</v>
          </cell>
          <cell r="B166" t="str">
            <v>Corporate Properties &amp; Survey Mapping</v>
          </cell>
          <cell r="C166" t="str">
            <v>Holdings</v>
          </cell>
          <cell r="D166" t="str">
            <v>O&amp;M</v>
          </cell>
          <cell r="E166">
            <v>1505.96</v>
          </cell>
          <cell r="F166">
            <v>1505.96</v>
          </cell>
          <cell r="G166">
            <v>10541.72</v>
          </cell>
          <cell r="H166">
            <v>17806.560000000001</v>
          </cell>
          <cell r="I166">
            <v>17806.560000000001</v>
          </cell>
          <cell r="K166">
            <v>5532</v>
          </cell>
        </row>
        <row r="167">
          <cell r="A167" t="str">
            <v>Corporate Properties &amp; Survey MappingBillingsCapPower</v>
          </cell>
          <cell r="B167" t="str">
            <v>Corporate Properties &amp; Survey Mapping</v>
          </cell>
          <cell r="C167" t="str">
            <v>Power</v>
          </cell>
          <cell r="D167" t="str">
            <v>Cap</v>
          </cell>
          <cell r="E167">
            <v>7029.81</v>
          </cell>
          <cell r="F167">
            <v>7029.81</v>
          </cell>
          <cell r="G167">
            <v>49208.67</v>
          </cell>
          <cell r="H167">
            <v>83617.740000000005</v>
          </cell>
          <cell r="I167">
            <v>83617.740000000005</v>
          </cell>
          <cell r="K167">
            <v>17451.2</v>
          </cell>
        </row>
        <row r="168">
          <cell r="A168" t="str">
            <v>Corporate Properties &amp; Survey MappingBillingsO&amp;MPower</v>
          </cell>
          <cell r="B168" t="str">
            <v>Corporate Properties &amp; Survey Mapping</v>
          </cell>
          <cell r="C168" t="str">
            <v>Power</v>
          </cell>
          <cell r="D168" t="str">
            <v>O&amp;M</v>
          </cell>
          <cell r="E168">
            <v>50545.5</v>
          </cell>
          <cell r="F168">
            <v>50545.5</v>
          </cell>
          <cell r="G168">
            <v>356733.06</v>
          </cell>
          <cell r="H168">
            <v>608400.72</v>
          </cell>
          <cell r="I168">
            <v>608400.72</v>
          </cell>
          <cell r="K168">
            <v>331110.53999999998</v>
          </cell>
        </row>
        <row r="169">
          <cell r="A169" t="str">
            <v>Corporate Properties &amp; Survey MappingBillingsO&amp;MPSEG Long Island</v>
          </cell>
          <cell r="B169" t="str">
            <v>Corporate Properties &amp; Survey Mapping</v>
          </cell>
          <cell r="C169" t="str">
            <v>PSEG Long Island</v>
          </cell>
          <cell r="D169" t="str">
            <v>O&amp;M</v>
          </cell>
          <cell r="E169">
            <v>1093</v>
          </cell>
          <cell r="F169">
            <v>1093</v>
          </cell>
          <cell r="G169">
            <v>7651</v>
          </cell>
          <cell r="H169">
            <v>13116</v>
          </cell>
          <cell r="I169">
            <v>13116</v>
          </cell>
          <cell r="K169">
            <v>6571</v>
          </cell>
        </row>
        <row r="170">
          <cell r="A170" t="str">
            <v>Corporate Properties &amp; Survey MappingBillingsCapUtility</v>
          </cell>
          <cell r="B170" t="str">
            <v>Corporate Properties &amp; Survey Mapping</v>
          </cell>
          <cell r="C170" t="str">
            <v>Utility</v>
          </cell>
          <cell r="D170" t="str">
            <v>Cap</v>
          </cell>
          <cell r="E170">
            <v>231737.07</v>
          </cell>
          <cell r="F170">
            <v>208604.07</v>
          </cell>
          <cell r="G170">
            <v>1622159.49</v>
          </cell>
          <cell r="H170">
            <v>2780474.85</v>
          </cell>
          <cell r="I170">
            <v>2638576.85</v>
          </cell>
          <cell r="K170">
            <v>1156712.23</v>
          </cell>
        </row>
        <row r="171">
          <cell r="A171" t="str">
            <v>Corporate Properties &amp; Survey MappingBillingsO&amp;MUtility</v>
          </cell>
          <cell r="B171" t="str">
            <v>Corporate Properties &amp; Survey Mapping</v>
          </cell>
          <cell r="C171" t="str">
            <v>Utility</v>
          </cell>
          <cell r="D171" t="str">
            <v>O&amp;M</v>
          </cell>
          <cell r="E171">
            <v>233426.72</v>
          </cell>
          <cell r="F171">
            <v>233426.72</v>
          </cell>
          <cell r="G171">
            <v>1633179.56</v>
          </cell>
          <cell r="H171">
            <v>2798289.16</v>
          </cell>
          <cell r="I171">
            <v>2798289.16</v>
          </cell>
          <cell r="K171">
            <v>1366556.48</v>
          </cell>
        </row>
        <row r="172">
          <cell r="A172" t="str">
            <v>Environmental Compliance &amp; OversightBillingsO&amp;MHoldings</v>
          </cell>
          <cell r="B172" t="str">
            <v>Environmental Compliance &amp; Oversight</v>
          </cell>
          <cell r="C172" t="str">
            <v>Holdings</v>
          </cell>
          <cell r="D172" t="str">
            <v>O&amp;M</v>
          </cell>
          <cell r="E172">
            <v>403.59</v>
          </cell>
          <cell r="F172">
            <v>403.59</v>
          </cell>
          <cell r="G172">
            <v>2556.0700000000002</v>
          </cell>
          <cell r="H172">
            <v>4035.9</v>
          </cell>
          <cell r="I172">
            <v>4035.9</v>
          </cell>
        </row>
        <row r="173">
          <cell r="A173" t="str">
            <v>Environmental Compliance &amp; OversightBillingsO&amp;MPower</v>
          </cell>
          <cell r="B173" t="str">
            <v>Environmental Compliance &amp; Oversight</v>
          </cell>
          <cell r="C173" t="str">
            <v>Power</v>
          </cell>
          <cell r="D173" t="str">
            <v>O&amp;M</v>
          </cell>
          <cell r="E173">
            <v>130752.52</v>
          </cell>
          <cell r="F173">
            <v>130752.52</v>
          </cell>
          <cell r="G173">
            <v>838691.26</v>
          </cell>
          <cell r="H173">
            <v>1352284.83</v>
          </cell>
          <cell r="I173">
            <v>1352284.83</v>
          </cell>
          <cell r="K173">
            <v>682269.72</v>
          </cell>
        </row>
        <row r="174">
          <cell r="A174" t="str">
            <v>Environmental Compliance &amp; OversightBillingsO&amp;MPSEG Long Island</v>
          </cell>
          <cell r="B174" t="str">
            <v>Environmental Compliance &amp; Oversight</v>
          </cell>
          <cell r="C174" t="str">
            <v>PSEG Long Island</v>
          </cell>
          <cell r="D174" t="str">
            <v>O&amp;M</v>
          </cell>
          <cell r="E174">
            <v>10165.84</v>
          </cell>
          <cell r="F174">
            <v>10165.84</v>
          </cell>
          <cell r="G174">
            <v>72997.53</v>
          </cell>
          <cell r="H174">
            <v>125987.23</v>
          </cell>
          <cell r="I174">
            <v>125987.23</v>
          </cell>
          <cell r="K174">
            <v>63233.26</v>
          </cell>
        </row>
        <row r="175">
          <cell r="A175" t="str">
            <v>Environmental Compliance &amp; OversightBillingsCapUtility</v>
          </cell>
          <cell r="B175" t="str">
            <v>Environmental Compliance &amp; Oversight</v>
          </cell>
          <cell r="C175" t="str">
            <v>Utility</v>
          </cell>
          <cell r="D175" t="str">
            <v>Cap</v>
          </cell>
          <cell r="E175">
            <v>1614.36</v>
          </cell>
          <cell r="F175">
            <v>1614.36</v>
          </cell>
          <cell r="G175">
            <v>11300.52</v>
          </cell>
          <cell r="H175">
            <v>20179.5</v>
          </cell>
          <cell r="I175">
            <v>20179.5</v>
          </cell>
        </row>
        <row r="176">
          <cell r="A176" t="str">
            <v>Environmental Compliance &amp; OversightBillingsO&amp;MUtility</v>
          </cell>
          <cell r="B176" t="str">
            <v>Environmental Compliance &amp; Oversight</v>
          </cell>
          <cell r="C176" t="str">
            <v>Utility</v>
          </cell>
          <cell r="D176" t="str">
            <v>O&amp;M</v>
          </cell>
          <cell r="E176">
            <v>77081.58</v>
          </cell>
          <cell r="F176">
            <v>77081.58</v>
          </cell>
          <cell r="G176">
            <v>575239.79</v>
          </cell>
          <cell r="H176">
            <v>954273.11</v>
          </cell>
          <cell r="I176">
            <v>954273.11</v>
          </cell>
          <cell r="K176">
            <v>514636.21</v>
          </cell>
        </row>
        <row r="177">
          <cell r="A177" t="str">
            <v>Working Capital InterestBillingsO&amp;MHoldings</v>
          </cell>
          <cell r="B177" t="str">
            <v>Working Capital Interest</v>
          </cell>
          <cell r="C177" t="str">
            <v>Holdings</v>
          </cell>
          <cell r="D177" t="str">
            <v>O&amp;M</v>
          </cell>
          <cell r="E177">
            <v>19783</v>
          </cell>
          <cell r="F177">
            <v>19783</v>
          </cell>
          <cell r="G177">
            <v>132721</v>
          </cell>
          <cell r="H177">
            <v>234637</v>
          </cell>
          <cell r="I177">
            <v>234637</v>
          </cell>
          <cell r="K177">
            <v>112748</v>
          </cell>
        </row>
        <row r="178">
          <cell r="A178" t="str">
            <v>Working Capital InterestBillingsO&amp;MPower</v>
          </cell>
          <cell r="B178" t="str">
            <v>Working Capital Interest</v>
          </cell>
          <cell r="C178" t="str">
            <v>Power</v>
          </cell>
          <cell r="D178" t="str">
            <v>O&amp;M</v>
          </cell>
          <cell r="E178">
            <v>751736</v>
          </cell>
          <cell r="F178">
            <v>751736</v>
          </cell>
          <cell r="G178">
            <v>5043374</v>
          </cell>
          <cell r="H178">
            <v>8916183</v>
          </cell>
          <cell r="I178">
            <v>8916183</v>
          </cell>
          <cell r="K178">
            <v>4284414</v>
          </cell>
        </row>
        <row r="179">
          <cell r="A179" t="str">
            <v>Working Capital InterestBillingsO&amp;MPSEG Long Island</v>
          </cell>
          <cell r="B179" t="str">
            <v>Working Capital Interest</v>
          </cell>
          <cell r="C179" t="str">
            <v>PSEG Long Island</v>
          </cell>
          <cell r="D179" t="str">
            <v>O&amp;M</v>
          </cell>
          <cell r="E179">
            <v>59348</v>
          </cell>
          <cell r="F179">
            <v>59348</v>
          </cell>
          <cell r="G179">
            <v>398162</v>
          </cell>
          <cell r="H179">
            <v>703911</v>
          </cell>
          <cell r="I179">
            <v>703911</v>
          </cell>
          <cell r="K179">
            <v>338243</v>
          </cell>
        </row>
        <row r="180">
          <cell r="A180" t="str">
            <v>Working Capital InterestBillingsO&amp;MUtility</v>
          </cell>
          <cell r="B180" t="str">
            <v>Working Capital Interest</v>
          </cell>
          <cell r="C180" t="str">
            <v>Utility</v>
          </cell>
          <cell r="D180" t="str">
            <v>O&amp;M</v>
          </cell>
          <cell r="E180">
            <v>1147386</v>
          </cell>
          <cell r="F180">
            <v>1147386</v>
          </cell>
          <cell r="G180">
            <v>7697780</v>
          </cell>
          <cell r="H180">
            <v>13608915</v>
          </cell>
          <cell r="I180">
            <v>13608915</v>
          </cell>
          <cell r="K180">
            <v>6539366</v>
          </cell>
        </row>
        <row r="181">
          <cell r="A181" t="str">
            <v>State Governmental AffairsBillingsO&amp;MPower</v>
          </cell>
          <cell r="B181" t="str">
            <v>State Governmental Affairs</v>
          </cell>
          <cell r="C181" t="str">
            <v>Power</v>
          </cell>
          <cell r="D181" t="str">
            <v>O&amp;M</v>
          </cell>
          <cell r="E181">
            <v>112309.95</v>
          </cell>
          <cell r="F181">
            <v>112309.95</v>
          </cell>
          <cell r="G181">
            <v>852614.73</v>
          </cell>
          <cell r="H181">
            <v>1377481.9</v>
          </cell>
          <cell r="I181">
            <v>1377481.9</v>
          </cell>
          <cell r="K181">
            <v>622236.42000000004</v>
          </cell>
        </row>
        <row r="182">
          <cell r="A182" t="str">
            <v>State Governmental AffairsBillingsO&amp;MPSEG Long Island</v>
          </cell>
          <cell r="B182" t="str">
            <v>State Governmental Affairs</v>
          </cell>
          <cell r="C182" t="str">
            <v>PSEG Long Island</v>
          </cell>
          <cell r="D182" t="str">
            <v>O&amp;M</v>
          </cell>
          <cell r="E182">
            <v>35920.42</v>
          </cell>
          <cell r="F182">
            <v>35920.42</v>
          </cell>
          <cell r="G182">
            <v>264226.23</v>
          </cell>
          <cell r="H182">
            <v>436190.35</v>
          </cell>
          <cell r="I182">
            <v>436190.35</v>
          </cell>
          <cell r="K182">
            <v>172768.72</v>
          </cell>
        </row>
        <row r="183">
          <cell r="A183" t="str">
            <v>State Governmental AffairsBillingsCapUtility</v>
          </cell>
          <cell r="B183" t="str">
            <v>State Governmental Affairs</v>
          </cell>
          <cell r="C183" t="str">
            <v>Utility</v>
          </cell>
          <cell r="D183" t="str">
            <v>Cap</v>
          </cell>
          <cell r="E183">
            <v>71848.41</v>
          </cell>
          <cell r="F183">
            <v>71848.41</v>
          </cell>
          <cell r="G183">
            <v>607341.35</v>
          </cell>
          <cell r="H183">
            <v>954250.14</v>
          </cell>
          <cell r="I183">
            <v>954250.14</v>
          </cell>
          <cell r="K183">
            <v>595581.75</v>
          </cell>
        </row>
        <row r="184">
          <cell r="A184" t="str">
            <v>State Governmental AffairsBillingsO&amp;MUtility</v>
          </cell>
          <cell r="B184" t="str">
            <v>State Governmental Affairs</v>
          </cell>
          <cell r="C184" t="str">
            <v>Utility</v>
          </cell>
          <cell r="D184" t="str">
            <v>O&amp;M</v>
          </cell>
          <cell r="E184">
            <v>225849.11</v>
          </cell>
          <cell r="F184">
            <v>225849.11</v>
          </cell>
          <cell r="G184">
            <v>1672805.26</v>
          </cell>
          <cell r="H184">
            <v>2752501.78</v>
          </cell>
          <cell r="I184">
            <v>2752501.78</v>
          </cell>
          <cell r="K184">
            <v>1044724.93</v>
          </cell>
        </row>
        <row r="185">
          <cell r="A185" t="str">
            <v>PSEG LI Dedicated SupportBillingsO&amp;MPSEG Long Island</v>
          </cell>
          <cell r="B185" t="str">
            <v>PSEG LI Dedicated Support</v>
          </cell>
          <cell r="C185" t="str">
            <v>PSEG Long Island</v>
          </cell>
          <cell r="D185" t="str">
            <v>O&amp;M</v>
          </cell>
          <cell r="E185">
            <v>61801</v>
          </cell>
          <cell r="F185">
            <v>54301</v>
          </cell>
          <cell r="G185">
            <v>412911</v>
          </cell>
          <cell r="H185">
            <v>707565</v>
          </cell>
          <cell r="I185">
            <v>640065</v>
          </cell>
          <cell r="K185">
            <v>292398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32"/>
      <sheetName val="Presup"/>
    </sheetNames>
    <sheetDataSet>
      <sheetData sheetId="0" refreshError="1">
        <row r="1">
          <cell r="A1" t="b">
            <v>0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Residual Tie out"/>
      <sheetName val="O&amp;M Expense Check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Next Month Plan"/>
      <sheetName val="Next Month Forecast"/>
      <sheetName val="Next Month Var (Plan-Curr Fcst)"/>
      <sheetName val="FY Plan"/>
      <sheetName val="Curr FY Fcst"/>
      <sheetName val="FY Var (Plan-Curr Fcst)"/>
      <sheetName val="Prior FY Forecast"/>
      <sheetName val="FY Var (Curr Fcst-Prior Fcst)"/>
      <sheetName val="To Go"/>
      <sheetName val="Var (Curr M Act-Next M Fcst)"/>
      <sheetName val="YTDAvgVar(CurrFcst-YTD Avg Act)"/>
      <sheetName val="Control Sheet"/>
      <sheetName val="Query Input Guidance"/>
      <sheetName val="Billgs-CurRptg Per &amp; Prior Fcst"/>
      <sheetName val="Exp-CurRptg Per &amp; Prior Fcst"/>
      <sheetName val="Billing-Nex Rptg Per &amp; Cur Fcst"/>
      <sheetName val="Exp-Nex Rptg Per &amp; Cur Fcs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5">
          <cell r="A45" t="str">
            <v>Accounting ServicesBillingsO&amp;MHoldings</v>
          </cell>
          <cell r="B45" t="str">
            <v>Accounting Services</v>
          </cell>
          <cell r="C45" t="str">
            <v>O&amp;M</v>
          </cell>
          <cell r="D45" t="str">
            <v>Holdings</v>
          </cell>
          <cell r="E45">
            <v>162831.32999999999</v>
          </cell>
          <cell r="F45">
            <v>163362.04</v>
          </cell>
          <cell r="G45">
            <v>1213906.0900000001</v>
          </cell>
          <cell r="H45">
            <v>1783948.93</v>
          </cell>
          <cell r="I45">
            <v>1772528.04</v>
          </cell>
          <cell r="J45">
            <v>133737.98000000001</v>
          </cell>
          <cell r="K45">
            <v>1107327.4099999999</v>
          </cell>
        </row>
        <row r="46">
          <cell r="A46" t="str">
            <v>Accounting ServicesBillingsO&amp;MPower</v>
          </cell>
          <cell r="B46" t="str">
            <v>Accounting Services</v>
          </cell>
          <cell r="C46" t="str">
            <v>O&amp;M</v>
          </cell>
          <cell r="D46" t="str">
            <v>Power</v>
          </cell>
          <cell r="E46">
            <v>1173730.1299999999</v>
          </cell>
          <cell r="F46">
            <v>1163205.26</v>
          </cell>
          <cell r="G46">
            <v>9989356.3900000006</v>
          </cell>
          <cell r="H46">
            <v>14741279.390000001</v>
          </cell>
          <cell r="I46">
            <v>14728239.810000001</v>
          </cell>
          <cell r="J46">
            <v>1042404.99</v>
          </cell>
          <cell r="K46">
            <v>9556245.6400000006</v>
          </cell>
        </row>
        <row r="47">
          <cell r="A47" t="str">
            <v>Accounting ServicesBillingsO&amp;MUtility</v>
          </cell>
          <cell r="B47" t="str">
            <v>Accounting Services</v>
          </cell>
          <cell r="C47" t="str">
            <v>O&amp;M</v>
          </cell>
          <cell r="D47" t="str">
            <v>Utility</v>
          </cell>
          <cell r="E47">
            <v>1046542.91</v>
          </cell>
          <cell r="F47">
            <v>1067945.3400000001</v>
          </cell>
          <cell r="G47">
            <v>9032640.0399999991</v>
          </cell>
          <cell r="H47">
            <v>13072703.98</v>
          </cell>
          <cell r="I47">
            <v>13175228.779999999</v>
          </cell>
          <cell r="J47">
            <v>964431.12</v>
          </cell>
          <cell r="K47">
            <v>8722702.4800000004</v>
          </cell>
        </row>
        <row r="48">
          <cell r="A48" t="str">
            <v>Business Assurance &amp; ResilienceBillingsO&amp;MHoldings</v>
          </cell>
          <cell r="B48" t="str">
            <v>Business Assurance &amp; Resilience</v>
          </cell>
          <cell r="C48" t="str">
            <v>O&amp;M</v>
          </cell>
          <cell r="D48" t="str">
            <v>Holdings</v>
          </cell>
          <cell r="E48">
            <v>3787.35</v>
          </cell>
          <cell r="F48">
            <v>3787.63</v>
          </cell>
          <cell r="G48">
            <v>30992.94</v>
          </cell>
          <cell r="H48">
            <v>46608.1</v>
          </cell>
          <cell r="I48">
            <v>46316.89</v>
          </cell>
          <cell r="J48">
            <v>5233.76</v>
          </cell>
          <cell r="K48">
            <v>31515.82</v>
          </cell>
        </row>
        <row r="49">
          <cell r="A49" t="str">
            <v>Business Assurance &amp; ResilienceBillingsO&amp;MPower</v>
          </cell>
          <cell r="B49" t="str">
            <v>Business Assurance &amp; Resilience</v>
          </cell>
          <cell r="C49" t="str">
            <v>O&amp;M</v>
          </cell>
          <cell r="D49" t="str">
            <v>Power</v>
          </cell>
          <cell r="E49">
            <v>131785.84</v>
          </cell>
          <cell r="F49">
            <v>131785.76</v>
          </cell>
          <cell r="G49">
            <v>1060334.8</v>
          </cell>
          <cell r="H49">
            <v>1588881.55</v>
          </cell>
          <cell r="I49">
            <v>1610078.38</v>
          </cell>
          <cell r="J49">
            <v>125849.25</v>
          </cell>
          <cell r="K49">
            <v>1103261.96</v>
          </cell>
        </row>
        <row r="50">
          <cell r="A50" t="str">
            <v>Business Assurance &amp; ResilienceBillingsO&amp;MService Co</v>
          </cell>
          <cell r="B50" t="str">
            <v>Business Assurance &amp; Resilience</v>
          </cell>
          <cell r="C50" t="str">
            <v>O&amp;M</v>
          </cell>
          <cell r="D50" t="str">
            <v>Service Co</v>
          </cell>
          <cell r="E50">
            <v>199617</v>
          </cell>
          <cell r="F50">
            <v>199617</v>
          </cell>
          <cell r="G50">
            <v>1596936</v>
          </cell>
          <cell r="H50">
            <v>2395400</v>
          </cell>
          <cell r="I50">
            <v>2395403</v>
          </cell>
          <cell r="J50">
            <v>199618</v>
          </cell>
          <cell r="K50">
            <v>1596944</v>
          </cell>
        </row>
        <row r="51">
          <cell r="A51" t="str">
            <v>Business Assurance &amp; ResilienceBillingsO&amp;MUtility</v>
          </cell>
          <cell r="B51" t="str">
            <v>Business Assurance &amp; Resilience</v>
          </cell>
          <cell r="C51" t="str">
            <v>O&amp;M</v>
          </cell>
          <cell r="D51" t="str">
            <v>Utility</v>
          </cell>
          <cell r="E51">
            <v>835144.01</v>
          </cell>
          <cell r="F51">
            <v>835143.81</v>
          </cell>
          <cell r="G51">
            <v>6785108.4299999997</v>
          </cell>
          <cell r="H51">
            <v>10157193.449999999</v>
          </cell>
          <cell r="I51">
            <v>9975097.4199999999</v>
          </cell>
          <cell r="J51">
            <v>779038.56</v>
          </cell>
          <cell r="K51">
            <v>6302835.4199999999</v>
          </cell>
        </row>
        <row r="52">
          <cell r="A52" t="str">
            <v>Corporate CommunicationsBillingsCapUtility</v>
          </cell>
          <cell r="B52" t="str">
            <v>Corporate Communications</v>
          </cell>
          <cell r="C52" t="str">
            <v>Cap</v>
          </cell>
          <cell r="D52" t="str">
            <v>Utility</v>
          </cell>
          <cell r="F52">
            <v>2731</v>
          </cell>
          <cell r="G52">
            <v>113830.22</v>
          </cell>
          <cell r="H52">
            <v>113830.22</v>
          </cell>
          <cell r="I52">
            <v>23725.26</v>
          </cell>
          <cell r="K52">
            <v>1877.26</v>
          </cell>
        </row>
        <row r="53">
          <cell r="A53" t="str">
            <v>Corporate CommunicationsBillingsO&amp;MEnterprise</v>
          </cell>
          <cell r="B53" t="str">
            <v>Corporate Communications</v>
          </cell>
          <cell r="C53" t="str">
            <v>O&amp;M</v>
          </cell>
          <cell r="D53" t="str">
            <v>Enterprise</v>
          </cell>
          <cell r="I53">
            <v>33000</v>
          </cell>
          <cell r="K53">
            <v>33000</v>
          </cell>
        </row>
        <row r="54">
          <cell r="A54" t="str">
            <v>Corporate CommunicationsBillingsO&amp;MHoldings</v>
          </cell>
          <cell r="B54" t="str">
            <v>Corporate Communications</v>
          </cell>
          <cell r="C54" t="str">
            <v>O&amp;M</v>
          </cell>
          <cell r="D54" t="str">
            <v>Holdings</v>
          </cell>
          <cell r="E54">
            <v>4812.5600000000004</v>
          </cell>
          <cell r="F54">
            <v>3905.01</v>
          </cell>
          <cell r="G54">
            <v>28582.15</v>
          </cell>
          <cell r="H54">
            <v>42263.72</v>
          </cell>
          <cell r="I54">
            <v>43973.09</v>
          </cell>
          <cell r="J54">
            <v>4906.37</v>
          </cell>
          <cell r="K54">
            <v>43467.41</v>
          </cell>
        </row>
        <row r="55">
          <cell r="A55" t="str">
            <v>Corporate CommunicationsBillingsO&amp;MPower</v>
          </cell>
          <cell r="B55" t="str">
            <v>Corporate Communications</v>
          </cell>
          <cell r="C55" t="str">
            <v>O&amp;M</v>
          </cell>
          <cell r="D55" t="str">
            <v>Power</v>
          </cell>
          <cell r="E55">
            <v>323430.48</v>
          </cell>
          <cell r="F55">
            <v>313375.83</v>
          </cell>
          <cell r="G55">
            <v>2270319.2000000002</v>
          </cell>
          <cell r="H55">
            <v>3419344.44</v>
          </cell>
          <cell r="I55">
            <v>3426220.91</v>
          </cell>
          <cell r="J55">
            <v>316998.23</v>
          </cell>
          <cell r="K55">
            <v>2263678.0299999998</v>
          </cell>
        </row>
        <row r="56">
          <cell r="A56" t="str">
            <v>Corporate CommunicationsBillingsO&amp;MUtility</v>
          </cell>
          <cell r="B56" t="str">
            <v>Corporate Communications</v>
          </cell>
          <cell r="C56" t="str">
            <v>O&amp;M</v>
          </cell>
          <cell r="D56" t="str">
            <v>Utility</v>
          </cell>
          <cell r="E56">
            <v>281504.73</v>
          </cell>
          <cell r="F56">
            <v>265882.93</v>
          </cell>
          <cell r="G56">
            <v>2000225.41</v>
          </cell>
          <cell r="H56">
            <v>3027772.27</v>
          </cell>
          <cell r="I56">
            <v>3029483.58</v>
          </cell>
          <cell r="J56">
            <v>327267.56</v>
          </cell>
          <cell r="K56">
            <v>2304085.75</v>
          </cell>
        </row>
        <row r="57">
          <cell r="A57" t="str">
            <v>Corporate DevelopmentBillingsO&amp;MEnterprise</v>
          </cell>
          <cell r="B57" t="str">
            <v>Corporate Development</v>
          </cell>
          <cell r="C57" t="str">
            <v>O&amp;M</v>
          </cell>
          <cell r="D57" t="str">
            <v>Enterprise</v>
          </cell>
          <cell r="E57">
            <v>21249.13</v>
          </cell>
          <cell r="F57">
            <v>23249</v>
          </cell>
          <cell r="G57">
            <v>169993.04</v>
          </cell>
          <cell r="H57">
            <v>255585.33</v>
          </cell>
          <cell r="I57">
            <v>396906.77</v>
          </cell>
          <cell r="J57">
            <v>94032.37</v>
          </cell>
          <cell r="K57">
            <v>528487.72</v>
          </cell>
        </row>
        <row r="58">
          <cell r="A58" t="str">
            <v>Corporate DevelopmentBillingsO&amp;MHoldings</v>
          </cell>
          <cell r="B58" t="str">
            <v>Corporate Development</v>
          </cell>
          <cell r="C58" t="str">
            <v>O&amp;M</v>
          </cell>
          <cell r="D58" t="str">
            <v>Holdings</v>
          </cell>
          <cell r="E58">
            <v>37945.040000000001</v>
          </cell>
          <cell r="F58">
            <v>37945.040000000001</v>
          </cell>
          <cell r="G58">
            <v>307328.26</v>
          </cell>
          <cell r="H58">
            <v>479830.42</v>
          </cell>
          <cell r="I58">
            <v>437989.09</v>
          </cell>
          <cell r="J58">
            <v>60272.07</v>
          </cell>
          <cell r="K58">
            <v>312013.15999999997</v>
          </cell>
        </row>
        <row r="59">
          <cell r="A59" t="str">
            <v>Corporate DevelopmentBillingsO&amp;MPower</v>
          </cell>
          <cell r="B59" t="str">
            <v>Corporate Development</v>
          </cell>
          <cell r="C59" t="str">
            <v>O&amp;M</v>
          </cell>
          <cell r="D59" t="str">
            <v>Power</v>
          </cell>
          <cell r="E59">
            <v>30781.45</v>
          </cell>
          <cell r="F59">
            <v>30781.45</v>
          </cell>
          <cell r="G59">
            <v>271730.42</v>
          </cell>
          <cell r="H59">
            <v>516246.63</v>
          </cell>
          <cell r="I59">
            <v>386780.68</v>
          </cell>
          <cell r="J59">
            <v>50640.45</v>
          </cell>
          <cell r="K59">
            <v>165663.76999999999</v>
          </cell>
        </row>
        <row r="60">
          <cell r="A60" t="str">
            <v>Corporate DevelopmentBillingsO&amp;MUtility</v>
          </cell>
          <cell r="B60" t="str">
            <v>Corporate Development</v>
          </cell>
          <cell r="C60" t="str">
            <v>O&amp;M</v>
          </cell>
          <cell r="D60" t="str">
            <v>Utility</v>
          </cell>
          <cell r="E60">
            <v>16482.97</v>
          </cell>
          <cell r="F60">
            <v>16482.97</v>
          </cell>
          <cell r="G60">
            <v>140553.76</v>
          </cell>
          <cell r="H60">
            <v>246019.05</v>
          </cell>
          <cell r="I60">
            <v>174815.14</v>
          </cell>
        </row>
        <row r="61">
          <cell r="A61" t="str">
            <v>Corporate PlanningBillingsO&amp;MHoldings</v>
          </cell>
          <cell r="B61" t="str">
            <v>Corporate Planning</v>
          </cell>
          <cell r="C61" t="str">
            <v>O&amp;M</v>
          </cell>
          <cell r="D61" t="str">
            <v>Holdings</v>
          </cell>
          <cell r="E61">
            <v>2177</v>
          </cell>
          <cell r="F61">
            <v>2177.1799999999998</v>
          </cell>
          <cell r="G61">
            <v>16723</v>
          </cell>
          <cell r="H61">
            <v>24840</v>
          </cell>
          <cell r="I61">
            <v>23440</v>
          </cell>
          <cell r="J61">
            <v>1570</v>
          </cell>
          <cell r="K61">
            <v>11818.22</v>
          </cell>
        </row>
        <row r="62">
          <cell r="A62" t="str">
            <v>Corporate PlanningBillingsO&amp;MPower</v>
          </cell>
          <cell r="B62" t="str">
            <v>Corporate Planning</v>
          </cell>
          <cell r="C62" t="str">
            <v>O&amp;M</v>
          </cell>
          <cell r="D62" t="str">
            <v>Power</v>
          </cell>
          <cell r="E62">
            <v>84910</v>
          </cell>
          <cell r="F62">
            <v>84910.02</v>
          </cell>
          <cell r="G62">
            <v>652262</v>
          </cell>
          <cell r="H62">
            <v>968746</v>
          </cell>
          <cell r="I62">
            <v>914206</v>
          </cell>
          <cell r="J62">
            <v>61230</v>
          </cell>
          <cell r="K62">
            <v>460910.58</v>
          </cell>
        </row>
        <row r="63">
          <cell r="A63" t="str">
            <v>Corporate PlanningBillingsO&amp;MUtility</v>
          </cell>
          <cell r="B63" t="str">
            <v>Corporate Planning</v>
          </cell>
          <cell r="C63" t="str">
            <v>O&amp;M</v>
          </cell>
          <cell r="D63" t="str">
            <v>Utility</v>
          </cell>
          <cell r="E63">
            <v>130631</v>
          </cell>
          <cell r="F63">
            <v>130630.8</v>
          </cell>
          <cell r="G63">
            <v>1003482</v>
          </cell>
          <cell r="H63">
            <v>1490378</v>
          </cell>
          <cell r="I63">
            <v>1406470</v>
          </cell>
          <cell r="J63">
            <v>94200</v>
          </cell>
          <cell r="K63">
            <v>709093.2</v>
          </cell>
        </row>
        <row r="64">
          <cell r="A64" t="str">
            <v>Corporate Properties &amp; Survey MappingBillingsCapPower</v>
          </cell>
          <cell r="B64" t="str">
            <v>Corporate Properties &amp; Survey Mapping</v>
          </cell>
          <cell r="C64" t="str">
            <v>Cap</v>
          </cell>
          <cell r="D64" t="str">
            <v>Power</v>
          </cell>
          <cell r="E64">
            <v>3804.12</v>
          </cell>
          <cell r="F64">
            <v>3804.12</v>
          </cell>
          <cell r="G64">
            <v>30432.959999999999</v>
          </cell>
          <cell r="H64">
            <v>45507.23</v>
          </cell>
          <cell r="I64">
            <v>34521.5</v>
          </cell>
          <cell r="J64">
            <v>1422.1</v>
          </cell>
          <cell r="K64">
            <v>4692.93</v>
          </cell>
        </row>
        <row r="65">
          <cell r="A65" t="str">
            <v>Corporate Properties &amp; Survey MappingBillingsCapUtility</v>
          </cell>
          <cell r="B65" t="str">
            <v>Corporate Properties &amp; Survey Mapping</v>
          </cell>
          <cell r="C65" t="str">
            <v>Cap</v>
          </cell>
          <cell r="D65" t="str">
            <v>Utility</v>
          </cell>
          <cell r="E65">
            <v>198382.95</v>
          </cell>
          <cell r="F65">
            <v>198382.95</v>
          </cell>
          <cell r="G65">
            <v>1890824.16</v>
          </cell>
          <cell r="H65">
            <v>2785751.69</v>
          </cell>
          <cell r="I65">
            <v>2931626.05</v>
          </cell>
          <cell r="J65">
            <v>168234.47</v>
          </cell>
          <cell r="K65">
            <v>1821923.56</v>
          </cell>
        </row>
        <row r="66">
          <cell r="A66" t="str">
            <v>Corporate Properties &amp; Survey MappingBillingsO&amp;MHoldings</v>
          </cell>
          <cell r="B66" t="str">
            <v>Corporate Properties &amp; Survey Mapping</v>
          </cell>
          <cell r="C66" t="str">
            <v>O&amp;M</v>
          </cell>
          <cell r="D66" t="str">
            <v>Holdings</v>
          </cell>
          <cell r="E66">
            <v>1643.68</v>
          </cell>
          <cell r="F66">
            <v>1643.68</v>
          </cell>
          <cell r="G66">
            <v>14855.96</v>
          </cell>
          <cell r="H66">
            <v>21432.68</v>
          </cell>
          <cell r="I66">
            <v>20118.63</v>
          </cell>
          <cell r="J66">
            <v>316</v>
          </cell>
          <cell r="K66">
            <v>6619.09</v>
          </cell>
        </row>
        <row r="67">
          <cell r="A67" t="str">
            <v>Corporate Properties &amp; Survey MappingBillingsO&amp;MPower</v>
          </cell>
          <cell r="B67" t="str">
            <v>Corporate Properties &amp; Survey Mapping</v>
          </cell>
          <cell r="C67" t="str">
            <v>O&amp;M</v>
          </cell>
          <cell r="D67" t="str">
            <v>Power</v>
          </cell>
          <cell r="E67">
            <v>5954.51</v>
          </cell>
          <cell r="F67">
            <v>5954.51</v>
          </cell>
          <cell r="G67">
            <v>47636.08</v>
          </cell>
          <cell r="H67">
            <v>71736.539999999994</v>
          </cell>
          <cell r="I67">
            <v>65344.98</v>
          </cell>
          <cell r="J67">
            <v>22438.5</v>
          </cell>
          <cell r="K67">
            <v>80364.58</v>
          </cell>
        </row>
        <row r="68">
          <cell r="A68" t="str">
            <v>Corporate Properties &amp; Survey MappingBillingsO&amp;MUtility</v>
          </cell>
          <cell r="B68" t="str">
            <v>Corporate Properties &amp; Survey Mapping</v>
          </cell>
          <cell r="C68" t="str">
            <v>O&amp;M</v>
          </cell>
          <cell r="D68" t="str">
            <v>Utility</v>
          </cell>
          <cell r="E68">
            <v>81750.14</v>
          </cell>
          <cell r="F68">
            <v>81750.14</v>
          </cell>
          <cell r="G68">
            <v>654001.12</v>
          </cell>
          <cell r="H68">
            <v>981290.1</v>
          </cell>
          <cell r="I68">
            <v>928136.87</v>
          </cell>
          <cell r="J68">
            <v>68264.59</v>
          </cell>
          <cell r="K68">
            <v>589820.61</v>
          </cell>
        </row>
        <row r="69">
          <cell r="A69" t="str">
            <v>Corporate ResponsibilityBillingsO&amp;MHoldings</v>
          </cell>
          <cell r="B69" t="str">
            <v>Corporate Responsibility</v>
          </cell>
          <cell r="C69" t="str">
            <v>O&amp;M</v>
          </cell>
          <cell r="D69" t="str">
            <v>Holdings</v>
          </cell>
          <cell r="E69">
            <v>1577.38</v>
          </cell>
          <cell r="F69">
            <v>1888.64</v>
          </cell>
          <cell r="G69">
            <v>12496.93</v>
          </cell>
          <cell r="H69">
            <v>19036.09</v>
          </cell>
          <cell r="I69">
            <v>17821.759999999998</v>
          </cell>
          <cell r="J69">
            <v>956.56</v>
          </cell>
          <cell r="K69">
            <v>6936.92</v>
          </cell>
        </row>
        <row r="70">
          <cell r="A70" t="str">
            <v>Corporate ResponsibilityBillingsO&amp;MPower</v>
          </cell>
          <cell r="B70" t="str">
            <v>Corporate Responsibility</v>
          </cell>
          <cell r="C70" t="str">
            <v>O&amp;M</v>
          </cell>
          <cell r="D70" t="str">
            <v>Power</v>
          </cell>
          <cell r="E70">
            <v>54034.42</v>
          </cell>
          <cell r="F70">
            <v>65802.12</v>
          </cell>
          <cell r="G70">
            <v>440597</v>
          </cell>
          <cell r="H70">
            <v>678252</v>
          </cell>
          <cell r="I70">
            <v>668431.80000000005</v>
          </cell>
          <cell r="J70">
            <v>49150.42</v>
          </cell>
          <cell r="K70">
            <v>360932.78</v>
          </cell>
        </row>
        <row r="71">
          <cell r="A71" t="str">
            <v>Corporate ResponsibilityBillingsO&amp;MUtility</v>
          </cell>
          <cell r="B71" t="str">
            <v>Corporate Responsibility</v>
          </cell>
          <cell r="C71" t="str">
            <v>O&amp;M</v>
          </cell>
          <cell r="D71" t="str">
            <v>Utility</v>
          </cell>
          <cell r="E71">
            <v>79882.820000000007</v>
          </cell>
          <cell r="F71">
            <v>97982.76</v>
          </cell>
          <cell r="G71">
            <v>652390.17000000004</v>
          </cell>
          <cell r="H71">
            <v>1004779.77</v>
          </cell>
          <cell r="I71">
            <v>1015832.08</v>
          </cell>
          <cell r="J71">
            <v>76220.259999999995</v>
          </cell>
          <cell r="K71">
            <v>585156.46</v>
          </cell>
        </row>
        <row r="72">
          <cell r="A72" t="str">
            <v>Corporate SecretaryBillingsO&amp;MHoldings</v>
          </cell>
          <cell r="B72" t="str">
            <v>Corporate Secretary</v>
          </cell>
          <cell r="C72" t="str">
            <v>O&amp;M</v>
          </cell>
          <cell r="D72" t="str">
            <v>Holdings</v>
          </cell>
          <cell r="E72">
            <v>913</v>
          </cell>
          <cell r="F72">
            <v>912.8</v>
          </cell>
          <cell r="G72">
            <v>7638</v>
          </cell>
          <cell r="H72">
            <v>11305</v>
          </cell>
          <cell r="I72">
            <v>11154</v>
          </cell>
          <cell r="J72">
            <v>862.28</v>
          </cell>
          <cell r="K72">
            <v>7031.79</v>
          </cell>
        </row>
        <row r="73">
          <cell r="A73" t="str">
            <v>Corporate SecretaryBillingsO&amp;MPower</v>
          </cell>
          <cell r="B73" t="str">
            <v>Corporate Secretary</v>
          </cell>
          <cell r="C73" t="str">
            <v>O&amp;M</v>
          </cell>
          <cell r="D73" t="str">
            <v>Power</v>
          </cell>
          <cell r="E73">
            <v>35599</v>
          </cell>
          <cell r="F73">
            <v>35599.199999999997</v>
          </cell>
          <cell r="G73">
            <v>297780</v>
          </cell>
          <cell r="H73">
            <v>440875</v>
          </cell>
          <cell r="I73">
            <v>434964</v>
          </cell>
          <cell r="J73">
            <v>33628.92</v>
          </cell>
          <cell r="K73">
            <v>274239.81</v>
          </cell>
        </row>
        <row r="74">
          <cell r="A74" t="str">
            <v>Corporate SecretaryBillingsO&amp;MUtility</v>
          </cell>
          <cell r="B74" t="str">
            <v>Corporate Secretary</v>
          </cell>
          <cell r="C74" t="str">
            <v>O&amp;M</v>
          </cell>
          <cell r="D74" t="str">
            <v>Utility</v>
          </cell>
          <cell r="E74">
            <v>54768</v>
          </cell>
          <cell r="F74">
            <v>54768</v>
          </cell>
          <cell r="G74">
            <v>458125</v>
          </cell>
          <cell r="H74">
            <v>678270</v>
          </cell>
          <cell r="I74">
            <v>669176</v>
          </cell>
          <cell r="J74">
            <v>51736.800000000003</v>
          </cell>
          <cell r="K74">
            <v>421907.4</v>
          </cell>
        </row>
        <row r="75">
          <cell r="A75" t="str">
            <v>Corporate StrategyBillingsO&amp;MHoldings</v>
          </cell>
          <cell r="B75" t="str">
            <v>Corporate Strategy</v>
          </cell>
          <cell r="C75" t="str">
            <v>O&amp;M</v>
          </cell>
          <cell r="D75" t="str">
            <v>Holdings</v>
          </cell>
          <cell r="E75">
            <v>1746.08</v>
          </cell>
          <cell r="F75">
            <v>1324.91</v>
          </cell>
          <cell r="G75">
            <v>18208.64</v>
          </cell>
          <cell r="H75">
            <v>25967.439999999999</v>
          </cell>
          <cell r="I75">
            <v>21643</v>
          </cell>
          <cell r="J75">
            <v>1186.68</v>
          </cell>
          <cell r="K75">
            <v>11396.92</v>
          </cell>
        </row>
        <row r="76">
          <cell r="A76" t="str">
            <v>Corporate StrategyBillingsO&amp;MPower</v>
          </cell>
          <cell r="B76" t="str">
            <v>Corporate Strategy</v>
          </cell>
          <cell r="C76" t="str">
            <v>O&amp;M</v>
          </cell>
          <cell r="D76" t="str">
            <v>Power</v>
          </cell>
          <cell r="E76">
            <v>85846.36</v>
          </cell>
          <cell r="F76">
            <v>73068.490000000005</v>
          </cell>
          <cell r="G76">
            <v>776823.48</v>
          </cell>
          <cell r="H76">
            <v>1248738.48</v>
          </cell>
          <cell r="I76">
            <v>1054562.56</v>
          </cell>
          <cell r="J76">
            <v>53177.16</v>
          </cell>
          <cell r="K76">
            <v>476484.47</v>
          </cell>
        </row>
        <row r="77">
          <cell r="A77" t="str">
            <v>Corporate StrategyBillingsO&amp;MUtility</v>
          </cell>
          <cell r="B77" t="str">
            <v>Corporate Strategy</v>
          </cell>
          <cell r="C77" t="str">
            <v>O&amp;M</v>
          </cell>
          <cell r="D77" t="str">
            <v>Utility</v>
          </cell>
          <cell r="E77">
            <v>106148.32</v>
          </cell>
          <cell r="F77">
            <v>83373.960000000006</v>
          </cell>
          <cell r="G77">
            <v>984397.08</v>
          </cell>
          <cell r="H77">
            <v>1607636.88</v>
          </cell>
          <cell r="I77">
            <v>1368451.48</v>
          </cell>
          <cell r="J77">
            <v>76373.279999999999</v>
          </cell>
          <cell r="K77">
            <v>740281.25</v>
          </cell>
        </row>
        <row r="78">
          <cell r="A78" t="str">
            <v>Enterprise Risk ManagementBillingsCapUtility</v>
          </cell>
          <cell r="B78" t="str">
            <v>Enterprise Risk Management</v>
          </cell>
          <cell r="C78" t="str">
            <v>Cap</v>
          </cell>
          <cell r="D78" t="str">
            <v>Utility</v>
          </cell>
          <cell r="E78">
            <v>27086</v>
          </cell>
          <cell r="F78">
            <v>27086</v>
          </cell>
          <cell r="G78">
            <v>220424</v>
          </cell>
          <cell r="H78">
            <v>329118.25</v>
          </cell>
          <cell r="I78">
            <v>329192.25</v>
          </cell>
          <cell r="J78">
            <v>21131.75</v>
          </cell>
          <cell r="K78">
            <v>167302.75</v>
          </cell>
        </row>
        <row r="79">
          <cell r="A79" t="str">
            <v>Enterprise Risk ManagementBillingsO&amp;MEnterprise</v>
          </cell>
          <cell r="B79" t="str">
            <v>Enterprise Risk Management</v>
          </cell>
          <cell r="C79" t="str">
            <v>O&amp;M</v>
          </cell>
          <cell r="D79" t="str">
            <v>Enterprise</v>
          </cell>
          <cell r="E79">
            <v>2623.68</v>
          </cell>
          <cell r="G79">
            <v>20843.68</v>
          </cell>
          <cell r="H79">
            <v>31338.400000000001</v>
          </cell>
          <cell r="I79">
            <v>31484.16</v>
          </cell>
          <cell r="J79">
            <v>20625.04</v>
          </cell>
          <cell r="K79">
            <v>84176.4</v>
          </cell>
        </row>
        <row r="80">
          <cell r="A80" t="str">
            <v>Enterprise Risk ManagementBillingsO&amp;MHoldings</v>
          </cell>
          <cell r="B80" t="str">
            <v>Enterprise Risk Management</v>
          </cell>
          <cell r="C80" t="str">
            <v>O&amp;M</v>
          </cell>
          <cell r="D80" t="str">
            <v>Holdings</v>
          </cell>
          <cell r="E80">
            <v>48411.4</v>
          </cell>
          <cell r="F80">
            <v>48411.4</v>
          </cell>
          <cell r="G80">
            <v>392834.32</v>
          </cell>
          <cell r="H80">
            <v>586479.92000000004</v>
          </cell>
          <cell r="I80">
            <v>586480.07999999996</v>
          </cell>
          <cell r="J80">
            <v>32352.799999999999</v>
          </cell>
          <cell r="K80">
            <v>250922.91</v>
          </cell>
        </row>
        <row r="81">
          <cell r="A81" t="str">
            <v>Enterprise Risk ManagementBillingsO&amp;MPower</v>
          </cell>
          <cell r="B81" t="str">
            <v>Enterprise Risk Management</v>
          </cell>
          <cell r="C81" t="str">
            <v>O&amp;M</v>
          </cell>
          <cell r="D81" t="str">
            <v>Power</v>
          </cell>
          <cell r="E81">
            <v>451008.5</v>
          </cell>
          <cell r="F81">
            <v>451008.5</v>
          </cell>
          <cell r="G81">
            <v>3746556.45</v>
          </cell>
          <cell r="H81">
            <v>5595565.6399999997</v>
          </cell>
          <cell r="I81">
            <v>5595676.7999999998</v>
          </cell>
          <cell r="J81">
            <v>447378.18</v>
          </cell>
          <cell r="K81">
            <v>3319784.09</v>
          </cell>
        </row>
        <row r="82">
          <cell r="A82" t="str">
            <v>Enterprise Risk ManagementBillingsO&amp;MUtility</v>
          </cell>
          <cell r="B82" t="str">
            <v>Enterprise Risk Management</v>
          </cell>
          <cell r="C82" t="str">
            <v>O&amp;M</v>
          </cell>
          <cell r="D82" t="str">
            <v>Utility</v>
          </cell>
          <cell r="E82">
            <v>52486.74</v>
          </cell>
          <cell r="F82">
            <v>52486.74</v>
          </cell>
          <cell r="G82">
            <v>427026.67</v>
          </cell>
          <cell r="H82">
            <v>637239.54</v>
          </cell>
          <cell r="I82">
            <v>637147.93000000005</v>
          </cell>
          <cell r="J82">
            <v>28899.68</v>
          </cell>
          <cell r="K82">
            <v>357918.43</v>
          </cell>
        </row>
        <row r="83">
          <cell r="A83" t="str">
            <v>Environmental Compliance &amp; OversightBillingsCapUtility</v>
          </cell>
          <cell r="B83" t="str">
            <v>Environmental Compliance &amp; Oversight</v>
          </cell>
          <cell r="C83" t="str">
            <v>Cap</v>
          </cell>
          <cell r="D83" t="str">
            <v>Utility</v>
          </cell>
          <cell r="E83">
            <v>1418.16</v>
          </cell>
          <cell r="F83">
            <v>1418.16</v>
          </cell>
          <cell r="G83">
            <v>11345.28</v>
          </cell>
          <cell r="H83">
            <v>17727</v>
          </cell>
          <cell r="I83">
            <v>17972.02</v>
          </cell>
          <cell r="K83">
            <v>4018.12</v>
          </cell>
        </row>
        <row r="84">
          <cell r="A84" t="str">
            <v>Environmental Compliance &amp; OversightBillingsO&amp;MHoldings</v>
          </cell>
          <cell r="B84" t="str">
            <v>Environmental Compliance &amp; Oversight</v>
          </cell>
          <cell r="C84" t="str">
            <v>O&amp;M</v>
          </cell>
          <cell r="D84" t="str">
            <v>Holdings</v>
          </cell>
          <cell r="E84">
            <v>2425.02</v>
          </cell>
          <cell r="F84">
            <v>2422.1</v>
          </cell>
          <cell r="G84">
            <v>20124.490000000002</v>
          </cell>
          <cell r="H84">
            <v>30163.25</v>
          </cell>
          <cell r="I84">
            <v>25424.09</v>
          </cell>
          <cell r="J84">
            <v>2080.21</v>
          </cell>
          <cell r="K84">
            <v>9481.56</v>
          </cell>
        </row>
        <row r="85">
          <cell r="A85" t="str">
            <v>Environmental Compliance &amp; OversightBillingsO&amp;MPower</v>
          </cell>
          <cell r="B85" t="str">
            <v>Environmental Compliance &amp; Oversight</v>
          </cell>
          <cell r="C85" t="str">
            <v>O&amp;M</v>
          </cell>
          <cell r="D85" t="str">
            <v>Power</v>
          </cell>
          <cell r="E85">
            <v>100177.07</v>
          </cell>
          <cell r="F85">
            <v>100207.71</v>
          </cell>
          <cell r="G85">
            <v>947857.16</v>
          </cell>
          <cell r="H85">
            <v>1320008.29</v>
          </cell>
          <cell r="I85">
            <v>1206271.18</v>
          </cell>
          <cell r="J85">
            <v>101083.96</v>
          </cell>
          <cell r="K85">
            <v>804208.39</v>
          </cell>
        </row>
        <row r="86">
          <cell r="A86" t="str">
            <v>Environmental Compliance &amp; OversightBillingsO&amp;MUtility</v>
          </cell>
          <cell r="B86" t="str">
            <v>Environmental Compliance &amp; Oversight</v>
          </cell>
          <cell r="C86" t="str">
            <v>O&amp;M</v>
          </cell>
          <cell r="D86" t="str">
            <v>Utility</v>
          </cell>
          <cell r="E86">
            <v>78857.45</v>
          </cell>
          <cell r="F86">
            <v>78829.740000000005</v>
          </cell>
          <cell r="G86">
            <v>630817.98</v>
          </cell>
          <cell r="H86">
            <v>920203.21</v>
          </cell>
          <cell r="I86">
            <v>944704.69</v>
          </cell>
          <cell r="J86">
            <v>55695.27</v>
          </cell>
          <cell r="K86">
            <v>658125.03</v>
          </cell>
        </row>
        <row r="87">
          <cell r="A87" t="str">
            <v>Headquarters ServicesBillingsO&amp;MHoldings</v>
          </cell>
          <cell r="B87" t="str">
            <v>Headquarters Services</v>
          </cell>
          <cell r="C87" t="str">
            <v>O&amp;M</v>
          </cell>
          <cell r="D87" t="str">
            <v>Holdings</v>
          </cell>
          <cell r="E87">
            <v>27487.41</v>
          </cell>
          <cell r="F87">
            <v>27506.41</v>
          </cell>
          <cell r="G87">
            <v>220308.28</v>
          </cell>
          <cell r="H87">
            <v>330259.92</v>
          </cell>
          <cell r="I87">
            <v>330406.37</v>
          </cell>
          <cell r="J87">
            <v>27727.81</v>
          </cell>
          <cell r="K87">
            <v>221701.54</v>
          </cell>
        </row>
        <row r="88">
          <cell r="A88" t="str">
            <v>Headquarters ServicesBillingsO&amp;MPower</v>
          </cell>
          <cell r="B88" t="str">
            <v>Headquarters Services</v>
          </cell>
          <cell r="C88" t="str">
            <v>O&amp;M</v>
          </cell>
          <cell r="D88" t="str">
            <v>Power</v>
          </cell>
          <cell r="E88">
            <v>302205.33</v>
          </cell>
          <cell r="F88">
            <v>302296.33</v>
          </cell>
          <cell r="G88">
            <v>2425367.64</v>
          </cell>
          <cell r="H88">
            <v>3634591.96</v>
          </cell>
          <cell r="I88">
            <v>3637599.74</v>
          </cell>
          <cell r="J88">
            <v>302479.7</v>
          </cell>
          <cell r="K88">
            <v>2430763.52</v>
          </cell>
        </row>
        <row r="89">
          <cell r="A89" t="str">
            <v>Headquarters ServicesBillingsO&amp;MService Co</v>
          </cell>
          <cell r="B89" t="str">
            <v>Headquarters Services</v>
          </cell>
          <cell r="C89" t="str">
            <v>O&amp;M</v>
          </cell>
          <cell r="D89" t="str">
            <v>Service Co</v>
          </cell>
          <cell r="E89">
            <v>1744597.73</v>
          </cell>
          <cell r="F89">
            <v>1744597.73</v>
          </cell>
          <cell r="G89">
            <v>13956781.84</v>
          </cell>
          <cell r="H89">
            <v>20935172.760000002</v>
          </cell>
          <cell r="I89">
            <v>20935749.989999998</v>
          </cell>
          <cell r="J89">
            <v>1744790.14</v>
          </cell>
          <cell r="K89">
            <v>13958321.119999999</v>
          </cell>
        </row>
        <row r="90">
          <cell r="A90" t="str">
            <v>Headquarters ServicesBillingsO&amp;MUtility</v>
          </cell>
          <cell r="B90" t="str">
            <v>Headquarters Services</v>
          </cell>
          <cell r="C90" t="str">
            <v>O&amp;M</v>
          </cell>
          <cell r="D90" t="str">
            <v>Utility</v>
          </cell>
          <cell r="E90">
            <v>822615.11</v>
          </cell>
          <cell r="F90">
            <v>822505.11</v>
          </cell>
          <cell r="G90">
            <v>6588219.4000000004</v>
          </cell>
          <cell r="H90">
            <v>9880854.0899999999</v>
          </cell>
          <cell r="I90">
            <v>9873321.0199999996</v>
          </cell>
          <cell r="J90">
            <v>821402.78</v>
          </cell>
          <cell r="K90">
            <v>6579672.7300000004</v>
          </cell>
        </row>
        <row r="91">
          <cell r="A91" t="str">
            <v>Holdings Dedicated FinanceBillingsO&amp;MHoldings</v>
          </cell>
          <cell r="B91" t="str">
            <v>Holdings Dedicated Finance</v>
          </cell>
          <cell r="C91" t="str">
            <v>O&amp;M</v>
          </cell>
          <cell r="D91" t="str">
            <v>Holdings</v>
          </cell>
          <cell r="E91">
            <v>85084</v>
          </cell>
          <cell r="F91">
            <v>85084</v>
          </cell>
          <cell r="G91">
            <v>668999</v>
          </cell>
          <cell r="H91">
            <v>1033412</v>
          </cell>
          <cell r="I91">
            <v>1043610</v>
          </cell>
          <cell r="J91">
            <v>94000</v>
          </cell>
          <cell r="K91">
            <v>678335</v>
          </cell>
        </row>
        <row r="92">
          <cell r="A92" t="str">
            <v>Human ResourcesBillingsO&amp;MHoldings</v>
          </cell>
          <cell r="B92" t="str">
            <v>Human Resources</v>
          </cell>
          <cell r="C92" t="str">
            <v>O&amp;M</v>
          </cell>
          <cell r="D92" t="str">
            <v>Holdings</v>
          </cell>
          <cell r="E92">
            <v>35203.75</v>
          </cell>
          <cell r="F92">
            <v>35238.36</v>
          </cell>
          <cell r="G92">
            <v>295400.07</v>
          </cell>
          <cell r="H92">
            <v>440794.28</v>
          </cell>
          <cell r="I92">
            <v>427009.93</v>
          </cell>
          <cell r="J92">
            <v>42939.19</v>
          </cell>
          <cell r="K92">
            <v>288306.40999999997</v>
          </cell>
        </row>
        <row r="93">
          <cell r="A93" t="str">
            <v>Human ResourcesBillingsO&amp;MPower</v>
          </cell>
          <cell r="B93" t="str">
            <v>Human Resources</v>
          </cell>
          <cell r="C93" t="str">
            <v>O&amp;M</v>
          </cell>
          <cell r="D93" t="str">
            <v>Power</v>
          </cell>
          <cell r="E93">
            <v>848827.07</v>
          </cell>
          <cell r="F93">
            <v>848792.46</v>
          </cell>
          <cell r="G93">
            <v>7189166.9299999997</v>
          </cell>
          <cell r="H93">
            <v>10737780.800000001</v>
          </cell>
          <cell r="I93">
            <v>10462626.800000001</v>
          </cell>
          <cell r="J93">
            <v>766645.1</v>
          </cell>
          <cell r="K93">
            <v>6554261.0999999996</v>
          </cell>
        </row>
        <row r="94">
          <cell r="A94" t="str">
            <v>Human ResourcesBillingsO&amp;MUtility</v>
          </cell>
          <cell r="B94" t="str">
            <v>Human Resources</v>
          </cell>
          <cell r="C94" t="str">
            <v>O&amp;M</v>
          </cell>
          <cell r="D94" t="str">
            <v>Utility</v>
          </cell>
          <cell r="E94">
            <v>1202011.28</v>
          </cell>
          <cell r="F94">
            <v>1202011.28</v>
          </cell>
          <cell r="G94">
            <v>10056589.029999999</v>
          </cell>
          <cell r="H94">
            <v>15025272.970000001</v>
          </cell>
          <cell r="I94">
            <v>14962896.76</v>
          </cell>
          <cell r="J94">
            <v>1244523.92</v>
          </cell>
          <cell r="K94">
            <v>9840630.8399999999</v>
          </cell>
        </row>
        <row r="95">
          <cell r="A95" t="str">
            <v>Information TechnologyBillingsCapHoldings</v>
          </cell>
          <cell r="B95" t="str">
            <v>Information Technology</v>
          </cell>
          <cell r="C95" t="str">
            <v>Cap</v>
          </cell>
          <cell r="D95" t="str">
            <v>Holdings</v>
          </cell>
          <cell r="E95">
            <v>2462</v>
          </cell>
          <cell r="F95">
            <v>1610</v>
          </cell>
          <cell r="G95">
            <v>19696</v>
          </cell>
          <cell r="H95">
            <v>29544</v>
          </cell>
          <cell r="I95">
            <v>6532</v>
          </cell>
          <cell r="K95">
            <v>4922</v>
          </cell>
        </row>
        <row r="96">
          <cell r="A96" t="str">
            <v>Information TechnologyBillingsCapPower</v>
          </cell>
          <cell r="B96" t="str">
            <v>Information Technology</v>
          </cell>
          <cell r="C96" t="str">
            <v>Cap</v>
          </cell>
          <cell r="D96" t="str">
            <v>Power</v>
          </cell>
          <cell r="E96">
            <v>963872</v>
          </cell>
          <cell r="F96">
            <v>239096</v>
          </cell>
          <cell r="G96">
            <v>4336714</v>
          </cell>
          <cell r="H96">
            <v>7317801</v>
          </cell>
          <cell r="I96">
            <v>3449011</v>
          </cell>
          <cell r="J96">
            <v>208169</v>
          </cell>
          <cell r="K96">
            <v>1288536</v>
          </cell>
        </row>
        <row r="97">
          <cell r="A97" t="str">
            <v>Information TechnologyBillingsCapService Co</v>
          </cell>
          <cell r="B97" t="str">
            <v>Information Technology</v>
          </cell>
          <cell r="C97" t="str">
            <v>Cap</v>
          </cell>
          <cell r="D97" t="str">
            <v>Service Co</v>
          </cell>
          <cell r="E97">
            <v>2545000</v>
          </cell>
          <cell r="F97">
            <v>222800</v>
          </cell>
          <cell r="G97">
            <v>6348000</v>
          </cell>
          <cell r="H97">
            <v>10870000</v>
          </cell>
          <cell r="I97">
            <v>8726075</v>
          </cell>
          <cell r="J97">
            <v>276087</v>
          </cell>
          <cell r="K97">
            <v>1906160</v>
          </cell>
        </row>
        <row r="98">
          <cell r="A98" t="str">
            <v>Information TechnologyBillingsCapUtility</v>
          </cell>
          <cell r="B98" t="str">
            <v>Information Technology</v>
          </cell>
          <cell r="C98" t="str">
            <v>Cap</v>
          </cell>
          <cell r="D98" t="str">
            <v>Utility</v>
          </cell>
          <cell r="E98">
            <v>736004</v>
          </cell>
          <cell r="F98">
            <v>1069139</v>
          </cell>
          <cell r="G98">
            <v>5696023</v>
          </cell>
          <cell r="H98">
            <v>11233663</v>
          </cell>
          <cell r="I98">
            <v>13582743</v>
          </cell>
          <cell r="J98">
            <v>876316</v>
          </cell>
          <cell r="K98">
            <v>6096932</v>
          </cell>
        </row>
        <row r="99">
          <cell r="A99" t="str">
            <v>Information TechnologyBillingsO&amp;MHoldings</v>
          </cell>
          <cell r="B99" t="str">
            <v>Information Technology</v>
          </cell>
          <cell r="C99" t="str">
            <v>O&amp;M</v>
          </cell>
          <cell r="D99" t="str">
            <v>Holdings</v>
          </cell>
          <cell r="E99">
            <v>26881.21</v>
          </cell>
          <cell r="F99">
            <v>27947.61</v>
          </cell>
          <cell r="G99">
            <v>215056.68</v>
          </cell>
          <cell r="H99">
            <v>322564.40000000002</v>
          </cell>
          <cell r="I99">
            <v>461484.75</v>
          </cell>
          <cell r="J99">
            <v>30003.74</v>
          </cell>
          <cell r="K99">
            <v>317517.63</v>
          </cell>
        </row>
        <row r="100">
          <cell r="A100" t="str">
            <v>Information TechnologyBillingsO&amp;MPower</v>
          </cell>
          <cell r="B100" t="str">
            <v>Information Technology</v>
          </cell>
          <cell r="C100" t="str">
            <v>O&amp;M</v>
          </cell>
          <cell r="D100" t="str">
            <v>Power</v>
          </cell>
          <cell r="E100">
            <v>3935111.21</v>
          </cell>
          <cell r="F100">
            <v>4095896.28</v>
          </cell>
          <cell r="G100">
            <v>32742028.82</v>
          </cell>
          <cell r="H100">
            <v>48938337.450000003</v>
          </cell>
          <cell r="I100">
            <v>50622435.759999998</v>
          </cell>
          <cell r="J100">
            <v>4138264.63</v>
          </cell>
          <cell r="K100">
            <v>31528713.93</v>
          </cell>
        </row>
        <row r="101">
          <cell r="A101" t="str">
            <v>Information TechnologyBillingsO&amp;MService Co</v>
          </cell>
          <cell r="B101" t="str">
            <v>Information Technology</v>
          </cell>
          <cell r="C101" t="str">
            <v>O&amp;M</v>
          </cell>
          <cell r="D101" t="str">
            <v>Service Co</v>
          </cell>
          <cell r="E101">
            <v>660116.32999999996</v>
          </cell>
          <cell r="F101">
            <v>706928.1</v>
          </cell>
          <cell r="G101">
            <v>6054430.6399999997</v>
          </cell>
          <cell r="H101">
            <v>8592475.8000000007</v>
          </cell>
          <cell r="I101">
            <v>8403424.5999999996</v>
          </cell>
          <cell r="J101">
            <v>650946.55000000005</v>
          </cell>
          <cell r="K101">
            <v>5087182.0999999996</v>
          </cell>
        </row>
        <row r="102">
          <cell r="A102" t="str">
            <v>Information TechnologyBillingsO&amp;MUtility</v>
          </cell>
          <cell r="B102" t="str">
            <v>Information Technology</v>
          </cell>
          <cell r="C102" t="str">
            <v>O&amp;M</v>
          </cell>
          <cell r="D102" t="str">
            <v>Utility</v>
          </cell>
          <cell r="E102">
            <v>7492684.0899999999</v>
          </cell>
          <cell r="F102">
            <v>7611263.0300000003</v>
          </cell>
          <cell r="G102">
            <v>60483627.159999996</v>
          </cell>
          <cell r="H102">
            <v>90531468.609999999</v>
          </cell>
          <cell r="I102">
            <v>91904888.219999999</v>
          </cell>
          <cell r="J102">
            <v>7589822.3700000001</v>
          </cell>
          <cell r="K102">
            <v>60531162.390000001</v>
          </cell>
        </row>
        <row r="103">
          <cell r="A103" t="str">
            <v>Internal Audit ServicesBillingsO&amp;MHoldings</v>
          </cell>
          <cell r="B103" t="str">
            <v>Internal Audit Services</v>
          </cell>
          <cell r="C103" t="str">
            <v>O&amp;M</v>
          </cell>
          <cell r="D103" t="str">
            <v>Holdings</v>
          </cell>
          <cell r="E103">
            <v>5019.04</v>
          </cell>
          <cell r="F103">
            <v>8638.67</v>
          </cell>
          <cell r="G103">
            <v>40779.699999999997</v>
          </cell>
          <cell r="H103">
            <v>60855.86</v>
          </cell>
          <cell r="I103">
            <v>104659.93</v>
          </cell>
          <cell r="J103">
            <v>2064.08</v>
          </cell>
          <cell r="K103">
            <v>43292.37</v>
          </cell>
        </row>
        <row r="104">
          <cell r="A104" t="str">
            <v>Internal Audit ServicesBillingsO&amp;MPower</v>
          </cell>
          <cell r="B104" t="str">
            <v>Internal Audit Services</v>
          </cell>
          <cell r="C104" t="str">
            <v>O&amp;M</v>
          </cell>
          <cell r="D104" t="str">
            <v>Power</v>
          </cell>
          <cell r="E104">
            <v>219896.69</v>
          </cell>
          <cell r="F104">
            <v>239017.13</v>
          </cell>
          <cell r="G104">
            <v>1804344.88</v>
          </cell>
          <cell r="H104">
            <v>2696165.55</v>
          </cell>
          <cell r="I104">
            <v>2636530.9700000002</v>
          </cell>
          <cell r="J104">
            <v>217581.66</v>
          </cell>
          <cell r="K104">
            <v>1712869.74</v>
          </cell>
        </row>
        <row r="105">
          <cell r="A105" t="str">
            <v>Internal Audit ServicesBillingsO&amp;MUtility</v>
          </cell>
          <cell r="B105" t="str">
            <v>Internal Audit Services</v>
          </cell>
          <cell r="C105" t="str">
            <v>O&amp;M</v>
          </cell>
          <cell r="D105" t="str">
            <v>Utility</v>
          </cell>
          <cell r="E105">
            <v>337216.75</v>
          </cell>
          <cell r="F105">
            <v>337609.2</v>
          </cell>
          <cell r="G105">
            <v>2767059.49</v>
          </cell>
          <cell r="H105">
            <v>4133806.82</v>
          </cell>
          <cell r="I105">
            <v>3788632.15</v>
          </cell>
          <cell r="J105">
            <v>315509.40000000002</v>
          </cell>
          <cell r="K105">
            <v>2895650.83</v>
          </cell>
        </row>
        <row r="106">
          <cell r="A106" t="str">
            <v>Investor RelationsBillingsO&amp;MHoldings</v>
          </cell>
          <cell r="B106" t="str">
            <v>Investor Relations</v>
          </cell>
          <cell r="C106" t="str">
            <v>O&amp;M</v>
          </cell>
          <cell r="D106" t="str">
            <v>Holdings</v>
          </cell>
          <cell r="E106">
            <v>973</v>
          </cell>
          <cell r="F106">
            <v>972.85</v>
          </cell>
          <cell r="G106">
            <v>8170</v>
          </cell>
          <cell r="H106">
            <v>12117</v>
          </cell>
          <cell r="I106">
            <v>12117</v>
          </cell>
          <cell r="J106">
            <v>879.91</v>
          </cell>
          <cell r="K106">
            <v>7489.35</v>
          </cell>
        </row>
        <row r="107">
          <cell r="A107" t="str">
            <v>Investor RelationsBillingsO&amp;MPower</v>
          </cell>
          <cell r="B107" t="str">
            <v>Investor Relations</v>
          </cell>
          <cell r="C107" t="str">
            <v>O&amp;M</v>
          </cell>
          <cell r="D107" t="str">
            <v>Power</v>
          </cell>
          <cell r="E107">
            <v>37941</v>
          </cell>
          <cell r="F107">
            <v>37941.15</v>
          </cell>
          <cell r="G107">
            <v>318631</v>
          </cell>
          <cell r="H107">
            <v>472558</v>
          </cell>
          <cell r="I107">
            <v>472559</v>
          </cell>
          <cell r="J107">
            <v>34316.49</v>
          </cell>
          <cell r="K107">
            <v>292084.65000000002</v>
          </cell>
        </row>
        <row r="108">
          <cell r="A108" t="str">
            <v>Investor RelationsBillingsO&amp;MUtility</v>
          </cell>
          <cell r="B108" t="str">
            <v>Investor Relations</v>
          </cell>
          <cell r="C108" t="str">
            <v>O&amp;M</v>
          </cell>
          <cell r="D108" t="str">
            <v>Utility</v>
          </cell>
          <cell r="E108">
            <v>58371</v>
          </cell>
          <cell r="F108">
            <v>58371</v>
          </cell>
          <cell r="G108">
            <v>490200</v>
          </cell>
          <cell r="H108">
            <v>727012</v>
          </cell>
          <cell r="I108">
            <v>727013</v>
          </cell>
          <cell r="J108">
            <v>52794.6</v>
          </cell>
          <cell r="K108">
            <v>449361</v>
          </cell>
        </row>
        <row r="109">
          <cell r="A109" t="str">
            <v>LawBillingsCapHoldings</v>
          </cell>
          <cell r="B109" t="str">
            <v>Law</v>
          </cell>
          <cell r="C109" t="str">
            <v>Cap</v>
          </cell>
          <cell r="D109" t="str">
            <v>Holdings</v>
          </cell>
          <cell r="E109">
            <v>6250</v>
          </cell>
          <cell r="F109">
            <v>10714.43</v>
          </cell>
          <cell r="G109">
            <v>50000</v>
          </cell>
          <cell r="H109">
            <v>75001</v>
          </cell>
          <cell r="I109">
            <v>75001.009999999995</v>
          </cell>
        </row>
        <row r="110">
          <cell r="A110" t="str">
            <v>LawBillingsCapPower</v>
          </cell>
          <cell r="B110" t="str">
            <v>Law</v>
          </cell>
          <cell r="C110" t="str">
            <v>Cap</v>
          </cell>
          <cell r="D110" t="str">
            <v>Power</v>
          </cell>
          <cell r="E110">
            <v>31250</v>
          </cell>
          <cell r="F110">
            <v>50881.85</v>
          </cell>
          <cell r="G110">
            <v>250000</v>
          </cell>
          <cell r="H110">
            <v>375000</v>
          </cell>
          <cell r="I110">
            <v>374999.95</v>
          </cell>
          <cell r="J110">
            <v>1408</v>
          </cell>
          <cell r="K110">
            <v>23145</v>
          </cell>
        </row>
        <row r="111">
          <cell r="A111" t="str">
            <v>LawBillingsCapUtility</v>
          </cell>
          <cell r="B111" t="str">
            <v>Law</v>
          </cell>
          <cell r="C111" t="str">
            <v>Cap</v>
          </cell>
          <cell r="D111" t="str">
            <v>Utility</v>
          </cell>
          <cell r="E111">
            <v>286794.81</v>
          </cell>
          <cell r="F111">
            <v>246948.74</v>
          </cell>
          <cell r="G111">
            <v>2023528.97</v>
          </cell>
          <cell r="H111">
            <v>3011451.17</v>
          </cell>
          <cell r="I111">
            <v>3111482.18</v>
          </cell>
          <cell r="J111">
            <v>243923.74</v>
          </cell>
          <cell r="K111">
            <v>2201838.39</v>
          </cell>
        </row>
        <row r="112">
          <cell r="A112" t="str">
            <v>LawBillingsO&amp;MHoldings</v>
          </cell>
          <cell r="B112" t="str">
            <v>Law</v>
          </cell>
          <cell r="C112" t="str">
            <v>O&amp;M</v>
          </cell>
          <cell r="D112" t="str">
            <v>Holdings</v>
          </cell>
          <cell r="E112">
            <v>285849.71999999997</v>
          </cell>
          <cell r="F112">
            <v>534302.28</v>
          </cell>
          <cell r="G112">
            <v>2698745.51</v>
          </cell>
          <cell r="H112">
            <v>4245869.5</v>
          </cell>
          <cell r="I112">
            <v>6981298.2999999998</v>
          </cell>
          <cell r="J112">
            <v>2555825.88</v>
          </cell>
          <cell r="K112">
            <v>7840203.8600000003</v>
          </cell>
        </row>
        <row r="113">
          <cell r="A113" t="str">
            <v>LawBillingsO&amp;MPower</v>
          </cell>
          <cell r="B113" t="str">
            <v>Law</v>
          </cell>
          <cell r="C113" t="str">
            <v>O&amp;M</v>
          </cell>
          <cell r="D113" t="str">
            <v>Power</v>
          </cell>
          <cell r="E113">
            <v>923606.28</v>
          </cell>
          <cell r="F113">
            <v>1010004.88</v>
          </cell>
          <cell r="G113">
            <v>7484834.4000000004</v>
          </cell>
          <cell r="H113">
            <v>11207608.5</v>
          </cell>
          <cell r="I113">
            <v>12875709.57</v>
          </cell>
          <cell r="J113">
            <v>1045468.81</v>
          </cell>
          <cell r="K113">
            <v>10467886.42</v>
          </cell>
        </row>
        <row r="114">
          <cell r="A114" t="str">
            <v>LawBillingsO&amp;MUtility</v>
          </cell>
          <cell r="B114" t="str">
            <v>Law</v>
          </cell>
          <cell r="C114" t="str">
            <v>O&amp;M</v>
          </cell>
          <cell r="D114" t="str">
            <v>Utility</v>
          </cell>
          <cell r="E114">
            <v>1235111.44</v>
          </cell>
          <cell r="F114">
            <v>1294653.54</v>
          </cell>
          <cell r="G114">
            <v>10057413.34</v>
          </cell>
          <cell r="H114">
            <v>15047493.779999999</v>
          </cell>
          <cell r="I114">
            <v>15726544.84</v>
          </cell>
          <cell r="J114">
            <v>1316625.6200000001</v>
          </cell>
          <cell r="K114">
            <v>10679038.859999999</v>
          </cell>
        </row>
        <row r="115">
          <cell r="A115" t="str">
            <v>NERC ComplianceBillingsO&amp;MHoldings</v>
          </cell>
          <cell r="B115" t="str">
            <v>NERC Compliance</v>
          </cell>
          <cell r="C115" t="str">
            <v>O&amp;M</v>
          </cell>
          <cell r="D115" t="str">
            <v>Holdings</v>
          </cell>
          <cell r="J115">
            <v>7549.11</v>
          </cell>
          <cell r="K115">
            <v>12989.91</v>
          </cell>
        </row>
        <row r="116">
          <cell r="A116" t="str">
            <v>NERC ComplianceBillingsO&amp;MPower</v>
          </cell>
          <cell r="B116" t="str">
            <v>NERC Compliance</v>
          </cell>
          <cell r="C116" t="str">
            <v>O&amp;M</v>
          </cell>
          <cell r="D116" t="str">
            <v>Power</v>
          </cell>
          <cell r="E116">
            <v>88549.02</v>
          </cell>
          <cell r="F116">
            <v>88549.02</v>
          </cell>
          <cell r="G116">
            <v>723082.32</v>
          </cell>
          <cell r="H116">
            <v>1079726.76</v>
          </cell>
          <cell r="I116">
            <v>1097953.43</v>
          </cell>
          <cell r="J116">
            <v>83210.240000000005</v>
          </cell>
          <cell r="K116">
            <v>798244.24</v>
          </cell>
        </row>
        <row r="117">
          <cell r="A117" t="str">
            <v>NERC ComplianceBillingsO&amp;MUtility</v>
          </cell>
          <cell r="B117" t="str">
            <v>NERC Compliance</v>
          </cell>
          <cell r="C117" t="str">
            <v>O&amp;M</v>
          </cell>
          <cell r="D117" t="str">
            <v>Utility</v>
          </cell>
          <cell r="E117">
            <v>59032.68</v>
          </cell>
          <cell r="F117">
            <v>59032.68</v>
          </cell>
          <cell r="G117">
            <v>481918.86</v>
          </cell>
          <cell r="H117">
            <v>719817.84</v>
          </cell>
          <cell r="I117">
            <v>748450.05</v>
          </cell>
          <cell r="J117">
            <v>91507.46</v>
          </cell>
          <cell r="K117">
            <v>607658.47</v>
          </cell>
        </row>
        <row r="118">
          <cell r="A118" t="str">
            <v>PSE&amp;G Dedicated FinanceBillingsCapUtility</v>
          </cell>
          <cell r="B118" t="str">
            <v>PSE&amp;G Dedicated Finance</v>
          </cell>
          <cell r="C118" t="str">
            <v>Cap</v>
          </cell>
          <cell r="D118" t="str">
            <v>Utility</v>
          </cell>
          <cell r="E118">
            <v>208159.62</v>
          </cell>
          <cell r="F118">
            <v>208159.62</v>
          </cell>
          <cell r="G118">
            <v>1678593.21</v>
          </cell>
          <cell r="H118">
            <v>2521032.4500000002</v>
          </cell>
          <cell r="I118">
            <v>2521032.77</v>
          </cell>
          <cell r="J118">
            <v>214764.48</v>
          </cell>
          <cell r="K118">
            <v>1698940.44</v>
          </cell>
        </row>
        <row r="119">
          <cell r="A119" t="str">
            <v>PSE&amp;G Dedicated FinanceBillingsO&amp;MHoldings</v>
          </cell>
          <cell r="B119" t="str">
            <v>PSE&amp;G Dedicated Finance</v>
          </cell>
          <cell r="C119" t="str">
            <v>O&amp;M</v>
          </cell>
          <cell r="D119" t="str">
            <v>Holdings</v>
          </cell>
          <cell r="E119">
            <v>6769</v>
          </cell>
          <cell r="F119">
            <v>6769</v>
          </cell>
          <cell r="G119">
            <v>54601</v>
          </cell>
          <cell r="H119">
            <v>82000</v>
          </cell>
          <cell r="I119">
            <v>62799.74</v>
          </cell>
          <cell r="J119">
            <v>2813.98</v>
          </cell>
          <cell r="K119">
            <v>11435.54</v>
          </cell>
        </row>
        <row r="120">
          <cell r="A120" t="str">
            <v>PSE&amp;G Dedicated FinanceBillingsO&amp;MPower</v>
          </cell>
          <cell r="B120" t="str">
            <v>PSE&amp;G Dedicated Finance</v>
          </cell>
          <cell r="C120" t="str">
            <v>O&amp;M</v>
          </cell>
          <cell r="D120" t="str">
            <v>Power</v>
          </cell>
          <cell r="E120">
            <v>10615.08</v>
          </cell>
          <cell r="F120">
            <v>10615.08</v>
          </cell>
          <cell r="G120">
            <v>87195.3</v>
          </cell>
          <cell r="H120">
            <v>130161.1</v>
          </cell>
          <cell r="I120">
            <v>98568.6</v>
          </cell>
          <cell r="J120">
            <v>21356.53</v>
          </cell>
          <cell r="K120">
            <v>40438.400000000001</v>
          </cell>
        </row>
        <row r="121">
          <cell r="A121" t="str">
            <v>PSE&amp;G Dedicated FinanceBillingsO&amp;MUtility</v>
          </cell>
          <cell r="B121" t="str">
            <v>PSE&amp;G Dedicated Finance</v>
          </cell>
          <cell r="C121" t="str">
            <v>O&amp;M</v>
          </cell>
          <cell r="D121" t="str">
            <v>Utility</v>
          </cell>
          <cell r="E121">
            <v>647756.35</v>
          </cell>
          <cell r="F121">
            <v>647756.35</v>
          </cell>
          <cell r="G121">
            <v>5008147.8</v>
          </cell>
          <cell r="H121">
            <v>7569626.4699999997</v>
          </cell>
          <cell r="I121">
            <v>7605255.46</v>
          </cell>
          <cell r="J121">
            <v>645042.93999999994</v>
          </cell>
          <cell r="K121">
            <v>5104818.55</v>
          </cell>
        </row>
        <row r="122">
          <cell r="A122" t="str">
            <v>PSEG Executive OfficeBillingsO&amp;MHoldings</v>
          </cell>
          <cell r="B122" t="str">
            <v>PSEG Executive Office</v>
          </cell>
          <cell r="C122" t="str">
            <v>O&amp;M</v>
          </cell>
          <cell r="D122" t="str">
            <v>Holdings</v>
          </cell>
          <cell r="E122">
            <v>73292</v>
          </cell>
          <cell r="F122">
            <v>75151.78</v>
          </cell>
          <cell r="G122">
            <v>829613</v>
          </cell>
          <cell r="H122">
            <v>1348236</v>
          </cell>
          <cell r="I122">
            <v>1351795</v>
          </cell>
          <cell r="J122">
            <v>75181.02</v>
          </cell>
          <cell r="K122">
            <v>830586.54</v>
          </cell>
        </row>
        <row r="123">
          <cell r="A123" t="str">
            <v>PSEG Executive OfficeBillingsO&amp;MPower</v>
          </cell>
          <cell r="B123" t="str">
            <v>PSEG Executive Office</v>
          </cell>
          <cell r="C123" t="str">
            <v>O&amp;M</v>
          </cell>
          <cell r="D123" t="str">
            <v>Power</v>
          </cell>
          <cell r="E123">
            <v>490962</v>
          </cell>
          <cell r="F123">
            <v>563502.42000000004</v>
          </cell>
          <cell r="G123">
            <v>5718845</v>
          </cell>
          <cell r="H123">
            <v>9354479</v>
          </cell>
          <cell r="I123">
            <v>9493212</v>
          </cell>
          <cell r="J123">
            <v>564642.78</v>
          </cell>
          <cell r="K123">
            <v>5732202.0599999996</v>
          </cell>
        </row>
        <row r="124">
          <cell r="A124" t="str">
            <v>PSEG Executive OfficeBillingsO&amp;MUtility</v>
          </cell>
          <cell r="B124" t="str">
            <v>PSEG Executive Office</v>
          </cell>
          <cell r="C124" t="str">
            <v>O&amp;M</v>
          </cell>
          <cell r="D124" t="str">
            <v>Utility</v>
          </cell>
          <cell r="E124">
            <v>755327</v>
          </cell>
          <cell r="F124">
            <v>866926.8</v>
          </cell>
          <cell r="G124">
            <v>8798223</v>
          </cell>
          <cell r="H124">
            <v>14391506</v>
          </cell>
          <cell r="I124">
            <v>14604943</v>
          </cell>
          <cell r="J124">
            <v>868681.2</v>
          </cell>
          <cell r="K124">
            <v>8818772.4000000004</v>
          </cell>
        </row>
        <row r="125">
          <cell r="A125" t="str">
            <v>Payroll Services &amp; Accounts PayableBillingsO&amp;MHoldings</v>
          </cell>
          <cell r="B125" t="str">
            <v>Payroll Services &amp; Accounts Payable</v>
          </cell>
          <cell r="C125" t="str">
            <v>O&amp;M</v>
          </cell>
          <cell r="D125" t="str">
            <v>Holdings</v>
          </cell>
          <cell r="E125">
            <v>4294.7</v>
          </cell>
          <cell r="F125">
            <v>4294.7</v>
          </cell>
          <cell r="G125">
            <v>35401.53</v>
          </cell>
          <cell r="H125">
            <v>52421.53</v>
          </cell>
          <cell r="I125">
            <v>59007.23</v>
          </cell>
          <cell r="J125">
            <v>6747.2</v>
          </cell>
          <cell r="K125">
            <v>45016.26</v>
          </cell>
        </row>
        <row r="126">
          <cell r="A126" t="str">
            <v>Payroll Services &amp; Accounts PayableBillingsO&amp;MPower</v>
          </cell>
          <cell r="B126" t="str">
            <v>Payroll Services &amp; Accounts Payable</v>
          </cell>
          <cell r="C126" t="str">
            <v>O&amp;M</v>
          </cell>
          <cell r="D126" t="str">
            <v>Power</v>
          </cell>
          <cell r="E126">
            <v>109472.84</v>
          </cell>
          <cell r="F126">
            <v>109472.84</v>
          </cell>
          <cell r="G126">
            <v>837877.13</v>
          </cell>
          <cell r="H126">
            <v>1301349.3500000001</v>
          </cell>
          <cell r="I126">
            <v>1307586.4099999999</v>
          </cell>
          <cell r="J126">
            <v>99952.02</v>
          </cell>
          <cell r="K126">
            <v>846743.24</v>
          </cell>
        </row>
        <row r="127">
          <cell r="A127" t="str">
            <v>Payroll Services &amp; Accounts PayableBillingsO&amp;MUtility</v>
          </cell>
          <cell r="B127" t="str">
            <v>Payroll Services &amp; Accounts Payable</v>
          </cell>
          <cell r="C127" t="str">
            <v>O&amp;M</v>
          </cell>
          <cell r="D127" t="str">
            <v>Utility</v>
          </cell>
          <cell r="E127">
            <v>281137.25</v>
          </cell>
          <cell r="F127">
            <v>281137.25</v>
          </cell>
          <cell r="G127">
            <v>1972831.37</v>
          </cell>
          <cell r="H127">
            <v>2995914.41</v>
          </cell>
          <cell r="I127">
            <v>2995280.36</v>
          </cell>
          <cell r="J127">
            <v>239463.4</v>
          </cell>
          <cell r="K127">
            <v>1990496.38</v>
          </cell>
        </row>
        <row r="128">
          <cell r="A128" t="str">
            <v>Power Dedicated FinanceBillingsO&amp;MHoldings</v>
          </cell>
          <cell r="B128" t="str">
            <v>Power Dedicated Finance</v>
          </cell>
          <cell r="C128" t="str">
            <v>O&amp;M</v>
          </cell>
          <cell r="D128" t="str">
            <v>Holdings</v>
          </cell>
          <cell r="I128">
            <v>673</v>
          </cell>
          <cell r="J128">
            <v>17268</v>
          </cell>
          <cell r="K128">
            <v>20961</v>
          </cell>
        </row>
        <row r="129">
          <cell r="A129" t="str">
            <v>Power Dedicated FinanceBillingsO&amp;MPower</v>
          </cell>
          <cell r="B129" t="str">
            <v>Power Dedicated Finance</v>
          </cell>
          <cell r="C129" t="str">
            <v>O&amp;M</v>
          </cell>
          <cell r="D129" t="str">
            <v>Power</v>
          </cell>
          <cell r="E129">
            <v>1111931</v>
          </cell>
          <cell r="F129">
            <v>1111931</v>
          </cell>
          <cell r="G129">
            <v>8789836</v>
          </cell>
          <cell r="H129">
            <v>13096772</v>
          </cell>
          <cell r="I129">
            <v>13060734</v>
          </cell>
          <cell r="J129">
            <v>1034639</v>
          </cell>
          <cell r="K129">
            <v>8578917</v>
          </cell>
        </row>
        <row r="130">
          <cell r="A130" t="str">
            <v>Power Dedicated FinanceBillingsO&amp;MUtility</v>
          </cell>
          <cell r="B130" t="str">
            <v>Power Dedicated Finance</v>
          </cell>
          <cell r="C130" t="str">
            <v>O&amp;M</v>
          </cell>
          <cell r="D130" t="str">
            <v>Utility</v>
          </cell>
          <cell r="J130">
            <v>39332</v>
          </cell>
          <cell r="K130">
            <v>47610</v>
          </cell>
        </row>
        <row r="131">
          <cell r="A131" t="str">
            <v>ProcurementBillingsCapHoldings</v>
          </cell>
          <cell r="B131" t="str">
            <v>Procurement</v>
          </cell>
          <cell r="C131" t="str">
            <v>Cap</v>
          </cell>
          <cell r="D131" t="str">
            <v>Holdings</v>
          </cell>
          <cell r="E131">
            <v>2641.66</v>
          </cell>
          <cell r="G131">
            <v>21133.279999999999</v>
          </cell>
          <cell r="H131">
            <v>31699.919999999998</v>
          </cell>
        </row>
        <row r="132">
          <cell r="A132" t="str">
            <v>ProcurementBillingsCapPower</v>
          </cell>
          <cell r="B132" t="str">
            <v>Procurement</v>
          </cell>
          <cell r="C132" t="str">
            <v>Cap</v>
          </cell>
          <cell r="D132" t="str">
            <v>Power</v>
          </cell>
          <cell r="E132">
            <v>32650.23</v>
          </cell>
          <cell r="F132">
            <v>29973.07</v>
          </cell>
          <cell r="G132">
            <v>261201.14</v>
          </cell>
          <cell r="H132">
            <v>393375.99</v>
          </cell>
          <cell r="I132">
            <v>393376.47</v>
          </cell>
          <cell r="J132">
            <v>36948.01</v>
          </cell>
          <cell r="K132">
            <v>228594.49</v>
          </cell>
        </row>
        <row r="133">
          <cell r="A133" t="str">
            <v>ProcurementBillingsCapUtility</v>
          </cell>
          <cell r="B133" t="str">
            <v>Procurement</v>
          </cell>
          <cell r="C133" t="str">
            <v>Cap</v>
          </cell>
          <cell r="D133" t="str">
            <v>Utility</v>
          </cell>
          <cell r="E133">
            <v>169151.73</v>
          </cell>
          <cell r="F133">
            <v>169151.73</v>
          </cell>
          <cell r="G133">
            <v>1571008.26</v>
          </cell>
          <cell r="H133">
            <v>2401731.46</v>
          </cell>
          <cell r="I133">
            <v>2401731.1</v>
          </cell>
          <cell r="J133">
            <v>228614.69</v>
          </cell>
          <cell r="K133">
            <v>1648405.68</v>
          </cell>
        </row>
        <row r="134">
          <cell r="A134" t="str">
            <v>ProcurementBillingsO&amp;MHoldings</v>
          </cell>
          <cell r="B134" t="str">
            <v>Procurement</v>
          </cell>
          <cell r="C134" t="str">
            <v>O&amp;M</v>
          </cell>
          <cell r="D134" t="str">
            <v>Holdings</v>
          </cell>
          <cell r="I134">
            <v>31700.31</v>
          </cell>
          <cell r="J134">
            <v>4438.88</v>
          </cell>
          <cell r="K134">
            <v>19815.52</v>
          </cell>
        </row>
        <row r="135">
          <cell r="A135" t="str">
            <v>ProcurementBillingsO&amp;MPower</v>
          </cell>
          <cell r="B135" t="str">
            <v>Procurement</v>
          </cell>
          <cell r="C135" t="str">
            <v>O&amp;M</v>
          </cell>
          <cell r="D135" t="str">
            <v>Power</v>
          </cell>
          <cell r="E135">
            <v>905598.62</v>
          </cell>
          <cell r="F135">
            <v>905598.62</v>
          </cell>
          <cell r="G135">
            <v>7429018.3899999997</v>
          </cell>
          <cell r="H135">
            <v>11116278.699999999</v>
          </cell>
          <cell r="I135">
            <v>11116278.24</v>
          </cell>
          <cell r="J135">
            <v>879425.12</v>
          </cell>
          <cell r="K135">
            <v>7362835.75</v>
          </cell>
        </row>
        <row r="136">
          <cell r="A136" t="str">
            <v>ProcurementBillingsO&amp;MUtility</v>
          </cell>
          <cell r="B136" t="str">
            <v>Procurement</v>
          </cell>
          <cell r="C136" t="str">
            <v>O&amp;M</v>
          </cell>
          <cell r="D136" t="str">
            <v>Utility</v>
          </cell>
          <cell r="E136">
            <v>363919.76</v>
          </cell>
          <cell r="F136">
            <v>363919.76</v>
          </cell>
          <cell r="G136">
            <v>2983915.65</v>
          </cell>
          <cell r="H136">
            <v>4465451.7699999996</v>
          </cell>
          <cell r="I136">
            <v>4465452.0199999996</v>
          </cell>
          <cell r="J136">
            <v>386896.09</v>
          </cell>
          <cell r="K136">
            <v>2767391.35</v>
          </cell>
        </row>
        <row r="137">
          <cell r="A137" t="str">
            <v>Public Affairs &amp; SustainabilityBillingsCapPower</v>
          </cell>
          <cell r="B137" t="str">
            <v>Public Affairs &amp; Sustainability</v>
          </cell>
          <cell r="C137" t="str">
            <v>Cap</v>
          </cell>
          <cell r="D137" t="str">
            <v>Power</v>
          </cell>
          <cell r="E137">
            <v>1188.5999999999999</v>
          </cell>
          <cell r="F137">
            <v>1188.5999999999999</v>
          </cell>
          <cell r="G137">
            <v>9508.0499999999993</v>
          </cell>
          <cell r="H137">
            <v>14262</v>
          </cell>
          <cell r="I137">
            <v>10696.5</v>
          </cell>
        </row>
        <row r="138">
          <cell r="A138" t="str">
            <v>Public Affairs &amp; SustainabilityBillingsCapUtility</v>
          </cell>
          <cell r="B138" t="str">
            <v>Public Affairs &amp; Sustainability</v>
          </cell>
          <cell r="C138" t="str">
            <v>Cap</v>
          </cell>
          <cell r="D138" t="str">
            <v>Utility</v>
          </cell>
          <cell r="E138">
            <v>109817.4</v>
          </cell>
          <cell r="F138">
            <v>109817.4</v>
          </cell>
          <cell r="G138">
            <v>973666.74</v>
          </cell>
          <cell r="H138">
            <v>1386979.5</v>
          </cell>
          <cell r="I138">
            <v>1197581.43</v>
          </cell>
          <cell r="J138">
            <v>94984.92</v>
          </cell>
          <cell r="K138">
            <v>659546.18999999994</v>
          </cell>
        </row>
        <row r="139">
          <cell r="A139" t="str">
            <v>Public Affairs &amp; SustainabilityBillingsO&amp;MHoldings</v>
          </cell>
          <cell r="B139" t="str">
            <v>Public Affairs &amp; Sustainability</v>
          </cell>
          <cell r="C139" t="str">
            <v>O&amp;M</v>
          </cell>
          <cell r="D139" t="str">
            <v>Holdings</v>
          </cell>
          <cell r="E139">
            <v>6460.98</v>
          </cell>
          <cell r="F139">
            <v>6511.18</v>
          </cell>
          <cell r="G139">
            <v>56788.2</v>
          </cell>
          <cell r="H139">
            <v>83320.94</v>
          </cell>
          <cell r="I139">
            <v>104493.49</v>
          </cell>
          <cell r="J139">
            <v>15261.22</v>
          </cell>
          <cell r="K139">
            <v>92810.11</v>
          </cell>
        </row>
        <row r="140">
          <cell r="A140" t="str">
            <v>Public Affairs &amp; SustainabilityBillingsO&amp;MPower</v>
          </cell>
          <cell r="B140" t="str">
            <v>Public Affairs &amp; Sustainability</v>
          </cell>
          <cell r="C140" t="str">
            <v>O&amp;M</v>
          </cell>
          <cell r="D140" t="str">
            <v>Power</v>
          </cell>
          <cell r="E140">
            <v>309425.78999999998</v>
          </cell>
          <cell r="F140">
            <v>311505.39</v>
          </cell>
          <cell r="G140">
            <v>2783330.41</v>
          </cell>
          <cell r="H140">
            <v>4067539.61</v>
          </cell>
          <cell r="I140">
            <v>4074271.04</v>
          </cell>
          <cell r="J140">
            <v>324224.53999999998</v>
          </cell>
          <cell r="K140">
            <v>2491362.4900000002</v>
          </cell>
        </row>
        <row r="141">
          <cell r="A141" t="str">
            <v>Public Affairs &amp; SustainabilityBillingsO&amp;MUtility</v>
          </cell>
          <cell r="B141" t="str">
            <v>Public Affairs &amp; Sustainability</v>
          </cell>
          <cell r="C141" t="str">
            <v>O&amp;M</v>
          </cell>
          <cell r="D141" t="str">
            <v>Utility</v>
          </cell>
          <cell r="E141">
            <v>352339.85</v>
          </cell>
          <cell r="F141">
            <v>357612.74</v>
          </cell>
          <cell r="G141">
            <v>3148199.98</v>
          </cell>
          <cell r="H141">
            <v>4611473.07</v>
          </cell>
          <cell r="I141">
            <v>4625204.78</v>
          </cell>
          <cell r="J141">
            <v>408329.55</v>
          </cell>
          <cell r="K141">
            <v>3059711.71</v>
          </cell>
        </row>
        <row r="142">
          <cell r="A142" t="str">
            <v>Records Management &amp; Library ServicesBillingsO&amp;MHoldings</v>
          </cell>
          <cell r="B142" t="str">
            <v>Records Management &amp; Library Services</v>
          </cell>
          <cell r="C142" t="str">
            <v>O&amp;M</v>
          </cell>
          <cell r="D142" t="str">
            <v>Holdings</v>
          </cell>
          <cell r="E142">
            <v>3090.42</v>
          </cell>
          <cell r="F142">
            <v>3056.41</v>
          </cell>
          <cell r="G142">
            <v>80536.73</v>
          </cell>
          <cell r="H142">
            <v>96423.64</v>
          </cell>
          <cell r="I142">
            <v>96420.4</v>
          </cell>
          <cell r="J142">
            <v>1718.42</v>
          </cell>
          <cell r="K142">
            <v>34385.339999999997</v>
          </cell>
        </row>
        <row r="143">
          <cell r="A143" t="str">
            <v>Records Management &amp; Library ServicesBillingsO&amp;MPower</v>
          </cell>
          <cell r="B143" t="str">
            <v>Records Management &amp; Library Services</v>
          </cell>
          <cell r="C143" t="str">
            <v>O&amp;M</v>
          </cell>
          <cell r="D143" t="str">
            <v>Power</v>
          </cell>
          <cell r="E143">
            <v>56345.45</v>
          </cell>
          <cell r="F143">
            <v>55207.63</v>
          </cell>
          <cell r="G143">
            <v>915698.83</v>
          </cell>
          <cell r="H143">
            <v>1177105.76</v>
          </cell>
          <cell r="I143">
            <v>1177038.6000000001</v>
          </cell>
          <cell r="J143">
            <v>71159.789999999994</v>
          </cell>
          <cell r="K143">
            <v>899970.91</v>
          </cell>
        </row>
        <row r="144">
          <cell r="A144" t="str">
            <v>Records Management &amp; Library ServicesBillingsO&amp;MUtility</v>
          </cell>
          <cell r="B144" t="str">
            <v>Records Management &amp; Library Services</v>
          </cell>
          <cell r="C144" t="str">
            <v>O&amp;M</v>
          </cell>
          <cell r="D144" t="str">
            <v>Utility</v>
          </cell>
          <cell r="E144">
            <v>71628.02</v>
          </cell>
          <cell r="F144">
            <v>71657.850000000006</v>
          </cell>
          <cell r="G144">
            <v>979166.33</v>
          </cell>
          <cell r="H144">
            <v>1299608.43</v>
          </cell>
          <cell r="I144">
            <v>1299656.1499999999</v>
          </cell>
          <cell r="J144">
            <v>100850.12</v>
          </cell>
          <cell r="K144">
            <v>962979.4</v>
          </cell>
        </row>
        <row r="145">
          <cell r="A145" t="str">
            <v>Service Company Misc. AccountingBillingsO&amp;MHoldings</v>
          </cell>
          <cell r="B145" t="str">
            <v>Service Company Misc. Accounting</v>
          </cell>
          <cell r="C145" t="str">
            <v>O&amp;M</v>
          </cell>
          <cell r="D145" t="str">
            <v>Holdings</v>
          </cell>
          <cell r="E145">
            <v>37972</v>
          </cell>
          <cell r="F145">
            <v>37480</v>
          </cell>
          <cell r="G145">
            <v>285672</v>
          </cell>
          <cell r="H145">
            <v>418400</v>
          </cell>
          <cell r="I145">
            <v>389886</v>
          </cell>
          <cell r="J145">
            <v>33495</v>
          </cell>
          <cell r="K145">
            <v>288088</v>
          </cell>
        </row>
        <row r="146">
          <cell r="A146" t="str">
            <v>Service Company Misc. AccountingBillingsO&amp;MPower</v>
          </cell>
          <cell r="B146" t="str">
            <v>Service Company Misc. Accounting</v>
          </cell>
          <cell r="C146" t="str">
            <v>O&amp;M</v>
          </cell>
          <cell r="D146" t="str">
            <v>Power</v>
          </cell>
          <cell r="E146">
            <v>506298</v>
          </cell>
          <cell r="F146">
            <v>512224</v>
          </cell>
          <cell r="G146">
            <v>3808956</v>
          </cell>
          <cell r="H146">
            <v>5578649</v>
          </cell>
          <cell r="I146">
            <v>5306283</v>
          </cell>
          <cell r="J146">
            <v>457762</v>
          </cell>
          <cell r="K146">
            <v>3915044</v>
          </cell>
        </row>
        <row r="147">
          <cell r="A147" t="str">
            <v>Service Company Misc. AccountingBillingsO&amp;MUtility</v>
          </cell>
          <cell r="B147" t="str">
            <v>Service Company Misc. Accounting</v>
          </cell>
          <cell r="C147" t="str">
            <v>O&amp;M</v>
          </cell>
          <cell r="D147" t="str">
            <v>Utility</v>
          </cell>
          <cell r="E147">
            <v>721475</v>
          </cell>
          <cell r="F147">
            <v>699623</v>
          </cell>
          <cell r="G147">
            <v>5427762</v>
          </cell>
          <cell r="H147">
            <v>7949575</v>
          </cell>
          <cell r="I147">
            <v>7300021</v>
          </cell>
          <cell r="J147">
            <v>625236</v>
          </cell>
          <cell r="K147">
            <v>5399794</v>
          </cell>
        </row>
        <row r="148">
          <cell r="A148" t="str">
            <v>Services Corporation FinanceBillingsO&amp;MHoldings</v>
          </cell>
          <cell r="B148" t="str">
            <v>Services Corporation Finance</v>
          </cell>
          <cell r="C148" t="str">
            <v>O&amp;M</v>
          </cell>
          <cell r="D148" t="str">
            <v>Holdings</v>
          </cell>
          <cell r="E148">
            <v>19774.71</v>
          </cell>
          <cell r="F148">
            <v>19786.64</v>
          </cell>
          <cell r="G148">
            <v>157243.04</v>
          </cell>
          <cell r="H148">
            <v>236258.97</v>
          </cell>
          <cell r="I148">
            <v>217206.88</v>
          </cell>
          <cell r="J148">
            <v>17061.97</v>
          </cell>
          <cell r="K148">
            <v>69748.5</v>
          </cell>
        </row>
        <row r="149">
          <cell r="A149" t="str">
            <v>Services Corporation FinanceBillingsO&amp;MPower</v>
          </cell>
          <cell r="B149" t="str">
            <v>Services Corporation Finance</v>
          </cell>
          <cell r="C149" t="str">
            <v>O&amp;M</v>
          </cell>
          <cell r="D149" t="str">
            <v>Power</v>
          </cell>
          <cell r="E149">
            <v>126131.81</v>
          </cell>
          <cell r="F149">
            <v>126119.88</v>
          </cell>
          <cell r="G149">
            <v>968959.6</v>
          </cell>
          <cell r="H149">
            <v>1438881.14</v>
          </cell>
          <cell r="I149">
            <v>1393392</v>
          </cell>
          <cell r="J149">
            <v>107888.34</v>
          </cell>
          <cell r="K149">
            <v>826550.59</v>
          </cell>
        </row>
        <row r="150">
          <cell r="A150" t="str">
            <v>Services Corporation FinanceBillingsO&amp;MUtility</v>
          </cell>
          <cell r="B150" t="str">
            <v>Services Corporation Finance</v>
          </cell>
          <cell r="C150" t="str">
            <v>O&amp;M</v>
          </cell>
          <cell r="D150" t="str">
            <v>Utility</v>
          </cell>
          <cell r="E150">
            <v>194030.58</v>
          </cell>
          <cell r="F150">
            <v>194030.58</v>
          </cell>
          <cell r="G150">
            <v>1490431.7</v>
          </cell>
          <cell r="H150">
            <v>2213690.83</v>
          </cell>
          <cell r="I150">
            <v>2143681</v>
          </cell>
          <cell r="J150">
            <v>165982.06</v>
          </cell>
          <cell r="K150">
            <v>1271616.26</v>
          </cell>
        </row>
        <row r="151">
          <cell r="A151" t="str">
            <v>Treasury Management ServicesBillingsCapUtility</v>
          </cell>
          <cell r="B151" t="str">
            <v>Treasury Management Services</v>
          </cell>
          <cell r="C151" t="str">
            <v>Cap</v>
          </cell>
          <cell r="D151" t="str">
            <v>Utility</v>
          </cell>
          <cell r="E151">
            <v>50000</v>
          </cell>
          <cell r="F151">
            <v>50000</v>
          </cell>
          <cell r="G151">
            <v>550000</v>
          </cell>
          <cell r="H151">
            <v>750000</v>
          </cell>
          <cell r="I151">
            <v>717545</v>
          </cell>
          <cell r="J151">
            <v>47347</v>
          </cell>
          <cell r="K151">
            <v>754466</v>
          </cell>
        </row>
        <row r="152">
          <cell r="A152" t="str">
            <v>Treasury Management ServicesBillingsO&amp;MHoldings</v>
          </cell>
          <cell r="B152" t="str">
            <v>Treasury Management Services</v>
          </cell>
          <cell r="C152" t="str">
            <v>O&amp;M</v>
          </cell>
          <cell r="D152" t="str">
            <v>Holdings</v>
          </cell>
          <cell r="E152">
            <v>103907.26</v>
          </cell>
          <cell r="F152">
            <v>103906.91</v>
          </cell>
          <cell r="G152">
            <v>843709.08</v>
          </cell>
          <cell r="H152">
            <v>1354219.86</v>
          </cell>
          <cell r="I152">
            <v>1291930.32</v>
          </cell>
          <cell r="J152">
            <v>133952.01</v>
          </cell>
          <cell r="K152">
            <v>655120.86</v>
          </cell>
        </row>
        <row r="153">
          <cell r="A153" t="str">
            <v>Treasury Management ServicesBillingsO&amp;MPower</v>
          </cell>
          <cell r="B153" t="str">
            <v>Treasury Management Services</v>
          </cell>
          <cell r="C153" t="str">
            <v>O&amp;M</v>
          </cell>
          <cell r="D153" t="str">
            <v>Power</v>
          </cell>
          <cell r="E153">
            <v>1331083</v>
          </cell>
          <cell r="F153">
            <v>1477558.35</v>
          </cell>
          <cell r="G153">
            <v>12257847</v>
          </cell>
          <cell r="H153">
            <v>18555648</v>
          </cell>
          <cell r="I153">
            <v>19997333</v>
          </cell>
          <cell r="J153">
            <v>1314917.07</v>
          </cell>
          <cell r="K153">
            <v>12543931.76</v>
          </cell>
        </row>
        <row r="154">
          <cell r="A154" t="str">
            <v>Treasury Management ServicesBillingsO&amp;MUtility</v>
          </cell>
          <cell r="B154" t="str">
            <v>Treasury Management Services</v>
          </cell>
          <cell r="C154" t="str">
            <v>O&amp;M</v>
          </cell>
          <cell r="D154" t="str">
            <v>Utility</v>
          </cell>
          <cell r="E154">
            <v>916942</v>
          </cell>
          <cell r="F154">
            <v>947006</v>
          </cell>
          <cell r="G154">
            <v>7910732</v>
          </cell>
          <cell r="H154">
            <v>11905611</v>
          </cell>
          <cell r="I154">
            <v>12426959</v>
          </cell>
          <cell r="J154">
            <v>1007509.8</v>
          </cell>
          <cell r="K154">
            <v>7944870.4000000004</v>
          </cell>
        </row>
        <row r="155">
          <cell r="A155" t="str">
            <v>Billings</v>
          </cell>
        </row>
        <row r="156">
          <cell r="A156" t="str">
            <v>Billings</v>
          </cell>
        </row>
        <row r="157">
          <cell r="A157" t="str">
            <v>Billings</v>
          </cell>
        </row>
        <row r="158">
          <cell r="A158" t="str">
            <v>Billings</v>
          </cell>
        </row>
        <row r="159">
          <cell r="A159" t="str">
            <v>Billings</v>
          </cell>
        </row>
        <row r="160">
          <cell r="A160" t="str">
            <v>Billings</v>
          </cell>
        </row>
        <row r="161">
          <cell r="A161" t="str">
            <v>Billings</v>
          </cell>
        </row>
        <row r="162">
          <cell r="A162" t="str">
            <v>Billings</v>
          </cell>
        </row>
        <row r="163">
          <cell r="A163" t="str">
            <v>Billings</v>
          </cell>
        </row>
        <row r="164">
          <cell r="A164" t="str">
            <v>Billings</v>
          </cell>
        </row>
        <row r="165">
          <cell r="A165" t="str">
            <v>Billings</v>
          </cell>
        </row>
        <row r="166">
          <cell r="A166" t="str">
            <v>Billings</v>
          </cell>
        </row>
        <row r="167">
          <cell r="A167" t="str">
            <v>Billings</v>
          </cell>
        </row>
        <row r="168">
          <cell r="A168" t="str">
            <v>Billings</v>
          </cell>
        </row>
        <row r="169">
          <cell r="A169" t="str">
            <v>Billings</v>
          </cell>
        </row>
        <row r="170">
          <cell r="A170" t="str">
            <v>Billings</v>
          </cell>
        </row>
        <row r="171">
          <cell r="A171" t="str">
            <v>Billings</v>
          </cell>
        </row>
        <row r="172">
          <cell r="A172" t="str">
            <v>Billings</v>
          </cell>
        </row>
        <row r="173">
          <cell r="A173" t="str">
            <v>Billings</v>
          </cell>
        </row>
        <row r="174">
          <cell r="A174" t="str">
            <v>Billings</v>
          </cell>
        </row>
        <row r="175">
          <cell r="A175" t="str">
            <v>Billings</v>
          </cell>
        </row>
        <row r="176">
          <cell r="A176" t="str">
            <v>Billings</v>
          </cell>
        </row>
        <row r="177">
          <cell r="A177" t="str">
            <v>Billings</v>
          </cell>
        </row>
        <row r="178">
          <cell r="A178" t="str">
            <v>Billings</v>
          </cell>
        </row>
        <row r="179">
          <cell r="A179" t="str">
            <v>Billings</v>
          </cell>
        </row>
        <row r="180">
          <cell r="A180" t="str">
            <v>Billings</v>
          </cell>
        </row>
        <row r="181">
          <cell r="A181" t="str">
            <v>Billings</v>
          </cell>
        </row>
        <row r="182">
          <cell r="A182" t="str">
            <v>Billings</v>
          </cell>
        </row>
        <row r="183">
          <cell r="A183" t="str">
            <v>Billings</v>
          </cell>
        </row>
        <row r="184">
          <cell r="A184" t="str">
            <v>Billings</v>
          </cell>
        </row>
        <row r="185">
          <cell r="A185" t="str">
            <v>Billings</v>
          </cell>
        </row>
        <row r="186">
          <cell r="A186" t="str">
            <v>Billings</v>
          </cell>
        </row>
        <row r="187">
          <cell r="A187" t="str">
            <v>Billings</v>
          </cell>
        </row>
        <row r="188">
          <cell r="A188" t="str">
            <v>Billings</v>
          </cell>
        </row>
        <row r="189">
          <cell r="A189" t="str">
            <v>Billings</v>
          </cell>
        </row>
        <row r="190">
          <cell r="A190" t="str">
            <v>Billings</v>
          </cell>
        </row>
        <row r="191">
          <cell r="A191" t="str">
            <v>Billings</v>
          </cell>
        </row>
        <row r="192">
          <cell r="A192" t="str">
            <v>Billings</v>
          </cell>
        </row>
        <row r="193">
          <cell r="A193" t="str">
            <v>Billings</v>
          </cell>
        </row>
        <row r="194">
          <cell r="A194" t="str">
            <v>Billings</v>
          </cell>
        </row>
        <row r="195">
          <cell r="A195" t="str">
            <v>Billings</v>
          </cell>
        </row>
        <row r="196">
          <cell r="A196" t="str">
            <v>Billings</v>
          </cell>
        </row>
        <row r="197">
          <cell r="A197" t="str">
            <v>Billings</v>
          </cell>
        </row>
        <row r="198">
          <cell r="A198" t="str">
            <v>Billings</v>
          </cell>
        </row>
        <row r="199">
          <cell r="A199" t="str">
            <v>Billings</v>
          </cell>
        </row>
        <row r="200">
          <cell r="A200" t="str">
            <v>Billings</v>
          </cell>
        </row>
        <row r="201">
          <cell r="A201" t="str">
            <v>Billings</v>
          </cell>
        </row>
        <row r="202">
          <cell r="A202" t="str">
            <v>Billings</v>
          </cell>
        </row>
        <row r="203">
          <cell r="A203" t="str">
            <v>Billings</v>
          </cell>
        </row>
        <row r="204">
          <cell r="A204" t="str">
            <v>Billings</v>
          </cell>
        </row>
        <row r="205">
          <cell r="A205" t="str">
            <v>Billings</v>
          </cell>
        </row>
        <row r="206">
          <cell r="A206" t="str">
            <v>Billings</v>
          </cell>
        </row>
        <row r="207">
          <cell r="A207" t="str">
            <v>Billings</v>
          </cell>
        </row>
        <row r="208">
          <cell r="A208" t="str">
            <v>Billings</v>
          </cell>
        </row>
        <row r="209">
          <cell r="A209" t="str">
            <v>Billings</v>
          </cell>
        </row>
        <row r="210">
          <cell r="A210" t="str">
            <v>Billings</v>
          </cell>
        </row>
        <row r="211">
          <cell r="A211" t="str">
            <v>Billings</v>
          </cell>
        </row>
        <row r="212">
          <cell r="A212" t="str">
            <v>Billings</v>
          </cell>
        </row>
        <row r="213">
          <cell r="A213" t="str">
            <v>Billings</v>
          </cell>
        </row>
        <row r="214">
          <cell r="A214" t="str">
            <v>Billings</v>
          </cell>
        </row>
        <row r="215">
          <cell r="A215" t="str">
            <v>Billings</v>
          </cell>
        </row>
        <row r="216">
          <cell r="A216" t="str">
            <v>Billings</v>
          </cell>
        </row>
        <row r="217">
          <cell r="A217" t="str">
            <v>Billings</v>
          </cell>
        </row>
        <row r="218">
          <cell r="A218" t="str">
            <v>Billings</v>
          </cell>
        </row>
        <row r="219">
          <cell r="A219" t="str">
            <v>Billings</v>
          </cell>
        </row>
        <row r="220">
          <cell r="A220" t="str">
            <v>Billings</v>
          </cell>
        </row>
        <row r="221">
          <cell r="A221" t="str">
            <v>Billings</v>
          </cell>
        </row>
        <row r="222">
          <cell r="A222" t="str">
            <v>Billings</v>
          </cell>
        </row>
        <row r="223">
          <cell r="A223" t="str">
            <v>Billings</v>
          </cell>
        </row>
        <row r="224">
          <cell r="A224" t="str">
            <v>Billings</v>
          </cell>
        </row>
        <row r="225">
          <cell r="A225" t="str">
            <v>Billings</v>
          </cell>
        </row>
        <row r="226">
          <cell r="A226" t="str">
            <v>Billings</v>
          </cell>
        </row>
        <row r="227">
          <cell r="A227" t="str">
            <v>Billings</v>
          </cell>
        </row>
        <row r="228">
          <cell r="A228" t="str">
            <v>Billings</v>
          </cell>
        </row>
        <row r="229">
          <cell r="A229" t="str">
            <v>Billings</v>
          </cell>
        </row>
        <row r="230">
          <cell r="A230" t="str">
            <v>Billings</v>
          </cell>
        </row>
        <row r="231">
          <cell r="A231" t="str">
            <v>Billings</v>
          </cell>
        </row>
        <row r="232">
          <cell r="A232" t="str">
            <v>Billings</v>
          </cell>
        </row>
        <row r="233">
          <cell r="A233" t="str">
            <v>Billings</v>
          </cell>
        </row>
        <row r="234">
          <cell r="A234" t="str">
            <v>Billings</v>
          </cell>
        </row>
        <row r="235">
          <cell r="A235" t="str">
            <v>Billings</v>
          </cell>
        </row>
        <row r="236">
          <cell r="A236" t="str">
            <v>Billings</v>
          </cell>
        </row>
        <row r="237">
          <cell r="A237" t="str">
            <v>Billings</v>
          </cell>
        </row>
        <row r="238">
          <cell r="A238" t="str">
            <v>Billings</v>
          </cell>
        </row>
        <row r="239">
          <cell r="A239" t="str">
            <v>Billings</v>
          </cell>
        </row>
        <row r="240">
          <cell r="A240" t="str">
            <v>Billings</v>
          </cell>
        </row>
        <row r="241">
          <cell r="A241" t="str">
            <v>Billings</v>
          </cell>
        </row>
        <row r="242">
          <cell r="A242" t="str">
            <v>Billings</v>
          </cell>
        </row>
        <row r="243">
          <cell r="A243" t="str">
            <v>Billings</v>
          </cell>
        </row>
        <row r="244">
          <cell r="A244" t="str">
            <v>Billings</v>
          </cell>
        </row>
        <row r="245">
          <cell r="A245" t="str">
            <v>Billings</v>
          </cell>
        </row>
        <row r="246">
          <cell r="A246" t="str">
            <v>Billings</v>
          </cell>
        </row>
        <row r="247">
          <cell r="A247" t="str">
            <v>Billings</v>
          </cell>
        </row>
        <row r="248">
          <cell r="A248" t="str">
            <v>Billings</v>
          </cell>
        </row>
        <row r="249">
          <cell r="A249" t="str">
            <v>Billings</v>
          </cell>
        </row>
        <row r="250">
          <cell r="A250" t="str">
            <v>Billings</v>
          </cell>
        </row>
        <row r="251">
          <cell r="A251" t="str">
            <v>Billings</v>
          </cell>
        </row>
        <row r="252">
          <cell r="A252" t="str">
            <v>Billings</v>
          </cell>
        </row>
        <row r="253">
          <cell r="A253" t="str">
            <v>Billings</v>
          </cell>
        </row>
        <row r="254">
          <cell r="A254" t="str">
            <v>Billings</v>
          </cell>
        </row>
        <row r="255">
          <cell r="A255" t="str">
            <v>Billings</v>
          </cell>
        </row>
        <row r="256">
          <cell r="A256" t="str">
            <v>Billings</v>
          </cell>
        </row>
        <row r="257">
          <cell r="A257" t="str">
            <v>Billings</v>
          </cell>
        </row>
        <row r="258">
          <cell r="A258" t="str">
            <v>Billings</v>
          </cell>
        </row>
        <row r="259">
          <cell r="A259" t="str">
            <v>Billings</v>
          </cell>
        </row>
        <row r="260">
          <cell r="A260" t="str">
            <v>Billings</v>
          </cell>
        </row>
        <row r="261">
          <cell r="A261" t="str">
            <v>Billings</v>
          </cell>
        </row>
        <row r="262">
          <cell r="A262" t="str">
            <v>Billings</v>
          </cell>
        </row>
        <row r="263">
          <cell r="A263" t="str">
            <v>Billings</v>
          </cell>
        </row>
        <row r="264">
          <cell r="A264" t="str">
            <v>Billings</v>
          </cell>
        </row>
        <row r="265">
          <cell r="A265" t="str">
            <v>Billings</v>
          </cell>
        </row>
        <row r="266">
          <cell r="A266" t="str">
            <v>Billings</v>
          </cell>
        </row>
        <row r="267">
          <cell r="A267" t="str">
            <v>Billings</v>
          </cell>
        </row>
        <row r="268">
          <cell r="A268" t="str">
            <v>Billings</v>
          </cell>
        </row>
        <row r="269">
          <cell r="A269" t="str">
            <v>Billings</v>
          </cell>
        </row>
        <row r="270">
          <cell r="A270" t="str">
            <v>Billings</v>
          </cell>
        </row>
        <row r="271">
          <cell r="A271" t="str">
            <v>Billings</v>
          </cell>
        </row>
        <row r="272">
          <cell r="A272" t="str">
            <v>Billings</v>
          </cell>
        </row>
        <row r="273">
          <cell r="A273" t="str">
            <v>Billings</v>
          </cell>
        </row>
        <row r="274">
          <cell r="A274" t="str">
            <v>Billings</v>
          </cell>
        </row>
        <row r="275">
          <cell r="A275" t="str">
            <v>Billings</v>
          </cell>
        </row>
        <row r="276">
          <cell r="A276" t="str">
            <v>Billings</v>
          </cell>
        </row>
        <row r="277">
          <cell r="A277" t="str">
            <v>Billings</v>
          </cell>
        </row>
        <row r="278">
          <cell r="A278" t="str">
            <v>Billings</v>
          </cell>
        </row>
        <row r="279">
          <cell r="A279" t="str">
            <v>Billings</v>
          </cell>
        </row>
        <row r="280">
          <cell r="A280" t="str">
            <v>Billings</v>
          </cell>
        </row>
        <row r="281">
          <cell r="A281" t="str">
            <v>Billings</v>
          </cell>
        </row>
        <row r="282">
          <cell r="A282" t="str">
            <v>Billings</v>
          </cell>
        </row>
        <row r="283">
          <cell r="A283" t="str">
            <v>Billings</v>
          </cell>
        </row>
        <row r="284">
          <cell r="A284" t="str">
            <v>Billings</v>
          </cell>
        </row>
        <row r="285">
          <cell r="A285" t="str">
            <v>Billings</v>
          </cell>
        </row>
        <row r="286">
          <cell r="A286" t="str">
            <v>Billings</v>
          </cell>
        </row>
        <row r="287">
          <cell r="A287" t="str">
            <v>Billings</v>
          </cell>
        </row>
        <row r="288">
          <cell r="A288" t="str">
            <v>Billings</v>
          </cell>
        </row>
        <row r="289">
          <cell r="A289" t="str">
            <v>Billings</v>
          </cell>
        </row>
        <row r="290">
          <cell r="A290" t="str">
            <v>Billings</v>
          </cell>
        </row>
        <row r="291">
          <cell r="A291" t="str">
            <v>Billings</v>
          </cell>
        </row>
        <row r="292">
          <cell r="A292" t="str">
            <v>Billings</v>
          </cell>
        </row>
        <row r="293">
          <cell r="A293" t="str">
            <v>Billings</v>
          </cell>
        </row>
        <row r="294">
          <cell r="A294" t="str">
            <v>Billings</v>
          </cell>
        </row>
        <row r="295">
          <cell r="A295" t="str">
            <v>Billings</v>
          </cell>
        </row>
        <row r="296">
          <cell r="A296" t="str">
            <v>Billings</v>
          </cell>
        </row>
        <row r="297">
          <cell r="A297" t="str">
            <v>Billings</v>
          </cell>
        </row>
        <row r="298">
          <cell r="A298" t="str">
            <v>Billings</v>
          </cell>
        </row>
        <row r="299">
          <cell r="A299" t="str">
            <v>Billings</v>
          </cell>
        </row>
        <row r="300">
          <cell r="A300" t="str">
            <v>Billings</v>
          </cell>
        </row>
        <row r="301">
          <cell r="A301" t="str">
            <v>Billings</v>
          </cell>
        </row>
        <row r="302">
          <cell r="A302" t="str">
            <v>Billings</v>
          </cell>
        </row>
        <row r="303">
          <cell r="A303" t="str">
            <v>Billings</v>
          </cell>
        </row>
        <row r="304">
          <cell r="A304" t="str">
            <v>Billings</v>
          </cell>
        </row>
        <row r="305">
          <cell r="A305" t="str">
            <v>Billings</v>
          </cell>
        </row>
        <row r="306">
          <cell r="A306" t="str">
            <v>Billings</v>
          </cell>
        </row>
        <row r="307">
          <cell r="A307" t="str">
            <v>Billings</v>
          </cell>
        </row>
        <row r="308">
          <cell r="A308" t="str">
            <v>Billings</v>
          </cell>
        </row>
        <row r="309">
          <cell r="A309" t="str">
            <v>Billings</v>
          </cell>
        </row>
        <row r="310">
          <cell r="A310" t="str">
            <v>Billings</v>
          </cell>
        </row>
        <row r="311">
          <cell r="A311" t="str">
            <v>Billings</v>
          </cell>
        </row>
        <row r="312">
          <cell r="A312" t="str">
            <v>Billings</v>
          </cell>
        </row>
        <row r="313">
          <cell r="A313" t="str">
            <v>Billings</v>
          </cell>
        </row>
        <row r="314">
          <cell r="A314" t="str">
            <v>Billings</v>
          </cell>
        </row>
        <row r="315">
          <cell r="A315" t="str">
            <v>Billings</v>
          </cell>
        </row>
        <row r="316">
          <cell r="A316" t="str">
            <v>Billings</v>
          </cell>
        </row>
        <row r="317">
          <cell r="A317" t="str">
            <v>Billings</v>
          </cell>
        </row>
        <row r="318">
          <cell r="A318" t="str">
            <v>Billings</v>
          </cell>
        </row>
        <row r="319">
          <cell r="A319" t="str">
            <v>Billings</v>
          </cell>
        </row>
        <row r="320">
          <cell r="A320" t="str">
            <v>Billings</v>
          </cell>
        </row>
        <row r="321">
          <cell r="A321" t="str">
            <v>Billings</v>
          </cell>
        </row>
        <row r="322">
          <cell r="A322" t="str">
            <v>Billings</v>
          </cell>
        </row>
        <row r="323">
          <cell r="A323" t="str">
            <v>Billings</v>
          </cell>
        </row>
        <row r="324">
          <cell r="A324" t="str">
            <v>Billings</v>
          </cell>
        </row>
        <row r="325">
          <cell r="A325" t="str">
            <v>Billings</v>
          </cell>
        </row>
        <row r="326">
          <cell r="A326" t="str">
            <v>Billings</v>
          </cell>
        </row>
        <row r="327">
          <cell r="A327" t="str">
            <v>Billings</v>
          </cell>
        </row>
        <row r="328">
          <cell r="A328" t="str">
            <v>Billings</v>
          </cell>
        </row>
        <row r="329">
          <cell r="A329" t="str">
            <v>Billings</v>
          </cell>
        </row>
        <row r="330">
          <cell r="A330" t="str">
            <v>Billings</v>
          </cell>
        </row>
        <row r="331">
          <cell r="A331" t="str">
            <v>Billings</v>
          </cell>
        </row>
        <row r="332">
          <cell r="A332" t="str">
            <v>Billings</v>
          </cell>
        </row>
        <row r="333">
          <cell r="A333" t="str">
            <v>Billings</v>
          </cell>
        </row>
        <row r="334">
          <cell r="A334" t="str">
            <v>Billings</v>
          </cell>
        </row>
        <row r="335">
          <cell r="A335" t="str">
            <v>Billings</v>
          </cell>
        </row>
        <row r="336">
          <cell r="A336" t="str">
            <v>Billings</v>
          </cell>
        </row>
        <row r="337">
          <cell r="A337" t="str">
            <v>Billings</v>
          </cell>
        </row>
        <row r="338">
          <cell r="A338" t="str">
            <v>Billings</v>
          </cell>
        </row>
        <row r="339">
          <cell r="A339" t="str">
            <v>Billings</v>
          </cell>
        </row>
        <row r="340">
          <cell r="A340" t="str">
            <v>Billings</v>
          </cell>
        </row>
        <row r="341">
          <cell r="A341" t="str">
            <v>Billings</v>
          </cell>
        </row>
        <row r="342">
          <cell r="A342" t="str">
            <v>Billings</v>
          </cell>
        </row>
        <row r="343">
          <cell r="A343" t="str">
            <v>Billings</v>
          </cell>
        </row>
        <row r="344">
          <cell r="A344" t="str">
            <v>Billings</v>
          </cell>
        </row>
        <row r="345">
          <cell r="A345" t="str">
            <v>Billings</v>
          </cell>
        </row>
        <row r="346">
          <cell r="A346" t="str">
            <v>Billings</v>
          </cell>
        </row>
        <row r="347">
          <cell r="A347" t="str">
            <v>Billings</v>
          </cell>
        </row>
        <row r="348">
          <cell r="A348" t="str">
            <v>Billings</v>
          </cell>
        </row>
        <row r="349">
          <cell r="A349" t="str">
            <v>Billings</v>
          </cell>
        </row>
        <row r="350">
          <cell r="A350" t="str">
            <v>Billings</v>
          </cell>
        </row>
        <row r="351">
          <cell r="A351" t="str">
            <v>Billings</v>
          </cell>
        </row>
        <row r="352">
          <cell r="A352" t="str">
            <v>Billings</v>
          </cell>
        </row>
        <row r="353">
          <cell r="A353" t="str">
            <v>Billings</v>
          </cell>
        </row>
        <row r="354">
          <cell r="A354" t="str">
            <v>Billings</v>
          </cell>
        </row>
        <row r="355">
          <cell r="A355" t="str">
            <v>Billings</v>
          </cell>
        </row>
        <row r="356">
          <cell r="A356" t="str">
            <v>Billings</v>
          </cell>
        </row>
        <row r="357">
          <cell r="A357" t="str">
            <v>Billings</v>
          </cell>
        </row>
        <row r="358">
          <cell r="A358" t="str">
            <v>Billings</v>
          </cell>
        </row>
        <row r="359">
          <cell r="A359" t="str">
            <v>Billings</v>
          </cell>
        </row>
        <row r="360">
          <cell r="A360" t="str">
            <v>Billings</v>
          </cell>
        </row>
        <row r="361">
          <cell r="A361" t="str">
            <v>Billings</v>
          </cell>
        </row>
        <row r="362">
          <cell r="A362" t="str">
            <v>Billings</v>
          </cell>
        </row>
        <row r="363">
          <cell r="A363" t="str">
            <v>Billings</v>
          </cell>
        </row>
        <row r="364">
          <cell r="A364" t="str">
            <v>Billings</v>
          </cell>
        </row>
        <row r="365">
          <cell r="A365" t="str">
            <v>Billings</v>
          </cell>
        </row>
        <row r="366">
          <cell r="A366" t="str">
            <v>Billings</v>
          </cell>
        </row>
        <row r="367">
          <cell r="A367" t="str">
            <v>Billings</v>
          </cell>
        </row>
        <row r="368">
          <cell r="A368" t="str">
            <v>Billings</v>
          </cell>
        </row>
        <row r="369">
          <cell r="A369" t="str">
            <v>Billings</v>
          </cell>
        </row>
        <row r="370">
          <cell r="A370" t="str">
            <v>Billings</v>
          </cell>
        </row>
        <row r="371">
          <cell r="A371" t="str">
            <v>Billings</v>
          </cell>
        </row>
        <row r="372">
          <cell r="A372" t="str">
            <v>Billings</v>
          </cell>
        </row>
        <row r="373">
          <cell r="A373" t="str">
            <v>Billings</v>
          </cell>
        </row>
        <row r="374">
          <cell r="A374" t="str">
            <v>Billings</v>
          </cell>
        </row>
        <row r="375">
          <cell r="A375" t="str">
            <v>Billings</v>
          </cell>
        </row>
        <row r="376">
          <cell r="A376" t="str">
            <v>Billings</v>
          </cell>
        </row>
        <row r="377">
          <cell r="A377" t="str">
            <v>Billings</v>
          </cell>
        </row>
        <row r="378">
          <cell r="A378" t="str">
            <v>Billings</v>
          </cell>
        </row>
        <row r="379">
          <cell r="A379" t="str">
            <v>Billings</v>
          </cell>
        </row>
        <row r="380">
          <cell r="A380" t="str">
            <v>Billings</v>
          </cell>
        </row>
        <row r="381">
          <cell r="A381" t="str">
            <v>Billings</v>
          </cell>
        </row>
        <row r="382">
          <cell r="A382" t="str">
            <v>Billings</v>
          </cell>
        </row>
        <row r="383">
          <cell r="A383" t="str">
            <v>Billings</v>
          </cell>
        </row>
        <row r="384">
          <cell r="A384" t="str">
            <v>Billings</v>
          </cell>
        </row>
        <row r="385">
          <cell r="A385" t="str">
            <v>Billings</v>
          </cell>
        </row>
        <row r="386">
          <cell r="A386" t="str">
            <v>Billings</v>
          </cell>
        </row>
        <row r="387">
          <cell r="A387" t="str">
            <v>Billings</v>
          </cell>
        </row>
        <row r="388">
          <cell r="A388" t="str">
            <v>Billings</v>
          </cell>
        </row>
        <row r="389">
          <cell r="A389" t="str">
            <v>Billings</v>
          </cell>
        </row>
        <row r="390">
          <cell r="A390" t="str">
            <v>Billings</v>
          </cell>
        </row>
        <row r="391">
          <cell r="A391" t="str">
            <v>Billings</v>
          </cell>
        </row>
        <row r="392">
          <cell r="A392" t="str">
            <v>Billings</v>
          </cell>
        </row>
        <row r="393">
          <cell r="A393" t="str">
            <v>Billings</v>
          </cell>
        </row>
        <row r="394">
          <cell r="A394" t="str">
            <v>Billings</v>
          </cell>
        </row>
        <row r="395">
          <cell r="A395" t="str">
            <v>Billings</v>
          </cell>
        </row>
        <row r="396">
          <cell r="A396" t="str">
            <v>Billings</v>
          </cell>
        </row>
        <row r="397">
          <cell r="A397" t="str">
            <v>Billings</v>
          </cell>
        </row>
        <row r="398">
          <cell r="A398" t="str">
            <v>Billings</v>
          </cell>
        </row>
        <row r="399">
          <cell r="A399" t="str">
            <v>Billings</v>
          </cell>
        </row>
        <row r="400">
          <cell r="A400" t="str">
            <v>Billings</v>
          </cell>
        </row>
        <row r="401">
          <cell r="A401" t="str">
            <v>Billings</v>
          </cell>
        </row>
        <row r="402">
          <cell r="A402" t="str">
            <v>Billings</v>
          </cell>
        </row>
        <row r="403">
          <cell r="A403" t="str">
            <v>Billings</v>
          </cell>
        </row>
        <row r="404">
          <cell r="A404" t="str">
            <v>Billings</v>
          </cell>
        </row>
        <row r="405">
          <cell r="A405" t="str">
            <v>Billings</v>
          </cell>
        </row>
        <row r="406">
          <cell r="A406" t="str">
            <v>Billings</v>
          </cell>
        </row>
        <row r="407">
          <cell r="A407" t="str">
            <v>Billings</v>
          </cell>
        </row>
        <row r="408">
          <cell r="A408" t="str">
            <v>Billings</v>
          </cell>
        </row>
        <row r="409">
          <cell r="A409" t="str">
            <v>Billings</v>
          </cell>
        </row>
        <row r="410">
          <cell r="A410" t="str">
            <v>Billings</v>
          </cell>
        </row>
        <row r="411">
          <cell r="A411" t="str">
            <v>Billings</v>
          </cell>
        </row>
        <row r="412">
          <cell r="A412" t="str">
            <v>Billings</v>
          </cell>
        </row>
        <row r="413">
          <cell r="A413" t="str">
            <v>Billings</v>
          </cell>
        </row>
        <row r="414">
          <cell r="A414" t="str">
            <v>Billings</v>
          </cell>
        </row>
        <row r="415">
          <cell r="A415" t="str">
            <v>Billings</v>
          </cell>
        </row>
        <row r="416">
          <cell r="A416" t="str">
            <v>Billings</v>
          </cell>
        </row>
        <row r="417">
          <cell r="A417" t="str">
            <v>Billings</v>
          </cell>
        </row>
        <row r="418">
          <cell r="A418" t="str">
            <v>Billings</v>
          </cell>
        </row>
        <row r="419">
          <cell r="A419" t="str">
            <v>Billings</v>
          </cell>
        </row>
        <row r="420">
          <cell r="A420" t="str">
            <v>Billings</v>
          </cell>
        </row>
        <row r="421">
          <cell r="A421" t="str">
            <v>Billings</v>
          </cell>
        </row>
        <row r="422">
          <cell r="A422" t="str">
            <v>Billings</v>
          </cell>
        </row>
        <row r="423">
          <cell r="A423" t="str">
            <v>Billings</v>
          </cell>
        </row>
        <row r="424">
          <cell r="A424" t="str">
            <v>Billings</v>
          </cell>
        </row>
        <row r="425">
          <cell r="A425" t="str">
            <v>Billings</v>
          </cell>
        </row>
        <row r="426">
          <cell r="A426" t="str">
            <v>Billings</v>
          </cell>
        </row>
        <row r="427">
          <cell r="A427" t="str">
            <v>Billings</v>
          </cell>
        </row>
        <row r="428">
          <cell r="A428" t="str">
            <v>Billings</v>
          </cell>
        </row>
        <row r="429">
          <cell r="A429" t="str">
            <v>Billings</v>
          </cell>
        </row>
        <row r="430">
          <cell r="A430" t="str">
            <v>Billings</v>
          </cell>
        </row>
        <row r="431">
          <cell r="A431" t="str">
            <v>Billings</v>
          </cell>
        </row>
        <row r="432">
          <cell r="A432" t="str">
            <v>Billings</v>
          </cell>
        </row>
        <row r="433">
          <cell r="A433" t="str">
            <v>Billings</v>
          </cell>
        </row>
        <row r="434">
          <cell r="A434" t="str">
            <v>Billings</v>
          </cell>
        </row>
        <row r="435">
          <cell r="A435" t="str">
            <v>Billings</v>
          </cell>
        </row>
        <row r="436">
          <cell r="A436" t="str">
            <v>Billings</v>
          </cell>
        </row>
        <row r="437">
          <cell r="A437" t="str">
            <v>Billings</v>
          </cell>
        </row>
        <row r="438">
          <cell r="A438" t="str">
            <v>Billings</v>
          </cell>
        </row>
        <row r="439">
          <cell r="A439" t="str">
            <v>Billings</v>
          </cell>
        </row>
        <row r="440">
          <cell r="A440" t="str">
            <v>Billings</v>
          </cell>
        </row>
        <row r="441">
          <cell r="A441" t="str">
            <v>Billings</v>
          </cell>
        </row>
        <row r="442">
          <cell r="A442" t="str">
            <v>Billings</v>
          </cell>
        </row>
        <row r="443">
          <cell r="A443" t="str">
            <v>Billings</v>
          </cell>
        </row>
        <row r="444">
          <cell r="A444" t="str">
            <v>Billings</v>
          </cell>
        </row>
        <row r="445">
          <cell r="A445" t="str">
            <v>Billings</v>
          </cell>
        </row>
        <row r="446">
          <cell r="A446" t="str">
            <v>Billings</v>
          </cell>
        </row>
        <row r="447">
          <cell r="A447" t="str">
            <v>Billings</v>
          </cell>
        </row>
        <row r="448">
          <cell r="A448" t="str">
            <v>Billings</v>
          </cell>
        </row>
        <row r="449">
          <cell r="A449" t="str">
            <v>Billings</v>
          </cell>
        </row>
        <row r="450">
          <cell r="A450" t="str">
            <v>Billings</v>
          </cell>
        </row>
        <row r="451">
          <cell r="A451" t="str">
            <v>Billings</v>
          </cell>
        </row>
        <row r="452">
          <cell r="A452" t="str">
            <v>Billings</v>
          </cell>
        </row>
        <row r="453">
          <cell r="A453" t="str">
            <v>Billings</v>
          </cell>
        </row>
        <row r="454">
          <cell r="A454" t="str">
            <v>Billings</v>
          </cell>
        </row>
        <row r="455">
          <cell r="A455" t="str">
            <v>Billings</v>
          </cell>
        </row>
        <row r="456">
          <cell r="A456" t="str">
            <v>Billings</v>
          </cell>
        </row>
        <row r="457">
          <cell r="A457" t="str">
            <v>Billings</v>
          </cell>
        </row>
        <row r="458">
          <cell r="A458" t="str">
            <v>Billings</v>
          </cell>
        </row>
        <row r="459">
          <cell r="A459" t="str">
            <v>Billings</v>
          </cell>
        </row>
        <row r="460">
          <cell r="A460" t="str">
            <v>Billings</v>
          </cell>
        </row>
        <row r="461">
          <cell r="A461" t="str">
            <v>Billings</v>
          </cell>
        </row>
        <row r="462">
          <cell r="A462" t="str">
            <v>Billings</v>
          </cell>
        </row>
        <row r="463">
          <cell r="A463" t="str">
            <v>Billings</v>
          </cell>
        </row>
        <row r="464">
          <cell r="A464" t="str">
            <v>Billings</v>
          </cell>
        </row>
        <row r="465">
          <cell r="A465" t="str">
            <v>Billings</v>
          </cell>
        </row>
        <row r="466">
          <cell r="A466" t="str">
            <v>Billings</v>
          </cell>
        </row>
        <row r="467">
          <cell r="A467" t="str">
            <v>Billings</v>
          </cell>
        </row>
        <row r="468">
          <cell r="A468" t="str">
            <v>Billings</v>
          </cell>
        </row>
        <row r="469">
          <cell r="A469" t="str">
            <v>Billings</v>
          </cell>
        </row>
        <row r="470">
          <cell r="A470" t="str">
            <v>Billings</v>
          </cell>
        </row>
        <row r="471">
          <cell r="A471" t="str">
            <v>Billings</v>
          </cell>
        </row>
        <row r="472">
          <cell r="A472" t="str">
            <v>Billings</v>
          </cell>
        </row>
        <row r="473">
          <cell r="A473" t="str">
            <v>Billings</v>
          </cell>
        </row>
        <row r="474">
          <cell r="A474" t="str">
            <v>Billings</v>
          </cell>
        </row>
        <row r="475">
          <cell r="A475" t="str">
            <v>Billings</v>
          </cell>
        </row>
        <row r="476">
          <cell r="A476" t="str">
            <v>Billings</v>
          </cell>
        </row>
        <row r="477">
          <cell r="A477" t="str">
            <v>Billings</v>
          </cell>
        </row>
        <row r="478">
          <cell r="A478" t="str">
            <v>Billings</v>
          </cell>
        </row>
        <row r="479">
          <cell r="A479" t="str">
            <v>Billings</v>
          </cell>
        </row>
        <row r="480">
          <cell r="A480" t="str">
            <v>Billings</v>
          </cell>
        </row>
        <row r="481">
          <cell r="A481" t="str">
            <v>Billings</v>
          </cell>
        </row>
        <row r="482">
          <cell r="A482" t="str">
            <v>Billings</v>
          </cell>
        </row>
        <row r="483">
          <cell r="A483" t="str">
            <v>Billings</v>
          </cell>
        </row>
        <row r="484">
          <cell r="A484" t="str">
            <v>Billings</v>
          </cell>
        </row>
        <row r="485">
          <cell r="A485" t="str">
            <v>Billings</v>
          </cell>
        </row>
        <row r="486">
          <cell r="A486" t="str">
            <v>Billings</v>
          </cell>
        </row>
        <row r="487">
          <cell r="A487" t="str">
            <v>Billings</v>
          </cell>
        </row>
        <row r="488">
          <cell r="A488" t="str">
            <v>Billings</v>
          </cell>
        </row>
        <row r="489">
          <cell r="A489" t="str">
            <v>Billings</v>
          </cell>
        </row>
        <row r="490">
          <cell r="A490" t="str">
            <v>Billings</v>
          </cell>
        </row>
        <row r="491">
          <cell r="A491" t="str">
            <v>Billings</v>
          </cell>
        </row>
        <row r="492">
          <cell r="A492" t="str">
            <v>Billings</v>
          </cell>
        </row>
        <row r="493">
          <cell r="A493" t="str">
            <v>Billings</v>
          </cell>
        </row>
        <row r="494">
          <cell r="A494" t="str">
            <v>Billings</v>
          </cell>
        </row>
        <row r="495">
          <cell r="A495" t="str">
            <v>Billings</v>
          </cell>
        </row>
        <row r="496">
          <cell r="A496" t="str">
            <v>Billings</v>
          </cell>
        </row>
        <row r="497">
          <cell r="A497" t="str">
            <v>Billings</v>
          </cell>
        </row>
        <row r="498">
          <cell r="A498" t="str">
            <v>Billings</v>
          </cell>
        </row>
        <row r="499">
          <cell r="A499" t="str">
            <v>Billings</v>
          </cell>
        </row>
        <row r="500">
          <cell r="A500" t="str">
            <v>Billings</v>
          </cell>
        </row>
        <row r="501">
          <cell r="A501" t="str">
            <v>Billings</v>
          </cell>
        </row>
        <row r="502">
          <cell r="A502" t="str">
            <v>Billings</v>
          </cell>
        </row>
      </sheetData>
      <sheetData sheetId="27" refreshError="1">
        <row r="40">
          <cell r="A40" t="str">
            <v>Accounting ServicesExpenseCAPITALCapital Offset</v>
          </cell>
          <cell r="B40" t="str">
            <v>Accounting Services</v>
          </cell>
          <cell r="C40" t="str">
            <v>CAPITAL</v>
          </cell>
          <cell r="D40" t="str">
            <v>Capital Offset</v>
          </cell>
          <cell r="E40">
            <v>-2370000</v>
          </cell>
          <cell r="F40">
            <v>-125000</v>
          </cell>
          <cell r="G40">
            <v>-4365000</v>
          </cell>
          <cell r="H40">
            <v>-8500000</v>
          </cell>
          <cell r="I40">
            <v>-5265404</v>
          </cell>
          <cell r="J40">
            <v>-224226</v>
          </cell>
          <cell r="K40">
            <v>-704918</v>
          </cell>
        </row>
        <row r="41">
          <cell r="A41" t="str">
            <v>Accounting ServicesExpenseCAPITALClient Investment</v>
          </cell>
          <cell r="B41" t="str">
            <v>Accounting Services</v>
          </cell>
          <cell r="C41" t="str">
            <v>CAPITAL</v>
          </cell>
          <cell r="D41" t="str">
            <v>Client Investment</v>
          </cell>
          <cell r="E41">
            <v>2370000</v>
          </cell>
          <cell r="F41">
            <v>125000</v>
          </cell>
          <cell r="G41">
            <v>4365000</v>
          </cell>
          <cell r="H41">
            <v>8500000</v>
          </cell>
          <cell r="I41">
            <v>5241498</v>
          </cell>
          <cell r="J41">
            <v>224226</v>
          </cell>
          <cell r="K41">
            <v>681012</v>
          </cell>
        </row>
        <row r="42">
          <cell r="A42" t="str">
            <v>Accounting ServicesExpenseCAPITALOther Secondary Costs</v>
          </cell>
          <cell r="B42" t="str">
            <v>Accounting Services</v>
          </cell>
          <cell r="C42" t="str">
            <v>CAPITAL</v>
          </cell>
          <cell r="D42" t="str">
            <v>Other Secondary Costs</v>
          </cell>
          <cell r="I42">
            <v>23906</v>
          </cell>
          <cell r="K42">
            <v>23906</v>
          </cell>
        </row>
        <row r="43">
          <cell r="A43" t="str">
            <v>Accounting ServicesExpenseCAPITALOutside Services</v>
          </cell>
          <cell r="B43" t="str">
            <v>Accounting Services</v>
          </cell>
          <cell r="C43" t="str">
            <v>CAPITAL</v>
          </cell>
          <cell r="D43" t="str">
            <v>Outside Services</v>
          </cell>
          <cell r="K43">
            <v>0</v>
          </cell>
        </row>
        <row r="44">
          <cell r="A44" t="str">
            <v>Accounting ServicesExpenseO&amp;MApplied Labor</v>
          </cell>
          <cell r="B44" t="str">
            <v>Accounting Services</v>
          </cell>
          <cell r="C44" t="str">
            <v>O&amp;M</v>
          </cell>
          <cell r="D44" t="str">
            <v>Applied Labor</v>
          </cell>
          <cell r="E44">
            <v>0</v>
          </cell>
          <cell r="G44">
            <v>0</v>
          </cell>
          <cell r="H44">
            <v>0</v>
          </cell>
          <cell r="J44">
            <v>-3640.8</v>
          </cell>
          <cell r="K44">
            <v>-1856.12</v>
          </cell>
        </row>
        <row r="45">
          <cell r="A45" t="str">
            <v>Accounting ServicesExpenseO&amp;MClient Investment</v>
          </cell>
          <cell r="B45" t="str">
            <v>Accounting Services</v>
          </cell>
          <cell r="C45" t="str">
            <v>O&amp;M</v>
          </cell>
          <cell r="D45" t="str">
            <v>Client Investment</v>
          </cell>
          <cell r="E45">
            <v>52500</v>
          </cell>
          <cell r="F45">
            <v>34800</v>
          </cell>
          <cell r="G45">
            <v>305000</v>
          </cell>
          <cell r="H45">
            <v>375000</v>
          </cell>
          <cell r="I45">
            <v>249122</v>
          </cell>
          <cell r="J45">
            <v>6654</v>
          </cell>
          <cell r="K45">
            <v>138773</v>
          </cell>
        </row>
        <row r="46">
          <cell r="A46" t="str">
            <v>Accounting ServicesExpenseO&amp;MDAS</v>
          </cell>
          <cell r="B46" t="str">
            <v>Accounting Services</v>
          </cell>
          <cell r="C46" t="str">
            <v>O&amp;M</v>
          </cell>
          <cell r="D46" t="str">
            <v>DAS</v>
          </cell>
          <cell r="E46">
            <v>39370</v>
          </cell>
          <cell r="F46">
            <v>39370</v>
          </cell>
          <cell r="G46">
            <v>314960</v>
          </cell>
          <cell r="H46">
            <v>472442</v>
          </cell>
          <cell r="I46">
            <v>472442</v>
          </cell>
          <cell r="J46">
            <v>39370</v>
          </cell>
          <cell r="K46">
            <v>314960</v>
          </cell>
        </row>
        <row r="47">
          <cell r="A47" t="str">
            <v>Accounting ServicesExpenseO&amp;MDepreciation/Amortization</v>
          </cell>
          <cell r="B47" t="str">
            <v>Accounting Services</v>
          </cell>
          <cell r="C47" t="str">
            <v>O&amp;M</v>
          </cell>
          <cell r="D47" t="str">
            <v>Depreciation/Amortization</v>
          </cell>
          <cell r="E47">
            <v>98476.59</v>
          </cell>
          <cell r="F47">
            <v>98476.59</v>
          </cell>
          <cell r="G47">
            <v>787812.72</v>
          </cell>
          <cell r="H47">
            <v>1181719.08</v>
          </cell>
          <cell r="I47">
            <v>1140171.8</v>
          </cell>
          <cell r="J47">
            <v>84780.27</v>
          </cell>
          <cell r="K47">
            <v>677835.58</v>
          </cell>
        </row>
        <row r="48">
          <cell r="A48" t="str">
            <v>Accounting ServicesExpenseO&amp;MFringe Benefits &amp; Taxes</v>
          </cell>
          <cell r="B48" t="str">
            <v>Accounting Services</v>
          </cell>
          <cell r="C48" t="str">
            <v>O&amp;M</v>
          </cell>
          <cell r="D48" t="str">
            <v>Fringe Benefits &amp; Taxes</v>
          </cell>
          <cell r="E48">
            <v>355949.47</v>
          </cell>
          <cell r="F48">
            <v>326429</v>
          </cell>
          <cell r="G48">
            <v>2847201.91</v>
          </cell>
          <cell r="H48">
            <v>4235403.4400000004</v>
          </cell>
          <cell r="I48">
            <v>4014463.87</v>
          </cell>
          <cell r="J48">
            <v>321286.26</v>
          </cell>
          <cell r="K48">
            <v>2696884.35</v>
          </cell>
        </row>
        <row r="49">
          <cell r="A49" t="str">
            <v>Accounting ServicesExpenseO&amp;MIT Toolkit</v>
          </cell>
          <cell r="B49" t="str">
            <v>Accounting Services</v>
          </cell>
          <cell r="C49" t="str">
            <v>O&amp;M</v>
          </cell>
          <cell r="D49" t="str">
            <v>IT Toolkit</v>
          </cell>
          <cell r="E49">
            <v>3895.12</v>
          </cell>
          <cell r="F49">
            <v>3895.12</v>
          </cell>
          <cell r="G49">
            <v>31160.959999999999</v>
          </cell>
          <cell r="H49">
            <v>46799.64</v>
          </cell>
          <cell r="I49">
            <v>45765.96</v>
          </cell>
          <cell r="J49">
            <v>3981.36</v>
          </cell>
          <cell r="K49">
            <v>30078.240000000002</v>
          </cell>
        </row>
        <row r="50">
          <cell r="A50" t="str">
            <v>Accounting ServicesExpenseO&amp;MIncurred Labor</v>
          </cell>
          <cell r="B50" t="str">
            <v>Accounting Services</v>
          </cell>
          <cell r="C50" t="str">
            <v>O&amp;M</v>
          </cell>
          <cell r="D50" t="str">
            <v>Incurred Labor</v>
          </cell>
          <cell r="E50">
            <v>1118283</v>
          </cell>
          <cell r="F50">
            <v>1058805</v>
          </cell>
          <cell r="G50">
            <v>8600383</v>
          </cell>
          <cell r="H50">
            <v>12945031.4</v>
          </cell>
          <cell r="I50">
            <v>12686431.5</v>
          </cell>
          <cell r="J50">
            <v>1073652.29</v>
          </cell>
          <cell r="K50">
            <v>8437956.0199999996</v>
          </cell>
        </row>
        <row r="51">
          <cell r="A51" t="str">
            <v>Accounting ServicesExpenseO&amp;MInternal Settlements</v>
          </cell>
          <cell r="B51" t="str">
            <v>Accounting Services</v>
          </cell>
          <cell r="C51" t="str">
            <v>O&amp;M</v>
          </cell>
          <cell r="D51" t="str">
            <v>Internal Settlements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</row>
        <row r="52">
          <cell r="A52" t="str">
            <v>Accounting ServicesExpenseO&amp;MMaterial</v>
          </cell>
          <cell r="B52" t="str">
            <v>Accounting Services</v>
          </cell>
          <cell r="C52" t="str">
            <v>O&amp;M</v>
          </cell>
          <cell r="D52" t="str">
            <v>Material</v>
          </cell>
          <cell r="E52">
            <v>833.33</v>
          </cell>
          <cell r="F52">
            <v>767</v>
          </cell>
          <cell r="G52">
            <v>6666.64</v>
          </cell>
          <cell r="H52">
            <v>9999.9599999999991</v>
          </cell>
          <cell r="I52">
            <v>8270.6</v>
          </cell>
          <cell r="J52">
            <v>250.09</v>
          </cell>
          <cell r="K52">
            <v>4681.55</v>
          </cell>
        </row>
        <row r="53">
          <cell r="A53" t="str">
            <v>Accounting ServicesExpenseO&amp;MOther Primary Expenses</v>
          </cell>
          <cell r="B53" t="str">
            <v>Accounting Services</v>
          </cell>
          <cell r="C53" t="str">
            <v>O&amp;M</v>
          </cell>
          <cell r="D53" t="str">
            <v>Other Primary Expenses</v>
          </cell>
          <cell r="E53">
            <v>22669.23</v>
          </cell>
          <cell r="F53">
            <v>35771</v>
          </cell>
          <cell r="G53">
            <v>378634.87</v>
          </cell>
          <cell r="H53">
            <v>481001.48</v>
          </cell>
          <cell r="I53">
            <v>400554.43</v>
          </cell>
          <cell r="J53">
            <v>14406.2</v>
          </cell>
          <cell r="K53">
            <v>235541.31</v>
          </cell>
        </row>
        <row r="54">
          <cell r="A54" t="str">
            <v>Accounting ServicesExpenseO&amp;MOther Secondary Costs</v>
          </cell>
          <cell r="B54" t="str">
            <v>Accounting Services</v>
          </cell>
          <cell r="C54" t="str">
            <v>O&amp;M</v>
          </cell>
          <cell r="D54" t="str">
            <v>Other Secondary Costs</v>
          </cell>
          <cell r="E54">
            <v>4759.09</v>
          </cell>
          <cell r="F54">
            <v>4759.09</v>
          </cell>
          <cell r="G54">
            <v>38072.720000000001</v>
          </cell>
          <cell r="H54">
            <v>57107.96</v>
          </cell>
          <cell r="I54">
            <v>57724.71</v>
          </cell>
          <cell r="J54">
            <v>4925.33</v>
          </cell>
          <cell r="K54">
            <v>39416.04</v>
          </cell>
        </row>
        <row r="55">
          <cell r="A55" t="str">
            <v>Accounting ServicesExpenseO&amp;MOutside Services</v>
          </cell>
          <cell r="B55" t="str">
            <v>Accounting Services</v>
          </cell>
          <cell r="C55" t="str">
            <v>O&amp;M</v>
          </cell>
          <cell r="D55" t="str">
            <v>Outside Services</v>
          </cell>
          <cell r="E55">
            <v>595672</v>
          </cell>
          <cell r="F55">
            <v>698811</v>
          </cell>
          <cell r="G55">
            <v>5599538</v>
          </cell>
          <cell r="H55">
            <v>8073000</v>
          </cell>
          <cell r="I55">
            <v>8602237.5</v>
          </cell>
          <cell r="J55">
            <v>560973.26</v>
          </cell>
          <cell r="K55">
            <v>5304789.38</v>
          </cell>
        </row>
        <row r="56">
          <cell r="A56" t="str">
            <v>Accounting ServicesExpenseO&amp;MResidual Sent to SC Asm Ctr</v>
          </cell>
          <cell r="B56" t="str">
            <v>Accounting Services</v>
          </cell>
          <cell r="C56" t="str">
            <v>O&amp;M</v>
          </cell>
          <cell r="D56" t="str">
            <v>Residual Sent to SC Asm Ctr</v>
          </cell>
          <cell r="E56">
            <v>-48657.08</v>
          </cell>
          <cell r="G56">
            <v>211642.74</v>
          </cell>
          <cell r="H56">
            <v>48183.9</v>
          </cell>
          <cell r="J56">
            <v>-105417.79</v>
          </cell>
          <cell r="K56">
            <v>392387.22</v>
          </cell>
        </row>
        <row r="57">
          <cell r="A57" t="str">
            <v>Accounting ServicesExpenseO&amp;MSpace</v>
          </cell>
          <cell r="B57" t="str">
            <v>Accounting Services</v>
          </cell>
          <cell r="C57" t="str">
            <v>O&amp;M</v>
          </cell>
          <cell r="D57" t="str">
            <v>Space</v>
          </cell>
          <cell r="E57">
            <v>139353.62</v>
          </cell>
          <cell r="F57">
            <v>139353.62</v>
          </cell>
          <cell r="G57">
            <v>1114828.96</v>
          </cell>
          <cell r="H57">
            <v>1672243.44</v>
          </cell>
          <cell r="I57">
            <v>1672243.44</v>
          </cell>
          <cell r="J57">
            <v>139353.62</v>
          </cell>
          <cell r="K57">
            <v>1114828.96</v>
          </cell>
        </row>
        <row r="58">
          <cell r="A58" t="str">
            <v>Accounting ServicesExpenseO&amp;MVP Office Assessments</v>
          </cell>
          <cell r="B58" t="str">
            <v>Accounting Services</v>
          </cell>
          <cell r="C58" t="str">
            <v>O&amp;M</v>
          </cell>
          <cell r="D58" t="str">
            <v>VP Office Assessments</v>
          </cell>
          <cell r="E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</row>
        <row r="59">
          <cell r="A59" t="str">
            <v>Accounting ServicesExpenseNot assignedNot assigned</v>
          </cell>
          <cell r="B59" t="str">
            <v>Accounting Services</v>
          </cell>
          <cell r="C59" t="str">
            <v>Not assigned</v>
          </cell>
          <cell r="D59" t="str">
            <v>Not assigned</v>
          </cell>
          <cell r="I59">
            <v>0</v>
          </cell>
        </row>
        <row r="60">
          <cell r="A60" t="str">
            <v>Business Assurance &amp; ResilienceExpenseCAPITALCapital Offset</v>
          </cell>
          <cell r="B60" t="str">
            <v>Business Assurance &amp; Resilience</v>
          </cell>
          <cell r="C60" t="str">
            <v>CAPITAL</v>
          </cell>
          <cell r="D60" t="str">
            <v>Capital Offset</v>
          </cell>
          <cell r="E60">
            <v>-111500</v>
          </cell>
          <cell r="F60">
            <v>-99200</v>
          </cell>
          <cell r="G60">
            <v>-704000</v>
          </cell>
          <cell r="H60">
            <v>-1268000</v>
          </cell>
          <cell r="I60">
            <v>-1279571.31</v>
          </cell>
          <cell r="J60">
            <v>9177.1200000000008</v>
          </cell>
          <cell r="K60">
            <v>-454764.81</v>
          </cell>
        </row>
        <row r="61">
          <cell r="A61" t="str">
            <v>Business Assurance &amp; ResilienceExpenseCAPITALClient Investment</v>
          </cell>
          <cell r="B61" t="str">
            <v>Business Assurance &amp; Resilience</v>
          </cell>
          <cell r="C61" t="str">
            <v>CAPITAL</v>
          </cell>
          <cell r="D61" t="str">
            <v>Client Investment</v>
          </cell>
          <cell r="E61">
            <v>50000</v>
          </cell>
          <cell r="F61">
            <v>8000</v>
          </cell>
          <cell r="G61">
            <v>150000</v>
          </cell>
          <cell r="H61">
            <v>320000</v>
          </cell>
          <cell r="I61">
            <v>331572</v>
          </cell>
          <cell r="J61">
            <v>1872</v>
          </cell>
          <cell r="K61">
            <v>115445</v>
          </cell>
        </row>
        <row r="62">
          <cell r="A62" t="str">
            <v>Business Assurance &amp; ResilienceExpenseCAPITALMaterial</v>
          </cell>
          <cell r="B62" t="str">
            <v>Business Assurance &amp; Resilience</v>
          </cell>
          <cell r="C62" t="str">
            <v>CAPITAL</v>
          </cell>
          <cell r="D62" t="str">
            <v>Material</v>
          </cell>
          <cell r="K62">
            <v>162044.01</v>
          </cell>
        </row>
        <row r="63">
          <cell r="A63" t="str">
            <v>Business Assurance &amp; ResilienceExpenseCAPITALOutside Services</v>
          </cell>
          <cell r="B63" t="str">
            <v>Business Assurance &amp; Resilience</v>
          </cell>
          <cell r="C63" t="str">
            <v>CAPITAL</v>
          </cell>
          <cell r="D63" t="str">
            <v>Outside Services</v>
          </cell>
          <cell r="E63">
            <v>61500</v>
          </cell>
          <cell r="F63">
            <v>91200</v>
          </cell>
          <cell r="G63">
            <v>554000</v>
          </cell>
          <cell r="H63">
            <v>948000</v>
          </cell>
          <cell r="I63">
            <v>947999.53</v>
          </cell>
          <cell r="J63">
            <v>-11049.12</v>
          </cell>
          <cell r="K63">
            <v>177275.8</v>
          </cell>
        </row>
        <row r="64">
          <cell r="A64" t="str">
            <v>Business Assurance &amp; ResilienceExpenseO&amp;MApplied Labor</v>
          </cell>
          <cell r="B64" t="str">
            <v>Business Assurance &amp; Resilience</v>
          </cell>
          <cell r="C64" t="str">
            <v>O&amp;M</v>
          </cell>
          <cell r="D64" t="str">
            <v>Applied Labor</v>
          </cell>
          <cell r="E64">
            <v>0</v>
          </cell>
          <cell r="G64">
            <v>0</v>
          </cell>
          <cell r="H64">
            <v>0</v>
          </cell>
          <cell r="J64">
            <v>59167.6</v>
          </cell>
          <cell r="K64">
            <v>78640.2</v>
          </cell>
        </row>
        <row r="65">
          <cell r="A65" t="str">
            <v>Business Assurance &amp; ResilienceExpenseO&amp;MClient Investment</v>
          </cell>
          <cell r="B65" t="str">
            <v>Business Assurance &amp; Resilience</v>
          </cell>
          <cell r="C65" t="str">
            <v>O&amp;M</v>
          </cell>
          <cell r="D65" t="str">
            <v>Client Investment</v>
          </cell>
          <cell r="E65">
            <v>25000</v>
          </cell>
          <cell r="F65">
            <v>15125</v>
          </cell>
          <cell r="G65">
            <v>135000</v>
          </cell>
          <cell r="H65">
            <v>190000</v>
          </cell>
          <cell r="I65">
            <v>152943</v>
          </cell>
          <cell r="J65">
            <v>15483</v>
          </cell>
          <cell r="K65">
            <v>80895</v>
          </cell>
        </row>
        <row r="66">
          <cell r="A66" t="str">
            <v>Business Assurance &amp; ResilienceExpenseO&amp;MDAS</v>
          </cell>
          <cell r="B66" t="str">
            <v>Business Assurance &amp; Resilience</v>
          </cell>
          <cell r="C66" t="str">
            <v>O&amp;M</v>
          </cell>
          <cell r="D66" t="str">
            <v>DAS</v>
          </cell>
          <cell r="E66">
            <v>45050</v>
          </cell>
          <cell r="F66">
            <v>45050</v>
          </cell>
          <cell r="G66">
            <v>360400</v>
          </cell>
          <cell r="H66">
            <v>540597</v>
          </cell>
          <cell r="I66">
            <v>540597</v>
          </cell>
          <cell r="J66">
            <v>45050</v>
          </cell>
          <cell r="K66">
            <v>360400</v>
          </cell>
        </row>
        <row r="67">
          <cell r="A67" t="str">
            <v>Business Assurance &amp; ResilienceExpenseO&amp;MDepreciation/Amortization</v>
          </cell>
          <cell r="B67" t="str">
            <v>Business Assurance &amp; Resilience</v>
          </cell>
          <cell r="C67" t="str">
            <v>O&amp;M</v>
          </cell>
          <cell r="D67" t="str">
            <v>Depreciation/Amortization</v>
          </cell>
          <cell r="E67">
            <v>116760.26</v>
          </cell>
          <cell r="F67">
            <v>116760.26</v>
          </cell>
          <cell r="G67">
            <v>934082.08</v>
          </cell>
          <cell r="H67">
            <v>1401123.12</v>
          </cell>
          <cell r="I67">
            <v>1400471.26</v>
          </cell>
          <cell r="J67">
            <v>92246.06</v>
          </cell>
          <cell r="K67">
            <v>787344.01</v>
          </cell>
        </row>
        <row r="68">
          <cell r="A68" t="str">
            <v>Business Assurance &amp; ResilienceExpenseO&amp;MFleet/Other CO Charges</v>
          </cell>
          <cell r="B68" t="str">
            <v>Business Assurance &amp; Resilience</v>
          </cell>
          <cell r="C68" t="str">
            <v>O&amp;M</v>
          </cell>
          <cell r="D68" t="str">
            <v>Fleet/Other CO Charges</v>
          </cell>
          <cell r="E68">
            <v>7900.05</v>
          </cell>
          <cell r="F68">
            <v>12900</v>
          </cell>
          <cell r="G68">
            <v>63611.040000000001</v>
          </cell>
          <cell r="H68">
            <v>94723.56</v>
          </cell>
          <cell r="I68">
            <v>94009.42</v>
          </cell>
          <cell r="J68">
            <v>1909.84</v>
          </cell>
          <cell r="K68">
            <v>14273.1</v>
          </cell>
        </row>
        <row r="69">
          <cell r="A69" t="str">
            <v>Business Assurance &amp; ResilienceExpenseO&amp;MFringe Benefits &amp; Taxes</v>
          </cell>
          <cell r="B69" t="str">
            <v>Business Assurance &amp; Resilience</v>
          </cell>
          <cell r="C69" t="str">
            <v>O&amp;M</v>
          </cell>
          <cell r="D69" t="str">
            <v>Fringe Benefits &amp; Taxes</v>
          </cell>
          <cell r="E69">
            <v>125212.54</v>
          </cell>
          <cell r="F69">
            <v>127213</v>
          </cell>
          <cell r="G69">
            <v>997125.83</v>
          </cell>
          <cell r="H69">
            <v>1498442.27</v>
          </cell>
          <cell r="I69">
            <v>1498717.61</v>
          </cell>
          <cell r="J69">
            <v>115234.99</v>
          </cell>
          <cell r="K69">
            <v>970882.63</v>
          </cell>
        </row>
        <row r="70">
          <cell r="A70" t="str">
            <v>Business Assurance &amp; ResilienceExpenseO&amp;MIT Toolkit</v>
          </cell>
          <cell r="B70" t="str">
            <v>Business Assurance &amp; Resilience</v>
          </cell>
          <cell r="C70" t="str">
            <v>O&amp;M</v>
          </cell>
          <cell r="D70" t="str">
            <v>IT Toolkit</v>
          </cell>
          <cell r="E70">
            <v>6218.56</v>
          </cell>
          <cell r="F70">
            <v>6218.56</v>
          </cell>
          <cell r="G70">
            <v>49748.480000000003</v>
          </cell>
          <cell r="H70">
            <v>74622.720000000001</v>
          </cell>
          <cell r="I70">
            <v>70798.7</v>
          </cell>
          <cell r="J70">
            <v>5080.7</v>
          </cell>
          <cell r="K70">
            <v>41674.68</v>
          </cell>
        </row>
        <row r="71">
          <cell r="A71" t="str">
            <v>Business Assurance &amp; ResilienceExpenseO&amp;MIncurred Labor</v>
          </cell>
          <cell r="B71" t="str">
            <v>Business Assurance &amp; Resilience</v>
          </cell>
          <cell r="C71" t="str">
            <v>O&amp;M</v>
          </cell>
          <cell r="D71" t="str">
            <v>Incurred Labor</v>
          </cell>
          <cell r="E71">
            <v>393379</v>
          </cell>
          <cell r="F71">
            <v>401379</v>
          </cell>
          <cell r="G71">
            <v>3115381</v>
          </cell>
          <cell r="H71">
            <v>4673082.58</v>
          </cell>
          <cell r="I71">
            <v>4673111.01</v>
          </cell>
          <cell r="J71">
            <v>363819.97</v>
          </cell>
          <cell r="K71">
            <v>2996625.75</v>
          </cell>
        </row>
        <row r="72">
          <cell r="A72" t="str">
            <v>Business Assurance &amp; ResilienceExpenseO&amp;MInternal Settlements</v>
          </cell>
          <cell r="B72" t="str">
            <v>Business Assurance &amp; Resilience</v>
          </cell>
          <cell r="C72" t="str">
            <v>O&amp;M</v>
          </cell>
          <cell r="D72" t="str">
            <v>Internal Settlements</v>
          </cell>
          <cell r="E72">
            <v>0</v>
          </cell>
          <cell r="G72">
            <v>0</v>
          </cell>
          <cell r="H72">
            <v>0</v>
          </cell>
          <cell r="I72">
            <v>421.31</v>
          </cell>
          <cell r="J72">
            <v>0</v>
          </cell>
          <cell r="K72">
            <v>0</v>
          </cell>
        </row>
        <row r="73">
          <cell r="A73" t="str">
            <v>Business Assurance &amp; ResilienceExpenseO&amp;MMaterial</v>
          </cell>
          <cell r="B73" t="str">
            <v>Business Assurance &amp; Resilience</v>
          </cell>
          <cell r="C73" t="str">
            <v>O&amp;M</v>
          </cell>
          <cell r="D73" t="str">
            <v>Material</v>
          </cell>
          <cell r="E73">
            <v>4292.5</v>
          </cell>
          <cell r="F73">
            <v>6293</v>
          </cell>
          <cell r="G73">
            <v>34340</v>
          </cell>
          <cell r="H73">
            <v>51510</v>
          </cell>
          <cell r="I73">
            <v>51307.73</v>
          </cell>
          <cell r="J73">
            <v>6821.83</v>
          </cell>
          <cell r="K73">
            <v>21718.04</v>
          </cell>
        </row>
        <row r="74">
          <cell r="A74" t="str">
            <v>Business Assurance &amp; ResilienceExpenseO&amp;MOther Primary Expenses</v>
          </cell>
          <cell r="B74" t="str">
            <v>Business Assurance &amp; Resilience</v>
          </cell>
          <cell r="C74" t="str">
            <v>O&amp;M</v>
          </cell>
          <cell r="D74" t="str">
            <v>Other Primary Expenses</v>
          </cell>
          <cell r="E74">
            <v>17254.16</v>
          </cell>
          <cell r="F74">
            <v>22254</v>
          </cell>
          <cell r="G74">
            <v>138033.28</v>
          </cell>
          <cell r="H74">
            <v>207049.92</v>
          </cell>
          <cell r="I74">
            <v>206425.52</v>
          </cell>
          <cell r="J74">
            <v>11354.05</v>
          </cell>
          <cell r="K74">
            <v>61512.21</v>
          </cell>
        </row>
        <row r="75">
          <cell r="A75" t="str">
            <v>Business Assurance &amp; ResilienceExpenseO&amp;MOther Secondary Costs</v>
          </cell>
          <cell r="B75" t="str">
            <v>Business Assurance &amp; Resilience</v>
          </cell>
          <cell r="C75" t="str">
            <v>O&amp;M</v>
          </cell>
          <cell r="D75" t="str">
            <v>Other Secondary Costs</v>
          </cell>
          <cell r="E75">
            <v>2361.29</v>
          </cell>
          <cell r="F75">
            <v>2361.29</v>
          </cell>
          <cell r="G75">
            <v>18890.32</v>
          </cell>
          <cell r="H75">
            <v>28335.72</v>
          </cell>
          <cell r="I75">
            <v>29653.55</v>
          </cell>
          <cell r="J75">
            <v>3159.21</v>
          </cell>
          <cell r="K75">
            <v>22934.89</v>
          </cell>
        </row>
        <row r="76">
          <cell r="A76" t="str">
            <v>Business Assurance &amp; ResilienceExpenseO&amp;MOutside Services</v>
          </cell>
          <cell r="B76" t="str">
            <v>Business Assurance &amp; Resilience</v>
          </cell>
          <cell r="C76" t="str">
            <v>O&amp;M</v>
          </cell>
          <cell r="D76" t="str">
            <v>Outside Services</v>
          </cell>
          <cell r="E76">
            <v>379742.66</v>
          </cell>
          <cell r="F76">
            <v>389743</v>
          </cell>
          <cell r="G76">
            <v>3037941.28</v>
          </cell>
          <cell r="H76">
            <v>4556911.92</v>
          </cell>
          <cell r="I76">
            <v>4556151.43</v>
          </cell>
          <cell r="J76">
            <v>461275.18</v>
          </cell>
          <cell r="K76">
            <v>2879731.02</v>
          </cell>
        </row>
        <row r="77">
          <cell r="A77" t="str">
            <v>Business Assurance &amp; ResilienceExpenseO&amp;MResidual Sent to SC Asm Ctr</v>
          </cell>
          <cell r="B77" t="str">
            <v>Business Assurance &amp; Resilience</v>
          </cell>
          <cell r="C77" t="str">
            <v>O&amp;M</v>
          </cell>
          <cell r="D77" t="str">
            <v>Residual Sent to SC Asm Ctr</v>
          </cell>
          <cell r="E77">
            <v>-29031.18</v>
          </cell>
          <cell r="G77">
            <v>-20736.02</v>
          </cell>
          <cell r="H77">
            <v>-42648.03</v>
          </cell>
          <cell r="J77">
            <v>-147057.22</v>
          </cell>
          <cell r="K77">
            <v>108370.79</v>
          </cell>
        </row>
        <row r="78">
          <cell r="A78" t="str">
            <v>Business Assurance &amp; ResilienceExpenseO&amp;MSpace</v>
          </cell>
          <cell r="B78" t="str">
            <v>Business Assurance &amp; Resilience</v>
          </cell>
          <cell r="C78" t="str">
            <v>O&amp;M</v>
          </cell>
          <cell r="D78" t="str">
            <v>Space</v>
          </cell>
          <cell r="E78">
            <v>76194.36</v>
          </cell>
          <cell r="F78">
            <v>76194.36</v>
          </cell>
          <cell r="G78">
            <v>609554.88</v>
          </cell>
          <cell r="H78">
            <v>914332.32</v>
          </cell>
          <cell r="I78">
            <v>914332.32</v>
          </cell>
          <cell r="J78">
            <v>76194.36</v>
          </cell>
          <cell r="K78">
            <v>609554.88</v>
          </cell>
        </row>
        <row r="79">
          <cell r="A79" t="str">
            <v>Business Assurance &amp; ResilienceExpenseO&amp;MVP Office Assessments</v>
          </cell>
          <cell r="B79" t="str">
            <v>Business Assurance &amp; Resilience</v>
          </cell>
          <cell r="C79" t="str">
            <v>O&amp;M</v>
          </cell>
          <cell r="D79" t="str">
            <v>VP Office Assessments</v>
          </cell>
          <cell r="E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</row>
        <row r="80">
          <cell r="A80" t="str">
            <v>Business Assurance &amp; ResilienceExpenseNot assignedNot assigned</v>
          </cell>
          <cell r="B80" t="str">
            <v>Business Assurance &amp; Resilience</v>
          </cell>
          <cell r="C80" t="str">
            <v>Not assigned</v>
          </cell>
          <cell r="D80" t="str">
            <v>Not assigned</v>
          </cell>
          <cell r="I80">
            <v>0</v>
          </cell>
        </row>
        <row r="81">
          <cell r="A81" t="str">
            <v>Corporate CommunicationsExpenseCAPITALCapital Offset</v>
          </cell>
          <cell r="B81" t="str">
            <v>Corporate Communications</v>
          </cell>
          <cell r="C81" t="str">
            <v>CAPITAL</v>
          </cell>
          <cell r="D81" t="str">
            <v>Capital Offset</v>
          </cell>
          <cell r="K81">
            <v>-6444</v>
          </cell>
        </row>
        <row r="82">
          <cell r="A82" t="str">
            <v>Corporate CommunicationsExpenseCAPITALOther Secondary Costs</v>
          </cell>
          <cell r="B82" t="str">
            <v>Corporate Communications</v>
          </cell>
          <cell r="C82" t="str">
            <v>CAPITAL</v>
          </cell>
          <cell r="D82" t="str">
            <v>Other Secondary Costs</v>
          </cell>
          <cell r="K82">
            <v>6444</v>
          </cell>
        </row>
        <row r="83">
          <cell r="A83" t="str">
            <v>Corporate CommunicationsExpenseO&amp;MApplied Labor</v>
          </cell>
          <cell r="B83" t="str">
            <v>Corporate Communications</v>
          </cell>
          <cell r="C83" t="str">
            <v>O&amp;M</v>
          </cell>
          <cell r="D83" t="str">
            <v>Applied Labor</v>
          </cell>
          <cell r="E83">
            <v>0</v>
          </cell>
          <cell r="G83">
            <v>0</v>
          </cell>
          <cell r="H83">
            <v>0</v>
          </cell>
          <cell r="J83">
            <v>0</v>
          </cell>
          <cell r="K83">
            <v>-7791.17</v>
          </cell>
        </row>
        <row r="84">
          <cell r="A84" t="str">
            <v>Corporate CommunicationsExpenseO&amp;MClient Investment</v>
          </cell>
          <cell r="B84" t="str">
            <v>Corporate Communications</v>
          </cell>
          <cell r="C84" t="str">
            <v>O&amp;M</v>
          </cell>
          <cell r="D84" t="str">
            <v>Client Investment</v>
          </cell>
          <cell r="I84">
            <v>48100.12</v>
          </cell>
          <cell r="J84">
            <v>2232.3200000000002</v>
          </cell>
          <cell r="K84">
            <v>50332.44</v>
          </cell>
        </row>
        <row r="85">
          <cell r="A85" t="str">
            <v>Corporate CommunicationsExpenseO&amp;MDAS</v>
          </cell>
          <cell r="B85" t="str">
            <v>Corporate Communications</v>
          </cell>
          <cell r="C85" t="str">
            <v>O&amp;M</v>
          </cell>
          <cell r="D85" t="str">
            <v>DAS</v>
          </cell>
          <cell r="E85">
            <v>28007</v>
          </cell>
          <cell r="F85">
            <v>28007</v>
          </cell>
          <cell r="G85">
            <v>224056</v>
          </cell>
          <cell r="H85">
            <v>336078</v>
          </cell>
          <cell r="I85">
            <v>336078</v>
          </cell>
          <cell r="J85">
            <v>28007</v>
          </cell>
          <cell r="K85">
            <v>224056</v>
          </cell>
        </row>
        <row r="86">
          <cell r="A86" t="str">
            <v>Corporate CommunicationsExpenseO&amp;MDepreciation/Amortization</v>
          </cell>
          <cell r="B86" t="str">
            <v>Corporate Communications</v>
          </cell>
          <cell r="C86" t="str">
            <v>O&amp;M</v>
          </cell>
          <cell r="D86" t="str">
            <v>Depreciation/Amortization</v>
          </cell>
          <cell r="E86">
            <v>2374.79</v>
          </cell>
          <cell r="F86">
            <v>2374.79</v>
          </cell>
          <cell r="G86">
            <v>19031.36</v>
          </cell>
          <cell r="H86">
            <v>28999.3</v>
          </cell>
          <cell r="I86">
            <v>42931.66</v>
          </cell>
          <cell r="J86">
            <v>7138.63</v>
          </cell>
          <cell r="K86">
            <v>56849.3</v>
          </cell>
        </row>
        <row r="87">
          <cell r="A87" t="str">
            <v>Corporate CommunicationsExpenseO&amp;MFleet/Other CO Charges</v>
          </cell>
          <cell r="B87" t="str">
            <v>Corporate Communications</v>
          </cell>
          <cell r="C87" t="str">
            <v>O&amp;M</v>
          </cell>
          <cell r="D87" t="str">
            <v>Fleet/Other CO Charges</v>
          </cell>
          <cell r="E87">
            <v>658.88</v>
          </cell>
          <cell r="G87">
            <v>5306.68</v>
          </cell>
          <cell r="H87">
            <v>7899.66</v>
          </cell>
          <cell r="I87">
            <v>8739.68</v>
          </cell>
          <cell r="J87">
            <v>5469.53</v>
          </cell>
          <cell r="K87">
            <v>30832.21</v>
          </cell>
        </row>
        <row r="88">
          <cell r="A88" t="str">
            <v>Corporate CommunicationsExpenseO&amp;MFringe Benefits &amp; Taxes</v>
          </cell>
          <cell r="B88" t="str">
            <v>Corporate Communications</v>
          </cell>
          <cell r="C88" t="str">
            <v>O&amp;M</v>
          </cell>
          <cell r="D88" t="str">
            <v>Fringe Benefits &amp; Taxes</v>
          </cell>
          <cell r="E88">
            <v>96991.74</v>
          </cell>
          <cell r="F88">
            <v>103109</v>
          </cell>
          <cell r="G88">
            <v>768327.5</v>
          </cell>
          <cell r="H88">
            <v>1152490.02</v>
          </cell>
          <cell r="I88">
            <v>1235311.99</v>
          </cell>
          <cell r="J88">
            <v>104045.88</v>
          </cell>
          <cell r="K88">
            <v>834047.2</v>
          </cell>
        </row>
        <row r="89">
          <cell r="A89" t="str">
            <v>Corporate CommunicationsExpenseO&amp;MIT Toolkit</v>
          </cell>
          <cell r="B89" t="str">
            <v>Corporate Communications</v>
          </cell>
          <cell r="C89" t="str">
            <v>O&amp;M</v>
          </cell>
          <cell r="D89" t="str">
            <v>IT Toolkit</v>
          </cell>
          <cell r="E89">
            <v>2290.12</v>
          </cell>
          <cell r="F89">
            <v>2290.12</v>
          </cell>
          <cell r="G89">
            <v>18320.96</v>
          </cell>
          <cell r="H89">
            <v>27486.44</v>
          </cell>
          <cell r="I89">
            <v>27965</v>
          </cell>
          <cell r="J89">
            <v>2259.64</v>
          </cell>
          <cell r="K89">
            <v>21072.32</v>
          </cell>
        </row>
        <row r="90">
          <cell r="A90" t="str">
            <v>Corporate CommunicationsExpenseO&amp;MIncurred Labor</v>
          </cell>
          <cell r="B90" t="str">
            <v>Corporate Communications</v>
          </cell>
          <cell r="C90" t="str">
            <v>O&amp;M</v>
          </cell>
          <cell r="D90" t="str">
            <v>Incurred Labor</v>
          </cell>
          <cell r="E90">
            <v>304718</v>
          </cell>
          <cell r="F90">
            <v>323937</v>
          </cell>
          <cell r="G90">
            <v>2413847</v>
          </cell>
          <cell r="H90">
            <v>3620766.62</v>
          </cell>
          <cell r="I90">
            <v>3806720.35</v>
          </cell>
          <cell r="J90">
            <v>332429.45</v>
          </cell>
          <cell r="K90">
            <v>2551616.38</v>
          </cell>
        </row>
        <row r="91">
          <cell r="A91" t="str">
            <v>Corporate CommunicationsExpenseO&amp;MInternal Settlements</v>
          </cell>
          <cell r="B91" t="str">
            <v>Corporate Communications</v>
          </cell>
          <cell r="C91" t="str">
            <v>O&amp;M</v>
          </cell>
          <cell r="D91" t="str">
            <v>Internal Settlements</v>
          </cell>
          <cell r="E91">
            <v>0</v>
          </cell>
          <cell r="G91">
            <v>0</v>
          </cell>
          <cell r="H91">
            <v>0</v>
          </cell>
          <cell r="I91">
            <v>376.68</v>
          </cell>
          <cell r="J91">
            <v>0</v>
          </cell>
          <cell r="K91">
            <v>0</v>
          </cell>
        </row>
        <row r="92">
          <cell r="A92" t="str">
            <v>Corporate CommunicationsExpenseO&amp;MMaterial</v>
          </cell>
          <cell r="B92" t="str">
            <v>Corporate Communications</v>
          </cell>
          <cell r="C92" t="str">
            <v>O&amp;M</v>
          </cell>
          <cell r="D92" t="str">
            <v>Material</v>
          </cell>
          <cell r="I92">
            <v>4793.79</v>
          </cell>
          <cell r="J92">
            <v>35.11</v>
          </cell>
          <cell r="K92">
            <v>18768.599999999999</v>
          </cell>
        </row>
        <row r="93">
          <cell r="A93" t="str">
            <v>Corporate CommunicationsExpenseO&amp;MOther Income &amp; Deductions</v>
          </cell>
          <cell r="B93" t="str">
            <v>Corporate Communications</v>
          </cell>
          <cell r="C93" t="str">
            <v>O&amp;M</v>
          </cell>
          <cell r="D93" t="str">
            <v>Other Income &amp; Deductions</v>
          </cell>
          <cell r="K93">
            <v>3842.82</v>
          </cell>
        </row>
        <row r="94">
          <cell r="A94" t="str">
            <v>Corporate CommunicationsExpenseO&amp;MOther Primary Expenses</v>
          </cell>
          <cell r="B94" t="str">
            <v>Corporate Communications</v>
          </cell>
          <cell r="C94" t="str">
            <v>O&amp;M</v>
          </cell>
          <cell r="D94" t="str">
            <v>Other Primary Expenses</v>
          </cell>
          <cell r="E94">
            <v>34350</v>
          </cell>
          <cell r="F94">
            <v>25050</v>
          </cell>
          <cell r="G94">
            <v>125581</v>
          </cell>
          <cell r="H94">
            <v>193721</v>
          </cell>
          <cell r="I94">
            <v>182935.33</v>
          </cell>
          <cell r="J94">
            <v>16276.85</v>
          </cell>
          <cell r="K94">
            <v>112311.98</v>
          </cell>
        </row>
        <row r="95">
          <cell r="A95" t="str">
            <v>Corporate CommunicationsExpenseO&amp;MOther Secondary Costs</v>
          </cell>
          <cell r="B95" t="str">
            <v>Corporate Communications</v>
          </cell>
          <cell r="C95" t="str">
            <v>O&amp;M</v>
          </cell>
          <cell r="D95" t="str">
            <v>Other Secondary Costs</v>
          </cell>
          <cell r="E95">
            <v>649.4</v>
          </cell>
          <cell r="F95">
            <v>649.4</v>
          </cell>
          <cell r="G95">
            <v>5195.2</v>
          </cell>
          <cell r="H95">
            <v>7793.68</v>
          </cell>
          <cell r="I95">
            <v>7569.41</v>
          </cell>
          <cell r="J95">
            <v>462.47</v>
          </cell>
          <cell r="K95">
            <v>6447.71</v>
          </cell>
        </row>
        <row r="96">
          <cell r="A96" t="str">
            <v>Corporate CommunicationsExpenseO&amp;MOutside Services</v>
          </cell>
          <cell r="B96" t="str">
            <v>Corporate Communications</v>
          </cell>
          <cell r="C96" t="str">
            <v>O&amp;M</v>
          </cell>
          <cell r="D96" t="str">
            <v>Outside Services</v>
          </cell>
          <cell r="E96">
            <v>107520.74</v>
          </cell>
          <cell r="F96">
            <v>57421</v>
          </cell>
          <cell r="G96">
            <v>429306.92</v>
          </cell>
          <cell r="H96">
            <v>679714.88</v>
          </cell>
          <cell r="I96">
            <v>800048.1</v>
          </cell>
          <cell r="J96">
            <v>71966.87</v>
          </cell>
          <cell r="K96">
            <v>696917.11</v>
          </cell>
        </row>
        <row r="97">
          <cell r="A97" t="str">
            <v>Corporate CommunicationsExpenseO&amp;MResidual Sent to SC Asm Ctr</v>
          </cell>
          <cell r="B97" t="str">
            <v>Corporate Communications</v>
          </cell>
          <cell r="C97" t="str">
            <v>O&amp;M</v>
          </cell>
          <cell r="D97" t="str">
            <v>Residual Sent to SC Asm Ctr</v>
          </cell>
          <cell r="E97">
            <v>-13048.22</v>
          </cell>
          <cell r="G97">
            <v>42101.8</v>
          </cell>
          <cell r="H97">
            <v>5437.21</v>
          </cell>
          <cell r="J97">
            <v>33613.089999999997</v>
          </cell>
          <cell r="K97">
            <v>-314989.03000000003</v>
          </cell>
        </row>
        <row r="98">
          <cell r="A98" t="str">
            <v>Corporate CommunicationsExpenseO&amp;MSpace</v>
          </cell>
          <cell r="B98" t="str">
            <v>Corporate Communications</v>
          </cell>
          <cell r="C98" t="str">
            <v>O&amp;M</v>
          </cell>
          <cell r="D98" t="str">
            <v>Space</v>
          </cell>
          <cell r="E98">
            <v>45235.32</v>
          </cell>
          <cell r="F98">
            <v>45235.32</v>
          </cell>
          <cell r="G98">
            <v>361882.56</v>
          </cell>
          <cell r="H98">
            <v>542823.84</v>
          </cell>
          <cell r="I98">
            <v>542823.84</v>
          </cell>
          <cell r="J98">
            <v>45235.32</v>
          </cell>
          <cell r="K98">
            <v>361882.56</v>
          </cell>
        </row>
        <row r="99">
          <cell r="A99" t="str">
            <v>Corporate CommunicationsExpenseO&amp;MVP Office Assessments</v>
          </cell>
          <cell r="B99" t="str">
            <v>Corporate Communications</v>
          </cell>
          <cell r="C99" t="str">
            <v>O&amp;M</v>
          </cell>
          <cell r="D99" t="str">
            <v>VP Office Assessments</v>
          </cell>
          <cell r="E99">
            <v>0</v>
          </cell>
          <cell r="G99">
            <v>0</v>
          </cell>
          <cell r="H99">
            <v>0</v>
          </cell>
          <cell r="J99">
            <v>0</v>
          </cell>
          <cell r="K99">
            <v>-87.98</v>
          </cell>
        </row>
        <row r="100">
          <cell r="A100" t="str">
            <v>Corporate CommunicationsExpenseNot assignedNot assigned</v>
          </cell>
          <cell r="B100" t="str">
            <v>Corporate Communications</v>
          </cell>
          <cell r="C100" t="str">
            <v>Not assigned</v>
          </cell>
          <cell r="D100" t="str">
            <v>Not assigned</v>
          </cell>
          <cell r="I100">
            <v>0</v>
          </cell>
        </row>
        <row r="101">
          <cell r="A101" t="str">
            <v>Corporate DevelopmentExpenseO&amp;MApplied Labor</v>
          </cell>
          <cell r="B101" t="str">
            <v>Corporate Development</v>
          </cell>
          <cell r="C101" t="str">
            <v>O&amp;M</v>
          </cell>
          <cell r="D101" t="str">
            <v>Applied Labor</v>
          </cell>
          <cell r="E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</row>
        <row r="102">
          <cell r="A102" t="str">
            <v>Corporate DevelopmentExpenseO&amp;MDepreciation/Amortization</v>
          </cell>
          <cell r="B102" t="str">
            <v>Corporate Development</v>
          </cell>
          <cell r="C102" t="str">
            <v>O&amp;M</v>
          </cell>
          <cell r="D102" t="str">
            <v>Depreciation/Amortization</v>
          </cell>
          <cell r="E102">
            <v>266.58</v>
          </cell>
          <cell r="F102">
            <v>385</v>
          </cell>
          <cell r="G102">
            <v>2132.64</v>
          </cell>
          <cell r="H102">
            <v>3198.96</v>
          </cell>
          <cell r="I102">
            <v>4620.45</v>
          </cell>
          <cell r="J102">
            <v>339.53</v>
          </cell>
          <cell r="K102">
            <v>3035.57</v>
          </cell>
        </row>
        <row r="103">
          <cell r="A103" t="str">
            <v>Corporate DevelopmentExpenseO&amp;MFringe Benefits &amp; Taxes</v>
          </cell>
          <cell r="B103" t="str">
            <v>Corporate Development</v>
          </cell>
          <cell r="C103" t="str">
            <v>O&amp;M</v>
          </cell>
          <cell r="D103" t="str">
            <v>Fringe Benefits &amp; Taxes</v>
          </cell>
          <cell r="E103">
            <v>22050.23</v>
          </cell>
          <cell r="F103">
            <v>23911</v>
          </cell>
          <cell r="G103">
            <v>167946.54</v>
          </cell>
          <cell r="H103">
            <v>255350.81</v>
          </cell>
          <cell r="I103">
            <v>261237.01</v>
          </cell>
          <cell r="J103">
            <v>21607.71</v>
          </cell>
          <cell r="K103">
            <v>161328.28</v>
          </cell>
        </row>
        <row r="104">
          <cell r="A104" t="str">
            <v>Corporate DevelopmentExpenseO&amp;MIT Toolkit</v>
          </cell>
          <cell r="B104" t="str">
            <v>Corporate Development</v>
          </cell>
          <cell r="C104" t="str">
            <v>O&amp;M</v>
          </cell>
          <cell r="D104" t="str">
            <v>IT Toolkit</v>
          </cell>
          <cell r="E104">
            <v>239.44</v>
          </cell>
          <cell r="F104">
            <v>239.44</v>
          </cell>
          <cell r="G104">
            <v>1915.52</v>
          </cell>
          <cell r="H104">
            <v>2866.28</v>
          </cell>
          <cell r="I104">
            <v>3103.96</v>
          </cell>
          <cell r="J104">
            <v>219.4</v>
          </cell>
          <cell r="K104">
            <v>2951.76</v>
          </cell>
        </row>
        <row r="105">
          <cell r="A105" t="str">
            <v>Corporate DevelopmentExpenseO&amp;MIncurred Labor</v>
          </cell>
          <cell r="B105" t="str">
            <v>Corporate Development</v>
          </cell>
          <cell r="C105" t="str">
            <v>O&amp;M</v>
          </cell>
          <cell r="D105" t="str">
            <v>Incurred Labor</v>
          </cell>
          <cell r="E105">
            <v>69275</v>
          </cell>
          <cell r="F105">
            <v>75122</v>
          </cell>
          <cell r="G105">
            <v>527636</v>
          </cell>
          <cell r="H105">
            <v>802233.12</v>
          </cell>
          <cell r="I105">
            <v>836886.7</v>
          </cell>
          <cell r="J105">
            <v>73274.039999999994</v>
          </cell>
          <cell r="K105">
            <v>534550.56000000006</v>
          </cell>
        </row>
        <row r="106">
          <cell r="A106" t="str">
            <v>Corporate DevelopmentExpenseO&amp;MInternal Settlements</v>
          </cell>
          <cell r="B106" t="str">
            <v>Corporate Development</v>
          </cell>
          <cell r="C106" t="str">
            <v>O&amp;M</v>
          </cell>
          <cell r="D106" t="str">
            <v>Internal Settlements</v>
          </cell>
          <cell r="E106">
            <v>0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</row>
        <row r="107">
          <cell r="A107" t="str">
            <v>Corporate DevelopmentExpenseO&amp;MMaterial</v>
          </cell>
          <cell r="B107" t="str">
            <v>Corporate Development</v>
          </cell>
          <cell r="C107" t="str">
            <v>O&amp;M</v>
          </cell>
          <cell r="D107" t="str">
            <v>Material</v>
          </cell>
          <cell r="J107">
            <v>423.15</v>
          </cell>
          <cell r="K107">
            <v>1296.48</v>
          </cell>
        </row>
        <row r="108">
          <cell r="A108" t="str">
            <v>Corporate DevelopmentExpenseO&amp;MOther Primary Expenses</v>
          </cell>
          <cell r="B108" t="str">
            <v>Corporate Development</v>
          </cell>
          <cell r="C108" t="str">
            <v>O&amp;M</v>
          </cell>
          <cell r="D108" t="str">
            <v>Other Primary Expenses</v>
          </cell>
          <cell r="E108">
            <v>7529.17</v>
          </cell>
          <cell r="F108">
            <v>8954</v>
          </cell>
          <cell r="G108">
            <v>60233.36</v>
          </cell>
          <cell r="H108">
            <v>90350.04</v>
          </cell>
          <cell r="I108">
            <v>90352.94</v>
          </cell>
          <cell r="J108">
            <v>1128.57</v>
          </cell>
          <cell r="K108">
            <v>20104.759999999998</v>
          </cell>
        </row>
        <row r="109">
          <cell r="A109" t="str">
            <v>Corporate DevelopmentExpenseO&amp;MOther Secondary Costs</v>
          </cell>
          <cell r="B109" t="str">
            <v>Corporate Development</v>
          </cell>
          <cell r="C109" t="str">
            <v>O&amp;M</v>
          </cell>
          <cell r="D109" t="str">
            <v>Other Secondary Costs</v>
          </cell>
          <cell r="E109">
            <v>142.31</v>
          </cell>
          <cell r="F109">
            <v>142.31</v>
          </cell>
          <cell r="G109">
            <v>1138.48</v>
          </cell>
          <cell r="H109">
            <v>1712.84</v>
          </cell>
          <cell r="I109">
            <v>1817.45</v>
          </cell>
          <cell r="J109">
            <v>353.25</v>
          </cell>
          <cell r="K109">
            <v>2048.38</v>
          </cell>
        </row>
        <row r="110">
          <cell r="A110" t="str">
            <v>Corporate DevelopmentExpenseO&amp;MOutside Services</v>
          </cell>
          <cell r="B110" t="str">
            <v>Corporate Development</v>
          </cell>
          <cell r="C110" t="str">
            <v>O&amp;M</v>
          </cell>
          <cell r="D110" t="str">
            <v>Outside Services</v>
          </cell>
          <cell r="E110">
            <v>865</v>
          </cell>
          <cell r="F110">
            <v>5865</v>
          </cell>
          <cell r="G110">
            <v>44974</v>
          </cell>
          <cell r="H110">
            <v>230477</v>
          </cell>
          <cell r="I110">
            <v>129636.6</v>
          </cell>
          <cell r="J110">
            <v>51.42</v>
          </cell>
          <cell r="K110">
            <v>11803.02</v>
          </cell>
        </row>
        <row r="111">
          <cell r="A111" t="str">
            <v>Corporate DevelopmentExpenseO&amp;MResidual Sent to SC Asm Ctr</v>
          </cell>
          <cell r="B111" t="str">
            <v>Corporate Development</v>
          </cell>
          <cell r="C111" t="str">
            <v>O&amp;M</v>
          </cell>
          <cell r="D111" t="str">
            <v>Residual Sent to SC Asm Ctr</v>
          </cell>
          <cell r="E111">
            <v>-2936.15</v>
          </cell>
          <cell r="G111">
            <v>11412.86</v>
          </cell>
          <cell r="H111">
            <v>3168.26</v>
          </cell>
          <cell r="J111">
            <v>98520.81</v>
          </cell>
          <cell r="K111">
            <v>196829.76</v>
          </cell>
        </row>
        <row r="112">
          <cell r="A112" t="str">
            <v>Corporate DevelopmentExpenseO&amp;MSpace</v>
          </cell>
          <cell r="B112" t="str">
            <v>Corporate Development</v>
          </cell>
          <cell r="C112" t="str">
            <v>O&amp;M</v>
          </cell>
          <cell r="D112" t="str">
            <v>Space</v>
          </cell>
          <cell r="E112">
            <v>9027.01</v>
          </cell>
          <cell r="F112">
            <v>9027.01</v>
          </cell>
          <cell r="G112">
            <v>72216.08</v>
          </cell>
          <cell r="H112">
            <v>108324.12</v>
          </cell>
          <cell r="I112">
            <v>108324.12</v>
          </cell>
          <cell r="J112">
            <v>9027.01</v>
          </cell>
          <cell r="K112">
            <v>72216.08</v>
          </cell>
        </row>
        <row r="113">
          <cell r="A113" t="str">
            <v>Corporate DevelopmentExpenseO&amp;MVP Office Assessments</v>
          </cell>
          <cell r="B113" t="str">
            <v>Corporate Development</v>
          </cell>
          <cell r="C113" t="str">
            <v>O&amp;M</v>
          </cell>
          <cell r="D113" t="str">
            <v>VP Office Assessments</v>
          </cell>
          <cell r="E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</row>
        <row r="114">
          <cell r="A114" t="str">
            <v>Corporate DevelopmentExpenseNot assignedNot assigned</v>
          </cell>
          <cell r="B114" t="str">
            <v>Corporate Development</v>
          </cell>
          <cell r="C114" t="str">
            <v>Not assigned</v>
          </cell>
          <cell r="D114" t="str">
            <v>Not assigned</v>
          </cell>
          <cell r="I114">
            <v>0</v>
          </cell>
        </row>
        <row r="115">
          <cell r="A115" t="str">
            <v>Corporate PlanningExpenseCAPITALCapital Offset</v>
          </cell>
          <cell r="B115" t="str">
            <v>Corporate Planning</v>
          </cell>
          <cell r="C115" t="str">
            <v>CAPITAL</v>
          </cell>
          <cell r="D115" t="str">
            <v>Capital Offset</v>
          </cell>
          <cell r="F115">
            <v>-26000</v>
          </cell>
          <cell r="I115">
            <v>-322812</v>
          </cell>
          <cell r="J115">
            <v>-13364</v>
          </cell>
          <cell r="K115">
            <v>-447509</v>
          </cell>
        </row>
        <row r="116">
          <cell r="A116" t="str">
            <v>Corporate PlanningExpenseCAPITALClient Investment</v>
          </cell>
          <cell r="B116" t="str">
            <v>Corporate Planning</v>
          </cell>
          <cell r="C116" t="str">
            <v>CAPITAL</v>
          </cell>
          <cell r="D116" t="str">
            <v>Client Investment</v>
          </cell>
          <cell r="F116">
            <v>26000</v>
          </cell>
          <cell r="I116">
            <v>317222</v>
          </cell>
          <cell r="J116">
            <v>13364</v>
          </cell>
          <cell r="K116">
            <v>441919</v>
          </cell>
        </row>
        <row r="117">
          <cell r="A117" t="str">
            <v>Corporate PlanningExpenseCAPITALOther Secondary Costs</v>
          </cell>
          <cell r="B117" t="str">
            <v>Corporate Planning</v>
          </cell>
          <cell r="C117" t="str">
            <v>CAPITAL</v>
          </cell>
          <cell r="D117" t="str">
            <v>Other Secondary Costs</v>
          </cell>
          <cell r="I117">
            <v>5590</v>
          </cell>
          <cell r="K117">
            <v>5590</v>
          </cell>
        </row>
        <row r="118">
          <cell r="A118" t="str">
            <v>Corporate PlanningExpenseO&amp;MApplied Labor</v>
          </cell>
          <cell r="B118" t="str">
            <v>Corporate Planning</v>
          </cell>
          <cell r="C118" t="str">
            <v>O&amp;M</v>
          </cell>
          <cell r="D118" t="str">
            <v>Applied Labor</v>
          </cell>
          <cell r="E118">
            <v>0</v>
          </cell>
          <cell r="G118">
            <v>0</v>
          </cell>
          <cell r="H118">
            <v>0</v>
          </cell>
          <cell r="J118">
            <v>-6200.93</v>
          </cell>
          <cell r="K118">
            <v>-7172.16</v>
          </cell>
        </row>
        <row r="119">
          <cell r="A119" t="str">
            <v>Corporate PlanningExpenseO&amp;MClient Investment</v>
          </cell>
          <cell r="B119" t="str">
            <v>Corporate Planning</v>
          </cell>
          <cell r="C119" t="str">
            <v>O&amp;M</v>
          </cell>
          <cell r="D119" t="str">
            <v>Client Investment</v>
          </cell>
          <cell r="I119">
            <v>207</v>
          </cell>
          <cell r="J119">
            <v>132</v>
          </cell>
          <cell r="K119">
            <v>339</v>
          </cell>
        </row>
        <row r="120">
          <cell r="A120" t="str">
            <v>Corporate PlanningExpenseO&amp;MDAS</v>
          </cell>
          <cell r="B120" t="str">
            <v>Corporate Planning</v>
          </cell>
          <cell r="C120" t="str">
            <v>O&amp;M</v>
          </cell>
          <cell r="D120" t="str">
            <v>DAS</v>
          </cell>
          <cell r="E120">
            <v>27860</v>
          </cell>
          <cell r="F120">
            <v>27860</v>
          </cell>
          <cell r="G120">
            <v>222880</v>
          </cell>
          <cell r="H120">
            <v>334325</v>
          </cell>
          <cell r="I120">
            <v>334325</v>
          </cell>
          <cell r="J120">
            <v>27860</v>
          </cell>
          <cell r="K120">
            <v>222880</v>
          </cell>
        </row>
        <row r="121">
          <cell r="A121" t="str">
            <v>Corporate PlanningExpenseO&amp;MDepreciation/Amortization</v>
          </cell>
          <cell r="B121" t="str">
            <v>Corporate Planning</v>
          </cell>
          <cell r="C121" t="str">
            <v>O&amp;M</v>
          </cell>
          <cell r="D121" t="str">
            <v>Depreciation/Amortization</v>
          </cell>
          <cell r="E121">
            <v>53804.25</v>
          </cell>
          <cell r="F121">
            <v>53804.25</v>
          </cell>
          <cell r="G121">
            <v>430434</v>
          </cell>
          <cell r="H121">
            <v>645651</v>
          </cell>
          <cell r="I121">
            <v>485906.64</v>
          </cell>
          <cell r="J121">
            <v>39921.17</v>
          </cell>
          <cell r="K121">
            <v>44221.83</v>
          </cell>
        </row>
        <row r="122">
          <cell r="A122" t="str">
            <v>Corporate PlanningExpenseO&amp;MFringe Benefits &amp; Taxes</v>
          </cell>
          <cell r="B122" t="str">
            <v>Corporate Planning</v>
          </cell>
          <cell r="C122" t="str">
            <v>O&amp;M</v>
          </cell>
          <cell r="D122" t="str">
            <v>Fringe Benefits &amp; Taxes</v>
          </cell>
          <cell r="E122">
            <v>25532.43</v>
          </cell>
          <cell r="F122">
            <v>25532.43</v>
          </cell>
          <cell r="G122">
            <v>202276.74</v>
          </cell>
          <cell r="H122">
            <v>303416.31</v>
          </cell>
          <cell r="I122">
            <v>303174.93</v>
          </cell>
          <cell r="J122">
            <v>25469.55</v>
          </cell>
          <cell r="K122">
            <v>211622.42</v>
          </cell>
        </row>
        <row r="123">
          <cell r="A123" t="str">
            <v>Corporate PlanningExpenseO&amp;MIT Toolkit</v>
          </cell>
          <cell r="B123" t="str">
            <v>Corporate Planning</v>
          </cell>
          <cell r="C123" t="str">
            <v>O&amp;M</v>
          </cell>
          <cell r="D123" t="str">
            <v>IT Toolkit</v>
          </cell>
          <cell r="E123">
            <v>592.67999999999995</v>
          </cell>
          <cell r="F123">
            <v>592.67999999999995</v>
          </cell>
          <cell r="G123">
            <v>4741.4399999999996</v>
          </cell>
          <cell r="H123">
            <v>7112.16</v>
          </cell>
          <cell r="I123">
            <v>6338.4</v>
          </cell>
          <cell r="J123">
            <v>400.44</v>
          </cell>
          <cell r="K123">
            <v>3002.44</v>
          </cell>
        </row>
        <row r="124">
          <cell r="A124" t="str">
            <v>Corporate PlanningExpenseO&amp;MIncurred Labor</v>
          </cell>
          <cell r="B124" t="str">
            <v>Corporate Planning</v>
          </cell>
          <cell r="C124" t="str">
            <v>O&amp;M</v>
          </cell>
          <cell r="D124" t="str">
            <v>Incurred Labor</v>
          </cell>
          <cell r="E124">
            <v>80215</v>
          </cell>
          <cell r="F124">
            <v>80215</v>
          </cell>
          <cell r="G124">
            <v>635491</v>
          </cell>
          <cell r="H124">
            <v>953240.24</v>
          </cell>
          <cell r="I124">
            <v>953351.09</v>
          </cell>
          <cell r="J124">
            <v>85566.080000000002</v>
          </cell>
          <cell r="K124">
            <v>657838.81999999995</v>
          </cell>
        </row>
        <row r="125">
          <cell r="A125" t="str">
            <v>Corporate PlanningExpenseO&amp;MInternal Settlements</v>
          </cell>
          <cell r="B125" t="str">
            <v>Corporate Planning</v>
          </cell>
          <cell r="C125" t="str">
            <v>O&amp;M</v>
          </cell>
          <cell r="D125" t="str">
            <v>Internal Settlements</v>
          </cell>
          <cell r="E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</row>
        <row r="126">
          <cell r="A126" t="str">
            <v>Corporate PlanningExpenseO&amp;MMaterial</v>
          </cell>
          <cell r="B126" t="str">
            <v>Corporate Planning</v>
          </cell>
          <cell r="C126" t="str">
            <v>O&amp;M</v>
          </cell>
          <cell r="D126" t="str">
            <v>Material</v>
          </cell>
          <cell r="I126">
            <v>3176.39</v>
          </cell>
          <cell r="K126">
            <v>4711.8999999999996</v>
          </cell>
        </row>
        <row r="127">
          <cell r="A127" t="str">
            <v>Corporate PlanningExpenseO&amp;MOther Primary Expenses</v>
          </cell>
          <cell r="B127" t="str">
            <v>Corporate Planning</v>
          </cell>
          <cell r="C127" t="str">
            <v>O&amp;M</v>
          </cell>
          <cell r="D127" t="str">
            <v>Other Primary Expenses</v>
          </cell>
          <cell r="E127">
            <v>1595.83</v>
          </cell>
          <cell r="F127">
            <v>1595.83</v>
          </cell>
          <cell r="G127">
            <v>13016.64</v>
          </cell>
          <cell r="H127">
            <v>19399.96</v>
          </cell>
          <cell r="I127">
            <v>14643.35</v>
          </cell>
          <cell r="J127">
            <v>52.36</v>
          </cell>
          <cell r="K127">
            <v>1646.71</v>
          </cell>
        </row>
        <row r="128">
          <cell r="A128" t="str">
            <v>Corporate PlanningExpenseO&amp;MOther Secondary Costs</v>
          </cell>
          <cell r="B128" t="str">
            <v>Corporate Planning</v>
          </cell>
          <cell r="C128" t="str">
            <v>O&amp;M</v>
          </cell>
          <cell r="D128" t="str">
            <v>Other Secondary Costs</v>
          </cell>
          <cell r="E128">
            <v>364.4</v>
          </cell>
          <cell r="F128">
            <v>364.4</v>
          </cell>
          <cell r="G128">
            <v>2915.2</v>
          </cell>
          <cell r="H128">
            <v>4376.92</v>
          </cell>
          <cell r="I128">
            <v>3905.87</v>
          </cell>
          <cell r="J128">
            <v>215.49</v>
          </cell>
          <cell r="K128">
            <v>2340.09</v>
          </cell>
        </row>
        <row r="129">
          <cell r="A129" t="str">
            <v>Corporate PlanningExpenseO&amp;MOutside Services</v>
          </cell>
          <cell r="B129" t="str">
            <v>Corporate Planning</v>
          </cell>
          <cell r="C129" t="str">
            <v>O&amp;M</v>
          </cell>
          <cell r="D129" t="str">
            <v>Outside Services</v>
          </cell>
          <cell r="E129">
            <v>10000</v>
          </cell>
          <cell r="F129">
            <v>10000</v>
          </cell>
          <cell r="G129">
            <v>20000</v>
          </cell>
          <cell r="H129">
            <v>104850</v>
          </cell>
          <cell r="I129">
            <v>84850</v>
          </cell>
        </row>
        <row r="130">
          <cell r="A130" t="str">
            <v>Corporate PlanningExpenseO&amp;MResidual Sent to SC Asm Ctr</v>
          </cell>
          <cell r="B130" t="str">
            <v>Corporate Planning</v>
          </cell>
          <cell r="C130" t="str">
            <v>O&amp;M</v>
          </cell>
          <cell r="D130" t="str">
            <v>Residual Sent to SC Asm Ctr</v>
          </cell>
          <cell r="E130">
            <v>8748.08</v>
          </cell>
          <cell r="G130">
            <v>68669.34</v>
          </cell>
          <cell r="H130">
            <v>3528.45</v>
          </cell>
          <cell r="J130">
            <v>-25421.49</v>
          </cell>
          <cell r="K130">
            <v>-31651.69</v>
          </cell>
        </row>
        <row r="131">
          <cell r="A131" t="str">
            <v>Corporate PlanningExpenseO&amp;MSpace</v>
          </cell>
          <cell r="B131" t="str">
            <v>Corporate Planning</v>
          </cell>
          <cell r="C131" t="str">
            <v>O&amp;M</v>
          </cell>
          <cell r="D131" t="str">
            <v>Space</v>
          </cell>
          <cell r="E131">
            <v>9005.33</v>
          </cell>
          <cell r="F131">
            <v>9005.33</v>
          </cell>
          <cell r="G131">
            <v>72042.64</v>
          </cell>
          <cell r="H131">
            <v>108063.96</v>
          </cell>
          <cell r="I131">
            <v>108063.96</v>
          </cell>
          <cell r="J131">
            <v>9005.33</v>
          </cell>
          <cell r="K131">
            <v>72042.64</v>
          </cell>
        </row>
        <row r="132">
          <cell r="A132" t="str">
            <v>Corporate PlanningExpenseO&amp;MVP Office Assessments</v>
          </cell>
          <cell r="B132" t="str">
            <v>Corporate Planning</v>
          </cell>
          <cell r="C132" t="str">
            <v>O&amp;M</v>
          </cell>
          <cell r="D132" t="str">
            <v>VP Office Assessments</v>
          </cell>
          <cell r="E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</row>
        <row r="133">
          <cell r="A133" t="str">
            <v>Corporate PlanningExpenseNot assignedNot assigned</v>
          </cell>
          <cell r="B133" t="str">
            <v>Corporate Planning</v>
          </cell>
          <cell r="C133" t="str">
            <v>Not assigned</v>
          </cell>
          <cell r="D133" t="str">
            <v>Not assigned</v>
          </cell>
          <cell r="I133">
            <v>0</v>
          </cell>
        </row>
        <row r="134">
          <cell r="A134" t="str">
            <v>Corporate Properties &amp; Survey MappingExpenseO&amp;MApplied Labor</v>
          </cell>
          <cell r="B134" t="str">
            <v>Corporate Properties &amp; Survey Mapping</v>
          </cell>
          <cell r="C134" t="str">
            <v>O&amp;M</v>
          </cell>
          <cell r="D134" t="str">
            <v>Applied Labor</v>
          </cell>
          <cell r="E134">
            <v>0</v>
          </cell>
          <cell r="G134">
            <v>0</v>
          </cell>
          <cell r="H134">
            <v>0</v>
          </cell>
          <cell r="J134">
            <v>8699.4599999999991</v>
          </cell>
          <cell r="K134">
            <v>105634.26</v>
          </cell>
        </row>
        <row r="135">
          <cell r="A135" t="str">
            <v>Corporate Properties &amp; Survey MappingExpenseO&amp;MDAS</v>
          </cell>
          <cell r="B135" t="str">
            <v>Corporate Properties &amp; Survey Mapping</v>
          </cell>
          <cell r="C135" t="str">
            <v>O&amp;M</v>
          </cell>
          <cell r="D135" t="str">
            <v>DAS</v>
          </cell>
          <cell r="E135">
            <v>28368</v>
          </cell>
          <cell r="F135">
            <v>28368</v>
          </cell>
          <cell r="G135">
            <v>226944</v>
          </cell>
          <cell r="H135">
            <v>340410</v>
          </cell>
          <cell r="I135">
            <v>340410</v>
          </cell>
          <cell r="J135">
            <v>28368</v>
          </cell>
          <cell r="K135">
            <v>226944</v>
          </cell>
        </row>
        <row r="136">
          <cell r="A136" t="str">
            <v>Corporate Properties &amp; Survey MappingExpenseO&amp;MDepreciation/Amortization</v>
          </cell>
          <cell r="B136" t="str">
            <v>Corporate Properties &amp; Survey Mapping</v>
          </cell>
          <cell r="C136" t="str">
            <v>O&amp;M</v>
          </cell>
          <cell r="D136" t="str">
            <v>Depreciation/Amortization</v>
          </cell>
          <cell r="E136">
            <v>23435</v>
          </cell>
          <cell r="F136">
            <v>23435</v>
          </cell>
          <cell r="G136">
            <v>187474</v>
          </cell>
          <cell r="H136">
            <v>281215</v>
          </cell>
          <cell r="I136">
            <v>283446.25</v>
          </cell>
          <cell r="J136">
            <v>20897.73</v>
          </cell>
          <cell r="K136">
            <v>167021.84</v>
          </cell>
        </row>
        <row r="137">
          <cell r="A137" t="str">
            <v>Corporate Properties &amp; Survey MappingExpenseO&amp;MFleet/Other CO Charges</v>
          </cell>
          <cell r="B137" t="str">
            <v>Corporate Properties &amp; Survey Mapping</v>
          </cell>
          <cell r="C137" t="str">
            <v>O&amp;M</v>
          </cell>
          <cell r="D137" t="str">
            <v>Fleet/Other CO Charges</v>
          </cell>
          <cell r="E137">
            <v>658.88</v>
          </cell>
          <cell r="F137">
            <v>658.88</v>
          </cell>
          <cell r="G137">
            <v>5306.66</v>
          </cell>
          <cell r="H137">
            <v>7899.64</v>
          </cell>
          <cell r="I137">
            <v>6204.77</v>
          </cell>
          <cell r="J137">
            <v>95.22</v>
          </cell>
          <cell r="K137">
            <v>815.33</v>
          </cell>
        </row>
        <row r="138">
          <cell r="A138" t="str">
            <v>Corporate Properties &amp; Survey MappingExpenseO&amp;MFringe Benefits &amp; Taxes</v>
          </cell>
          <cell r="B138" t="str">
            <v>Corporate Properties &amp; Survey Mapping</v>
          </cell>
          <cell r="C138" t="str">
            <v>O&amp;M</v>
          </cell>
          <cell r="D138" t="str">
            <v>Fringe Benefits &amp; Taxes</v>
          </cell>
          <cell r="E138">
            <v>40754.5</v>
          </cell>
          <cell r="F138">
            <v>40754.5</v>
          </cell>
          <cell r="G138">
            <v>322702.77</v>
          </cell>
          <cell r="H138">
            <v>484054.38</v>
          </cell>
          <cell r="I138">
            <v>501448.48</v>
          </cell>
          <cell r="J138">
            <v>44086.83</v>
          </cell>
          <cell r="K138">
            <v>356592.16</v>
          </cell>
        </row>
        <row r="139">
          <cell r="A139" t="str">
            <v>Corporate Properties &amp; Survey MappingExpenseO&amp;MIT Toolkit</v>
          </cell>
          <cell r="B139" t="str">
            <v>Corporate Properties &amp; Survey Mapping</v>
          </cell>
          <cell r="C139" t="str">
            <v>O&amp;M</v>
          </cell>
          <cell r="D139" t="str">
            <v>IT Toolkit</v>
          </cell>
          <cell r="E139">
            <v>1134.1199999999999</v>
          </cell>
          <cell r="F139">
            <v>1134.1199999999999</v>
          </cell>
          <cell r="G139">
            <v>9072.9599999999991</v>
          </cell>
          <cell r="H139">
            <v>13602.44</v>
          </cell>
          <cell r="I139">
            <v>14471.24</v>
          </cell>
          <cell r="J139">
            <v>1456.04</v>
          </cell>
          <cell r="K139">
            <v>11664.36</v>
          </cell>
        </row>
        <row r="140">
          <cell r="A140" t="str">
            <v>Corporate Properties &amp; Survey MappingExpenseO&amp;MIncurred Labor</v>
          </cell>
          <cell r="B140" t="str">
            <v>Corporate Properties &amp; Survey Mapping</v>
          </cell>
          <cell r="C140" t="str">
            <v>O&amp;M</v>
          </cell>
          <cell r="D140" t="str">
            <v>Incurred Labor</v>
          </cell>
          <cell r="E140">
            <v>128038</v>
          </cell>
          <cell r="F140">
            <v>128038</v>
          </cell>
          <cell r="G140">
            <v>1013832</v>
          </cell>
          <cell r="H140">
            <v>1520748.65</v>
          </cell>
          <cell r="I140">
            <v>1565839.95</v>
          </cell>
          <cell r="J140">
            <v>139223.60999999999</v>
          </cell>
          <cell r="K140">
            <v>1108413.18</v>
          </cell>
        </row>
        <row r="141">
          <cell r="A141" t="str">
            <v>Corporate Properties &amp; Survey MappingExpenseO&amp;MInternal Settlements</v>
          </cell>
          <cell r="B141" t="str">
            <v>Corporate Properties &amp; Survey Mapping</v>
          </cell>
          <cell r="C141" t="str">
            <v>O&amp;M</v>
          </cell>
          <cell r="D141" t="str">
            <v>Internal Settlements</v>
          </cell>
          <cell r="E141">
            <v>0</v>
          </cell>
          <cell r="G141">
            <v>0</v>
          </cell>
          <cell r="H141">
            <v>0</v>
          </cell>
          <cell r="I141">
            <v>50006.79</v>
          </cell>
          <cell r="J141">
            <v>669.3</v>
          </cell>
          <cell r="K141">
            <v>25234.55</v>
          </cell>
        </row>
        <row r="142">
          <cell r="A142" t="str">
            <v>Corporate Properties &amp; Survey MappingExpenseO&amp;MMaterial</v>
          </cell>
          <cell r="B142" t="str">
            <v>Corporate Properties &amp; Survey Mapping</v>
          </cell>
          <cell r="C142" t="str">
            <v>O&amp;M</v>
          </cell>
          <cell r="D142" t="str">
            <v>Material</v>
          </cell>
          <cell r="E142">
            <v>1001</v>
          </cell>
          <cell r="F142">
            <v>1001</v>
          </cell>
          <cell r="G142">
            <v>8001</v>
          </cell>
          <cell r="H142">
            <v>12000</v>
          </cell>
          <cell r="I142">
            <v>12000.15</v>
          </cell>
          <cell r="J142">
            <v>2846.27</v>
          </cell>
          <cell r="K142">
            <v>4922.55</v>
          </cell>
        </row>
        <row r="143">
          <cell r="A143" t="str">
            <v>Corporate Properties &amp; Survey MappingExpenseO&amp;MOther Primary Expenses</v>
          </cell>
          <cell r="B143" t="str">
            <v>Corporate Properties &amp; Survey Mapping</v>
          </cell>
          <cell r="C143" t="str">
            <v>O&amp;M</v>
          </cell>
          <cell r="D143" t="str">
            <v>Other Primary Expenses</v>
          </cell>
          <cell r="E143">
            <v>2420</v>
          </cell>
          <cell r="F143">
            <v>2420</v>
          </cell>
          <cell r="G143">
            <v>19321</v>
          </cell>
          <cell r="H143">
            <v>29001</v>
          </cell>
          <cell r="I143">
            <v>29094.67</v>
          </cell>
          <cell r="J143">
            <v>1521.3</v>
          </cell>
          <cell r="K143">
            <v>15411.51</v>
          </cell>
        </row>
        <row r="144">
          <cell r="A144" t="str">
            <v>Corporate Properties &amp; Survey MappingExpenseO&amp;MOther Secondary Costs</v>
          </cell>
          <cell r="B144" t="str">
            <v>Corporate Properties &amp; Survey Mapping</v>
          </cell>
          <cell r="C144" t="str">
            <v>O&amp;M</v>
          </cell>
          <cell r="D144" t="str">
            <v>Other Secondary Costs</v>
          </cell>
          <cell r="E144">
            <v>524.98</v>
          </cell>
          <cell r="F144">
            <v>524.98</v>
          </cell>
          <cell r="G144">
            <v>4199.84</v>
          </cell>
          <cell r="H144">
            <v>6300.4</v>
          </cell>
          <cell r="I144">
            <v>6096.52</v>
          </cell>
          <cell r="J144">
            <v>406.99</v>
          </cell>
          <cell r="K144">
            <v>3999.72</v>
          </cell>
        </row>
        <row r="145">
          <cell r="A145" t="str">
            <v>Corporate Properties &amp; Survey MappingExpenseO&amp;MOutside Services</v>
          </cell>
          <cell r="B145" t="str">
            <v>Corporate Properties &amp; Survey Mapping</v>
          </cell>
          <cell r="C145" t="str">
            <v>O&amp;M</v>
          </cell>
          <cell r="D145" t="str">
            <v>Outside Services</v>
          </cell>
          <cell r="E145">
            <v>27404</v>
          </cell>
          <cell r="F145">
            <v>27404</v>
          </cell>
          <cell r="G145">
            <v>219232</v>
          </cell>
          <cell r="H145">
            <v>347802</v>
          </cell>
          <cell r="I145">
            <v>348956.21</v>
          </cell>
          <cell r="J145">
            <v>17879.77</v>
          </cell>
          <cell r="K145">
            <v>159416.70000000001</v>
          </cell>
        </row>
        <row r="146">
          <cell r="A146" t="str">
            <v>Corporate Properties &amp; Survey MappingExpenseO&amp;MResidual Sent to SC Asm Ctr</v>
          </cell>
          <cell r="B146" t="str">
            <v>Corporate Properties &amp; Survey Mapping</v>
          </cell>
          <cell r="C146" t="str">
            <v>O&amp;M</v>
          </cell>
          <cell r="D146" t="str">
            <v>Residual Sent to SC Asm Ctr</v>
          </cell>
          <cell r="E146">
            <v>-31738.11</v>
          </cell>
          <cell r="G146">
            <v>65383.81</v>
          </cell>
          <cell r="H146">
            <v>28264.37</v>
          </cell>
          <cell r="J146">
            <v>-75009.89</v>
          </cell>
          <cell r="K146">
            <v>-238929.63</v>
          </cell>
        </row>
        <row r="147">
          <cell r="A147" t="str">
            <v>Corporate Properties &amp; Survey MappingExpenseO&amp;MSpace</v>
          </cell>
          <cell r="B147" t="str">
            <v>Corporate Properties &amp; Survey Mapping</v>
          </cell>
          <cell r="C147" t="str">
            <v>O&amp;M</v>
          </cell>
          <cell r="D147" t="str">
            <v>Space</v>
          </cell>
          <cell r="E147">
            <v>34669.03</v>
          </cell>
          <cell r="F147">
            <v>34669.03</v>
          </cell>
          <cell r="G147">
            <v>277352.24</v>
          </cell>
          <cell r="H147">
            <v>416028.36</v>
          </cell>
          <cell r="I147">
            <v>416028.36</v>
          </cell>
          <cell r="J147">
            <v>34669.03</v>
          </cell>
          <cell r="K147">
            <v>277352.24</v>
          </cell>
        </row>
        <row r="148">
          <cell r="A148" t="str">
            <v>Corporate Properties &amp; Survey MappingExpenseO&amp;MVP Office Assessments</v>
          </cell>
          <cell r="B148" t="str">
            <v>Corporate Properties &amp; Survey Mapping</v>
          </cell>
          <cell r="C148" t="str">
            <v>O&amp;M</v>
          </cell>
          <cell r="D148" t="str">
            <v>VP Office Assessments</v>
          </cell>
          <cell r="E148">
            <v>34866</v>
          </cell>
          <cell r="F148">
            <v>34866</v>
          </cell>
          <cell r="G148">
            <v>278928</v>
          </cell>
          <cell r="H148">
            <v>418392</v>
          </cell>
          <cell r="I148">
            <v>418392</v>
          </cell>
          <cell r="J148">
            <v>34866</v>
          </cell>
          <cell r="K148">
            <v>278928</v>
          </cell>
        </row>
        <row r="149">
          <cell r="A149" t="str">
            <v>Corporate Properties &amp; Survey MappingExpenseNot assignedNot assigned</v>
          </cell>
          <cell r="B149" t="str">
            <v>Corporate Properties &amp; Survey Mapping</v>
          </cell>
          <cell r="C149" t="str">
            <v>Not assigned</v>
          </cell>
          <cell r="D149" t="str">
            <v>Not assigned</v>
          </cell>
          <cell r="I149">
            <v>0</v>
          </cell>
        </row>
        <row r="150">
          <cell r="A150" t="str">
            <v>Corporate ResponsibilityExpenseO&amp;MApplied Labor</v>
          </cell>
          <cell r="B150" t="str">
            <v>Corporate Responsibility</v>
          </cell>
          <cell r="C150" t="str">
            <v>O&amp;M</v>
          </cell>
          <cell r="D150" t="str">
            <v>Applied Labor</v>
          </cell>
          <cell r="E150">
            <v>0</v>
          </cell>
          <cell r="G150">
            <v>0</v>
          </cell>
          <cell r="H150">
            <v>0</v>
          </cell>
          <cell r="J150">
            <v>44512.959999999999</v>
          </cell>
          <cell r="K150">
            <v>2555.61</v>
          </cell>
        </row>
        <row r="151">
          <cell r="A151" t="str">
            <v>Corporate ResponsibilityExpenseO&amp;MClient Investment</v>
          </cell>
          <cell r="B151" t="str">
            <v>Corporate Responsibility</v>
          </cell>
          <cell r="C151" t="str">
            <v>O&amp;M</v>
          </cell>
          <cell r="D151" t="str">
            <v>Client Investment</v>
          </cell>
          <cell r="F151">
            <v>21670</v>
          </cell>
          <cell r="G151">
            <v>85000</v>
          </cell>
          <cell r="H151">
            <v>85000</v>
          </cell>
          <cell r="I151">
            <v>205521</v>
          </cell>
          <cell r="J151">
            <v>21320.720000000001</v>
          </cell>
          <cell r="K151">
            <v>59034.720000000001</v>
          </cell>
        </row>
        <row r="152">
          <cell r="A152" t="str">
            <v>Corporate ResponsibilityExpenseO&amp;MDAS</v>
          </cell>
          <cell r="B152" t="str">
            <v>Corporate Responsibility</v>
          </cell>
          <cell r="C152" t="str">
            <v>O&amp;M</v>
          </cell>
          <cell r="D152" t="str">
            <v>DAS</v>
          </cell>
          <cell r="E152">
            <v>177</v>
          </cell>
          <cell r="F152">
            <v>177</v>
          </cell>
          <cell r="G152">
            <v>1416</v>
          </cell>
          <cell r="H152">
            <v>2129</v>
          </cell>
          <cell r="I152">
            <v>2129</v>
          </cell>
          <cell r="J152">
            <v>177</v>
          </cell>
          <cell r="K152">
            <v>1416</v>
          </cell>
        </row>
        <row r="153">
          <cell r="A153" t="str">
            <v>Corporate ResponsibilityExpenseO&amp;MDepreciation/Amortization</v>
          </cell>
          <cell r="B153" t="str">
            <v>Corporate Responsibility</v>
          </cell>
          <cell r="C153" t="str">
            <v>O&amp;M</v>
          </cell>
          <cell r="D153" t="str">
            <v>Depreciation/Amortization</v>
          </cell>
          <cell r="E153">
            <v>753.5</v>
          </cell>
          <cell r="F153">
            <v>1394</v>
          </cell>
          <cell r="G153">
            <v>6028</v>
          </cell>
          <cell r="H153">
            <v>9042</v>
          </cell>
          <cell r="I153">
            <v>16726.939999999999</v>
          </cell>
          <cell r="J153">
            <v>1324.09</v>
          </cell>
          <cell r="K153">
            <v>10940.49</v>
          </cell>
        </row>
        <row r="154">
          <cell r="A154" t="str">
            <v>Corporate ResponsibilityExpenseO&amp;MFleet/Other CO Charges</v>
          </cell>
          <cell r="B154" t="str">
            <v>Corporate Responsibility</v>
          </cell>
          <cell r="C154" t="str">
            <v>O&amp;M</v>
          </cell>
          <cell r="D154" t="str">
            <v>Fleet/Other CO Charges</v>
          </cell>
          <cell r="I154">
            <v>659.4</v>
          </cell>
          <cell r="K154">
            <v>1428.7</v>
          </cell>
        </row>
        <row r="155">
          <cell r="A155" t="str">
            <v>Corporate ResponsibilityExpenseO&amp;MFringe Benefits &amp; Taxes</v>
          </cell>
          <cell r="B155" t="str">
            <v>Corporate Responsibility</v>
          </cell>
          <cell r="C155" t="str">
            <v>O&amp;M</v>
          </cell>
          <cell r="D155" t="str">
            <v>Fringe Benefits &amp; Taxes</v>
          </cell>
          <cell r="E155">
            <v>21085.46</v>
          </cell>
          <cell r="F155">
            <v>20984</v>
          </cell>
          <cell r="G155">
            <v>167010.4</v>
          </cell>
          <cell r="H155">
            <v>250515.45</v>
          </cell>
          <cell r="I155">
            <v>252374.52</v>
          </cell>
          <cell r="J155">
            <v>24349.85</v>
          </cell>
          <cell r="K155">
            <v>173846.18</v>
          </cell>
        </row>
        <row r="156">
          <cell r="A156" t="str">
            <v>Corporate ResponsibilityExpenseO&amp;MIT Toolkit</v>
          </cell>
          <cell r="B156" t="str">
            <v>Corporate Responsibility</v>
          </cell>
          <cell r="C156" t="str">
            <v>O&amp;M</v>
          </cell>
          <cell r="D156" t="str">
            <v>IT Toolkit</v>
          </cell>
          <cell r="E156">
            <v>178.44</v>
          </cell>
          <cell r="F156">
            <v>521</v>
          </cell>
          <cell r="G156">
            <v>1427.52</v>
          </cell>
          <cell r="H156">
            <v>2138.2800000000002</v>
          </cell>
          <cell r="I156">
            <v>6251.76</v>
          </cell>
          <cell r="J156">
            <v>772.16</v>
          </cell>
          <cell r="K156">
            <v>5092.6000000000004</v>
          </cell>
        </row>
        <row r="157">
          <cell r="A157" t="str">
            <v>Corporate ResponsibilityExpenseO&amp;MIncurred Labor</v>
          </cell>
          <cell r="B157" t="str">
            <v>Corporate Responsibility</v>
          </cell>
          <cell r="C157" t="str">
            <v>O&amp;M</v>
          </cell>
          <cell r="D157" t="str">
            <v>Incurred Labor</v>
          </cell>
          <cell r="E157">
            <v>66244</v>
          </cell>
          <cell r="F157">
            <v>65925</v>
          </cell>
          <cell r="G157">
            <v>524695</v>
          </cell>
          <cell r="H157">
            <v>787042.05</v>
          </cell>
          <cell r="I157">
            <v>775527.31</v>
          </cell>
          <cell r="J157">
            <v>75289.69</v>
          </cell>
          <cell r="K157">
            <v>522561.14</v>
          </cell>
        </row>
        <row r="158">
          <cell r="A158" t="str">
            <v>Corporate ResponsibilityExpenseO&amp;MInternal Settlements</v>
          </cell>
          <cell r="B158" t="str">
            <v>Corporate Responsibility</v>
          </cell>
          <cell r="C158" t="str">
            <v>O&amp;M</v>
          </cell>
          <cell r="D158" t="str">
            <v>Internal Settlements</v>
          </cell>
          <cell r="E158">
            <v>0</v>
          </cell>
          <cell r="G158">
            <v>0</v>
          </cell>
          <cell r="H158">
            <v>0</v>
          </cell>
          <cell r="I158">
            <v>531.04</v>
          </cell>
          <cell r="J158">
            <v>0</v>
          </cell>
          <cell r="K158">
            <v>0</v>
          </cell>
        </row>
        <row r="159">
          <cell r="A159" t="str">
            <v>Corporate ResponsibilityExpenseO&amp;MMaterial</v>
          </cell>
          <cell r="B159" t="str">
            <v>Corporate Responsibility</v>
          </cell>
          <cell r="C159" t="str">
            <v>O&amp;M</v>
          </cell>
          <cell r="D159" t="str">
            <v>Material</v>
          </cell>
          <cell r="I159">
            <v>1317.37</v>
          </cell>
          <cell r="K159">
            <v>2015.34</v>
          </cell>
        </row>
        <row r="160">
          <cell r="A160" t="str">
            <v>Corporate ResponsibilityExpenseO&amp;MOther Primary Expenses</v>
          </cell>
          <cell r="B160" t="str">
            <v>Corporate Responsibility</v>
          </cell>
          <cell r="C160" t="str">
            <v>O&amp;M</v>
          </cell>
          <cell r="D160" t="str">
            <v>Other Primary Expenses</v>
          </cell>
          <cell r="E160">
            <v>10691</v>
          </cell>
          <cell r="F160">
            <v>18691</v>
          </cell>
          <cell r="G160">
            <v>96311</v>
          </cell>
          <cell r="H160">
            <v>166075</v>
          </cell>
          <cell r="I160">
            <v>165688.38</v>
          </cell>
          <cell r="J160">
            <v>7458.39</v>
          </cell>
          <cell r="K160">
            <v>51439.14</v>
          </cell>
        </row>
        <row r="161">
          <cell r="A161" t="str">
            <v>Corporate ResponsibilityExpenseO&amp;MOther Secondary Costs</v>
          </cell>
          <cell r="B161" t="str">
            <v>Corporate Responsibility</v>
          </cell>
          <cell r="C161" t="str">
            <v>O&amp;M</v>
          </cell>
          <cell r="D161" t="str">
            <v>Other Secondary Costs</v>
          </cell>
          <cell r="E161">
            <v>85.01</v>
          </cell>
          <cell r="F161">
            <v>170</v>
          </cell>
          <cell r="G161">
            <v>680.08</v>
          </cell>
          <cell r="H161">
            <v>1017</v>
          </cell>
          <cell r="I161">
            <v>2193.04</v>
          </cell>
          <cell r="J161">
            <v>297.52999999999997</v>
          </cell>
          <cell r="K161">
            <v>2076.5300000000002</v>
          </cell>
        </row>
        <row r="162">
          <cell r="A162" t="str">
            <v>Corporate ResponsibilityExpenseO&amp;MOutside Services</v>
          </cell>
          <cell r="B162" t="str">
            <v>Corporate Responsibility</v>
          </cell>
          <cell r="C162" t="str">
            <v>O&amp;M</v>
          </cell>
          <cell r="D162" t="str">
            <v>Outside Services</v>
          </cell>
          <cell r="E162">
            <v>11129</v>
          </cell>
          <cell r="F162">
            <v>15829</v>
          </cell>
          <cell r="G162">
            <v>100249</v>
          </cell>
          <cell r="H162">
            <v>172871</v>
          </cell>
          <cell r="I162">
            <v>172639.74</v>
          </cell>
          <cell r="J162">
            <v>3400.01</v>
          </cell>
          <cell r="K162">
            <v>85921.03</v>
          </cell>
        </row>
        <row r="163">
          <cell r="A163" t="str">
            <v>Corporate ResponsibilityExpenseO&amp;MResidual Sent to SC Asm Ctr</v>
          </cell>
          <cell r="B163" t="str">
            <v>Corporate Responsibility</v>
          </cell>
          <cell r="C163" t="str">
            <v>O&amp;M</v>
          </cell>
          <cell r="D163" t="str">
            <v>Residual Sent to SC Asm Ctr</v>
          </cell>
          <cell r="E163">
            <v>6525.38</v>
          </cell>
          <cell r="G163">
            <v>-26339.54</v>
          </cell>
          <cell r="H163">
            <v>2728.12</v>
          </cell>
          <cell r="J163">
            <v>-71200.990000000005</v>
          </cell>
          <cell r="K163">
            <v>-114307.96</v>
          </cell>
        </row>
        <row r="164">
          <cell r="A164" t="str">
            <v>Corporate ResponsibilityExpenseO&amp;MSpace</v>
          </cell>
          <cell r="B164" t="str">
            <v>Corporate Responsibility</v>
          </cell>
          <cell r="C164" t="str">
            <v>O&amp;M</v>
          </cell>
          <cell r="D164" t="str">
            <v>Space</v>
          </cell>
          <cell r="E164">
            <v>18625.830000000002</v>
          </cell>
          <cell r="F164">
            <v>18625.830000000002</v>
          </cell>
          <cell r="G164">
            <v>149006.64000000001</v>
          </cell>
          <cell r="H164">
            <v>223509.96</v>
          </cell>
          <cell r="I164">
            <v>223509.96</v>
          </cell>
          <cell r="J164">
            <v>18625.830000000002</v>
          </cell>
          <cell r="K164">
            <v>149006.64000000001</v>
          </cell>
        </row>
        <row r="165">
          <cell r="A165" t="str">
            <v>Corporate ResponsibilityExpenseO&amp;MVP Office Assessments</v>
          </cell>
          <cell r="B165" t="str">
            <v>Corporate Responsibility</v>
          </cell>
          <cell r="C165" t="str">
            <v>O&amp;M</v>
          </cell>
          <cell r="D165" t="str">
            <v>VP Office Assessments</v>
          </cell>
          <cell r="E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</row>
        <row r="166">
          <cell r="A166" t="str">
            <v>Corporate ResponsibilityExpenseNot assignedNot assigned</v>
          </cell>
          <cell r="B166" t="str">
            <v>Corporate Responsibility</v>
          </cell>
          <cell r="C166" t="str">
            <v>Not assigned</v>
          </cell>
          <cell r="D166" t="str">
            <v>Not assigned</v>
          </cell>
          <cell r="I166">
            <v>0</v>
          </cell>
        </row>
        <row r="167">
          <cell r="A167" t="str">
            <v>Corporate SecretaryExpenseCAPITALCapital Offset</v>
          </cell>
          <cell r="B167" t="str">
            <v>Corporate Secretary</v>
          </cell>
          <cell r="C167" t="str">
            <v>CAPITAL</v>
          </cell>
          <cell r="D167" t="str">
            <v>Capital Offset</v>
          </cell>
          <cell r="I167">
            <v>-4422</v>
          </cell>
          <cell r="K167">
            <v>-4422</v>
          </cell>
        </row>
        <row r="168">
          <cell r="A168" t="str">
            <v>Corporate SecretaryExpenseCAPITALOther Secondary Costs</v>
          </cell>
          <cell r="B168" t="str">
            <v>Corporate Secretary</v>
          </cell>
          <cell r="C168" t="str">
            <v>CAPITAL</v>
          </cell>
          <cell r="D168" t="str">
            <v>Other Secondary Costs</v>
          </cell>
          <cell r="I168">
            <v>4422</v>
          </cell>
          <cell r="K168">
            <v>4422</v>
          </cell>
        </row>
        <row r="169">
          <cell r="A169" t="str">
            <v>Corporate SecretaryExpenseO&amp;MApplied Labor</v>
          </cell>
          <cell r="B169" t="str">
            <v>Corporate Secretary</v>
          </cell>
          <cell r="C169" t="str">
            <v>O&amp;M</v>
          </cell>
          <cell r="D169" t="str">
            <v>Applied Labor</v>
          </cell>
          <cell r="E169">
            <v>0</v>
          </cell>
          <cell r="G169">
            <v>0</v>
          </cell>
          <cell r="H169">
            <v>0</v>
          </cell>
          <cell r="J169">
            <v>-21731.07</v>
          </cell>
          <cell r="K169">
            <v>-111302.79</v>
          </cell>
        </row>
        <row r="170">
          <cell r="A170" t="str">
            <v>Corporate SecretaryExpenseO&amp;MDAS</v>
          </cell>
          <cell r="B170" t="str">
            <v>Corporate Secretary</v>
          </cell>
          <cell r="C170" t="str">
            <v>O&amp;M</v>
          </cell>
          <cell r="D170" t="str">
            <v>DAS</v>
          </cell>
          <cell r="E170">
            <v>972</v>
          </cell>
          <cell r="F170">
            <v>972</v>
          </cell>
          <cell r="G170">
            <v>7776</v>
          </cell>
          <cell r="H170">
            <v>11663</v>
          </cell>
          <cell r="I170">
            <v>11663</v>
          </cell>
          <cell r="J170">
            <v>972</v>
          </cell>
          <cell r="K170">
            <v>7776</v>
          </cell>
        </row>
        <row r="171">
          <cell r="A171" t="str">
            <v>Corporate SecretaryExpenseO&amp;MDepreciation/Amortization</v>
          </cell>
          <cell r="B171" t="str">
            <v>Corporate Secretary</v>
          </cell>
          <cell r="C171" t="str">
            <v>O&amp;M</v>
          </cell>
          <cell r="D171" t="str">
            <v>Depreciation/Amortization</v>
          </cell>
          <cell r="E171">
            <v>202.92</v>
          </cell>
          <cell r="F171">
            <v>202.92</v>
          </cell>
          <cell r="G171">
            <v>1623.36</v>
          </cell>
          <cell r="H171">
            <v>2435.04</v>
          </cell>
          <cell r="I171">
            <v>2944.48</v>
          </cell>
          <cell r="J171">
            <v>427.19</v>
          </cell>
          <cell r="K171">
            <v>3254.1</v>
          </cell>
        </row>
        <row r="172">
          <cell r="A172" t="str">
            <v>Corporate SecretaryExpenseO&amp;MFringe Benefits &amp; Taxes</v>
          </cell>
          <cell r="B172" t="str">
            <v>Corporate Secretary</v>
          </cell>
          <cell r="C172" t="str">
            <v>O&amp;M</v>
          </cell>
          <cell r="D172" t="str">
            <v>Fringe Benefits &amp; Taxes</v>
          </cell>
          <cell r="E172">
            <v>16271.18</v>
          </cell>
          <cell r="F172">
            <v>16271.18</v>
          </cell>
          <cell r="G172">
            <v>131696.51999999999</v>
          </cell>
          <cell r="H172">
            <v>198922.79</v>
          </cell>
          <cell r="I172">
            <v>198285.81</v>
          </cell>
          <cell r="J172">
            <v>20848.439999999999</v>
          </cell>
          <cell r="K172">
            <v>131373.63</v>
          </cell>
        </row>
        <row r="173">
          <cell r="A173" t="str">
            <v>Corporate SecretaryExpenseO&amp;MIT Toolkit</v>
          </cell>
          <cell r="B173" t="str">
            <v>Corporate Secretary</v>
          </cell>
          <cell r="C173" t="str">
            <v>O&amp;M</v>
          </cell>
          <cell r="D173" t="str">
            <v>IT Toolkit</v>
          </cell>
          <cell r="E173">
            <v>1478.68</v>
          </cell>
          <cell r="F173">
            <v>1478.68</v>
          </cell>
          <cell r="G173">
            <v>11829.44</v>
          </cell>
          <cell r="H173">
            <v>17736.16</v>
          </cell>
          <cell r="I173">
            <v>17147.599999999999</v>
          </cell>
          <cell r="J173">
            <v>652.91999999999996</v>
          </cell>
          <cell r="K173">
            <v>8698.2000000000007</v>
          </cell>
        </row>
        <row r="174">
          <cell r="A174" t="str">
            <v>Corporate SecretaryExpenseO&amp;MIncurred Labor</v>
          </cell>
          <cell r="B174" t="str">
            <v>Corporate Secretary</v>
          </cell>
          <cell r="C174" t="str">
            <v>O&amp;M</v>
          </cell>
          <cell r="D174" t="str">
            <v>Incurred Labor</v>
          </cell>
          <cell r="E174">
            <v>51119</v>
          </cell>
          <cell r="F174">
            <v>51119</v>
          </cell>
          <cell r="G174">
            <v>405110</v>
          </cell>
          <cell r="H174">
            <v>607674.46</v>
          </cell>
          <cell r="I174">
            <v>607987.32999999996</v>
          </cell>
          <cell r="J174">
            <v>70551.66</v>
          </cell>
          <cell r="K174">
            <v>424091.36</v>
          </cell>
        </row>
        <row r="175">
          <cell r="A175" t="str">
            <v>Corporate SecretaryExpenseO&amp;MInternal Settlements</v>
          </cell>
          <cell r="B175" t="str">
            <v>Corporate Secretary</v>
          </cell>
          <cell r="C175" t="str">
            <v>O&amp;M</v>
          </cell>
          <cell r="D175" t="str">
            <v>Internal Settlements</v>
          </cell>
          <cell r="E175">
            <v>0</v>
          </cell>
          <cell r="G175">
            <v>0</v>
          </cell>
          <cell r="H175">
            <v>0</v>
          </cell>
          <cell r="I175">
            <v>-25702.23</v>
          </cell>
          <cell r="J175">
            <v>0</v>
          </cell>
          <cell r="K175">
            <v>0</v>
          </cell>
        </row>
        <row r="176">
          <cell r="A176" t="str">
            <v>Corporate SecretaryExpenseO&amp;MMaterial</v>
          </cell>
          <cell r="B176" t="str">
            <v>Corporate Secretary</v>
          </cell>
          <cell r="C176" t="str">
            <v>O&amp;M</v>
          </cell>
          <cell r="D176" t="str">
            <v>Material</v>
          </cell>
          <cell r="I176">
            <v>900.94</v>
          </cell>
          <cell r="J176">
            <v>9406.34</v>
          </cell>
          <cell r="K176">
            <v>11611.64</v>
          </cell>
        </row>
        <row r="177">
          <cell r="A177" t="str">
            <v>Corporate SecretaryExpenseO&amp;MOther Primary Expenses</v>
          </cell>
          <cell r="B177" t="str">
            <v>Corporate Secretary</v>
          </cell>
          <cell r="C177" t="str">
            <v>O&amp;M</v>
          </cell>
          <cell r="D177" t="str">
            <v>Other Primary Expenses</v>
          </cell>
          <cell r="E177">
            <v>2861.67</v>
          </cell>
          <cell r="F177">
            <v>2861.67</v>
          </cell>
          <cell r="G177">
            <v>22893.360000000001</v>
          </cell>
          <cell r="H177">
            <v>34340.04</v>
          </cell>
          <cell r="I177">
            <v>34548.629999999997</v>
          </cell>
          <cell r="J177">
            <v>542.03</v>
          </cell>
          <cell r="K177">
            <v>60606.99</v>
          </cell>
        </row>
        <row r="178">
          <cell r="A178" t="str">
            <v>Corporate SecretaryExpenseO&amp;MOther Secondary Costs</v>
          </cell>
          <cell r="B178" t="str">
            <v>Corporate Secretary</v>
          </cell>
          <cell r="C178" t="str">
            <v>O&amp;M</v>
          </cell>
          <cell r="D178" t="str">
            <v>Other Secondary Costs</v>
          </cell>
          <cell r="E178">
            <v>886.89</v>
          </cell>
          <cell r="F178">
            <v>886.89</v>
          </cell>
          <cell r="G178">
            <v>7095.12</v>
          </cell>
          <cell r="H178">
            <v>10643.68</v>
          </cell>
          <cell r="I178">
            <v>9320.23</v>
          </cell>
          <cell r="J178">
            <v>707.52</v>
          </cell>
          <cell r="K178">
            <v>3105.71</v>
          </cell>
        </row>
        <row r="179">
          <cell r="A179" t="str">
            <v>Corporate SecretaryExpenseO&amp;MOutside Services</v>
          </cell>
          <cell r="B179" t="str">
            <v>Corporate Secretary</v>
          </cell>
          <cell r="C179" t="str">
            <v>O&amp;M</v>
          </cell>
          <cell r="D179" t="str">
            <v>Outside Services</v>
          </cell>
          <cell r="E179">
            <v>5052</v>
          </cell>
          <cell r="F179">
            <v>18052</v>
          </cell>
          <cell r="G179">
            <v>72864</v>
          </cell>
          <cell r="H179">
            <v>93080</v>
          </cell>
          <cell r="I179">
            <v>91927.05</v>
          </cell>
          <cell r="K179">
            <v>12259.97</v>
          </cell>
        </row>
        <row r="180">
          <cell r="A180" t="str">
            <v>Corporate SecretaryExpenseO&amp;MResidual Sent to SC Asm Ctr</v>
          </cell>
          <cell r="B180" t="str">
            <v>Corporate Secretary</v>
          </cell>
          <cell r="C180" t="str">
            <v>O&amp;M</v>
          </cell>
          <cell r="D180" t="str">
            <v>Residual Sent to SC Asm Ctr</v>
          </cell>
          <cell r="E180">
            <v>-206.24</v>
          </cell>
          <cell r="G180">
            <v>1520</v>
          </cell>
          <cell r="H180">
            <v>2252.0300000000002</v>
          </cell>
          <cell r="J180">
            <v>-13465.93</v>
          </cell>
          <cell r="K180">
            <v>27193.99</v>
          </cell>
        </row>
        <row r="181">
          <cell r="A181" t="str">
            <v>Corporate SecretaryExpenseO&amp;MSpace</v>
          </cell>
          <cell r="B181" t="str">
            <v>Corporate Secretary</v>
          </cell>
          <cell r="C181" t="str">
            <v>O&amp;M</v>
          </cell>
          <cell r="D181" t="str">
            <v>Space</v>
          </cell>
          <cell r="E181">
            <v>17316.900000000001</v>
          </cell>
          <cell r="F181">
            <v>17316.900000000001</v>
          </cell>
          <cell r="G181">
            <v>138535.20000000001</v>
          </cell>
          <cell r="H181">
            <v>207802.8</v>
          </cell>
          <cell r="I181">
            <v>207802.8</v>
          </cell>
          <cell r="J181">
            <v>17316.900000000001</v>
          </cell>
          <cell r="K181">
            <v>138535.20000000001</v>
          </cell>
        </row>
        <row r="182">
          <cell r="A182" t="str">
            <v>Corporate SecretaryExpenseO&amp;MVP Office Assessments</v>
          </cell>
          <cell r="B182" t="str">
            <v>Corporate Secretary</v>
          </cell>
          <cell r="C182" t="str">
            <v>O&amp;M</v>
          </cell>
          <cell r="D182" t="str">
            <v>VP Office Assessments</v>
          </cell>
          <cell r="E182">
            <v>-4675</v>
          </cell>
          <cell r="F182">
            <v>-4675</v>
          </cell>
          <cell r="G182">
            <v>-37400</v>
          </cell>
          <cell r="H182">
            <v>-56100</v>
          </cell>
          <cell r="I182">
            <v>-30398</v>
          </cell>
          <cell r="J182">
            <v>0</v>
          </cell>
          <cell r="K182">
            <v>-14025</v>
          </cell>
        </row>
        <row r="183">
          <cell r="A183" t="str">
            <v>Corporate SecretaryExpenseNot assignedNot assigned</v>
          </cell>
          <cell r="B183" t="str">
            <v>Corporate Secretary</v>
          </cell>
          <cell r="C183" t="str">
            <v>Not assigned</v>
          </cell>
          <cell r="D183" t="str">
            <v>Not assigned</v>
          </cell>
          <cell r="I183">
            <v>0</v>
          </cell>
        </row>
        <row r="184">
          <cell r="A184" t="str">
            <v>Corporate StrategyExpenseCAPITALCapital Offset</v>
          </cell>
          <cell r="B184" t="str">
            <v>Corporate Strategy</v>
          </cell>
          <cell r="C184" t="str">
            <v>CAPITAL</v>
          </cell>
          <cell r="D184" t="str">
            <v>Capital Offset</v>
          </cell>
          <cell r="I184">
            <v>-6074</v>
          </cell>
          <cell r="K184">
            <v>-6074</v>
          </cell>
        </row>
        <row r="185">
          <cell r="A185" t="str">
            <v>Corporate StrategyExpenseCAPITALOther Secondary Costs</v>
          </cell>
          <cell r="B185" t="str">
            <v>Corporate Strategy</v>
          </cell>
          <cell r="C185" t="str">
            <v>CAPITAL</v>
          </cell>
          <cell r="D185" t="str">
            <v>Other Secondary Costs</v>
          </cell>
          <cell r="I185">
            <v>6074</v>
          </cell>
          <cell r="K185">
            <v>6074</v>
          </cell>
        </row>
        <row r="186">
          <cell r="A186" t="str">
            <v>Corporate StrategyExpenseO&amp;MApplied Labor</v>
          </cell>
          <cell r="B186" t="str">
            <v>Corporate Strategy</v>
          </cell>
          <cell r="C186" t="str">
            <v>O&amp;M</v>
          </cell>
          <cell r="D186" t="str">
            <v>Applied Labor</v>
          </cell>
          <cell r="E186">
            <v>0</v>
          </cell>
          <cell r="G186">
            <v>0</v>
          </cell>
          <cell r="H186">
            <v>0</v>
          </cell>
          <cell r="J186">
            <v>0</v>
          </cell>
          <cell r="K186">
            <v>-928.07</v>
          </cell>
        </row>
        <row r="187">
          <cell r="A187" t="str">
            <v>Corporate StrategyExpenseO&amp;MDepreciation/Amortization</v>
          </cell>
          <cell r="B187" t="str">
            <v>Corporate Strategy</v>
          </cell>
          <cell r="C187" t="str">
            <v>O&amp;M</v>
          </cell>
          <cell r="D187" t="str">
            <v>Depreciation/Amortization</v>
          </cell>
          <cell r="E187">
            <v>978.5</v>
          </cell>
          <cell r="F187">
            <v>1358</v>
          </cell>
          <cell r="G187">
            <v>7828</v>
          </cell>
          <cell r="H187">
            <v>11742</v>
          </cell>
          <cell r="I187">
            <v>16197.84</v>
          </cell>
          <cell r="J187">
            <v>1312.6</v>
          </cell>
          <cell r="K187">
            <v>10583.95</v>
          </cell>
        </row>
        <row r="188">
          <cell r="A188" t="str">
            <v>Corporate StrategyExpenseO&amp;MFleet/Other CO Charges</v>
          </cell>
          <cell r="B188" t="str">
            <v>Corporate Strategy</v>
          </cell>
          <cell r="C188" t="str">
            <v>O&amp;M</v>
          </cell>
          <cell r="D188" t="str">
            <v>Fleet/Other CO Charges</v>
          </cell>
          <cell r="E188">
            <v>1270.68</v>
          </cell>
          <cell r="F188">
            <v>1270.68</v>
          </cell>
          <cell r="G188">
            <v>10236.85</v>
          </cell>
          <cell r="H188">
            <v>15234.83</v>
          </cell>
          <cell r="I188">
            <v>11851.01</v>
          </cell>
          <cell r="J188">
            <v>914.67</v>
          </cell>
          <cell r="K188">
            <v>2039.22</v>
          </cell>
        </row>
        <row r="189">
          <cell r="A189" t="str">
            <v>Corporate StrategyExpenseO&amp;MFringe Benefits &amp; Taxes</v>
          </cell>
          <cell r="B189" t="str">
            <v>Corporate Strategy</v>
          </cell>
          <cell r="C189" t="str">
            <v>O&amp;M</v>
          </cell>
          <cell r="D189" t="str">
            <v>Fringe Benefits &amp; Taxes</v>
          </cell>
          <cell r="E189">
            <v>38445.230000000003</v>
          </cell>
          <cell r="F189">
            <v>33893</v>
          </cell>
          <cell r="G189">
            <v>279956.31</v>
          </cell>
          <cell r="H189">
            <v>432276.27</v>
          </cell>
          <cell r="I189">
            <v>404988.83</v>
          </cell>
          <cell r="J189">
            <v>31786.37</v>
          </cell>
          <cell r="K189">
            <v>259026.37</v>
          </cell>
        </row>
        <row r="190">
          <cell r="A190" t="str">
            <v>Corporate StrategyExpenseO&amp;MIT Toolkit</v>
          </cell>
          <cell r="B190" t="str">
            <v>Corporate Strategy</v>
          </cell>
          <cell r="C190" t="str">
            <v>O&amp;M</v>
          </cell>
          <cell r="D190" t="str">
            <v>IT Toolkit</v>
          </cell>
          <cell r="E190">
            <v>753.6</v>
          </cell>
          <cell r="F190">
            <v>753.6</v>
          </cell>
          <cell r="G190">
            <v>6028.8</v>
          </cell>
          <cell r="H190">
            <v>9046.2000000000007</v>
          </cell>
          <cell r="I190">
            <v>8515</v>
          </cell>
          <cell r="J190">
            <v>741.88</v>
          </cell>
          <cell r="K190">
            <v>6250.24</v>
          </cell>
        </row>
        <row r="191">
          <cell r="A191" t="str">
            <v>Corporate StrategyExpenseO&amp;MIncurred Labor</v>
          </cell>
          <cell r="B191" t="str">
            <v>Corporate Strategy</v>
          </cell>
          <cell r="C191" t="str">
            <v>O&amp;M</v>
          </cell>
          <cell r="D191" t="str">
            <v>Incurred Labor</v>
          </cell>
          <cell r="E191">
            <v>120783</v>
          </cell>
          <cell r="F191">
            <v>106481</v>
          </cell>
          <cell r="G191">
            <v>879536</v>
          </cell>
          <cell r="H191">
            <v>1358078.16</v>
          </cell>
          <cell r="I191">
            <v>1278398</v>
          </cell>
          <cell r="J191">
            <v>103143.45</v>
          </cell>
          <cell r="K191">
            <v>824431.74</v>
          </cell>
        </row>
        <row r="192">
          <cell r="A192" t="str">
            <v>Corporate StrategyExpenseO&amp;MInternal Settlements</v>
          </cell>
          <cell r="B192" t="str">
            <v>Corporate Strategy</v>
          </cell>
          <cell r="C192" t="str">
            <v>O&amp;M</v>
          </cell>
          <cell r="D192" t="str">
            <v>Internal Settlements</v>
          </cell>
          <cell r="E192">
            <v>0</v>
          </cell>
          <cell r="G192">
            <v>0</v>
          </cell>
          <cell r="H192">
            <v>0</v>
          </cell>
          <cell r="I192">
            <v>-928.07</v>
          </cell>
          <cell r="J192">
            <v>0</v>
          </cell>
          <cell r="K192">
            <v>0</v>
          </cell>
        </row>
        <row r="193">
          <cell r="A193" t="str">
            <v>Corporate StrategyExpenseO&amp;MMaterial</v>
          </cell>
          <cell r="B193" t="str">
            <v>Corporate Strategy</v>
          </cell>
          <cell r="C193" t="str">
            <v>O&amp;M</v>
          </cell>
          <cell r="D193" t="str">
            <v>Material</v>
          </cell>
          <cell r="I193">
            <v>8371.35</v>
          </cell>
          <cell r="K193">
            <v>11873.5</v>
          </cell>
        </row>
        <row r="194">
          <cell r="A194" t="str">
            <v>Corporate StrategyExpenseO&amp;MOther Primary Expenses</v>
          </cell>
          <cell r="B194" t="str">
            <v>Corporate Strategy</v>
          </cell>
          <cell r="C194" t="str">
            <v>O&amp;M</v>
          </cell>
          <cell r="D194" t="str">
            <v>Other Primary Expenses</v>
          </cell>
          <cell r="E194">
            <v>6360.51</v>
          </cell>
          <cell r="F194">
            <v>15361</v>
          </cell>
          <cell r="G194">
            <v>122660.08</v>
          </cell>
          <cell r="H194">
            <v>251048.12</v>
          </cell>
          <cell r="I194">
            <v>251249.4</v>
          </cell>
          <cell r="J194">
            <v>1275.95</v>
          </cell>
          <cell r="K194">
            <v>78843.429999999993</v>
          </cell>
        </row>
        <row r="195">
          <cell r="A195" t="str">
            <v>Corporate StrategyExpenseO&amp;MOther Secondary Costs</v>
          </cell>
          <cell r="B195" t="str">
            <v>Corporate Strategy</v>
          </cell>
          <cell r="C195" t="str">
            <v>O&amp;M</v>
          </cell>
          <cell r="D195" t="str">
            <v>Other Secondary Costs</v>
          </cell>
          <cell r="E195">
            <v>450.47</v>
          </cell>
          <cell r="F195">
            <v>450.47</v>
          </cell>
          <cell r="G195">
            <v>3603.76</v>
          </cell>
          <cell r="H195">
            <v>5408.76</v>
          </cell>
          <cell r="I195">
            <v>5042.8599999999997</v>
          </cell>
          <cell r="J195">
            <v>287.62</v>
          </cell>
          <cell r="K195">
            <v>4858.45</v>
          </cell>
        </row>
        <row r="196">
          <cell r="A196" t="str">
            <v>Corporate StrategyExpenseO&amp;MOutside Services</v>
          </cell>
          <cell r="B196" t="str">
            <v>Corporate Strategy</v>
          </cell>
          <cell r="C196" t="str">
            <v>O&amp;M</v>
          </cell>
          <cell r="D196" t="str">
            <v>Outside Services</v>
          </cell>
          <cell r="E196">
            <v>1900.67</v>
          </cell>
          <cell r="F196">
            <v>42485</v>
          </cell>
          <cell r="G196">
            <v>171639.36</v>
          </cell>
          <cell r="H196">
            <v>403600.04</v>
          </cell>
          <cell r="I196">
            <v>395889.99</v>
          </cell>
          <cell r="J196">
            <v>537.08000000000004</v>
          </cell>
          <cell r="K196">
            <v>63180.7</v>
          </cell>
        </row>
        <row r="197">
          <cell r="A197" t="str">
            <v>Corporate StrategyExpenseO&amp;MResidual Sent to SC Asm Ctr</v>
          </cell>
          <cell r="B197" t="str">
            <v>Corporate Strategy</v>
          </cell>
          <cell r="C197" t="str">
            <v>O&amp;M</v>
          </cell>
          <cell r="D197" t="str">
            <v>Residual Sent to SC Asm Ctr</v>
          </cell>
          <cell r="E197">
            <v>-11044.22</v>
          </cell>
          <cell r="G197">
            <v>27201.48</v>
          </cell>
          <cell r="H197">
            <v>-10199.42</v>
          </cell>
          <cell r="J197">
            <v>-42912.41</v>
          </cell>
          <cell r="K197">
            <v>-291846.17</v>
          </cell>
        </row>
        <row r="198">
          <cell r="A198" t="str">
            <v>Corporate StrategyExpenseO&amp;MSpace</v>
          </cell>
          <cell r="B198" t="str">
            <v>Corporate Strategy</v>
          </cell>
          <cell r="C198" t="str">
            <v>O&amp;M</v>
          </cell>
          <cell r="D198" t="str">
            <v>Space</v>
          </cell>
          <cell r="E198">
            <v>21658.32</v>
          </cell>
          <cell r="F198">
            <v>21466</v>
          </cell>
          <cell r="G198">
            <v>173266.56</v>
          </cell>
          <cell r="H198">
            <v>259899.84</v>
          </cell>
          <cell r="I198">
            <v>257591.73</v>
          </cell>
          <cell r="J198">
            <v>21465.91</v>
          </cell>
          <cell r="K198">
            <v>171727.28</v>
          </cell>
        </row>
        <row r="199">
          <cell r="A199" t="str">
            <v>Corporate StrategyExpenseO&amp;MVP Office Assessments</v>
          </cell>
          <cell r="B199" t="str">
            <v>Corporate Strategy</v>
          </cell>
          <cell r="C199" t="str">
            <v>O&amp;M</v>
          </cell>
          <cell r="D199" t="str">
            <v>VP Office Assessments</v>
          </cell>
          <cell r="E199">
            <v>12184</v>
          </cell>
          <cell r="F199">
            <v>12184</v>
          </cell>
          <cell r="G199">
            <v>97472</v>
          </cell>
          <cell r="H199">
            <v>146208</v>
          </cell>
          <cell r="I199">
            <v>146208</v>
          </cell>
          <cell r="J199">
            <v>12184</v>
          </cell>
          <cell r="K199">
            <v>88122</v>
          </cell>
        </row>
        <row r="200">
          <cell r="A200" t="str">
            <v>Corporate StrategyExpenseNot assignedNot assigned</v>
          </cell>
          <cell r="B200" t="str">
            <v>Corporate Strategy</v>
          </cell>
          <cell r="C200" t="str">
            <v>Not assigned</v>
          </cell>
          <cell r="D200" t="str">
            <v>Not assigned</v>
          </cell>
          <cell r="I200">
            <v>0</v>
          </cell>
        </row>
        <row r="201">
          <cell r="A201" t="str">
            <v>Employee Fringe BenefitsExpenseO&amp;MFringe Benefits &amp; Taxes</v>
          </cell>
          <cell r="B201" t="str">
            <v>Employee Fringe Benefits</v>
          </cell>
          <cell r="C201" t="str">
            <v>O&amp;M</v>
          </cell>
          <cell r="D201" t="str">
            <v>Fringe Benefits &amp; Taxes</v>
          </cell>
          <cell r="E201">
            <v>-20804.07</v>
          </cell>
          <cell r="F201">
            <v>-20804.07</v>
          </cell>
          <cell r="G201">
            <v>87302.21</v>
          </cell>
          <cell r="H201">
            <v>26047.99</v>
          </cell>
          <cell r="I201">
            <v>-24252.2</v>
          </cell>
          <cell r="J201">
            <v>-92355.57</v>
          </cell>
          <cell r="K201">
            <v>1023281.86</v>
          </cell>
        </row>
        <row r="202">
          <cell r="A202" t="str">
            <v>Employee Fringe BenefitsExpenseO&amp;MInternal Settlements</v>
          </cell>
          <cell r="B202" t="str">
            <v>Employee Fringe Benefits</v>
          </cell>
          <cell r="C202" t="str">
            <v>O&amp;M</v>
          </cell>
          <cell r="D202" t="str">
            <v>Internal Settlements</v>
          </cell>
          <cell r="E202">
            <v>0</v>
          </cell>
          <cell r="G202">
            <v>0</v>
          </cell>
          <cell r="H202">
            <v>0</v>
          </cell>
          <cell r="I202">
            <v>-1106690.98</v>
          </cell>
          <cell r="J202">
            <v>92355.57</v>
          </cell>
          <cell r="K202">
            <v>-1023281.86</v>
          </cell>
        </row>
        <row r="203">
          <cell r="A203" t="str">
            <v>Employee Fringe BenefitsExpenseO&amp;MMaterial</v>
          </cell>
          <cell r="B203" t="str">
            <v>Employee Fringe Benefits</v>
          </cell>
          <cell r="C203" t="str">
            <v>O&amp;M</v>
          </cell>
          <cell r="D203" t="str">
            <v>Material</v>
          </cell>
          <cell r="J203">
            <v>0</v>
          </cell>
          <cell r="K203">
            <v>0</v>
          </cell>
        </row>
        <row r="204">
          <cell r="A204" t="str">
            <v>Employee Fringe BenefitsExpenseO&amp;MOther Primary Expenses</v>
          </cell>
          <cell r="B204" t="str">
            <v>Employee Fringe Benefits</v>
          </cell>
          <cell r="C204" t="str">
            <v>O&amp;M</v>
          </cell>
          <cell r="D204" t="str">
            <v>Other Primary Expenses</v>
          </cell>
          <cell r="J204">
            <v>0</v>
          </cell>
          <cell r="K204">
            <v>0</v>
          </cell>
        </row>
        <row r="205">
          <cell r="A205" t="str">
            <v>Employee Fringe BenefitsExpenseO&amp;MOutside Services</v>
          </cell>
          <cell r="B205" t="str">
            <v>Employee Fringe Benefits</v>
          </cell>
          <cell r="C205" t="str">
            <v>O&amp;M</v>
          </cell>
          <cell r="D205" t="str">
            <v>Outside Services</v>
          </cell>
          <cell r="J205">
            <v>0</v>
          </cell>
          <cell r="K205">
            <v>0</v>
          </cell>
        </row>
        <row r="206">
          <cell r="A206" t="str">
            <v>Employee Fringe BenefitsExpenseO&amp;MVP Office Assessments</v>
          </cell>
          <cell r="B206" t="str">
            <v>Employee Fringe Benefits</v>
          </cell>
          <cell r="C206" t="str">
            <v>O&amp;M</v>
          </cell>
          <cell r="D206" t="str">
            <v>VP Office Assessments</v>
          </cell>
          <cell r="E206">
            <v>20804.07</v>
          </cell>
          <cell r="F206">
            <v>20804.07</v>
          </cell>
          <cell r="G206">
            <v>-87302.21</v>
          </cell>
          <cell r="H206">
            <v>-26047.99</v>
          </cell>
          <cell r="I206">
            <v>362324.98</v>
          </cell>
        </row>
        <row r="207">
          <cell r="A207" t="str">
            <v>Employee Fringe BenefitsExpenseNot assignedNot assigned</v>
          </cell>
          <cell r="B207" t="str">
            <v>Employee Fringe Benefits</v>
          </cell>
          <cell r="C207" t="str">
            <v>Not assigned</v>
          </cell>
          <cell r="D207" t="str">
            <v>Not assigned</v>
          </cell>
          <cell r="I207">
            <v>0</v>
          </cell>
        </row>
        <row r="208">
          <cell r="A208" t="str">
            <v>Enterprise Risk ManagementExpenseCAPITALCapital Offset</v>
          </cell>
          <cell r="B208" t="str">
            <v>Enterprise Risk Management</v>
          </cell>
          <cell r="C208" t="str">
            <v>CAPITAL</v>
          </cell>
          <cell r="D208" t="str">
            <v>Capital Offset</v>
          </cell>
          <cell r="H208">
            <v>-40000</v>
          </cell>
          <cell r="I208">
            <v>-43304</v>
          </cell>
          <cell r="K208">
            <v>-3304</v>
          </cell>
        </row>
        <row r="209">
          <cell r="A209" t="str">
            <v>Enterprise Risk ManagementExpenseCAPITALMaterial</v>
          </cell>
          <cell r="B209" t="str">
            <v>Enterprise Risk Management</v>
          </cell>
          <cell r="C209" t="str">
            <v>CAPITAL</v>
          </cell>
          <cell r="D209" t="str">
            <v>Material</v>
          </cell>
          <cell r="H209">
            <v>40000</v>
          </cell>
          <cell r="I209">
            <v>40000</v>
          </cell>
        </row>
        <row r="210">
          <cell r="A210" t="str">
            <v>Enterprise Risk ManagementExpenseCAPITALOther Secondary Costs</v>
          </cell>
          <cell r="B210" t="str">
            <v>Enterprise Risk Management</v>
          </cell>
          <cell r="C210" t="str">
            <v>CAPITAL</v>
          </cell>
          <cell r="D210" t="str">
            <v>Other Secondary Costs</v>
          </cell>
          <cell r="I210">
            <v>3304</v>
          </cell>
          <cell r="K210">
            <v>3304</v>
          </cell>
        </row>
        <row r="211">
          <cell r="A211" t="str">
            <v>Enterprise Risk ManagementExpenseO&amp;MApplied Labor</v>
          </cell>
          <cell r="B211" t="str">
            <v>Enterprise Risk Management</v>
          </cell>
          <cell r="C211" t="str">
            <v>O&amp;M</v>
          </cell>
          <cell r="D211" t="str">
            <v>Applied Labor</v>
          </cell>
          <cell r="E211">
            <v>0</v>
          </cell>
          <cell r="G211">
            <v>0</v>
          </cell>
          <cell r="H211">
            <v>0</v>
          </cell>
          <cell r="J211">
            <v>-17736</v>
          </cell>
          <cell r="K211">
            <v>-68816.160000000003</v>
          </cell>
        </row>
        <row r="212">
          <cell r="A212" t="str">
            <v>Enterprise Risk ManagementExpenseO&amp;MClient Investment</v>
          </cell>
          <cell r="B212" t="str">
            <v>Enterprise Risk Management</v>
          </cell>
          <cell r="C212" t="str">
            <v>O&amp;M</v>
          </cell>
          <cell r="D212" t="str">
            <v>Client Investment</v>
          </cell>
          <cell r="G212">
            <v>300000</v>
          </cell>
          <cell r="H212">
            <v>300000</v>
          </cell>
          <cell r="I212">
            <v>300933</v>
          </cell>
          <cell r="K212">
            <v>1037</v>
          </cell>
        </row>
        <row r="213">
          <cell r="A213" t="str">
            <v>Enterprise Risk ManagementExpenseO&amp;MDAS</v>
          </cell>
          <cell r="B213" t="str">
            <v>Enterprise Risk Management</v>
          </cell>
          <cell r="C213" t="str">
            <v>O&amp;M</v>
          </cell>
          <cell r="D213" t="str">
            <v>DAS</v>
          </cell>
          <cell r="E213">
            <v>9434</v>
          </cell>
          <cell r="F213">
            <v>9434</v>
          </cell>
          <cell r="G213">
            <v>75472</v>
          </cell>
          <cell r="H213">
            <v>113211</v>
          </cell>
          <cell r="I213">
            <v>113211</v>
          </cell>
          <cell r="J213">
            <v>9434</v>
          </cell>
          <cell r="K213">
            <v>75472</v>
          </cell>
        </row>
        <row r="214">
          <cell r="A214" t="str">
            <v>Enterprise Risk ManagementExpenseO&amp;MDepreciation/Amortization</v>
          </cell>
          <cell r="B214" t="str">
            <v>Enterprise Risk Management</v>
          </cell>
          <cell r="C214" t="str">
            <v>O&amp;M</v>
          </cell>
          <cell r="D214" t="str">
            <v>Depreciation/Amortization</v>
          </cell>
          <cell r="E214">
            <v>9947.17</v>
          </cell>
          <cell r="F214">
            <v>9947.17</v>
          </cell>
          <cell r="G214">
            <v>79577.36</v>
          </cell>
          <cell r="H214">
            <v>119366.04</v>
          </cell>
          <cell r="I214">
            <v>97971.32</v>
          </cell>
          <cell r="J214">
            <v>2848.97</v>
          </cell>
          <cell r="K214">
            <v>22691.63</v>
          </cell>
        </row>
        <row r="215">
          <cell r="A215" t="str">
            <v>Enterprise Risk ManagementExpenseO&amp;MFringe Benefits &amp; Taxes</v>
          </cell>
          <cell r="B215" t="str">
            <v>Enterprise Risk Management</v>
          </cell>
          <cell r="C215" t="str">
            <v>O&amp;M</v>
          </cell>
          <cell r="D215" t="str">
            <v>Fringe Benefits &amp; Taxes</v>
          </cell>
          <cell r="E215">
            <v>108708.99</v>
          </cell>
          <cell r="F215">
            <v>108708.99</v>
          </cell>
          <cell r="G215">
            <v>868754.88</v>
          </cell>
          <cell r="H215">
            <v>1306884.48</v>
          </cell>
          <cell r="I215">
            <v>1308368.6399999999</v>
          </cell>
          <cell r="J215">
            <v>97911.95</v>
          </cell>
          <cell r="K215">
            <v>802964.97</v>
          </cell>
        </row>
        <row r="216">
          <cell r="A216" t="str">
            <v>Enterprise Risk ManagementExpenseO&amp;MIT Toolkit</v>
          </cell>
          <cell r="B216" t="str">
            <v>Enterprise Risk Management</v>
          </cell>
          <cell r="C216" t="str">
            <v>O&amp;M</v>
          </cell>
          <cell r="D216" t="str">
            <v>IT Toolkit</v>
          </cell>
          <cell r="E216">
            <v>1588.68</v>
          </cell>
          <cell r="F216">
            <v>1588.68</v>
          </cell>
          <cell r="G216">
            <v>12709.44</v>
          </cell>
          <cell r="H216">
            <v>19061.16</v>
          </cell>
          <cell r="I216">
            <v>18615.16</v>
          </cell>
          <cell r="J216">
            <v>1403.16</v>
          </cell>
          <cell r="K216">
            <v>11578.44</v>
          </cell>
        </row>
        <row r="217">
          <cell r="A217" t="str">
            <v>Enterprise Risk ManagementExpenseO&amp;MIncurred Labor</v>
          </cell>
          <cell r="B217" t="str">
            <v>Enterprise Risk Management</v>
          </cell>
          <cell r="C217" t="str">
            <v>O&amp;M</v>
          </cell>
          <cell r="D217" t="str">
            <v>Incurred Labor</v>
          </cell>
          <cell r="E217">
            <v>341530</v>
          </cell>
          <cell r="F217">
            <v>341530</v>
          </cell>
          <cell r="G217">
            <v>2755796</v>
          </cell>
          <cell r="H217">
            <v>4108700.79</v>
          </cell>
          <cell r="I217">
            <v>4107129.77</v>
          </cell>
          <cell r="J217">
            <v>331047.58</v>
          </cell>
          <cell r="K217">
            <v>2527265.88</v>
          </cell>
        </row>
        <row r="218">
          <cell r="A218" t="str">
            <v>Enterprise Risk ManagementExpenseO&amp;MInternal Settlements</v>
          </cell>
          <cell r="B218" t="str">
            <v>Enterprise Risk Management</v>
          </cell>
          <cell r="C218" t="str">
            <v>O&amp;M</v>
          </cell>
          <cell r="D218" t="str">
            <v>Internal Settlements</v>
          </cell>
          <cell r="E218">
            <v>0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</row>
        <row r="219">
          <cell r="A219" t="str">
            <v>Enterprise Risk ManagementExpenseO&amp;MMaterial</v>
          </cell>
          <cell r="B219" t="str">
            <v>Enterprise Risk Management</v>
          </cell>
          <cell r="C219" t="str">
            <v>O&amp;M</v>
          </cell>
          <cell r="D219" t="str">
            <v>Material</v>
          </cell>
          <cell r="G219">
            <v>1214.25</v>
          </cell>
          <cell r="H219">
            <v>1619</v>
          </cell>
          <cell r="I219">
            <v>1614.25</v>
          </cell>
          <cell r="J219">
            <v>211.69</v>
          </cell>
          <cell r="K219">
            <v>269.47000000000003</v>
          </cell>
        </row>
        <row r="220">
          <cell r="A220" t="str">
            <v>Enterprise Risk ManagementExpenseO&amp;MOther Primary Expenses</v>
          </cell>
          <cell r="B220" t="str">
            <v>Enterprise Risk Management</v>
          </cell>
          <cell r="C220" t="str">
            <v>O&amp;M</v>
          </cell>
          <cell r="D220" t="str">
            <v>Other Primary Expenses</v>
          </cell>
          <cell r="G220">
            <v>59703.75</v>
          </cell>
          <cell r="H220">
            <v>75605</v>
          </cell>
          <cell r="I220">
            <v>75605.03</v>
          </cell>
          <cell r="J220">
            <v>2853.61</v>
          </cell>
          <cell r="K220">
            <v>46618.55</v>
          </cell>
        </row>
        <row r="221">
          <cell r="A221" t="str">
            <v>Enterprise Risk ManagementExpenseO&amp;MOther Secondary Costs</v>
          </cell>
          <cell r="B221" t="str">
            <v>Enterprise Risk Management</v>
          </cell>
          <cell r="C221" t="str">
            <v>O&amp;M</v>
          </cell>
          <cell r="D221" t="str">
            <v>Other Secondary Costs</v>
          </cell>
          <cell r="E221">
            <v>771.91</v>
          </cell>
          <cell r="F221">
            <v>771.91</v>
          </cell>
          <cell r="G221">
            <v>6175.28</v>
          </cell>
          <cell r="H221">
            <v>9256.7999999999993</v>
          </cell>
          <cell r="I221">
            <v>9134.51</v>
          </cell>
          <cell r="J221">
            <v>763.63</v>
          </cell>
          <cell r="K221">
            <v>6444.26</v>
          </cell>
        </row>
        <row r="222">
          <cell r="A222" t="str">
            <v>Enterprise Risk ManagementExpenseO&amp;MOutside Services</v>
          </cell>
          <cell r="B222" t="str">
            <v>Enterprise Risk Management</v>
          </cell>
          <cell r="C222" t="str">
            <v>O&amp;M</v>
          </cell>
          <cell r="D222" t="str">
            <v>Outside Services</v>
          </cell>
          <cell r="E222">
            <v>131187.32</v>
          </cell>
          <cell r="F222">
            <v>131187.32</v>
          </cell>
          <cell r="G222">
            <v>490720.56</v>
          </cell>
          <cell r="H222">
            <v>674549.84</v>
          </cell>
          <cell r="I222">
            <v>674554.92</v>
          </cell>
          <cell r="J222">
            <v>69397.990000000005</v>
          </cell>
          <cell r="K222">
            <v>419454.12</v>
          </cell>
        </row>
        <row r="223">
          <cell r="A223" t="str">
            <v>Enterprise Risk ManagementExpenseO&amp;MResidual Sent to SC Asm Ctr</v>
          </cell>
          <cell r="B223" t="str">
            <v>Enterprise Risk Management</v>
          </cell>
          <cell r="C223" t="str">
            <v>O&amp;M</v>
          </cell>
          <cell r="D223" t="str">
            <v>Residual Sent to SC Asm Ctr</v>
          </cell>
          <cell r="E223">
            <v>-56172</v>
          </cell>
          <cell r="G223">
            <v>-119400.4</v>
          </cell>
          <cell r="H223">
            <v>36044.639999999999</v>
          </cell>
          <cell r="J223">
            <v>17630.62</v>
          </cell>
          <cell r="K223">
            <v>58162.42</v>
          </cell>
        </row>
        <row r="224">
          <cell r="A224" t="str">
            <v>Enterprise Risk ManagementExpenseO&amp;MSpace</v>
          </cell>
          <cell r="B224" t="str">
            <v>Enterprise Risk Management</v>
          </cell>
          <cell r="C224" t="str">
            <v>O&amp;M</v>
          </cell>
          <cell r="D224" t="str">
            <v>Space</v>
          </cell>
          <cell r="E224">
            <v>34620.25</v>
          </cell>
          <cell r="F224">
            <v>34620.25</v>
          </cell>
          <cell r="G224">
            <v>276962</v>
          </cell>
          <cell r="H224">
            <v>415443</v>
          </cell>
          <cell r="I224">
            <v>415443</v>
          </cell>
          <cell r="J224">
            <v>34620.25</v>
          </cell>
          <cell r="K224">
            <v>276962</v>
          </cell>
        </row>
        <row r="225">
          <cell r="A225" t="str">
            <v>Enterprise Risk ManagementExpenseO&amp;MVP Office Assessments</v>
          </cell>
          <cell r="B225" t="str">
            <v>Enterprise Risk Management</v>
          </cell>
          <cell r="C225" t="str">
            <v>O&amp;M</v>
          </cell>
          <cell r="D225" t="str">
            <v>VP Office Assessments</v>
          </cell>
          <cell r="E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</row>
        <row r="226">
          <cell r="A226" t="str">
            <v>Enterprise Risk ManagementExpenseNot assignedNot assigned</v>
          </cell>
          <cell r="B226" t="str">
            <v>Enterprise Risk Management</v>
          </cell>
          <cell r="C226" t="str">
            <v>Not assigned</v>
          </cell>
          <cell r="D226" t="str">
            <v>Not assigned</v>
          </cell>
          <cell r="I226">
            <v>0</v>
          </cell>
        </row>
        <row r="227">
          <cell r="A227" t="str">
            <v>Environmental Compliance &amp; OversightExpenseO&amp;MApplied Labor</v>
          </cell>
          <cell r="B227" t="str">
            <v>Environmental Compliance &amp; Oversight</v>
          </cell>
          <cell r="C227" t="str">
            <v>O&amp;M</v>
          </cell>
          <cell r="D227" t="str">
            <v>Applied Labor</v>
          </cell>
          <cell r="E227">
            <v>0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</row>
        <row r="228">
          <cell r="A228" t="str">
            <v>Environmental Compliance &amp; OversightExpenseO&amp;MDepreciation/Amortization</v>
          </cell>
          <cell r="B228" t="str">
            <v>Environmental Compliance &amp; Oversight</v>
          </cell>
          <cell r="C228" t="str">
            <v>O&amp;M</v>
          </cell>
          <cell r="D228" t="str">
            <v>Depreciation/Amortization</v>
          </cell>
          <cell r="E228">
            <v>125</v>
          </cell>
          <cell r="F228">
            <v>125</v>
          </cell>
          <cell r="G228">
            <v>1000</v>
          </cell>
          <cell r="H228">
            <v>1500</v>
          </cell>
          <cell r="I228">
            <v>1500</v>
          </cell>
        </row>
        <row r="229">
          <cell r="A229" t="str">
            <v>Environmental Compliance &amp; OversightExpenseO&amp;MFringe Benefits &amp; Taxes</v>
          </cell>
          <cell r="B229" t="str">
            <v>Environmental Compliance &amp; Oversight</v>
          </cell>
          <cell r="C229" t="str">
            <v>O&amp;M</v>
          </cell>
          <cell r="D229" t="str">
            <v>Fringe Benefits &amp; Taxes</v>
          </cell>
          <cell r="E229">
            <v>25390.79</v>
          </cell>
          <cell r="F229">
            <v>24391</v>
          </cell>
          <cell r="G229">
            <v>201129.3</v>
          </cell>
          <cell r="H229">
            <v>301695.40000000002</v>
          </cell>
          <cell r="I229">
            <v>301383.02</v>
          </cell>
          <cell r="J229">
            <v>25756.82</v>
          </cell>
          <cell r="K229">
            <v>218692.56</v>
          </cell>
        </row>
        <row r="230">
          <cell r="A230" t="str">
            <v>Environmental Compliance &amp; OversightExpenseO&amp;MIT Toolkit</v>
          </cell>
          <cell r="B230" t="str">
            <v>Environmental Compliance &amp; Oversight</v>
          </cell>
          <cell r="C230" t="str">
            <v>O&amp;M</v>
          </cell>
          <cell r="D230" t="str">
            <v>IT Toolkit</v>
          </cell>
          <cell r="E230">
            <v>344.68</v>
          </cell>
          <cell r="F230">
            <v>344.68</v>
          </cell>
          <cell r="G230">
            <v>2757.44</v>
          </cell>
          <cell r="H230">
            <v>4192.16</v>
          </cell>
          <cell r="I230">
            <v>3158.12</v>
          </cell>
        </row>
        <row r="231">
          <cell r="A231" t="str">
            <v>Environmental Compliance &amp; OversightExpenseO&amp;MIncurred Labor</v>
          </cell>
          <cell r="B231" t="str">
            <v>Environmental Compliance &amp; Oversight</v>
          </cell>
          <cell r="C231" t="str">
            <v>O&amp;M</v>
          </cell>
          <cell r="D231" t="str">
            <v>Incurred Labor</v>
          </cell>
          <cell r="E231">
            <v>79770</v>
          </cell>
          <cell r="F231">
            <v>79770</v>
          </cell>
          <cell r="G231">
            <v>631886</v>
          </cell>
          <cell r="H231">
            <v>947833.53</v>
          </cell>
          <cell r="I231">
            <v>948209.84</v>
          </cell>
          <cell r="J231">
            <v>81911.06</v>
          </cell>
          <cell r="K231">
            <v>641209.61</v>
          </cell>
        </row>
        <row r="232">
          <cell r="A232" t="str">
            <v>Environmental Compliance &amp; OversightExpenseO&amp;MInternal Settlements</v>
          </cell>
          <cell r="B232" t="str">
            <v>Environmental Compliance &amp; Oversight</v>
          </cell>
          <cell r="C232" t="str">
            <v>O&amp;M</v>
          </cell>
          <cell r="D232" t="str">
            <v>Internal Settlements</v>
          </cell>
          <cell r="E232">
            <v>0</v>
          </cell>
          <cell r="G232">
            <v>0</v>
          </cell>
          <cell r="H232">
            <v>0</v>
          </cell>
          <cell r="J232">
            <v>0</v>
          </cell>
          <cell r="K232">
            <v>0</v>
          </cell>
        </row>
        <row r="233">
          <cell r="A233" t="str">
            <v>Environmental Compliance &amp; OversightExpenseO&amp;MOther Income &amp; Deductions</v>
          </cell>
          <cell r="B233" t="str">
            <v>Environmental Compliance &amp; Oversight</v>
          </cell>
          <cell r="C233" t="str">
            <v>O&amp;M</v>
          </cell>
          <cell r="D233" t="str">
            <v>Other Income &amp; Deductions</v>
          </cell>
          <cell r="K233">
            <v>16000</v>
          </cell>
        </row>
        <row r="234">
          <cell r="A234" t="str">
            <v>Environmental Compliance &amp; OversightExpenseO&amp;MOther Primary Expenses</v>
          </cell>
          <cell r="B234" t="str">
            <v>Environmental Compliance &amp; Oversight</v>
          </cell>
          <cell r="C234" t="str">
            <v>O&amp;M</v>
          </cell>
          <cell r="D234" t="str">
            <v>Other Primary Expenses</v>
          </cell>
          <cell r="E234">
            <v>23716.66</v>
          </cell>
          <cell r="G234">
            <v>218615.28</v>
          </cell>
          <cell r="H234">
            <v>295604.92</v>
          </cell>
          <cell r="I234">
            <v>295836.08</v>
          </cell>
          <cell r="J234">
            <v>9577.76</v>
          </cell>
          <cell r="K234">
            <v>228452.46</v>
          </cell>
        </row>
        <row r="235">
          <cell r="A235" t="str">
            <v>Environmental Compliance &amp; OversightExpenseO&amp;MOther Secondary Costs</v>
          </cell>
          <cell r="B235" t="str">
            <v>Environmental Compliance &amp; Oversight</v>
          </cell>
          <cell r="C235" t="str">
            <v>O&amp;M</v>
          </cell>
          <cell r="D235" t="str">
            <v>Other Secondary Costs</v>
          </cell>
          <cell r="E235">
            <v>316.16000000000003</v>
          </cell>
          <cell r="F235">
            <v>316.16000000000003</v>
          </cell>
          <cell r="G235">
            <v>2529.2800000000002</v>
          </cell>
          <cell r="H235">
            <v>3789.74</v>
          </cell>
          <cell r="I235">
            <v>2841.26</v>
          </cell>
          <cell r="J235">
            <v>0</v>
          </cell>
          <cell r="K235">
            <v>0</v>
          </cell>
        </row>
        <row r="236">
          <cell r="A236" t="str">
            <v>Environmental Compliance &amp; OversightExpenseO&amp;MOutside Services</v>
          </cell>
          <cell r="B236" t="str">
            <v>Environmental Compliance &amp; Oversight</v>
          </cell>
          <cell r="C236" t="str">
            <v>O&amp;M</v>
          </cell>
          <cell r="D236" t="str">
            <v>Outside Services</v>
          </cell>
          <cell r="E236">
            <v>45109</v>
          </cell>
          <cell r="F236">
            <v>45109</v>
          </cell>
          <cell r="G236">
            <v>447034</v>
          </cell>
          <cell r="H236">
            <v>580000</v>
          </cell>
          <cell r="I236">
            <v>580015</v>
          </cell>
          <cell r="J236">
            <v>30200.01</v>
          </cell>
          <cell r="K236">
            <v>242809.48</v>
          </cell>
        </row>
        <row r="237">
          <cell r="A237" t="str">
            <v>Environmental Compliance &amp; OversightExpenseO&amp;MResidual Sent to SC Asm Ctr</v>
          </cell>
          <cell r="B237" t="str">
            <v>Environmental Compliance &amp; Oversight</v>
          </cell>
          <cell r="C237" t="str">
            <v>O&amp;M</v>
          </cell>
          <cell r="D237" t="str">
            <v>Residual Sent to SC Asm Ctr</v>
          </cell>
          <cell r="E237">
            <v>-4382.2700000000004</v>
          </cell>
          <cell r="G237">
            <v>5292.17</v>
          </cell>
          <cell r="H237">
            <v>3633.84</v>
          </cell>
          <cell r="J237">
            <v>-1073.8900000000001</v>
          </cell>
          <cell r="K237">
            <v>34411.760000000002</v>
          </cell>
        </row>
        <row r="238">
          <cell r="A238" t="str">
            <v>Environmental Compliance &amp; OversightExpenseO&amp;MSpace</v>
          </cell>
          <cell r="B238" t="str">
            <v>Environmental Compliance &amp; Oversight</v>
          </cell>
          <cell r="C238" t="str">
            <v>O&amp;M</v>
          </cell>
          <cell r="D238" t="str">
            <v>Space</v>
          </cell>
          <cell r="E238">
            <v>12487.68</v>
          </cell>
          <cell r="F238">
            <v>12487.68</v>
          </cell>
          <cell r="G238">
            <v>99901.440000000002</v>
          </cell>
          <cell r="H238">
            <v>149852.16</v>
          </cell>
          <cell r="I238">
            <v>149852.16</v>
          </cell>
          <cell r="J238">
            <v>12487.68</v>
          </cell>
          <cell r="K238">
            <v>99901.440000000002</v>
          </cell>
        </row>
        <row r="239">
          <cell r="A239" t="str">
            <v>Environmental Compliance &amp; OversightExpenseO&amp;MVP Office Assessments</v>
          </cell>
          <cell r="B239" t="str">
            <v>Environmental Compliance &amp; Oversight</v>
          </cell>
          <cell r="C239" t="str">
            <v>O&amp;M</v>
          </cell>
          <cell r="D239" t="str">
            <v>VP Office Assessments</v>
          </cell>
          <cell r="E239">
            <v>0</v>
          </cell>
          <cell r="G239">
            <v>0</v>
          </cell>
          <cell r="H239">
            <v>0</v>
          </cell>
          <cell r="I239">
            <v>-0.21</v>
          </cell>
          <cell r="J239">
            <v>0</v>
          </cell>
          <cell r="K239">
            <v>-5644.21</v>
          </cell>
        </row>
        <row r="240">
          <cell r="A240" t="str">
            <v>Environmental Compliance &amp; OversightExpenseNot assignedNot assigned</v>
          </cell>
          <cell r="B240" t="str">
            <v>Environmental Compliance &amp; Oversight</v>
          </cell>
          <cell r="C240" t="str">
            <v>Not assigned</v>
          </cell>
          <cell r="D240" t="str">
            <v>Not assigned</v>
          </cell>
          <cell r="I240">
            <v>0</v>
          </cell>
        </row>
        <row r="241">
          <cell r="A241" t="str">
            <v>Headquarters ServicesExpenseCAPITALApplied Labor</v>
          </cell>
          <cell r="B241" t="str">
            <v>Headquarters Services</v>
          </cell>
          <cell r="C241" t="str">
            <v>CAPITAL</v>
          </cell>
          <cell r="D241" t="str">
            <v>Applied Labor</v>
          </cell>
          <cell r="E241">
            <v>5208.5600000000004</v>
          </cell>
          <cell r="G241">
            <v>43429.120000000003</v>
          </cell>
          <cell r="H241">
            <v>64850.239999999998</v>
          </cell>
          <cell r="J241">
            <v>9185.44</v>
          </cell>
          <cell r="K241">
            <v>49466.5</v>
          </cell>
        </row>
        <row r="242">
          <cell r="A242" t="str">
            <v>Headquarters ServicesExpenseCAPITALCapital Offset</v>
          </cell>
          <cell r="B242" t="str">
            <v>Headquarters Services</v>
          </cell>
          <cell r="C242" t="str">
            <v>CAPITAL</v>
          </cell>
          <cell r="D242" t="str">
            <v>Capital Offset</v>
          </cell>
          <cell r="E242">
            <v>-737708.56</v>
          </cell>
          <cell r="F242">
            <v>-1106040</v>
          </cell>
          <cell r="G242">
            <v>-6003429.1200000001</v>
          </cell>
          <cell r="H242">
            <v>-8954850.2400000002</v>
          </cell>
          <cell r="I242">
            <v>-8890000.1699999999</v>
          </cell>
          <cell r="J242">
            <v>-490772</v>
          </cell>
          <cell r="K242">
            <v>-1477544.81</v>
          </cell>
        </row>
        <row r="243">
          <cell r="A243" t="str">
            <v>Headquarters ServicesExpenseCAPITALClient Investment</v>
          </cell>
          <cell r="B243" t="str">
            <v>Headquarters Services</v>
          </cell>
          <cell r="C243" t="str">
            <v>CAPITAL</v>
          </cell>
          <cell r="D243" t="str">
            <v>Client Investment</v>
          </cell>
          <cell r="F243">
            <v>24700</v>
          </cell>
          <cell r="I243">
            <v>80971</v>
          </cell>
          <cell r="J243">
            <v>24095</v>
          </cell>
          <cell r="K243">
            <v>70901</v>
          </cell>
        </row>
        <row r="244">
          <cell r="A244" t="str">
            <v>Headquarters ServicesExpenseCAPITALInternal Settlements</v>
          </cell>
          <cell r="B244" t="str">
            <v>Headquarters Services</v>
          </cell>
          <cell r="C244" t="str">
            <v>CAPITAL</v>
          </cell>
          <cell r="D244" t="str">
            <v>Internal Settlements</v>
          </cell>
          <cell r="I244">
            <v>21573.119999999999</v>
          </cell>
        </row>
        <row r="245">
          <cell r="A245" t="str">
            <v>Headquarters ServicesExpenseCAPITALMaterial</v>
          </cell>
          <cell r="B245" t="str">
            <v>Headquarters Services</v>
          </cell>
          <cell r="C245" t="str">
            <v>CAPITAL</v>
          </cell>
          <cell r="D245" t="str">
            <v>Material</v>
          </cell>
          <cell r="G245">
            <v>100000</v>
          </cell>
          <cell r="H245">
            <v>100000</v>
          </cell>
          <cell r="I245">
            <v>100000</v>
          </cell>
        </row>
        <row r="246">
          <cell r="A246" t="str">
            <v>Headquarters ServicesExpenseCAPITALOther Primary Expenses</v>
          </cell>
          <cell r="B246" t="str">
            <v>Headquarters Services</v>
          </cell>
          <cell r="C246" t="str">
            <v>CAPITAL</v>
          </cell>
          <cell r="D246" t="str">
            <v>Other Primary Expenses</v>
          </cell>
          <cell r="K246">
            <v>134.65</v>
          </cell>
        </row>
        <row r="247">
          <cell r="A247" t="str">
            <v>Headquarters ServicesExpenseCAPITALOther Secondary Costs</v>
          </cell>
          <cell r="B247" t="str">
            <v>Headquarters Services</v>
          </cell>
          <cell r="C247" t="str">
            <v>CAPITAL</v>
          </cell>
          <cell r="D247" t="str">
            <v>Other Secondary Costs</v>
          </cell>
          <cell r="I247">
            <v>1118</v>
          </cell>
          <cell r="K247">
            <v>1118</v>
          </cell>
        </row>
        <row r="248">
          <cell r="A248" t="str">
            <v>Headquarters ServicesExpenseCAPITALOutside Services</v>
          </cell>
          <cell r="B248" t="str">
            <v>Headquarters Services</v>
          </cell>
          <cell r="C248" t="str">
            <v>CAPITAL</v>
          </cell>
          <cell r="D248" t="str">
            <v>Outside Services</v>
          </cell>
          <cell r="E248">
            <v>732500</v>
          </cell>
          <cell r="F248">
            <v>1100000</v>
          </cell>
          <cell r="G248">
            <v>5860000</v>
          </cell>
          <cell r="H248">
            <v>8790000</v>
          </cell>
          <cell r="I248">
            <v>8686338.0600000005</v>
          </cell>
          <cell r="J248">
            <v>457491.56</v>
          </cell>
          <cell r="K248">
            <v>1355924.66</v>
          </cell>
        </row>
        <row r="249">
          <cell r="A249" t="str">
            <v>Headquarters ServicesExpenseO&amp;MApplied Labor</v>
          </cell>
          <cell r="B249" t="str">
            <v>Headquarters Services</v>
          </cell>
          <cell r="C249" t="str">
            <v>O&amp;M</v>
          </cell>
          <cell r="D249" t="str">
            <v>Applied Labor</v>
          </cell>
          <cell r="E249">
            <v>-5208.5600000000004</v>
          </cell>
          <cell r="G249">
            <v>-43429.120000000003</v>
          </cell>
          <cell r="H249">
            <v>-64850.239999999998</v>
          </cell>
          <cell r="J249">
            <v>-20413.64</v>
          </cell>
          <cell r="K249">
            <v>-153149.88</v>
          </cell>
        </row>
        <row r="250">
          <cell r="A250" t="str">
            <v>Headquarters ServicesExpenseO&amp;MDepreciation/Amortization</v>
          </cell>
          <cell r="B250" t="str">
            <v>Headquarters Services</v>
          </cell>
          <cell r="C250" t="str">
            <v>O&amp;M</v>
          </cell>
          <cell r="D250" t="str">
            <v>Depreciation/Amortization</v>
          </cell>
          <cell r="E250">
            <v>297478</v>
          </cell>
          <cell r="F250">
            <v>297478</v>
          </cell>
          <cell r="G250">
            <v>2379824</v>
          </cell>
          <cell r="H250">
            <v>3569738</v>
          </cell>
          <cell r="I250">
            <v>3569737.95</v>
          </cell>
          <cell r="J250">
            <v>271920.65999999997</v>
          </cell>
          <cell r="K250">
            <v>2184734.6</v>
          </cell>
        </row>
        <row r="251">
          <cell r="A251" t="str">
            <v>Headquarters ServicesExpenseO&amp;MFleet/Other CO Charges</v>
          </cell>
          <cell r="B251" t="str">
            <v>Headquarters Services</v>
          </cell>
          <cell r="C251" t="str">
            <v>O&amp;M</v>
          </cell>
          <cell r="D251" t="str">
            <v>Fleet/Other CO Charges</v>
          </cell>
          <cell r="E251">
            <v>34279.050000000003</v>
          </cell>
          <cell r="F251">
            <v>34279.050000000003</v>
          </cell>
          <cell r="G251">
            <v>274286.05</v>
          </cell>
          <cell r="H251">
            <v>411338.56</v>
          </cell>
          <cell r="I251">
            <v>414187.99</v>
          </cell>
          <cell r="J251">
            <v>36423.089999999997</v>
          </cell>
          <cell r="K251">
            <v>284693.34999999998</v>
          </cell>
        </row>
        <row r="252">
          <cell r="A252" t="str">
            <v>Headquarters ServicesExpenseO&amp;MFringe Benefits &amp; Taxes</v>
          </cell>
          <cell r="B252" t="str">
            <v>Headquarters Services</v>
          </cell>
          <cell r="C252" t="str">
            <v>O&amp;M</v>
          </cell>
          <cell r="D252" t="str">
            <v>Fringe Benefits &amp; Taxes</v>
          </cell>
          <cell r="E252">
            <v>37600.78</v>
          </cell>
          <cell r="F252">
            <v>37600.78</v>
          </cell>
          <cell r="G252">
            <v>297871.14</v>
          </cell>
          <cell r="H252">
            <v>446807.74</v>
          </cell>
          <cell r="I252">
            <v>456000.23</v>
          </cell>
          <cell r="J252">
            <v>38026.65</v>
          </cell>
          <cell r="K252">
            <v>317101.28000000003</v>
          </cell>
        </row>
        <row r="253">
          <cell r="A253" t="str">
            <v>Headquarters ServicesExpenseO&amp;MIT Toolkit</v>
          </cell>
          <cell r="B253" t="str">
            <v>Headquarters Services</v>
          </cell>
          <cell r="C253" t="str">
            <v>O&amp;M</v>
          </cell>
          <cell r="D253" t="str">
            <v>IT Toolkit</v>
          </cell>
          <cell r="E253">
            <v>1053.24</v>
          </cell>
          <cell r="F253">
            <v>1053.24</v>
          </cell>
          <cell r="G253">
            <v>8425.92</v>
          </cell>
          <cell r="H253">
            <v>12638.88</v>
          </cell>
          <cell r="I253">
            <v>12999.68</v>
          </cell>
          <cell r="J253">
            <v>1219</v>
          </cell>
          <cell r="K253">
            <v>8954</v>
          </cell>
        </row>
        <row r="254">
          <cell r="A254" t="str">
            <v>Headquarters ServicesExpenseO&amp;MIncurred Labor</v>
          </cell>
          <cell r="B254" t="str">
            <v>Headquarters Services</v>
          </cell>
          <cell r="C254" t="str">
            <v>O&amp;M</v>
          </cell>
          <cell r="D254" t="str">
            <v>Incurred Labor</v>
          </cell>
          <cell r="E254">
            <v>118130</v>
          </cell>
          <cell r="F254">
            <v>118130</v>
          </cell>
          <cell r="G254">
            <v>935819</v>
          </cell>
          <cell r="H254">
            <v>1403731.71</v>
          </cell>
          <cell r="I254">
            <v>1399362.36</v>
          </cell>
          <cell r="J254">
            <v>124008.76</v>
          </cell>
          <cell r="K254">
            <v>960850.34</v>
          </cell>
        </row>
        <row r="255">
          <cell r="A255" t="str">
            <v>Headquarters ServicesExpenseO&amp;MInterest</v>
          </cell>
          <cell r="B255" t="str">
            <v>Headquarters Services</v>
          </cell>
          <cell r="C255" t="str">
            <v>O&amp;M</v>
          </cell>
          <cell r="D255" t="str">
            <v>Interest</v>
          </cell>
          <cell r="E255">
            <v>120833</v>
          </cell>
          <cell r="F255">
            <v>120833</v>
          </cell>
          <cell r="G255">
            <v>966664</v>
          </cell>
          <cell r="H255">
            <v>1450000</v>
          </cell>
          <cell r="I255">
            <v>1450000</v>
          </cell>
          <cell r="J255">
            <v>120833</v>
          </cell>
          <cell r="K255">
            <v>966664</v>
          </cell>
        </row>
        <row r="256">
          <cell r="A256" t="str">
            <v>Headquarters ServicesExpenseO&amp;MInternal Settlements</v>
          </cell>
          <cell r="B256" t="str">
            <v>Headquarters Services</v>
          </cell>
          <cell r="C256" t="str">
            <v>O&amp;M</v>
          </cell>
          <cell r="D256" t="str">
            <v>Internal Settlements</v>
          </cell>
          <cell r="E256">
            <v>0</v>
          </cell>
          <cell r="G256">
            <v>0</v>
          </cell>
          <cell r="H256">
            <v>0</v>
          </cell>
          <cell r="I256">
            <v>-73182.62</v>
          </cell>
          <cell r="J256">
            <v>0</v>
          </cell>
          <cell r="K256">
            <v>0</v>
          </cell>
        </row>
        <row r="257">
          <cell r="A257" t="str">
            <v>Headquarters ServicesExpenseO&amp;MMaterial</v>
          </cell>
          <cell r="B257" t="str">
            <v>Headquarters Services</v>
          </cell>
          <cell r="C257" t="str">
            <v>O&amp;M</v>
          </cell>
          <cell r="D257" t="str">
            <v>Material</v>
          </cell>
          <cell r="E257">
            <v>7500</v>
          </cell>
          <cell r="F257">
            <v>7500</v>
          </cell>
          <cell r="G257">
            <v>60000</v>
          </cell>
          <cell r="H257">
            <v>90000</v>
          </cell>
          <cell r="I257">
            <v>90000.23</v>
          </cell>
          <cell r="J257">
            <v>-770.96</v>
          </cell>
          <cell r="K257">
            <v>39036.730000000003</v>
          </cell>
        </row>
        <row r="258">
          <cell r="A258" t="str">
            <v>Headquarters ServicesExpenseO&amp;MOther Primary Expenses</v>
          </cell>
          <cell r="B258" t="str">
            <v>Headquarters Services</v>
          </cell>
          <cell r="C258" t="str">
            <v>O&amp;M</v>
          </cell>
          <cell r="D258" t="str">
            <v>Other Primary Expenses</v>
          </cell>
          <cell r="E258">
            <v>2223444.0099999998</v>
          </cell>
          <cell r="F258">
            <v>1684203</v>
          </cell>
          <cell r="G258">
            <v>14045120.08</v>
          </cell>
          <cell r="H258">
            <v>20379059.120000001</v>
          </cell>
          <cell r="I258">
            <v>20657000.030000001</v>
          </cell>
          <cell r="J258">
            <v>1721422.32</v>
          </cell>
          <cell r="K258">
            <v>13583982.07</v>
          </cell>
        </row>
        <row r="259">
          <cell r="A259" t="str">
            <v>Headquarters ServicesExpenseO&amp;MOther Secondary Costs</v>
          </cell>
          <cell r="B259" t="str">
            <v>Headquarters Services</v>
          </cell>
          <cell r="C259" t="str">
            <v>O&amp;M</v>
          </cell>
          <cell r="D259" t="str">
            <v>Other Secondary Costs</v>
          </cell>
          <cell r="E259">
            <v>200870.62</v>
          </cell>
          <cell r="F259">
            <v>200870.62</v>
          </cell>
          <cell r="G259">
            <v>1606964.96</v>
          </cell>
          <cell r="H259">
            <v>2410444.7999999998</v>
          </cell>
          <cell r="I259">
            <v>2410823.15</v>
          </cell>
          <cell r="J259">
            <v>200970.83</v>
          </cell>
          <cell r="K259">
            <v>1608328.94</v>
          </cell>
        </row>
        <row r="260">
          <cell r="A260" t="str">
            <v>Headquarters ServicesExpenseO&amp;MOutside Services</v>
          </cell>
          <cell r="B260" t="str">
            <v>Headquarters Services</v>
          </cell>
          <cell r="C260" t="str">
            <v>O&amp;M</v>
          </cell>
          <cell r="D260" t="str">
            <v>Outside Services</v>
          </cell>
          <cell r="E260">
            <v>287110.33</v>
          </cell>
          <cell r="F260">
            <v>262110</v>
          </cell>
          <cell r="G260">
            <v>2195104.64</v>
          </cell>
          <cell r="H260">
            <v>3787917.96</v>
          </cell>
          <cell r="I260">
            <v>3335798.31</v>
          </cell>
          <cell r="J260">
            <v>185349.49</v>
          </cell>
          <cell r="K260">
            <v>2004255.44</v>
          </cell>
        </row>
        <row r="261">
          <cell r="A261" t="str">
            <v>Headquarters ServicesExpenseO&amp;MReal Estate Taxes</v>
          </cell>
          <cell r="B261" t="str">
            <v>Headquarters Services</v>
          </cell>
          <cell r="C261" t="str">
            <v>O&amp;M</v>
          </cell>
          <cell r="D261" t="str">
            <v>Real Estate Taxes</v>
          </cell>
          <cell r="E261">
            <v>14878</v>
          </cell>
          <cell r="F261">
            <v>14878</v>
          </cell>
          <cell r="G261">
            <v>119024</v>
          </cell>
          <cell r="H261">
            <v>178539</v>
          </cell>
          <cell r="I261">
            <v>178539.75</v>
          </cell>
          <cell r="J261">
            <v>14878.25</v>
          </cell>
          <cell r="K261">
            <v>119026</v>
          </cell>
        </row>
        <row r="262">
          <cell r="A262" t="str">
            <v>Headquarters ServicesExpenseO&amp;MResidual Sent to SC Asm Ctr</v>
          </cell>
          <cell r="B262" t="str">
            <v>Headquarters Services</v>
          </cell>
          <cell r="C262" t="str">
            <v>O&amp;M</v>
          </cell>
          <cell r="D262" t="str">
            <v>Residual Sent to SC Asm Ctr</v>
          </cell>
          <cell r="E262">
            <v>-492349.92</v>
          </cell>
          <cell r="G262">
            <v>-65293.75</v>
          </cell>
          <cell r="H262">
            <v>90068.84</v>
          </cell>
          <cell r="J262">
            <v>151245.95000000001</v>
          </cell>
          <cell r="K262">
            <v>855685.8</v>
          </cell>
        </row>
        <row r="263">
          <cell r="A263" t="str">
            <v>Headquarters ServicesExpenseO&amp;MSpace</v>
          </cell>
          <cell r="B263" t="str">
            <v>Headquarters Services</v>
          </cell>
          <cell r="C263" t="str">
            <v>O&amp;M</v>
          </cell>
          <cell r="D263" t="str">
            <v>Space</v>
          </cell>
          <cell r="E263">
            <v>45780.03</v>
          </cell>
          <cell r="F263">
            <v>45780.03</v>
          </cell>
          <cell r="G263">
            <v>366240.24</v>
          </cell>
          <cell r="H263">
            <v>549360.36</v>
          </cell>
          <cell r="I263">
            <v>549360.36</v>
          </cell>
          <cell r="J263">
            <v>45780.03</v>
          </cell>
          <cell r="K263">
            <v>366240.24</v>
          </cell>
        </row>
        <row r="264">
          <cell r="A264" t="str">
            <v>Headquarters ServicesExpenseO&amp;MVP Office Assessments</v>
          </cell>
          <cell r="B264" t="str">
            <v>Headquarters Services</v>
          </cell>
          <cell r="C264" t="str">
            <v>O&amp;M</v>
          </cell>
          <cell r="D264" t="str">
            <v>VP Office Assessments</v>
          </cell>
          <cell r="E264">
            <v>5507</v>
          </cell>
          <cell r="F264">
            <v>5507</v>
          </cell>
          <cell r="G264">
            <v>44056</v>
          </cell>
          <cell r="H264">
            <v>66084</v>
          </cell>
          <cell r="I264">
            <v>66084</v>
          </cell>
          <cell r="J264">
            <v>5507</v>
          </cell>
          <cell r="K264">
            <v>44056</v>
          </cell>
        </row>
        <row r="265">
          <cell r="A265" t="str">
            <v>Headquarters ServicesExpenseNot assignedNot assigned</v>
          </cell>
          <cell r="B265" t="str">
            <v>Headquarters Services</v>
          </cell>
          <cell r="C265" t="str">
            <v>Not assigned</v>
          </cell>
          <cell r="D265" t="str">
            <v>Not assigned</v>
          </cell>
          <cell r="I265">
            <v>0</v>
          </cell>
        </row>
        <row r="266">
          <cell r="A266" t="str">
            <v>Holdings Dedicated FinanceExpenseO&amp;MApplied Labor</v>
          </cell>
          <cell r="B266" t="str">
            <v>Holdings Dedicated Finance</v>
          </cell>
          <cell r="C266" t="str">
            <v>O&amp;M</v>
          </cell>
          <cell r="D266" t="str">
            <v>Applied Labor</v>
          </cell>
          <cell r="E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</row>
        <row r="267">
          <cell r="A267" t="str">
            <v>Holdings Dedicated FinanceExpenseO&amp;MDepreciation/Amortization</v>
          </cell>
          <cell r="B267" t="str">
            <v>Holdings Dedicated Finance</v>
          </cell>
          <cell r="C267" t="str">
            <v>O&amp;M</v>
          </cell>
          <cell r="D267" t="str">
            <v>Depreciation/Amortization</v>
          </cell>
          <cell r="E267">
            <v>41.67</v>
          </cell>
          <cell r="F267">
            <v>41.67</v>
          </cell>
          <cell r="G267">
            <v>333.36</v>
          </cell>
          <cell r="H267">
            <v>500.04</v>
          </cell>
          <cell r="I267">
            <v>375.03</v>
          </cell>
        </row>
        <row r="268">
          <cell r="A268" t="str">
            <v>Holdings Dedicated FinanceExpenseO&amp;MFleet/Other CO Charges</v>
          </cell>
          <cell r="B268" t="str">
            <v>Holdings Dedicated Finance</v>
          </cell>
          <cell r="C268" t="str">
            <v>O&amp;M</v>
          </cell>
          <cell r="D268" t="str">
            <v>Fleet/Other CO Charges</v>
          </cell>
          <cell r="K268">
            <v>219.8</v>
          </cell>
        </row>
        <row r="269">
          <cell r="A269" t="str">
            <v>Holdings Dedicated FinanceExpenseO&amp;MFringe Benefits &amp; Taxes</v>
          </cell>
          <cell r="B269" t="str">
            <v>Holdings Dedicated Finance</v>
          </cell>
          <cell r="C269" t="str">
            <v>O&amp;M</v>
          </cell>
          <cell r="D269" t="str">
            <v>Fringe Benefits &amp; Taxes</v>
          </cell>
          <cell r="E269">
            <v>18872.009999999998</v>
          </cell>
          <cell r="F269">
            <v>18872.009999999998</v>
          </cell>
          <cell r="G269">
            <v>149568.54999999999</v>
          </cell>
          <cell r="H269">
            <v>224352.31</v>
          </cell>
          <cell r="I269">
            <v>224189.01</v>
          </cell>
          <cell r="J269">
            <v>17255.07</v>
          </cell>
          <cell r="K269">
            <v>150944.07999999999</v>
          </cell>
        </row>
        <row r="270">
          <cell r="A270" t="str">
            <v>Holdings Dedicated FinanceExpenseO&amp;MIT Toolkit</v>
          </cell>
          <cell r="B270" t="str">
            <v>Holdings Dedicated Finance</v>
          </cell>
          <cell r="C270" t="str">
            <v>O&amp;M</v>
          </cell>
          <cell r="D270" t="str">
            <v>IT Toolkit</v>
          </cell>
          <cell r="E270">
            <v>225.96</v>
          </cell>
          <cell r="F270">
            <v>225.96</v>
          </cell>
          <cell r="G270">
            <v>1807.68</v>
          </cell>
          <cell r="H270">
            <v>2710.52</v>
          </cell>
          <cell r="I270">
            <v>2693.52</v>
          </cell>
          <cell r="J270">
            <v>268.95999999999998</v>
          </cell>
          <cell r="K270">
            <v>1800.68</v>
          </cell>
        </row>
        <row r="271">
          <cell r="A271" t="str">
            <v>Holdings Dedicated FinanceExpenseO&amp;MIncurred Labor</v>
          </cell>
          <cell r="B271" t="str">
            <v>Holdings Dedicated Finance</v>
          </cell>
          <cell r="C271" t="str">
            <v>O&amp;M</v>
          </cell>
          <cell r="D271" t="str">
            <v>Incurred Labor</v>
          </cell>
          <cell r="E271">
            <v>59290</v>
          </cell>
          <cell r="F271">
            <v>59290</v>
          </cell>
          <cell r="G271">
            <v>469898</v>
          </cell>
          <cell r="H271">
            <v>704845.44</v>
          </cell>
          <cell r="I271">
            <v>705034.09</v>
          </cell>
          <cell r="J271">
            <v>60959.82</v>
          </cell>
          <cell r="K271">
            <v>479016.54</v>
          </cell>
        </row>
        <row r="272">
          <cell r="A272" t="str">
            <v>Holdings Dedicated FinanceExpenseO&amp;MInternal Settlements</v>
          </cell>
          <cell r="B272" t="str">
            <v>Holdings Dedicated Finance</v>
          </cell>
          <cell r="C272" t="str">
            <v>O&amp;M</v>
          </cell>
          <cell r="D272" t="str">
            <v>Internal Settlements</v>
          </cell>
          <cell r="E272">
            <v>0</v>
          </cell>
          <cell r="G272">
            <v>0</v>
          </cell>
          <cell r="H272">
            <v>0</v>
          </cell>
          <cell r="J272">
            <v>0</v>
          </cell>
          <cell r="K272">
            <v>0</v>
          </cell>
        </row>
        <row r="273">
          <cell r="A273" t="str">
            <v>Holdings Dedicated FinanceExpenseO&amp;MMaterial</v>
          </cell>
          <cell r="B273" t="str">
            <v>Holdings Dedicated Finance</v>
          </cell>
          <cell r="C273" t="str">
            <v>O&amp;M</v>
          </cell>
          <cell r="D273" t="str">
            <v>Material</v>
          </cell>
          <cell r="I273">
            <v>138.4</v>
          </cell>
          <cell r="K273">
            <v>138.4</v>
          </cell>
        </row>
        <row r="274">
          <cell r="A274" t="str">
            <v>Holdings Dedicated FinanceExpenseO&amp;MOther Primary Expenses</v>
          </cell>
          <cell r="B274" t="str">
            <v>Holdings Dedicated Finance</v>
          </cell>
          <cell r="C274" t="str">
            <v>O&amp;M</v>
          </cell>
          <cell r="D274" t="str">
            <v>Other Primary Expenses</v>
          </cell>
          <cell r="E274">
            <v>1512.58</v>
          </cell>
          <cell r="F274">
            <v>1512.58</v>
          </cell>
          <cell r="G274">
            <v>6256.45</v>
          </cell>
          <cell r="H274">
            <v>12298.77</v>
          </cell>
          <cell r="I274">
            <v>12046.77</v>
          </cell>
          <cell r="K274">
            <v>1195.24</v>
          </cell>
        </row>
        <row r="275">
          <cell r="A275" t="str">
            <v>Holdings Dedicated FinanceExpenseO&amp;MOther Secondary Costs</v>
          </cell>
          <cell r="B275" t="str">
            <v>Holdings Dedicated Finance</v>
          </cell>
          <cell r="C275" t="str">
            <v>O&amp;M</v>
          </cell>
          <cell r="D275" t="str">
            <v>Other Secondary Costs</v>
          </cell>
          <cell r="E275">
            <v>96.03</v>
          </cell>
          <cell r="F275">
            <v>96.03</v>
          </cell>
          <cell r="G275">
            <v>768.24</v>
          </cell>
          <cell r="H275">
            <v>1152.72</v>
          </cell>
          <cell r="I275">
            <v>1208.67</v>
          </cell>
          <cell r="J275">
            <v>159.18</v>
          </cell>
          <cell r="K275">
            <v>975.75</v>
          </cell>
        </row>
        <row r="276">
          <cell r="A276" t="str">
            <v>Holdings Dedicated FinanceExpenseO&amp;MOutside Services</v>
          </cell>
          <cell r="B276" t="str">
            <v>Holdings Dedicated Finance</v>
          </cell>
          <cell r="C276" t="str">
            <v>O&amp;M</v>
          </cell>
          <cell r="D276" t="str">
            <v>Outside Services</v>
          </cell>
          <cell r="H276">
            <v>27000</v>
          </cell>
          <cell r="I276">
            <v>27000</v>
          </cell>
        </row>
        <row r="277">
          <cell r="A277" t="str">
            <v>Holdings Dedicated FinanceExpenseO&amp;MResidual Sent to SC Asm Ctr</v>
          </cell>
          <cell r="B277" t="str">
            <v>Holdings Dedicated Finance</v>
          </cell>
          <cell r="C277" t="str">
            <v>O&amp;M</v>
          </cell>
          <cell r="D277" t="str">
            <v>Residual Sent to SC Asm Ctr</v>
          </cell>
          <cell r="E277">
            <v>-0.27</v>
          </cell>
          <cell r="G277">
            <v>-1.44</v>
          </cell>
          <cell r="H277">
            <v>-0.04</v>
          </cell>
          <cell r="J277">
            <v>10310.950000000001</v>
          </cell>
          <cell r="K277">
            <v>3676.35</v>
          </cell>
        </row>
        <row r="278">
          <cell r="A278" t="str">
            <v>Holdings Dedicated FinanceExpenseO&amp;MSpace</v>
          </cell>
          <cell r="B278" t="str">
            <v>Holdings Dedicated Finance</v>
          </cell>
          <cell r="C278" t="str">
            <v>O&amp;M</v>
          </cell>
          <cell r="D278" t="str">
            <v>Space</v>
          </cell>
          <cell r="E278">
            <v>5046.0200000000004</v>
          </cell>
          <cell r="F278">
            <v>5046.0200000000004</v>
          </cell>
          <cell r="G278">
            <v>40368.160000000003</v>
          </cell>
          <cell r="H278">
            <v>60552.24</v>
          </cell>
          <cell r="I278">
            <v>60552.24</v>
          </cell>
          <cell r="J278">
            <v>5046.0200000000004</v>
          </cell>
          <cell r="K278">
            <v>40368.160000000003</v>
          </cell>
        </row>
        <row r="279">
          <cell r="A279" t="str">
            <v>Holdings Dedicated FinanceExpenseO&amp;MVP Office Assessments</v>
          </cell>
          <cell r="B279" t="str">
            <v>Holdings Dedicated Finance</v>
          </cell>
          <cell r="C279" t="str">
            <v>O&amp;M</v>
          </cell>
          <cell r="D279" t="str">
            <v>VP Office Assessments</v>
          </cell>
          <cell r="E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</row>
        <row r="280">
          <cell r="A280" t="str">
            <v>Holdings Dedicated FinanceExpenseNot assignedNot assigned</v>
          </cell>
          <cell r="B280" t="str">
            <v>Holdings Dedicated Finance</v>
          </cell>
          <cell r="C280" t="str">
            <v>Not assigned</v>
          </cell>
          <cell r="D280" t="str">
            <v>Not assigned</v>
          </cell>
          <cell r="I280">
            <v>0</v>
          </cell>
        </row>
        <row r="281">
          <cell r="A281" t="str">
            <v>Human ResourcesExpenseCAPITALCapital Offset</v>
          </cell>
          <cell r="B281" t="str">
            <v>Human Resources</v>
          </cell>
          <cell r="C281" t="str">
            <v>CAPITAL</v>
          </cell>
          <cell r="D281" t="str">
            <v>Capital Offset</v>
          </cell>
          <cell r="I281">
            <v>-56720</v>
          </cell>
          <cell r="J281">
            <v>-1151</v>
          </cell>
          <cell r="K281">
            <v>-73152</v>
          </cell>
        </row>
        <row r="282">
          <cell r="A282" t="str">
            <v>Human ResourcesExpenseCAPITALClient Investment</v>
          </cell>
          <cell r="B282" t="str">
            <v>Human Resources</v>
          </cell>
          <cell r="C282" t="str">
            <v>CAPITAL</v>
          </cell>
          <cell r="D282" t="str">
            <v>Client Investment</v>
          </cell>
          <cell r="I282">
            <v>45330</v>
          </cell>
          <cell r="K282">
            <v>45330</v>
          </cell>
        </row>
        <row r="283">
          <cell r="A283" t="str">
            <v>Human ResourcesExpenseCAPITALOther Secondary Costs</v>
          </cell>
          <cell r="B283" t="str">
            <v>Human Resources</v>
          </cell>
          <cell r="C283" t="str">
            <v>CAPITAL</v>
          </cell>
          <cell r="D283" t="str">
            <v>Other Secondary Costs</v>
          </cell>
          <cell r="I283">
            <v>11390</v>
          </cell>
          <cell r="J283">
            <v>1151</v>
          </cell>
          <cell r="K283">
            <v>27822</v>
          </cell>
        </row>
        <row r="284">
          <cell r="A284" t="str">
            <v>Human ResourcesExpenseO&amp;MApplied Labor</v>
          </cell>
          <cell r="B284" t="str">
            <v>Human Resources</v>
          </cell>
          <cell r="C284" t="str">
            <v>O&amp;M</v>
          </cell>
          <cell r="D284" t="str">
            <v>Applied Labor</v>
          </cell>
          <cell r="E284">
            <v>0</v>
          </cell>
          <cell r="G284">
            <v>0</v>
          </cell>
          <cell r="H284">
            <v>0</v>
          </cell>
          <cell r="J284">
            <v>-563.25</v>
          </cell>
          <cell r="K284">
            <v>307.70999999999998</v>
          </cell>
        </row>
        <row r="285">
          <cell r="A285" t="str">
            <v>Human ResourcesExpenseO&amp;MClient Investment</v>
          </cell>
          <cell r="B285" t="str">
            <v>Human Resources</v>
          </cell>
          <cell r="C285" t="str">
            <v>O&amp;M</v>
          </cell>
          <cell r="D285" t="str">
            <v>Client Investment</v>
          </cell>
          <cell r="F285">
            <v>32543</v>
          </cell>
          <cell r="H285">
            <v>50000</v>
          </cell>
          <cell r="I285">
            <v>170556</v>
          </cell>
          <cell r="J285">
            <v>43509</v>
          </cell>
          <cell r="K285">
            <v>110798</v>
          </cell>
        </row>
        <row r="286">
          <cell r="A286" t="str">
            <v>Human ResourcesExpenseO&amp;MDAS</v>
          </cell>
          <cell r="B286" t="str">
            <v>Human Resources</v>
          </cell>
          <cell r="C286" t="str">
            <v>O&amp;M</v>
          </cell>
          <cell r="D286" t="str">
            <v>DAS</v>
          </cell>
          <cell r="E286">
            <v>73460</v>
          </cell>
          <cell r="F286">
            <v>73460</v>
          </cell>
          <cell r="G286">
            <v>587680</v>
          </cell>
          <cell r="H286">
            <v>881517</v>
          </cell>
          <cell r="I286">
            <v>881517</v>
          </cell>
          <cell r="J286">
            <v>73460</v>
          </cell>
          <cell r="K286">
            <v>587680</v>
          </cell>
        </row>
        <row r="287">
          <cell r="A287" t="str">
            <v>Human ResourcesExpenseO&amp;MDepreciation/Amortization</v>
          </cell>
          <cell r="B287" t="str">
            <v>Human Resources</v>
          </cell>
          <cell r="C287" t="str">
            <v>O&amp;M</v>
          </cell>
          <cell r="D287" t="str">
            <v>Depreciation/Amortization</v>
          </cell>
          <cell r="E287">
            <v>50337.5</v>
          </cell>
          <cell r="F287">
            <v>50337.5</v>
          </cell>
          <cell r="G287">
            <v>402700</v>
          </cell>
          <cell r="H287">
            <v>604050</v>
          </cell>
          <cell r="I287">
            <v>565568.65</v>
          </cell>
          <cell r="J287">
            <v>41124.959999999999</v>
          </cell>
          <cell r="K287">
            <v>326788.11</v>
          </cell>
        </row>
        <row r="288">
          <cell r="A288" t="str">
            <v>Human ResourcesExpenseO&amp;MFleet/Other CO Charges</v>
          </cell>
          <cell r="B288" t="str">
            <v>Human Resources</v>
          </cell>
          <cell r="C288" t="str">
            <v>O&amp;M</v>
          </cell>
          <cell r="D288" t="str">
            <v>Fleet/Other CO Charges</v>
          </cell>
          <cell r="E288">
            <v>2656.03</v>
          </cell>
          <cell r="F288">
            <v>3000</v>
          </cell>
          <cell r="G288">
            <v>21391.11</v>
          </cell>
          <cell r="H288">
            <v>31845.55</v>
          </cell>
          <cell r="I288">
            <v>36041.839999999997</v>
          </cell>
          <cell r="J288">
            <v>2335.5300000000002</v>
          </cell>
          <cell r="K288">
            <v>26814.9</v>
          </cell>
        </row>
        <row r="289">
          <cell r="A289" t="str">
            <v>Human ResourcesExpenseO&amp;MFringe Benefits &amp; Taxes</v>
          </cell>
          <cell r="B289" t="str">
            <v>Human Resources</v>
          </cell>
          <cell r="C289" t="str">
            <v>O&amp;M</v>
          </cell>
          <cell r="D289" t="str">
            <v>Fringe Benefits &amp; Taxes</v>
          </cell>
          <cell r="E289">
            <v>373761.86</v>
          </cell>
          <cell r="F289">
            <v>368000</v>
          </cell>
          <cell r="G289">
            <v>2964849.81</v>
          </cell>
          <cell r="H289">
            <v>4445452.24</v>
          </cell>
          <cell r="I289">
            <v>4480284.72</v>
          </cell>
          <cell r="J289">
            <v>335681.05</v>
          </cell>
          <cell r="K289">
            <v>2887452.9</v>
          </cell>
        </row>
        <row r="290">
          <cell r="A290" t="str">
            <v>Human ResourcesExpenseO&amp;MIT Toolkit</v>
          </cell>
          <cell r="B290" t="str">
            <v>Human Resources</v>
          </cell>
          <cell r="C290" t="str">
            <v>O&amp;M</v>
          </cell>
          <cell r="D290" t="str">
            <v>IT Toolkit</v>
          </cell>
          <cell r="E290">
            <v>7689.24</v>
          </cell>
          <cell r="F290">
            <v>7689.24</v>
          </cell>
          <cell r="G290">
            <v>61513.919999999998</v>
          </cell>
          <cell r="H290">
            <v>92263.88</v>
          </cell>
          <cell r="I290">
            <v>89803.839999999997</v>
          </cell>
          <cell r="J290">
            <v>7433.16</v>
          </cell>
          <cell r="K290">
            <v>57960.88</v>
          </cell>
        </row>
        <row r="291">
          <cell r="A291" t="str">
            <v>Human ResourcesExpenseO&amp;MIncurred Labor</v>
          </cell>
          <cell r="B291" t="str">
            <v>Human Resources</v>
          </cell>
          <cell r="C291" t="str">
            <v>O&amp;M</v>
          </cell>
          <cell r="D291" t="str">
            <v>Incurred Labor</v>
          </cell>
          <cell r="E291">
            <v>1174244</v>
          </cell>
          <cell r="F291">
            <v>1157000</v>
          </cell>
          <cell r="G291">
            <v>9302073</v>
          </cell>
          <cell r="H291">
            <v>13934817.039999999</v>
          </cell>
          <cell r="I291">
            <v>13903088.279999999</v>
          </cell>
          <cell r="J291">
            <v>1107671.5</v>
          </cell>
          <cell r="K291">
            <v>8707136.5500000007</v>
          </cell>
        </row>
        <row r="292">
          <cell r="A292" t="str">
            <v>Human ResourcesExpenseO&amp;MInternal Settlements</v>
          </cell>
          <cell r="B292" t="str">
            <v>Human Resources</v>
          </cell>
          <cell r="C292" t="str">
            <v>O&amp;M</v>
          </cell>
          <cell r="D292" t="str">
            <v>Internal Settlements</v>
          </cell>
          <cell r="E292">
            <v>0</v>
          </cell>
          <cell r="G292">
            <v>0</v>
          </cell>
          <cell r="H292">
            <v>0</v>
          </cell>
          <cell r="I292">
            <v>-2291.6</v>
          </cell>
          <cell r="J292">
            <v>0</v>
          </cell>
          <cell r="K292">
            <v>-219.8</v>
          </cell>
        </row>
        <row r="293">
          <cell r="A293" t="str">
            <v>Human ResourcesExpenseO&amp;MMaterial</v>
          </cell>
          <cell r="B293" t="str">
            <v>Human Resources</v>
          </cell>
          <cell r="C293" t="str">
            <v>O&amp;M</v>
          </cell>
          <cell r="D293" t="str">
            <v>Material</v>
          </cell>
          <cell r="E293">
            <v>2107.09</v>
          </cell>
          <cell r="F293">
            <v>2000</v>
          </cell>
          <cell r="G293">
            <v>61682.23</v>
          </cell>
          <cell r="H293">
            <v>188500.01</v>
          </cell>
          <cell r="I293">
            <v>178830.48</v>
          </cell>
          <cell r="J293">
            <v>2694.64</v>
          </cell>
          <cell r="K293">
            <v>51813.06</v>
          </cell>
        </row>
        <row r="294">
          <cell r="A294" t="str">
            <v>Human ResourcesExpenseO&amp;MOther Primary Expenses</v>
          </cell>
          <cell r="B294" t="str">
            <v>Human Resources</v>
          </cell>
          <cell r="C294" t="str">
            <v>O&amp;M</v>
          </cell>
          <cell r="D294" t="str">
            <v>Other Primary Expenses</v>
          </cell>
          <cell r="E294">
            <v>73044.91</v>
          </cell>
          <cell r="F294">
            <v>73000</v>
          </cell>
          <cell r="G294">
            <v>831230.55</v>
          </cell>
          <cell r="H294">
            <v>1362564.47</v>
          </cell>
          <cell r="I294">
            <v>1328037.8700000001</v>
          </cell>
          <cell r="J294">
            <v>119954.25</v>
          </cell>
          <cell r="K294">
            <v>792349.32</v>
          </cell>
        </row>
        <row r="295">
          <cell r="A295" t="str">
            <v>Human ResourcesExpenseO&amp;MOther Secondary Costs</v>
          </cell>
          <cell r="B295" t="str">
            <v>Human Resources</v>
          </cell>
          <cell r="C295" t="str">
            <v>O&amp;M</v>
          </cell>
          <cell r="D295" t="str">
            <v>Other Secondary Costs</v>
          </cell>
          <cell r="E295">
            <v>6245.06</v>
          </cell>
          <cell r="F295">
            <v>6245.06</v>
          </cell>
          <cell r="G295">
            <v>49960.480000000003</v>
          </cell>
          <cell r="H295">
            <v>74944.960000000006</v>
          </cell>
          <cell r="I295">
            <v>69465.77</v>
          </cell>
          <cell r="J295">
            <v>5565.24</v>
          </cell>
          <cell r="K295">
            <v>38649.07</v>
          </cell>
        </row>
        <row r="296">
          <cell r="A296" t="str">
            <v>Human ResourcesExpenseO&amp;MOutside Services</v>
          </cell>
          <cell r="B296" t="str">
            <v>Human Resources</v>
          </cell>
          <cell r="C296" t="str">
            <v>O&amp;M</v>
          </cell>
          <cell r="D296" t="str">
            <v>Outside Services</v>
          </cell>
          <cell r="E296">
            <v>186282.54</v>
          </cell>
          <cell r="F296">
            <v>186000</v>
          </cell>
          <cell r="G296">
            <v>1762361</v>
          </cell>
          <cell r="H296">
            <v>2695450.52</v>
          </cell>
          <cell r="I296">
            <v>2741049.89</v>
          </cell>
          <cell r="J296">
            <v>194853.05</v>
          </cell>
          <cell r="K296">
            <v>2078286.94</v>
          </cell>
        </row>
        <row r="297">
          <cell r="A297" t="str">
            <v>Human ResourcesExpenseO&amp;MResidual Sent to SC Asm Ctr</v>
          </cell>
          <cell r="B297" t="str">
            <v>Human Resources</v>
          </cell>
          <cell r="C297" t="str">
            <v>O&amp;M</v>
          </cell>
          <cell r="D297" t="str">
            <v>Residual Sent to SC Asm Ctr</v>
          </cell>
          <cell r="E297">
            <v>-15285.97</v>
          </cell>
          <cell r="G297">
            <v>283715.21000000002</v>
          </cell>
          <cell r="H297">
            <v>24444.3</v>
          </cell>
          <cell r="J297">
            <v>-31303.17</v>
          </cell>
          <cell r="K297">
            <v>-196157.29</v>
          </cell>
        </row>
        <row r="298">
          <cell r="A298" t="str">
            <v>Human ResourcesExpenseO&amp;MSpace</v>
          </cell>
          <cell r="B298" t="str">
            <v>Human Resources</v>
          </cell>
          <cell r="C298" t="str">
            <v>O&amp;M</v>
          </cell>
          <cell r="D298" t="str">
            <v>Space</v>
          </cell>
          <cell r="E298">
            <v>151499.84</v>
          </cell>
          <cell r="F298">
            <v>151499.84</v>
          </cell>
          <cell r="G298">
            <v>1211998.72</v>
          </cell>
          <cell r="H298">
            <v>1817998.08</v>
          </cell>
          <cell r="I298">
            <v>1818575.31</v>
          </cell>
          <cell r="J298">
            <v>151692.25</v>
          </cell>
          <cell r="K298">
            <v>1213538</v>
          </cell>
        </row>
        <row r="299">
          <cell r="A299" t="str">
            <v>Human ResourcesExpenseO&amp;MVP Office Assessments</v>
          </cell>
          <cell r="B299" t="str">
            <v>Human Resources</v>
          </cell>
          <cell r="C299" t="str">
            <v>O&amp;M</v>
          </cell>
          <cell r="D299" t="str">
            <v>VP Office Assessments</v>
          </cell>
          <cell r="E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</row>
        <row r="300">
          <cell r="A300" t="str">
            <v>Human ResourcesExpenseNot assignedNot assigned</v>
          </cell>
          <cell r="B300" t="str">
            <v>Human Resources</v>
          </cell>
          <cell r="C300" t="str">
            <v>Not assigned</v>
          </cell>
          <cell r="D300" t="str">
            <v>Not assigned</v>
          </cell>
          <cell r="I300">
            <v>0</v>
          </cell>
        </row>
        <row r="301">
          <cell r="A301" t="str">
            <v>Information TechnologyExpenseCAPITALApplied Labor</v>
          </cell>
          <cell r="B301" t="str">
            <v>Information Technology</v>
          </cell>
          <cell r="C301" t="str">
            <v>CAPITAL</v>
          </cell>
          <cell r="D301" t="str">
            <v>Applied Labor</v>
          </cell>
          <cell r="E301">
            <v>75246.98</v>
          </cell>
          <cell r="G301">
            <v>622945.09</v>
          </cell>
          <cell r="H301">
            <v>930890.74</v>
          </cell>
          <cell r="J301">
            <v>189647.18</v>
          </cell>
          <cell r="K301">
            <v>1205629.01</v>
          </cell>
        </row>
        <row r="302">
          <cell r="A302" t="str">
            <v>Information TechnologyExpenseCAPITALCapital Offset</v>
          </cell>
          <cell r="B302" t="str">
            <v>Information Technology</v>
          </cell>
          <cell r="C302" t="str">
            <v>CAPITAL</v>
          </cell>
          <cell r="D302" t="str">
            <v>Capital Offset</v>
          </cell>
          <cell r="E302">
            <v>-1634688.98</v>
          </cell>
          <cell r="F302">
            <v>-2064431</v>
          </cell>
          <cell r="G302">
            <v>-13048632.09</v>
          </cell>
          <cell r="H302">
            <v>-21001380.739999998</v>
          </cell>
          <cell r="I302">
            <v>-21731468.390000001</v>
          </cell>
          <cell r="J302">
            <v>-1520028.6</v>
          </cell>
          <cell r="K302">
            <v>-10187832.279999999</v>
          </cell>
        </row>
        <row r="303">
          <cell r="A303" t="str">
            <v>Information TechnologyExpenseCAPITALFleet/Other CO Charges</v>
          </cell>
          <cell r="B303" t="str">
            <v>Information Technology</v>
          </cell>
          <cell r="C303" t="str">
            <v>CAPITAL</v>
          </cell>
          <cell r="D303" t="str">
            <v>Fleet/Other CO Charges</v>
          </cell>
          <cell r="I303">
            <v>769.3</v>
          </cell>
          <cell r="K303">
            <v>13297.9</v>
          </cell>
        </row>
        <row r="304">
          <cell r="A304" t="str">
            <v>Information TechnologyExpenseCAPITALInternal Settlements</v>
          </cell>
          <cell r="B304" t="str">
            <v>Information Technology</v>
          </cell>
          <cell r="C304" t="str">
            <v>CAPITAL</v>
          </cell>
          <cell r="D304" t="str">
            <v>Internal Settlements</v>
          </cell>
          <cell r="F304">
            <v>75246.98</v>
          </cell>
          <cell r="I304">
            <v>1100867.02</v>
          </cell>
          <cell r="J304">
            <v>-44892.32</v>
          </cell>
          <cell r="K304">
            <v>-23552.41</v>
          </cell>
        </row>
        <row r="305">
          <cell r="A305" t="str">
            <v>Information TechnologyExpenseCAPITALMaterial</v>
          </cell>
          <cell r="B305" t="str">
            <v>Information Technology</v>
          </cell>
          <cell r="C305" t="str">
            <v>CAPITAL</v>
          </cell>
          <cell r="D305" t="str">
            <v>Material</v>
          </cell>
          <cell r="E305">
            <v>1123976</v>
          </cell>
          <cell r="F305">
            <v>1553718</v>
          </cell>
          <cell r="G305">
            <v>8955881</v>
          </cell>
          <cell r="H305">
            <v>14465914</v>
          </cell>
          <cell r="I305">
            <v>15406920.550000001</v>
          </cell>
          <cell r="J305">
            <v>272872.81</v>
          </cell>
          <cell r="K305">
            <v>4602212.09</v>
          </cell>
        </row>
        <row r="306">
          <cell r="A306" t="str">
            <v>Information TechnologyExpenseCAPITALOther Primary Expenses</v>
          </cell>
          <cell r="B306" t="str">
            <v>Information Technology</v>
          </cell>
          <cell r="C306" t="str">
            <v>CAPITAL</v>
          </cell>
          <cell r="D306" t="str">
            <v>Other Primary Expenses</v>
          </cell>
          <cell r="E306">
            <v>25996</v>
          </cell>
          <cell r="F306">
            <v>25996</v>
          </cell>
          <cell r="G306">
            <v>207134</v>
          </cell>
          <cell r="H306">
            <v>334571</v>
          </cell>
          <cell r="I306">
            <v>391806.85</v>
          </cell>
          <cell r="J306">
            <v>134.27000000000001</v>
          </cell>
          <cell r="K306">
            <v>218196.73</v>
          </cell>
        </row>
        <row r="307">
          <cell r="A307" t="str">
            <v>Information TechnologyExpenseCAPITALOther Secondary Costs</v>
          </cell>
          <cell r="B307" t="str">
            <v>Information Technology</v>
          </cell>
          <cell r="C307" t="str">
            <v>CAPITAL</v>
          </cell>
          <cell r="D307" t="str">
            <v>Other Secondary Costs</v>
          </cell>
          <cell r="I307">
            <v>88201</v>
          </cell>
          <cell r="J307">
            <v>7041</v>
          </cell>
          <cell r="K307">
            <v>155948</v>
          </cell>
        </row>
        <row r="308">
          <cell r="A308" t="str">
            <v>Information TechnologyExpenseCAPITALOutside Services</v>
          </cell>
          <cell r="B308" t="str">
            <v>Information Technology</v>
          </cell>
          <cell r="C308" t="str">
            <v>CAPITAL</v>
          </cell>
          <cell r="D308" t="str">
            <v>Outside Services</v>
          </cell>
          <cell r="E308">
            <v>409470</v>
          </cell>
          <cell r="F308">
            <v>409470</v>
          </cell>
          <cell r="G308">
            <v>3262672</v>
          </cell>
          <cell r="H308">
            <v>5270005</v>
          </cell>
          <cell r="I308">
            <v>4742902.59</v>
          </cell>
          <cell r="J308">
            <v>1095225.6599999999</v>
          </cell>
          <cell r="K308">
            <v>4016100.96</v>
          </cell>
        </row>
        <row r="309">
          <cell r="A309" t="str">
            <v>Information TechnologyExpenseO&amp;MApplied Labor</v>
          </cell>
          <cell r="B309" t="str">
            <v>Information Technology</v>
          </cell>
          <cell r="C309" t="str">
            <v>O&amp;M</v>
          </cell>
          <cell r="D309" t="str">
            <v>Applied Labor</v>
          </cell>
          <cell r="E309">
            <v>-75246.98</v>
          </cell>
          <cell r="G309">
            <v>-622945.09</v>
          </cell>
          <cell r="H309">
            <v>-930890.74</v>
          </cell>
          <cell r="J309">
            <v>-190910.18</v>
          </cell>
          <cell r="K309">
            <v>-1198208.1000000001</v>
          </cell>
        </row>
        <row r="310">
          <cell r="A310" t="str">
            <v>Information TechnologyExpenseO&amp;MClient Investment</v>
          </cell>
          <cell r="B310" t="str">
            <v>Information Technology</v>
          </cell>
          <cell r="C310" t="str">
            <v>O&amp;M</v>
          </cell>
          <cell r="D310" t="str">
            <v>Client Investment</v>
          </cell>
          <cell r="J310">
            <v>1244</v>
          </cell>
          <cell r="K310">
            <v>3628</v>
          </cell>
        </row>
        <row r="311">
          <cell r="A311" t="str">
            <v>Information TechnologyExpenseO&amp;MDepreciation/Amortization</v>
          </cell>
          <cell r="B311" t="str">
            <v>Information Technology</v>
          </cell>
          <cell r="C311" t="str">
            <v>O&amp;M</v>
          </cell>
          <cell r="D311" t="str">
            <v>Depreciation/Amortization</v>
          </cell>
          <cell r="E311">
            <v>1359870</v>
          </cell>
          <cell r="F311">
            <v>1359870</v>
          </cell>
          <cell r="G311">
            <v>10232665</v>
          </cell>
          <cell r="H311">
            <v>16066492.08</v>
          </cell>
          <cell r="I311">
            <v>15994494.279999999</v>
          </cell>
          <cell r="J311">
            <v>1281589.25</v>
          </cell>
          <cell r="K311">
            <v>9836626.6500000004</v>
          </cell>
        </row>
        <row r="312">
          <cell r="A312" t="str">
            <v>Information TechnologyExpenseO&amp;MFleet/Other CO Charges</v>
          </cell>
          <cell r="B312" t="str">
            <v>Information Technology</v>
          </cell>
          <cell r="C312" t="str">
            <v>O&amp;M</v>
          </cell>
          <cell r="D312" t="str">
            <v>Fleet/Other CO Charges</v>
          </cell>
          <cell r="E312">
            <v>3382.52</v>
          </cell>
          <cell r="F312">
            <v>3382.52</v>
          </cell>
          <cell r="G312">
            <v>27238.75</v>
          </cell>
          <cell r="H312">
            <v>40556.660000000003</v>
          </cell>
          <cell r="I312">
            <v>46378.04</v>
          </cell>
          <cell r="J312">
            <v>7044.3</v>
          </cell>
          <cell r="K312">
            <v>45643.63</v>
          </cell>
        </row>
        <row r="313">
          <cell r="A313" t="str">
            <v>Information TechnologyExpenseO&amp;MFringe Benefits &amp; Taxes</v>
          </cell>
          <cell r="B313" t="str">
            <v>Information Technology</v>
          </cell>
          <cell r="C313" t="str">
            <v>O&amp;M</v>
          </cell>
          <cell r="D313" t="str">
            <v>Fringe Benefits &amp; Taxes</v>
          </cell>
          <cell r="E313">
            <v>828678.77</v>
          </cell>
          <cell r="F313">
            <v>828678.77</v>
          </cell>
          <cell r="G313">
            <v>6705794.6100000003</v>
          </cell>
          <cell r="H313">
            <v>10079874.93</v>
          </cell>
          <cell r="I313">
            <v>10178800</v>
          </cell>
          <cell r="J313">
            <v>757610.84</v>
          </cell>
          <cell r="K313">
            <v>6593469.3899999997</v>
          </cell>
        </row>
        <row r="314">
          <cell r="A314" t="str">
            <v>Information TechnologyExpenseO&amp;MIT Toolkit</v>
          </cell>
          <cell r="B314" t="str">
            <v>Information Technology</v>
          </cell>
          <cell r="C314" t="str">
            <v>O&amp;M</v>
          </cell>
          <cell r="D314" t="str">
            <v>IT Toolkit</v>
          </cell>
          <cell r="E314">
            <v>21699.4</v>
          </cell>
          <cell r="F314">
            <v>21699.4</v>
          </cell>
          <cell r="G314">
            <v>173595.2</v>
          </cell>
          <cell r="H314">
            <v>260450</v>
          </cell>
          <cell r="I314">
            <v>267906.44</v>
          </cell>
          <cell r="J314">
            <v>25424.36</v>
          </cell>
          <cell r="K314">
            <v>200601.52</v>
          </cell>
        </row>
        <row r="315">
          <cell r="A315" t="str">
            <v>Information TechnologyExpenseO&amp;MIncurred Labor</v>
          </cell>
          <cell r="B315" t="str">
            <v>Information Technology</v>
          </cell>
          <cell r="C315" t="str">
            <v>O&amp;M</v>
          </cell>
          <cell r="D315" t="str">
            <v>Incurred Labor</v>
          </cell>
          <cell r="E315">
            <v>2603452</v>
          </cell>
          <cell r="F315">
            <v>2603452</v>
          </cell>
          <cell r="G315">
            <v>20620426</v>
          </cell>
          <cell r="H315">
            <v>30960964.219999999</v>
          </cell>
          <cell r="I315">
            <v>30540544.98</v>
          </cell>
          <cell r="J315">
            <v>2468250.87</v>
          </cell>
          <cell r="K315">
            <v>19734004.309999999</v>
          </cell>
        </row>
        <row r="316">
          <cell r="A316" t="str">
            <v>Information TechnologyExpenseO&amp;MInterest</v>
          </cell>
          <cell r="B316" t="str">
            <v>Information Technology</v>
          </cell>
          <cell r="C316" t="str">
            <v>O&amp;M</v>
          </cell>
          <cell r="D316" t="str">
            <v>Interest</v>
          </cell>
          <cell r="E316">
            <v>597909.75</v>
          </cell>
          <cell r="F316">
            <v>597909.75</v>
          </cell>
          <cell r="G316">
            <v>4783278</v>
          </cell>
          <cell r="H316">
            <v>7174917</v>
          </cell>
          <cell r="I316">
            <v>7174917</v>
          </cell>
          <cell r="J316">
            <v>597909.75</v>
          </cell>
          <cell r="K316">
            <v>4783278</v>
          </cell>
        </row>
        <row r="317">
          <cell r="A317" t="str">
            <v>Information TechnologyExpenseO&amp;MInternal Settlements</v>
          </cell>
          <cell r="B317" t="str">
            <v>Information Technology</v>
          </cell>
          <cell r="C317" t="str">
            <v>O&amp;M</v>
          </cell>
          <cell r="D317" t="str">
            <v>Internal Settlements</v>
          </cell>
          <cell r="E317">
            <v>0</v>
          </cell>
          <cell r="F317">
            <v>-75246.98</v>
          </cell>
          <cell r="G317">
            <v>0</v>
          </cell>
          <cell r="H317">
            <v>0</v>
          </cell>
          <cell r="I317">
            <v>-1100839.77</v>
          </cell>
          <cell r="J317">
            <v>44892.32</v>
          </cell>
          <cell r="K317">
            <v>23552.41</v>
          </cell>
        </row>
        <row r="318">
          <cell r="A318" t="str">
            <v>Information TechnologyExpenseO&amp;MMaterial</v>
          </cell>
          <cell r="B318" t="str">
            <v>Information Technology</v>
          </cell>
          <cell r="C318" t="str">
            <v>O&amp;M</v>
          </cell>
          <cell r="D318" t="str">
            <v>Material</v>
          </cell>
          <cell r="E318">
            <v>669518.27</v>
          </cell>
          <cell r="F318">
            <v>899389.27</v>
          </cell>
          <cell r="G318">
            <v>3348873.47</v>
          </cell>
          <cell r="H318">
            <v>5561667.5599999996</v>
          </cell>
          <cell r="I318">
            <v>11587196.890000001</v>
          </cell>
          <cell r="J318">
            <v>1628410.06</v>
          </cell>
          <cell r="K318">
            <v>4272425.84</v>
          </cell>
        </row>
        <row r="319">
          <cell r="A319" t="str">
            <v>Information TechnologyExpenseO&amp;MOther Primary Expenses</v>
          </cell>
          <cell r="B319" t="str">
            <v>Information Technology</v>
          </cell>
          <cell r="C319" t="str">
            <v>O&amp;M</v>
          </cell>
          <cell r="D319" t="str">
            <v>Other Primary Expenses</v>
          </cell>
          <cell r="E319">
            <v>3255482.5</v>
          </cell>
          <cell r="F319">
            <v>3231061.5</v>
          </cell>
          <cell r="G319">
            <v>26253684.98</v>
          </cell>
          <cell r="H319">
            <v>40967924.560000002</v>
          </cell>
          <cell r="I319">
            <v>43773260.740000002</v>
          </cell>
          <cell r="J319">
            <v>3088896.27</v>
          </cell>
          <cell r="K319">
            <v>26861518.940000001</v>
          </cell>
        </row>
        <row r="320">
          <cell r="A320" t="str">
            <v>Information TechnologyExpenseO&amp;MOther Secondary Costs</v>
          </cell>
          <cell r="B320" t="str">
            <v>Information Technology</v>
          </cell>
          <cell r="C320" t="str">
            <v>O&amp;M</v>
          </cell>
          <cell r="D320" t="str">
            <v>Other Secondary Costs</v>
          </cell>
          <cell r="E320">
            <v>10666.79</v>
          </cell>
          <cell r="F320">
            <v>10666.79</v>
          </cell>
          <cell r="G320">
            <v>85334.32</v>
          </cell>
          <cell r="H320">
            <v>127999.6</v>
          </cell>
          <cell r="I320">
            <v>134703.10999999999</v>
          </cell>
          <cell r="J320">
            <v>16139.33</v>
          </cell>
          <cell r="K320">
            <v>120543.19</v>
          </cell>
        </row>
        <row r="321">
          <cell r="A321" t="str">
            <v>Information TechnologyExpenseO&amp;MOutside Services</v>
          </cell>
          <cell r="B321" t="str">
            <v>Information Technology</v>
          </cell>
          <cell r="C321" t="str">
            <v>O&amp;M</v>
          </cell>
          <cell r="D321" t="str">
            <v>Outside Services</v>
          </cell>
          <cell r="E321">
            <v>6646142.3300000001</v>
          </cell>
          <cell r="F321">
            <v>4106256.33</v>
          </cell>
          <cell r="G321">
            <v>37385458.219999999</v>
          </cell>
          <cell r="H321">
            <v>61699541.409999996</v>
          </cell>
          <cell r="I321">
            <v>49171602.280000001</v>
          </cell>
          <cell r="J321">
            <v>3762885.74</v>
          </cell>
          <cell r="K321">
            <v>28486217.870000001</v>
          </cell>
        </row>
        <row r="322">
          <cell r="A322" t="str">
            <v>Information TechnologyExpenseO&amp;MResidual Sent to SC Asm Ctr</v>
          </cell>
          <cell r="B322" t="str">
            <v>Information Technology</v>
          </cell>
          <cell r="C322" t="str">
            <v>O&amp;M</v>
          </cell>
          <cell r="D322" t="str">
            <v>Residual Sent to SC Asm Ctr</v>
          </cell>
          <cell r="E322">
            <v>-36354.699999999997</v>
          </cell>
          <cell r="G322">
            <v>3086731.32</v>
          </cell>
          <cell r="H322">
            <v>103194.7</v>
          </cell>
          <cell r="J322">
            <v>-196900.22</v>
          </cell>
          <cell r="K322">
            <v>3180843.6</v>
          </cell>
        </row>
        <row r="323">
          <cell r="A323" t="str">
            <v>Information TechnologyExpenseO&amp;MSpace</v>
          </cell>
          <cell r="B323" t="str">
            <v>Information Technology</v>
          </cell>
          <cell r="C323" t="str">
            <v>O&amp;M</v>
          </cell>
          <cell r="D323" t="str">
            <v>Space</v>
          </cell>
          <cell r="E323">
            <v>476930.19</v>
          </cell>
          <cell r="F323">
            <v>476930.19</v>
          </cell>
          <cell r="G323">
            <v>3815441.52</v>
          </cell>
          <cell r="H323">
            <v>5723162.2800000003</v>
          </cell>
          <cell r="I323">
            <v>5723739.5099999998</v>
          </cell>
          <cell r="J323">
            <v>477122.6</v>
          </cell>
          <cell r="K323">
            <v>3816980.8</v>
          </cell>
        </row>
        <row r="324">
          <cell r="A324" t="str">
            <v>Information TechnologyExpenseO&amp;MVP Office Assessments</v>
          </cell>
          <cell r="B324" t="str">
            <v>Information Technology</v>
          </cell>
          <cell r="C324" t="str">
            <v>O&amp;M</v>
          </cell>
          <cell r="D324" t="str">
            <v>VP Office Assessments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Information TechnologyExpenseNot assignedNot assigned</v>
          </cell>
          <cell r="B325" t="str">
            <v>Information Technology</v>
          </cell>
          <cell r="C325" t="str">
            <v>Not assigned</v>
          </cell>
          <cell r="D325" t="str">
            <v>Not assigned</v>
          </cell>
          <cell r="I325">
            <v>0</v>
          </cell>
        </row>
        <row r="326">
          <cell r="A326" t="str">
            <v>Internal Audit ServicesExpenseO&amp;MApplied Labor</v>
          </cell>
          <cell r="B326" t="str">
            <v>Internal Audit Services</v>
          </cell>
          <cell r="C326" t="str">
            <v>O&amp;M</v>
          </cell>
          <cell r="D326" t="str">
            <v>Applied Labor</v>
          </cell>
          <cell r="E326">
            <v>0</v>
          </cell>
          <cell r="G326">
            <v>0</v>
          </cell>
          <cell r="H326">
            <v>0</v>
          </cell>
          <cell r="J326">
            <v>0</v>
          </cell>
          <cell r="K326">
            <v>-85214.32</v>
          </cell>
        </row>
        <row r="327">
          <cell r="A327" t="str">
            <v>Internal Audit ServicesExpenseO&amp;MClient Investment</v>
          </cell>
          <cell r="B327" t="str">
            <v>Internal Audit Services</v>
          </cell>
          <cell r="C327" t="str">
            <v>O&amp;M</v>
          </cell>
          <cell r="D327" t="str">
            <v>Client Investment</v>
          </cell>
          <cell r="F327">
            <v>875</v>
          </cell>
          <cell r="G327">
            <v>219000</v>
          </cell>
          <cell r="H327">
            <v>219000</v>
          </cell>
          <cell r="I327">
            <v>212573</v>
          </cell>
          <cell r="J327">
            <v>-59933</v>
          </cell>
          <cell r="K327">
            <v>124459</v>
          </cell>
        </row>
        <row r="328">
          <cell r="A328" t="str">
            <v>Internal Audit ServicesExpenseO&amp;MDepreciation/Amortization</v>
          </cell>
          <cell r="B328" t="str">
            <v>Internal Audit Services</v>
          </cell>
          <cell r="C328" t="str">
            <v>O&amp;M</v>
          </cell>
          <cell r="D328" t="str">
            <v>Depreciation/Amortization</v>
          </cell>
          <cell r="E328">
            <v>1003.17</v>
          </cell>
          <cell r="F328">
            <v>2000</v>
          </cell>
          <cell r="G328">
            <v>8025.36</v>
          </cell>
          <cell r="H328">
            <v>12038.04</v>
          </cell>
          <cell r="I328">
            <v>24324.27</v>
          </cell>
          <cell r="J328">
            <v>1955.65</v>
          </cell>
          <cell r="K328">
            <v>16279.58</v>
          </cell>
        </row>
        <row r="329">
          <cell r="A329" t="str">
            <v>Internal Audit ServicesExpenseO&amp;MFringe Benefits &amp; Taxes</v>
          </cell>
          <cell r="B329" t="str">
            <v>Internal Audit Services</v>
          </cell>
          <cell r="C329" t="str">
            <v>O&amp;M</v>
          </cell>
          <cell r="D329" t="str">
            <v>Fringe Benefits &amp; Taxes</v>
          </cell>
          <cell r="E329">
            <v>115550.78</v>
          </cell>
          <cell r="F329">
            <v>115550.78</v>
          </cell>
          <cell r="G329">
            <v>920214.21</v>
          </cell>
          <cell r="H329">
            <v>1377932.71</v>
          </cell>
          <cell r="I329">
            <v>1377932.02</v>
          </cell>
          <cell r="J329">
            <v>106581.31</v>
          </cell>
          <cell r="K329">
            <v>914662.52</v>
          </cell>
        </row>
        <row r="330">
          <cell r="A330" t="str">
            <v>Internal Audit ServicesExpenseO&amp;MIT Toolkit</v>
          </cell>
          <cell r="B330" t="str">
            <v>Internal Audit Services</v>
          </cell>
          <cell r="C330" t="str">
            <v>O&amp;M</v>
          </cell>
          <cell r="D330" t="str">
            <v>IT Toolkit</v>
          </cell>
          <cell r="E330">
            <v>2655.12</v>
          </cell>
          <cell r="F330">
            <v>2655.12</v>
          </cell>
          <cell r="G330">
            <v>21240.959999999999</v>
          </cell>
          <cell r="H330">
            <v>31858.44</v>
          </cell>
          <cell r="I330">
            <v>31857.84</v>
          </cell>
          <cell r="J330">
            <v>1506.88</v>
          </cell>
          <cell r="K330">
            <v>18210.759999999998</v>
          </cell>
        </row>
        <row r="331">
          <cell r="A331" t="str">
            <v>Internal Audit ServicesExpenseO&amp;MIncurred Labor</v>
          </cell>
          <cell r="B331" t="str">
            <v>Internal Audit Services</v>
          </cell>
          <cell r="C331" t="str">
            <v>O&amp;M</v>
          </cell>
          <cell r="D331" t="str">
            <v>Incurred Labor</v>
          </cell>
          <cell r="E331">
            <v>362742</v>
          </cell>
          <cell r="F331">
            <v>362742</v>
          </cell>
          <cell r="G331">
            <v>2888766</v>
          </cell>
          <cell r="H331">
            <v>4325644.78</v>
          </cell>
          <cell r="I331">
            <v>4269527.18</v>
          </cell>
          <cell r="J331">
            <v>344797.97</v>
          </cell>
          <cell r="K331">
            <v>2761542.49</v>
          </cell>
        </row>
        <row r="332">
          <cell r="A332" t="str">
            <v>Internal Audit ServicesExpenseO&amp;MInternal Settlements</v>
          </cell>
          <cell r="B332" t="str">
            <v>Internal Audit Services</v>
          </cell>
          <cell r="C332" t="str">
            <v>O&amp;M</v>
          </cell>
          <cell r="D332" t="str">
            <v>Internal Settlements</v>
          </cell>
          <cell r="E332">
            <v>0</v>
          </cell>
          <cell r="G332">
            <v>0</v>
          </cell>
          <cell r="H332">
            <v>0</v>
          </cell>
          <cell r="I332">
            <v>-85214.32</v>
          </cell>
          <cell r="J332">
            <v>0</v>
          </cell>
          <cell r="K332">
            <v>0</v>
          </cell>
        </row>
        <row r="333">
          <cell r="A333" t="str">
            <v>Internal Audit ServicesExpenseO&amp;MMaterial</v>
          </cell>
          <cell r="B333" t="str">
            <v>Internal Audit Services</v>
          </cell>
          <cell r="C333" t="str">
            <v>O&amp;M</v>
          </cell>
          <cell r="D333" t="str">
            <v>Material</v>
          </cell>
          <cell r="E333">
            <v>416.67</v>
          </cell>
          <cell r="F333">
            <v>416.67</v>
          </cell>
          <cell r="G333">
            <v>3333.36</v>
          </cell>
          <cell r="H333">
            <v>5000.04</v>
          </cell>
          <cell r="I333">
            <v>5000.04</v>
          </cell>
          <cell r="K333">
            <v>1393.75</v>
          </cell>
        </row>
        <row r="334">
          <cell r="A334" t="str">
            <v>Internal Audit ServicesExpenseO&amp;MOther Primary Expenses</v>
          </cell>
          <cell r="B334" t="str">
            <v>Internal Audit Services</v>
          </cell>
          <cell r="C334" t="str">
            <v>O&amp;M</v>
          </cell>
          <cell r="D334" t="str">
            <v>Other Primary Expenses</v>
          </cell>
          <cell r="E334">
            <v>9416.67</v>
          </cell>
          <cell r="F334">
            <v>9416.67</v>
          </cell>
          <cell r="G334">
            <v>125608.56</v>
          </cell>
          <cell r="H334">
            <v>168608.05</v>
          </cell>
          <cell r="I334">
            <v>168607.85</v>
          </cell>
          <cell r="J334">
            <v>13310.35</v>
          </cell>
          <cell r="K334">
            <v>90749.05</v>
          </cell>
        </row>
        <row r="335">
          <cell r="A335" t="str">
            <v>Internal Audit ServicesExpenseO&amp;MOther Secondary Costs</v>
          </cell>
          <cell r="B335" t="str">
            <v>Internal Audit Services</v>
          </cell>
          <cell r="C335" t="str">
            <v>O&amp;M</v>
          </cell>
          <cell r="D335" t="str">
            <v>Other Secondary Costs</v>
          </cell>
          <cell r="E335">
            <v>989.81</v>
          </cell>
          <cell r="F335">
            <v>989.81</v>
          </cell>
          <cell r="G335">
            <v>7918.48</v>
          </cell>
          <cell r="H335">
            <v>11880.36</v>
          </cell>
          <cell r="I335">
            <v>11879.86</v>
          </cell>
          <cell r="J335">
            <v>722.86</v>
          </cell>
          <cell r="K335">
            <v>7762.84</v>
          </cell>
        </row>
        <row r="336">
          <cell r="A336" t="str">
            <v>Internal Audit ServicesExpenseO&amp;MOutside Services</v>
          </cell>
          <cell r="B336" t="str">
            <v>Internal Audit Services</v>
          </cell>
          <cell r="C336" t="str">
            <v>O&amp;M</v>
          </cell>
          <cell r="D336" t="str">
            <v>Outside Services</v>
          </cell>
          <cell r="F336">
            <v>43000</v>
          </cell>
          <cell r="G336">
            <v>150000.01999999999</v>
          </cell>
          <cell r="H336">
            <v>300000.03999999998</v>
          </cell>
          <cell r="I336">
            <v>386655.8</v>
          </cell>
          <cell r="J336">
            <v>8923.2999999999993</v>
          </cell>
          <cell r="K336">
            <v>362379.1</v>
          </cell>
        </row>
        <row r="337">
          <cell r="A337" t="str">
            <v>Internal Audit ServicesExpenseO&amp;MResidual Sent to SC Asm Ctr</v>
          </cell>
          <cell r="B337" t="str">
            <v>Internal Audit Services</v>
          </cell>
          <cell r="C337" t="str">
            <v>O&amp;M</v>
          </cell>
          <cell r="D337" t="str">
            <v>Residual Sent to SC Asm Ctr</v>
          </cell>
          <cell r="E337">
            <v>34103.870000000003</v>
          </cell>
          <cell r="G337">
            <v>-13958</v>
          </cell>
          <cell r="H337">
            <v>15813.09</v>
          </cell>
          <cell r="J337">
            <v>82035.429999999993</v>
          </cell>
          <cell r="K337">
            <v>157553.04999999999</v>
          </cell>
        </row>
        <row r="338">
          <cell r="A338" t="str">
            <v>Internal Audit ServicesExpenseO&amp;MSpace</v>
          </cell>
          <cell r="B338" t="str">
            <v>Internal Audit Services</v>
          </cell>
          <cell r="C338" t="str">
            <v>O&amp;M</v>
          </cell>
          <cell r="D338" t="str">
            <v>Space</v>
          </cell>
          <cell r="E338">
            <v>35254.39</v>
          </cell>
          <cell r="F338">
            <v>35254</v>
          </cell>
          <cell r="G338">
            <v>282035.12</v>
          </cell>
          <cell r="H338">
            <v>423052.68</v>
          </cell>
          <cell r="I338">
            <v>423052.95</v>
          </cell>
          <cell r="J338">
            <v>35254.39</v>
          </cell>
          <cell r="K338">
            <v>282035.12</v>
          </cell>
        </row>
        <row r="339">
          <cell r="A339" t="str">
            <v>Internal Audit ServicesExpenseO&amp;MVP Office Assessments</v>
          </cell>
          <cell r="B339" t="str">
            <v>Internal Audit Services</v>
          </cell>
          <cell r="C339" t="str">
            <v>O&amp;M</v>
          </cell>
          <cell r="D339" t="str">
            <v>VP Office Assessments</v>
          </cell>
          <cell r="E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</row>
        <row r="340">
          <cell r="A340" t="str">
            <v>Internal Audit ServicesExpenseNot assignedNot assigned</v>
          </cell>
          <cell r="B340" t="str">
            <v>Internal Audit Services</v>
          </cell>
          <cell r="C340" t="str">
            <v>Not assigned</v>
          </cell>
          <cell r="D340" t="str">
            <v>Not assigned</v>
          </cell>
          <cell r="I340">
            <v>0</v>
          </cell>
        </row>
        <row r="341">
          <cell r="A341" t="str">
            <v>Investor RelationsExpenseO&amp;MApplied Labor</v>
          </cell>
          <cell r="B341" t="str">
            <v>Investor Relations</v>
          </cell>
          <cell r="C341" t="str">
            <v>O&amp;M</v>
          </cell>
          <cell r="D341" t="str">
            <v>Applied Labor</v>
          </cell>
          <cell r="E341">
            <v>0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</row>
        <row r="342">
          <cell r="A342" t="str">
            <v>Investor RelationsExpenseO&amp;MClient Investment</v>
          </cell>
          <cell r="B342" t="str">
            <v>Investor Relations</v>
          </cell>
          <cell r="C342" t="str">
            <v>O&amp;M</v>
          </cell>
          <cell r="D342" t="str">
            <v>Client Investment</v>
          </cell>
          <cell r="G342">
            <v>12000</v>
          </cell>
          <cell r="H342">
            <v>12000</v>
          </cell>
          <cell r="I342">
            <v>2476</v>
          </cell>
          <cell r="K342">
            <v>2476</v>
          </cell>
        </row>
        <row r="343">
          <cell r="A343" t="str">
            <v>Investor RelationsExpenseO&amp;MDepreciation/Amortization</v>
          </cell>
          <cell r="B343" t="str">
            <v>Investor Relations</v>
          </cell>
          <cell r="C343" t="str">
            <v>O&amp;M</v>
          </cell>
          <cell r="D343" t="str">
            <v>Depreciation/Amortization</v>
          </cell>
          <cell r="I343">
            <v>668</v>
          </cell>
          <cell r="J343">
            <v>167</v>
          </cell>
          <cell r="K343">
            <v>1336</v>
          </cell>
        </row>
        <row r="344">
          <cell r="A344" t="str">
            <v>Investor RelationsExpenseO&amp;MFringe Benefits &amp; Taxes</v>
          </cell>
          <cell r="B344" t="str">
            <v>Investor Relations</v>
          </cell>
          <cell r="C344" t="str">
            <v>O&amp;M</v>
          </cell>
          <cell r="D344" t="str">
            <v>Fringe Benefits &amp; Taxes</v>
          </cell>
          <cell r="E344">
            <v>14694.32</v>
          </cell>
          <cell r="F344">
            <v>14694.32</v>
          </cell>
          <cell r="G344">
            <v>116507.36</v>
          </cell>
          <cell r="H344">
            <v>174762.32</v>
          </cell>
          <cell r="I344">
            <v>174762.66</v>
          </cell>
          <cell r="J344">
            <v>13731.45</v>
          </cell>
          <cell r="K344">
            <v>113381.34</v>
          </cell>
        </row>
        <row r="345">
          <cell r="A345" t="str">
            <v>Investor RelationsExpenseO&amp;MIT Toolkit</v>
          </cell>
          <cell r="B345" t="str">
            <v>Investor Relations</v>
          </cell>
          <cell r="C345" t="str">
            <v>O&amp;M</v>
          </cell>
          <cell r="D345" t="str">
            <v>IT Toolkit</v>
          </cell>
          <cell r="E345">
            <v>309.2</v>
          </cell>
          <cell r="F345">
            <v>309.2</v>
          </cell>
          <cell r="G345">
            <v>2473.6</v>
          </cell>
          <cell r="H345">
            <v>3707.4</v>
          </cell>
          <cell r="I345">
            <v>3706.56</v>
          </cell>
          <cell r="J345">
            <v>422.72</v>
          </cell>
          <cell r="K345">
            <v>3562.76</v>
          </cell>
        </row>
        <row r="346">
          <cell r="A346" t="str">
            <v>Investor RelationsExpenseO&amp;MIncurred Labor</v>
          </cell>
          <cell r="B346" t="str">
            <v>Investor Relations</v>
          </cell>
          <cell r="C346" t="str">
            <v>O&amp;M</v>
          </cell>
          <cell r="D346" t="str">
            <v>Incurred Labor</v>
          </cell>
          <cell r="E346">
            <v>46165</v>
          </cell>
          <cell r="F346">
            <v>46165</v>
          </cell>
          <cell r="G346">
            <v>366030</v>
          </cell>
          <cell r="H346">
            <v>549049.06000000006</v>
          </cell>
          <cell r="I346">
            <v>549048.80000000005</v>
          </cell>
          <cell r="J346">
            <v>48702.89</v>
          </cell>
          <cell r="K346">
            <v>378302.38</v>
          </cell>
        </row>
        <row r="347">
          <cell r="A347" t="str">
            <v>Investor RelationsExpenseO&amp;MInternal Settlements</v>
          </cell>
          <cell r="B347" t="str">
            <v>Investor Relations</v>
          </cell>
          <cell r="C347" t="str">
            <v>O&amp;M</v>
          </cell>
          <cell r="D347" t="str">
            <v>Internal Settlements</v>
          </cell>
          <cell r="E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</row>
        <row r="348">
          <cell r="A348" t="str">
            <v>Investor RelationsExpenseO&amp;MMaterial</v>
          </cell>
          <cell r="B348" t="str">
            <v>Investor Relations</v>
          </cell>
          <cell r="C348" t="str">
            <v>O&amp;M</v>
          </cell>
          <cell r="D348" t="str">
            <v>Material</v>
          </cell>
          <cell r="E348">
            <v>2203.5</v>
          </cell>
          <cell r="F348">
            <v>2203.5</v>
          </cell>
          <cell r="G348">
            <v>17628</v>
          </cell>
          <cell r="H348">
            <v>26442</v>
          </cell>
          <cell r="I348">
            <v>26441.599999999999</v>
          </cell>
          <cell r="J348">
            <v>1354.53</v>
          </cell>
          <cell r="K348">
            <v>8445.24</v>
          </cell>
        </row>
        <row r="349">
          <cell r="A349" t="str">
            <v>Investor RelationsExpenseO&amp;MOther Primary Expenses</v>
          </cell>
          <cell r="B349" t="str">
            <v>Investor Relations</v>
          </cell>
          <cell r="C349" t="str">
            <v>O&amp;M</v>
          </cell>
          <cell r="D349" t="str">
            <v>Other Primary Expenses</v>
          </cell>
          <cell r="E349">
            <v>12560.86</v>
          </cell>
          <cell r="F349">
            <v>12560.86</v>
          </cell>
          <cell r="G349">
            <v>129440.21</v>
          </cell>
          <cell r="H349">
            <v>169389.82</v>
          </cell>
          <cell r="I349">
            <v>169389.59</v>
          </cell>
          <cell r="J349">
            <v>8505.59</v>
          </cell>
          <cell r="K349">
            <v>91230.83</v>
          </cell>
        </row>
        <row r="350">
          <cell r="A350" t="str">
            <v>Investor RelationsExpenseO&amp;MOther Secondary Costs</v>
          </cell>
          <cell r="B350" t="str">
            <v>Investor Relations</v>
          </cell>
          <cell r="C350" t="str">
            <v>O&amp;M</v>
          </cell>
          <cell r="D350" t="str">
            <v>Other Secondary Costs</v>
          </cell>
          <cell r="E350">
            <v>135.26</v>
          </cell>
          <cell r="F350">
            <v>135.26</v>
          </cell>
          <cell r="G350">
            <v>1082.08</v>
          </cell>
          <cell r="H350">
            <v>1625.48</v>
          </cell>
          <cell r="I350">
            <v>1624.7</v>
          </cell>
          <cell r="J350">
            <v>159.37</v>
          </cell>
          <cell r="K350">
            <v>1080.03</v>
          </cell>
        </row>
        <row r="351">
          <cell r="A351" t="str">
            <v>Investor RelationsExpenseO&amp;MOutside Services</v>
          </cell>
          <cell r="B351" t="str">
            <v>Investor Relations</v>
          </cell>
          <cell r="C351" t="str">
            <v>O&amp;M</v>
          </cell>
          <cell r="D351" t="str">
            <v>Outside Services</v>
          </cell>
          <cell r="E351">
            <v>12025.73</v>
          </cell>
          <cell r="F351">
            <v>12025.73</v>
          </cell>
          <cell r="G351">
            <v>110617.62</v>
          </cell>
          <cell r="H351">
            <v>176875.01</v>
          </cell>
          <cell r="I351">
            <v>176875.21</v>
          </cell>
          <cell r="J351">
            <v>8855.19</v>
          </cell>
          <cell r="K351">
            <v>85707.37</v>
          </cell>
        </row>
        <row r="352">
          <cell r="A352" t="str">
            <v>Investor RelationsExpenseO&amp;MResidual Sent to SC Asm Ctr</v>
          </cell>
          <cell r="B352" t="str">
            <v>Investor Relations</v>
          </cell>
          <cell r="C352" t="str">
            <v>O&amp;M</v>
          </cell>
          <cell r="D352" t="str">
            <v>Residual Sent to SC Asm Ctr</v>
          </cell>
          <cell r="E352">
            <v>1207.47</v>
          </cell>
          <cell r="G352">
            <v>-2647.15</v>
          </cell>
          <cell r="H352">
            <v>2031.99</v>
          </cell>
          <cell r="J352">
            <v>-1891.4</v>
          </cell>
          <cell r="K352">
            <v>-456.23</v>
          </cell>
        </row>
        <row r="353">
          <cell r="A353" t="str">
            <v>Investor RelationsExpenseO&amp;MSpace</v>
          </cell>
          <cell r="B353" t="str">
            <v>Investor Relations</v>
          </cell>
          <cell r="C353" t="str">
            <v>O&amp;M</v>
          </cell>
          <cell r="D353" t="str">
            <v>Space</v>
          </cell>
          <cell r="E353">
            <v>7983.66</v>
          </cell>
          <cell r="F353">
            <v>7983.66</v>
          </cell>
          <cell r="G353">
            <v>63869.279999999999</v>
          </cell>
          <cell r="H353">
            <v>95803.92</v>
          </cell>
          <cell r="I353">
            <v>95803.92</v>
          </cell>
          <cell r="J353">
            <v>7983.66</v>
          </cell>
          <cell r="K353">
            <v>63869.279999999999</v>
          </cell>
        </row>
        <row r="354">
          <cell r="A354" t="str">
            <v>Investor RelationsExpenseO&amp;MVP Office Assessments</v>
          </cell>
          <cell r="B354" t="str">
            <v>Investor Relations</v>
          </cell>
          <cell r="C354" t="str">
            <v>O&amp;M</v>
          </cell>
          <cell r="D354" t="str">
            <v>VP Office Assessments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</row>
        <row r="355">
          <cell r="A355" t="str">
            <v>Investor RelationsExpenseNot assignedNot assigned</v>
          </cell>
          <cell r="B355" t="str">
            <v>Investor Relations</v>
          </cell>
          <cell r="C355" t="str">
            <v>Not assigned</v>
          </cell>
          <cell r="D355" t="str">
            <v>Not assigned</v>
          </cell>
          <cell r="I355">
            <v>0</v>
          </cell>
        </row>
        <row r="356">
          <cell r="A356" t="str">
            <v>LawExpenseCAPITALCapital Offset</v>
          </cell>
          <cell r="B356" t="str">
            <v>Law</v>
          </cell>
          <cell r="C356" t="str">
            <v>CAPITAL</v>
          </cell>
          <cell r="D356" t="str">
            <v>Capital Offset</v>
          </cell>
          <cell r="I356">
            <v>-3304</v>
          </cell>
          <cell r="K356">
            <v>-6593</v>
          </cell>
        </row>
        <row r="357">
          <cell r="A357" t="str">
            <v>LawExpenseCAPITALOther Secondary Costs</v>
          </cell>
          <cell r="B357" t="str">
            <v>Law</v>
          </cell>
          <cell r="C357" t="str">
            <v>CAPITAL</v>
          </cell>
          <cell r="D357" t="str">
            <v>Other Secondary Costs</v>
          </cell>
          <cell r="I357">
            <v>3304</v>
          </cell>
          <cell r="K357">
            <v>6593</v>
          </cell>
        </row>
        <row r="358">
          <cell r="A358" t="str">
            <v>LawExpenseO&amp;MApplied Labor</v>
          </cell>
          <cell r="B358" t="str">
            <v>Law</v>
          </cell>
          <cell r="C358" t="str">
            <v>O&amp;M</v>
          </cell>
          <cell r="D358" t="str">
            <v>Applied Labor</v>
          </cell>
          <cell r="E358">
            <v>0</v>
          </cell>
          <cell r="G358">
            <v>0</v>
          </cell>
          <cell r="H358">
            <v>0</v>
          </cell>
          <cell r="J358">
            <v>-36493.120000000003</v>
          </cell>
          <cell r="K358">
            <v>36962.43</v>
          </cell>
        </row>
        <row r="359">
          <cell r="A359" t="str">
            <v>LawExpenseO&amp;MClient Investment</v>
          </cell>
          <cell r="B359" t="str">
            <v>Law</v>
          </cell>
          <cell r="C359" t="str">
            <v>O&amp;M</v>
          </cell>
          <cell r="D359" t="str">
            <v>Client Investment</v>
          </cell>
          <cell r="E359">
            <v>15000</v>
          </cell>
          <cell r="F359">
            <v>90542</v>
          </cell>
          <cell r="G359">
            <v>507500</v>
          </cell>
          <cell r="H359">
            <v>550000</v>
          </cell>
          <cell r="I359">
            <v>593488</v>
          </cell>
          <cell r="J359">
            <v>101882</v>
          </cell>
          <cell r="K359">
            <v>411244</v>
          </cell>
        </row>
        <row r="360">
          <cell r="A360" t="str">
            <v>LawExpenseO&amp;MDAS</v>
          </cell>
          <cell r="B360" t="str">
            <v>Law</v>
          </cell>
          <cell r="C360" t="str">
            <v>O&amp;M</v>
          </cell>
          <cell r="D360" t="str">
            <v>DAS</v>
          </cell>
          <cell r="E360">
            <v>12336</v>
          </cell>
          <cell r="F360">
            <v>12336</v>
          </cell>
          <cell r="G360">
            <v>98688</v>
          </cell>
          <cell r="H360">
            <v>148034</v>
          </cell>
          <cell r="I360">
            <v>148034</v>
          </cell>
          <cell r="J360">
            <v>12336</v>
          </cell>
          <cell r="K360">
            <v>98688</v>
          </cell>
        </row>
        <row r="361">
          <cell r="A361" t="str">
            <v>LawExpenseO&amp;MDepreciation/Amortization</v>
          </cell>
          <cell r="B361" t="str">
            <v>Law</v>
          </cell>
          <cell r="C361" t="str">
            <v>O&amp;M</v>
          </cell>
          <cell r="D361" t="str">
            <v>Depreciation/Amortization</v>
          </cell>
          <cell r="E361">
            <v>32657.68</v>
          </cell>
          <cell r="F361">
            <v>32657.68</v>
          </cell>
          <cell r="G361">
            <v>261261.44</v>
          </cell>
          <cell r="H361">
            <v>391892.16</v>
          </cell>
          <cell r="I361">
            <v>392722.42</v>
          </cell>
          <cell r="J361">
            <v>35667.46</v>
          </cell>
          <cell r="K361">
            <v>285078.90999999997</v>
          </cell>
        </row>
        <row r="362">
          <cell r="A362" t="str">
            <v>LawExpenseO&amp;MFringe Benefits &amp; Taxes</v>
          </cell>
          <cell r="B362" t="str">
            <v>Law</v>
          </cell>
          <cell r="C362" t="str">
            <v>O&amp;M</v>
          </cell>
          <cell r="D362" t="str">
            <v>Fringe Benefits &amp; Taxes</v>
          </cell>
          <cell r="E362">
            <v>290168.32000000001</v>
          </cell>
          <cell r="F362">
            <v>290168.32000000001</v>
          </cell>
          <cell r="G362">
            <v>2300300.89</v>
          </cell>
          <cell r="H362">
            <v>3450450.16</v>
          </cell>
          <cell r="I362">
            <v>3451356.71</v>
          </cell>
          <cell r="J362">
            <v>273498.06</v>
          </cell>
          <cell r="K362">
            <v>2217303.48</v>
          </cell>
        </row>
        <row r="363">
          <cell r="A363" t="str">
            <v>LawExpenseO&amp;MIT Toolkit</v>
          </cell>
          <cell r="B363" t="str">
            <v>Law</v>
          </cell>
          <cell r="C363" t="str">
            <v>O&amp;M</v>
          </cell>
          <cell r="D363" t="str">
            <v>IT Toolkit</v>
          </cell>
          <cell r="E363">
            <v>4956.76</v>
          </cell>
          <cell r="F363">
            <v>4956.76</v>
          </cell>
          <cell r="G363">
            <v>39654.080000000002</v>
          </cell>
          <cell r="H363">
            <v>59429.120000000003</v>
          </cell>
          <cell r="I363">
            <v>59748.52</v>
          </cell>
          <cell r="J363">
            <v>5755.56</v>
          </cell>
          <cell r="K363">
            <v>43641.760000000002</v>
          </cell>
        </row>
        <row r="364">
          <cell r="A364" t="str">
            <v>LawExpenseO&amp;MIncurred Labor</v>
          </cell>
          <cell r="B364" t="str">
            <v>Law</v>
          </cell>
          <cell r="C364" t="str">
            <v>O&amp;M</v>
          </cell>
          <cell r="D364" t="str">
            <v>Incurred Labor</v>
          </cell>
          <cell r="E364">
            <v>911619</v>
          </cell>
          <cell r="F364">
            <v>911619</v>
          </cell>
          <cell r="G364">
            <v>7226833</v>
          </cell>
          <cell r="H364">
            <v>10840245.720000001</v>
          </cell>
          <cell r="I364">
            <v>10840167.279999999</v>
          </cell>
          <cell r="J364">
            <v>960151.01</v>
          </cell>
          <cell r="K364">
            <v>7266007.4699999997</v>
          </cell>
        </row>
        <row r="365">
          <cell r="A365" t="str">
            <v>LawExpenseO&amp;MInternal Settlements</v>
          </cell>
          <cell r="B365" t="str">
            <v>Law</v>
          </cell>
          <cell r="C365" t="str">
            <v>O&amp;M</v>
          </cell>
          <cell r="D365" t="str">
            <v>Internal Settlements</v>
          </cell>
          <cell r="E365">
            <v>0</v>
          </cell>
          <cell r="G365">
            <v>0</v>
          </cell>
          <cell r="H365">
            <v>0</v>
          </cell>
          <cell r="I365">
            <v>29655.39</v>
          </cell>
          <cell r="J365">
            <v>0</v>
          </cell>
          <cell r="K365">
            <v>0</v>
          </cell>
        </row>
        <row r="366">
          <cell r="A366" t="str">
            <v>LawExpenseO&amp;MMaterial</v>
          </cell>
          <cell r="B366" t="str">
            <v>Law</v>
          </cell>
          <cell r="C366" t="str">
            <v>O&amp;M</v>
          </cell>
          <cell r="D366" t="str">
            <v>Material</v>
          </cell>
          <cell r="E366">
            <v>1346.69</v>
          </cell>
          <cell r="F366">
            <v>1346.69</v>
          </cell>
          <cell r="G366">
            <v>10773.52</v>
          </cell>
          <cell r="H366">
            <v>16160.28</v>
          </cell>
          <cell r="I366">
            <v>15941.91</v>
          </cell>
          <cell r="J366">
            <v>4133.01</v>
          </cell>
          <cell r="K366">
            <v>6237.08</v>
          </cell>
        </row>
        <row r="367">
          <cell r="A367" t="str">
            <v>LawExpenseO&amp;MOther Primary Expenses</v>
          </cell>
          <cell r="B367" t="str">
            <v>Law</v>
          </cell>
          <cell r="C367" t="str">
            <v>O&amp;M</v>
          </cell>
          <cell r="D367" t="str">
            <v>Other Primary Expenses</v>
          </cell>
          <cell r="E367">
            <v>41325.870000000003</v>
          </cell>
          <cell r="F367">
            <v>50738</v>
          </cell>
          <cell r="G367">
            <v>397268.96</v>
          </cell>
          <cell r="H367">
            <v>562572.43999999994</v>
          </cell>
          <cell r="I367">
            <v>562569.04</v>
          </cell>
          <cell r="J367">
            <v>18025.84</v>
          </cell>
          <cell r="K367">
            <v>312632.65999999997</v>
          </cell>
        </row>
        <row r="368">
          <cell r="A368" t="str">
            <v>LawExpenseO&amp;MOther Secondary Costs</v>
          </cell>
          <cell r="B368" t="str">
            <v>Law</v>
          </cell>
          <cell r="C368" t="str">
            <v>O&amp;M</v>
          </cell>
          <cell r="D368" t="str">
            <v>Other Secondary Costs</v>
          </cell>
          <cell r="E368">
            <v>4465.84</v>
          </cell>
          <cell r="F368">
            <v>4465.84</v>
          </cell>
          <cell r="G368">
            <v>35726.720000000001</v>
          </cell>
          <cell r="H368">
            <v>53594.9</v>
          </cell>
          <cell r="I368">
            <v>53902.73</v>
          </cell>
          <cell r="J368">
            <v>4317.0200000000004</v>
          </cell>
          <cell r="K368">
            <v>35368.33</v>
          </cell>
        </row>
        <row r="369">
          <cell r="A369" t="str">
            <v>LawExpenseO&amp;MOutside Services</v>
          </cell>
          <cell r="B369" t="str">
            <v>Law</v>
          </cell>
          <cell r="C369" t="str">
            <v>O&amp;M</v>
          </cell>
          <cell r="D369" t="str">
            <v>Outside Services</v>
          </cell>
          <cell r="E369">
            <v>1313163.32</v>
          </cell>
          <cell r="F369">
            <v>1636973</v>
          </cell>
          <cell r="G369">
            <v>10673962.560000001</v>
          </cell>
          <cell r="H369">
            <v>16298749.84</v>
          </cell>
          <cell r="I369">
            <v>21026001.359999999</v>
          </cell>
          <cell r="J369">
            <v>3487714.77</v>
          </cell>
          <cell r="K369">
            <v>19323948.989999998</v>
          </cell>
        </row>
        <row r="370">
          <cell r="A370" t="str">
            <v>LawExpenseO&amp;MResidual Sent to SC Asm Ctr</v>
          </cell>
          <cell r="B370" t="str">
            <v>Law</v>
          </cell>
          <cell r="C370" t="str">
            <v>O&amp;M</v>
          </cell>
          <cell r="D370" t="str">
            <v>Residual Sent to SC Asm Ctr</v>
          </cell>
          <cell r="E370">
            <v>12623.11</v>
          </cell>
          <cell r="G370">
            <v>-21044.23</v>
          </cell>
          <cell r="H370">
            <v>40899.410000000003</v>
          </cell>
          <cell r="J370">
            <v>171739.78</v>
          </cell>
          <cell r="K370">
            <v>155427.14000000001</v>
          </cell>
        </row>
        <row r="371">
          <cell r="A371" t="str">
            <v>LawExpenseO&amp;MSpace</v>
          </cell>
          <cell r="B371" t="str">
            <v>Law</v>
          </cell>
          <cell r="C371" t="str">
            <v>O&amp;M</v>
          </cell>
          <cell r="D371" t="str">
            <v>Space</v>
          </cell>
          <cell r="E371">
            <v>136708.66</v>
          </cell>
          <cell r="F371">
            <v>136708.66</v>
          </cell>
          <cell r="G371">
            <v>1093669.28</v>
          </cell>
          <cell r="H371">
            <v>1640503.92</v>
          </cell>
          <cell r="I371">
            <v>1640503.92</v>
          </cell>
          <cell r="J371">
            <v>136708.66</v>
          </cell>
          <cell r="K371">
            <v>1093669.28</v>
          </cell>
        </row>
        <row r="372">
          <cell r="A372" t="str">
            <v>LawExpenseO&amp;MVP Office Assessments</v>
          </cell>
          <cell r="B372" t="str">
            <v>Law</v>
          </cell>
          <cell r="C372" t="str">
            <v>O&amp;M</v>
          </cell>
          <cell r="D372" t="str">
            <v>VP Office Assessments</v>
          </cell>
          <cell r="E372">
            <v>-7509</v>
          </cell>
          <cell r="F372">
            <v>-7509</v>
          </cell>
          <cell r="G372">
            <v>-60072</v>
          </cell>
          <cell r="H372">
            <v>-90108</v>
          </cell>
          <cell r="I372">
            <v>-90108</v>
          </cell>
          <cell r="J372">
            <v>-12184</v>
          </cell>
          <cell r="K372">
            <v>-74097</v>
          </cell>
        </row>
        <row r="373">
          <cell r="A373" t="str">
            <v>LawExpenseNot assignedNot assigned</v>
          </cell>
          <cell r="B373" t="str">
            <v>Law</v>
          </cell>
          <cell r="C373" t="str">
            <v>Not assigned</v>
          </cell>
          <cell r="D373" t="str">
            <v>Not assigned</v>
          </cell>
          <cell r="I373">
            <v>0</v>
          </cell>
        </row>
        <row r="374">
          <cell r="A374" t="str">
            <v>NERC ComplianceExpenseO&amp;MApplied Labor</v>
          </cell>
          <cell r="B374" t="str">
            <v>NERC Compliance</v>
          </cell>
          <cell r="C374" t="str">
            <v>O&amp;M</v>
          </cell>
          <cell r="D374" t="str">
            <v>Applied Labor</v>
          </cell>
          <cell r="E374">
            <v>0</v>
          </cell>
          <cell r="G374">
            <v>0</v>
          </cell>
          <cell r="H374">
            <v>0</v>
          </cell>
          <cell r="J374">
            <v>-1143.5</v>
          </cell>
          <cell r="K374">
            <v>-4134.87</v>
          </cell>
        </row>
        <row r="375">
          <cell r="A375" t="str">
            <v>NERC ComplianceExpenseO&amp;MDepreciation/Amortization</v>
          </cell>
          <cell r="B375" t="str">
            <v>NERC Compliance</v>
          </cell>
          <cell r="C375" t="str">
            <v>O&amp;M</v>
          </cell>
          <cell r="D375" t="str">
            <v>Depreciation/Amortization</v>
          </cell>
          <cell r="E375">
            <v>91.25</v>
          </cell>
          <cell r="F375">
            <v>91.25</v>
          </cell>
          <cell r="G375">
            <v>730</v>
          </cell>
          <cell r="H375">
            <v>1095</v>
          </cell>
          <cell r="I375">
            <v>1363.92</v>
          </cell>
          <cell r="J375">
            <v>180.9</v>
          </cell>
          <cell r="K375">
            <v>1447.13</v>
          </cell>
        </row>
        <row r="376">
          <cell r="A376" t="str">
            <v>NERC ComplianceExpenseO&amp;MFringe Benefits &amp; Taxes</v>
          </cell>
          <cell r="B376" t="str">
            <v>NERC Compliance</v>
          </cell>
          <cell r="C376" t="str">
            <v>O&amp;M</v>
          </cell>
          <cell r="D376" t="str">
            <v>Fringe Benefits &amp; Taxes</v>
          </cell>
          <cell r="E376">
            <v>30102.9</v>
          </cell>
          <cell r="F376">
            <v>30102.9</v>
          </cell>
          <cell r="G376">
            <v>246214.6</v>
          </cell>
          <cell r="H376">
            <v>373197.77</v>
          </cell>
          <cell r="I376">
            <v>373696.31</v>
          </cell>
          <cell r="J376">
            <v>29718.62</v>
          </cell>
          <cell r="K376">
            <v>258808.36</v>
          </cell>
        </row>
        <row r="377">
          <cell r="A377" t="str">
            <v>NERC ComplianceExpenseO&amp;MIT Toolkit</v>
          </cell>
          <cell r="B377" t="str">
            <v>NERC Compliance</v>
          </cell>
          <cell r="C377" t="str">
            <v>O&amp;M</v>
          </cell>
          <cell r="D377" t="str">
            <v>IT Toolkit</v>
          </cell>
          <cell r="E377">
            <v>711.2</v>
          </cell>
          <cell r="F377">
            <v>711.2</v>
          </cell>
          <cell r="G377">
            <v>5689.6</v>
          </cell>
          <cell r="H377">
            <v>8535.4</v>
          </cell>
          <cell r="I377">
            <v>8683.84</v>
          </cell>
          <cell r="J377">
            <v>715.68</v>
          </cell>
          <cell r="K377">
            <v>5803.44</v>
          </cell>
        </row>
        <row r="378">
          <cell r="A378" t="str">
            <v>NERC ComplianceExpenseO&amp;MIncurred Labor</v>
          </cell>
          <cell r="B378" t="str">
            <v>NERC Compliance</v>
          </cell>
          <cell r="C378" t="str">
            <v>O&amp;M</v>
          </cell>
          <cell r="D378" t="str">
            <v>Incurred Labor</v>
          </cell>
          <cell r="E378">
            <v>94574</v>
          </cell>
          <cell r="F378">
            <v>94574</v>
          </cell>
          <cell r="G378">
            <v>749182</v>
          </cell>
          <cell r="H378">
            <v>1123775.71</v>
          </cell>
          <cell r="I378">
            <v>1123789.3400000001</v>
          </cell>
          <cell r="J378">
            <v>97693.57</v>
          </cell>
          <cell r="K378">
            <v>768933.83</v>
          </cell>
        </row>
        <row r="379">
          <cell r="A379" t="str">
            <v>NERC ComplianceExpenseO&amp;MInternal Settlements</v>
          </cell>
          <cell r="B379" t="str">
            <v>NERC Compliance</v>
          </cell>
          <cell r="C379" t="str">
            <v>O&amp;M</v>
          </cell>
          <cell r="D379" t="str">
            <v>Internal Settlements</v>
          </cell>
          <cell r="E379">
            <v>0</v>
          </cell>
          <cell r="G379">
            <v>0</v>
          </cell>
          <cell r="H379">
            <v>0</v>
          </cell>
          <cell r="I379">
            <v>-933.07</v>
          </cell>
          <cell r="J379">
            <v>0</v>
          </cell>
          <cell r="K379">
            <v>0</v>
          </cell>
        </row>
        <row r="380">
          <cell r="A380" t="str">
            <v>NERC ComplianceExpenseO&amp;MOther Primary Expenses</v>
          </cell>
          <cell r="B380" t="str">
            <v>NERC Compliance</v>
          </cell>
          <cell r="C380" t="str">
            <v>O&amp;M</v>
          </cell>
          <cell r="D380" t="str">
            <v>Other Primary Expenses</v>
          </cell>
          <cell r="E380">
            <v>8531.92</v>
          </cell>
          <cell r="F380">
            <v>8531.92</v>
          </cell>
          <cell r="G380">
            <v>73973.36</v>
          </cell>
          <cell r="H380">
            <v>122400.04</v>
          </cell>
          <cell r="I380">
            <v>122251.55</v>
          </cell>
          <cell r="J380">
            <v>4310.46</v>
          </cell>
          <cell r="K380">
            <v>38200.879999999997</v>
          </cell>
        </row>
        <row r="381">
          <cell r="A381" t="str">
            <v>NERC ComplianceExpenseO&amp;MOther Secondary Costs</v>
          </cell>
          <cell r="B381" t="str">
            <v>NERC Compliance</v>
          </cell>
          <cell r="C381" t="str">
            <v>O&amp;M</v>
          </cell>
          <cell r="D381" t="str">
            <v>Other Secondary Costs</v>
          </cell>
          <cell r="E381">
            <v>250.43</v>
          </cell>
          <cell r="F381">
            <v>250.43</v>
          </cell>
          <cell r="G381">
            <v>2003.44</v>
          </cell>
          <cell r="H381">
            <v>3006.52</v>
          </cell>
          <cell r="I381">
            <v>2711.06</v>
          </cell>
          <cell r="J381">
            <v>204.45</v>
          </cell>
          <cell r="K381">
            <v>1607.58</v>
          </cell>
        </row>
        <row r="382">
          <cell r="A382" t="str">
            <v>NERC ComplianceExpenseO&amp;MOutside Services</v>
          </cell>
          <cell r="B382" t="str">
            <v>NERC Compliance</v>
          </cell>
          <cell r="C382" t="str">
            <v>O&amp;M</v>
          </cell>
          <cell r="D382" t="str">
            <v>Outside Services</v>
          </cell>
          <cell r="E382">
            <v>433.33</v>
          </cell>
          <cell r="G382">
            <v>3466.64</v>
          </cell>
          <cell r="H382">
            <v>5199.96</v>
          </cell>
          <cell r="I382">
            <v>4857.7299999999996</v>
          </cell>
          <cell r="K382">
            <v>4857.7299999999996</v>
          </cell>
        </row>
        <row r="383">
          <cell r="A383" t="str">
            <v>NERC ComplianceExpenseO&amp;MResidual Sent to SC Asm Ctr</v>
          </cell>
          <cell r="B383" t="str">
            <v>NERC Compliance</v>
          </cell>
          <cell r="C383" t="str">
            <v>O&amp;M</v>
          </cell>
          <cell r="D383" t="str">
            <v>Residual Sent to SC Asm Ctr</v>
          </cell>
          <cell r="E383">
            <v>-289.35000000000002</v>
          </cell>
          <cell r="G383">
            <v>18333.38</v>
          </cell>
          <cell r="H383">
            <v>4221.96</v>
          </cell>
          <cell r="J383">
            <v>37410.61</v>
          </cell>
          <cell r="K383">
            <v>237960.38</v>
          </cell>
        </row>
        <row r="384">
          <cell r="A384" t="str">
            <v>NERC ComplianceExpenseO&amp;MSpace</v>
          </cell>
          <cell r="B384" t="str">
            <v>NERC Compliance</v>
          </cell>
          <cell r="C384" t="str">
            <v>O&amp;M</v>
          </cell>
          <cell r="D384" t="str">
            <v>Space</v>
          </cell>
          <cell r="E384">
            <v>13176.02</v>
          </cell>
          <cell r="F384">
            <v>13176.02</v>
          </cell>
          <cell r="G384">
            <v>105408.16</v>
          </cell>
          <cell r="H384">
            <v>158112.24</v>
          </cell>
          <cell r="I384">
            <v>158112.24</v>
          </cell>
          <cell r="J384">
            <v>13176.02</v>
          </cell>
          <cell r="K384">
            <v>105408.16</v>
          </cell>
        </row>
        <row r="385">
          <cell r="A385" t="str">
            <v>NERC ComplianceExpenseO&amp;MVP Office Assessments</v>
          </cell>
          <cell r="B385" t="str">
            <v>NERC Compliance</v>
          </cell>
          <cell r="C385" t="str">
            <v>O&amp;M</v>
          </cell>
          <cell r="D385" t="str">
            <v>VP Office Assessments</v>
          </cell>
          <cell r="E385">
            <v>0</v>
          </cell>
          <cell r="G385">
            <v>0</v>
          </cell>
          <cell r="H385">
            <v>0</v>
          </cell>
          <cell r="J385">
            <v>0</v>
          </cell>
          <cell r="K385">
            <v>0</v>
          </cell>
        </row>
        <row r="386">
          <cell r="A386" t="str">
            <v>NERC ComplianceExpenseNot assignedNot assigned</v>
          </cell>
          <cell r="B386" t="str">
            <v>NERC Compliance</v>
          </cell>
          <cell r="C386" t="str">
            <v>Not assigned</v>
          </cell>
          <cell r="D386" t="str">
            <v>Not assigned</v>
          </cell>
          <cell r="I386">
            <v>0</v>
          </cell>
        </row>
        <row r="387">
          <cell r="A387" t="str">
            <v>PSE&amp;G Dedicated FinanceExpenseCAPITALCapital Offset</v>
          </cell>
          <cell r="B387" t="str">
            <v>PSE&amp;G Dedicated Finance</v>
          </cell>
          <cell r="C387" t="str">
            <v>CAPITAL</v>
          </cell>
          <cell r="D387" t="str">
            <v>Capital Offset</v>
          </cell>
          <cell r="K387">
            <v>-3231</v>
          </cell>
        </row>
        <row r="388">
          <cell r="A388" t="str">
            <v>PSE&amp;G Dedicated FinanceExpenseCAPITALOther Secondary Costs</v>
          </cell>
          <cell r="B388" t="str">
            <v>PSE&amp;G Dedicated Finance</v>
          </cell>
          <cell r="C388" t="str">
            <v>CAPITAL</v>
          </cell>
          <cell r="D388" t="str">
            <v>Other Secondary Costs</v>
          </cell>
          <cell r="K388">
            <v>3231</v>
          </cell>
        </row>
        <row r="389">
          <cell r="A389" t="str">
            <v>PSE&amp;G Dedicated FinanceExpenseO&amp;MApplied Labor</v>
          </cell>
          <cell r="B389" t="str">
            <v>PSE&amp;G Dedicated Finance</v>
          </cell>
          <cell r="C389" t="str">
            <v>O&amp;M</v>
          </cell>
          <cell r="D389" t="str">
            <v>Applied Labor</v>
          </cell>
          <cell r="E389">
            <v>0</v>
          </cell>
          <cell r="G389">
            <v>0</v>
          </cell>
          <cell r="H389">
            <v>0</v>
          </cell>
          <cell r="J389">
            <v>0</v>
          </cell>
          <cell r="K389">
            <v>-22391.759999999998</v>
          </cell>
        </row>
        <row r="390">
          <cell r="A390" t="str">
            <v>PSE&amp;G Dedicated FinanceExpenseO&amp;MDepreciation/Amortization</v>
          </cell>
          <cell r="B390" t="str">
            <v>PSE&amp;G Dedicated Finance</v>
          </cell>
          <cell r="C390" t="str">
            <v>O&amp;M</v>
          </cell>
          <cell r="D390" t="str">
            <v>Depreciation/Amortization</v>
          </cell>
          <cell r="E390">
            <v>2969.47</v>
          </cell>
          <cell r="F390">
            <v>2969.47</v>
          </cell>
          <cell r="G390">
            <v>23755.759999999998</v>
          </cell>
          <cell r="H390">
            <v>35633.64</v>
          </cell>
          <cell r="I390">
            <v>36938.07</v>
          </cell>
          <cell r="J390">
            <v>3461.25</v>
          </cell>
          <cell r="K390">
            <v>27519.11</v>
          </cell>
        </row>
        <row r="391">
          <cell r="A391" t="str">
            <v>PSE&amp;G Dedicated FinanceExpenseO&amp;MFringe Benefits &amp; Taxes</v>
          </cell>
          <cell r="B391" t="str">
            <v>PSE&amp;G Dedicated Finance</v>
          </cell>
          <cell r="C391" t="str">
            <v>O&amp;M</v>
          </cell>
          <cell r="D391" t="str">
            <v>Fringe Benefits &amp; Taxes</v>
          </cell>
          <cell r="E391">
            <v>189579.19</v>
          </cell>
          <cell r="F391">
            <v>188397.59</v>
          </cell>
          <cell r="G391">
            <v>1508145.87</v>
          </cell>
          <cell r="H391">
            <v>2268218.42</v>
          </cell>
          <cell r="I391">
            <v>2258768.2400000002</v>
          </cell>
          <cell r="J391">
            <v>183926.79</v>
          </cell>
          <cell r="K391">
            <v>1544608.09</v>
          </cell>
        </row>
        <row r="392">
          <cell r="A392" t="str">
            <v>PSE&amp;G Dedicated FinanceExpenseO&amp;MIT Toolkit</v>
          </cell>
          <cell r="B392" t="str">
            <v>PSE&amp;G Dedicated Finance</v>
          </cell>
          <cell r="C392" t="str">
            <v>O&amp;M</v>
          </cell>
          <cell r="D392" t="str">
            <v>IT Toolkit</v>
          </cell>
          <cell r="E392">
            <v>1923.8</v>
          </cell>
          <cell r="F392">
            <v>1923.8</v>
          </cell>
          <cell r="G392">
            <v>15390.4</v>
          </cell>
          <cell r="H392">
            <v>23082.6</v>
          </cell>
          <cell r="I392">
            <v>23322.48</v>
          </cell>
          <cell r="J392">
            <v>2310.52</v>
          </cell>
          <cell r="K392">
            <v>17707.8</v>
          </cell>
        </row>
        <row r="393">
          <cell r="A393" t="str">
            <v>PSE&amp;G Dedicated FinanceExpenseO&amp;MIncurred Labor</v>
          </cell>
          <cell r="B393" t="str">
            <v>PSE&amp;G Dedicated Finance</v>
          </cell>
          <cell r="C393" t="str">
            <v>O&amp;M</v>
          </cell>
          <cell r="D393" t="str">
            <v>Incurred Labor</v>
          </cell>
          <cell r="E393">
            <v>530409</v>
          </cell>
          <cell r="F393">
            <v>527215</v>
          </cell>
          <cell r="G393">
            <v>4164245</v>
          </cell>
          <cell r="H393">
            <v>6265216.4199999999</v>
          </cell>
          <cell r="I393">
            <v>6239667.2699999996</v>
          </cell>
          <cell r="J393">
            <v>531785.66</v>
          </cell>
          <cell r="K393">
            <v>4184622.21</v>
          </cell>
        </row>
        <row r="394">
          <cell r="A394" t="str">
            <v>PSE&amp;G Dedicated FinanceExpenseO&amp;MInternal Settlements</v>
          </cell>
          <cell r="B394" t="str">
            <v>PSE&amp;G Dedicated Finance</v>
          </cell>
          <cell r="C394" t="str">
            <v>O&amp;M</v>
          </cell>
          <cell r="D394" t="str">
            <v>Internal Settlements</v>
          </cell>
          <cell r="E394">
            <v>0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</row>
        <row r="395">
          <cell r="A395" t="str">
            <v>PSE&amp;G Dedicated FinanceExpenseO&amp;MMaterial</v>
          </cell>
          <cell r="B395" t="str">
            <v>PSE&amp;G Dedicated Finance</v>
          </cell>
          <cell r="C395" t="str">
            <v>O&amp;M</v>
          </cell>
          <cell r="D395" t="str">
            <v>Material</v>
          </cell>
          <cell r="E395">
            <v>500</v>
          </cell>
          <cell r="F395">
            <v>500</v>
          </cell>
          <cell r="G395">
            <v>4000</v>
          </cell>
          <cell r="H395">
            <v>6000</v>
          </cell>
          <cell r="I395">
            <v>6000.04</v>
          </cell>
          <cell r="J395">
            <v>901.57</v>
          </cell>
          <cell r="K395">
            <v>1147.0999999999999</v>
          </cell>
        </row>
        <row r="396">
          <cell r="A396" t="str">
            <v>PSE&amp;G Dedicated FinanceExpenseO&amp;MOther Primary Expenses</v>
          </cell>
          <cell r="B396" t="str">
            <v>PSE&amp;G Dedicated Finance</v>
          </cell>
          <cell r="C396" t="str">
            <v>O&amp;M</v>
          </cell>
          <cell r="D396" t="str">
            <v>Other Primary Expenses</v>
          </cell>
          <cell r="E396">
            <v>5094.33</v>
          </cell>
          <cell r="F396">
            <v>5876</v>
          </cell>
          <cell r="G396">
            <v>85624.639999999999</v>
          </cell>
          <cell r="H396">
            <v>105999.96</v>
          </cell>
          <cell r="I396">
            <v>101000.18</v>
          </cell>
          <cell r="J396">
            <v>1851.41</v>
          </cell>
          <cell r="K396">
            <v>51467.77</v>
          </cell>
        </row>
        <row r="397">
          <cell r="A397" t="str">
            <v>PSE&amp;G Dedicated FinanceExpenseO&amp;MOther Secondary Costs</v>
          </cell>
          <cell r="B397" t="str">
            <v>PSE&amp;G Dedicated Finance</v>
          </cell>
          <cell r="C397" t="str">
            <v>O&amp;M</v>
          </cell>
          <cell r="D397" t="str">
            <v>Other Secondary Costs</v>
          </cell>
          <cell r="E397">
            <v>1050.8599999999999</v>
          </cell>
          <cell r="F397">
            <v>1050.8599999999999</v>
          </cell>
          <cell r="G397">
            <v>8406.8799999999992</v>
          </cell>
          <cell r="H397">
            <v>12604.2</v>
          </cell>
          <cell r="I397">
            <v>12762.61</v>
          </cell>
          <cell r="J397">
            <v>986.24</v>
          </cell>
          <cell r="K397">
            <v>8740.16</v>
          </cell>
        </row>
        <row r="398">
          <cell r="A398" t="str">
            <v>PSE&amp;G Dedicated FinanceExpenseO&amp;MOutside Services</v>
          </cell>
          <cell r="B398" t="str">
            <v>PSE&amp;G Dedicated Finance</v>
          </cell>
          <cell r="C398" t="str">
            <v>O&amp;M</v>
          </cell>
          <cell r="D398" t="str">
            <v>Outside Services</v>
          </cell>
          <cell r="E398">
            <v>38406</v>
          </cell>
          <cell r="F398">
            <v>38406</v>
          </cell>
          <cell r="G398">
            <v>192028</v>
          </cell>
          <cell r="H398">
            <v>345654</v>
          </cell>
          <cell r="I398">
            <v>345654.18</v>
          </cell>
          <cell r="J398">
            <v>19701.61</v>
          </cell>
          <cell r="K398">
            <v>164204.91</v>
          </cell>
        </row>
        <row r="399">
          <cell r="A399" t="str">
            <v>PSE&amp;G Dedicated FinanceExpenseO&amp;MResidual Sent to SC Asm Ctr</v>
          </cell>
          <cell r="B399" t="str">
            <v>PSE&amp;G Dedicated Finance</v>
          </cell>
          <cell r="C399" t="str">
            <v>O&amp;M</v>
          </cell>
          <cell r="D399" t="str">
            <v>Residual Sent to SC Asm Ctr</v>
          </cell>
          <cell r="E399">
            <v>-0.13</v>
          </cell>
          <cell r="G399">
            <v>0.52</v>
          </cell>
          <cell r="H399">
            <v>0.42</v>
          </cell>
          <cell r="J399">
            <v>35685.35</v>
          </cell>
          <cell r="K399">
            <v>51067.3</v>
          </cell>
        </row>
        <row r="400">
          <cell r="A400" t="str">
            <v>PSE&amp;G Dedicated FinanceExpenseO&amp;MSpace</v>
          </cell>
          <cell r="B400" t="str">
            <v>PSE&amp;G Dedicated Finance</v>
          </cell>
          <cell r="C400" t="str">
            <v>O&amp;M</v>
          </cell>
          <cell r="D400" t="str">
            <v>Space</v>
          </cell>
          <cell r="E400">
            <v>103367.53</v>
          </cell>
          <cell r="F400">
            <v>103367.53</v>
          </cell>
          <cell r="G400">
            <v>826940.24</v>
          </cell>
          <cell r="H400">
            <v>1240410.3600000001</v>
          </cell>
          <cell r="I400">
            <v>1240410.3600000001</v>
          </cell>
          <cell r="J400">
            <v>103367.53</v>
          </cell>
          <cell r="K400">
            <v>826940.24</v>
          </cell>
        </row>
        <row r="401">
          <cell r="A401" t="str">
            <v>PSE&amp;G Dedicated FinanceExpenseO&amp;MVP Office Assessments</v>
          </cell>
          <cell r="B401" t="str">
            <v>PSE&amp;G Dedicated Finance</v>
          </cell>
          <cell r="C401" t="str">
            <v>O&amp;M</v>
          </cell>
          <cell r="D401" t="str">
            <v>VP Office Assessments</v>
          </cell>
          <cell r="E401">
            <v>0</v>
          </cell>
          <cell r="G401">
            <v>0</v>
          </cell>
          <cell r="H401">
            <v>0</v>
          </cell>
          <cell r="J401">
            <v>0</v>
          </cell>
          <cell r="K401">
            <v>0</v>
          </cell>
        </row>
        <row r="402">
          <cell r="A402" t="str">
            <v>PSE&amp;G Dedicated FinanceExpenseNot assignedNot assigned</v>
          </cell>
          <cell r="B402" t="str">
            <v>PSE&amp;G Dedicated Finance</v>
          </cell>
          <cell r="C402" t="str">
            <v>Not assigned</v>
          </cell>
          <cell r="D402" t="str">
            <v>Not assigned</v>
          </cell>
          <cell r="I402">
            <v>0</v>
          </cell>
        </row>
        <row r="403">
          <cell r="A403" t="str">
            <v>PSEG Executive OfficeExpenseCAPITALCapital Offset</v>
          </cell>
          <cell r="B403" t="str">
            <v>PSEG Executive Office</v>
          </cell>
          <cell r="C403" t="str">
            <v>CAPITAL</v>
          </cell>
          <cell r="D403" t="str">
            <v>Capital Offset</v>
          </cell>
          <cell r="E403">
            <v>-41667</v>
          </cell>
          <cell r="F403">
            <v>-41667</v>
          </cell>
          <cell r="G403">
            <v>-333333</v>
          </cell>
          <cell r="H403">
            <v>-500000</v>
          </cell>
          <cell r="I403">
            <v>-375565.13</v>
          </cell>
          <cell r="K403">
            <v>-5361.35</v>
          </cell>
        </row>
        <row r="404">
          <cell r="A404" t="str">
            <v>PSEG Executive OfficeExpenseCAPITALMaterial</v>
          </cell>
          <cell r="B404" t="str">
            <v>PSEG Executive Office</v>
          </cell>
          <cell r="C404" t="str">
            <v>CAPITAL</v>
          </cell>
          <cell r="D404" t="str">
            <v>Material</v>
          </cell>
          <cell r="E404">
            <v>16667</v>
          </cell>
          <cell r="F404">
            <v>16667</v>
          </cell>
          <cell r="G404">
            <v>133333</v>
          </cell>
          <cell r="H404">
            <v>200000</v>
          </cell>
          <cell r="I404">
            <v>150000</v>
          </cell>
        </row>
        <row r="405">
          <cell r="A405" t="str">
            <v>PSEG Executive OfficeExpenseCAPITALOther Secondary Costs</v>
          </cell>
          <cell r="B405" t="str">
            <v>PSEG Executive Office</v>
          </cell>
          <cell r="C405" t="str">
            <v>CAPITAL</v>
          </cell>
          <cell r="D405" t="str">
            <v>Other Secondary Costs</v>
          </cell>
          <cell r="E405">
            <v>25000</v>
          </cell>
          <cell r="F405">
            <v>25000</v>
          </cell>
          <cell r="G405">
            <v>200000</v>
          </cell>
          <cell r="H405">
            <v>300000</v>
          </cell>
          <cell r="I405">
            <v>225000</v>
          </cell>
          <cell r="K405">
            <v>3946</v>
          </cell>
        </row>
        <row r="406">
          <cell r="A406" t="str">
            <v>PSEG Executive OfficeExpenseCAPITALOutside Services</v>
          </cell>
          <cell r="B406" t="str">
            <v>PSEG Executive Office</v>
          </cell>
          <cell r="C406" t="str">
            <v>CAPITAL</v>
          </cell>
          <cell r="D406" t="str">
            <v>Outside Services</v>
          </cell>
          <cell r="I406">
            <v>565.13</v>
          </cell>
          <cell r="K406">
            <v>1415.35</v>
          </cell>
        </row>
        <row r="407">
          <cell r="A407" t="str">
            <v>PSEG Executive OfficeExpenseO&amp;MApplied Labor</v>
          </cell>
          <cell r="B407" t="str">
            <v>PSEG Executive Office</v>
          </cell>
          <cell r="C407" t="str">
            <v>O&amp;M</v>
          </cell>
          <cell r="D407" t="str">
            <v>Applied Labor</v>
          </cell>
          <cell r="E407">
            <v>0</v>
          </cell>
          <cell r="G407">
            <v>0</v>
          </cell>
          <cell r="H407">
            <v>0</v>
          </cell>
          <cell r="J407">
            <v>506.8</v>
          </cell>
          <cell r="K407">
            <v>1638.62</v>
          </cell>
        </row>
        <row r="408">
          <cell r="A408" t="str">
            <v>PSEG Executive OfficeExpenseO&amp;MClient Investment</v>
          </cell>
          <cell r="B408" t="str">
            <v>PSEG Executive Office</v>
          </cell>
          <cell r="C408" t="str">
            <v>O&amp;M</v>
          </cell>
          <cell r="D408" t="str">
            <v>Client Investment</v>
          </cell>
          <cell r="I408">
            <v>7476</v>
          </cell>
          <cell r="K408">
            <v>7476</v>
          </cell>
        </row>
        <row r="409">
          <cell r="A409" t="str">
            <v>PSEG Executive OfficeExpenseO&amp;MDepreciation/Amortization</v>
          </cell>
          <cell r="B409" t="str">
            <v>PSEG Executive Office</v>
          </cell>
          <cell r="C409" t="str">
            <v>O&amp;M</v>
          </cell>
          <cell r="D409" t="str">
            <v>Depreciation/Amortization</v>
          </cell>
          <cell r="E409">
            <v>30250</v>
          </cell>
          <cell r="F409">
            <v>30250</v>
          </cell>
          <cell r="G409">
            <v>141999.98000000001</v>
          </cell>
          <cell r="H409">
            <v>262798.98</v>
          </cell>
          <cell r="I409">
            <v>263028.94</v>
          </cell>
          <cell r="J409">
            <v>9889.2000000000007</v>
          </cell>
          <cell r="K409">
            <v>78686.09</v>
          </cell>
        </row>
        <row r="410">
          <cell r="A410" t="str">
            <v>PSEG Executive OfficeExpenseO&amp;MFleet/Other CO Charges</v>
          </cell>
          <cell r="B410" t="str">
            <v>PSEG Executive Office</v>
          </cell>
          <cell r="C410" t="str">
            <v>O&amp;M</v>
          </cell>
          <cell r="D410" t="str">
            <v>Fleet/Other CO Charges</v>
          </cell>
          <cell r="E410">
            <v>1315.76</v>
          </cell>
          <cell r="F410">
            <v>1083</v>
          </cell>
          <cell r="G410">
            <v>10597.49</v>
          </cell>
          <cell r="H410">
            <v>15775.79</v>
          </cell>
          <cell r="I410">
            <v>15832.95</v>
          </cell>
          <cell r="J410">
            <v>2079.6999999999998</v>
          </cell>
          <cell r="K410">
            <v>10796.11</v>
          </cell>
        </row>
        <row r="411">
          <cell r="A411" t="str">
            <v>PSEG Executive OfficeExpenseO&amp;MFringe Benefits &amp; Taxes</v>
          </cell>
          <cell r="B411" t="str">
            <v>PSEG Executive Office</v>
          </cell>
          <cell r="C411" t="str">
            <v>O&amp;M</v>
          </cell>
          <cell r="D411" t="str">
            <v>Fringe Benefits &amp; Taxes</v>
          </cell>
          <cell r="E411">
            <v>748470.18</v>
          </cell>
          <cell r="F411">
            <v>748470.18</v>
          </cell>
          <cell r="G411">
            <v>10121580.039999999</v>
          </cell>
          <cell r="H411">
            <v>17097817.699999999</v>
          </cell>
          <cell r="I411">
            <v>18024525.219999999</v>
          </cell>
          <cell r="J411">
            <v>849730.29</v>
          </cell>
          <cell r="K411">
            <v>10254041.050000001</v>
          </cell>
        </row>
        <row r="412">
          <cell r="A412" t="str">
            <v>PSEG Executive OfficeExpenseO&amp;MIT Toolkit</v>
          </cell>
          <cell r="B412" t="str">
            <v>PSEG Executive Office</v>
          </cell>
          <cell r="C412" t="str">
            <v>O&amp;M</v>
          </cell>
          <cell r="D412" t="str">
            <v>IT Toolkit</v>
          </cell>
          <cell r="E412">
            <v>976.04</v>
          </cell>
          <cell r="F412">
            <v>976.04</v>
          </cell>
          <cell r="G412">
            <v>7808.32</v>
          </cell>
          <cell r="H412">
            <v>11713.48</v>
          </cell>
          <cell r="I412">
            <v>11707.92</v>
          </cell>
          <cell r="J412">
            <v>825.28</v>
          </cell>
          <cell r="K412">
            <v>8252.24</v>
          </cell>
        </row>
        <row r="413">
          <cell r="A413" t="str">
            <v>PSEG Executive OfficeExpenseO&amp;MIncurred Labor</v>
          </cell>
          <cell r="B413" t="str">
            <v>PSEG Executive Office</v>
          </cell>
          <cell r="C413" t="str">
            <v>O&amp;M</v>
          </cell>
          <cell r="D413" t="str">
            <v>Incurred Labor</v>
          </cell>
          <cell r="E413">
            <v>466839</v>
          </cell>
          <cell r="F413">
            <v>466839</v>
          </cell>
          <cell r="G413">
            <v>3711004</v>
          </cell>
          <cell r="H413">
            <v>5566503.21</v>
          </cell>
          <cell r="I413">
            <v>4001771.52</v>
          </cell>
          <cell r="J413">
            <v>477720.08</v>
          </cell>
          <cell r="K413">
            <v>2229023.75</v>
          </cell>
        </row>
        <row r="414">
          <cell r="A414" t="str">
            <v>PSEG Executive OfficeExpenseO&amp;MInternal Settlements</v>
          </cell>
          <cell r="B414" t="str">
            <v>PSEG Executive Office</v>
          </cell>
          <cell r="C414" t="str">
            <v>O&amp;M</v>
          </cell>
          <cell r="D414" t="str">
            <v>Internal Settlements</v>
          </cell>
          <cell r="E414">
            <v>0</v>
          </cell>
          <cell r="G414">
            <v>0</v>
          </cell>
          <cell r="H414">
            <v>0</v>
          </cell>
          <cell r="I414">
            <v>300.66000000000003</v>
          </cell>
          <cell r="J414">
            <v>0</v>
          </cell>
          <cell r="K414">
            <v>0</v>
          </cell>
        </row>
        <row r="415">
          <cell r="A415" t="str">
            <v>PSEG Executive OfficeExpenseO&amp;MMaterial</v>
          </cell>
          <cell r="B415" t="str">
            <v>PSEG Executive Office</v>
          </cell>
          <cell r="C415" t="str">
            <v>O&amp;M</v>
          </cell>
          <cell r="D415" t="str">
            <v>Material</v>
          </cell>
          <cell r="E415">
            <v>1250</v>
          </cell>
          <cell r="F415">
            <v>1250</v>
          </cell>
          <cell r="G415">
            <v>10000</v>
          </cell>
          <cell r="H415">
            <v>15000</v>
          </cell>
          <cell r="I415">
            <v>14995.69</v>
          </cell>
          <cell r="J415">
            <v>182</v>
          </cell>
          <cell r="K415">
            <v>6518.8</v>
          </cell>
        </row>
        <row r="416">
          <cell r="A416" t="str">
            <v>PSEG Executive OfficeExpenseO&amp;MOther Income &amp; Deductions</v>
          </cell>
          <cell r="B416" t="str">
            <v>PSEG Executive Office</v>
          </cell>
          <cell r="C416" t="str">
            <v>O&amp;M</v>
          </cell>
          <cell r="D416" t="str">
            <v>Other Income &amp; Deductions</v>
          </cell>
          <cell r="J416">
            <v>0</v>
          </cell>
          <cell r="K416">
            <v>0</v>
          </cell>
        </row>
        <row r="417">
          <cell r="A417" t="str">
            <v>PSEG Executive OfficeExpenseO&amp;MOther Primary Expenses</v>
          </cell>
          <cell r="B417" t="str">
            <v>PSEG Executive Office</v>
          </cell>
          <cell r="C417" t="str">
            <v>O&amp;M</v>
          </cell>
          <cell r="D417" t="str">
            <v>Other Primary Expenses</v>
          </cell>
          <cell r="E417">
            <v>35166.67</v>
          </cell>
          <cell r="F417">
            <v>35166.67</v>
          </cell>
          <cell r="G417">
            <v>561333.36</v>
          </cell>
          <cell r="H417">
            <v>701000.04</v>
          </cell>
          <cell r="I417">
            <v>701000.48</v>
          </cell>
          <cell r="J417">
            <v>24611.4</v>
          </cell>
          <cell r="K417">
            <v>544211.56999999995</v>
          </cell>
        </row>
        <row r="418">
          <cell r="A418" t="str">
            <v>PSEG Executive OfficeExpenseO&amp;MOther Secondary Costs</v>
          </cell>
          <cell r="B418" t="str">
            <v>PSEG Executive Office</v>
          </cell>
          <cell r="C418" t="str">
            <v>O&amp;M</v>
          </cell>
          <cell r="D418" t="str">
            <v>Other Secondary Costs</v>
          </cell>
          <cell r="E418">
            <v>3211.84</v>
          </cell>
          <cell r="F418">
            <v>3211.84</v>
          </cell>
          <cell r="G418">
            <v>25694.720000000001</v>
          </cell>
          <cell r="H418">
            <v>38547.440000000002</v>
          </cell>
          <cell r="I418">
            <v>38547.81</v>
          </cell>
          <cell r="J418">
            <v>845.14</v>
          </cell>
          <cell r="K418">
            <v>8679.52</v>
          </cell>
        </row>
        <row r="419">
          <cell r="A419" t="str">
            <v>PSEG Executive OfficeExpenseO&amp;MOutside Services</v>
          </cell>
          <cell r="B419" t="str">
            <v>PSEG Executive Office</v>
          </cell>
          <cell r="C419" t="str">
            <v>O&amp;M</v>
          </cell>
          <cell r="D419" t="str">
            <v>Outside Services</v>
          </cell>
          <cell r="F419">
            <v>188000</v>
          </cell>
          <cell r="G419">
            <v>500000</v>
          </cell>
          <cell r="H419">
            <v>1000000</v>
          </cell>
          <cell r="I419">
            <v>2000000.26</v>
          </cell>
          <cell r="J419">
            <v>156223</v>
          </cell>
          <cell r="K419">
            <v>987903.27</v>
          </cell>
        </row>
        <row r="420">
          <cell r="A420" t="str">
            <v>PSEG Executive OfficeExpenseO&amp;MResidual Sent to SC Asm Ctr</v>
          </cell>
          <cell r="B420" t="str">
            <v>PSEG Executive Office</v>
          </cell>
          <cell r="C420" t="str">
            <v>O&amp;M</v>
          </cell>
          <cell r="D420" t="str">
            <v>Residual Sent to SC Asm Ctr</v>
          </cell>
          <cell r="E420">
            <v>1164.1500000000001</v>
          </cell>
          <cell r="G420">
            <v>9164.2099999999991</v>
          </cell>
          <cell r="H420">
            <v>13816.04</v>
          </cell>
          <cell r="J420">
            <v>-45045.25</v>
          </cell>
          <cell r="K420">
            <v>996835.1</v>
          </cell>
        </row>
        <row r="421">
          <cell r="A421" t="str">
            <v>PSEG Executive OfficeExpenseO&amp;MSpace</v>
          </cell>
          <cell r="B421" t="str">
            <v>PSEG Executive Office</v>
          </cell>
          <cell r="C421" t="str">
            <v>O&amp;M</v>
          </cell>
          <cell r="D421" t="str">
            <v>Space</v>
          </cell>
          <cell r="E421">
            <v>30937.360000000001</v>
          </cell>
          <cell r="F421">
            <v>30937.360000000001</v>
          </cell>
          <cell r="G421">
            <v>247498.88</v>
          </cell>
          <cell r="H421">
            <v>371248.32</v>
          </cell>
          <cell r="I421">
            <v>371249.96</v>
          </cell>
          <cell r="J421">
            <v>30937.360000000001</v>
          </cell>
          <cell r="K421">
            <v>247498.88</v>
          </cell>
        </row>
        <row r="422">
          <cell r="A422" t="str">
            <v>PSEG Executive OfficeExpenseO&amp;MVP Office Assessments</v>
          </cell>
          <cell r="B422" t="str">
            <v>PSEG Executive Office</v>
          </cell>
          <cell r="C422" t="str">
            <v>O&amp;M</v>
          </cell>
          <cell r="D422" t="str">
            <v>VP Office Assessments</v>
          </cell>
          <cell r="E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</row>
        <row r="423">
          <cell r="A423" t="str">
            <v>PSEG Executive OfficeExpenseNot assignedNot assigned</v>
          </cell>
          <cell r="B423" t="str">
            <v>PSEG Executive Office</v>
          </cell>
          <cell r="C423" t="str">
            <v>Not assigned</v>
          </cell>
          <cell r="D423" t="str">
            <v>Not assigned</v>
          </cell>
          <cell r="I423">
            <v>0</v>
          </cell>
        </row>
        <row r="424">
          <cell r="A424" t="str">
            <v>PSEG Services Pension &amp; OPEBExpenseO&amp;MFringe Benefits &amp; Taxes</v>
          </cell>
          <cell r="B424" t="str">
            <v>PSEG Services Pension &amp; OPEB</v>
          </cell>
          <cell r="C424" t="str">
            <v>O&amp;M</v>
          </cell>
          <cell r="D424" t="str">
            <v>Fringe Benefits &amp; Taxes</v>
          </cell>
          <cell r="E424">
            <v>0</v>
          </cell>
          <cell r="G424">
            <v>0</v>
          </cell>
          <cell r="H424">
            <v>0</v>
          </cell>
          <cell r="J424">
            <v>-1229.53</v>
          </cell>
          <cell r="K424">
            <v>0</v>
          </cell>
        </row>
        <row r="425">
          <cell r="A425" t="str">
            <v>Payroll Services &amp; Accounts PayableExpenseCAPITALCapital Offset</v>
          </cell>
          <cell r="B425" t="str">
            <v>Payroll Services &amp; Accounts Payable</v>
          </cell>
          <cell r="C425" t="str">
            <v>CAPITAL</v>
          </cell>
          <cell r="D425" t="str">
            <v>Capital Offset</v>
          </cell>
          <cell r="I425">
            <v>-3354</v>
          </cell>
          <cell r="K425">
            <v>-6109</v>
          </cell>
        </row>
        <row r="426">
          <cell r="A426" t="str">
            <v>Payroll Services &amp; Accounts PayableExpenseCAPITALOther Secondary Costs</v>
          </cell>
          <cell r="B426" t="str">
            <v>Payroll Services &amp; Accounts Payable</v>
          </cell>
          <cell r="C426" t="str">
            <v>CAPITAL</v>
          </cell>
          <cell r="D426" t="str">
            <v>Other Secondary Costs</v>
          </cell>
          <cell r="I426">
            <v>3354</v>
          </cell>
          <cell r="K426">
            <v>6109</v>
          </cell>
        </row>
        <row r="427">
          <cell r="A427" t="str">
            <v>Payroll Services &amp; Accounts PayableExpenseO&amp;MApplied Labor</v>
          </cell>
          <cell r="B427" t="str">
            <v>Payroll Services &amp; Accounts Payable</v>
          </cell>
          <cell r="C427" t="str">
            <v>O&amp;M</v>
          </cell>
          <cell r="D427" t="str">
            <v>Applied Labor</v>
          </cell>
          <cell r="E427">
            <v>0</v>
          </cell>
          <cell r="G427">
            <v>0</v>
          </cell>
          <cell r="H427">
            <v>0</v>
          </cell>
          <cell r="J427">
            <v>221.67</v>
          </cell>
          <cell r="K427">
            <v>3368.03</v>
          </cell>
        </row>
        <row r="428">
          <cell r="A428" t="str">
            <v>Payroll Services &amp; Accounts PayableExpenseO&amp;MClient Investment</v>
          </cell>
          <cell r="B428" t="str">
            <v>Payroll Services &amp; Accounts Payable</v>
          </cell>
          <cell r="C428" t="str">
            <v>O&amp;M</v>
          </cell>
          <cell r="D428" t="str">
            <v>Client Investment</v>
          </cell>
          <cell r="E428">
            <v>10000</v>
          </cell>
          <cell r="F428">
            <v>8000</v>
          </cell>
          <cell r="G428">
            <v>250000</v>
          </cell>
          <cell r="H428">
            <v>400000</v>
          </cell>
          <cell r="I428">
            <v>191927</v>
          </cell>
          <cell r="J428">
            <v>3757</v>
          </cell>
          <cell r="K428">
            <v>30575</v>
          </cell>
        </row>
        <row r="429">
          <cell r="A429" t="str">
            <v>Payroll Services &amp; Accounts PayableExpenseO&amp;MDAS</v>
          </cell>
          <cell r="B429" t="str">
            <v>Payroll Services &amp; Accounts Payable</v>
          </cell>
          <cell r="C429" t="str">
            <v>O&amp;M</v>
          </cell>
          <cell r="D429" t="str">
            <v>DAS</v>
          </cell>
          <cell r="E429">
            <v>22503</v>
          </cell>
          <cell r="F429">
            <v>22503</v>
          </cell>
          <cell r="G429">
            <v>180024</v>
          </cell>
          <cell r="H429">
            <v>270034</v>
          </cell>
          <cell r="I429">
            <v>270034</v>
          </cell>
          <cell r="J429">
            <v>22503</v>
          </cell>
          <cell r="K429">
            <v>180024</v>
          </cell>
        </row>
        <row r="430">
          <cell r="A430" t="str">
            <v>Payroll Services &amp; Accounts PayableExpenseO&amp;MDepreciation/Amortization</v>
          </cell>
          <cell r="B430" t="str">
            <v>Payroll Services &amp; Accounts Payable</v>
          </cell>
          <cell r="C430" t="str">
            <v>O&amp;M</v>
          </cell>
          <cell r="D430" t="str">
            <v>Depreciation/Amortization</v>
          </cell>
          <cell r="E430">
            <v>830.11</v>
          </cell>
          <cell r="F430">
            <v>830.11</v>
          </cell>
          <cell r="G430">
            <v>6640.88</v>
          </cell>
          <cell r="H430">
            <v>9961.32</v>
          </cell>
          <cell r="I430">
            <v>11498.92</v>
          </cell>
          <cell r="J430">
            <v>1329.22</v>
          </cell>
          <cell r="K430">
            <v>9985.17</v>
          </cell>
        </row>
        <row r="431">
          <cell r="A431" t="str">
            <v>Payroll Services &amp; Accounts PayableExpenseO&amp;MFringe Benefits &amp; Taxes</v>
          </cell>
          <cell r="B431" t="str">
            <v>Payroll Services &amp; Accounts Payable</v>
          </cell>
          <cell r="C431" t="str">
            <v>O&amp;M</v>
          </cell>
          <cell r="D431" t="str">
            <v>Fringe Benefits &amp; Taxes</v>
          </cell>
          <cell r="E431">
            <v>58344.07</v>
          </cell>
          <cell r="F431">
            <v>56232</v>
          </cell>
          <cell r="G431">
            <v>461831.35</v>
          </cell>
          <cell r="H431">
            <v>692745.83</v>
          </cell>
          <cell r="I431">
            <v>676097.78</v>
          </cell>
          <cell r="J431">
            <v>54376.18</v>
          </cell>
          <cell r="K431">
            <v>446771.87</v>
          </cell>
        </row>
        <row r="432">
          <cell r="A432" t="str">
            <v>Payroll Services &amp; Accounts PayableExpenseO&amp;MIT Toolkit</v>
          </cell>
          <cell r="B432" t="str">
            <v>Payroll Services &amp; Accounts Payable</v>
          </cell>
          <cell r="C432" t="str">
            <v>O&amp;M</v>
          </cell>
          <cell r="D432" t="str">
            <v>IT Toolkit</v>
          </cell>
          <cell r="E432">
            <v>996.12</v>
          </cell>
          <cell r="F432">
            <v>996.12</v>
          </cell>
          <cell r="G432">
            <v>7968.96</v>
          </cell>
          <cell r="H432">
            <v>11948.44</v>
          </cell>
          <cell r="I432">
            <v>11660.12</v>
          </cell>
          <cell r="J432">
            <v>1488.84</v>
          </cell>
          <cell r="K432">
            <v>8673.76</v>
          </cell>
        </row>
        <row r="433">
          <cell r="A433" t="str">
            <v>Payroll Services &amp; Accounts PayableExpenseO&amp;MIncurred Labor</v>
          </cell>
          <cell r="B433" t="str">
            <v>Payroll Services &amp; Accounts Payable</v>
          </cell>
          <cell r="C433" t="str">
            <v>O&amp;M</v>
          </cell>
          <cell r="D433" t="str">
            <v>Incurred Labor</v>
          </cell>
          <cell r="E433">
            <v>183299</v>
          </cell>
          <cell r="F433">
            <v>178514</v>
          </cell>
          <cell r="G433">
            <v>1450931</v>
          </cell>
          <cell r="H433">
            <v>2176392.73</v>
          </cell>
          <cell r="I433">
            <v>2114016.13</v>
          </cell>
          <cell r="J433">
            <v>175966.91</v>
          </cell>
          <cell r="K433">
            <v>1386353.67</v>
          </cell>
        </row>
        <row r="434">
          <cell r="A434" t="str">
            <v>Payroll Services &amp; Accounts PayableExpenseO&amp;MInternal Settlements</v>
          </cell>
          <cell r="B434" t="str">
            <v>Payroll Services &amp; Accounts Payable</v>
          </cell>
          <cell r="C434" t="str">
            <v>O&amp;M</v>
          </cell>
          <cell r="D434" t="str">
            <v>Internal Settlements</v>
          </cell>
          <cell r="E434">
            <v>0</v>
          </cell>
          <cell r="G434">
            <v>0</v>
          </cell>
          <cell r="H434">
            <v>0</v>
          </cell>
          <cell r="I434">
            <v>-140.13</v>
          </cell>
          <cell r="J434">
            <v>0</v>
          </cell>
          <cell r="K434">
            <v>0</v>
          </cell>
        </row>
        <row r="435">
          <cell r="A435" t="str">
            <v>Payroll Services &amp; Accounts PayableExpenseO&amp;MMaterial</v>
          </cell>
          <cell r="B435" t="str">
            <v>Payroll Services &amp; Accounts Payable</v>
          </cell>
          <cell r="C435" t="str">
            <v>O&amp;M</v>
          </cell>
          <cell r="D435" t="str">
            <v>Material</v>
          </cell>
          <cell r="F435">
            <v>42</v>
          </cell>
          <cell r="I435">
            <v>252</v>
          </cell>
          <cell r="K435">
            <v>0</v>
          </cell>
        </row>
        <row r="436">
          <cell r="A436" t="str">
            <v>Payroll Services &amp; Accounts PayableExpenseO&amp;MOther Primary Expenses</v>
          </cell>
          <cell r="B436" t="str">
            <v>Payroll Services &amp; Accounts Payable</v>
          </cell>
          <cell r="C436" t="str">
            <v>O&amp;M</v>
          </cell>
          <cell r="D436" t="str">
            <v>Other Primary Expenses</v>
          </cell>
          <cell r="E436">
            <v>4697.63</v>
          </cell>
          <cell r="F436">
            <v>4850</v>
          </cell>
          <cell r="G436">
            <v>21625.53</v>
          </cell>
          <cell r="H436">
            <v>51020.08</v>
          </cell>
          <cell r="I436">
            <v>25928.07</v>
          </cell>
          <cell r="J436">
            <v>4027.87</v>
          </cell>
          <cell r="K436">
            <v>-6454.37</v>
          </cell>
        </row>
        <row r="437">
          <cell r="A437" t="str">
            <v>Payroll Services &amp; Accounts PayableExpenseO&amp;MOther Secondary Costs</v>
          </cell>
          <cell r="B437" t="str">
            <v>Payroll Services &amp; Accounts Payable</v>
          </cell>
          <cell r="C437" t="str">
            <v>O&amp;M</v>
          </cell>
          <cell r="D437" t="str">
            <v>Other Secondary Costs</v>
          </cell>
          <cell r="E437">
            <v>1777.11</v>
          </cell>
          <cell r="F437">
            <v>1777.11</v>
          </cell>
          <cell r="G437">
            <v>14216.88</v>
          </cell>
          <cell r="H437">
            <v>21325.439999999999</v>
          </cell>
          <cell r="I437">
            <v>21654.69</v>
          </cell>
          <cell r="J437">
            <v>1691.91</v>
          </cell>
          <cell r="K437">
            <v>14838.93</v>
          </cell>
        </row>
        <row r="438">
          <cell r="A438" t="str">
            <v>Payroll Services &amp; Accounts PayableExpenseO&amp;MOutside Services</v>
          </cell>
          <cell r="B438" t="str">
            <v>Payroll Services &amp; Accounts Payable</v>
          </cell>
          <cell r="C438" t="str">
            <v>O&amp;M</v>
          </cell>
          <cell r="D438" t="str">
            <v>Outside Services</v>
          </cell>
          <cell r="E438">
            <v>39227.47</v>
          </cell>
          <cell r="F438">
            <v>34418</v>
          </cell>
          <cell r="G438">
            <v>124924.57</v>
          </cell>
          <cell r="H438">
            <v>98750.09</v>
          </cell>
          <cell r="I438">
            <v>-63608.6</v>
          </cell>
          <cell r="J438">
            <v>23953.42</v>
          </cell>
          <cell r="K438">
            <v>-15893.29</v>
          </cell>
        </row>
        <row r="439">
          <cell r="A439" t="str">
            <v>Payroll Services &amp; Accounts PayableExpenseO&amp;MResidual Sent to SC Asm Ctr</v>
          </cell>
          <cell r="B439" t="str">
            <v>Payroll Services &amp; Accounts Payable</v>
          </cell>
          <cell r="C439" t="str">
            <v>O&amp;M</v>
          </cell>
          <cell r="D439" t="str">
            <v>Residual Sent to SC Asm Ctr</v>
          </cell>
          <cell r="E439">
            <v>22442.17</v>
          </cell>
          <cell r="G439">
            <v>-78358.02</v>
          </cell>
          <cell r="H439">
            <v>8050.04</v>
          </cell>
          <cell r="J439">
            <v>6058.49</v>
          </cell>
          <cell r="K439">
            <v>417708.23</v>
          </cell>
        </row>
        <row r="440">
          <cell r="A440" t="str">
            <v>Payroll Services &amp; Accounts PayableExpenseO&amp;MSpace</v>
          </cell>
          <cell r="B440" t="str">
            <v>Payroll Services &amp; Accounts Payable</v>
          </cell>
          <cell r="C440" t="str">
            <v>O&amp;M</v>
          </cell>
          <cell r="D440" t="str">
            <v>Space</v>
          </cell>
          <cell r="E440">
            <v>50788.11</v>
          </cell>
          <cell r="F440">
            <v>50788.11</v>
          </cell>
          <cell r="G440">
            <v>406304.88</v>
          </cell>
          <cell r="H440">
            <v>609457.31999999995</v>
          </cell>
          <cell r="I440">
            <v>609457.31999999995</v>
          </cell>
          <cell r="J440">
            <v>50788.11</v>
          </cell>
          <cell r="K440">
            <v>406304.88</v>
          </cell>
        </row>
        <row r="441">
          <cell r="A441" t="str">
            <v>Payroll Services &amp; Accounts PayableExpenseO&amp;MVP Office Assessments</v>
          </cell>
          <cell r="B441" t="str">
            <v>Payroll Services &amp; Accounts Payable</v>
          </cell>
          <cell r="C441" t="str">
            <v>O&amp;M</v>
          </cell>
          <cell r="D441" t="str">
            <v>VP Office Assessments</v>
          </cell>
          <cell r="E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</row>
        <row r="442">
          <cell r="A442" t="str">
            <v>Payroll Services &amp; Accounts PayableExpenseNot assignedNot assigned</v>
          </cell>
          <cell r="B442" t="str">
            <v>Payroll Services &amp; Accounts Payable</v>
          </cell>
          <cell r="C442" t="str">
            <v>Not assigned</v>
          </cell>
          <cell r="D442" t="str">
            <v>Not assigned</v>
          </cell>
          <cell r="I442">
            <v>0</v>
          </cell>
        </row>
        <row r="443">
          <cell r="A443" t="str">
            <v>Power Dedicated FinanceExpenseCAPITALCapital Offset</v>
          </cell>
          <cell r="B443" t="str">
            <v>Power Dedicated Finance</v>
          </cell>
          <cell r="C443" t="str">
            <v>CAPITAL</v>
          </cell>
          <cell r="D443" t="str">
            <v>Capital Offset</v>
          </cell>
          <cell r="I443">
            <v>-1652</v>
          </cell>
          <cell r="K443">
            <v>-10611</v>
          </cell>
        </row>
        <row r="444">
          <cell r="A444" t="str">
            <v>Power Dedicated FinanceExpenseCAPITALOther Secondary Costs</v>
          </cell>
          <cell r="B444" t="str">
            <v>Power Dedicated Finance</v>
          </cell>
          <cell r="C444" t="str">
            <v>CAPITAL</v>
          </cell>
          <cell r="D444" t="str">
            <v>Other Secondary Costs</v>
          </cell>
          <cell r="I444">
            <v>1652</v>
          </cell>
          <cell r="K444">
            <v>10611</v>
          </cell>
        </row>
        <row r="445">
          <cell r="A445" t="str">
            <v>Power Dedicated FinanceExpenseO&amp;MApplied Labor</v>
          </cell>
          <cell r="B445" t="str">
            <v>Power Dedicated Finance</v>
          </cell>
          <cell r="C445" t="str">
            <v>O&amp;M</v>
          </cell>
          <cell r="D445" t="str">
            <v>Applied Labor</v>
          </cell>
          <cell r="E445">
            <v>0</v>
          </cell>
          <cell r="G445">
            <v>0</v>
          </cell>
          <cell r="H445">
            <v>0</v>
          </cell>
          <cell r="J445">
            <v>24286.53</v>
          </cell>
          <cell r="K445">
            <v>83514.509999999995</v>
          </cell>
        </row>
        <row r="446">
          <cell r="A446" t="str">
            <v>Power Dedicated FinanceExpenseO&amp;MClient Investment</v>
          </cell>
          <cell r="B446" t="str">
            <v>Power Dedicated Finance</v>
          </cell>
          <cell r="C446" t="str">
            <v>O&amp;M</v>
          </cell>
          <cell r="D446" t="str">
            <v>Client Investment</v>
          </cell>
          <cell r="E446">
            <v>2500</v>
          </cell>
          <cell r="G446">
            <v>25000</v>
          </cell>
          <cell r="H446">
            <v>25000</v>
          </cell>
        </row>
        <row r="447">
          <cell r="A447" t="str">
            <v>Power Dedicated FinanceExpenseO&amp;MDepreciation/Amortization</v>
          </cell>
          <cell r="B447" t="str">
            <v>Power Dedicated Finance</v>
          </cell>
          <cell r="C447" t="str">
            <v>O&amp;M</v>
          </cell>
          <cell r="D447" t="str">
            <v>Depreciation/Amortization</v>
          </cell>
          <cell r="E447">
            <v>514.5</v>
          </cell>
          <cell r="F447">
            <v>515</v>
          </cell>
          <cell r="G447">
            <v>4116</v>
          </cell>
          <cell r="H447">
            <v>6174</v>
          </cell>
          <cell r="I447">
            <v>11075.14</v>
          </cell>
          <cell r="J447">
            <v>2950.8</v>
          </cell>
          <cell r="K447">
            <v>22196.32</v>
          </cell>
        </row>
        <row r="448">
          <cell r="A448" t="str">
            <v>Power Dedicated FinanceExpenseO&amp;MFringe Benefits &amp; Taxes</v>
          </cell>
          <cell r="B448" t="str">
            <v>Power Dedicated Finance</v>
          </cell>
          <cell r="C448" t="str">
            <v>O&amp;M</v>
          </cell>
          <cell r="D448" t="str">
            <v>Fringe Benefits &amp; Taxes</v>
          </cell>
          <cell r="E448">
            <v>263016.92</v>
          </cell>
          <cell r="F448">
            <v>263016.92</v>
          </cell>
          <cell r="G448">
            <v>2096266.96</v>
          </cell>
          <cell r="H448">
            <v>3149401.8</v>
          </cell>
          <cell r="I448">
            <v>3165399.12</v>
          </cell>
          <cell r="J448">
            <v>248371.53</v>
          </cell>
          <cell r="K448">
            <v>2077760.23</v>
          </cell>
        </row>
        <row r="449">
          <cell r="A449" t="str">
            <v>Power Dedicated FinanceExpenseO&amp;MIT Toolkit</v>
          </cell>
          <cell r="B449" t="str">
            <v>Power Dedicated Finance</v>
          </cell>
          <cell r="C449" t="str">
            <v>O&amp;M</v>
          </cell>
          <cell r="D449" t="str">
            <v>IT Toolkit</v>
          </cell>
          <cell r="E449">
            <v>3426.16</v>
          </cell>
          <cell r="F449">
            <v>3426.16</v>
          </cell>
          <cell r="G449">
            <v>27409.279999999999</v>
          </cell>
          <cell r="H449">
            <v>41104.92</v>
          </cell>
          <cell r="I449">
            <v>45010.68</v>
          </cell>
          <cell r="J449">
            <v>3367.56</v>
          </cell>
          <cell r="K449">
            <v>32259.96</v>
          </cell>
        </row>
        <row r="450">
          <cell r="A450" t="str">
            <v>Power Dedicated FinanceExpenseO&amp;MIncurred Labor</v>
          </cell>
          <cell r="B450" t="str">
            <v>Power Dedicated Finance</v>
          </cell>
          <cell r="C450" t="str">
            <v>O&amp;M</v>
          </cell>
          <cell r="D450" t="str">
            <v>Incurred Labor</v>
          </cell>
          <cell r="E450">
            <v>723952</v>
          </cell>
          <cell r="F450">
            <v>723952</v>
          </cell>
          <cell r="G450">
            <v>5735479</v>
          </cell>
          <cell r="H450">
            <v>8603222.7400000002</v>
          </cell>
          <cell r="I450">
            <v>8529721.0399999991</v>
          </cell>
          <cell r="J450">
            <v>720748.1</v>
          </cell>
          <cell r="K450">
            <v>5660087.21</v>
          </cell>
        </row>
        <row r="451">
          <cell r="A451" t="str">
            <v>Power Dedicated FinanceExpenseO&amp;MInternal Settlements</v>
          </cell>
          <cell r="B451" t="str">
            <v>Power Dedicated Finance</v>
          </cell>
          <cell r="C451" t="str">
            <v>O&amp;M</v>
          </cell>
          <cell r="D451" t="str">
            <v>Internal Settlements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-463.42</v>
          </cell>
          <cell r="J451">
            <v>0</v>
          </cell>
          <cell r="K451">
            <v>0</v>
          </cell>
        </row>
        <row r="452">
          <cell r="A452" t="str">
            <v>Power Dedicated FinanceExpenseO&amp;MMaterial</v>
          </cell>
          <cell r="B452" t="str">
            <v>Power Dedicated Finance</v>
          </cell>
          <cell r="C452" t="str">
            <v>O&amp;M</v>
          </cell>
          <cell r="D452" t="str">
            <v>Material</v>
          </cell>
          <cell r="E452">
            <v>878.96</v>
          </cell>
          <cell r="F452">
            <v>84</v>
          </cell>
          <cell r="G452">
            <v>7031.68</v>
          </cell>
          <cell r="H452">
            <v>10547.52</v>
          </cell>
          <cell r="I452">
            <v>8439.32</v>
          </cell>
          <cell r="J452">
            <v>-15.89</v>
          </cell>
          <cell r="K452">
            <v>11516.39</v>
          </cell>
        </row>
        <row r="453">
          <cell r="A453" t="str">
            <v>Power Dedicated FinanceExpenseO&amp;MOther Primary Expenses</v>
          </cell>
          <cell r="B453" t="str">
            <v>Power Dedicated Finance</v>
          </cell>
          <cell r="C453" t="str">
            <v>O&amp;M</v>
          </cell>
          <cell r="D453" t="str">
            <v>Other Primary Expenses</v>
          </cell>
          <cell r="E453">
            <v>35296.769999999997</v>
          </cell>
          <cell r="F453">
            <v>42944</v>
          </cell>
          <cell r="G453">
            <v>235768.33</v>
          </cell>
          <cell r="H453">
            <v>273180.65000000002</v>
          </cell>
          <cell r="I453">
            <v>344183.49</v>
          </cell>
          <cell r="J453">
            <v>3595.51</v>
          </cell>
          <cell r="K453">
            <v>233531.85</v>
          </cell>
        </row>
        <row r="454">
          <cell r="A454" t="str">
            <v>Power Dedicated FinanceExpenseO&amp;MOther Secondary Costs</v>
          </cell>
          <cell r="B454" t="str">
            <v>Power Dedicated Finance</v>
          </cell>
          <cell r="C454" t="str">
            <v>O&amp;M</v>
          </cell>
          <cell r="D454" t="str">
            <v>Other Secondary Costs</v>
          </cell>
          <cell r="E454">
            <v>2070.4299999999998</v>
          </cell>
          <cell r="F454">
            <v>2070.4299999999998</v>
          </cell>
          <cell r="G454">
            <v>16563.439999999999</v>
          </cell>
          <cell r="H454">
            <v>24838.799999999999</v>
          </cell>
          <cell r="I454">
            <v>24489.18</v>
          </cell>
          <cell r="J454">
            <v>3629.73</v>
          </cell>
          <cell r="K454">
            <v>19159.259999999998</v>
          </cell>
        </row>
        <row r="455">
          <cell r="A455" t="str">
            <v>Power Dedicated FinanceExpenseO&amp;MOutside Services</v>
          </cell>
          <cell r="B455" t="str">
            <v>Power Dedicated Finance</v>
          </cell>
          <cell r="C455" t="str">
            <v>O&amp;M</v>
          </cell>
          <cell r="D455" t="str">
            <v>Outside Services</v>
          </cell>
          <cell r="E455">
            <v>28075.08</v>
          </cell>
          <cell r="F455">
            <v>47448</v>
          </cell>
          <cell r="G455">
            <v>224600.64</v>
          </cell>
          <cell r="H455">
            <v>336900.96</v>
          </cell>
          <cell r="I455">
            <v>333003.21000000002</v>
          </cell>
          <cell r="J455">
            <v>12155.99</v>
          </cell>
          <cell r="K455">
            <v>78389.37</v>
          </cell>
        </row>
        <row r="456">
          <cell r="A456" t="str">
            <v>Power Dedicated FinanceExpenseO&amp;MResidual Sent to SC Asm Ctr</v>
          </cell>
          <cell r="B456" t="str">
            <v>Power Dedicated Finance</v>
          </cell>
          <cell r="C456" t="str">
            <v>O&amp;M</v>
          </cell>
          <cell r="D456" t="str">
            <v>Residual Sent to SC Asm Ctr</v>
          </cell>
          <cell r="E456">
            <v>0.16</v>
          </cell>
          <cell r="G456">
            <v>0.51</v>
          </cell>
          <cell r="H456">
            <v>0.37</v>
          </cell>
          <cell r="J456">
            <v>19949.12</v>
          </cell>
          <cell r="K456">
            <v>11472.74</v>
          </cell>
        </row>
        <row r="457">
          <cell r="A457" t="str">
            <v>Power Dedicated FinanceExpenseO&amp;MSpace</v>
          </cell>
          <cell r="B457" t="str">
            <v>Power Dedicated Finance</v>
          </cell>
          <cell r="C457" t="str">
            <v>O&amp;M</v>
          </cell>
          <cell r="D457" t="str">
            <v>Space</v>
          </cell>
          <cell r="E457">
            <v>52200.02</v>
          </cell>
          <cell r="F457">
            <v>52200.02</v>
          </cell>
          <cell r="G457">
            <v>417600.16</v>
          </cell>
          <cell r="H457">
            <v>626400.24</v>
          </cell>
          <cell r="I457">
            <v>626400.24</v>
          </cell>
          <cell r="J457">
            <v>52200.02</v>
          </cell>
          <cell r="K457">
            <v>417600.16</v>
          </cell>
        </row>
        <row r="458">
          <cell r="A458" t="str">
            <v>Power Dedicated FinanceExpenseO&amp;MVP Office Assessments</v>
          </cell>
          <cell r="B458" t="str">
            <v>Power Dedicated Finance</v>
          </cell>
          <cell r="C458" t="str">
            <v>O&amp;M</v>
          </cell>
          <cell r="D458" t="str">
            <v>VP Office Assessments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Power Dedicated FinanceExpenseNot assignedNot assigned</v>
          </cell>
          <cell r="B459" t="str">
            <v>Power Dedicated Finance</v>
          </cell>
          <cell r="C459" t="str">
            <v>Not assigned</v>
          </cell>
          <cell r="D459" t="str">
            <v>Not assigned</v>
          </cell>
          <cell r="I459">
            <v>0</v>
          </cell>
        </row>
        <row r="460">
          <cell r="A460" t="str">
            <v>ProcurementExpenseCAPITALCapital Offset</v>
          </cell>
          <cell r="B460" t="str">
            <v>Procurement</v>
          </cell>
          <cell r="C460" t="str">
            <v>CAPITAL</v>
          </cell>
          <cell r="D460" t="str">
            <v>Capital Offset</v>
          </cell>
          <cell r="E460">
            <v>-100000</v>
          </cell>
          <cell r="F460">
            <v>-1100</v>
          </cell>
          <cell r="G460">
            <v>-1633000</v>
          </cell>
          <cell r="H460">
            <v>-1750000</v>
          </cell>
          <cell r="I460">
            <v>-1767471</v>
          </cell>
          <cell r="J460">
            <v>-2839</v>
          </cell>
          <cell r="K460">
            <v>-273142</v>
          </cell>
        </row>
        <row r="461">
          <cell r="A461" t="str">
            <v>ProcurementExpenseCAPITALClient Investment</v>
          </cell>
          <cell r="B461" t="str">
            <v>Procurement</v>
          </cell>
          <cell r="C461" t="str">
            <v>CAPITAL</v>
          </cell>
          <cell r="D461" t="str">
            <v>Client Investment</v>
          </cell>
          <cell r="E461">
            <v>100000</v>
          </cell>
          <cell r="F461">
            <v>1100</v>
          </cell>
          <cell r="G461">
            <v>1633000</v>
          </cell>
          <cell r="H461">
            <v>1750000</v>
          </cell>
          <cell r="I461">
            <v>1752633</v>
          </cell>
          <cell r="J461">
            <v>1298</v>
          </cell>
          <cell r="K461">
            <v>238577</v>
          </cell>
        </row>
        <row r="462">
          <cell r="A462" t="str">
            <v>ProcurementExpenseCAPITALOther Secondary Costs</v>
          </cell>
          <cell r="B462" t="str">
            <v>Procurement</v>
          </cell>
          <cell r="C462" t="str">
            <v>CAPITAL</v>
          </cell>
          <cell r="D462" t="str">
            <v>Other Secondary Costs</v>
          </cell>
          <cell r="I462">
            <v>14838</v>
          </cell>
          <cell r="J462">
            <v>1541</v>
          </cell>
          <cell r="K462">
            <v>34565</v>
          </cell>
        </row>
        <row r="463">
          <cell r="A463" t="str">
            <v>ProcurementExpenseO&amp;MApplied Labor</v>
          </cell>
          <cell r="B463" t="str">
            <v>Procurement</v>
          </cell>
          <cell r="C463" t="str">
            <v>O&amp;M</v>
          </cell>
          <cell r="D463" t="str">
            <v>Applied Labor</v>
          </cell>
          <cell r="E463">
            <v>0</v>
          </cell>
          <cell r="G463">
            <v>0</v>
          </cell>
          <cell r="H463">
            <v>0</v>
          </cell>
          <cell r="J463">
            <v>-3575.8</v>
          </cell>
          <cell r="K463">
            <v>-16448.68</v>
          </cell>
        </row>
        <row r="464">
          <cell r="A464" t="str">
            <v>ProcurementExpenseO&amp;MClient Investment</v>
          </cell>
          <cell r="B464" t="str">
            <v>Procurement</v>
          </cell>
          <cell r="C464" t="str">
            <v>O&amp;M</v>
          </cell>
          <cell r="D464" t="str">
            <v>Client Investment</v>
          </cell>
          <cell r="F464">
            <v>1100</v>
          </cell>
          <cell r="G464">
            <v>50000</v>
          </cell>
          <cell r="H464">
            <v>150000</v>
          </cell>
          <cell r="I464">
            <v>153182</v>
          </cell>
          <cell r="J464">
            <v>2484</v>
          </cell>
          <cell r="K464">
            <v>19566</v>
          </cell>
        </row>
        <row r="465">
          <cell r="A465" t="str">
            <v>ProcurementExpenseO&amp;MDAS</v>
          </cell>
          <cell r="B465" t="str">
            <v>Procurement</v>
          </cell>
          <cell r="C465" t="str">
            <v>O&amp;M</v>
          </cell>
          <cell r="D465" t="str">
            <v>DAS</v>
          </cell>
          <cell r="E465">
            <v>76385</v>
          </cell>
          <cell r="F465">
            <v>76385</v>
          </cell>
          <cell r="G465">
            <v>611080</v>
          </cell>
          <cell r="H465">
            <v>916621</v>
          </cell>
          <cell r="I465">
            <v>916621</v>
          </cell>
          <cell r="J465">
            <v>76385</v>
          </cell>
          <cell r="K465">
            <v>611080</v>
          </cell>
        </row>
        <row r="466">
          <cell r="A466" t="str">
            <v>ProcurementExpenseO&amp;MDepreciation/Amortization</v>
          </cell>
          <cell r="B466" t="str">
            <v>Procurement</v>
          </cell>
          <cell r="C466" t="str">
            <v>O&amp;M</v>
          </cell>
          <cell r="D466" t="str">
            <v>Depreciation/Amortization</v>
          </cell>
          <cell r="E466">
            <v>65439.34</v>
          </cell>
          <cell r="F466">
            <v>65439.34</v>
          </cell>
          <cell r="G466">
            <v>523514.72</v>
          </cell>
          <cell r="H466">
            <v>785272.08</v>
          </cell>
          <cell r="I466">
            <v>785271.57</v>
          </cell>
          <cell r="J466">
            <v>73112.3</v>
          </cell>
          <cell r="K466">
            <v>566274.25</v>
          </cell>
        </row>
        <row r="467">
          <cell r="A467" t="str">
            <v>ProcurementExpenseO&amp;MFleet/Other CO Charges</v>
          </cell>
          <cell r="B467" t="str">
            <v>Procurement</v>
          </cell>
          <cell r="C467" t="str">
            <v>O&amp;M</v>
          </cell>
          <cell r="D467" t="str">
            <v>Fleet/Other CO Charges</v>
          </cell>
          <cell r="E467">
            <v>340.7</v>
          </cell>
          <cell r="F467">
            <v>340.7</v>
          </cell>
          <cell r="G467">
            <v>2743.47</v>
          </cell>
          <cell r="H467">
            <v>4085.06</v>
          </cell>
          <cell r="I467">
            <v>4085.44</v>
          </cell>
          <cell r="J467">
            <v>58.88</v>
          </cell>
          <cell r="K467">
            <v>497.84</v>
          </cell>
        </row>
        <row r="468">
          <cell r="A468" t="str">
            <v>ProcurementExpenseO&amp;MFringe Benefits &amp; Taxes</v>
          </cell>
          <cell r="B468" t="str">
            <v>Procurement</v>
          </cell>
          <cell r="C468" t="str">
            <v>O&amp;M</v>
          </cell>
          <cell r="D468" t="str">
            <v>Fringe Benefits &amp; Taxes</v>
          </cell>
          <cell r="E468">
            <v>284631.31</v>
          </cell>
          <cell r="F468">
            <v>284631.31</v>
          </cell>
          <cell r="G468">
            <v>2256065.25</v>
          </cell>
          <cell r="H468">
            <v>3383394.2</v>
          </cell>
          <cell r="I468">
            <v>3383394.01</v>
          </cell>
          <cell r="J468">
            <v>259555.36</v>
          </cell>
          <cell r="K468">
            <v>2205645.17</v>
          </cell>
        </row>
        <row r="469">
          <cell r="A469" t="str">
            <v>ProcurementExpenseO&amp;MIT Toolkit</v>
          </cell>
          <cell r="B469" t="str">
            <v>Procurement</v>
          </cell>
          <cell r="C469" t="str">
            <v>O&amp;M</v>
          </cell>
          <cell r="D469" t="str">
            <v>IT Toolkit</v>
          </cell>
          <cell r="E469">
            <v>8784.84</v>
          </cell>
          <cell r="F469">
            <v>8784.84</v>
          </cell>
          <cell r="G469">
            <v>70278.720000000001</v>
          </cell>
          <cell r="H469">
            <v>105421.08</v>
          </cell>
          <cell r="I469">
            <v>105421.24</v>
          </cell>
          <cell r="J469">
            <v>7575.24</v>
          </cell>
          <cell r="K469">
            <v>60914.48</v>
          </cell>
        </row>
        <row r="470">
          <cell r="A470" t="str">
            <v>ProcurementExpenseO&amp;MIncurred Labor</v>
          </cell>
          <cell r="B470" t="str">
            <v>Procurement</v>
          </cell>
          <cell r="C470" t="str">
            <v>O&amp;M</v>
          </cell>
          <cell r="D470" t="str">
            <v>Incurred Labor</v>
          </cell>
          <cell r="E470">
            <v>881133</v>
          </cell>
          <cell r="F470">
            <v>881133</v>
          </cell>
          <cell r="G470">
            <v>6999195.5</v>
          </cell>
          <cell r="H470">
            <v>10504612.82</v>
          </cell>
          <cell r="I470">
            <v>10504613.35</v>
          </cell>
          <cell r="J470">
            <v>853897.39</v>
          </cell>
          <cell r="K470">
            <v>6794608.9800000004</v>
          </cell>
        </row>
        <row r="471">
          <cell r="A471" t="str">
            <v>ProcurementExpenseO&amp;MInternal Settlements</v>
          </cell>
          <cell r="B471" t="str">
            <v>Procurement</v>
          </cell>
          <cell r="C471" t="str">
            <v>O&amp;M</v>
          </cell>
          <cell r="D471" t="str">
            <v>Internal Settlements</v>
          </cell>
          <cell r="E471">
            <v>0</v>
          </cell>
          <cell r="G471">
            <v>0</v>
          </cell>
          <cell r="H471">
            <v>0</v>
          </cell>
          <cell r="I471">
            <v>-0.28000000000000003</v>
          </cell>
          <cell r="J471">
            <v>0</v>
          </cell>
          <cell r="K471">
            <v>0</v>
          </cell>
        </row>
        <row r="472">
          <cell r="A472" t="str">
            <v>ProcurementExpenseO&amp;MMaterial</v>
          </cell>
          <cell r="B472" t="str">
            <v>Procurement</v>
          </cell>
          <cell r="C472" t="str">
            <v>O&amp;M</v>
          </cell>
          <cell r="D472" t="str">
            <v>Material</v>
          </cell>
          <cell r="E472">
            <v>1122.5</v>
          </cell>
          <cell r="F472">
            <v>1122.5</v>
          </cell>
          <cell r="G472">
            <v>8980</v>
          </cell>
          <cell r="H472">
            <v>13470</v>
          </cell>
          <cell r="I472">
            <v>13470.02</v>
          </cell>
          <cell r="J472">
            <v>-19.11</v>
          </cell>
          <cell r="K472">
            <v>3988.47</v>
          </cell>
        </row>
        <row r="473">
          <cell r="A473" t="str">
            <v>ProcurementExpenseO&amp;MOther Primary Expenses</v>
          </cell>
          <cell r="B473" t="str">
            <v>Procurement</v>
          </cell>
          <cell r="C473" t="str">
            <v>O&amp;M</v>
          </cell>
          <cell r="D473" t="str">
            <v>Other Primary Expenses</v>
          </cell>
          <cell r="E473">
            <v>26024.12</v>
          </cell>
          <cell r="F473">
            <v>26024.12</v>
          </cell>
          <cell r="G473">
            <v>332960.69</v>
          </cell>
          <cell r="H473">
            <v>481657.19</v>
          </cell>
          <cell r="I473">
            <v>449956.74</v>
          </cell>
          <cell r="J473">
            <v>15170.52</v>
          </cell>
          <cell r="K473">
            <v>251403.16</v>
          </cell>
        </row>
        <row r="474">
          <cell r="A474" t="str">
            <v>ProcurementExpenseO&amp;MOther Secondary Costs</v>
          </cell>
          <cell r="B474" t="str">
            <v>Procurement</v>
          </cell>
          <cell r="C474" t="str">
            <v>O&amp;M</v>
          </cell>
          <cell r="D474" t="str">
            <v>Other Secondary Costs</v>
          </cell>
          <cell r="E474">
            <v>3306.74</v>
          </cell>
          <cell r="F474">
            <v>3306.74</v>
          </cell>
          <cell r="G474">
            <v>26453.919999999998</v>
          </cell>
          <cell r="H474">
            <v>39679.120000000003</v>
          </cell>
          <cell r="I474">
            <v>39679.120000000003</v>
          </cell>
          <cell r="J474">
            <v>2337.83</v>
          </cell>
          <cell r="K474">
            <v>19954.59</v>
          </cell>
        </row>
        <row r="475">
          <cell r="A475" t="str">
            <v>ProcurementExpenseO&amp;MOutside Services</v>
          </cell>
          <cell r="B475" t="str">
            <v>Procurement</v>
          </cell>
          <cell r="C475" t="str">
            <v>O&amp;M</v>
          </cell>
          <cell r="D475" t="str">
            <v>Outside Services</v>
          </cell>
          <cell r="E475">
            <v>54531.01</v>
          </cell>
          <cell r="F475">
            <v>61091</v>
          </cell>
          <cell r="G475">
            <v>597815.65</v>
          </cell>
          <cell r="H475">
            <v>649507.13</v>
          </cell>
          <cell r="I475">
            <v>649507.26</v>
          </cell>
          <cell r="J475">
            <v>85031.9</v>
          </cell>
          <cell r="K475">
            <v>610040.25</v>
          </cell>
        </row>
        <row r="476">
          <cell r="A476" t="str">
            <v>ProcurementExpenseO&amp;MResidual Sent to SC Asm Ctr</v>
          </cell>
          <cell r="B476" t="str">
            <v>Procurement</v>
          </cell>
          <cell r="C476" t="str">
            <v>O&amp;M</v>
          </cell>
          <cell r="D476" t="str">
            <v>Residual Sent to SC Asm Ctr</v>
          </cell>
          <cell r="E476">
            <v>-38220.550000000003</v>
          </cell>
          <cell r="G476">
            <v>-96683.12</v>
          </cell>
          <cell r="H476">
            <v>49010.28</v>
          </cell>
          <cell r="J476">
            <v>53825.29</v>
          </cell>
          <cell r="K476">
            <v>15646.36</v>
          </cell>
        </row>
        <row r="477">
          <cell r="A477" t="str">
            <v>ProcurementExpenseO&amp;MSpace</v>
          </cell>
          <cell r="B477" t="str">
            <v>Procurement</v>
          </cell>
          <cell r="C477" t="str">
            <v>O&amp;M</v>
          </cell>
          <cell r="D477" t="str">
            <v>Space</v>
          </cell>
          <cell r="E477">
            <v>110483.99</v>
          </cell>
          <cell r="F477">
            <v>110483.99</v>
          </cell>
          <cell r="G477">
            <v>883871.92</v>
          </cell>
          <cell r="H477">
            <v>1325807.8799999999</v>
          </cell>
          <cell r="I477">
            <v>1325807.8799999999</v>
          </cell>
          <cell r="J477">
            <v>110483.99</v>
          </cell>
          <cell r="K477">
            <v>883871.92</v>
          </cell>
        </row>
        <row r="478">
          <cell r="A478" t="str">
            <v>ProcurementExpenseO&amp;MVP Office Assessments</v>
          </cell>
          <cell r="B478" t="str">
            <v>Procurement</v>
          </cell>
          <cell r="C478" t="str">
            <v>O&amp;M</v>
          </cell>
          <cell r="D478" t="str">
            <v>VP Office Assessments</v>
          </cell>
          <cell r="E478">
            <v>0</v>
          </cell>
          <cell r="G478">
            <v>0</v>
          </cell>
          <cell r="H478">
            <v>0</v>
          </cell>
          <cell r="J478">
            <v>0</v>
          </cell>
          <cell r="K478">
            <v>0</v>
          </cell>
        </row>
        <row r="479">
          <cell r="A479" t="str">
            <v>ProcurementExpenseNot assignedNot assigned</v>
          </cell>
          <cell r="B479" t="str">
            <v>Procurement</v>
          </cell>
          <cell r="C479" t="str">
            <v>Not assigned</v>
          </cell>
          <cell r="D479" t="str">
            <v>Not assigned</v>
          </cell>
          <cell r="I479">
            <v>0</v>
          </cell>
        </row>
        <row r="480">
          <cell r="A480" t="str">
            <v>Public Affairs &amp; SustainabilityExpenseCAPITALCapital Offset</v>
          </cell>
          <cell r="B480" t="str">
            <v>Public Affairs &amp; Sustainability</v>
          </cell>
          <cell r="C480" t="str">
            <v>CAPITAL</v>
          </cell>
          <cell r="D480" t="str">
            <v>Capital Offset</v>
          </cell>
          <cell r="G480">
            <v>-40000</v>
          </cell>
          <cell r="H480">
            <v>-80000</v>
          </cell>
          <cell r="I480">
            <v>-80000</v>
          </cell>
          <cell r="J480">
            <v>-1499</v>
          </cell>
          <cell r="K480">
            <v>-1499</v>
          </cell>
        </row>
        <row r="481">
          <cell r="A481" t="str">
            <v>Public Affairs &amp; SustainabilityExpenseCAPITALMaterial</v>
          </cell>
          <cell r="B481" t="str">
            <v>Public Affairs &amp; Sustainability</v>
          </cell>
          <cell r="C481" t="str">
            <v>CAPITAL</v>
          </cell>
          <cell r="D481" t="str">
            <v>Material</v>
          </cell>
          <cell r="G481">
            <v>40000</v>
          </cell>
          <cell r="H481">
            <v>80000</v>
          </cell>
          <cell r="I481">
            <v>80000</v>
          </cell>
        </row>
        <row r="482">
          <cell r="A482" t="str">
            <v>Public Affairs &amp; SustainabilityExpenseCAPITALOther Secondary Costs</v>
          </cell>
          <cell r="B482" t="str">
            <v>Public Affairs &amp; Sustainability</v>
          </cell>
          <cell r="C482" t="str">
            <v>CAPITAL</v>
          </cell>
          <cell r="D482" t="str">
            <v>Other Secondary Costs</v>
          </cell>
          <cell r="J482">
            <v>1499</v>
          </cell>
          <cell r="K482">
            <v>1499</v>
          </cell>
        </row>
        <row r="483">
          <cell r="A483" t="str">
            <v>Public Affairs &amp; SustainabilityExpenseO&amp;MApplied Labor</v>
          </cell>
          <cell r="B483" t="str">
            <v>Public Affairs &amp; Sustainability</v>
          </cell>
          <cell r="C483" t="str">
            <v>O&amp;M</v>
          </cell>
          <cell r="D483" t="str">
            <v>Applied Labor</v>
          </cell>
          <cell r="E483">
            <v>0</v>
          </cell>
          <cell r="G483">
            <v>0</v>
          </cell>
          <cell r="H483">
            <v>0</v>
          </cell>
          <cell r="J483">
            <v>-44295.17</v>
          </cell>
          <cell r="K483">
            <v>10285.18</v>
          </cell>
        </row>
        <row r="484">
          <cell r="A484" t="str">
            <v>Public Affairs &amp; SustainabilityExpenseO&amp;MDAS</v>
          </cell>
          <cell r="B484" t="str">
            <v>Public Affairs &amp; Sustainability</v>
          </cell>
          <cell r="C484" t="str">
            <v>O&amp;M</v>
          </cell>
          <cell r="D484" t="str">
            <v>DAS</v>
          </cell>
          <cell r="E484">
            <v>812</v>
          </cell>
          <cell r="F484">
            <v>812</v>
          </cell>
          <cell r="G484">
            <v>6496</v>
          </cell>
          <cell r="H484">
            <v>9744</v>
          </cell>
          <cell r="I484">
            <v>9744</v>
          </cell>
          <cell r="J484">
            <v>812</v>
          </cell>
          <cell r="K484">
            <v>6496</v>
          </cell>
        </row>
        <row r="485">
          <cell r="A485" t="str">
            <v>Public Affairs &amp; SustainabilityExpenseO&amp;MDepreciation/Amortization</v>
          </cell>
          <cell r="B485" t="str">
            <v>Public Affairs &amp; Sustainability</v>
          </cell>
          <cell r="C485" t="str">
            <v>O&amp;M</v>
          </cell>
          <cell r="D485" t="str">
            <v>Depreciation/Amortization</v>
          </cell>
          <cell r="E485">
            <v>4494.5</v>
          </cell>
          <cell r="F485">
            <v>4494.5</v>
          </cell>
          <cell r="G485">
            <v>35956</v>
          </cell>
          <cell r="H485">
            <v>53934</v>
          </cell>
          <cell r="I485">
            <v>51720.83</v>
          </cell>
          <cell r="J485">
            <v>3512.86</v>
          </cell>
          <cell r="K485">
            <v>26906.93</v>
          </cell>
        </row>
        <row r="486">
          <cell r="A486" t="str">
            <v>Public Affairs &amp; SustainabilityExpenseO&amp;MFleet/Other CO Charges</v>
          </cell>
          <cell r="B486" t="str">
            <v>Public Affairs &amp; Sustainability</v>
          </cell>
          <cell r="C486" t="str">
            <v>O&amp;M</v>
          </cell>
          <cell r="D486" t="str">
            <v>Fleet/Other CO Charges</v>
          </cell>
          <cell r="E486">
            <v>3949.26</v>
          </cell>
          <cell r="F486">
            <v>3949.26</v>
          </cell>
          <cell r="G486">
            <v>31808.33</v>
          </cell>
          <cell r="H486">
            <v>47350.92</v>
          </cell>
          <cell r="I486">
            <v>60016.69</v>
          </cell>
          <cell r="J486">
            <v>1664.1</v>
          </cell>
          <cell r="K486">
            <v>8881.9599999999991</v>
          </cell>
        </row>
        <row r="487">
          <cell r="A487" t="str">
            <v>Public Affairs &amp; SustainabilityExpenseO&amp;MFringe Benefits &amp; Taxes</v>
          </cell>
          <cell r="B487" t="str">
            <v>Public Affairs &amp; Sustainability</v>
          </cell>
          <cell r="C487" t="str">
            <v>O&amp;M</v>
          </cell>
          <cell r="D487" t="str">
            <v>Fringe Benefits &amp; Taxes</v>
          </cell>
          <cell r="E487">
            <v>115975.46</v>
          </cell>
          <cell r="F487">
            <v>115975.46</v>
          </cell>
          <cell r="G487">
            <v>919190.49</v>
          </cell>
          <cell r="H487">
            <v>1378785.52</v>
          </cell>
          <cell r="I487">
            <v>1391091.67</v>
          </cell>
          <cell r="J487">
            <v>108822.82</v>
          </cell>
          <cell r="K487">
            <v>912220.44</v>
          </cell>
        </row>
        <row r="488">
          <cell r="A488" t="str">
            <v>Public Affairs &amp; SustainabilityExpenseO&amp;MIT Toolkit</v>
          </cell>
          <cell r="B488" t="str">
            <v>Public Affairs &amp; Sustainability</v>
          </cell>
          <cell r="C488" t="str">
            <v>O&amp;M</v>
          </cell>
          <cell r="D488" t="str">
            <v>IT Toolkit</v>
          </cell>
          <cell r="E488">
            <v>3789.72</v>
          </cell>
          <cell r="F488">
            <v>3789.72</v>
          </cell>
          <cell r="G488">
            <v>30317.759999999998</v>
          </cell>
          <cell r="H488">
            <v>45475.64</v>
          </cell>
          <cell r="I488">
            <v>40041.599999999999</v>
          </cell>
          <cell r="J488">
            <v>2954.6</v>
          </cell>
          <cell r="K488">
            <v>14806.68</v>
          </cell>
        </row>
        <row r="489">
          <cell r="A489" t="str">
            <v>Public Affairs &amp; SustainabilityExpenseO&amp;MIncurred Labor</v>
          </cell>
          <cell r="B489" t="str">
            <v>Public Affairs &amp; Sustainability</v>
          </cell>
          <cell r="C489" t="str">
            <v>O&amp;M</v>
          </cell>
          <cell r="D489" t="str">
            <v>Incurred Labor</v>
          </cell>
          <cell r="E489">
            <v>364359</v>
          </cell>
          <cell r="F489">
            <v>364359</v>
          </cell>
          <cell r="G489">
            <v>2887812</v>
          </cell>
          <cell r="H489">
            <v>4331717.22</v>
          </cell>
          <cell r="I489">
            <v>4319901.16</v>
          </cell>
          <cell r="J489">
            <v>381001.74</v>
          </cell>
          <cell r="K489">
            <v>2961296.96</v>
          </cell>
        </row>
        <row r="490">
          <cell r="A490" t="str">
            <v>Public Affairs &amp; SustainabilityExpenseO&amp;MInternal Settlements</v>
          </cell>
          <cell r="B490" t="str">
            <v>Public Affairs &amp; Sustainability</v>
          </cell>
          <cell r="C490" t="str">
            <v>O&amp;M</v>
          </cell>
          <cell r="D490" t="str">
            <v>Internal Settlements</v>
          </cell>
          <cell r="E490">
            <v>0</v>
          </cell>
          <cell r="G490">
            <v>0</v>
          </cell>
          <cell r="H490">
            <v>0</v>
          </cell>
          <cell r="I490">
            <v>25929.25</v>
          </cell>
          <cell r="J490">
            <v>14509.6</v>
          </cell>
          <cell r="K490">
            <v>71855.02</v>
          </cell>
        </row>
        <row r="491">
          <cell r="A491" t="str">
            <v>Public Affairs &amp; SustainabilityExpenseO&amp;MMaterial</v>
          </cell>
          <cell r="B491" t="str">
            <v>Public Affairs &amp; Sustainability</v>
          </cell>
          <cell r="C491" t="str">
            <v>O&amp;M</v>
          </cell>
          <cell r="D491" t="str">
            <v>Material</v>
          </cell>
          <cell r="I491">
            <v>9662.24</v>
          </cell>
          <cell r="J491">
            <v>685.91</v>
          </cell>
          <cell r="K491">
            <v>8597.4500000000007</v>
          </cell>
        </row>
        <row r="492">
          <cell r="A492" t="str">
            <v>Public Affairs &amp; SustainabilityExpenseO&amp;MOther Income &amp; Deductions</v>
          </cell>
          <cell r="B492" t="str">
            <v>Public Affairs &amp; Sustainability</v>
          </cell>
          <cell r="C492" t="str">
            <v>O&amp;M</v>
          </cell>
          <cell r="D492" t="str">
            <v>Other Income &amp; Deductions</v>
          </cell>
          <cell r="G492">
            <v>350000</v>
          </cell>
          <cell r="H492">
            <v>350000</v>
          </cell>
          <cell r="I492">
            <v>350000</v>
          </cell>
          <cell r="K492">
            <v>360000</v>
          </cell>
        </row>
        <row r="493">
          <cell r="A493" t="str">
            <v>Public Affairs &amp; SustainabilityExpenseO&amp;MOther Primary Expenses</v>
          </cell>
          <cell r="B493" t="str">
            <v>Public Affairs &amp; Sustainability</v>
          </cell>
          <cell r="C493" t="str">
            <v>O&amp;M</v>
          </cell>
          <cell r="D493" t="str">
            <v>Other Primary Expenses</v>
          </cell>
          <cell r="E493">
            <v>65689.33</v>
          </cell>
          <cell r="F493">
            <v>65689.33</v>
          </cell>
          <cell r="G493">
            <v>666868.64</v>
          </cell>
          <cell r="H493">
            <v>944349.96</v>
          </cell>
          <cell r="I493">
            <v>944635.61</v>
          </cell>
          <cell r="J493">
            <v>84701.38</v>
          </cell>
          <cell r="K493">
            <v>713469.59</v>
          </cell>
        </row>
        <row r="494">
          <cell r="A494" t="str">
            <v>Public Affairs &amp; SustainabilityExpenseO&amp;MOther Secondary Costs</v>
          </cell>
          <cell r="B494" t="str">
            <v>Public Affairs &amp; Sustainability</v>
          </cell>
          <cell r="C494" t="str">
            <v>O&amp;M</v>
          </cell>
          <cell r="D494" t="str">
            <v>Other Secondary Costs</v>
          </cell>
          <cell r="E494">
            <v>3108.7</v>
          </cell>
          <cell r="F494">
            <v>3108.7</v>
          </cell>
          <cell r="G494">
            <v>24869.599999999999</v>
          </cell>
          <cell r="H494">
            <v>37309.519999999997</v>
          </cell>
          <cell r="I494">
            <v>33456.03</v>
          </cell>
          <cell r="J494">
            <v>1837.8</v>
          </cell>
          <cell r="K494">
            <v>13736.94</v>
          </cell>
        </row>
        <row r="495">
          <cell r="A495" t="str">
            <v>Public Affairs &amp; SustainabilityExpenseO&amp;MOutside Services</v>
          </cell>
          <cell r="B495" t="str">
            <v>Public Affairs &amp; Sustainability</v>
          </cell>
          <cell r="C495" t="str">
            <v>O&amp;M</v>
          </cell>
          <cell r="D495" t="str">
            <v>Outside Services</v>
          </cell>
          <cell r="E495">
            <v>185853.33</v>
          </cell>
          <cell r="F495">
            <v>185853.33</v>
          </cell>
          <cell r="G495">
            <v>1853250.64</v>
          </cell>
          <cell r="H495">
            <v>2628050</v>
          </cell>
          <cell r="I495">
            <v>2618927.71</v>
          </cell>
          <cell r="J495">
            <v>338691.63</v>
          </cell>
          <cell r="K495">
            <v>1696580.45</v>
          </cell>
        </row>
        <row r="496">
          <cell r="A496" t="str">
            <v>Public Affairs &amp; SustainabilityExpenseO&amp;MResidual Sent to SC Asm Ctr</v>
          </cell>
          <cell r="B496" t="str">
            <v>Public Affairs &amp; Sustainability</v>
          </cell>
          <cell r="C496" t="str">
            <v>O&amp;M</v>
          </cell>
          <cell r="D496" t="str">
            <v>Residual Sent to SC Asm Ctr</v>
          </cell>
          <cell r="E496">
            <v>6786.93</v>
          </cell>
          <cell r="G496">
            <v>-30391.200000000001</v>
          </cell>
          <cell r="H496">
            <v>43885.66</v>
          </cell>
          <cell r="J496">
            <v>-76321.02</v>
          </cell>
          <cell r="K496">
            <v>-695478.94</v>
          </cell>
        </row>
        <row r="497">
          <cell r="A497" t="str">
            <v>Public Affairs &amp; SustainabilityExpenseO&amp;MSpace</v>
          </cell>
          <cell r="B497" t="str">
            <v>Public Affairs &amp; Sustainability</v>
          </cell>
          <cell r="C497" t="str">
            <v>O&amp;M</v>
          </cell>
          <cell r="D497" t="str">
            <v>Space</v>
          </cell>
          <cell r="E497">
            <v>24414.39</v>
          </cell>
          <cell r="F497">
            <v>24414.39</v>
          </cell>
          <cell r="G497">
            <v>195315.12</v>
          </cell>
          <cell r="H497">
            <v>292972.68</v>
          </cell>
          <cell r="I497">
            <v>292395.45</v>
          </cell>
          <cell r="J497">
            <v>24221.98</v>
          </cell>
          <cell r="K497">
            <v>193775.84</v>
          </cell>
        </row>
        <row r="498">
          <cell r="A498" t="str">
            <v>Public Affairs &amp; SustainabilityExpenseO&amp;MVP Office Assessments</v>
          </cell>
          <cell r="B498" t="str">
            <v>Public Affairs &amp; Sustainability</v>
          </cell>
          <cell r="C498" t="str">
            <v>O&amp;M</v>
          </cell>
          <cell r="D498" t="str">
            <v>VP Office Assessments</v>
          </cell>
          <cell r="E498">
            <v>0</v>
          </cell>
          <cell r="G498">
            <v>0</v>
          </cell>
          <cell r="H498">
            <v>0</v>
          </cell>
          <cell r="I498">
            <v>-13000</v>
          </cell>
          <cell r="J498">
            <v>0</v>
          </cell>
          <cell r="K498">
            <v>0</v>
          </cell>
        </row>
        <row r="499">
          <cell r="A499" t="str">
            <v>Public Affairs &amp; SustainabilityExpenseNot assignedNot assigned</v>
          </cell>
          <cell r="B499" t="str">
            <v>Public Affairs &amp; Sustainability</v>
          </cell>
          <cell r="C499" t="str">
            <v>Not assigned</v>
          </cell>
          <cell r="D499" t="str">
            <v>Not assigned</v>
          </cell>
          <cell r="I499">
            <v>0</v>
          </cell>
        </row>
        <row r="500">
          <cell r="A500" t="str">
            <v>Records Management &amp; Library ServicesExpenseO&amp;MApplied Labor</v>
          </cell>
          <cell r="B500" t="str">
            <v>Records Management &amp; Library Services</v>
          </cell>
          <cell r="C500" t="str">
            <v>O&amp;M</v>
          </cell>
          <cell r="D500" t="str">
            <v>Applied Labor</v>
          </cell>
          <cell r="E500">
            <v>0</v>
          </cell>
          <cell r="G500">
            <v>0</v>
          </cell>
          <cell r="H500">
            <v>0</v>
          </cell>
          <cell r="J500">
            <v>0</v>
          </cell>
          <cell r="K500">
            <v>116.56</v>
          </cell>
        </row>
        <row r="501">
          <cell r="A501" t="str">
            <v>Records Management &amp; Library ServicesExpenseO&amp;MClient Investment</v>
          </cell>
          <cell r="B501" t="str">
            <v>Records Management &amp; Library Services</v>
          </cell>
          <cell r="C501" t="str">
            <v>O&amp;M</v>
          </cell>
          <cell r="D501" t="str">
            <v>Client Investment</v>
          </cell>
          <cell r="E501">
            <v>50000</v>
          </cell>
          <cell r="F501">
            <v>3995</v>
          </cell>
          <cell r="G501">
            <v>75000</v>
          </cell>
          <cell r="H501">
            <v>125000</v>
          </cell>
          <cell r="I501">
            <v>125032</v>
          </cell>
          <cell r="J501">
            <v>1725</v>
          </cell>
          <cell r="K501">
            <v>18052</v>
          </cell>
        </row>
        <row r="502">
          <cell r="A502" t="str">
            <v>Records Management &amp; Library ServicesExpenseO&amp;MDAS</v>
          </cell>
          <cell r="B502" t="str">
            <v>Records Management &amp; Library Services</v>
          </cell>
          <cell r="C502" t="str">
            <v>O&amp;M</v>
          </cell>
          <cell r="D502" t="str">
            <v>DAS</v>
          </cell>
          <cell r="E502">
            <v>6414</v>
          </cell>
          <cell r="F502">
            <v>6414</v>
          </cell>
          <cell r="G502">
            <v>51312</v>
          </cell>
          <cell r="H502">
            <v>76970</v>
          </cell>
          <cell r="I502">
            <v>76970</v>
          </cell>
          <cell r="J502">
            <v>6414</v>
          </cell>
          <cell r="K502">
            <v>51312</v>
          </cell>
        </row>
        <row r="503">
          <cell r="A503" t="str">
            <v>Records Management &amp; Library ServicesExpenseO&amp;MDepreciation/Amortization</v>
          </cell>
          <cell r="B503" t="str">
            <v>Records Management &amp; Library Services</v>
          </cell>
          <cell r="C503" t="str">
            <v>O&amp;M</v>
          </cell>
          <cell r="D503" t="str">
            <v>Depreciation/Amortization</v>
          </cell>
          <cell r="E503">
            <v>188.06</v>
          </cell>
          <cell r="F503">
            <v>319</v>
          </cell>
          <cell r="G503">
            <v>1504.48</v>
          </cell>
          <cell r="H503">
            <v>2258.56</v>
          </cell>
          <cell r="I503">
            <v>3829</v>
          </cell>
          <cell r="J503">
            <v>238.92</v>
          </cell>
          <cell r="K503">
            <v>2393.34</v>
          </cell>
        </row>
        <row r="504">
          <cell r="A504" t="str">
            <v>Records Management &amp; Library ServicesExpenseO&amp;MFleet/Other CO Charges</v>
          </cell>
          <cell r="B504" t="str">
            <v>Records Management &amp; Library Services</v>
          </cell>
          <cell r="C504" t="str">
            <v>O&amp;M</v>
          </cell>
          <cell r="D504" t="str">
            <v>Fleet/Other CO Charges</v>
          </cell>
          <cell r="E504">
            <v>2437.06</v>
          </cell>
          <cell r="F504">
            <v>2437.06</v>
          </cell>
          <cell r="G504">
            <v>19514.39</v>
          </cell>
          <cell r="H504">
            <v>29241.43</v>
          </cell>
          <cell r="I504">
            <v>28432.28</v>
          </cell>
          <cell r="J504">
            <v>2155.2399999999998</v>
          </cell>
          <cell r="K504">
            <v>17307.009999999998</v>
          </cell>
        </row>
        <row r="505">
          <cell r="A505" t="str">
            <v>Records Management &amp; Library ServicesExpenseO&amp;MFringe Benefits &amp; Taxes</v>
          </cell>
          <cell r="B505" t="str">
            <v>Records Management &amp; Library Services</v>
          </cell>
          <cell r="C505" t="str">
            <v>O&amp;M</v>
          </cell>
          <cell r="D505" t="str">
            <v>Fringe Benefits &amp; Taxes</v>
          </cell>
          <cell r="E505">
            <v>14386.84</v>
          </cell>
          <cell r="F505">
            <v>14386.84</v>
          </cell>
          <cell r="G505">
            <v>113904.58</v>
          </cell>
          <cell r="H505">
            <v>170856.91</v>
          </cell>
          <cell r="I505">
            <v>170854.62</v>
          </cell>
          <cell r="J505">
            <v>9612.2900000000009</v>
          </cell>
          <cell r="K505">
            <v>114360.33</v>
          </cell>
        </row>
        <row r="506">
          <cell r="A506" t="str">
            <v>Records Management &amp; Library ServicesExpenseO&amp;MIT Toolkit</v>
          </cell>
          <cell r="B506" t="str">
            <v>Records Management &amp; Library Services</v>
          </cell>
          <cell r="C506" t="str">
            <v>O&amp;M</v>
          </cell>
          <cell r="D506" t="str">
            <v>IT Toolkit</v>
          </cell>
          <cell r="E506">
            <v>190.64</v>
          </cell>
          <cell r="F506">
            <v>190.64</v>
          </cell>
          <cell r="G506">
            <v>1525.12</v>
          </cell>
          <cell r="H506">
            <v>2286.6799999999998</v>
          </cell>
          <cell r="I506">
            <v>2171.92</v>
          </cell>
          <cell r="J506">
            <v>159.4</v>
          </cell>
          <cell r="K506">
            <v>1263.1600000000001</v>
          </cell>
        </row>
        <row r="507">
          <cell r="A507" t="str">
            <v>Records Management &amp; Library ServicesExpenseO&amp;MIncurred Labor</v>
          </cell>
          <cell r="B507" t="str">
            <v>Records Management &amp; Library Services</v>
          </cell>
          <cell r="C507" t="str">
            <v>O&amp;M</v>
          </cell>
          <cell r="D507" t="str">
            <v>Incurred Labor</v>
          </cell>
          <cell r="E507">
            <v>45199</v>
          </cell>
          <cell r="F507">
            <v>45199</v>
          </cell>
          <cell r="G507">
            <v>357853</v>
          </cell>
          <cell r="H507">
            <v>536779.6</v>
          </cell>
          <cell r="I507">
            <v>536760</v>
          </cell>
          <cell r="J507">
            <v>29181.93</v>
          </cell>
          <cell r="K507">
            <v>450859.55</v>
          </cell>
        </row>
        <row r="508">
          <cell r="A508" t="str">
            <v>Records Management &amp; Library ServicesExpenseO&amp;MInternal Settlements</v>
          </cell>
          <cell r="B508" t="str">
            <v>Records Management &amp; Library Services</v>
          </cell>
          <cell r="C508" t="str">
            <v>O&amp;M</v>
          </cell>
          <cell r="D508" t="str">
            <v>Internal Settlements</v>
          </cell>
          <cell r="E508">
            <v>0</v>
          </cell>
          <cell r="G508">
            <v>0</v>
          </cell>
          <cell r="H508">
            <v>0</v>
          </cell>
          <cell r="I508">
            <v>116.56</v>
          </cell>
          <cell r="J508">
            <v>0</v>
          </cell>
          <cell r="K508">
            <v>0</v>
          </cell>
        </row>
        <row r="509">
          <cell r="A509" t="str">
            <v>Records Management &amp; Library ServicesExpenseO&amp;MMaterial</v>
          </cell>
          <cell r="B509" t="str">
            <v>Records Management &amp; Library Services</v>
          </cell>
          <cell r="C509" t="str">
            <v>O&amp;M</v>
          </cell>
          <cell r="D509" t="str">
            <v>Material</v>
          </cell>
          <cell r="E509">
            <v>333.33</v>
          </cell>
          <cell r="G509">
            <v>2666.64</v>
          </cell>
          <cell r="H509">
            <v>3999.96</v>
          </cell>
          <cell r="I509">
            <v>7187.93</v>
          </cell>
          <cell r="J509">
            <v>-45.06</v>
          </cell>
          <cell r="K509">
            <v>2892.53</v>
          </cell>
        </row>
        <row r="510">
          <cell r="A510" t="str">
            <v>Records Management &amp; Library ServicesExpenseO&amp;MOther Primary Expenses</v>
          </cell>
          <cell r="B510" t="str">
            <v>Records Management &amp; Library Services</v>
          </cell>
          <cell r="C510" t="str">
            <v>O&amp;M</v>
          </cell>
          <cell r="D510" t="str">
            <v>Other Primary Expenses</v>
          </cell>
          <cell r="E510">
            <v>1266.44</v>
          </cell>
          <cell r="F510">
            <v>1266.44</v>
          </cell>
          <cell r="G510">
            <v>10131.52</v>
          </cell>
          <cell r="H510">
            <v>15197.28</v>
          </cell>
          <cell r="I510">
            <v>15197.63</v>
          </cell>
          <cell r="J510">
            <v>992.58</v>
          </cell>
          <cell r="K510">
            <v>5080.3500000000004</v>
          </cell>
        </row>
        <row r="511">
          <cell r="A511" t="str">
            <v>Records Management &amp; Library ServicesExpenseO&amp;MOther Secondary Costs</v>
          </cell>
          <cell r="B511" t="str">
            <v>Records Management &amp; Library Services</v>
          </cell>
          <cell r="C511" t="str">
            <v>O&amp;M</v>
          </cell>
          <cell r="D511" t="str">
            <v>Other Secondary Costs</v>
          </cell>
          <cell r="E511">
            <v>133.12</v>
          </cell>
          <cell r="F511">
            <v>133.12</v>
          </cell>
          <cell r="G511">
            <v>1064.96</v>
          </cell>
          <cell r="H511">
            <v>1596.8</v>
          </cell>
          <cell r="I511">
            <v>1631.44</v>
          </cell>
          <cell r="J511">
            <v>142.82</v>
          </cell>
          <cell r="K511">
            <v>1106.07</v>
          </cell>
        </row>
        <row r="512">
          <cell r="A512" t="str">
            <v>Records Management &amp; Library ServicesExpenseO&amp;MOutside Services</v>
          </cell>
          <cell r="B512" t="str">
            <v>Records Management &amp; Library Services</v>
          </cell>
          <cell r="C512" t="str">
            <v>O&amp;M</v>
          </cell>
          <cell r="D512" t="str">
            <v>Outside Services</v>
          </cell>
          <cell r="E512">
            <v>40406.699999999997</v>
          </cell>
          <cell r="F512">
            <v>101500</v>
          </cell>
          <cell r="G512">
            <v>1219075.6000000001</v>
          </cell>
          <cell r="H512">
            <v>1443794.4</v>
          </cell>
          <cell r="I512">
            <v>1440604.87</v>
          </cell>
          <cell r="J512">
            <v>78606.070000000007</v>
          </cell>
          <cell r="K512">
            <v>1216615.98</v>
          </cell>
        </row>
        <row r="513">
          <cell r="A513" t="str">
            <v>Records Management &amp; Library ServicesExpenseO&amp;MResidual Sent to SC Asm Ctr</v>
          </cell>
          <cell r="B513" t="str">
            <v>Records Management &amp; Library Services</v>
          </cell>
          <cell r="C513" t="str">
            <v>O&amp;M</v>
          </cell>
          <cell r="D513" t="str">
            <v>Residual Sent to SC Asm Ctr</v>
          </cell>
          <cell r="E513">
            <v>-43677.07</v>
          </cell>
          <cell r="G513">
            <v>11563.44</v>
          </cell>
          <cell r="H513">
            <v>-273.02999999999997</v>
          </cell>
          <cell r="J513">
            <v>30759.37</v>
          </cell>
          <cell r="K513">
            <v>-94309.39</v>
          </cell>
        </row>
        <row r="514">
          <cell r="A514" t="str">
            <v>Records Management &amp; Library ServicesExpenseO&amp;MSpace</v>
          </cell>
          <cell r="B514" t="str">
            <v>Records Management &amp; Library Services</v>
          </cell>
          <cell r="C514" t="str">
            <v>O&amp;M</v>
          </cell>
          <cell r="D514" t="str">
            <v>Space</v>
          </cell>
          <cell r="E514">
            <v>13785.77</v>
          </cell>
          <cell r="F514">
            <v>13785.77</v>
          </cell>
          <cell r="G514">
            <v>110286.16</v>
          </cell>
          <cell r="H514">
            <v>165429.24</v>
          </cell>
          <cell r="I514">
            <v>165429.24</v>
          </cell>
          <cell r="J514">
            <v>13785.77</v>
          </cell>
          <cell r="K514">
            <v>110286.16</v>
          </cell>
        </row>
        <row r="515">
          <cell r="A515" t="str">
            <v>Records Management &amp; Library ServicesExpenseO&amp;MVP Office Assessments</v>
          </cell>
          <cell r="B515" t="str">
            <v>Records Management &amp; Library Services</v>
          </cell>
          <cell r="C515" t="str">
            <v>O&amp;M</v>
          </cell>
          <cell r="D515" t="str">
            <v>VP Office Assessments</v>
          </cell>
          <cell r="E515">
            <v>0</v>
          </cell>
          <cell r="G515">
            <v>0</v>
          </cell>
          <cell r="H515">
            <v>0</v>
          </cell>
          <cell r="J515">
            <v>0</v>
          </cell>
          <cell r="K515">
            <v>0</v>
          </cell>
        </row>
        <row r="516">
          <cell r="A516" t="str">
            <v>Records Management &amp; Library ServicesExpenseNot assignedNot assigned</v>
          </cell>
          <cell r="B516" t="str">
            <v>Records Management &amp; Library Services</v>
          </cell>
          <cell r="C516" t="str">
            <v>Not assigned</v>
          </cell>
          <cell r="D516" t="str">
            <v>Not assigned</v>
          </cell>
          <cell r="I516">
            <v>0</v>
          </cell>
        </row>
        <row r="517">
          <cell r="A517" t="str">
            <v>SC AdjustmentExpenseO&amp;MOther Secondary Costs</v>
          </cell>
          <cell r="B517" t="str">
            <v>SC Adjustment</v>
          </cell>
          <cell r="C517" t="str">
            <v>O&amp;M</v>
          </cell>
          <cell r="D517" t="str">
            <v>Other Secondary Costs</v>
          </cell>
          <cell r="F517">
            <v>-26000</v>
          </cell>
          <cell r="I517">
            <v>-52000</v>
          </cell>
        </row>
        <row r="518">
          <cell r="A518" t="str">
            <v>Service Company Misc. AccountingExpenseO&amp;MDepreciation/Amortization</v>
          </cell>
          <cell r="B518" t="str">
            <v>Service Company Misc. Accounting</v>
          </cell>
          <cell r="C518" t="str">
            <v>O&amp;M</v>
          </cell>
          <cell r="D518" t="str">
            <v>Depreciation/Amortization</v>
          </cell>
          <cell r="I518">
            <v>0.11</v>
          </cell>
          <cell r="J518">
            <v>291.77999999999997</v>
          </cell>
          <cell r="K518">
            <v>2334.2199999999998</v>
          </cell>
        </row>
        <row r="519">
          <cell r="A519" t="str">
            <v>Service Company Misc. AccountingExpenseO&amp;MFringe Benefits &amp; Taxes</v>
          </cell>
          <cell r="B519" t="str">
            <v>Service Company Misc. Accounting</v>
          </cell>
          <cell r="C519" t="str">
            <v>O&amp;M</v>
          </cell>
          <cell r="D519" t="str">
            <v>Fringe Benefits &amp; Taxes</v>
          </cell>
          <cell r="E519">
            <v>95000</v>
          </cell>
          <cell r="F519">
            <v>95000</v>
          </cell>
          <cell r="G519">
            <v>760000</v>
          </cell>
          <cell r="H519">
            <v>1140000</v>
          </cell>
          <cell r="I519">
            <v>1189815.2</v>
          </cell>
          <cell r="J519">
            <v>114317.45</v>
          </cell>
          <cell r="K519">
            <v>832987.51</v>
          </cell>
        </row>
        <row r="520">
          <cell r="A520" t="str">
            <v>Service Company Misc. AccountingExpenseO&amp;MIncurred Labor</v>
          </cell>
          <cell r="B520" t="str">
            <v>Service Company Misc. Accounting</v>
          </cell>
          <cell r="C520" t="str">
            <v>O&amp;M</v>
          </cell>
          <cell r="D520" t="str">
            <v>Incurred Labor</v>
          </cell>
          <cell r="G520">
            <v>425000</v>
          </cell>
          <cell r="H520">
            <v>1000000</v>
          </cell>
          <cell r="I520">
            <v>797867.06</v>
          </cell>
          <cell r="K520">
            <v>276057.08</v>
          </cell>
        </row>
        <row r="521">
          <cell r="A521" t="str">
            <v>Service Company Misc. AccountingExpenseO&amp;MInterest</v>
          </cell>
          <cell r="B521" t="str">
            <v>Service Company Misc. Accounting</v>
          </cell>
          <cell r="C521" t="str">
            <v>O&amp;M</v>
          </cell>
          <cell r="D521" t="str">
            <v>Interest</v>
          </cell>
          <cell r="E521">
            <v>1191549.27</v>
          </cell>
          <cell r="F521">
            <v>1330130</v>
          </cell>
          <cell r="G521">
            <v>8698988.6300000008</v>
          </cell>
          <cell r="H521">
            <v>12678377.08</v>
          </cell>
          <cell r="I521">
            <v>13578713.619999999</v>
          </cell>
          <cell r="J521">
            <v>1263872.74</v>
          </cell>
          <cell r="K521">
            <v>8511807.5199999996</v>
          </cell>
        </row>
        <row r="522">
          <cell r="A522" t="str">
            <v>Service Company Misc. AccountingExpenseO&amp;MInternal Settlements</v>
          </cell>
          <cell r="B522" t="str">
            <v>Service Company Misc. Accounting</v>
          </cell>
          <cell r="C522" t="str">
            <v>O&amp;M</v>
          </cell>
          <cell r="D522" t="str">
            <v>Internal Settlements</v>
          </cell>
          <cell r="E522">
            <v>0</v>
          </cell>
          <cell r="G522">
            <v>0</v>
          </cell>
          <cell r="H522">
            <v>0</v>
          </cell>
          <cell r="I522">
            <v>1106727.98</v>
          </cell>
          <cell r="J522">
            <v>-92355.57</v>
          </cell>
          <cell r="K522">
            <v>1029399.95</v>
          </cell>
        </row>
        <row r="523">
          <cell r="A523" t="str">
            <v>Service Company Misc. AccountingExpenseO&amp;MMaterial</v>
          </cell>
          <cell r="B523" t="str">
            <v>Service Company Misc. Accounting</v>
          </cell>
          <cell r="C523" t="str">
            <v>O&amp;M</v>
          </cell>
          <cell r="D523" t="str">
            <v>Material</v>
          </cell>
          <cell r="I523">
            <v>0.44</v>
          </cell>
          <cell r="J523">
            <v>9803.32</v>
          </cell>
          <cell r="K523">
            <v>96409.72</v>
          </cell>
        </row>
        <row r="524">
          <cell r="A524" t="str">
            <v>Service Company Misc. AccountingExpenseO&amp;MOther Income &amp; Deductions</v>
          </cell>
          <cell r="B524" t="str">
            <v>Service Company Misc. Accounting</v>
          </cell>
          <cell r="C524" t="str">
            <v>O&amp;M</v>
          </cell>
          <cell r="D524" t="str">
            <v>Other Income &amp; Deductions</v>
          </cell>
          <cell r="F524">
            <v>-155000</v>
          </cell>
          <cell r="I524">
            <v>-1850000.16</v>
          </cell>
          <cell r="J524">
            <v>-96957.119999999995</v>
          </cell>
          <cell r="K524">
            <v>-1189790.1399999999</v>
          </cell>
        </row>
        <row r="525">
          <cell r="A525" t="str">
            <v>Service Company Misc. AccountingExpenseO&amp;MOther Primary Expenses</v>
          </cell>
          <cell r="B525" t="str">
            <v>Service Company Misc. Accounting</v>
          </cell>
          <cell r="C525" t="str">
            <v>O&amp;M</v>
          </cell>
          <cell r="D525" t="str">
            <v>Other Primary Expenses</v>
          </cell>
          <cell r="I525">
            <v>-5644</v>
          </cell>
          <cell r="K525">
            <v>1749.45</v>
          </cell>
        </row>
        <row r="526">
          <cell r="A526" t="str">
            <v>Service Company Misc. AccountingExpenseO&amp;MOutside Services</v>
          </cell>
          <cell r="B526" t="str">
            <v>Service Company Misc. Accounting</v>
          </cell>
          <cell r="C526" t="str">
            <v>O&amp;M</v>
          </cell>
          <cell r="D526" t="str">
            <v>Outside Services</v>
          </cell>
          <cell r="I526">
            <v>-0.31</v>
          </cell>
          <cell r="K526">
            <v>-26854.31</v>
          </cell>
        </row>
        <row r="527">
          <cell r="A527" t="str">
            <v>Service Company Misc. AccountingExpenseO&amp;MTaxes</v>
          </cell>
          <cell r="B527" t="str">
            <v>Service Company Misc. Accounting</v>
          </cell>
          <cell r="C527" t="str">
            <v>O&amp;M</v>
          </cell>
          <cell r="D527" t="str">
            <v>Taxes</v>
          </cell>
          <cell r="G527">
            <v>-448901</v>
          </cell>
          <cell r="H527">
            <v>-897802</v>
          </cell>
          <cell r="I527">
            <v>-897804.31</v>
          </cell>
          <cell r="J527">
            <v>10215</v>
          </cell>
          <cell r="K527">
            <v>-202630.12</v>
          </cell>
        </row>
        <row r="528">
          <cell r="A528" t="str">
            <v>Service Company Misc. AccountingExpenseO&amp;MVP Office Assessments</v>
          </cell>
          <cell r="B528" t="str">
            <v>Service Company Misc. Accounting</v>
          </cell>
          <cell r="C528" t="str">
            <v>O&amp;M</v>
          </cell>
          <cell r="D528" t="str">
            <v>VP Office Assessments</v>
          </cell>
          <cell r="E528">
            <v>-20804.27</v>
          </cell>
          <cell r="F528">
            <v>-20804.27</v>
          </cell>
          <cell r="G528">
            <v>87302.37</v>
          </cell>
          <cell r="H528">
            <v>26048.92</v>
          </cell>
          <cell r="I528">
            <v>-44294.239999999998</v>
          </cell>
          <cell r="J528">
            <v>-92694.6</v>
          </cell>
          <cell r="K528">
            <v>271455.12</v>
          </cell>
        </row>
        <row r="529">
          <cell r="A529" t="str">
            <v>Service Company Misc. AccountingExpenseNot assignedNot assigned</v>
          </cell>
          <cell r="B529" t="str">
            <v>Service Company Misc. Accounting</v>
          </cell>
          <cell r="C529" t="str">
            <v>Not assigned</v>
          </cell>
          <cell r="D529" t="str">
            <v>Not assigned</v>
          </cell>
          <cell r="I529">
            <v>0</v>
          </cell>
        </row>
        <row r="530">
          <cell r="A530" t="str">
            <v>Service Company Overhead PoolExpenseO&amp;MIncurred Labor</v>
          </cell>
          <cell r="B530" t="str">
            <v>Service Company Overhead Pool</v>
          </cell>
          <cell r="C530" t="str">
            <v>O&amp;M</v>
          </cell>
          <cell r="D530" t="str">
            <v>Incurred Labor</v>
          </cell>
          <cell r="I530">
            <v>202132.86</v>
          </cell>
          <cell r="K530">
            <v>243618.44</v>
          </cell>
        </row>
        <row r="531">
          <cell r="A531" t="str">
            <v>Service Company Overhead PoolExpenseO&amp;MInterest</v>
          </cell>
          <cell r="B531" t="str">
            <v>Service Company Overhead Pool</v>
          </cell>
          <cell r="C531" t="str">
            <v>O&amp;M</v>
          </cell>
          <cell r="D531" t="str">
            <v>Interest</v>
          </cell>
          <cell r="K531">
            <v>0</v>
          </cell>
        </row>
        <row r="532">
          <cell r="A532" t="str">
            <v>Service Company Overhead PoolExpenseO&amp;MVP Office Assessments</v>
          </cell>
          <cell r="B532" t="str">
            <v>Service Company Overhead Pool</v>
          </cell>
          <cell r="C532" t="str">
            <v>O&amp;M</v>
          </cell>
          <cell r="D532" t="str">
            <v>VP Office Assessments</v>
          </cell>
          <cell r="I532">
            <v>-39366.120000000003</v>
          </cell>
          <cell r="K532">
            <v>-243618.44</v>
          </cell>
        </row>
        <row r="533">
          <cell r="A533" t="str">
            <v>Service Company Overhead PoolExpenseNot assignedNot assigned</v>
          </cell>
          <cell r="B533" t="str">
            <v>Service Company Overhead Pool</v>
          </cell>
          <cell r="C533" t="str">
            <v>Not assigned</v>
          </cell>
          <cell r="D533" t="str">
            <v>Not assigned</v>
          </cell>
          <cell r="I533">
            <v>0</v>
          </cell>
        </row>
        <row r="534">
          <cell r="A534" t="str">
            <v>Service Company ResidualExpenseO&amp;MInternal Settlements</v>
          </cell>
          <cell r="B534" t="str">
            <v>Service Company Residual</v>
          </cell>
          <cell r="C534" t="str">
            <v>O&amp;M</v>
          </cell>
          <cell r="D534" t="str">
            <v>Internal Settlements</v>
          </cell>
          <cell r="I534">
            <v>-37</v>
          </cell>
          <cell r="K534">
            <v>-6118.09</v>
          </cell>
        </row>
        <row r="535">
          <cell r="A535" t="str">
            <v>Service Company ResidualExpenseO&amp;MResidual Sent to SC Asm Ctr</v>
          </cell>
          <cell r="B535" t="str">
            <v>Service Company Residual</v>
          </cell>
          <cell r="C535" t="str">
            <v>O&amp;M</v>
          </cell>
          <cell r="D535" t="str">
            <v>Residual Sent to SC Asm Ctr</v>
          </cell>
          <cell r="E535">
            <v>-0.2</v>
          </cell>
          <cell r="G535">
            <v>0.16</v>
          </cell>
          <cell r="H535">
            <v>0.93</v>
          </cell>
          <cell r="J535">
            <v>-104005.6</v>
          </cell>
          <cell r="K535">
            <v>28222.58</v>
          </cell>
        </row>
        <row r="536">
          <cell r="A536" t="str">
            <v>Service Company ResidualExpenseO&amp;MVP Office Assessments</v>
          </cell>
          <cell r="B536" t="str">
            <v>Service Company Residual</v>
          </cell>
          <cell r="C536" t="str">
            <v>O&amp;M</v>
          </cell>
          <cell r="D536" t="str">
            <v>VP Office Assessments</v>
          </cell>
          <cell r="E536">
            <v>0.2</v>
          </cell>
          <cell r="F536">
            <v>0.2</v>
          </cell>
          <cell r="G536">
            <v>-0.16</v>
          </cell>
          <cell r="H536">
            <v>-0.93</v>
          </cell>
          <cell r="I536">
            <v>-273020.40999999997</v>
          </cell>
          <cell r="J536">
            <v>92694.6</v>
          </cell>
          <cell r="K536">
            <v>-22104.49</v>
          </cell>
        </row>
        <row r="537">
          <cell r="A537" t="str">
            <v>Services Corporation FinanceExpenseCAPITALCapital Offset</v>
          </cell>
          <cell r="B537" t="str">
            <v>Services Corporation Finance</v>
          </cell>
          <cell r="C537" t="str">
            <v>CAPITAL</v>
          </cell>
          <cell r="D537" t="str">
            <v>Capital Offset</v>
          </cell>
          <cell r="K537">
            <v>-1607</v>
          </cell>
        </row>
        <row r="538">
          <cell r="A538" t="str">
            <v>Services Corporation FinanceExpenseCAPITALOther Secondary Costs</v>
          </cell>
          <cell r="B538" t="str">
            <v>Services Corporation Finance</v>
          </cell>
          <cell r="C538" t="str">
            <v>CAPITAL</v>
          </cell>
          <cell r="D538" t="str">
            <v>Other Secondary Costs</v>
          </cell>
          <cell r="K538">
            <v>1607</v>
          </cell>
        </row>
        <row r="539">
          <cell r="A539" t="str">
            <v>Services Corporation FinanceExpenseO&amp;MApplied Labor</v>
          </cell>
          <cell r="B539" t="str">
            <v>Services Corporation Finance</v>
          </cell>
          <cell r="C539" t="str">
            <v>O&amp;M</v>
          </cell>
          <cell r="D539" t="str">
            <v>Applied Labor</v>
          </cell>
          <cell r="E539">
            <v>0</v>
          </cell>
          <cell r="G539">
            <v>0</v>
          </cell>
          <cell r="H539">
            <v>0</v>
          </cell>
          <cell r="J539">
            <v>-221.67</v>
          </cell>
          <cell r="K539">
            <v>-6080.44</v>
          </cell>
        </row>
        <row r="540">
          <cell r="A540" t="str">
            <v>Services Corporation FinanceExpenseO&amp;MDepreciation/Amortization</v>
          </cell>
          <cell r="B540" t="str">
            <v>Services Corporation Finance</v>
          </cell>
          <cell r="C540" t="str">
            <v>O&amp;M</v>
          </cell>
          <cell r="D540" t="str">
            <v>Depreciation/Amortization</v>
          </cell>
          <cell r="E540">
            <v>557.83000000000004</v>
          </cell>
          <cell r="F540">
            <v>557.83000000000004</v>
          </cell>
          <cell r="G540">
            <v>4462.6400000000003</v>
          </cell>
          <cell r="H540">
            <v>6693.96</v>
          </cell>
          <cell r="I540">
            <v>7977.61</v>
          </cell>
          <cell r="J540">
            <v>1030.3399999999999</v>
          </cell>
          <cell r="K540">
            <v>7974.99</v>
          </cell>
        </row>
        <row r="541">
          <cell r="A541" t="str">
            <v>Services Corporation FinanceExpenseO&amp;MFringe Benefits &amp; Taxes</v>
          </cell>
          <cell r="B541" t="str">
            <v>Services Corporation Finance</v>
          </cell>
          <cell r="C541" t="str">
            <v>O&amp;M</v>
          </cell>
          <cell r="D541" t="str">
            <v>Fringe Benefits &amp; Taxes</v>
          </cell>
          <cell r="E541">
            <v>68822.19</v>
          </cell>
          <cell r="F541">
            <v>68822.19</v>
          </cell>
          <cell r="G541">
            <v>545221.15</v>
          </cell>
          <cell r="H541">
            <v>817831.69</v>
          </cell>
          <cell r="I541">
            <v>816529.28</v>
          </cell>
          <cell r="J541">
            <v>61747.8</v>
          </cell>
          <cell r="K541">
            <v>497767.65</v>
          </cell>
        </row>
        <row r="542">
          <cell r="A542" t="str">
            <v>Services Corporation FinanceExpenseO&amp;MIT Toolkit</v>
          </cell>
          <cell r="B542" t="str">
            <v>Services Corporation Finance</v>
          </cell>
          <cell r="C542" t="str">
            <v>O&amp;M</v>
          </cell>
          <cell r="D542" t="str">
            <v>IT Toolkit</v>
          </cell>
          <cell r="E542">
            <v>741</v>
          </cell>
          <cell r="F542">
            <v>741</v>
          </cell>
          <cell r="G542">
            <v>5928</v>
          </cell>
          <cell r="H542">
            <v>8891</v>
          </cell>
          <cell r="I542">
            <v>8762.44</v>
          </cell>
          <cell r="J542">
            <v>3183</v>
          </cell>
          <cell r="K542">
            <v>9717.8799999999992</v>
          </cell>
        </row>
        <row r="543">
          <cell r="A543" t="str">
            <v>Services Corporation FinanceExpenseO&amp;MIncurred Labor</v>
          </cell>
          <cell r="B543" t="str">
            <v>Services Corporation Finance</v>
          </cell>
          <cell r="C543" t="str">
            <v>O&amp;M</v>
          </cell>
          <cell r="D543" t="str">
            <v>Incurred Labor</v>
          </cell>
          <cell r="E543">
            <v>216218</v>
          </cell>
          <cell r="F543">
            <v>210218</v>
          </cell>
          <cell r="G543">
            <v>1712916</v>
          </cell>
          <cell r="H543">
            <v>2569373.92</v>
          </cell>
          <cell r="I543">
            <v>2468667.86</v>
          </cell>
          <cell r="J543">
            <v>198602.41</v>
          </cell>
          <cell r="K543">
            <v>1538206.72</v>
          </cell>
        </row>
        <row r="544">
          <cell r="A544" t="str">
            <v>Services Corporation FinanceExpenseO&amp;MInternal Settlements</v>
          </cell>
          <cell r="B544" t="str">
            <v>Services Corporation Finance</v>
          </cell>
          <cell r="C544" t="str">
            <v>O&amp;M</v>
          </cell>
          <cell r="D544" t="str">
            <v>Internal Settlements</v>
          </cell>
          <cell r="E544">
            <v>0</v>
          </cell>
          <cell r="G544">
            <v>0</v>
          </cell>
          <cell r="H544">
            <v>0</v>
          </cell>
          <cell r="J544">
            <v>0</v>
          </cell>
          <cell r="K544">
            <v>0</v>
          </cell>
        </row>
        <row r="545">
          <cell r="A545" t="str">
            <v>Services Corporation FinanceExpenseO&amp;MMaterial</v>
          </cell>
          <cell r="B545" t="str">
            <v>Services Corporation Finance</v>
          </cell>
          <cell r="C545" t="str">
            <v>O&amp;M</v>
          </cell>
          <cell r="D545" t="str">
            <v>Material</v>
          </cell>
          <cell r="E545">
            <v>166.67</v>
          </cell>
          <cell r="F545">
            <v>166.67</v>
          </cell>
          <cell r="G545">
            <v>1333.36</v>
          </cell>
          <cell r="H545">
            <v>2000.04</v>
          </cell>
          <cell r="I545">
            <v>2801.35</v>
          </cell>
          <cell r="J545">
            <v>-33.43</v>
          </cell>
          <cell r="K545">
            <v>1354.36</v>
          </cell>
        </row>
        <row r="546">
          <cell r="A546" t="str">
            <v>Services Corporation FinanceExpenseO&amp;MOther Primary Expenses</v>
          </cell>
          <cell r="B546" t="str">
            <v>Services Corporation Finance</v>
          </cell>
          <cell r="C546" t="str">
            <v>O&amp;M</v>
          </cell>
          <cell r="D546" t="str">
            <v>Other Primary Expenses</v>
          </cell>
          <cell r="E546">
            <v>1750</v>
          </cell>
          <cell r="F546">
            <v>1750</v>
          </cell>
          <cell r="G546">
            <v>14000</v>
          </cell>
          <cell r="H546">
            <v>21000</v>
          </cell>
          <cell r="I546">
            <v>17991.830000000002</v>
          </cell>
          <cell r="J546">
            <v>1287.76</v>
          </cell>
          <cell r="K546">
            <v>6629.82</v>
          </cell>
        </row>
        <row r="547">
          <cell r="A547" t="str">
            <v>Services Corporation FinanceExpenseO&amp;MOther Secondary Costs</v>
          </cell>
          <cell r="B547" t="str">
            <v>Services Corporation Finance</v>
          </cell>
          <cell r="C547" t="str">
            <v>O&amp;M</v>
          </cell>
          <cell r="D547" t="str">
            <v>Other Secondary Costs</v>
          </cell>
          <cell r="E547">
            <v>756.8</v>
          </cell>
          <cell r="F547">
            <v>756.8</v>
          </cell>
          <cell r="G547">
            <v>6054.4</v>
          </cell>
          <cell r="H547">
            <v>9075.36</v>
          </cell>
          <cell r="I547">
            <v>8428.4599999999991</v>
          </cell>
          <cell r="J547">
            <v>506.06</v>
          </cell>
          <cell r="K547">
            <v>5353.51</v>
          </cell>
        </row>
        <row r="548">
          <cell r="A548" t="str">
            <v>Services Corporation FinanceExpenseO&amp;MOutside Services</v>
          </cell>
          <cell r="B548" t="str">
            <v>Services Corporation Finance</v>
          </cell>
          <cell r="C548" t="str">
            <v>O&amp;M</v>
          </cell>
          <cell r="D548" t="str">
            <v>Outside Services</v>
          </cell>
          <cell r="E548">
            <v>5166.66</v>
          </cell>
          <cell r="F548">
            <v>5166.66</v>
          </cell>
          <cell r="G548">
            <v>41333.279999999999</v>
          </cell>
          <cell r="H548">
            <v>61999.92</v>
          </cell>
          <cell r="I548">
            <v>32669.8</v>
          </cell>
          <cell r="J548">
            <v>3969.75</v>
          </cell>
          <cell r="K548">
            <v>19509.689999999999</v>
          </cell>
        </row>
        <row r="549">
          <cell r="A549" t="str">
            <v>Services Corporation FinanceExpenseO&amp;MResidual Sent to SC Asm Ctr</v>
          </cell>
          <cell r="B549" t="str">
            <v>Services Corporation Finance</v>
          </cell>
          <cell r="C549" t="str">
            <v>O&amp;M</v>
          </cell>
          <cell r="D549" t="str">
            <v>Residual Sent to SC Asm Ctr</v>
          </cell>
          <cell r="E549">
            <v>13872.09</v>
          </cell>
          <cell r="G549">
            <v>30298.63</v>
          </cell>
          <cell r="H549">
            <v>9334.73</v>
          </cell>
          <cell r="J549">
            <v>-11217.92</v>
          </cell>
          <cell r="K549">
            <v>-169144.99</v>
          </cell>
        </row>
        <row r="550">
          <cell r="A550" t="str">
            <v>Services Corporation FinanceExpenseO&amp;MSpace</v>
          </cell>
          <cell r="B550" t="str">
            <v>Services Corporation Finance</v>
          </cell>
          <cell r="C550" t="str">
            <v>O&amp;M</v>
          </cell>
          <cell r="D550" t="str">
            <v>Space</v>
          </cell>
          <cell r="E550">
            <v>31885.86</v>
          </cell>
          <cell r="F550">
            <v>31885.86</v>
          </cell>
          <cell r="G550">
            <v>255086.88</v>
          </cell>
          <cell r="H550">
            <v>382630.32</v>
          </cell>
          <cell r="I550">
            <v>383207.55</v>
          </cell>
          <cell r="J550">
            <v>32078.27</v>
          </cell>
          <cell r="K550">
            <v>256626.16</v>
          </cell>
        </row>
        <row r="551">
          <cell r="A551" t="str">
            <v>Services Corporation FinanceExpenseO&amp;MVP Office Assessments</v>
          </cell>
          <cell r="B551" t="str">
            <v>Services Corporation Finance</v>
          </cell>
          <cell r="C551" t="str">
            <v>O&amp;M</v>
          </cell>
          <cell r="D551" t="str">
            <v>VP Office Assessments</v>
          </cell>
          <cell r="E551">
            <v>0</v>
          </cell>
          <cell r="G551">
            <v>0</v>
          </cell>
          <cell r="H551">
            <v>0</v>
          </cell>
          <cell r="J551">
            <v>0</v>
          </cell>
          <cell r="K551">
            <v>0</v>
          </cell>
        </row>
        <row r="552">
          <cell r="A552" t="str">
            <v>Services Corporation FinanceExpenseNot assignedNot assigned</v>
          </cell>
          <cell r="B552" t="str">
            <v>Services Corporation Finance</v>
          </cell>
          <cell r="C552" t="str">
            <v>Not assigned</v>
          </cell>
          <cell r="D552" t="str">
            <v>Not assigned</v>
          </cell>
          <cell r="I552">
            <v>0</v>
          </cell>
        </row>
        <row r="553">
          <cell r="A553" t="str">
            <v>Treasury Management ServicesExpenseCAPITALCapital Offset</v>
          </cell>
          <cell r="B553" t="str">
            <v>Treasury Management Services</v>
          </cell>
          <cell r="C553" t="str">
            <v>CAPITAL</v>
          </cell>
          <cell r="D553" t="str">
            <v>Capital Offset</v>
          </cell>
          <cell r="I553">
            <v>-5276</v>
          </cell>
          <cell r="K553">
            <v>-10187</v>
          </cell>
        </row>
        <row r="554">
          <cell r="A554" t="str">
            <v>Treasury Management ServicesExpenseCAPITALOther Secondary Costs</v>
          </cell>
          <cell r="B554" t="str">
            <v>Treasury Management Services</v>
          </cell>
          <cell r="C554" t="str">
            <v>CAPITAL</v>
          </cell>
          <cell r="D554" t="str">
            <v>Other Secondary Costs</v>
          </cell>
          <cell r="I554">
            <v>5276</v>
          </cell>
          <cell r="K554">
            <v>10187</v>
          </cell>
        </row>
        <row r="555">
          <cell r="A555" t="str">
            <v>Treasury Management ServicesExpenseO&amp;MApplied Labor</v>
          </cell>
          <cell r="B555" t="str">
            <v>Treasury Management Services</v>
          </cell>
          <cell r="C555" t="str">
            <v>O&amp;M</v>
          </cell>
          <cell r="D555" t="str">
            <v>Applied Labor</v>
          </cell>
          <cell r="E555">
            <v>0</v>
          </cell>
          <cell r="G555">
            <v>0</v>
          </cell>
          <cell r="H555">
            <v>0</v>
          </cell>
          <cell r="J555">
            <v>2528.7399999999998</v>
          </cell>
          <cell r="K555">
            <v>-5525.53</v>
          </cell>
        </row>
        <row r="556">
          <cell r="A556" t="str">
            <v>Treasury Management ServicesExpenseO&amp;MClient Investment</v>
          </cell>
          <cell r="B556" t="str">
            <v>Treasury Management Services</v>
          </cell>
          <cell r="C556" t="str">
            <v>O&amp;M</v>
          </cell>
          <cell r="D556" t="str">
            <v>Client Investment</v>
          </cell>
          <cell r="G556">
            <v>50000</v>
          </cell>
          <cell r="H556">
            <v>50000</v>
          </cell>
          <cell r="I556">
            <v>-15486</v>
          </cell>
          <cell r="J556">
            <v>726</v>
          </cell>
          <cell r="K556">
            <v>-15053</v>
          </cell>
        </row>
        <row r="557">
          <cell r="A557" t="str">
            <v>Treasury Management ServicesExpenseO&amp;MDAS</v>
          </cell>
          <cell r="B557" t="str">
            <v>Treasury Management Services</v>
          </cell>
          <cell r="C557" t="str">
            <v>O&amp;M</v>
          </cell>
          <cell r="D557" t="str">
            <v>DAS</v>
          </cell>
          <cell r="E557">
            <v>1348</v>
          </cell>
          <cell r="F557">
            <v>1348</v>
          </cell>
          <cell r="G557">
            <v>10784</v>
          </cell>
          <cell r="H557">
            <v>16176</v>
          </cell>
          <cell r="I557">
            <v>16176</v>
          </cell>
          <cell r="J557">
            <v>1348</v>
          </cell>
          <cell r="K557">
            <v>10784</v>
          </cell>
        </row>
        <row r="558">
          <cell r="A558" t="str">
            <v>Treasury Management ServicesExpenseO&amp;MDepreciation/Amortization</v>
          </cell>
          <cell r="B558" t="str">
            <v>Treasury Management Services</v>
          </cell>
          <cell r="C558" t="str">
            <v>O&amp;M</v>
          </cell>
          <cell r="D558" t="str">
            <v>Depreciation/Amortization</v>
          </cell>
          <cell r="E558">
            <v>26640</v>
          </cell>
          <cell r="F558">
            <v>26640</v>
          </cell>
          <cell r="G558">
            <v>213116</v>
          </cell>
          <cell r="H558">
            <v>319676</v>
          </cell>
          <cell r="I558">
            <v>321159.06</v>
          </cell>
          <cell r="J558">
            <v>27813.73</v>
          </cell>
          <cell r="K558">
            <v>222187.34</v>
          </cell>
        </row>
        <row r="559">
          <cell r="A559" t="str">
            <v>Treasury Management ServicesExpenseO&amp;MFringe Benefits &amp; Taxes</v>
          </cell>
          <cell r="B559" t="str">
            <v>Treasury Management Services</v>
          </cell>
          <cell r="C559" t="str">
            <v>O&amp;M</v>
          </cell>
          <cell r="D559" t="str">
            <v>Fringe Benefits &amp; Taxes</v>
          </cell>
          <cell r="E559">
            <v>76307.649999999994</v>
          </cell>
          <cell r="F559">
            <v>76307.649999999994</v>
          </cell>
          <cell r="G559">
            <v>604630.92000000004</v>
          </cell>
          <cell r="H559">
            <v>906950.16</v>
          </cell>
          <cell r="I559">
            <v>923159.34</v>
          </cell>
          <cell r="J559">
            <v>79476.78</v>
          </cell>
          <cell r="K559">
            <v>629836.62</v>
          </cell>
        </row>
        <row r="560">
          <cell r="A560" t="str">
            <v>Treasury Management ServicesExpenseO&amp;MIT Toolkit</v>
          </cell>
          <cell r="B560" t="str">
            <v>Treasury Management Services</v>
          </cell>
          <cell r="C560" t="str">
            <v>O&amp;M</v>
          </cell>
          <cell r="D560" t="str">
            <v>IT Toolkit</v>
          </cell>
          <cell r="E560">
            <v>1759.28</v>
          </cell>
          <cell r="F560">
            <v>1759.28</v>
          </cell>
          <cell r="G560">
            <v>14074.24</v>
          </cell>
          <cell r="H560">
            <v>21115.360000000001</v>
          </cell>
          <cell r="I560">
            <v>20902.439999999999</v>
          </cell>
          <cell r="J560">
            <v>2124.44</v>
          </cell>
          <cell r="K560">
            <v>14867.16</v>
          </cell>
        </row>
        <row r="561">
          <cell r="A561" t="str">
            <v>Treasury Management ServicesExpenseO&amp;MIncurred Labor</v>
          </cell>
          <cell r="B561" t="str">
            <v>Treasury Management Services</v>
          </cell>
          <cell r="C561" t="str">
            <v>O&amp;M</v>
          </cell>
          <cell r="D561" t="str">
            <v>Incurred Labor</v>
          </cell>
          <cell r="E561">
            <v>239735</v>
          </cell>
          <cell r="F561">
            <v>239735</v>
          </cell>
          <cell r="G561">
            <v>1899563</v>
          </cell>
          <cell r="H561">
            <v>2849356.43</v>
          </cell>
          <cell r="I561">
            <v>2846636.15</v>
          </cell>
          <cell r="J561">
            <v>253286.16</v>
          </cell>
          <cell r="K561">
            <v>1952450.37</v>
          </cell>
        </row>
        <row r="562">
          <cell r="A562" t="str">
            <v>Treasury Management ServicesExpenseO&amp;MInterest</v>
          </cell>
          <cell r="B562" t="str">
            <v>Treasury Management Services</v>
          </cell>
          <cell r="C562" t="str">
            <v>O&amp;M</v>
          </cell>
          <cell r="D562" t="str">
            <v>Interest</v>
          </cell>
          <cell r="E562">
            <v>94790.66</v>
          </cell>
          <cell r="F562">
            <v>94790.66</v>
          </cell>
          <cell r="G562">
            <v>791588.02</v>
          </cell>
          <cell r="H562">
            <v>1238325</v>
          </cell>
          <cell r="I562">
            <v>1203729.6000000001</v>
          </cell>
          <cell r="J562">
            <v>56309.8</v>
          </cell>
          <cell r="K562">
            <v>605345.37</v>
          </cell>
        </row>
        <row r="563">
          <cell r="A563" t="str">
            <v>Treasury Management ServicesExpenseO&amp;MInternal Settlements</v>
          </cell>
          <cell r="B563" t="str">
            <v>Treasury Management Services</v>
          </cell>
          <cell r="C563" t="str">
            <v>O&amp;M</v>
          </cell>
          <cell r="D563" t="str">
            <v>Internal Settlements</v>
          </cell>
          <cell r="E563">
            <v>0</v>
          </cell>
          <cell r="G563">
            <v>0</v>
          </cell>
          <cell r="H563">
            <v>0</v>
          </cell>
          <cell r="I563">
            <v>-49.96</v>
          </cell>
          <cell r="J563">
            <v>-669.3</v>
          </cell>
          <cell r="K563">
            <v>-25864.23</v>
          </cell>
        </row>
        <row r="564">
          <cell r="A564" t="str">
            <v>Treasury Management ServicesExpenseO&amp;MMaterial</v>
          </cell>
          <cell r="B564" t="str">
            <v>Treasury Management Services</v>
          </cell>
          <cell r="C564" t="str">
            <v>O&amp;M</v>
          </cell>
          <cell r="D564" t="str">
            <v>Material</v>
          </cell>
          <cell r="E564">
            <v>791</v>
          </cell>
          <cell r="F564">
            <v>491</v>
          </cell>
          <cell r="G564">
            <v>7074</v>
          </cell>
          <cell r="H564">
            <v>11500</v>
          </cell>
          <cell r="I564">
            <v>12458.26</v>
          </cell>
          <cell r="J564">
            <v>182.69</v>
          </cell>
          <cell r="K564">
            <v>13748.97</v>
          </cell>
        </row>
        <row r="565">
          <cell r="A565" t="str">
            <v>Treasury Management ServicesExpenseO&amp;MOther Primary Expenses</v>
          </cell>
          <cell r="B565" t="str">
            <v>Treasury Management Services</v>
          </cell>
          <cell r="C565" t="str">
            <v>O&amp;M</v>
          </cell>
          <cell r="D565" t="str">
            <v>Other Primary Expenses</v>
          </cell>
          <cell r="E565">
            <v>1646681.53</v>
          </cell>
          <cell r="F565">
            <v>1796682</v>
          </cell>
          <cell r="G565">
            <v>14248886.51</v>
          </cell>
          <cell r="H565">
            <v>22143797.940000001</v>
          </cell>
          <cell r="I565">
            <v>23119779.190000001</v>
          </cell>
          <cell r="J565">
            <v>1898249.62</v>
          </cell>
          <cell r="K565">
            <v>13689211.68</v>
          </cell>
        </row>
        <row r="566">
          <cell r="A566" t="str">
            <v>Treasury Management ServicesExpenseO&amp;MOther Secondary Costs</v>
          </cell>
          <cell r="B566" t="str">
            <v>Treasury Management Services</v>
          </cell>
          <cell r="C566" t="str">
            <v>O&amp;M</v>
          </cell>
          <cell r="D566" t="str">
            <v>Other Secondary Costs</v>
          </cell>
          <cell r="E566">
            <v>1188.1400000000001</v>
          </cell>
          <cell r="F566">
            <v>1188.1400000000001</v>
          </cell>
          <cell r="G566">
            <v>9505.1200000000008</v>
          </cell>
          <cell r="H566">
            <v>14258.8</v>
          </cell>
          <cell r="I566">
            <v>14203.19</v>
          </cell>
          <cell r="J566">
            <v>1354.76</v>
          </cell>
          <cell r="K566">
            <v>9907.25</v>
          </cell>
        </row>
        <row r="567">
          <cell r="A567" t="str">
            <v>Treasury Management ServicesExpenseO&amp;MOutside Services</v>
          </cell>
          <cell r="B567" t="str">
            <v>Treasury Management Services</v>
          </cell>
          <cell r="C567" t="str">
            <v>O&amp;M</v>
          </cell>
          <cell r="D567" t="str">
            <v>Outside Services</v>
          </cell>
          <cell r="E567">
            <v>397195</v>
          </cell>
          <cell r="F567">
            <v>397195</v>
          </cell>
          <cell r="G567">
            <v>3751410</v>
          </cell>
          <cell r="H567">
            <v>5034300</v>
          </cell>
          <cell r="I567">
            <v>6033790.04</v>
          </cell>
          <cell r="J567">
            <v>534355.31000000006</v>
          </cell>
          <cell r="K567">
            <v>4838175.58</v>
          </cell>
        </row>
        <row r="568">
          <cell r="A568" t="str">
            <v>Treasury Management ServicesExpenseO&amp;MResidual Sent to SC Asm Ctr</v>
          </cell>
          <cell r="B568" t="str">
            <v>Treasury Management Services</v>
          </cell>
          <cell r="C568" t="str">
            <v>O&amp;M</v>
          </cell>
          <cell r="D568" t="str">
            <v>Residual Sent to SC Asm Ctr</v>
          </cell>
          <cell r="E568">
            <v>-80293.240000000005</v>
          </cell>
          <cell r="G568">
            <v>-4657.6499999999996</v>
          </cell>
          <cell r="H568">
            <v>10552.29</v>
          </cell>
          <cell r="J568">
            <v>-349150.09</v>
          </cell>
          <cell r="K568">
            <v>-7996.48</v>
          </cell>
        </row>
        <row r="569">
          <cell r="A569" t="str">
            <v>Treasury Management ServicesExpenseO&amp;MSpace</v>
          </cell>
          <cell r="B569" t="str">
            <v>Treasury Management Services</v>
          </cell>
          <cell r="C569" t="str">
            <v>O&amp;M</v>
          </cell>
          <cell r="D569" t="str">
            <v>Space</v>
          </cell>
          <cell r="E569">
            <v>36162.239999999998</v>
          </cell>
          <cell r="F569">
            <v>36162.239999999998</v>
          </cell>
          <cell r="G569">
            <v>289297.91999999998</v>
          </cell>
          <cell r="H569">
            <v>433946.88</v>
          </cell>
          <cell r="I569">
            <v>433946.88</v>
          </cell>
          <cell r="J569">
            <v>36162.239999999998</v>
          </cell>
          <cell r="K569">
            <v>289297.91999999998</v>
          </cell>
        </row>
        <row r="570">
          <cell r="A570" t="str">
            <v>Treasury Management ServicesExpenseO&amp;MVP Office Assessments</v>
          </cell>
          <cell r="B570" t="str">
            <v>Treasury Management Services</v>
          </cell>
          <cell r="C570" t="str">
            <v>O&amp;M</v>
          </cell>
          <cell r="D570" t="str">
            <v>VP Office Assessments</v>
          </cell>
          <cell r="E570">
            <v>-40373</v>
          </cell>
          <cell r="F570">
            <v>-43373</v>
          </cell>
          <cell r="G570">
            <v>-322984</v>
          </cell>
          <cell r="H570">
            <v>-484476</v>
          </cell>
          <cell r="I570">
            <v>-485639</v>
          </cell>
          <cell r="J570">
            <v>-40373</v>
          </cell>
          <cell r="K570">
            <v>-322984</v>
          </cell>
        </row>
        <row r="571">
          <cell r="A571" t="str">
            <v>Treasury Management ServicesExpenseNot assignedNot assigned</v>
          </cell>
          <cell r="B571" t="str">
            <v>Treasury Management Services</v>
          </cell>
          <cell r="C571" t="str">
            <v>Not assigned</v>
          </cell>
          <cell r="D571" t="str">
            <v>Not assigned</v>
          </cell>
          <cell r="I571">
            <v>0</v>
          </cell>
        </row>
        <row r="572">
          <cell r="A572" t="str">
            <v>Not assignedExpenseNot assignedNot assigned</v>
          </cell>
          <cell r="B572" t="str">
            <v>Not assigned</v>
          </cell>
          <cell r="C572" t="str">
            <v>Not assigned</v>
          </cell>
          <cell r="D572" t="str">
            <v>Not assigned</v>
          </cell>
          <cell r="I572">
            <v>0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  <row r="1001">
          <cell r="A1001" t="str">
            <v>Expense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Key Monthly Fin'l Results by OC"/>
      <sheetName val="Cur Mo Act"/>
      <sheetName val="Cur Mo Plan"/>
      <sheetName val="Cur Mo Var (Plan-Act)"/>
      <sheetName val="Cur Mo Fcst"/>
      <sheetName val="Cur Mo Var (Fcst-Act)"/>
      <sheetName val="YTD Act"/>
      <sheetName val="YTD Plan"/>
      <sheetName val="YTD Var (Plan-Act)"/>
      <sheetName val="FY Plan"/>
      <sheetName val="FY Fcst"/>
      <sheetName val="Full Year Variance"/>
      <sheetName val="Control Sheet"/>
      <sheetName val="BW Billing Query"/>
      <sheetName val="BW Expense Query"/>
      <sheetName val="SAP R3 Data"/>
      <sheetName val="Billing by Service"/>
      <sheetName val="Billing Pivot"/>
      <sheetName val="Utility Impact"/>
      <sheetName val="Power Impact"/>
      <sheetName val="Holdings 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40">
          <cell r="A40" t="str">
            <v>Accounting ServicesExpenseCAPITALClient Investment</v>
          </cell>
          <cell r="B40" t="str">
            <v>Accounting Services</v>
          </cell>
          <cell r="C40" t="str">
            <v>CAPITAL</v>
          </cell>
          <cell r="D40" t="str">
            <v>Client Investment</v>
          </cell>
          <cell r="H40">
            <v>100000</v>
          </cell>
        </row>
        <row r="41">
          <cell r="A41" t="str">
            <v>Accounting ServicesExpenseO&amp;MApplied Labor</v>
          </cell>
          <cell r="B41" t="str">
            <v>Accounting Services</v>
          </cell>
          <cell r="C41" t="str">
            <v>O&amp;M</v>
          </cell>
          <cell r="D41" t="str">
            <v>Applied Labor</v>
          </cell>
          <cell r="E41">
            <v>0</v>
          </cell>
          <cell r="G41">
            <v>0</v>
          </cell>
          <cell r="H41">
            <v>0</v>
          </cell>
        </row>
        <row r="42">
          <cell r="A42" t="str">
            <v>Accounting ServicesExpenseO&amp;MClient Investment</v>
          </cell>
          <cell r="B42" t="str">
            <v>Accounting Services</v>
          </cell>
          <cell r="C42" t="str">
            <v>O&amp;M</v>
          </cell>
          <cell r="D42" t="str">
            <v>Client Investment</v>
          </cell>
          <cell r="E42">
            <v>5000</v>
          </cell>
          <cell r="G42">
            <v>5000</v>
          </cell>
          <cell r="H42">
            <v>200000</v>
          </cell>
        </row>
        <row r="43">
          <cell r="A43" t="str">
            <v>Accounting ServicesExpenseO&amp;MDAS</v>
          </cell>
          <cell r="B43" t="str">
            <v>Accounting Services</v>
          </cell>
          <cell r="C43" t="str">
            <v>O&amp;M</v>
          </cell>
          <cell r="D43" t="str">
            <v>DAS</v>
          </cell>
          <cell r="E43">
            <v>14869</v>
          </cell>
          <cell r="G43">
            <v>14869</v>
          </cell>
          <cell r="H43">
            <v>178426</v>
          </cell>
        </row>
        <row r="44">
          <cell r="A44" t="str">
            <v>Accounting ServicesExpenseO&amp;MDepreciation/Amortization</v>
          </cell>
          <cell r="B44" t="str">
            <v>Accounting Services</v>
          </cell>
          <cell r="C44" t="str">
            <v>O&amp;M</v>
          </cell>
          <cell r="D44" t="str">
            <v>Depreciation/Amortization</v>
          </cell>
          <cell r="E44">
            <v>52479</v>
          </cell>
          <cell r="G44">
            <v>52479</v>
          </cell>
          <cell r="H44">
            <v>629748</v>
          </cell>
        </row>
        <row r="45">
          <cell r="A45" t="str">
            <v>Accounting ServicesExpenseO&amp;MFringe Benefits &amp; Taxes</v>
          </cell>
          <cell r="B45" t="str">
            <v>Accounting Services</v>
          </cell>
          <cell r="C45" t="str">
            <v>O&amp;M</v>
          </cell>
          <cell r="D45" t="str">
            <v>Fringe Benefits &amp; Taxes</v>
          </cell>
          <cell r="E45">
            <v>345331.47</v>
          </cell>
          <cell r="G45">
            <v>345331.47</v>
          </cell>
          <cell r="H45">
            <v>4290042.96</v>
          </cell>
        </row>
        <row r="46">
          <cell r="A46" t="str">
            <v>Accounting ServicesExpenseO&amp;MIncurred Labor</v>
          </cell>
          <cell r="B46" t="str">
            <v>Accounting Services</v>
          </cell>
          <cell r="C46" t="str">
            <v>O&amp;M</v>
          </cell>
          <cell r="D46" t="str">
            <v>Incurred Labor</v>
          </cell>
          <cell r="E46">
            <v>1070569</v>
          </cell>
          <cell r="G46">
            <v>1070569</v>
          </cell>
          <cell r="H46">
            <v>12784668</v>
          </cell>
        </row>
        <row r="47">
          <cell r="A47" t="str">
            <v>Accounting ServicesExpenseO&amp;MInternal Settlements</v>
          </cell>
          <cell r="B47" t="str">
            <v>Accounting Services</v>
          </cell>
          <cell r="C47" t="str">
            <v>O&amp;M</v>
          </cell>
          <cell r="D47" t="str">
            <v>Internal Settlements</v>
          </cell>
          <cell r="E47">
            <v>0</v>
          </cell>
          <cell r="G47">
            <v>0</v>
          </cell>
          <cell r="H47">
            <v>0</v>
          </cell>
        </row>
        <row r="48">
          <cell r="A48" t="str">
            <v>Accounting ServicesExpenseO&amp;MIT Toolkit</v>
          </cell>
          <cell r="B48" t="str">
            <v>Accounting Services</v>
          </cell>
          <cell r="C48" t="str">
            <v>O&amp;M</v>
          </cell>
          <cell r="D48" t="str">
            <v>IT Toolkit</v>
          </cell>
          <cell r="E48">
            <v>2856.86</v>
          </cell>
          <cell r="G48">
            <v>2856.86</v>
          </cell>
          <cell r="H48">
            <v>34268.870000000003</v>
          </cell>
        </row>
        <row r="49">
          <cell r="A49" t="str">
            <v>Accounting ServicesExpenseO&amp;MMaterial</v>
          </cell>
          <cell r="B49" t="str">
            <v>Accounting Services</v>
          </cell>
          <cell r="C49" t="str">
            <v>O&amp;M</v>
          </cell>
          <cell r="D49" t="str">
            <v>Material</v>
          </cell>
          <cell r="H49">
            <v>15002</v>
          </cell>
        </row>
        <row r="50">
          <cell r="A50" t="str">
            <v>Accounting ServicesExpenseO&amp;MOther Primary Expenses</v>
          </cell>
          <cell r="B50" t="str">
            <v>Accounting Services</v>
          </cell>
          <cell r="C50" t="str">
            <v>O&amp;M</v>
          </cell>
          <cell r="D50" t="str">
            <v>Other Primary Expenses</v>
          </cell>
          <cell r="E50">
            <v>91600</v>
          </cell>
          <cell r="G50">
            <v>91600</v>
          </cell>
          <cell r="H50">
            <v>485007</v>
          </cell>
        </row>
        <row r="51">
          <cell r="A51" t="str">
            <v>Accounting ServicesExpenseO&amp;MOther Secondary Costs</v>
          </cell>
          <cell r="B51" t="str">
            <v>Accounting Services</v>
          </cell>
          <cell r="C51" t="str">
            <v>O&amp;M</v>
          </cell>
          <cell r="D51" t="str">
            <v>Other Secondary Costs</v>
          </cell>
          <cell r="E51">
            <v>3375.51</v>
          </cell>
          <cell r="G51">
            <v>3375.51</v>
          </cell>
          <cell r="H51">
            <v>40506</v>
          </cell>
        </row>
        <row r="52">
          <cell r="A52" t="str">
            <v>Accounting ServicesExpenseO&amp;MOutside Services</v>
          </cell>
          <cell r="B52" t="str">
            <v>Accounting Services</v>
          </cell>
          <cell r="C52" t="str">
            <v>O&amp;M</v>
          </cell>
          <cell r="D52" t="str">
            <v>Outside Services</v>
          </cell>
          <cell r="E52">
            <v>513835</v>
          </cell>
          <cell r="G52">
            <v>513835</v>
          </cell>
          <cell r="H52">
            <v>7774999.9900000002</v>
          </cell>
        </row>
        <row r="53">
          <cell r="A53" t="str">
            <v>Accounting ServicesExpenseO&amp;MResidual Sent to SC Asm Ctr</v>
          </cell>
          <cell r="B53" t="str">
            <v>Accounting Services</v>
          </cell>
          <cell r="C53" t="str">
            <v>O&amp;M</v>
          </cell>
          <cell r="D53" t="str">
            <v>Residual Sent to SC Asm Ctr</v>
          </cell>
          <cell r="E53">
            <v>-7170.77</v>
          </cell>
          <cell r="G53">
            <v>-7170.77</v>
          </cell>
          <cell r="H53">
            <v>-155.43</v>
          </cell>
        </row>
        <row r="54">
          <cell r="A54" t="str">
            <v>Accounting ServicesExpenseO&amp;MSpace</v>
          </cell>
          <cell r="B54" t="str">
            <v>Accounting Services</v>
          </cell>
          <cell r="C54" t="str">
            <v>O&amp;M</v>
          </cell>
          <cell r="D54" t="str">
            <v>Space</v>
          </cell>
          <cell r="E54">
            <v>139594.85999999999</v>
          </cell>
          <cell r="G54">
            <v>139594.85999999999</v>
          </cell>
          <cell r="H54">
            <v>1675138.32</v>
          </cell>
        </row>
        <row r="55">
          <cell r="A55" t="str">
            <v>Accounting ServicesExpenseO&amp;MVP Office Assessments</v>
          </cell>
          <cell r="B55" t="str">
            <v>Accounting Services</v>
          </cell>
          <cell r="C55" t="str">
            <v>O&amp;M</v>
          </cell>
          <cell r="D55" t="str">
            <v>VP Office Assessments</v>
          </cell>
          <cell r="E55">
            <v>0</v>
          </cell>
          <cell r="G55">
            <v>0</v>
          </cell>
          <cell r="H55">
            <v>0</v>
          </cell>
        </row>
        <row r="56">
          <cell r="A56" t="str">
            <v>Business Assurance &amp; ResilienceExpenseCAPITALClient Investment</v>
          </cell>
          <cell r="B56" t="str">
            <v>Business Assurance &amp; Resilience</v>
          </cell>
          <cell r="C56" t="str">
            <v>CAPITAL</v>
          </cell>
          <cell r="D56" t="str">
            <v>Client Investment</v>
          </cell>
          <cell r="H56">
            <v>165000</v>
          </cell>
        </row>
        <row r="57">
          <cell r="A57" t="str">
            <v>Business Assurance &amp; ResilienceExpenseCAPITALMaterial</v>
          </cell>
          <cell r="B57" t="str">
            <v>Business Assurance &amp; Resilience</v>
          </cell>
          <cell r="C57" t="str">
            <v>CAPITAL</v>
          </cell>
          <cell r="D57" t="str">
            <v>Material</v>
          </cell>
          <cell r="E57">
            <v>17000</v>
          </cell>
          <cell r="G57">
            <v>17000</v>
          </cell>
          <cell r="H57">
            <v>1079000</v>
          </cell>
        </row>
        <row r="58">
          <cell r="A58" t="str">
            <v>Business Assurance &amp; ResilienceExpenseCAPITALOutside Services</v>
          </cell>
          <cell r="B58" t="str">
            <v>Business Assurance &amp; Resilience</v>
          </cell>
          <cell r="C58" t="str">
            <v>CAPITAL</v>
          </cell>
          <cell r="D58" t="str">
            <v>Outside Services</v>
          </cell>
          <cell r="E58">
            <v>3000</v>
          </cell>
          <cell r="G58">
            <v>3000</v>
          </cell>
          <cell r="H58">
            <v>150000</v>
          </cell>
        </row>
        <row r="59">
          <cell r="A59" t="str">
            <v>Business Assurance &amp; ResilienceExpenseO&amp;MApplied Labor</v>
          </cell>
          <cell r="B59" t="str">
            <v>Business Assurance &amp; Resilience</v>
          </cell>
          <cell r="C59" t="str">
            <v>O&amp;M</v>
          </cell>
          <cell r="D59" t="str">
            <v>Applied Labor</v>
          </cell>
          <cell r="E59">
            <v>0</v>
          </cell>
          <cell r="G59">
            <v>0</v>
          </cell>
          <cell r="H59">
            <v>0</v>
          </cell>
        </row>
        <row r="60">
          <cell r="A60" t="str">
            <v>Business Assurance &amp; ResilienceExpenseO&amp;MClient Investment</v>
          </cell>
          <cell r="B60" t="str">
            <v>Business Assurance &amp; Resilience</v>
          </cell>
          <cell r="C60" t="str">
            <v>O&amp;M</v>
          </cell>
          <cell r="D60" t="str">
            <v>Client Investment</v>
          </cell>
          <cell r="H60">
            <v>495000</v>
          </cell>
        </row>
        <row r="61">
          <cell r="A61" t="str">
            <v>Business Assurance &amp; ResilienceExpenseO&amp;MDAS</v>
          </cell>
          <cell r="B61" t="str">
            <v>Business Assurance &amp; Resilience</v>
          </cell>
          <cell r="C61" t="str">
            <v>O&amp;M</v>
          </cell>
          <cell r="D61" t="str">
            <v>DAS</v>
          </cell>
          <cell r="E61">
            <v>45050</v>
          </cell>
          <cell r="G61">
            <v>45050</v>
          </cell>
          <cell r="H61">
            <v>540597</v>
          </cell>
        </row>
        <row r="62">
          <cell r="A62" t="str">
            <v>Business Assurance &amp; ResilienceExpenseO&amp;MDepreciation/Amortization</v>
          </cell>
          <cell r="B62" t="str">
            <v>Business Assurance &amp; Resilience</v>
          </cell>
          <cell r="C62" t="str">
            <v>O&amp;M</v>
          </cell>
          <cell r="D62" t="str">
            <v>Depreciation/Amortization</v>
          </cell>
          <cell r="E62">
            <v>90397</v>
          </cell>
          <cell r="G62">
            <v>90397</v>
          </cell>
          <cell r="H62">
            <v>1084764</v>
          </cell>
        </row>
        <row r="63">
          <cell r="A63" t="str">
            <v>Business Assurance &amp; ResilienceExpenseO&amp;MFleet/Other CO Charges</v>
          </cell>
          <cell r="B63" t="str">
            <v>Business Assurance &amp; Resilience</v>
          </cell>
          <cell r="C63" t="str">
            <v>O&amp;M</v>
          </cell>
          <cell r="D63" t="str">
            <v>Fleet/Other CO Charges</v>
          </cell>
          <cell r="E63">
            <v>969.08</v>
          </cell>
          <cell r="G63">
            <v>969.08</v>
          </cell>
          <cell r="H63">
            <v>11628.96</v>
          </cell>
        </row>
        <row r="64">
          <cell r="A64" t="str">
            <v>Business Assurance &amp; ResilienceExpenseO&amp;MFringe Benefits &amp; Taxes</v>
          </cell>
          <cell r="B64" t="str">
            <v>Business Assurance &amp; Resilience</v>
          </cell>
          <cell r="C64" t="str">
            <v>O&amp;M</v>
          </cell>
          <cell r="D64" t="str">
            <v>Fringe Benefits &amp; Taxes</v>
          </cell>
          <cell r="E64">
            <v>111129.93</v>
          </cell>
          <cell r="G64">
            <v>111129.93</v>
          </cell>
          <cell r="H64">
            <v>1331167.01</v>
          </cell>
        </row>
        <row r="65">
          <cell r="A65" t="str">
            <v>Business Assurance &amp; ResilienceExpenseO&amp;MIncurred Labor</v>
          </cell>
          <cell r="B65" t="str">
            <v>Business Assurance &amp; Resilience</v>
          </cell>
          <cell r="C65" t="str">
            <v>O&amp;M</v>
          </cell>
          <cell r="D65" t="str">
            <v>Incurred Labor</v>
          </cell>
          <cell r="E65">
            <v>346523</v>
          </cell>
          <cell r="G65">
            <v>346523</v>
          </cell>
          <cell r="H65">
            <v>4116517</v>
          </cell>
        </row>
        <row r="66">
          <cell r="A66" t="str">
            <v>Business Assurance &amp; ResilienceExpenseO&amp;MInternal Settlements</v>
          </cell>
          <cell r="B66" t="str">
            <v>Business Assurance &amp; Resilience</v>
          </cell>
          <cell r="C66" t="str">
            <v>O&amp;M</v>
          </cell>
          <cell r="D66" t="str">
            <v>Internal Settlements</v>
          </cell>
          <cell r="E66">
            <v>0</v>
          </cell>
          <cell r="G66">
            <v>0</v>
          </cell>
          <cell r="H66">
            <v>0</v>
          </cell>
        </row>
        <row r="67">
          <cell r="A67" t="str">
            <v>Business Assurance &amp; ResilienceExpenseO&amp;MIT Toolkit</v>
          </cell>
          <cell r="B67" t="str">
            <v>Business Assurance &amp; Resilience</v>
          </cell>
          <cell r="C67" t="str">
            <v>O&amp;M</v>
          </cell>
          <cell r="D67" t="str">
            <v>IT Toolkit</v>
          </cell>
          <cell r="E67">
            <v>3512.57</v>
          </cell>
          <cell r="G67">
            <v>3512.57</v>
          </cell>
          <cell r="H67">
            <v>42039.79</v>
          </cell>
        </row>
        <row r="68">
          <cell r="A68" t="str">
            <v>Business Assurance &amp; ResilienceExpenseO&amp;MMaterial</v>
          </cell>
          <cell r="B68" t="str">
            <v>Business Assurance &amp; Resilience</v>
          </cell>
          <cell r="C68" t="str">
            <v>O&amp;M</v>
          </cell>
          <cell r="D68" t="str">
            <v>Material</v>
          </cell>
          <cell r="E68">
            <v>4249</v>
          </cell>
          <cell r="G68">
            <v>4249</v>
          </cell>
          <cell r="H68">
            <v>50988</v>
          </cell>
        </row>
        <row r="69">
          <cell r="A69" t="str">
            <v>Business Assurance &amp; ResilienceExpenseO&amp;MOther Primary Expenses</v>
          </cell>
          <cell r="B69" t="str">
            <v>Business Assurance &amp; Resilience</v>
          </cell>
          <cell r="C69" t="str">
            <v>O&amp;M</v>
          </cell>
          <cell r="D69" t="str">
            <v>Other Primary Expenses</v>
          </cell>
          <cell r="E69">
            <v>17084</v>
          </cell>
          <cell r="G69">
            <v>17084</v>
          </cell>
          <cell r="H69">
            <v>205008</v>
          </cell>
        </row>
        <row r="70">
          <cell r="A70" t="str">
            <v>Business Assurance &amp; ResilienceExpenseO&amp;MOther Secondary Costs</v>
          </cell>
          <cell r="B70" t="str">
            <v>Business Assurance &amp; Resilience</v>
          </cell>
          <cell r="C70" t="str">
            <v>O&amp;M</v>
          </cell>
          <cell r="D70" t="str">
            <v>Other Secondary Costs</v>
          </cell>
          <cell r="E70">
            <v>2949.68</v>
          </cell>
          <cell r="G70">
            <v>2949.68</v>
          </cell>
          <cell r="H70">
            <v>35396.01</v>
          </cell>
        </row>
        <row r="71">
          <cell r="A71" t="str">
            <v>Business Assurance &amp; ResilienceExpenseO&amp;MOutside Services</v>
          </cell>
          <cell r="B71" t="str">
            <v>Business Assurance &amp; Resilience</v>
          </cell>
          <cell r="C71" t="str">
            <v>O&amp;M</v>
          </cell>
          <cell r="D71" t="str">
            <v>Outside Services</v>
          </cell>
          <cell r="E71">
            <v>446171</v>
          </cell>
          <cell r="G71">
            <v>446171</v>
          </cell>
          <cell r="H71">
            <v>4495396</v>
          </cell>
        </row>
        <row r="72">
          <cell r="A72" t="str">
            <v>Business Assurance &amp; ResilienceExpenseO&amp;MResidual Sent to SC Asm Ctr</v>
          </cell>
          <cell r="B72" t="str">
            <v>Business Assurance &amp; Resilience</v>
          </cell>
          <cell r="C72" t="str">
            <v>O&amp;M</v>
          </cell>
          <cell r="D72" t="str">
            <v>Residual Sent to SC Asm Ctr</v>
          </cell>
          <cell r="E72">
            <v>46805.99</v>
          </cell>
          <cell r="G72">
            <v>46805.99</v>
          </cell>
          <cell r="H72">
            <v>23458.7</v>
          </cell>
        </row>
        <row r="73">
          <cell r="A73" t="str">
            <v>Business Assurance &amp; ResilienceExpenseO&amp;MSpace</v>
          </cell>
          <cell r="B73" t="str">
            <v>Business Assurance &amp; Resilience</v>
          </cell>
          <cell r="C73" t="str">
            <v>O&amp;M</v>
          </cell>
          <cell r="D73" t="str">
            <v>Space</v>
          </cell>
          <cell r="E73">
            <v>53841.42</v>
          </cell>
          <cell r="G73">
            <v>53841.42</v>
          </cell>
          <cell r="H73">
            <v>646097.04</v>
          </cell>
        </row>
        <row r="74">
          <cell r="A74" t="str">
            <v>Business Assurance &amp; ResilienceExpenseO&amp;MVP Office Assessments</v>
          </cell>
          <cell r="B74" t="str">
            <v>Business Assurance &amp; Resilience</v>
          </cell>
          <cell r="C74" t="str">
            <v>O&amp;M</v>
          </cell>
          <cell r="D74" t="str">
            <v>VP Office Assessments</v>
          </cell>
          <cell r="E74">
            <v>0</v>
          </cell>
          <cell r="G74">
            <v>0</v>
          </cell>
          <cell r="H74">
            <v>0</v>
          </cell>
        </row>
        <row r="75">
          <cell r="A75" t="str">
            <v>Corporate CommunicationsExpenseO&amp;MApplied Labor</v>
          </cell>
          <cell r="B75" t="str">
            <v>Corporate Communications</v>
          </cell>
          <cell r="C75" t="str">
            <v>O&amp;M</v>
          </cell>
          <cell r="D75" t="str">
            <v>Applied Labor</v>
          </cell>
          <cell r="E75">
            <v>0</v>
          </cell>
          <cell r="G75">
            <v>0</v>
          </cell>
          <cell r="H75">
            <v>0</v>
          </cell>
        </row>
        <row r="76">
          <cell r="A76" t="str">
            <v>Corporate CommunicationsExpenseO&amp;MDAS</v>
          </cell>
          <cell r="B76" t="str">
            <v>Corporate Communications</v>
          </cell>
          <cell r="C76" t="str">
            <v>O&amp;M</v>
          </cell>
          <cell r="D76" t="str">
            <v>DAS</v>
          </cell>
          <cell r="E76">
            <v>26007</v>
          </cell>
          <cell r="G76">
            <v>26007</v>
          </cell>
          <cell r="H76">
            <v>312078</v>
          </cell>
        </row>
        <row r="77">
          <cell r="A77" t="str">
            <v>Corporate CommunicationsExpenseO&amp;MDepreciation/Amortization</v>
          </cell>
          <cell r="B77" t="str">
            <v>Corporate Communications</v>
          </cell>
          <cell r="C77" t="str">
            <v>O&amp;M</v>
          </cell>
          <cell r="D77" t="str">
            <v>Depreciation/Amortization</v>
          </cell>
          <cell r="E77">
            <v>2001</v>
          </cell>
          <cell r="G77">
            <v>2001</v>
          </cell>
          <cell r="H77">
            <v>24012</v>
          </cell>
        </row>
        <row r="78">
          <cell r="A78" t="str">
            <v>Corporate CommunicationsExpenseO&amp;MFleet/Other CO Charges</v>
          </cell>
          <cell r="B78" t="str">
            <v>Corporate Communications</v>
          </cell>
          <cell r="C78" t="str">
            <v>O&amp;M</v>
          </cell>
          <cell r="D78" t="str">
            <v>Fleet/Other CO Charges</v>
          </cell>
          <cell r="E78">
            <v>77.510000000000005</v>
          </cell>
          <cell r="G78">
            <v>77.510000000000005</v>
          </cell>
          <cell r="H78">
            <v>930.12</v>
          </cell>
        </row>
        <row r="79">
          <cell r="A79" t="str">
            <v>Corporate CommunicationsExpenseO&amp;MFringe Benefits &amp; Taxes</v>
          </cell>
          <cell r="B79" t="str">
            <v>Corporate Communications</v>
          </cell>
          <cell r="C79" t="str">
            <v>O&amp;M</v>
          </cell>
          <cell r="D79" t="str">
            <v>Fringe Benefits &amp; Taxes</v>
          </cell>
          <cell r="E79">
            <v>94362.44</v>
          </cell>
          <cell r="G79">
            <v>94362.44</v>
          </cell>
          <cell r="H79">
            <v>1121251.5</v>
          </cell>
        </row>
        <row r="80">
          <cell r="A80" t="str">
            <v>Corporate CommunicationsExpenseO&amp;MIncurred Labor</v>
          </cell>
          <cell r="B80" t="str">
            <v>Corporate Communications</v>
          </cell>
          <cell r="C80" t="str">
            <v>O&amp;M</v>
          </cell>
          <cell r="D80" t="str">
            <v>Incurred Labor</v>
          </cell>
          <cell r="E80">
            <v>294239</v>
          </cell>
          <cell r="G80">
            <v>294239</v>
          </cell>
          <cell r="H80">
            <v>3496263</v>
          </cell>
        </row>
        <row r="81">
          <cell r="A81" t="str">
            <v>Corporate CommunicationsExpenseO&amp;MInternal Settlements</v>
          </cell>
          <cell r="B81" t="str">
            <v>Corporate Communications</v>
          </cell>
          <cell r="C81" t="str">
            <v>O&amp;M</v>
          </cell>
          <cell r="D81" t="str">
            <v>Internal Settlements</v>
          </cell>
          <cell r="E81">
            <v>0</v>
          </cell>
          <cell r="G81">
            <v>0</v>
          </cell>
          <cell r="H81">
            <v>0</v>
          </cell>
        </row>
        <row r="82">
          <cell r="A82" t="str">
            <v>Corporate CommunicationsExpenseO&amp;MIT Toolkit</v>
          </cell>
          <cell r="B82" t="str">
            <v>Corporate Communications</v>
          </cell>
          <cell r="C82" t="str">
            <v>O&amp;M</v>
          </cell>
          <cell r="D82" t="str">
            <v>IT Toolkit</v>
          </cell>
          <cell r="E82">
            <v>2007.92</v>
          </cell>
          <cell r="G82">
            <v>2007.92</v>
          </cell>
          <cell r="H82">
            <v>24050.560000000001</v>
          </cell>
        </row>
        <row r="83">
          <cell r="A83" t="str">
            <v>Corporate CommunicationsExpenseO&amp;MOther Primary Expenses</v>
          </cell>
          <cell r="B83" t="str">
            <v>Corporate Communications</v>
          </cell>
          <cell r="C83" t="str">
            <v>O&amp;M</v>
          </cell>
          <cell r="D83" t="str">
            <v>Other Primary Expenses</v>
          </cell>
          <cell r="E83">
            <v>8441.74</v>
          </cell>
          <cell r="G83">
            <v>8441.74</v>
          </cell>
          <cell r="H83">
            <v>189554.03</v>
          </cell>
        </row>
        <row r="84">
          <cell r="A84" t="str">
            <v>Corporate CommunicationsExpenseO&amp;MOther Secondary Costs</v>
          </cell>
          <cell r="B84" t="str">
            <v>Corporate Communications</v>
          </cell>
          <cell r="C84" t="str">
            <v>O&amp;M</v>
          </cell>
          <cell r="D84" t="str">
            <v>Other Secondary Costs</v>
          </cell>
          <cell r="E84">
            <v>1540.34</v>
          </cell>
          <cell r="G84">
            <v>1540.34</v>
          </cell>
          <cell r="H84">
            <v>18479.2</v>
          </cell>
        </row>
        <row r="85">
          <cell r="A85" t="str">
            <v>Corporate CommunicationsExpenseO&amp;MOutside Services</v>
          </cell>
          <cell r="B85" t="str">
            <v>Corporate Communications</v>
          </cell>
          <cell r="C85" t="str">
            <v>O&amp;M</v>
          </cell>
          <cell r="D85" t="str">
            <v>Outside Services</v>
          </cell>
          <cell r="E85">
            <v>54809.25</v>
          </cell>
          <cell r="G85">
            <v>54809.25</v>
          </cell>
          <cell r="H85">
            <v>758038.01</v>
          </cell>
        </row>
        <row r="86">
          <cell r="A86" t="str">
            <v>Corporate CommunicationsExpenseO&amp;MResidual Sent to SC Asm Ctr</v>
          </cell>
          <cell r="B86" t="str">
            <v>Corporate Communications</v>
          </cell>
          <cell r="C86" t="str">
            <v>O&amp;M</v>
          </cell>
          <cell r="D86" t="str">
            <v>Residual Sent to SC Asm Ctr</v>
          </cell>
          <cell r="E86">
            <v>-12983.99</v>
          </cell>
          <cell r="G86">
            <v>-12983.99</v>
          </cell>
          <cell r="H86">
            <v>-961.81</v>
          </cell>
        </row>
        <row r="87">
          <cell r="A87" t="str">
            <v>Corporate CommunicationsExpenseO&amp;MSpace</v>
          </cell>
          <cell r="B87" t="str">
            <v>Corporate Communications</v>
          </cell>
          <cell r="C87" t="str">
            <v>O&amp;M</v>
          </cell>
          <cell r="D87" t="str">
            <v>Space</v>
          </cell>
          <cell r="E87">
            <v>45331.92</v>
          </cell>
          <cell r="G87">
            <v>45331.92</v>
          </cell>
          <cell r="H87">
            <v>543983.04</v>
          </cell>
        </row>
        <row r="88">
          <cell r="A88" t="str">
            <v>Corporate CommunicationsExpenseO&amp;MVP Office Assessments</v>
          </cell>
          <cell r="B88" t="str">
            <v>Corporate Communications</v>
          </cell>
          <cell r="C88" t="str">
            <v>O&amp;M</v>
          </cell>
          <cell r="D88" t="str">
            <v>VP Office Assessments</v>
          </cell>
          <cell r="E88">
            <v>0</v>
          </cell>
          <cell r="G88">
            <v>0</v>
          </cell>
          <cell r="H88">
            <v>0</v>
          </cell>
        </row>
        <row r="89">
          <cell r="A89" t="str">
            <v>Corporate DevelopmentExpenseO&amp;MApplied Labor</v>
          </cell>
          <cell r="B89" t="str">
            <v>Corporate Development</v>
          </cell>
          <cell r="C89" t="str">
            <v>O&amp;M</v>
          </cell>
          <cell r="D89" t="str">
            <v>Applied Labor</v>
          </cell>
          <cell r="E89">
            <v>0</v>
          </cell>
          <cell r="G89">
            <v>0</v>
          </cell>
          <cell r="H89">
            <v>0</v>
          </cell>
        </row>
        <row r="90">
          <cell r="A90" t="str">
            <v>Corporate DevelopmentExpenseO&amp;MDepreciation/Amortization</v>
          </cell>
          <cell r="B90" t="str">
            <v>Corporate Development</v>
          </cell>
          <cell r="C90" t="str">
            <v>O&amp;M</v>
          </cell>
          <cell r="D90" t="str">
            <v>Depreciation/Amortization</v>
          </cell>
          <cell r="E90">
            <v>302</v>
          </cell>
          <cell r="G90">
            <v>302</v>
          </cell>
          <cell r="H90">
            <v>3624</v>
          </cell>
        </row>
        <row r="91">
          <cell r="A91" t="str">
            <v>Corporate DevelopmentExpenseO&amp;MFringe Benefits &amp; Taxes</v>
          </cell>
          <cell r="B91" t="str">
            <v>Corporate Development</v>
          </cell>
          <cell r="C91" t="str">
            <v>O&amp;M</v>
          </cell>
          <cell r="D91" t="str">
            <v>Fringe Benefits &amp; Taxes</v>
          </cell>
          <cell r="E91">
            <v>19449.18</v>
          </cell>
          <cell r="G91">
            <v>19449.18</v>
          </cell>
          <cell r="H91">
            <v>253530.03</v>
          </cell>
        </row>
        <row r="92">
          <cell r="A92" t="str">
            <v>Corporate DevelopmentExpenseO&amp;MIncurred Labor</v>
          </cell>
          <cell r="B92" t="str">
            <v>Corporate Development</v>
          </cell>
          <cell r="C92" t="str">
            <v>O&amp;M</v>
          </cell>
          <cell r="D92" t="str">
            <v>Incurred Labor</v>
          </cell>
          <cell r="E92">
            <v>60646</v>
          </cell>
          <cell r="G92">
            <v>60646</v>
          </cell>
          <cell r="H92">
            <v>790552</v>
          </cell>
        </row>
        <row r="93">
          <cell r="A93" t="str">
            <v>Corporate DevelopmentExpenseO&amp;MInternal Settlements</v>
          </cell>
          <cell r="B93" t="str">
            <v>Corporate Development</v>
          </cell>
          <cell r="C93" t="str">
            <v>O&amp;M</v>
          </cell>
          <cell r="D93" t="str">
            <v>Internal Settlements</v>
          </cell>
          <cell r="E93">
            <v>0</v>
          </cell>
          <cell r="G93">
            <v>0</v>
          </cell>
          <cell r="H93">
            <v>0</v>
          </cell>
        </row>
        <row r="94">
          <cell r="A94" t="str">
            <v>Corporate DevelopmentExpenseO&amp;MIT Toolkit</v>
          </cell>
          <cell r="B94" t="str">
            <v>Corporate Development</v>
          </cell>
          <cell r="C94" t="str">
            <v>O&amp;M</v>
          </cell>
          <cell r="D94" t="str">
            <v>IT Toolkit</v>
          </cell>
          <cell r="E94">
            <v>345.59</v>
          </cell>
          <cell r="G94">
            <v>345.59</v>
          </cell>
          <cell r="H94">
            <v>4108.9399999999996</v>
          </cell>
        </row>
        <row r="95">
          <cell r="A95" t="str">
            <v>Corporate DevelopmentExpenseO&amp;MMaterial</v>
          </cell>
          <cell r="B95" t="str">
            <v>Corporate Development</v>
          </cell>
          <cell r="C95" t="str">
            <v>O&amp;M</v>
          </cell>
          <cell r="D95" t="str">
            <v>Material</v>
          </cell>
          <cell r="E95">
            <v>2084</v>
          </cell>
          <cell r="G95">
            <v>2084</v>
          </cell>
          <cell r="H95">
            <v>25008</v>
          </cell>
        </row>
        <row r="96">
          <cell r="A96" t="str">
            <v>Corporate DevelopmentExpenseO&amp;MOther Primary Expenses</v>
          </cell>
          <cell r="B96" t="str">
            <v>Corporate Development</v>
          </cell>
          <cell r="C96" t="str">
            <v>O&amp;M</v>
          </cell>
          <cell r="D96" t="str">
            <v>Other Primary Expenses</v>
          </cell>
          <cell r="E96">
            <v>6250</v>
          </cell>
          <cell r="G96">
            <v>6250</v>
          </cell>
          <cell r="H96">
            <v>75000</v>
          </cell>
        </row>
        <row r="97">
          <cell r="A97" t="str">
            <v>Corporate DevelopmentExpenseO&amp;MOther Secondary Costs</v>
          </cell>
          <cell r="B97" t="str">
            <v>Corporate Development</v>
          </cell>
          <cell r="C97" t="str">
            <v>O&amp;M</v>
          </cell>
          <cell r="D97" t="str">
            <v>Other Secondary Costs</v>
          </cell>
          <cell r="E97">
            <v>246.5</v>
          </cell>
          <cell r="G97">
            <v>246.5</v>
          </cell>
          <cell r="H97">
            <v>2961.88</v>
          </cell>
        </row>
        <row r="98">
          <cell r="A98" t="str">
            <v>Corporate DevelopmentExpenseO&amp;MOutside Services</v>
          </cell>
          <cell r="B98" t="str">
            <v>Corporate Development</v>
          </cell>
          <cell r="C98" t="str">
            <v>O&amp;M</v>
          </cell>
          <cell r="D98" t="str">
            <v>Outside Services</v>
          </cell>
          <cell r="E98">
            <v>17499</v>
          </cell>
          <cell r="G98">
            <v>17499</v>
          </cell>
          <cell r="H98">
            <v>209993</v>
          </cell>
        </row>
        <row r="99">
          <cell r="A99" t="str">
            <v>Corporate DevelopmentExpenseO&amp;MResidual Sent to SC Asm Ctr</v>
          </cell>
          <cell r="B99" t="str">
            <v>Corporate Development</v>
          </cell>
          <cell r="C99" t="str">
            <v>O&amp;M</v>
          </cell>
          <cell r="D99" t="str">
            <v>Residual Sent to SC Asm Ctr</v>
          </cell>
          <cell r="E99">
            <v>-4839.5200000000004</v>
          </cell>
          <cell r="G99">
            <v>-4839.5200000000004</v>
          </cell>
          <cell r="H99">
            <v>-19.53</v>
          </cell>
        </row>
        <row r="100">
          <cell r="A100" t="str">
            <v>Corporate DevelopmentExpenseO&amp;MSpace</v>
          </cell>
          <cell r="B100" t="str">
            <v>Corporate Development</v>
          </cell>
          <cell r="C100" t="str">
            <v>O&amp;M</v>
          </cell>
          <cell r="D100" t="str">
            <v>Space</v>
          </cell>
          <cell r="E100">
            <v>12928.86</v>
          </cell>
          <cell r="G100">
            <v>12928.86</v>
          </cell>
          <cell r="H100">
            <v>155146.32</v>
          </cell>
        </row>
        <row r="101">
          <cell r="A101" t="str">
            <v>Corporate DevelopmentExpenseO&amp;MVP Office Assessments</v>
          </cell>
          <cell r="B101" t="str">
            <v>Corporate Development</v>
          </cell>
          <cell r="C101" t="str">
            <v>O&amp;M</v>
          </cell>
          <cell r="D101" t="str">
            <v>VP Office Assessments</v>
          </cell>
          <cell r="E101">
            <v>-9546</v>
          </cell>
          <cell r="G101">
            <v>-9546</v>
          </cell>
          <cell r="H101">
            <v>-114552</v>
          </cell>
        </row>
        <row r="102">
          <cell r="A102" t="str">
            <v>Corporate Properties &amp; Survey MappingExpenseO&amp;MApplied Labor</v>
          </cell>
          <cell r="B102" t="str">
            <v>Corporate Properties &amp; Survey Mapping</v>
          </cell>
          <cell r="C102" t="str">
            <v>O&amp;M</v>
          </cell>
          <cell r="D102" t="str">
            <v>Applied Labor</v>
          </cell>
          <cell r="E102">
            <v>0</v>
          </cell>
          <cell r="G102">
            <v>0</v>
          </cell>
          <cell r="H102">
            <v>0</v>
          </cell>
        </row>
        <row r="103">
          <cell r="A103" t="str">
            <v>Corporate Properties &amp; Survey MappingExpenseO&amp;MDAS</v>
          </cell>
          <cell r="B103" t="str">
            <v>Corporate Properties &amp; Survey Mapping</v>
          </cell>
          <cell r="C103" t="str">
            <v>O&amp;M</v>
          </cell>
          <cell r="D103" t="str">
            <v>DAS</v>
          </cell>
          <cell r="E103">
            <v>28368</v>
          </cell>
          <cell r="G103">
            <v>28368</v>
          </cell>
          <cell r="H103">
            <v>340410</v>
          </cell>
        </row>
        <row r="104">
          <cell r="A104" t="str">
            <v>Corporate Properties &amp; Survey MappingExpenseO&amp;MDepreciation/Amortization</v>
          </cell>
          <cell r="B104" t="str">
            <v>Corporate Properties &amp; Survey Mapping</v>
          </cell>
          <cell r="C104" t="str">
            <v>O&amp;M</v>
          </cell>
          <cell r="D104" t="str">
            <v>Depreciation/Amortization</v>
          </cell>
          <cell r="E104">
            <v>24238</v>
          </cell>
          <cell r="G104">
            <v>24238</v>
          </cell>
          <cell r="H104">
            <v>290859</v>
          </cell>
        </row>
        <row r="105">
          <cell r="A105" t="str">
            <v>Corporate Properties &amp; Survey MappingExpenseO&amp;MFleet/Other CO Charges</v>
          </cell>
          <cell r="B105" t="str">
            <v>Corporate Properties &amp; Survey Mapping</v>
          </cell>
          <cell r="C105" t="str">
            <v>O&amp;M</v>
          </cell>
          <cell r="D105" t="str">
            <v>Fleet/Other CO Charges</v>
          </cell>
          <cell r="E105">
            <v>169.15</v>
          </cell>
          <cell r="G105">
            <v>169.15</v>
          </cell>
          <cell r="H105">
            <v>2029.8</v>
          </cell>
        </row>
        <row r="106">
          <cell r="A106" t="str">
            <v>Corporate Properties &amp; Survey MappingExpenseO&amp;MFringe Benefits &amp; Taxes</v>
          </cell>
          <cell r="B106" t="str">
            <v>Corporate Properties &amp; Survey Mapping</v>
          </cell>
          <cell r="C106" t="str">
            <v>O&amp;M</v>
          </cell>
          <cell r="D106" t="str">
            <v>Fringe Benefits &amp; Taxes</v>
          </cell>
          <cell r="E106">
            <v>32724.22</v>
          </cell>
          <cell r="G106">
            <v>32724.22</v>
          </cell>
          <cell r="H106">
            <v>388702.47</v>
          </cell>
        </row>
        <row r="107">
          <cell r="A107" t="str">
            <v>Corporate Properties &amp; Survey MappingExpenseO&amp;MIncurred Labor</v>
          </cell>
          <cell r="B107" t="str">
            <v>Corporate Properties &amp; Survey Mapping</v>
          </cell>
          <cell r="C107" t="str">
            <v>O&amp;M</v>
          </cell>
          <cell r="D107" t="str">
            <v>Incurred Labor</v>
          </cell>
          <cell r="E107">
            <v>102040</v>
          </cell>
          <cell r="G107">
            <v>102040</v>
          </cell>
          <cell r="H107">
            <v>1212044</v>
          </cell>
        </row>
        <row r="108">
          <cell r="A108" t="str">
            <v>Corporate Properties &amp; Survey MappingExpenseO&amp;MInternal Settlements</v>
          </cell>
          <cell r="B108" t="str">
            <v>Corporate Properties &amp; Survey Mapping</v>
          </cell>
          <cell r="C108" t="str">
            <v>O&amp;M</v>
          </cell>
          <cell r="D108" t="str">
            <v>Internal Settlements</v>
          </cell>
          <cell r="E108">
            <v>0</v>
          </cell>
          <cell r="G108">
            <v>0</v>
          </cell>
          <cell r="H108">
            <v>0</v>
          </cell>
        </row>
        <row r="109">
          <cell r="A109" t="str">
            <v>Corporate Properties &amp; Survey MappingExpenseO&amp;MIT Toolkit</v>
          </cell>
          <cell r="B109" t="str">
            <v>Corporate Properties &amp; Survey Mapping</v>
          </cell>
          <cell r="C109" t="str">
            <v>O&amp;M</v>
          </cell>
          <cell r="D109" t="str">
            <v>IT Toolkit</v>
          </cell>
          <cell r="E109">
            <v>457.96</v>
          </cell>
          <cell r="G109">
            <v>457.96</v>
          </cell>
          <cell r="H109">
            <v>5519.76</v>
          </cell>
        </row>
        <row r="110">
          <cell r="A110" t="str">
            <v>Corporate Properties &amp; Survey MappingExpenseO&amp;MMaterial</v>
          </cell>
          <cell r="B110" t="str">
            <v>Corporate Properties &amp; Survey Mapping</v>
          </cell>
          <cell r="C110" t="str">
            <v>O&amp;M</v>
          </cell>
          <cell r="D110" t="str">
            <v>Material</v>
          </cell>
          <cell r="E110">
            <v>1001</v>
          </cell>
          <cell r="G110">
            <v>1001</v>
          </cell>
          <cell r="H110">
            <v>12001</v>
          </cell>
        </row>
        <row r="111">
          <cell r="A111" t="str">
            <v>Corporate Properties &amp; Survey MappingExpenseO&amp;MOther Primary Expenses</v>
          </cell>
          <cell r="B111" t="str">
            <v>Corporate Properties &amp; Survey Mapping</v>
          </cell>
          <cell r="C111" t="str">
            <v>O&amp;M</v>
          </cell>
          <cell r="D111" t="str">
            <v>Other Primary Expenses</v>
          </cell>
          <cell r="E111">
            <v>2065</v>
          </cell>
          <cell r="G111">
            <v>2065</v>
          </cell>
          <cell r="H111">
            <v>24802</v>
          </cell>
        </row>
        <row r="112">
          <cell r="A112" t="str">
            <v>Corporate Properties &amp; Survey MappingExpenseO&amp;MOther Secondary Costs</v>
          </cell>
          <cell r="B112" t="str">
            <v>Corporate Properties &amp; Survey Mapping</v>
          </cell>
          <cell r="C112" t="str">
            <v>O&amp;M</v>
          </cell>
          <cell r="D112" t="str">
            <v>Other Secondary Costs</v>
          </cell>
          <cell r="E112">
            <v>378.75</v>
          </cell>
          <cell r="G112">
            <v>378.75</v>
          </cell>
          <cell r="H112">
            <v>4548.97</v>
          </cell>
        </row>
        <row r="113">
          <cell r="A113" t="str">
            <v>Corporate Properties &amp; Survey MappingExpenseO&amp;MOutside Services</v>
          </cell>
          <cell r="B113" t="str">
            <v>Corporate Properties &amp; Survey Mapping</v>
          </cell>
          <cell r="C113" t="str">
            <v>O&amp;M</v>
          </cell>
          <cell r="D113" t="str">
            <v>Outside Services</v>
          </cell>
          <cell r="E113">
            <v>24818</v>
          </cell>
          <cell r="G113">
            <v>24818</v>
          </cell>
          <cell r="H113">
            <v>297800</v>
          </cell>
        </row>
        <row r="114">
          <cell r="A114" t="str">
            <v>Corporate Properties &amp; Survey MappingExpenseO&amp;MResidual Sent to SC Asm Ctr</v>
          </cell>
          <cell r="B114" t="str">
            <v>Corporate Properties &amp; Survey Mapping</v>
          </cell>
          <cell r="C114" t="str">
            <v>O&amp;M</v>
          </cell>
          <cell r="D114" t="str">
            <v>Residual Sent to SC Asm Ctr</v>
          </cell>
          <cell r="E114">
            <v>24055.45</v>
          </cell>
          <cell r="G114">
            <v>24055.45</v>
          </cell>
          <cell r="H114">
            <v>28298.400000000001</v>
          </cell>
        </row>
        <row r="115">
          <cell r="A115" t="str">
            <v>Corporate Properties &amp; Survey MappingExpenseO&amp;MSpace</v>
          </cell>
          <cell r="B115" t="str">
            <v>Corporate Properties &amp; Survey Mapping</v>
          </cell>
          <cell r="C115" t="str">
            <v>O&amp;M</v>
          </cell>
          <cell r="D115" t="str">
            <v>Space</v>
          </cell>
          <cell r="E115">
            <v>34727.129999999997</v>
          </cell>
          <cell r="G115">
            <v>34727.129999999997</v>
          </cell>
          <cell r="H115">
            <v>416725.56</v>
          </cell>
        </row>
        <row r="116">
          <cell r="A116" t="str">
            <v>Corporate Properties &amp; Survey MappingExpenseO&amp;MVP Office Assessments</v>
          </cell>
          <cell r="B116" t="str">
            <v>Corporate Properties &amp; Survey Mapping</v>
          </cell>
          <cell r="C116" t="str">
            <v>O&amp;M</v>
          </cell>
          <cell r="D116" t="str">
            <v>VP Office Assessments</v>
          </cell>
          <cell r="E116">
            <v>35980.910000000003</v>
          </cell>
          <cell r="G116">
            <v>35980.910000000003</v>
          </cell>
          <cell r="H116">
            <v>428385.88</v>
          </cell>
        </row>
        <row r="117">
          <cell r="A117" t="str">
            <v>Corporate ResponsibilityExpenseCAPITALMaterial</v>
          </cell>
          <cell r="B117" t="str">
            <v>Corporate Responsibility</v>
          </cell>
          <cell r="C117" t="str">
            <v>CAPITAL</v>
          </cell>
          <cell r="D117" t="str">
            <v>Material</v>
          </cell>
          <cell r="H117">
            <v>80000</v>
          </cell>
        </row>
        <row r="118">
          <cell r="A118" t="str">
            <v>Corporate ResponsibilityExpenseO&amp;MApplied Labor</v>
          </cell>
          <cell r="B118" t="str">
            <v>Corporate Responsibility</v>
          </cell>
          <cell r="C118" t="str">
            <v>O&amp;M</v>
          </cell>
          <cell r="D118" t="str">
            <v>Applied Labor</v>
          </cell>
          <cell r="E118">
            <v>0</v>
          </cell>
          <cell r="G118">
            <v>0</v>
          </cell>
          <cell r="H118">
            <v>0</v>
          </cell>
        </row>
        <row r="119">
          <cell r="A119" t="str">
            <v>Corporate ResponsibilityExpenseO&amp;MDAS</v>
          </cell>
          <cell r="B119" t="str">
            <v>Corporate Responsibility</v>
          </cell>
          <cell r="C119" t="str">
            <v>O&amp;M</v>
          </cell>
          <cell r="D119" t="str">
            <v>DAS</v>
          </cell>
          <cell r="E119">
            <v>177</v>
          </cell>
          <cell r="G119">
            <v>177</v>
          </cell>
          <cell r="H119">
            <v>2129</v>
          </cell>
        </row>
        <row r="120">
          <cell r="A120" t="str">
            <v>Corporate ResponsibilityExpenseO&amp;MDepreciation/Amortization</v>
          </cell>
          <cell r="B120" t="str">
            <v>Corporate Responsibility</v>
          </cell>
          <cell r="C120" t="str">
            <v>O&amp;M</v>
          </cell>
          <cell r="D120" t="str">
            <v>Depreciation/Amortization</v>
          </cell>
          <cell r="E120">
            <v>670</v>
          </cell>
          <cell r="G120">
            <v>670</v>
          </cell>
          <cell r="H120">
            <v>8040</v>
          </cell>
        </row>
        <row r="121">
          <cell r="A121" t="str">
            <v>Corporate ResponsibilityExpenseO&amp;MFringe Benefits &amp; Taxes</v>
          </cell>
          <cell r="B121" t="str">
            <v>Corporate Responsibility</v>
          </cell>
          <cell r="C121" t="str">
            <v>O&amp;M</v>
          </cell>
          <cell r="D121" t="str">
            <v>Fringe Benefits &amp; Taxes</v>
          </cell>
          <cell r="E121">
            <v>23795.41</v>
          </cell>
          <cell r="G121">
            <v>23795.41</v>
          </cell>
          <cell r="H121">
            <v>262950.46000000002</v>
          </cell>
        </row>
        <row r="122">
          <cell r="A122" t="str">
            <v>Corporate ResponsibilityExpenseO&amp;MIncurred Labor</v>
          </cell>
          <cell r="B122" t="str">
            <v>Corporate Responsibility</v>
          </cell>
          <cell r="C122" t="str">
            <v>O&amp;M</v>
          </cell>
          <cell r="D122" t="str">
            <v>Incurred Labor</v>
          </cell>
          <cell r="E122">
            <v>67962</v>
          </cell>
          <cell r="G122">
            <v>67962</v>
          </cell>
          <cell r="H122">
            <v>807454</v>
          </cell>
        </row>
        <row r="123">
          <cell r="A123" t="str">
            <v>Corporate ResponsibilityExpenseO&amp;MInternal Settlements</v>
          </cell>
          <cell r="B123" t="str">
            <v>Corporate Responsibility</v>
          </cell>
          <cell r="C123" t="str">
            <v>O&amp;M</v>
          </cell>
          <cell r="D123" t="str">
            <v>Internal Settlements</v>
          </cell>
          <cell r="E123">
            <v>0</v>
          </cell>
          <cell r="G123">
            <v>0</v>
          </cell>
          <cell r="H123">
            <v>0</v>
          </cell>
        </row>
        <row r="124">
          <cell r="A124" t="str">
            <v>Corporate ResponsibilityExpenseO&amp;MIT Toolkit</v>
          </cell>
          <cell r="B124" t="str">
            <v>Corporate Responsibility</v>
          </cell>
          <cell r="C124" t="str">
            <v>O&amp;M</v>
          </cell>
          <cell r="D124" t="str">
            <v>IT Toolkit</v>
          </cell>
          <cell r="E124">
            <v>547.74</v>
          </cell>
          <cell r="G124">
            <v>547.74</v>
          </cell>
          <cell r="H124">
            <v>6595.74</v>
          </cell>
        </row>
        <row r="125">
          <cell r="A125" t="str">
            <v>Corporate ResponsibilityExpenseO&amp;MOther Primary Expenses</v>
          </cell>
          <cell r="B125" t="str">
            <v>Corporate Responsibility</v>
          </cell>
          <cell r="C125" t="str">
            <v>O&amp;M</v>
          </cell>
          <cell r="D125" t="str">
            <v>Other Primary Expenses</v>
          </cell>
          <cell r="E125">
            <v>23771.119999999999</v>
          </cell>
          <cell r="G125">
            <v>23771.119999999999</v>
          </cell>
          <cell r="H125">
            <v>162499.98000000001</v>
          </cell>
        </row>
        <row r="126">
          <cell r="A126" t="str">
            <v>Corporate ResponsibilityExpenseO&amp;MOther Secondary Costs</v>
          </cell>
          <cell r="B126" t="str">
            <v>Corporate Responsibility</v>
          </cell>
          <cell r="C126" t="str">
            <v>O&amp;M</v>
          </cell>
          <cell r="D126" t="str">
            <v>Other Secondary Costs</v>
          </cell>
          <cell r="E126">
            <v>574.71</v>
          </cell>
          <cell r="G126">
            <v>574.71</v>
          </cell>
          <cell r="H126">
            <v>6900.55</v>
          </cell>
        </row>
        <row r="127">
          <cell r="A127" t="str">
            <v>Corporate ResponsibilityExpenseO&amp;MOutside Services</v>
          </cell>
          <cell r="B127" t="str">
            <v>Corporate Responsibility</v>
          </cell>
          <cell r="C127" t="str">
            <v>O&amp;M</v>
          </cell>
          <cell r="D127" t="str">
            <v>Outside Services</v>
          </cell>
          <cell r="E127">
            <v>24743.89</v>
          </cell>
          <cell r="G127">
            <v>24743.89</v>
          </cell>
          <cell r="H127">
            <v>169150</v>
          </cell>
        </row>
        <row r="128">
          <cell r="A128" t="str">
            <v>Corporate ResponsibilityExpenseO&amp;MResidual Sent to SC Asm Ctr</v>
          </cell>
          <cell r="B128" t="str">
            <v>Corporate Responsibility</v>
          </cell>
          <cell r="C128" t="str">
            <v>O&amp;M</v>
          </cell>
          <cell r="D128" t="str">
            <v>Residual Sent to SC Asm Ctr</v>
          </cell>
          <cell r="E128">
            <v>-133.94</v>
          </cell>
          <cell r="G128">
            <v>-133.94</v>
          </cell>
          <cell r="H128">
            <v>2699.48</v>
          </cell>
        </row>
        <row r="129">
          <cell r="A129" t="str">
            <v>Corporate ResponsibilityExpenseO&amp;MSpace</v>
          </cell>
          <cell r="B129" t="str">
            <v>Corporate Responsibility</v>
          </cell>
          <cell r="C129" t="str">
            <v>O&amp;M</v>
          </cell>
          <cell r="D129" t="str">
            <v>Space</v>
          </cell>
          <cell r="E129">
            <v>14153.67</v>
          </cell>
          <cell r="G129">
            <v>14153.67</v>
          </cell>
          <cell r="H129">
            <v>169846.83</v>
          </cell>
        </row>
        <row r="130">
          <cell r="A130" t="str">
            <v>Corporate ResponsibilityExpenseO&amp;MVP Office Assessments</v>
          </cell>
          <cell r="B130" t="str">
            <v>Corporate Responsibility</v>
          </cell>
          <cell r="C130" t="str">
            <v>O&amp;M</v>
          </cell>
          <cell r="D130" t="str">
            <v>VP Office Assessments</v>
          </cell>
          <cell r="E130">
            <v>0</v>
          </cell>
          <cell r="G130">
            <v>0</v>
          </cell>
          <cell r="H130">
            <v>0</v>
          </cell>
        </row>
        <row r="131">
          <cell r="A131" t="str">
            <v>Corporate SecretaryExpenseO&amp;MApplied Labor</v>
          </cell>
          <cell r="B131" t="str">
            <v>Corporate Secretary</v>
          </cell>
          <cell r="C131" t="str">
            <v>O&amp;M</v>
          </cell>
          <cell r="D131" t="str">
            <v>Applied Labor</v>
          </cell>
          <cell r="E131">
            <v>0</v>
          </cell>
          <cell r="G131">
            <v>0</v>
          </cell>
          <cell r="H131">
            <v>0</v>
          </cell>
        </row>
        <row r="132">
          <cell r="A132" t="str">
            <v>Corporate SecretaryExpenseO&amp;MDAS</v>
          </cell>
          <cell r="B132" t="str">
            <v>Corporate Secretary</v>
          </cell>
          <cell r="C132" t="str">
            <v>O&amp;M</v>
          </cell>
          <cell r="D132" t="str">
            <v>DAS</v>
          </cell>
          <cell r="E132">
            <v>972</v>
          </cell>
          <cell r="G132">
            <v>972</v>
          </cell>
          <cell r="H132">
            <v>11663</v>
          </cell>
        </row>
        <row r="133">
          <cell r="A133" t="str">
            <v>Corporate SecretaryExpenseO&amp;MDepreciation/Amortization</v>
          </cell>
          <cell r="B133" t="str">
            <v>Corporate Secretary</v>
          </cell>
          <cell r="C133" t="str">
            <v>O&amp;M</v>
          </cell>
          <cell r="D133" t="str">
            <v>Depreciation/Amortization</v>
          </cell>
          <cell r="E133">
            <v>115</v>
          </cell>
          <cell r="G133">
            <v>115</v>
          </cell>
          <cell r="H133">
            <v>1380</v>
          </cell>
        </row>
        <row r="134">
          <cell r="A134" t="str">
            <v>Corporate SecretaryExpenseO&amp;MFringe Benefits &amp; Taxes</v>
          </cell>
          <cell r="B134" t="str">
            <v>Corporate Secretary</v>
          </cell>
          <cell r="C134" t="str">
            <v>O&amp;M</v>
          </cell>
          <cell r="D134" t="str">
            <v>Fringe Benefits &amp; Taxes</v>
          </cell>
          <cell r="E134">
            <v>13586.46</v>
          </cell>
          <cell r="G134">
            <v>13586.46</v>
          </cell>
          <cell r="H134">
            <v>192087.44</v>
          </cell>
        </row>
        <row r="135">
          <cell r="A135" t="str">
            <v>Corporate SecretaryExpenseO&amp;MIncurred Labor</v>
          </cell>
          <cell r="B135" t="str">
            <v>Corporate Secretary</v>
          </cell>
          <cell r="C135" t="str">
            <v>O&amp;M</v>
          </cell>
          <cell r="D135" t="str">
            <v>Incurred Labor</v>
          </cell>
          <cell r="E135">
            <v>42365</v>
          </cell>
          <cell r="G135">
            <v>42365</v>
          </cell>
          <cell r="H135">
            <v>581813</v>
          </cell>
        </row>
        <row r="136">
          <cell r="A136" t="str">
            <v>Corporate SecretaryExpenseO&amp;MInternal Settlements</v>
          </cell>
          <cell r="B136" t="str">
            <v>Corporate Secretary</v>
          </cell>
          <cell r="C136" t="str">
            <v>O&amp;M</v>
          </cell>
          <cell r="D136" t="str">
            <v>Internal Settlements</v>
          </cell>
          <cell r="E136">
            <v>0</v>
          </cell>
          <cell r="G136">
            <v>0</v>
          </cell>
          <cell r="H136">
            <v>0</v>
          </cell>
        </row>
        <row r="137">
          <cell r="A137" t="str">
            <v>Corporate SecretaryExpenseO&amp;MIT Toolkit</v>
          </cell>
          <cell r="B137" t="str">
            <v>Corporate Secretary</v>
          </cell>
          <cell r="C137" t="str">
            <v>O&amp;M</v>
          </cell>
          <cell r="D137" t="str">
            <v>IT Toolkit</v>
          </cell>
          <cell r="E137">
            <v>154.80000000000001</v>
          </cell>
          <cell r="G137">
            <v>154.80000000000001</v>
          </cell>
          <cell r="H137">
            <v>1831.7</v>
          </cell>
        </row>
        <row r="138">
          <cell r="A138" t="str">
            <v>Corporate SecretaryExpenseO&amp;MOther Primary Expenses</v>
          </cell>
          <cell r="B138" t="str">
            <v>Corporate Secretary</v>
          </cell>
          <cell r="C138" t="str">
            <v>O&amp;M</v>
          </cell>
          <cell r="D138" t="str">
            <v>Other Primary Expenses</v>
          </cell>
          <cell r="E138">
            <v>2833</v>
          </cell>
          <cell r="G138">
            <v>2833</v>
          </cell>
          <cell r="H138">
            <v>33996</v>
          </cell>
        </row>
        <row r="139">
          <cell r="A139" t="str">
            <v>Corporate SecretaryExpenseO&amp;MOther Secondary Costs</v>
          </cell>
          <cell r="B139" t="str">
            <v>Corporate Secretary</v>
          </cell>
          <cell r="C139" t="str">
            <v>O&amp;M</v>
          </cell>
          <cell r="D139" t="str">
            <v>Other Secondary Costs</v>
          </cell>
          <cell r="E139">
            <v>779.99</v>
          </cell>
          <cell r="G139">
            <v>779.99</v>
          </cell>
          <cell r="H139">
            <v>9361.85</v>
          </cell>
        </row>
        <row r="140">
          <cell r="A140" t="str">
            <v>Corporate SecretaryExpenseO&amp;MOutside Services</v>
          </cell>
          <cell r="B140" t="str">
            <v>Corporate Secretary</v>
          </cell>
          <cell r="C140" t="str">
            <v>O&amp;M</v>
          </cell>
          <cell r="D140" t="str">
            <v>Outside Services</v>
          </cell>
          <cell r="E140">
            <v>5617</v>
          </cell>
          <cell r="G140">
            <v>5617</v>
          </cell>
          <cell r="H140">
            <v>79000</v>
          </cell>
        </row>
        <row r="141">
          <cell r="A141" t="str">
            <v>Corporate SecretaryExpenseO&amp;MResidual Sent to SC Asm Ctr</v>
          </cell>
          <cell r="B141" t="str">
            <v>Corporate Secretary</v>
          </cell>
          <cell r="C141" t="str">
            <v>O&amp;M</v>
          </cell>
          <cell r="D141" t="str">
            <v>Residual Sent to SC Asm Ctr</v>
          </cell>
          <cell r="E141">
            <v>-3515.68</v>
          </cell>
          <cell r="G141">
            <v>-3515.68</v>
          </cell>
          <cell r="H141">
            <v>-9.15</v>
          </cell>
        </row>
        <row r="142">
          <cell r="A142" t="str">
            <v>Corporate SecretaryExpenseO&amp;MSpace</v>
          </cell>
          <cell r="B142" t="str">
            <v>Corporate Secretary</v>
          </cell>
          <cell r="C142" t="str">
            <v>O&amp;M</v>
          </cell>
          <cell r="D142" t="str">
            <v>Space</v>
          </cell>
          <cell r="E142">
            <v>17345.43</v>
          </cell>
          <cell r="G142">
            <v>17345.43</v>
          </cell>
          <cell r="H142">
            <v>208145.16</v>
          </cell>
        </row>
        <row r="143">
          <cell r="A143" t="str">
            <v>Corporate SecretaryExpenseO&amp;MVP Office Assessments</v>
          </cell>
          <cell r="B143" t="str">
            <v>Corporate Secretary</v>
          </cell>
          <cell r="C143" t="str">
            <v>O&amp;M</v>
          </cell>
          <cell r="D143" t="str">
            <v>VP Office Assessments</v>
          </cell>
          <cell r="E143">
            <v>-4583</v>
          </cell>
          <cell r="G143">
            <v>-4583</v>
          </cell>
          <cell r="H143">
            <v>-54996</v>
          </cell>
        </row>
        <row r="144">
          <cell r="A144" t="str">
            <v>Corporate StrategyExpenseO&amp;MApplied Labor</v>
          </cell>
          <cell r="B144" t="str">
            <v>Corporate Strategy</v>
          </cell>
          <cell r="C144" t="str">
            <v>O&amp;M</v>
          </cell>
          <cell r="D144" t="str">
            <v>Applied Labor</v>
          </cell>
          <cell r="E144">
            <v>0</v>
          </cell>
          <cell r="G144">
            <v>0</v>
          </cell>
          <cell r="H144">
            <v>0</v>
          </cell>
        </row>
        <row r="145">
          <cell r="A145" t="str">
            <v>Corporate StrategyExpenseO&amp;MDepreciation/Amortization</v>
          </cell>
          <cell r="B145" t="str">
            <v>Corporate Strategy</v>
          </cell>
          <cell r="C145" t="str">
            <v>O&amp;M</v>
          </cell>
          <cell r="D145" t="str">
            <v>Depreciation/Amortization</v>
          </cell>
          <cell r="E145">
            <v>1567</v>
          </cell>
          <cell r="G145">
            <v>1567</v>
          </cell>
          <cell r="H145">
            <v>18804</v>
          </cell>
        </row>
        <row r="146">
          <cell r="A146" t="str">
            <v>Corporate StrategyExpenseO&amp;MFleet/Other CO Charges</v>
          </cell>
          <cell r="B146" t="str">
            <v>Corporate Strategy</v>
          </cell>
          <cell r="C146" t="str">
            <v>O&amp;M</v>
          </cell>
          <cell r="D146" t="str">
            <v>Fleet/Other CO Charges</v>
          </cell>
          <cell r="E146">
            <v>158.44999999999999</v>
          </cell>
          <cell r="G146">
            <v>158.44999999999999</v>
          </cell>
          <cell r="H146">
            <v>1901.4</v>
          </cell>
        </row>
        <row r="147">
          <cell r="A147" t="str">
            <v>Corporate StrategyExpenseO&amp;MFringe Benefits &amp; Taxes</v>
          </cell>
          <cell r="B147" t="str">
            <v>Corporate Strategy</v>
          </cell>
          <cell r="C147" t="str">
            <v>O&amp;M</v>
          </cell>
          <cell r="D147" t="str">
            <v>Fringe Benefits &amp; Taxes</v>
          </cell>
          <cell r="E147">
            <v>42610.13</v>
          </cell>
          <cell r="G147">
            <v>42610.13</v>
          </cell>
          <cell r="H147">
            <v>506518.4</v>
          </cell>
        </row>
        <row r="148">
          <cell r="A148" t="str">
            <v>Corporate StrategyExpenseO&amp;MIncurred Labor</v>
          </cell>
          <cell r="B148" t="str">
            <v>Corporate Strategy</v>
          </cell>
          <cell r="C148" t="str">
            <v>O&amp;M</v>
          </cell>
          <cell r="D148" t="str">
            <v>Incurred Labor</v>
          </cell>
          <cell r="E148">
            <v>132866</v>
          </cell>
          <cell r="G148">
            <v>132866</v>
          </cell>
          <cell r="H148">
            <v>1579415</v>
          </cell>
        </row>
        <row r="149">
          <cell r="A149" t="str">
            <v>Corporate StrategyExpenseO&amp;MInternal Settlements</v>
          </cell>
          <cell r="B149" t="str">
            <v>Corporate Strategy</v>
          </cell>
          <cell r="C149" t="str">
            <v>O&amp;M</v>
          </cell>
          <cell r="D149" t="str">
            <v>Internal Settlements</v>
          </cell>
          <cell r="E149">
            <v>0</v>
          </cell>
          <cell r="G149">
            <v>0</v>
          </cell>
          <cell r="H149">
            <v>0</v>
          </cell>
        </row>
        <row r="150">
          <cell r="A150" t="str">
            <v>Corporate StrategyExpenseO&amp;MIT Toolkit</v>
          </cell>
          <cell r="B150" t="str">
            <v>Corporate Strategy</v>
          </cell>
          <cell r="C150" t="str">
            <v>O&amp;M</v>
          </cell>
          <cell r="D150" t="str">
            <v>IT Toolkit</v>
          </cell>
          <cell r="E150">
            <v>483.78</v>
          </cell>
          <cell r="G150">
            <v>483.78</v>
          </cell>
          <cell r="H150">
            <v>5807.47</v>
          </cell>
        </row>
        <row r="151">
          <cell r="A151" t="str">
            <v>Corporate StrategyExpenseO&amp;MMaterial</v>
          </cell>
          <cell r="B151" t="str">
            <v>Corporate Strategy</v>
          </cell>
          <cell r="C151" t="str">
            <v>O&amp;M</v>
          </cell>
          <cell r="D151" t="str">
            <v>Material</v>
          </cell>
          <cell r="E151">
            <v>328</v>
          </cell>
          <cell r="G151">
            <v>328</v>
          </cell>
          <cell r="H151">
            <v>3936</v>
          </cell>
        </row>
        <row r="152">
          <cell r="A152" t="str">
            <v>Corporate StrategyExpenseO&amp;MOther Primary Expenses</v>
          </cell>
          <cell r="B152" t="str">
            <v>Corporate Strategy</v>
          </cell>
          <cell r="C152" t="str">
            <v>O&amp;M</v>
          </cell>
          <cell r="D152" t="str">
            <v>Other Primary Expenses</v>
          </cell>
          <cell r="E152">
            <v>21408.23</v>
          </cell>
          <cell r="G152">
            <v>21408.23</v>
          </cell>
          <cell r="H152">
            <v>245655.99</v>
          </cell>
        </row>
        <row r="153">
          <cell r="A153" t="str">
            <v>Corporate StrategyExpenseO&amp;MOther Secondary Costs</v>
          </cell>
          <cell r="B153" t="str">
            <v>Corporate Strategy</v>
          </cell>
          <cell r="C153" t="str">
            <v>O&amp;M</v>
          </cell>
          <cell r="D153" t="str">
            <v>Other Secondary Costs</v>
          </cell>
          <cell r="E153">
            <v>449.41</v>
          </cell>
          <cell r="G153">
            <v>449.41</v>
          </cell>
          <cell r="H153">
            <v>5390.89</v>
          </cell>
        </row>
        <row r="154">
          <cell r="A154" t="str">
            <v>Corporate StrategyExpenseO&amp;MOutside Services</v>
          </cell>
          <cell r="B154" t="str">
            <v>Corporate Strategy</v>
          </cell>
          <cell r="C154" t="str">
            <v>O&amp;M</v>
          </cell>
          <cell r="D154" t="str">
            <v>Outside Services</v>
          </cell>
          <cell r="E154">
            <v>34870.769999999997</v>
          </cell>
          <cell r="G154">
            <v>34870.769999999997</v>
          </cell>
          <cell r="H154">
            <v>375000.01</v>
          </cell>
        </row>
        <row r="155">
          <cell r="A155" t="str">
            <v>Corporate StrategyExpenseO&amp;MResidual Sent to SC Asm Ctr</v>
          </cell>
          <cell r="B155" t="str">
            <v>Corporate Strategy</v>
          </cell>
          <cell r="C155" t="str">
            <v>O&amp;M</v>
          </cell>
          <cell r="D155" t="str">
            <v>Residual Sent to SC Asm Ctr</v>
          </cell>
          <cell r="E155">
            <v>638.24</v>
          </cell>
          <cell r="G155">
            <v>638.24</v>
          </cell>
          <cell r="H155">
            <v>-1774.84</v>
          </cell>
        </row>
        <row r="156">
          <cell r="A156" t="str">
            <v>Corporate StrategyExpenseO&amp;MSpace</v>
          </cell>
          <cell r="B156" t="str">
            <v>Corporate Strategy</v>
          </cell>
          <cell r="C156" t="str">
            <v>O&amp;M</v>
          </cell>
          <cell r="D156" t="str">
            <v>Space</v>
          </cell>
          <cell r="E156">
            <v>21764.79</v>
          </cell>
          <cell r="G156">
            <v>21764.79</v>
          </cell>
          <cell r="H156">
            <v>261177.48</v>
          </cell>
        </row>
        <row r="157">
          <cell r="A157" t="str">
            <v>Corporate StrategyExpenseO&amp;MVP Office Assessments</v>
          </cell>
          <cell r="B157" t="str">
            <v>Corporate Strategy</v>
          </cell>
          <cell r="C157" t="str">
            <v>O&amp;M</v>
          </cell>
          <cell r="D157" t="str">
            <v>VP Office Assessments</v>
          </cell>
          <cell r="E157">
            <v>9546</v>
          </cell>
          <cell r="G157">
            <v>9546</v>
          </cell>
          <cell r="H157">
            <v>114552</v>
          </cell>
        </row>
        <row r="158">
          <cell r="A158" t="str">
            <v>Employee Fringe BenefitsExpenseO&amp;MFringe Benefits &amp; Taxes</v>
          </cell>
          <cell r="B158" t="str">
            <v>Employee Fringe Benefits</v>
          </cell>
          <cell r="C158" t="str">
            <v>O&amp;M</v>
          </cell>
          <cell r="D158" t="str">
            <v>Fringe Benefits &amp; Taxes</v>
          </cell>
          <cell r="E158">
            <v>-13068.99</v>
          </cell>
          <cell r="G158">
            <v>-13068.99</v>
          </cell>
          <cell r="H158">
            <v>120797.98</v>
          </cell>
        </row>
        <row r="159">
          <cell r="A159" t="str">
            <v>Employee Fringe BenefitsExpenseO&amp;MInternal Settlements</v>
          </cell>
          <cell r="B159" t="str">
            <v>Employee Fringe Benefits</v>
          </cell>
          <cell r="C159" t="str">
            <v>O&amp;M</v>
          </cell>
          <cell r="D159" t="str">
            <v>Internal Settlements</v>
          </cell>
          <cell r="E159">
            <v>0</v>
          </cell>
          <cell r="G159">
            <v>0</v>
          </cell>
          <cell r="H159">
            <v>0</v>
          </cell>
        </row>
        <row r="160">
          <cell r="A160" t="str">
            <v>Employee Fringe BenefitsExpenseO&amp;MVP Office Assessments</v>
          </cell>
          <cell r="B160" t="str">
            <v>Employee Fringe Benefits</v>
          </cell>
          <cell r="C160" t="str">
            <v>O&amp;M</v>
          </cell>
          <cell r="D160" t="str">
            <v>VP Office Assessments</v>
          </cell>
          <cell r="E160">
            <v>13068.99</v>
          </cell>
          <cell r="G160">
            <v>13068.99</v>
          </cell>
          <cell r="H160">
            <v>-120797.98</v>
          </cell>
        </row>
        <row r="161">
          <cell r="A161" t="str">
            <v>Enterprise Risk ManagementExpenseCAPITALClient Investment</v>
          </cell>
          <cell r="B161" t="str">
            <v>Enterprise Risk Management</v>
          </cell>
          <cell r="C161" t="str">
            <v>CAPITAL</v>
          </cell>
          <cell r="D161" t="str">
            <v>Client Investment</v>
          </cell>
          <cell r="H161">
            <v>500000</v>
          </cell>
        </row>
        <row r="162">
          <cell r="A162" t="str">
            <v>Enterprise Risk ManagementExpenseO&amp;MApplied Labor</v>
          </cell>
          <cell r="B162" t="str">
            <v>Enterprise Risk Management</v>
          </cell>
          <cell r="C162" t="str">
            <v>O&amp;M</v>
          </cell>
          <cell r="D162" t="str">
            <v>Applied Labor</v>
          </cell>
          <cell r="E162">
            <v>0</v>
          </cell>
          <cell r="G162">
            <v>0</v>
          </cell>
          <cell r="H162">
            <v>0</v>
          </cell>
        </row>
        <row r="163">
          <cell r="A163" t="str">
            <v>Enterprise Risk ManagementExpenseO&amp;MClient Investment</v>
          </cell>
          <cell r="B163" t="str">
            <v>Enterprise Risk Management</v>
          </cell>
          <cell r="C163" t="str">
            <v>O&amp;M</v>
          </cell>
          <cell r="D163" t="str">
            <v>Client Investment</v>
          </cell>
          <cell r="H163">
            <v>250000</v>
          </cell>
        </row>
        <row r="164">
          <cell r="A164" t="str">
            <v>Enterprise Risk ManagementExpenseO&amp;MDAS</v>
          </cell>
          <cell r="B164" t="str">
            <v>Enterprise Risk Management</v>
          </cell>
          <cell r="C164" t="str">
            <v>O&amp;M</v>
          </cell>
          <cell r="D164" t="str">
            <v>DAS</v>
          </cell>
          <cell r="E164">
            <v>9434</v>
          </cell>
          <cell r="G164">
            <v>9434</v>
          </cell>
          <cell r="H164">
            <v>113211</v>
          </cell>
        </row>
        <row r="165">
          <cell r="A165" t="str">
            <v>Enterprise Risk ManagementExpenseO&amp;MDepreciation/Amortization</v>
          </cell>
          <cell r="B165" t="str">
            <v>Enterprise Risk Management</v>
          </cell>
          <cell r="C165" t="str">
            <v>O&amp;M</v>
          </cell>
          <cell r="D165" t="str">
            <v>Depreciation/Amortization</v>
          </cell>
          <cell r="E165">
            <v>5108</v>
          </cell>
          <cell r="G165">
            <v>5108</v>
          </cell>
          <cell r="H165">
            <v>61296</v>
          </cell>
        </row>
        <row r="166">
          <cell r="A166" t="str">
            <v>Enterprise Risk ManagementExpenseO&amp;MFringe Benefits &amp; Taxes</v>
          </cell>
          <cell r="B166" t="str">
            <v>Enterprise Risk Management</v>
          </cell>
          <cell r="C166" t="str">
            <v>O&amp;M</v>
          </cell>
          <cell r="D166" t="str">
            <v>Fringe Benefits &amp; Taxes</v>
          </cell>
          <cell r="E166">
            <v>68263.83</v>
          </cell>
          <cell r="G166">
            <v>68263.83</v>
          </cell>
          <cell r="H166">
            <v>741297.85</v>
          </cell>
        </row>
        <row r="167">
          <cell r="A167" t="str">
            <v>Enterprise Risk ManagementExpenseO&amp;MIncurred Labor</v>
          </cell>
          <cell r="B167" t="str">
            <v>Enterprise Risk Management</v>
          </cell>
          <cell r="C167" t="str">
            <v>O&amp;M</v>
          </cell>
          <cell r="D167" t="str">
            <v>Incurred Labor</v>
          </cell>
          <cell r="E167">
            <v>185185</v>
          </cell>
          <cell r="G167">
            <v>185185</v>
          </cell>
          <cell r="H167">
            <v>2200804</v>
          </cell>
        </row>
        <row r="168">
          <cell r="A168" t="str">
            <v>Enterprise Risk ManagementExpenseO&amp;MInternal Settlements</v>
          </cell>
          <cell r="B168" t="str">
            <v>Enterprise Risk Management</v>
          </cell>
          <cell r="C168" t="str">
            <v>O&amp;M</v>
          </cell>
          <cell r="D168" t="str">
            <v>Internal Settlements</v>
          </cell>
          <cell r="E168">
            <v>0</v>
          </cell>
          <cell r="G168">
            <v>0</v>
          </cell>
          <cell r="H168">
            <v>0</v>
          </cell>
        </row>
        <row r="169">
          <cell r="A169" t="str">
            <v>Enterprise Risk ManagementExpenseO&amp;MIT Toolkit</v>
          </cell>
          <cell r="B169" t="str">
            <v>Enterprise Risk Management</v>
          </cell>
          <cell r="C169" t="str">
            <v>O&amp;M</v>
          </cell>
          <cell r="D169" t="str">
            <v>IT Toolkit</v>
          </cell>
          <cell r="E169">
            <v>1094.9100000000001</v>
          </cell>
          <cell r="G169">
            <v>1094.9100000000001</v>
          </cell>
          <cell r="H169">
            <v>13006.38</v>
          </cell>
        </row>
        <row r="170">
          <cell r="A170" t="str">
            <v>Enterprise Risk ManagementExpenseO&amp;MOther Primary Expenses</v>
          </cell>
          <cell r="B170" t="str">
            <v>Enterprise Risk Management</v>
          </cell>
          <cell r="C170" t="str">
            <v>O&amp;M</v>
          </cell>
          <cell r="D170" t="str">
            <v>Other Primary Expenses</v>
          </cell>
          <cell r="E170">
            <v>3844</v>
          </cell>
          <cell r="G170">
            <v>3844</v>
          </cell>
          <cell r="H170">
            <v>38452</v>
          </cell>
        </row>
        <row r="171">
          <cell r="A171" t="str">
            <v>Enterprise Risk ManagementExpenseO&amp;MOther Secondary Costs</v>
          </cell>
          <cell r="B171" t="str">
            <v>Enterprise Risk Management</v>
          </cell>
          <cell r="C171" t="str">
            <v>O&amp;M</v>
          </cell>
          <cell r="D171" t="str">
            <v>Other Secondary Costs</v>
          </cell>
          <cell r="E171">
            <v>570.38</v>
          </cell>
          <cell r="G171">
            <v>570.38</v>
          </cell>
          <cell r="H171">
            <v>6845.17</v>
          </cell>
        </row>
        <row r="172">
          <cell r="A172" t="str">
            <v>Enterprise Risk ManagementExpenseO&amp;MOutside Services</v>
          </cell>
          <cell r="B172" t="str">
            <v>Enterprise Risk Management</v>
          </cell>
          <cell r="C172" t="str">
            <v>O&amp;M</v>
          </cell>
          <cell r="D172" t="str">
            <v>Outside Services</v>
          </cell>
          <cell r="E172">
            <v>28427</v>
          </cell>
          <cell r="G172">
            <v>28427</v>
          </cell>
          <cell r="H172">
            <v>627686</v>
          </cell>
        </row>
        <row r="173">
          <cell r="A173" t="str">
            <v>Enterprise Risk ManagementExpenseO&amp;MResidual Sent to SC Asm Ctr</v>
          </cell>
          <cell r="B173" t="str">
            <v>Enterprise Risk Management</v>
          </cell>
          <cell r="C173" t="str">
            <v>O&amp;M</v>
          </cell>
          <cell r="D173" t="str">
            <v>Residual Sent to SC Asm Ctr</v>
          </cell>
          <cell r="E173">
            <v>-51743.66</v>
          </cell>
          <cell r="G173">
            <v>-51743.66</v>
          </cell>
          <cell r="H173">
            <v>27</v>
          </cell>
        </row>
        <row r="174">
          <cell r="A174" t="str">
            <v>Enterprise Risk ManagementExpenseO&amp;MSpace</v>
          </cell>
          <cell r="B174" t="str">
            <v>Enterprise Risk Management</v>
          </cell>
          <cell r="C174" t="str">
            <v>O&amp;M</v>
          </cell>
          <cell r="D174" t="str">
            <v>Space</v>
          </cell>
          <cell r="E174">
            <v>26923.5</v>
          </cell>
          <cell r="G174">
            <v>26923.5</v>
          </cell>
          <cell r="H174">
            <v>323082</v>
          </cell>
        </row>
        <row r="175">
          <cell r="A175" t="str">
            <v>Enterprise Risk ManagementExpenseO&amp;MVP Office Assessments</v>
          </cell>
          <cell r="B175" t="str">
            <v>Enterprise Risk Management</v>
          </cell>
          <cell r="C175" t="str">
            <v>O&amp;M</v>
          </cell>
          <cell r="D175" t="str">
            <v>VP Office Assessments</v>
          </cell>
          <cell r="E175">
            <v>0</v>
          </cell>
          <cell r="G175">
            <v>0</v>
          </cell>
          <cell r="H175">
            <v>0</v>
          </cell>
        </row>
        <row r="176">
          <cell r="A176" t="str">
            <v>Headquarters ServicesExpenseCAPITALMaterial</v>
          </cell>
          <cell r="B176" t="str">
            <v>Headquarters Services</v>
          </cell>
          <cell r="C176" t="str">
            <v>CAPITAL</v>
          </cell>
          <cell r="D176" t="str">
            <v>Material</v>
          </cell>
          <cell r="E176">
            <v>460757</v>
          </cell>
          <cell r="G176">
            <v>460757</v>
          </cell>
          <cell r="H176">
            <v>5529086</v>
          </cell>
        </row>
        <row r="177">
          <cell r="A177" t="str">
            <v>Headquarters ServicesExpenseO&amp;MApplied Labor</v>
          </cell>
          <cell r="B177" t="str">
            <v>Headquarters Services</v>
          </cell>
          <cell r="C177" t="str">
            <v>O&amp;M</v>
          </cell>
          <cell r="D177" t="str">
            <v>Applied Labor</v>
          </cell>
          <cell r="E177">
            <v>0</v>
          </cell>
          <cell r="G177">
            <v>0</v>
          </cell>
          <cell r="H177">
            <v>0</v>
          </cell>
        </row>
        <row r="178">
          <cell r="A178" t="str">
            <v>Headquarters ServicesExpenseO&amp;MDepreciation/Amortization</v>
          </cell>
          <cell r="B178" t="str">
            <v>Headquarters Services</v>
          </cell>
          <cell r="C178" t="str">
            <v>O&amp;M</v>
          </cell>
          <cell r="D178" t="str">
            <v>Depreciation/Amortization</v>
          </cell>
          <cell r="E178">
            <v>274800.5</v>
          </cell>
          <cell r="G178">
            <v>274800.5</v>
          </cell>
          <cell r="H178">
            <v>3297610</v>
          </cell>
        </row>
        <row r="179">
          <cell r="A179" t="str">
            <v>Headquarters ServicesExpenseO&amp;MFleet/Other CO Charges</v>
          </cell>
          <cell r="B179" t="str">
            <v>Headquarters Services</v>
          </cell>
          <cell r="C179" t="str">
            <v>O&amp;M</v>
          </cell>
          <cell r="D179" t="str">
            <v>Fleet/Other CO Charges</v>
          </cell>
          <cell r="E179">
            <v>35399.96</v>
          </cell>
          <cell r="G179">
            <v>35399.96</v>
          </cell>
          <cell r="H179">
            <v>424799.52</v>
          </cell>
        </row>
        <row r="180">
          <cell r="A180" t="str">
            <v>Headquarters ServicesExpenseO&amp;MFringe Benefits &amp; Taxes</v>
          </cell>
          <cell r="B180" t="str">
            <v>Headquarters Services</v>
          </cell>
          <cell r="C180" t="str">
            <v>O&amp;M</v>
          </cell>
          <cell r="D180" t="str">
            <v>Fringe Benefits &amp; Taxes</v>
          </cell>
          <cell r="E180">
            <v>39165.49</v>
          </cell>
          <cell r="G180">
            <v>39165.49</v>
          </cell>
          <cell r="H180">
            <v>465315.84000000003</v>
          </cell>
        </row>
        <row r="181">
          <cell r="A181" t="str">
            <v>Headquarters ServicesExpenseO&amp;MIncurred Labor</v>
          </cell>
          <cell r="B181" t="str">
            <v>Headquarters Services</v>
          </cell>
          <cell r="C181" t="str">
            <v>O&amp;M</v>
          </cell>
          <cell r="D181" t="str">
            <v>Incurred Labor</v>
          </cell>
          <cell r="E181">
            <v>134885</v>
          </cell>
          <cell r="G181">
            <v>134885</v>
          </cell>
          <cell r="H181">
            <v>1602604</v>
          </cell>
        </row>
        <row r="182">
          <cell r="A182" t="str">
            <v>Headquarters ServicesExpenseO&amp;MInterest</v>
          </cell>
          <cell r="B182" t="str">
            <v>Headquarters Services</v>
          </cell>
          <cell r="C182" t="str">
            <v>O&amp;M</v>
          </cell>
          <cell r="D182" t="str">
            <v>Interest</v>
          </cell>
          <cell r="E182">
            <v>157948.42000000001</v>
          </cell>
          <cell r="G182">
            <v>157948.42000000001</v>
          </cell>
          <cell r="H182">
            <v>1895381.04</v>
          </cell>
        </row>
        <row r="183">
          <cell r="A183" t="str">
            <v>Headquarters ServicesExpenseO&amp;MInternal Settlements</v>
          </cell>
          <cell r="B183" t="str">
            <v>Headquarters Services</v>
          </cell>
          <cell r="C183" t="str">
            <v>O&amp;M</v>
          </cell>
          <cell r="D183" t="str">
            <v>Internal Settlements</v>
          </cell>
          <cell r="E183">
            <v>0</v>
          </cell>
          <cell r="G183">
            <v>0</v>
          </cell>
          <cell r="H183">
            <v>0</v>
          </cell>
        </row>
        <row r="184">
          <cell r="A184" t="str">
            <v>Headquarters ServicesExpenseO&amp;MIT Toolkit</v>
          </cell>
          <cell r="B184" t="str">
            <v>Headquarters Services</v>
          </cell>
          <cell r="C184" t="str">
            <v>O&amp;M</v>
          </cell>
          <cell r="D184" t="str">
            <v>IT Toolkit</v>
          </cell>
          <cell r="E184">
            <v>337</v>
          </cell>
          <cell r="G184">
            <v>337</v>
          </cell>
          <cell r="H184">
            <v>4036</v>
          </cell>
        </row>
        <row r="185">
          <cell r="A185" t="str">
            <v>Headquarters ServicesExpenseO&amp;MMaterial</v>
          </cell>
          <cell r="B185" t="str">
            <v>Headquarters Services</v>
          </cell>
          <cell r="C185" t="str">
            <v>O&amp;M</v>
          </cell>
          <cell r="D185" t="str">
            <v>Material</v>
          </cell>
          <cell r="E185">
            <v>32087</v>
          </cell>
          <cell r="G185">
            <v>32087</v>
          </cell>
          <cell r="H185">
            <v>385000</v>
          </cell>
        </row>
        <row r="186">
          <cell r="A186" t="str">
            <v>Headquarters ServicesExpenseO&amp;MOther Primary Expenses</v>
          </cell>
          <cell r="B186" t="str">
            <v>Headquarters Services</v>
          </cell>
          <cell r="C186" t="str">
            <v>O&amp;M</v>
          </cell>
          <cell r="D186" t="str">
            <v>Other Primary Expenses</v>
          </cell>
          <cell r="E186">
            <v>1768577.54</v>
          </cell>
          <cell r="G186">
            <v>1768577.54</v>
          </cell>
          <cell r="H186">
            <v>24469118.050000001</v>
          </cell>
        </row>
        <row r="187">
          <cell r="A187" t="str">
            <v>Headquarters ServicesExpenseO&amp;MOther Secondary Costs</v>
          </cell>
          <cell r="B187" t="str">
            <v>Headquarters Services</v>
          </cell>
          <cell r="C187" t="str">
            <v>O&amp;M</v>
          </cell>
          <cell r="D187" t="str">
            <v>Other Secondary Costs</v>
          </cell>
          <cell r="E187">
            <v>226005</v>
          </cell>
          <cell r="G187">
            <v>226005</v>
          </cell>
          <cell r="H187">
            <v>2545217</v>
          </cell>
        </row>
        <row r="188">
          <cell r="A188" t="str">
            <v>Headquarters ServicesExpenseO&amp;MOutside Services</v>
          </cell>
          <cell r="B188" t="str">
            <v>Headquarters Services</v>
          </cell>
          <cell r="C188" t="str">
            <v>O&amp;M</v>
          </cell>
          <cell r="D188" t="str">
            <v>Outside Services</v>
          </cell>
          <cell r="E188">
            <v>257724.14</v>
          </cell>
          <cell r="G188">
            <v>257724.14</v>
          </cell>
          <cell r="H188">
            <v>3250990.06</v>
          </cell>
        </row>
        <row r="189">
          <cell r="A189" t="str">
            <v>Headquarters ServicesExpenseO&amp;MReal Estate Taxes</v>
          </cell>
          <cell r="B189" t="str">
            <v>Headquarters Services</v>
          </cell>
          <cell r="C189" t="str">
            <v>O&amp;M</v>
          </cell>
          <cell r="D189" t="str">
            <v>Real Estate Taxes</v>
          </cell>
          <cell r="E189">
            <v>13750</v>
          </cell>
          <cell r="G189">
            <v>13750</v>
          </cell>
          <cell r="H189">
            <v>165000</v>
          </cell>
        </row>
        <row r="190">
          <cell r="A190" t="str">
            <v>Headquarters ServicesExpenseO&amp;MResidual Sent to SC Asm Ctr</v>
          </cell>
          <cell r="B190" t="str">
            <v>Headquarters Services</v>
          </cell>
          <cell r="C190" t="str">
            <v>O&amp;M</v>
          </cell>
          <cell r="D190" t="str">
            <v>Residual Sent to SC Asm Ctr</v>
          </cell>
          <cell r="E190">
            <v>274730.3</v>
          </cell>
          <cell r="G190">
            <v>274730.3</v>
          </cell>
          <cell r="H190">
            <v>90272.68</v>
          </cell>
        </row>
        <row r="191">
          <cell r="A191" t="str">
            <v>Headquarters ServicesExpenseO&amp;MSpace</v>
          </cell>
          <cell r="B191" t="str">
            <v>Headquarters Services</v>
          </cell>
          <cell r="C191" t="str">
            <v>O&amp;M</v>
          </cell>
          <cell r="D191" t="str">
            <v>Space</v>
          </cell>
          <cell r="E191">
            <v>85764.6</v>
          </cell>
          <cell r="G191">
            <v>85764.6</v>
          </cell>
          <cell r="H191">
            <v>1029175.2</v>
          </cell>
        </row>
        <row r="192">
          <cell r="A192" t="str">
            <v>Headquarters ServicesExpenseO&amp;MVP Office Assessments</v>
          </cell>
          <cell r="B192" t="str">
            <v>Headquarters Services</v>
          </cell>
          <cell r="C192" t="str">
            <v>O&amp;M</v>
          </cell>
          <cell r="D192" t="str">
            <v>VP Office Assessments</v>
          </cell>
          <cell r="E192">
            <v>-4094</v>
          </cell>
          <cell r="G192">
            <v>-4094</v>
          </cell>
          <cell r="H192">
            <v>-49128</v>
          </cell>
        </row>
        <row r="193">
          <cell r="A193" t="str">
            <v>Holdings Dedicated FinanceExpenseO&amp;MApplied Labor</v>
          </cell>
          <cell r="B193" t="str">
            <v>Holdings Dedicated Finance</v>
          </cell>
          <cell r="C193" t="str">
            <v>O&amp;M</v>
          </cell>
          <cell r="D193" t="str">
            <v>Applied Labor</v>
          </cell>
          <cell r="E193">
            <v>0</v>
          </cell>
          <cell r="G193">
            <v>0</v>
          </cell>
          <cell r="H193">
            <v>0</v>
          </cell>
        </row>
        <row r="194">
          <cell r="A194" t="str">
            <v>Holdings Dedicated FinanceExpenseO&amp;MDepreciation/Amortization</v>
          </cell>
          <cell r="B194" t="str">
            <v>Holdings Dedicated Finance</v>
          </cell>
          <cell r="C194" t="str">
            <v>O&amp;M</v>
          </cell>
          <cell r="D194" t="str">
            <v>Depreciation/Amortization</v>
          </cell>
          <cell r="E194">
            <v>42</v>
          </cell>
          <cell r="G194">
            <v>42</v>
          </cell>
          <cell r="H194">
            <v>504</v>
          </cell>
        </row>
        <row r="195">
          <cell r="A195" t="str">
            <v>Holdings Dedicated FinanceExpenseO&amp;MFringe Benefits &amp; Taxes</v>
          </cell>
          <cell r="B195" t="str">
            <v>Holdings Dedicated Finance</v>
          </cell>
          <cell r="C195" t="str">
            <v>O&amp;M</v>
          </cell>
          <cell r="D195" t="str">
            <v>Fringe Benefits &amp; Taxes</v>
          </cell>
          <cell r="E195">
            <v>18347.57</v>
          </cell>
          <cell r="G195">
            <v>18347.57</v>
          </cell>
          <cell r="H195">
            <v>218118.01</v>
          </cell>
        </row>
        <row r="196">
          <cell r="A196" t="str">
            <v>Holdings Dedicated FinanceExpenseO&amp;MIncurred Labor</v>
          </cell>
          <cell r="B196" t="str">
            <v>Holdings Dedicated Finance</v>
          </cell>
          <cell r="C196" t="str">
            <v>O&amp;M</v>
          </cell>
          <cell r="D196" t="str">
            <v>Incurred Labor</v>
          </cell>
          <cell r="E196">
            <v>57211</v>
          </cell>
          <cell r="G196">
            <v>57211</v>
          </cell>
          <cell r="H196">
            <v>680131</v>
          </cell>
        </row>
        <row r="197">
          <cell r="A197" t="str">
            <v>Holdings Dedicated FinanceExpenseO&amp;MInternal Settlements</v>
          </cell>
          <cell r="B197" t="str">
            <v>Holdings Dedicated Finance</v>
          </cell>
          <cell r="C197" t="str">
            <v>O&amp;M</v>
          </cell>
          <cell r="D197" t="str">
            <v>Internal Settlements</v>
          </cell>
          <cell r="E197">
            <v>0</v>
          </cell>
          <cell r="G197">
            <v>0</v>
          </cell>
          <cell r="H197">
            <v>0</v>
          </cell>
        </row>
        <row r="198">
          <cell r="A198" t="str">
            <v>Holdings Dedicated FinanceExpenseO&amp;MIT Toolkit</v>
          </cell>
          <cell r="B198" t="str">
            <v>Holdings Dedicated Finance</v>
          </cell>
          <cell r="C198" t="str">
            <v>O&amp;M</v>
          </cell>
          <cell r="D198" t="str">
            <v>IT Toolkit</v>
          </cell>
          <cell r="E198">
            <v>63.93</v>
          </cell>
          <cell r="G198">
            <v>63.93</v>
          </cell>
          <cell r="H198">
            <v>728.47</v>
          </cell>
        </row>
        <row r="199">
          <cell r="A199" t="str">
            <v>Holdings Dedicated FinanceExpenseO&amp;MOther Primary Expenses</v>
          </cell>
          <cell r="B199" t="str">
            <v>Holdings Dedicated Finance</v>
          </cell>
          <cell r="C199" t="str">
            <v>O&amp;M</v>
          </cell>
          <cell r="D199" t="str">
            <v>Other Primary Expenses</v>
          </cell>
          <cell r="E199">
            <v>84</v>
          </cell>
          <cell r="G199">
            <v>84</v>
          </cell>
          <cell r="H199">
            <v>7308</v>
          </cell>
        </row>
        <row r="200">
          <cell r="A200" t="str">
            <v>Holdings Dedicated FinanceExpenseO&amp;MOther Secondary Costs</v>
          </cell>
          <cell r="B200" t="str">
            <v>Holdings Dedicated Finance</v>
          </cell>
          <cell r="C200" t="str">
            <v>O&amp;M</v>
          </cell>
          <cell r="D200" t="str">
            <v>Other Secondary Costs</v>
          </cell>
          <cell r="E200">
            <v>111.48</v>
          </cell>
          <cell r="G200">
            <v>111.48</v>
          </cell>
          <cell r="H200">
            <v>1337.82</v>
          </cell>
        </row>
        <row r="201">
          <cell r="A201" t="str">
            <v>Holdings Dedicated FinanceExpenseO&amp;MOutside Services</v>
          </cell>
          <cell r="B201" t="str">
            <v>Holdings Dedicated Finance</v>
          </cell>
          <cell r="C201" t="str">
            <v>O&amp;M</v>
          </cell>
          <cell r="D201" t="str">
            <v>Outside Services</v>
          </cell>
          <cell r="H201">
            <v>27000</v>
          </cell>
        </row>
        <row r="202">
          <cell r="A202" t="str">
            <v>Holdings Dedicated FinanceExpenseO&amp;MResidual Sent to SC Asm Ctr</v>
          </cell>
          <cell r="B202" t="str">
            <v>Holdings Dedicated Finance</v>
          </cell>
          <cell r="C202" t="str">
            <v>O&amp;M</v>
          </cell>
          <cell r="D202" t="str">
            <v>Residual Sent to SC Asm Ctr</v>
          </cell>
          <cell r="E202">
            <v>2066.33</v>
          </cell>
          <cell r="G202">
            <v>2066.33</v>
          </cell>
          <cell r="H202">
            <v>-9.58</v>
          </cell>
        </row>
        <row r="203">
          <cell r="A203" t="str">
            <v>Holdings Dedicated FinanceExpenseO&amp;MSpace</v>
          </cell>
          <cell r="B203" t="str">
            <v>Holdings Dedicated Finance</v>
          </cell>
          <cell r="C203" t="str">
            <v>O&amp;M</v>
          </cell>
          <cell r="D203" t="str">
            <v>Space</v>
          </cell>
          <cell r="E203">
            <v>5610.69</v>
          </cell>
          <cell r="G203">
            <v>5610.69</v>
          </cell>
          <cell r="H203">
            <v>67328.28</v>
          </cell>
        </row>
        <row r="204">
          <cell r="A204" t="str">
            <v>Holdings Dedicated FinanceExpenseO&amp;MVP Office Assessments</v>
          </cell>
          <cell r="B204" t="str">
            <v>Holdings Dedicated Finance</v>
          </cell>
          <cell r="C204" t="str">
            <v>O&amp;M</v>
          </cell>
          <cell r="D204" t="str">
            <v>VP Office Assessments</v>
          </cell>
          <cell r="E204">
            <v>0</v>
          </cell>
          <cell r="G204">
            <v>0</v>
          </cell>
          <cell r="H204">
            <v>0</v>
          </cell>
        </row>
        <row r="205">
          <cell r="A205" t="str">
            <v>Human ResourcesExpenseCAPITALClient Investment</v>
          </cell>
          <cell r="B205" t="str">
            <v>Human Resources</v>
          </cell>
          <cell r="C205" t="str">
            <v>CAPITAL</v>
          </cell>
          <cell r="D205" t="str">
            <v>Client Investment</v>
          </cell>
          <cell r="H205">
            <v>1523000</v>
          </cell>
        </row>
        <row r="206">
          <cell r="A206" t="str">
            <v>Human ResourcesExpenseO&amp;MApplied Labor</v>
          </cell>
          <cell r="B206" t="str">
            <v>Human Resources</v>
          </cell>
          <cell r="C206" t="str">
            <v>O&amp;M</v>
          </cell>
          <cell r="D206" t="str">
            <v>Applied Labor</v>
          </cell>
          <cell r="E206">
            <v>0</v>
          </cell>
          <cell r="G206">
            <v>0</v>
          </cell>
          <cell r="H206">
            <v>0</v>
          </cell>
        </row>
        <row r="207">
          <cell r="A207" t="str">
            <v>Human ResourcesExpenseO&amp;MClient Investment</v>
          </cell>
          <cell r="B207" t="str">
            <v>Human Resources</v>
          </cell>
          <cell r="C207" t="str">
            <v>O&amp;M</v>
          </cell>
          <cell r="D207" t="str">
            <v>Client Investment</v>
          </cell>
          <cell r="H207">
            <v>320000</v>
          </cell>
        </row>
        <row r="208">
          <cell r="A208" t="str">
            <v>Human ResourcesExpenseO&amp;MDAS</v>
          </cell>
          <cell r="B208" t="str">
            <v>Human Resources</v>
          </cell>
          <cell r="C208" t="str">
            <v>O&amp;M</v>
          </cell>
          <cell r="D208" t="str">
            <v>DAS</v>
          </cell>
          <cell r="E208">
            <v>41970</v>
          </cell>
          <cell r="G208">
            <v>41970</v>
          </cell>
          <cell r="H208">
            <v>503641</v>
          </cell>
        </row>
        <row r="209">
          <cell r="A209" t="str">
            <v>Human ResourcesExpenseO&amp;MDepreciation/Amortization</v>
          </cell>
          <cell r="B209" t="str">
            <v>Human Resources</v>
          </cell>
          <cell r="C209" t="str">
            <v>O&amp;M</v>
          </cell>
          <cell r="D209" t="str">
            <v>Depreciation/Amortization</v>
          </cell>
          <cell r="E209">
            <v>19684</v>
          </cell>
          <cell r="G209">
            <v>19684</v>
          </cell>
          <cell r="H209">
            <v>236208</v>
          </cell>
        </row>
        <row r="210">
          <cell r="A210" t="str">
            <v>Human ResourcesExpenseO&amp;MFleet/Other CO Charges</v>
          </cell>
          <cell r="B210" t="str">
            <v>Human Resources</v>
          </cell>
          <cell r="C210" t="str">
            <v>O&amp;M</v>
          </cell>
          <cell r="D210" t="str">
            <v>Fleet/Other CO Charges</v>
          </cell>
          <cell r="E210">
            <v>401.68</v>
          </cell>
          <cell r="G210">
            <v>401.68</v>
          </cell>
          <cell r="H210">
            <v>4820.16</v>
          </cell>
        </row>
        <row r="211">
          <cell r="A211" t="str">
            <v>Human ResourcesExpenseO&amp;MFringe Benefits &amp; Taxes</v>
          </cell>
          <cell r="B211" t="str">
            <v>Human Resources</v>
          </cell>
          <cell r="C211" t="str">
            <v>O&amp;M</v>
          </cell>
          <cell r="D211" t="str">
            <v>Fringe Benefits &amp; Taxes</v>
          </cell>
          <cell r="E211">
            <v>334243.15999999997</v>
          </cell>
          <cell r="G211">
            <v>334243.15999999997</v>
          </cell>
          <cell r="H211">
            <v>3971613.9</v>
          </cell>
        </row>
        <row r="212">
          <cell r="A212" t="str">
            <v>Human ResourcesExpenseO&amp;MIncurred Labor</v>
          </cell>
          <cell r="B212" t="str">
            <v>Human Resources</v>
          </cell>
          <cell r="C212" t="str">
            <v>O&amp;M</v>
          </cell>
          <cell r="D212" t="str">
            <v>Incurred Labor</v>
          </cell>
          <cell r="E212">
            <v>1042230</v>
          </cell>
          <cell r="G212">
            <v>1042230</v>
          </cell>
          <cell r="H212">
            <v>12384203</v>
          </cell>
        </row>
        <row r="213">
          <cell r="A213" t="str">
            <v>Human ResourcesExpenseO&amp;MInternal Settlements</v>
          </cell>
          <cell r="B213" t="str">
            <v>Human Resources</v>
          </cell>
          <cell r="C213" t="str">
            <v>O&amp;M</v>
          </cell>
          <cell r="D213" t="str">
            <v>Internal Settlements</v>
          </cell>
          <cell r="E213">
            <v>0</v>
          </cell>
          <cell r="G213">
            <v>0</v>
          </cell>
          <cell r="H213">
            <v>0</v>
          </cell>
        </row>
        <row r="214">
          <cell r="A214" t="str">
            <v>Human ResourcesExpenseO&amp;MIT Toolkit</v>
          </cell>
          <cell r="B214" t="str">
            <v>Human Resources</v>
          </cell>
          <cell r="C214" t="str">
            <v>O&amp;M</v>
          </cell>
          <cell r="D214" t="str">
            <v>IT Toolkit</v>
          </cell>
          <cell r="E214">
            <v>6162.14</v>
          </cell>
          <cell r="G214">
            <v>6162.14</v>
          </cell>
          <cell r="H214">
            <v>73864.28</v>
          </cell>
        </row>
        <row r="215">
          <cell r="A215" t="str">
            <v>Human ResourcesExpenseO&amp;MMaterial</v>
          </cell>
          <cell r="B215" t="str">
            <v>Human Resources</v>
          </cell>
          <cell r="C215" t="str">
            <v>O&amp;M</v>
          </cell>
          <cell r="D215" t="str">
            <v>Material</v>
          </cell>
          <cell r="E215">
            <v>33835.11</v>
          </cell>
          <cell r="G215">
            <v>33835.11</v>
          </cell>
          <cell r="H215">
            <v>231002</v>
          </cell>
        </row>
        <row r="216">
          <cell r="A216" t="str">
            <v>Human ResourcesExpenseO&amp;MOther Primary Expenses</v>
          </cell>
          <cell r="B216" t="str">
            <v>Human Resources</v>
          </cell>
          <cell r="C216" t="str">
            <v>O&amp;M</v>
          </cell>
          <cell r="D216" t="str">
            <v>Other Primary Expenses</v>
          </cell>
          <cell r="E216">
            <v>86906.92</v>
          </cell>
          <cell r="G216">
            <v>86906.92</v>
          </cell>
          <cell r="H216">
            <v>1484703.03</v>
          </cell>
        </row>
        <row r="217">
          <cell r="A217" t="str">
            <v>Human ResourcesExpenseO&amp;MOther Secondary Costs</v>
          </cell>
          <cell r="B217" t="str">
            <v>Human Resources</v>
          </cell>
          <cell r="C217" t="str">
            <v>O&amp;M</v>
          </cell>
          <cell r="D217" t="str">
            <v>Other Secondary Costs</v>
          </cell>
          <cell r="E217">
            <v>5817.64</v>
          </cell>
          <cell r="G217">
            <v>5817.64</v>
          </cell>
          <cell r="H217">
            <v>69814.649999999994</v>
          </cell>
        </row>
        <row r="218">
          <cell r="A218" t="str">
            <v>Human ResourcesExpenseO&amp;MOutside Services</v>
          </cell>
          <cell r="B218" t="str">
            <v>Human Resources</v>
          </cell>
          <cell r="C218" t="str">
            <v>O&amp;M</v>
          </cell>
          <cell r="D218" t="str">
            <v>Outside Services</v>
          </cell>
          <cell r="E218">
            <v>99225.919999999998</v>
          </cell>
          <cell r="G218">
            <v>99225.919999999998</v>
          </cell>
          <cell r="H218">
            <v>2684949</v>
          </cell>
        </row>
        <row r="219">
          <cell r="A219" t="str">
            <v>Human ResourcesExpenseO&amp;MResidual Sent to SC Asm Ctr</v>
          </cell>
          <cell r="B219" t="str">
            <v>Human Resources</v>
          </cell>
          <cell r="C219" t="str">
            <v>O&amp;M</v>
          </cell>
          <cell r="D219" t="str">
            <v>Residual Sent to SC Asm Ctr</v>
          </cell>
          <cell r="E219">
            <v>80090.34</v>
          </cell>
          <cell r="G219">
            <v>80090.34</v>
          </cell>
          <cell r="H219">
            <v>-4769.76</v>
          </cell>
        </row>
        <row r="220">
          <cell r="A220" t="str">
            <v>Human ResourcesExpenseO&amp;MSpace</v>
          </cell>
          <cell r="B220" t="str">
            <v>Human Resources</v>
          </cell>
          <cell r="C220" t="str">
            <v>O&amp;M</v>
          </cell>
          <cell r="D220" t="str">
            <v>Space</v>
          </cell>
          <cell r="E220">
            <v>152013.15</v>
          </cell>
          <cell r="G220">
            <v>152013.15</v>
          </cell>
          <cell r="H220">
            <v>1824157.8</v>
          </cell>
        </row>
        <row r="221">
          <cell r="A221" t="str">
            <v>Human ResourcesExpenseO&amp;MVP Office Assessments</v>
          </cell>
          <cell r="B221" t="str">
            <v>Human Resources</v>
          </cell>
          <cell r="C221" t="str">
            <v>O&amp;M</v>
          </cell>
          <cell r="D221" t="str">
            <v>VP Office Assessments</v>
          </cell>
          <cell r="E221">
            <v>0</v>
          </cell>
          <cell r="G221">
            <v>0</v>
          </cell>
          <cell r="H221">
            <v>0</v>
          </cell>
        </row>
        <row r="222">
          <cell r="A222" t="str">
            <v>Information TechnologyExpenseCAPITALApplied Labor</v>
          </cell>
          <cell r="B222" t="str">
            <v>Information Technology</v>
          </cell>
          <cell r="C222" t="str">
            <v>CAPITAL</v>
          </cell>
          <cell r="D222" t="str">
            <v>Applied Labor</v>
          </cell>
          <cell r="E222">
            <v>78426.31</v>
          </cell>
          <cell r="G222">
            <v>78426.31</v>
          </cell>
          <cell r="H222">
            <v>921685.05</v>
          </cell>
        </row>
        <row r="223">
          <cell r="A223" t="str">
            <v>Information TechnologyExpenseCAPITALMaterial</v>
          </cell>
          <cell r="B223" t="str">
            <v>Information Technology</v>
          </cell>
          <cell r="C223" t="str">
            <v>CAPITAL</v>
          </cell>
          <cell r="D223" t="str">
            <v>Material</v>
          </cell>
          <cell r="E223">
            <v>384096</v>
          </cell>
          <cell r="G223">
            <v>384096</v>
          </cell>
          <cell r="H223">
            <v>15088441</v>
          </cell>
        </row>
        <row r="224">
          <cell r="A224" t="str">
            <v>Information TechnologyExpenseCAPITALOther Primary Expenses</v>
          </cell>
          <cell r="B224" t="str">
            <v>Information Technology</v>
          </cell>
          <cell r="C224" t="str">
            <v>CAPITAL</v>
          </cell>
          <cell r="D224" t="str">
            <v>Other Primary Expenses</v>
          </cell>
          <cell r="E224">
            <v>10687</v>
          </cell>
          <cell r="G224">
            <v>10687</v>
          </cell>
          <cell r="H224">
            <v>419803</v>
          </cell>
        </row>
        <row r="225">
          <cell r="A225" t="str">
            <v>Information TechnologyExpenseCAPITALOutside Services</v>
          </cell>
          <cell r="B225" t="str">
            <v>Information Technology</v>
          </cell>
          <cell r="C225" t="str">
            <v>CAPITAL</v>
          </cell>
          <cell r="D225" t="str">
            <v>Outside Services</v>
          </cell>
          <cell r="E225">
            <v>168331</v>
          </cell>
          <cell r="G225">
            <v>168331</v>
          </cell>
          <cell r="H225">
            <v>6612541</v>
          </cell>
        </row>
        <row r="226">
          <cell r="A226" t="str">
            <v>Information TechnologyExpenseO&amp;MApplied Labor</v>
          </cell>
          <cell r="B226" t="str">
            <v>Information Technology</v>
          </cell>
          <cell r="C226" t="str">
            <v>O&amp;M</v>
          </cell>
          <cell r="D226" t="str">
            <v>Applied Labor</v>
          </cell>
          <cell r="E226">
            <v>-77996.98</v>
          </cell>
          <cell r="G226">
            <v>-77996.98</v>
          </cell>
          <cell r="H226">
            <v>-922053.94</v>
          </cell>
        </row>
        <row r="227">
          <cell r="A227" t="str">
            <v>Information TechnologyExpenseO&amp;MDepreciation/Amortization</v>
          </cell>
          <cell r="B227" t="str">
            <v>Information Technology</v>
          </cell>
          <cell r="C227" t="str">
            <v>O&amp;M</v>
          </cell>
          <cell r="D227" t="str">
            <v>Depreciation/Amortization</v>
          </cell>
          <cell r="E227">
            <v>1011132</v>
          </cell>
          <cell r="G227">
            <v>1011132</v>
          </cell>
          <cell r="H227">
            <v>13862474</v>
          </cell>
        </row>
        <row r="228">
          <cell r="A228" t="str">
            <v>Information TechnologyExpenseO&amp;MFleet/Other CO Charges</v>
          </cell>
          <cell r="B228" t="str">
            <v>Information Technology</v>
          </cell>
          <cell r="C228" t="str">
            <v>O&amp;M</v>
          </cell>
          <cell r="D228" t="str">
            <v>Fleet/Other CO Charges</v>
          </cell>
          <cell r="E228">
            <v>611.23</v>
          </cell>
          <cell r="G228">
            <v>611.23</v>
          </cell>
          <cell r="H228">
            <v>19978.099999999999</v>
          </cell>
        </row>
        <row r="229">
          <cell r="A229" t="str">
            <v>Information TechnologyExpenseO&amp;MFringe Benefits &amp; Taxes</v>
          </cell>
          <cell r="B229" t="str">
            <v>Information Technology</v>
          </cell>
          <cell r="C229" t="str">
            <v>O&amp;M</v>
          </cell>
          <cell r="D229" t="str">
            <v>Fringe Benefits &amp; Taxes</v>
          </cell>
          <cell r="E229">
            <v>803284.22</v>
          </cell>
          <cell r="G229">
            <v>803284.22</v>
          </cell>
          <cell r="H229">
            <v>9824482.3100000005</v>
          </cell>
        </row>
        <row r="230">
          <cell r="A230" t="str">
            <v>Information TechnologyExpenseO&amp;MIncurred Labor</v>
          </cell>
          <cell r="B230" t="str">
            <v>Information Technology</v>
          </cell>
          <cell r="C230" t="str">
            <v>O&amp;M</v>
          </cell>
          <cell r="D230" t="str">
            <v>Incurred Labor</v>
          </cell>
          <cell r="E230">
            <v>2504784</v>
          </cell>
          <cell r="G230">
            <v>2504784</v>
          </cell>
          <cell r="H230">
            <v>29823771</v>
          </cell>
        </row>
        <row r="231">
          <cell r="A231" t="str">
            <v>Information TechnologyExpenseO&amp;MInterest</v>
          </cell>
          <cell r="B231" t="str">
            <v>Information Technology</v>
          </cell>
          <cell r="C231" t="str">
            <v>O&amp;M</v>
          </cell>
          <cell r="D231" t="str">
            <v>Interest</v>
          </cell>
          <cell r="E231">
            <v>566172</v>
          </cell>
          <cell r="G231">
            <v>566172</v>
          </cell>
          <cell r="H231">
            <v>6794054</v>
          </cell>
        </row>
        <row r="232">
          <cell r="A232" t="str">
            <v>Information TechnologyExpenseO&amp;MInternal Settlements</v>
          </cell>
          <cell r="B232" t="str">
            <v>Information Technology</v>
          </cell>
          <cell r="C232" t="str">
            <v>O&amp;M</v>
          </cell>
          <cell r="D232" t="str">
            <v>Internal Settlements</v>
          </cell>
          <cell r="E232">
            <v>0</v>
          </cell>
          <cell r="G232">
            <v>0</v>
          </cell>
          <cell r="H232">
            <v>0</v>
          </cell>
        </row>
        <row r="233">
          <cell r="A233" t="str">
            <v>Information TechnologyExpenseO&amp;MIT Toolkit</v>
          </cell>
          <cell r="B233" t="str">
            <v>Information Technology</v>
          </cell>
          <cell r="C233" t="str">
            <v>O&amp;M</v>
          </cell>
          <cell r="D233" t="str">
            <v>IT Toolkit</v>
          </cell>
          <cell r="E233">
            <v>15348</v>
          </cell>
          <cell r="G233">
            <v>15348</v>
          </cell>
          <cell r="H233">
            <v>184227.86</v>
          </cell>
        </row>
        <row r="234">
          <cell r="A234" t="str">
            <v>Information TechnologyExpenseO&amp;MMaterial</v>
          </cell>
          <cell r="B234" t="str">
            <v>Information Technology</v>
          </cell>
          <cell r="C234" t="str">
            <v>O&amp;M</v>
          </cell>
          <cell r="D234" t="str">
            <v>Material</v>
          </cell>
          <cell r="E234">
            <v>227812</v>
          </cell>
          <cell r="G234">
            <v>227812</v>
          </cell>
          <cell r="H234">
            <v>5617594</v>
          </cell>
        </row>
        <row r="235">
          <cell r="A235" t="str">
            <v>Information TechnologyExpenseO&amp;MOther Primary Expenses</v>
          </cell>
          <cell r="B235" t="str">
            <v>Information Technology</v>
          </cell>
          <cell r="C235" t="str">
            <v>O&amp;M</v>
          </cell>
          <cell r="D235" t="str">
            <v>Other Primary Expenses</v>
          </cell>
          <cell r="E235">
            <v>3347060</v>
          </cell>
          <cell r="G235">
            <v>3347060</v>
          </cell>
          <cell r="H235">
            <v>36403209</v>
          </cell>
        </row>
        <row r="236">
          <cell r="A236" t="str">
            <v>Information TechnologyExpenseO&amp;MOther Secondary Costs</v>
          </cell>
          <cell r="B236" t="str">
            <v>Information Technology</v>
          </cell>
          <cell r="C236" t="str">
            <v>O&amp;M</v>
          </cell>
          <cell r="D236" t="str">
            <v>Other Secondary Costs</v>
          </cell>
          <cell r="E236">
            <v>32465.49</v>
          </cell>
          <cell r="G236">
            <v>32465.49</v>
          </cell>
          <cell r="H236">
            <v>389584.79</v>
          </cell>
        </row>
        <row r="237">
          <cell r="A237" t="str">
            <v>Information TechnologyExpenseO&amp;MOutside Services</v>
          </cell>
          <cell r="B237" t="str">
            <v>Information Technology</v>
          </cell>
          <cell r="C237" t="str">
            <v>O&amp;M</v>
          </cell>
          <cell r="D237" t="str">
            <v>Outside Services</v>
          </cell>
          <cell r="E237">
            <v>3210900</v>
          </cell>
          <cell r="G237">
            <v>3210900</v>
          </cell>
          <cell r="H237">
            <v>46454808</v>
          </cell>
        </row>
        <row r="238">
          <cell r="A238" t="str">
            <v>Information TechnologyExpenseO&amp;MResidual Sent to SC Asm Ctr</v>
          </cell>
          <cell r="B238" t="str">
            <v>Information Technology</v>
          </cell>
          <cell r="C238" t="str">
            <v>O&amp;M</v>
          </cell>
          <cell r="D238" t="str">
            <v>Residual Sent to SC Asm Ctr</v>
          </cell>
          <cell r="E238">
            <v>89557.45</v>
          </cell>
          <cell r="G238">
            <v>89557.45</v>
          </cell>
          <cell r="H238">
            <v>12134.36</v>
          </cell>
        </row>
        <row r="239">
          <cell r="A239" t="str">
            <v>Information TechnologyExpenseO&amp;MSpace</v>
          </cell>
          <cell r="B239" t="str">
            <v>Information Technology</v>
          </cell>
          <cell r="C239" t="str">
            <v>O&amp;M</v>
          </cell>
          <cell r="D239" t="str">
            <v>Space</v>
          </cell>
          <cell r="E239">
            <v>476785.89</v>
          </cell>
          <cell r="G239">
            <v>476785.89</v>
          </cell>
          <cell r="H239">
            <v>5721430.6799999997</v>
          </cell>
        </row>
        <row r="240">
          <cell r="A240" t="str">
            <v>Information TechnologyExpenseO&amp;MVP Office Assessments</v>
          </cell>
          <cell r="B240" t="str">
            <v>Information Technology</v>
          </cell>
          <cell r="C240" t="str">
            <v>O&amp;M</v>
          </cell>
          <cell r="D240" t="str">
            <v>VP Office Assessments</v>
          </cell>
          <cell r="E240">
            <v>0</v>
          </cell>
          <cell r="G240">
            <v>0</v>
          </cell>
          <cell r="H240">
            <v>0</v>
          </cell>
        </row>
        <row r="241">
          <cell r="A241" t="str">
            <v>Internal Audit ServicesExpenseO&amp;MApplied Labor</v>
          </cell>
          <cell r="B241" t="str">
            <v>Internal Audit Services</v>
          </cell>
          <cell r="C241" t="str">
            <v>O&amp;M</v>
          </cell>
          <cell r="D241" t="str">
            <v>Applied Labor</v>
          </cell>
          <cell r="E241">
            <v>0</v>
          </cell>
          <cell r="G241">
            <v>0</v>
          </cell>
          <cell r="H241">
            <v>0</v>
          </cell>
        </row>
        <row r="242">
          <cell r="A242" t="str">
            <v>Internal Audit ServicesExpenseO&amp;MDepreciation/Amortization</v>
          </cell>
          <cell r="B242" t="str">
            <v>Internal Audit Services</v>
          </cell>
          <cell r="C242" t="str">
            <v>O&amp;M</v>
          </cell>
          <cell r="D242" t="str">
            <v>Depreciation/Amortization</v>
          </cell>
          <cell r="E242">
            <v>587</v>
          </cell>
          <cell r="G242">
            <v>587</v>
          </cell>
          <cell r="H242">
            <v>7044</v>
          </cell>
        </row>
        <row r="243">
          <cell r="A243" t="str">
            <v>Internal Audit ServicesExpenseO&amp;MFringe Benefits &amp; Taxes</v>
          </cell>
          <cell r="B243" t="str">
            <v>Internal Audit Services</v>
          </cell>
          <cell r="C243" t="str">
            <v>O&amp;M</v>
          </cell>
          <cell r="D243" t="str">
            <v>Fringe Benefits &amp; Taxes</v>
          </cell>
          <cell r="E243">
            <v>111991.9</v>
          </cell>
          <cell r="G243">
            <v>111991.9</v>
          </cell>
          <cell r="H243">
            <v>1330809.22</v>
          </cell>
        </row>
        <row r="244">
          <cell r="A244" t="str">
            <v>Internal Audit ServicesExpenseO&amp;MIncurred Labor</v>
          </cell>
          <cell r="B244" t="str">
            <v>Internal Audit Services</v>
          </cell>
          <cell r="C244" t="str">
            <v>O&amp;M</v>
          </cell>
          <cell r="D244" t="str">
            <v>Incurred Labor</v>
          </cell>
          <cell r="E244">
            <v>348821</v>
          </cell>
          <cell r="G244">
            <v>348821</v>
          </cell>
          <cell r="H244">
            <v>4145024</v>
          </cell>
        </row>
        <row r="245">
          <cell r="A245" t="str">
            <v>Internal Audit ServicesExpenseO&amp;MInternal Settlements</v>
          </cell>
          <cell r="B245" t="str">
            <v>Internal Audit Services</v>
          </cell>
          <cell r="C245" t="str">
            <v>O&amp;M</v>
          </cell>
          <cell r="D245" t="str">
            <v>Internal Settlements</v>
          </cell>
          <cell r="E245">
            <v>0</v>
          </cell>
          <cell r="G245">
            <v>0</v>
          </cell>
          <cell r="H245">
            <v>0</v>
          </cell>
        </row>
        <row r="246">
          <cell r="A246" t="str">
            <v>Internal Audit ServicesExpenseO&amp;MIT Toolkit</v>
          </cell>
          <cell r="B246" t="str">
            <v>Internal Audit Services</v>
          </cell>
          <cell r="C246" t="str">
            <v>O&amp;M</v>
          </cell>
          <cell r="D246" t="str">
            <v>IT Toolkit</v>
          </cell>
          <cell r="E246">
            <v>766.42</v>
          </cell>
          <cell r="G246">
            <v>766.42</v>
          </cell>
          <cell r="H246">
            <v>9098.31</v>
          </cell>
        </row>
        <row r="247">
          <cell r="A247" t="str">
            <v>Internal Audit ServicesExpenseO&amp;MMaterial</v>
          </cell>
          <cell r="B247" t="str">
            <v>Internal Audit Services</v>
          </cell>
          <cell r="C247" t="str">
            <v>O&amp;M</v>
          </cell>
          <cell r="D247" t="str">
            <v>Material</v>
          </cell>
          <cell r="E247">
            <v>1122</v>
          </cell>
          <cell r="G247">
            <v>1122</v>
          </cell>
          <cell r="H247">
            <v>13464</v>
          </cell>
        </row>
        <row r="248">
          <cell r="A248" t="str">
            <v>Internal Audit ServicesExpenseO&amp;MOther Primary Expenses</v>
          </cell>
          <cell r="B248" t="str">
            <v>Internal Audit Services</v>
          </cell>
          <cell r="C248" t="str">
            <v>O&amp;M</v>
          </cell>
          <cell r="D248" t="str">
            <v>Other Primary Expenses</v>
          </cell>
          <cell r="E248">
            <v>11314</v>
          </cell>
          <cell r="G248">
            <v>11314</v>
          </cell>
          <cell r="H248">
            <v>140070</v>
          </cell>
        </row>
        <row r="249">
          <cell r="A249" t="str">
            <v>Internal Audit ServicesExpenseO&amp;MOther Secondary Costs</v>
          </cell>
          <cell r="B249" t="str">
            <v>Internal Audit Services</v>
          </cell>
          <cell r="C249" t="str">
            <v>O&amp;M</v>
          </cell>
          <cell r="D249" t="str">
            <v>Other Secondary Costs</v>
          </cell>
          <cell r="E249">
            <v>712.61</v>
          </cell>
          <cell r="G249">
            <v>712.61</v>
          </cell>
          <cell r="H249">
            <v>8548.4699999999993</v>
          </cell>
        </row>
        <row r="250">
          <cell r="A250" t="str">
            <v>Internal Audit ServicesExpenseO&amp;MOutside Services</v>
          </cell>
          <cell r="B250" t="str">
            <v>Internal Audit Services</v>
          </cell>
          <cell r="C250" t="str">
            <v>O&amp;M</v>
          </cell>
          <cell r="D250" t="str">
            <v>Outside Services</v>
          </cell>
          <cell r="H250">
            <v>333828</v>
          </cell>
        </row>
        <row r="251">
          <cell r="A251" t="str">
            <v>Internal Audit ServicesExpenseO&amp;MResidual Sent to SC Asm Ctr</v>
          </cell>
          <cell r="B251" t="str">
            <v>Internal Audit Services</v>
          </cell>
          <cell r="C251" t="str">
            <v>O&amp;M</v>
          </cell>
          <cell r="D251" t="str">
            <v>Residual Sent to SC Asm Ctr</v>
          </cell>
          <cell r="E251">
            <v>8127.77</v>
          </cell>
          <cell r="G251">
            <v>8127.77</v>
          </cell>
          <cell r="H251">
            <v>757.04</v>
          </cell>
        </row>
        <row r="252">
          <cell r="A252" t="str">
            <v>Internal Audit ServicesExpenseO&amp;MSpace</v>
          </cell>
          <cell r="B252" t="str">
            <v>Internal Audit Services</v>
          </cell>
          <cell r="C252" t="str">
            <v>O&amp;M</v>
          </cell>
          <cell r="D252" t="str">
            <v>Space</v>
          </cell>
          <cell r="E252">
            <v>40215.06</v>
          </cell>
          <cell r="G252">
            <v>40215.06</v>
          </cell>
          <cell r="H252">
            <v>482580.72</v>
          </cell>
        </row>
        <row r="253">
          <cell r="A253" t="str">
            <v>Internal Audit ServicesExpenseO&amp;MVP Office Assessments</v>
          </cell>
          <cell r="B253" t="str">
            <v>Internal Audit Services</v>
          </cell>
          <cell r="C253" t="str">
            <v>O&amp;M</v>
          </cell>
          <cell r="D253" t="str">
            <v>VP Office Assessments</v>
          </cell>
          <cell r="E253">
            <v>0</v>
          </cell>
          <cell r="G253">
            <v>0</v>
          </cell>
          <cell r="H253">
            <v>0</v>
          </cell>
        </row>
        <row r="254">
          <cell r="A254" t="str">
            <v>Investor RelationsExpenseO&amp;MApplied Labor</v>
          </cell>
          <cell r="B254" t="str">
            <v>Investor Relations</v>
          </cell>
          <cell r="C254" t="str">
            <v>O&amp;M</v>
          </cell>
          <cell r="D254" t="str">
            <v>Applied Labor</v>
          </cell>
          <cell r="E254">
            <v>0</v>
          </cell>
          <cell r="G254">
            <v>0</v>
          </cell>
          <cell r="H254">
            <v>0</v>
          </cell>
        </row>
        <row r="255">
          <cell r="A255" t="str">
            <v>Investor RelationsExpenseO&amp;MDepreciation/Amortization</v>
          </cell>
          <cell r="B255" t="str">
            <v>Investor Relations</v>
          </cell>
          <cell r="C255" t="str">
            <v>O&amp;M</v>
          </cell>
          <cell r="D255" t="str">
            <v>Depreciation/Amortization</v>
          </cell>
          <cell r="E255">
            <v>274</v>
          </cell>
          <cell r="G255">
            <v>274</v>
          </cell>
          <cell r="H255">
            <v>3288</v>
          </cell>
        </row>
        <row r="256">
          <cell r="A256" t="str">
            <v>Investor RelationsExpenseO&amp;MFringe Benefits &amp; Taxes</v>
          </cell>
          <cell r="B256" t="str">
            <v>Investor Relations</v>
          </cell>
          <cell r="C256" t="str">
            <v>O&amp;M</v>
          </cell>
          <cell r="D256" t="str">
            <v>Fringe Benefits &amp; Taxes</v>
          </cell>
          <cell r="E256">
            <v>14268.58</v>
          </cell>
          <cell r="G256">
            <v>14268.58</v>
          </cell>
          <cell r="H256">
            <v>169696.17</v>
          </cell>
        </row>
        <row r="257">
          <cell r="A257" t="str">
            <v>Investor RelationsExpenseO&amp;MIncurred Labor</v>
          </cell>
          <cell r="B257" t="str">
            <v>Investor Relations</v>
          </cell>
          <cell r="C257" t="str">
            <v>O&amp;M</v>
          </cell>
          <cell r="D257" t="str">
            <v>Incurred Labor</v>
          </cell>
          <cell r="E257">
            <v>44492</v>
          </cell>
          <cell r="G257">
            <v>44492</v>
          </cell>
          <cell r="H257">
            <v>529143</v>
          </cell>
        </row>
        <row r="258">
          <cell r="A258" t="str">
            <v>Investor RelationsExpenseO&amp;MInternal Settlements</v>
          </cell>
          <cell r="B258" t="str">
            <v>Investor Relations</v>
          </cell>
          <cell r="C258" t="str">
            <v>O&amp;M</v>
          </cell>
          <cell r="D258" t="str">
            <v>Internal Settlements</v>
          </cell>
          <cell r="E258">
            <v>0</v>
          </cell>
          <cell r="G258">
            <v>0</v>
          </cell>
          <cell r="H258">
            <v>0</v>
          </cell>
        </row>
        <row r="259">
          <cell r="A259" t="str">
            <v>Investor RelationsExpenseO&amp;MIT Toolkit</v>
          </cell>
          <cell r="B259" t="str">
            <v>Investor Relations</v>
          </cell>
          <cell r="C259" t="str">
            <v>O&amp;M</v>
          </cell>
          <cell r="D259" t="str">
            <v>IT Toolkit</v>
          </cell>
          <cell r="E259">
            <v>647.79999999999995</v>
          </cell>
          <cell r="G259">
            <v>647.79999999999995</v>
          </cell>
          <cell r="H259">
            <v>7748.7</v>
          </cell>
        </row>
        <row r="260">
          <cell r="A260" t="str">
            <v>Investor RelationsExpenseO&amp;MMaterial</v>
          </cell>
          <cell r="B260" t="str">
            <v>Investor Relations</v>
          </cell>
          <cell r="C260" t="str">
            <v>O&amp;M</v>
          </cell>
          <cell r="D260" t="str">
            <v>Material</v>
          </cell>
          <cell r="H260">
            <v>26442</v>
          </cell>
        </row>
        <row r="261">
          <cell r="A261" t="str">
            <v>Investor RelationsExpenseO&amp;MOther Primary Expenses</v>
          </cell>
          <cell r="B261" t="str">
            <v>Investor Relations</v>
          </cell>
          <cell r="C261" t="str">
            <v>O&amp;M</v>
          </cell>
          <cell r="D261" t="str">
            <v>Other Primary Expenses</v>
          </cell>
          <cell r="E261">
            <v>8470</v>
          </cell>
          <cell r="G261">
            <v>8470</v>
          </cell>
          <cell r="H261">
            <v>169389</v>
          </cell>
        </row>
        <row r="262">
          <cell r="A262" t="str">
            <v>Investor RelationsExpenseO&amp;MOther Secondary Costs</v>
          </cell>
          <cell r="B262" t="str">
            <v>Investor Relations</v>
          </cell>
          <cell r="C262" t="str">
            <v>O&amp;M</v>
          </cell>
          <cell r="D262" t="str">
            <v>Other Secondary Costs</v>
          </cell>
          <cell r="E262">
            <v>202.29</v>
          </cell>
          <cell r="G262">
            <v>202.29</v>
          </cell>
          <cell r="H262">
            <v>2421.5700000000002</v>
          </cell>
        </row>
        <row r="263">
          <cell r="A263" t="str">
            <v>Investor RelationsExpenseO&amp;MOutside Services</v>
          </cell>
          <cell r="B263" t="str">
            <v>Investor Relations</v>
          </cell>
          <cell r="C263" t="str">
            <v>O&amp;M</v>
          </cell>
          <cell r="D263" t="str">
            <v>Outside Services</v>
          </cell>
          <cell r="E263">
            <v>1424</v>
          </cell>
          <cell r="G263">
            <v>1424</v>
          </cell>
          <cell r="H263">
            <v>142396</v>
          </cell>
        </row>
        <row r="264">
          <cell r="A264" t="str">
            <v>Investor RelationsExpenseO&amp;MResidual Sent to SC Asm Ctr</v>
          </cell>
          <cell r="B264" t="str">
            <v>Investor Relations</v>
          </cell>
          <cell r="C264" t="str">
            <v>O&amp;M</v>
          </cell>
          <cell r="D264" t="str">
            <v>Residual Sent to SC Asm Ctr</v>
          </cell>
          <cell r="E264">
            <v>-122.92</v>
          </cell>
          <cell r="G264">
            <v>-122.92</v>
          </cell>
          <cell r="H264">
            <v>-6.44</v>
          </cell>
        </row>
        <row r="265">
          <cell r="A265" t="str">
            <v>Investor RelationsExpenseO&amp;MSpace</v>
          </cell>
          <cell r="B265" t="str">
            <v>Investor Relations</v>
          </cell>
          <cell r="C265" t="str">
            <v>O&amp;M</v>
          </cell>
          <cell r="D265" t="str">
            <v>Space</v>
          </cell>
          <cell r="E265">
            <v>8021.25</v>
          </cell>
          <cell r="G265">
            <v>8021.25</v>
          </cell>
          <cell r="H265">
            <v>96255</v>
          </cell>
        </row>
        <row r="266">
          <cell r="A266" t="str">
            <v>Investor RelationsExpenseO&amp;MVP Office Assessments</v>
          </cell>
          <cell r="B266" t="str">
            <v>Investor Relations</v>
          </cell>
          <cell r="C266" t="str">
            <v>O&amp;M</v>
          </cell>
          <cell r="D266" t="str">
            <v>VP Office Assessments</v>
          </cell>
          <cell r="E266">
            <v>0</v>
          </cell>
          <cell r="G266">
            <v>0</v>
          </cell>
          <cell r="H266">
            <v>0</v>
          </cell>
        </row>
        <row r="267">
          <cell r="A267" t="str">
            <v>LawExpenseO&amp;MApplied Labor</v>
          </cell>
          <cell r="B267" t="str">
            <v>Law</v>
          </cell>
          <cell r="C267" t="str">
            <v>O&amp;M</v>
          </cell>
          <cell r="D267" t="str">
            <v>Applied Labor</v>
          </cell>
          <cell r="E267">
            <v>0</v>
          </cell>
          <cell r="G267">
            <v>0</v>
          </cell>
          <cell r="H267">
            <v>0</v>
          </cell>
        </row>
        <row r="268">
          <cell r="A268" t="str">
            <v>LawExpenseO&amp;MDAS</v>
          </cell>
          <cell r="B268" t="str">
            <v>Law</v>
          </cell>
          <cell r="C268" t="str">
            <v>O&amp;M</v>
          </cell>
          <cell r="D268" t="str">
            <v>DAS</v>
          </cell>
          <cell r="E268">
            <v>12336</v>
          </cell>
          <cell r="G268">
            <v>12336</v>
          </cell>
          <cell r="H268">
            <v>148034</v>
          </cell>
        </row>
        <row r="269">
          <cell r="A269" t="str">
            <v>LawExpenseO&amp;MDepreciation/Amortization</v>
          </cell>
          <cell r="B269" t="str">
            <v>Law</v>
          </cell>
          <cell r="C269" t="str">
            <v>O&amp;M</v>
          </cell>
          <cell r="D269" t="str">
            <v>Depreciation/Amortization</v>
          </cell>
          <cell r="E269">
            <v>24365</v>
          </cell>
          <cell r="G269">
            <v>24365</v>
          </cell>
          <cell r="H269">
            <v>292380</v>
          </cell>
        </row>
        <row r="270">
          <cell r="A270" t="str">
            <v>LawExpenseO&amp;MFringe Benefits &amp; Taxes</v>
          </cell>
          <cell r="B270" t="str">
            <v>Law</v>
          </cell>
          <cell r="C270" t="str">
            <v>O&amp;M</v>
          </cell>
          <cell r="D270" t="str">
            <v>Fringe Benefits &amp; Taxes</v>
          </cell>
          <cell r="E270">
            <v>277689.31</v>
          </cell>
          <cell r="G270">
            <v>277689.31</v>
          </cell>
          <cell r="H270">
            <v>3304745.46</v>
          </cell>
        </row>
        <row r="271">
          <cell r="A271" t="str">
            <v>LawExpenseO&amp;MIncurred Labor</v>
          </cell>
          <cell r="B271" t="str">
            <v>Law</v>
          </cell>
          <cell r="C271" t="str">
            <v>O&amp;M</v>
          </cell>
          <cell r="D271" t="str">
            <v>Incurred Labor</v>
          </cell>
          <cell r="E271">
            <v>865885</v>
          </cell>
          <cell r="G271">
            <v>865885</v>
          </cell>
          <cell r="H271">
            <v>10304788</v>
          </cell>
        </row>
        <row r="272">
          <cell r="A272" t="str">
            <v>LawExpenseO&amp;MInternal Settlements</v>
          </cell>
          <cell r="B272" t="str">
            <v>Law</v>
          </cell>
          <cell r="C272" t="str">
            <v>O&amp;M</v>
          </cell>
          <cell r="D272" t="str">
            <v>Internal Settlements</v>
          </cell>
          <cell r="E272">
            <v>0</v>
          </cell>
          <cell r="G272">
            <v>0</v>
          </cell>
          <cell r="H272">
            <v>0</v>
          </cell>
        </row>
        <row r="273">
          <cell r="A273" t="str">
            <v>LawExpenseO&amp;MIT Toolkit</v>
          </cell>
          <cell r="B273" t="str">
            <v>Law</v>
          </cell>
          <cell r="C273" t="str">
            <v>O&amp;M</v>
          </cell>
          <cell r="D273" t="str">
            <v>IT Toolkit</v>
          </cell>
          <cell r="E273">
            <v>4748.6099999999997</v>
          </cell>
          <cell r="G273">
            <v>4748.6099999999997</v>
          </cell>
          <cell r="H273">
            <v>56903.94</v>
          </cell>
        </row>
        <row r="274">
          <cell r="A274" t="str">
            <v>LawExpenseO&amp;MMaterial</v>
          </cell>
          <cell r="B274" t="str">
            <v>Law</v>
          </cell>
          <cell r="C274" t="str">
            <v>O&amp;M</v>
          </cell>
          <cell r="D274" t="str">
            <v>Material</v>
          </cell>
          <cell r="E274">
            <v>1333</v>
          </cell>
          <cell r="G274">
            <v>1333</v>
          </cell>
          <cell r="H274">
            <v>15996</v>
          </cell>
        </row>
        <row r="275">
          <cell r="A275" t="str">
            <v>LawExpenseO&amp;MOther Primary Expenses</v>
          </cell>
          <cell r="B275" t="str">
            <v>Law</v>
          </cell>
          <cell r="C275" t="str">
            <v>O&amp;M</v>
          </cell>
          <cell r="D275" t="str">
            <v>Other Primary Expenses</v>
          </cell>
          <cell r="E275">
            <v>86573</v>
          </cell>
          <cell r="G275">
            <v>86573</v>
          </cell>
          <cell r="H275">
            <v>557081</v>
          </cell>
        </row>
        <row r="276">
          <cell r="A276" t="str">
            <v>LawExpenseO&amp;MOther Secondary Costs</v>
          </cell>
          <cell r="B276" t="str">
            <v>Law</v>
          </cell>
          <cell r="C276" t="str">
            <v>O&amp;M</v>
          </cell>
          <cell r="D276" t="str">
            <v>Other Secondary Costs</v>
          </cell>
          <cell r="E276">
            <v>4037.93</v>
          </cell>
          <cell r="G276">
            <v>4037.93</v>
          </cell>
          <cell r="H276">
            <v>48453.13</v>
          </cell>
        </row>
        <row r="277">
          <cell r="A277" t="str">
            <v>LawExpenseO&amp;MOutside Services</v>
          </cell>
          <cell r="B277" t="str">
            <v>Law</v>
          </cell>
          <cell r="C277" t="str">
            <v>O&amp;M</v>
          </cell>
          <cell r="D277" t="str">
            <v>Outside Services</v>
          </cell>
          <cell r="E277">
            <v>1763750</v>
          </cell>
          <cell r="G277">
            <v>1763750</v>
          </cell>
          <cell r="H277">
            <v>17840000</v>
          </cell>
        </row>
        <row r="278">
          <cell r="A278" t="str">
            <v>LawExpenseO&amp;MResidual Sent to SC Asm Ctr</v>
          </cell>
          <cell r="B278" t="str">
            <v>Law</v>
          </cell>
          <cell r="C278" t="str">
            <v>O&amp;M</v>
          </cell>
          <cell r="D278" t="str">
            <v>Residual Sent to SC Asm Ctr</v>
          </cell>
          <cell r="E278">
            <v>-25660.560000000001</v>
          </cell>
          <cell r="G278">
            <v>-25660.560000000001</v>
          </cell>
          <cell r="H278">
            <v>-755.55</v>
          </cell>
        </row>
        <row r="279">
          <cell r="A279" t="str">
            <v>LawExpenseO&amp;MSpace</v>
          </cell>
          <cell r="B279" t="str">
            <v>Law</v>
          </cell>
          <cell r="C279" t="str">
            <v>O&amp;M</v>
          </cell>
          <cell r="D279" t="str">
            <v>Space</v>
          </cell>
          <cell r="E279">
            <v>113725.98</v>
          </cell>
          <cell r="G279">
            <v>113725.98</v>
          </cell>
          <cell r="H279">
            <v>1364711.76</v>
          </cell>
        </row>
        <row r="280">
          <cell r="A280" t="str">
            <v>LawExpenseO&amp;MVP Office Assessments</v>
          </cell>
          <cell r="B280" t="str">
            <v>Law</v>
          </cell>
          <cell r="C280" t="str">
            <v>O&amp;M</v>
          </cell>
          <cell r="D280" t="str">
            <v>VP Office Assessments</v>
          </cell>
          <cell r="E280">
            <v>4583</v>
          </cell>
          <cell r="G280">
            <v>4583</v>
          </cell>
          <cell r="H280">
            <v>54996</v>
          </cell>
        </row>
        <row r="281">
          <cell r="A281" t="str">
            <v>NERC ComplianceExpenseO&amp;MApplied Labor</v>
          </cell>
          <cell r="B281" t="str">
            <v>NERC Compliance</v>
          </cell>
          <cell r="C281" t="str">
            <v>O&amp;M</v>
          </cell>
          <cell r="D281" t="str">
            <v>Applied Labor</v>
          </cell>
          <cell r="E281">
            <v>0</v>
          </cell>
          <cell r="G281">
            <v>0</v>
          </cell>
          <cell r="H281">
            <v>0</v>
          </cell>
        </row>
        <row r="282">
          <cell r="A282" t="str">
            <v>NERC ComplianceExpenseO&amp;MDepreciation/Amortization</v>
          </cell>
          <cell r="B282" t="str">
            <v>NERC Compliance</v>
          </cell>
          <cell r="C282" t="str">
            <v>O&amp;M</v>
          </cell>
          <cell r="D282" t="str">
            <v>Depreciation/Amortization</v>
          </cell>
          <cell r="E282">
            <v>250</v>
          </cell>
          <cell r="G282">
            <v>250</v>
          </cell>
          <cell r="H282">
            <v>3000</v>
          </cell>
        </row>
        <row r="283">
          <cell r="A283" t="str">
            <v>NERC ComplianceExpenseO&amp;MFringe Benefits &amp; Taxes</v>
          </cell>
          <cell r="B283" t="str">
            <v>NERC Compliance</v>
          </cell>
          <cell r="C283" t="str">
            <v>O&amp;M</v>
          </cell>
          <cell r="D283" t="str">
            <v>Fringe Benefits &amp; Taxes</v>
          </cell>
          <cell r="E283">
            <v>24610.52</v>
          </cell>
          <cell r="G283">
            <v>24610.52</v>
          </cell>
          <cell r="H283">
            <v>344117.22</v>
          </cell>
        </row>
        <row r="284">
          <cell r="A284" t="str">
            <v>NERC ComplianceExpenseO&amp;MIncurred Labor</v>
          </cell>
          <cell r="B284" t="str">
            <v>NERC Compliance</v>
          </cell>
          <cell r="C284" t="str">
            <v>O&amp;M</v>
          </cell>
          <cell r="D284" t="str">
            <v>Incurred Labor</v>
          </cell>
          <cell r="E284">
            <v>76740</v>
          </cell>
          <cell r="G284">
            <v>76740</v>
          </cell>
          <cell r="H284">
            <v>1073019</v>
          </cell>
        </row>
        <row r="285">
          <cell r="A285" t="str">
            <v>NERC ComplianceExpenseO&amp;MInternal Settlements</v>
          </cell>
          <cell r="B285" t="str">
            <v>NERC Compliance</v>
          </cell>
          <cell r="C285" t="str">
            <v>O&amp;M</v>
          </cell>
          <cell r="D285" t="str">
            <v>Internal Settlements</v>
          </cell>
          <cell r="E285">
            <v>0</v>
          </cell>
          <cell r="G285">
            <v>0</v>
          </cell>
          <cell r="H285">
            <v>0</v>
          </cell>
        </row>
        <row r="286">
          <cell r="A286" t="str">
            <v>NERC ComplianceExpenseO&amp;MIT Toolkit</v>
          </cell>
          <cell r="B286" t="str">
            <v>NERC Compliance</v>
          </cell>
          <cell r="C286" t="str">
            <v>O&amp;M</v>
          </cell>
          <cell r="D286" t="str">
            <v>IT Toolkit</v>
          </cell>
          <cell r="E286">
            <v>447</v>
          </cell>
          <cell r="G286">
            <v>447</v>
          </cell>
          <cell r="H286">
            <v>5358</v>
          </cell>
        </row>
        <row r="287">
          <cell r="A287" t="str">
            <v>NERC ComplianceExpenseO&amp;MOther Primary Expenses</v>
          </cell>
          <cell r="B287" t="str">
            <v>NERC Compliance</v>
          </cell>
          <cell r="C287" t="str">
            <v>O&amp;M</v>
          </cell>
          <cell r="D287" t="str">
            <v>Other Primary Expenses</v>
          </cell>
          <cell r="E287">
            <v>10000</v>
          </cell>
          <cell r="G287">
            <v>10000</v>
          </cell>
          <cell r="H287">
            <v>120000</v>
          </cell>
        </row>
        <row r="288">
          <cell r="A288" t="str">
            <v>NERC ComplianceExpenseO&amp;MOther Secondary Costs</v>
          </cell>
          <cell r="B288" t="str">
            <v>NERC Compliance</v>
          </cell>
          <cell r="C288" t="str">
            <v>O&amp;M</v>
          </cell>
          <cell r="D288" t="str">
            <v>Other Secondary Costs</v>
          </cell>
          <cell r="E288">
            <v>478.88</v>
          </cell>
          <cell r="G288">
            <v>478.88</v>
          </cell>
          <cell r="H288">
            <v>5745.53</v>
          </cell>
        </row>
        <row r="289">
          <cell r="A289" t="str">
            <v>NERC ComplianceExpenseO&amp;MResidual Sent to SC Asm Ctr</v>
          </cell>
          <cell r="B289" t="str">
            <v>NERC Compliance</v>
          </cell>
          <cell r="C289" t="str">
            <v>O&amp;M</v>
          </cell>
          <cell r="D289" t="str">
            <v>Residual Sent to SC Asm Ctr</v>
          </cell>
          <cell r="E289">
            <v>-10117.65</v>
          </cell>
          <cell r="G289">
            <v>-10117.65</v>
          </cell>
          <cell r="H289">
            <v>1029.8499999999999</v>
          </cell>
        </row>
        <row r="290">
          <cell r="A290" t="str">
            <v>NERC ComplianceExpenseO&amp;MSpace</v>
          </cell>
          <cell r="B290" t="str">
            <v>NERC Compliance</v>
          </cell>
          <cell r="C290" t="str">
            <v>O&amp;M</v>
          </cell>
          <cell r="D290" t="str">
            <v>Space</v>
          </cell>
          <cell r="E290">
            <v>12122.55</v>
          </cell>
          <cell r="G290">
            <v>12122.55</v>
          </cell>
          <cell r="H290">
            <v>145470.6</v>
          </cell>
        </row>
        <row r="291">
          <cell r="A291" t="str">
            <v>NERC ComplianceExpenseO&amp;MVP Office Assessments</v>
          </cell>
          <cell r="B291" t="str">
            <v>NERC Compliance</v>
          </cell>
          <cell r="C291" t="str">
            <v>O&amp;M</v>
          </cell>
          <cell r="D291" t="str">
            <v>VP Office Assessments</v>
          </cell>
          <cell r="E291">
            <v>0</v>
          </cell>
          <cell r="G291">
            <v>0</v>
          </cell>
          <cell r="H291">
            <v>0</v>
          </cell>
        </row>
        <row r="292">
          <cell r="A292" t="str">
            <v>Payroll Services &amp; Accounts PayableExpenseO&amp;MApplied Labor</v>
          </cell>
          <cell r="B292" t="str">
            <v>Payroll Services &amp; Accounts Payable</v>
          </cell>
          <cell r="C292" t="str">
            <v>O&amp;M</v>
          </cell>
          <cell r="D292" t="str">
            <v>Applied Labor</v>
          </cell>
          <cell r="E292">
            <v>0</v>
          </cell>
          <cell r="G292">
            <v>0</v>
          </cell>
          <cell r="H292">
            <v>0</v>
          </cell>
        </row>
        <row r="293">
          <cell r="A293" t="str">
            <v>Payroll Services &amp; Accounts PayableExpenseO&amp;MClient Investment</v>
          </cell>
          <cell r="B293" t="str">
            <v>Payroll Services &amp; Accounts Payable</v>
          </cell>
          <cell r="C293" t="str">
            <v>O&amp;M</v>
          </cell>
          <cell r="D293" t="str">
            <v>Client Investment</v>
          </cell>
          <cell r="E293">
            <v>13540</v>
          </cell>
          <cell r="G293">
            <v>13540</v>
          </cell>
          <cell r="H293">
            <v>90500</v>
          </cell>
        </row>
        <row r="294">
          <cell r="A294" t="str">
            <v>Payroll Services &amp; Accounts PayableExpenseO&amp;MDAS</v>
          </cell>
          <cell r="B294" t="str">
            <v>Payroll Services &amp; Accounts Payable</v>
          </cell>
          <cell r="C294" t="str">
            <v>O&amp;M</v>
          </cell>
          <cell r="D294" t="str">
            <v>DAS</v>
          </cell>
          <cell r="E294">
            <v>22503</v>
          </cell>
          <cell r="G294">
            <v>22503</v>
          </cell>
          <cell r="H294">
            <v>270034</v>
          </cell>
        </row>
        <row r="295">
          <cell r="A295" t="str">
            <v>Payroll Services &amp; Accounts PayableExpenseO&amp;MDepreciation/Amortization</v>
          </cell>
          <cell r="B295" t="str">
            <v>Payroll Services &amp; Accounts Payable</v>
          </cell>
          <cell r="C295" t="str">
            <v>O&amp;M</v>
          </cell>
          <cell r="D295" t="str">
            <v>Depreciation/Amortization</v>
          </cell>
          <cell r="E295">
            <v>466</v>
          </cell>
          <cell r="G295">
            <v>466</v>
          </cell>
          <cell r="H295">
            <v>5592</v>
          </cell>
        </row>
        <row r="296">
          <cell r="A296" t="str">
            <v>Payroll Services &amp; Accounts PayableExpenseO&amp;MFringe Benefits &amp; Taxes</v>
          </cell>
          <cell r="B296" t="str">
            <v>Payroll Services &amp; Accounts Payable</v>
          </cell>
          <cell r="C296" t="str">
            <v>O&amp;M</v>
          </cell>
          <cell r="D296" t="str">
            <v>Fringe Benefits &amp; Taxes</v>
          </cell>
          <cell r="E296">
            <v>58104.75</v>
          </cell>
          <cell r="G296">
            <v>58104.75</v>
          </cell>
          <cell r="H296">
            <v>689890.45</v>
          </cell>
        </row>
        <row r="297">
          <cell r="A297" t="str">
            <v>Payroll Services &amp; Accounts PayableExpenseO&amp;MIncurred Labor</v>
          </cell>
          <cell r="B297" t="str">
            <v>Payroll Services &amp; Accounts Payable</v>
          </cell>
          <cell r="C297" t="str">
            <v>O&amp;M</v>
          </cell>
          <cell r="D297" t="str">
            <v>Incurred Labor</v>
          </cell>
          <cell r="E297">
            <v>181181</v>
          </cell>
          <cell r="G297">
            <v>181181</v>
          </cell>
          <cell r="H297">
            <v>2151202</v>
          </cell>
        </row>
        <row r="298">
          <cell r="A298" t="str">
            <v>Payroll Services &amp; Accounts PayableExpenseO&amp;MInternal Settlements</v>
          </cell>
          <cell r="B298" t="str">
            <v>Payroll Services &amp; Accounts Payable</v>
          </cell>
          <cell r="C298" t="str">
            <v>O&amp;M</v>
          </cell>
          <cell r="D298" t="str">
            <v>Internal Settlements</v>
          </cell>
          <cell r="E298">
            <v>0</v>
          </cell>
          <cell r="G298">
            <v>0</v>
          </cell>
          <cell r="H298">
            <v>0</v>
          </cell>
        </row>
        <row r="299">
          <cell r="A299" t="str">
            <v>Payroll Services &amp; Accounts PayableExpenseO&amp;MIT Toolkit</v>
          </cell>
          <cell r="B299" t="str">
            <v>Payroll Services &amp; Accounts Payable</v>
          </cell>
          <cell r="C299" t="str">
            <v>O&amp;M</v>
          </cell>
          <cell r="D299" t="str">
            <v>IT Toolkit</v>
          </cell>
          <cell r="E299">
            <v>660.33</v>
          </cell>
          <cell r="G299">
            <v>660.33</v>
          </cell>
          <cell r="H299">
            <v>7914.62</v>
          </cell>
        </row>
        <row r="300">
          <cell r="A300" t="str">
            <v>Payroll Services &amp; Accounts PayableExpenseO&amp;MOther Primary Expenses</v>
          </cell>
          <cell r="B300" t="str">
            <v>Payroll Services &amp; Accounts Payable</v>
          </cell>
          <cell r="C300" t="str">
            <v>O&amp;M</v>
          </cell>
          <cell r="D300" t="str">
            <v>Other Primary Expenses</v>
          </cell>
          <cell r="E300">
            <v>900</v>
          </cell>
          <cell r="G300">
            <v>900</v>
          </cell>
          <cell r="H300">
            <v>42870</v>
          </cell>
        </row>
        <row r="301">
          <cell r="A301" t="str">
            <v>Payroll Services &amp; Accounts PayableExpenseO&amp;MOther Secondary Costs</v>
          </cell>
          <cell r="B301" t="str">
            <v>Payroll Services &amp; Accounts Payable</v>
          </cell>
          <cell r="C301" t="str">
            <v>O&amp;M</v>
          </cell>
          <cell r="D301" t="str">
            <v>Other Secondary Costs</v>
          </cell>
          <cell r="E301">
            <v>1464.97</v>
          </cell>
          <cell r="G301">
            <v>1464.97</v>
          </cell>
          <cell r="H301">
            <v>17574.7</v>
          </cell>
        </row>
        <row r="302">
          <cell r="A302" t="str">
            <v>Payroll Services &amp; Accounts PayableExpenseO&amp;MOutside Services</v>
          </cell>
          <cell r="B302" t="str">
            <v>Payroll Services &amp; Accounts Payable</v>
          </cell>
          <cell r="C302" t="str">
            <v>O&amp;M</v>
          </cell>
          <cell r="D302" t="str">
            <v>Outside Services</v>
          </cell>
          <cell r="E302">
            <v>32549</v>
          </cell>
          <cell r="G302">
            <v>32549</v>
          </cell>
          <cell r="H302">
            <v>-68005</v>
          </cell>
        </row>
        <row r="303">
          <cell r="A303" t="str">
            <v>Payroll Services &amp; Accounts PayableExpenseO&amp;MResidual Sent to SC Asm Ctr</v>
          </cell>
          <cell r="B303" t="str">
            <v>Payroll Services &amp; Accounts Payable</v>
          </cell>
          <cell r="C303" t="str">
            <v>O&amp;M</v>
          </cell>
          <cell r="D303" t="str">
            <v>Residual Sent to SC Asm Ctr</v>
          </cell>
          <cell r="E303">
            <v>-45296.74</v>
          </cell>
          <cell r="G303">
            <v>-45296.74</v>
          </cell>
          <cell r="H303">
            <v>-5167.7</v>
          </cell>
        </row>
        <row r="304">
          <cell r="A304" t="str">
            <v>Payroll Services &amp; Accounts PayableExpenseO&amp;MSpace</v>
          </cell>
          <cell r="B304" t="str">
            <v>Payroll Services &amp; Accounts Payable</v>
          </cell>
          <cell r="C304" t="str">
            <v>O&amp;M</v>
          </cell>
          <cell r="D304" t="str">
            <v>Space</v>
          </cell>
          <cell r="E304">
            <v>50870.07</v>
          </cell>
          <cell r="G304">
            <v>50870.07</v>
          </cell>
          <cell r="H304">
            <v>610440.84</v>
          </cell>
        </row>
        <row r="305">
          <cell r="A305" t="str">
            <v>Payroll Services &amp; Accounts PayableExpenseO&amp;MVP Office Assessments</v>
          </cell>
          <cell r="B305" t="str">
            <v>Payroll Services &amp; Accounts Payable</v>
          </cell>
          <cell r="C305" t="str">
            <v>O&amp;M</v>
          </cell>
          <cell r="D305" t="str">
            <v>VP Office Assessments</v>
          </cell>
          <cell r="E305">
            <v>0</v>
          </cell>
          <cell r="G305">
            <v>0</v>
          </cell>
          <cell r="H305">
            <v>0</v>
          </cell>
        </row>
        <row r="306">
          <cell r="A306" t="str">
            <v>Power Dedicated FinanceExpenseO&amp;MApplied Labor</v>
          </cell>
          <cell r="B306" t="str">
            <v>Power Dedicated Finance</v>
          </cell>
          <cell r="C306" t="str">
            <v>O&amp;M</v>
          </cell>
          <cell r="D306" t="str">
            <v>Applied Labor</v>
          </cell>
          <cell r="E306">
            <v>0</v>
          </cell>
          <cell r="G306">
            <v>0</v>
          </cell>
          <cell r="H306">
            <v>0</v>
          </cell>
        </row>
        <row r="307">
          <cell r="A307" t="str">
            <v>Power Dedicated FinanceExpenseO&amp;MDepreciation/Amortization</v>
          </cell>
          <cell r="B307" t="str">
            <v>Power Dedicated Finance</v>
          </cell>
          <cell r="C307" t="str">
            <v>O&amp;M</v>
          </cell>
          <cell r="D307" t="str">
            <v>Depreciation/Amortization</v>
          </cell>
          <cell r="E307">
            <v>128</v>
          </cell>
          <cell r="G307">
            <v>128</v>
          </cell>
          <cell r="H307">
            <v>1536</v>
          </cell>
        </row>
        <row r="308">
          <cell r="A308" t="str">
            <v>Power Dedicated FinanceExpenseO&amp;MFleet/Other CO Charges</v>
          </cell>
          <cell r="B308" t="str">
            <v>Power Dedicated Finance</v>
          </cell>
          <cell r="C308" t="str">
            <v>O&amp;M</v>
          </cell>
          <cell r="D308" t="str">
            <v>Fleet/Other CO Charges</v>
          </cell>
          <cell r="E308">
            <v>45.82</v>
          </cell>
          <cell r="G308">
            <v>45.82</v>
          </cell>
          <cell r="H308">
            <v>549.84</v>
          </cell>
        </row>
        <row r="309">
          <cell r="A309" t="str">
            <v>Power Dedicated FinanceExpenseO&amp;MFringe Benefits &amp; Taxes</v>
          </cell>
          <cell r="B309" t="str">
            <v>Power Dedicated Finance</v>
          </cell>
          <cell r="C309" t="str">
            <v>O&amp;M</v>
          </cell>
          <cell r="D309" t="str">
            <v>Fringe Benefits &amp; Taxes</v>
          </cell>
          <cell r="E309">
            <v>269312.34000000003</v>
          </cell>
          <cell r="G309">
            <v>269312.34000000003</v>
          </cell>
          <cell r="H309">
            <v>3273013.88</v>
          </cell>
        </row>
        <row r="310">
          <cell r="A310" t="str">
            <v>Power Dedicated FinanceExpenseO&amp;MIncurred Labor</v>
          </cell>
          <cell r="B310" t="str">
            <v>Power Dedicated Finance</v>
          </cell>
          <cell r="C310" t="str">
            <v>O&amp;M</v>
          </cell>
          <cell r="D310" t="str">
            <v>Incurred Labor</v>
          </cell>
          <cell r="E310">
            <v>764669</v>
          </cell>
          <cell r="G310">
            <v>764669</v>
          </cell>
          <cell r="H310">
            <v>9086417</v>
          </cell>
        </row>
        <row r="311">
          <cell r="A311" t="str">
            <v>Power Dedicated FinanceExpenseO&amp;MInternal Settlements</v>
          </cell>
          <cell r="B311" t="str">
            <v>Power Dedicated Finance</v>
          </cell>
          <cell r="C311" t="str">
            <v>O&amp;M</v>
          </cell>
          <cell r="D311" t="str">
            <v>Internal Settlements</v>
          </cell>
          <cell r="E311">
            <v>0</v>
          </cell>
          <cell r="G311">
            <v>0</v>
          </cell>
          <cell r="H311">
            <v>0</v>
          </cell>
        </row>
        <row r="312">
          <cell r="A312" t="str">
            <v>Power Dedicated FinanceExpenseO&amp;MIT Toolkit</v>
          </cell>
          <cell r="B312" t="str">
            <v>Power Dedicated Finance</v>
          </cell>
          <cell r="C312" t="str">
            <v>O&amp;M</v>
          </cell>
          <cell r="D312" t="str">
            <v>IT Toolkit</v>
          </cell>
          <cell r="E312">
            <v>3276.05</v>
          </cell>
          <cell r="G312">
            <v>3276.05</v>
          </cell>
          <cell r="H312">
            <v>39344.61</v>
          </cell>
        </row>
        <row r="313">
          <cell r="A313" t="str">
            <v>Power Dedicated FinanceExpenseO&amp;MMaterial</v>
          </cell>
          <cell r="B313" t="str">
            <v>Power Dedicated Finance</v>
          </cell>
          <cell r="C313" t="str">
            <v>O&amp;M</v>
          </cell>
          <cell r="D313" t="str">
            <v>Material</v>
          </cell>
          <cell r="E313">
            <v>833</v>
          </cell>
          <cell r="G313">
            <v>833</v>
          </cell>
          <cell r="H313">
            <v>9996</v>
          </cell>
        </row>
        <row r="314">
          <cell r="A314" t="str">
            <v>Power Dedicated FinanceExpenseO&amp;MOther Primary Expenses</v>
          </cell>
          <cell r="B314" t="str">
            <v>Power Dedicated Finance</v>
          </cell>
          <cell r="C314" t="str">
            <v>O&amp;M</v>
          </cell>
          <cell r="D314" t="str">
            <v>Other Primary Expenses</v>
          </cell>
          <cell r="E314">
            <v>8834</v>
          </cell>
          <cell r="G314">
            <v>8834</v>
          </cell>
          <cell r="H314">
            <v>258008</v>
          </cell>
        </row>
        <row r="315">
          <cell r="A315" t="str">
            <v>Power Dedicated FinanceExpenseO&amp;MOther Secondary Costs</v>
          </cell>
          <cell r="B315" t="str">
            <v>Power Dedicated Finance</v>
          </cell>
          <cell r="C315" t="str">
            <v>O&amp;M</v>
          </cell>
          <cell r="D315" t="str">
            <v>Other Secondary Costs</v>
          </cell>
          <cell r="E315">
            <v>2438.69</v>
          </cell>
          <cell r="G315">
            <v>2438.69</v>
          </cell>
          <cell r="H315">
            <v>29266.28</v>
          </cell>
        </row>
        <row r="316">
          <cell r="A316" t="str">
            <v>Power Dedicated FinanceExpenseO&amp;MOutside Services</v>
          </cell>
          <cell r="B316" t="str">
            <v>Power Dedicated Finance</v>
          </cell>
          <cell r="C316" t="str">
            <v>O&amp;M</v>
          </cell>
          <cell r="D316" t="str">
            <v>Outside Services</v>
          </cell>
          <cell r="E316">
            <v>33333</v>
          </cell>
          <cell r="G316">
            <v>33333</v>
          </cell>
          <cell r="H316">
            <v>399996</v>
          </cell>
        </row>
        <row r="317">
          <cell r="A317" t="str">
            <v>Power Dedicated FinanceExpenseO&amp;MResidual Sent to SC Asm Ctr</v>
          </cell>
          <cell r="B317" t="str">
            <v>Power Dedicated Finance</v>
          </cell>
          <cell r="C317" t="str">
            <v>O&amp;M</v>
          </cell>
          <cell r="D317" t="str">
            <v>Residual Sent to SC Asm Ctr</v>
          </cell>
          <cell r="E317">
            <v>8719.15</v>
          </cell>
          <cell r="G317">
            <v>8719.15</v>
          </cell>
          <cell r="H317">
            <v>457.94</v>
          </cell>
        </row>
        <row r="318">
          <cell r="A318" t="str">
            <v>Power Dedicated FinanceExpenseO&amp;MSpace</v>
          </cell>
          <cell r="B318" t="str">
            <v>Power Dedicated Finance</v>
          </cell>
          <cell r="C318" t="str">
            <v>O&amp;M</v>
          </cell>
          <cell r="D318" t="str">
            <v>Space</v>
          </cell>
          <cell r="E318">
            <v>61427.43</v>
          </cell>
          <cell r="G318">
            <v>61427.43</v>
          </cell>
          <cell r="H318">
            <v>737129.16</v>
          </cell>
        </row>
        <row r="319">
          <cell r="A319" t="str">
            <v>Power Dedicated FinanceExpenseO&amp;MVP Office Assessments</v>
          </cell>
          <cell r="B319" t="str">
            <v>Power Dedicated Finance</v>
          </cell>
          <cell r="C319" t="str">
            <v>O&amp;M</v>
          </cell>
          <cell r="D319" t="str">
            <v>VP Office Assessments</v>
          </cell>
          <cell r="E319">
            <v>0</v>
          </cell>
          <cell r="G319">
            <v>0</v>
          </cell>
          <cell r="H319">
            <v>0</v>
          </cell>
        </row>
        <row r="320">
          <cell r="A320" t="str">
            <v>ProcurementExpenseCAPITALClient Investment</v>
          </cell>
          <cell r="B320" t="str">
            <v>Procurement</v>
          </cell>
          <cell r="C320" t="str">
            <v>CAPITAL</v>
          </cell>
          <cell r="D320" t="str">
            <v>Client Investment</v>
          </cell>
          <cell r="H320">
            <v>2354616</v>
          </cell>
        </row>
        <row r="321">
          <cell r="A321" t="str">
            <v>ProcurementExpenseO&amp;MApplied Labor</v>
          </cell>
          <cell r="B321" t="str">
            <v>Procurement</v>
          </cell>
          <cell r="C321" t="str">
            <v>O&amp;M</v>
          </cell>
          <cell r="D321" t="str">
            <v>Applied Labor</v>
          </cell>
          <cell r="E321">
            <v>0</v>
          </cell>
          <cell r="G321">
            <v>0</v>
          </cell>
          <cell r="H321">
            <v>0</v>
          </cell>
        </row>
        <row r="322">
          <cell r="A322" t="str">
            <v>ProcurementExpenseO&amp;MClient Investment</v>
          </cell>
          <cell r="B322" t="str">
            <v>Procurement</v>
          </cell>
          <cell r="C322" t="str">
            <v>O&amp;M</v>
          </cell>
          <cell r="D322" t="str">
            <v>Client Investment</v>
          </cell>
          <cell r="H322">
            <v>150000</v>
          </cell>
        </row>
        <row r="323">
          <cell r="A323" t="str">
            <v>ProcurementExpenseO&amp;MDAS</v>
          </cell>
          <cell r="B323" t="str">
            <v>Procurement</v>
          </cell>
          <cell r="C323" t="str">
            <v>O&amp;M</v>
          </cell>
          <cell r="D323" t="str">
            <v>DAS</v>
          </cell>
          <cell r="E323">
            <v>43052</v>
          </cell>
          <cell r="G323">
            <v>43052</v>
          </cell>
          <cell r="H323">
            <v>516621</v>
          </cell>
        </row>
        <row r="324">
          <cell r="A324" t="str">
            <v>ProcurementExpenseO&amp;MDepreciation/Amortization</v>
          </cell>
          <cell r="B324" t="str">
            <v>Procurement</v>
          </cell>
          <cell r="C324" t="str">
            <v>O&amp;M</v>
          </cell>
          <cell r="D324" t="str">
            <v>Depreciation/Amortization</v>
          </cell>
          <cell r="E324">
            <v>2201</v>
          </cell>
          <cell r="G324">
            <v>2201</v>
          </cell>
          <cell r="H324">
            <v>65656</v>
          </cell>
        </row>
        <row r="325">
          <cell r="A325" t="str">
            <v>ProcurementExpenseO&amp;MFleet/Other CO Charges</v>
          </cell>
          <cell r="B325" t="str">
            <v>Procurement</v>
          </cell>
          <cell r="C325" t="str">
            <v>O&amp;M</v>
          </cell>
          <cell r="D325" t="str">
            <v>Fleet/Other CO Charges</v>
          </cell>
          <cell r="E325">
            <v>169.15</v>
          </cell>
          <cell r="G325">
            <v>169.15</v>
          </cell>
          <cell r="H325">
            <v>2029.8</v>
          </cell>
        </row>
        <row r="326">
          <cell r="A326" t="str">
            <v>ProcurementExpenseO&amp;MFringe Benefits &amp; Taxes</v>
          </cell>
          <cell r="B326" t="str">
            <v>Procurement</v>
          </cell>
          <cell r="C326" t="str">
            <v>O&amp;M</v>
          </cell>
          <cell r="D326" t="str">
            <v>Fringe Benefits &amp; Taxes</v>
          </cell>
          <cell r="E326">
            <v>280094.7</v>
          </cell>
          <cell r="G326">
            <v>280094.7</v>
          </cell>
          <cell r="H326">
            <v>3312914.39</v>
          </cell>
        </row>
        <row r="327">
          <cell r="A327" t="str">
            <v>ProcurementExpenseO&amp;MIncurred Labor</v>
          </cell>
          <cell r="B327" t="str">
            <v>Procurement</v>
          </cell>
          <cell r="C327" t="str">
            <v>O&amp;M</v>
          </cell>
          <cell r="D327" t="str">
            <v>Incurred Labor</v>
          </cell>
          <cell r="E327">
            <v>863797</v>
          </cell>
          <cell r="G327">
            <v>863797</v>
          </cell>
          <cell r="H327">
            <v>10261660</v>
          </cell>
        </row>
        <row r="328">
          <cell r="A328" t="str">
            <v>ProcurementExpenseO&amp;MInternal Settlements</v>
          </cell>
          <cell r="B328" t="str">
            <v>Procurement</v>
          </cell>
          <cell r="C328" t="str">
            <v>O&amp;M</v>
          </cell>
          <cell r="D328" t="str">
            <v>Internal Settlements</v>
          </cell>
          <cell r="E328">
            <v>0</v>
          </cell>
          <cell r="G328">
            <v>0</v>
          </cell>
          <cell r="H328">
            <v>0</v>
          </cell>
        </row>
        <row r="329">
          <cell r="A329" t="str">
            <v>ProcurementExpenseO&amp;MIT Toolkit</v>
          </cell>
          <cell r="B329" t="str">
            <v>Procurement</v>
          </cell>
          <cell r="C329" t="str">
            <v>O&amp;M</v>
          </cell>
          <cell r="D329" t="str">
            <v>IT Toolkit</v>
          </cell>
          <cell r="E329">
            <v>6166.21</v>
          </cell>
          <cell r="G329">
            <v>6166.21</v>
          </cell>
          <cell r="H329">
            <v>73978.39</v>
          </cell>
        </row>
        <row r="330">
          <cell r="A330" t="str">
            <v>ProcurementExpenseO&amp;MMaterial</v>
          </cell>
          <cell r="B330" t="str">
            <v>Procurement</v>
          </cell>
          <cell r="C330" t="str">
            <v>O&amp;M</v>
          </cell>
          <cell r="D330" t="str">
            <v>Material</v>
          </cell>
          <cell r="E330">
            <v>900</v>
          </cell>
          <cell r="G330">
            <v>900</v>
          </cell>
          <cell r="H330">
            <v>13200</v>
          </cell>
        </row>
        <row r="331">
          <cell r="A331" t="str">
            <v>ProcurementExpenseO&amp;MOther Primary Expenses</v>
          </cell>
          <cell r="B331" t="str">
            <v>Procurement</v>
          </cell>
          <cell r="C331" t="str">
            <v>O&amp;M</v>
          </cell>
          <cell r="D331" t="str">
            <v>Other Primary Expenses</v>
          </cell>
          <cell r="E331">
            <v>81063</v>
          </cell>
          <cell r="G331">
            <v>81063</v>
          </cell>
          <cell r="H331">
            <v>472202</v>
          </cell>
        </row>
        <row r="332">
          <cell r="A332" t="str">
            <v>ProcurementExpenseO&amp;MOther Secondary Costs</v>
          </cell>
          <cell r="B332" t="str">
            <v>Procurement</v>
          </cell>
          <cell r="C332" t="str">
            <v>O&amp;M</v>
          </cell>
          <cell r="D332" t="str">
            <v>Other Secondary Costs</v>
          </cell>
          <cell r="E332">
            <v>3104.18</v>
          </cell>
          <cell r="G332">
            <v>3104.18</v>
          </cell>
          <cell r="H332">
            <v>37244.07</v>
          </cell>
        </row>
        <row r="333">
          <cell r="A333" t="str">
            <v>ProcurementExpenseO&amp;MOutside Services</v>
          </cell>
          <cell r="B333" t="str">
            <v>Procurement</v>
          </cell>
          <cell r="C333" t="str">
            <v>O&amp;M</v>
          </cell>
          <cell r="D333" t="str">
            <v>Outside Services</v>
          </cell>
          <cell r="E333">
            <v>376750</v>
          </cell>
          <cell r="G333">
            <v>376750</v>
          </cell>
          <cell r="H333">
            <v>574535</v>
          </cell>
        </row>
        <row r="334">
          <cell r="A334" t="str">
            <v>ProcurementExpenseO&amp;MResidual Sent to SC Asm Ctr</v>
          </cell>
          <cell r="B334" t="str">
            <v>Procurement</v>
          </cell>
          <cell r="C334" t="str">
            <v>O&amp;M</v>
          </cell>
          <cell r="D334" t="str">
            <v>Residual Sent to SC Asm Ctr</v>
          </cell>
          <cell r="E334">
            <v>-317571.27</v>
          </cell>
          <cell r="G334">
            <v>-317571.27</v>
          </cell>
          <cell r="H334">
            <v>434.7</v>
          </cell>
        </row>
        <row r="335">
          <cell r="A335" t="str">
            <v>ProcurementExpenseO&amp;MSpace</v>
          </cell>
          <cell r="B335" t="str">
            <v>Procurement</v>
          </cell>
          <cell r="C335" t="str">
            <v>O&amp;M</v>
          </cell>
          <cell r="D335" t="str">
            <v>Space</v>
          </cell>
          <cell r="E335">
            <v>113619.96</v>
          </cell>
          <cell r="G335">
            <v>113619.96</v>
          </cell>
          <cell r="H335">
            <v>1363439.52</v>
          </cell>
        </row>
        <row r="336">
          <cell r="A336" t="str">
            <v>ProcurementExpenseO&amp;MVP Office Assessments</v>
          </cell>
          <cell r="B336" t="str">
            <v>Procurement</v>
          </cell>
          <cell r="C336" t="str">
            <v>O&amp;M</v>
          </cell>
          <cell r="D336" t="str">
            <v>VP Office Assessments</v>
          </cell>
          <cell r="E336">
            <v>0</v>
          </cell>
          <cell r="G336">
            <v>0</v>
          </cell>
          <cell r="H336">
            <v>0</v>
          </cell>
        </row>
        <row r="337">
          <cell r="A337" t="str">
            <v>PSE&amp;G Dedicated FinanceExpenseO&amp;MApplied Labor</v>
          </cell>
          <cell r="B337" t="str">
            <v>PSE&amp;G Dedicated Finance</v>
          </cell>
          <cell r="C337" t="str">
            <v>O&amp;M</v>
          </cell>
          <cell r="D337" t="str">
            <v>Applied Labor</v>
          </cell>
          <cell r="E337">
            <v>0</v>
          </cell>
          <cell r="G337">
            <v>0</v>
          </cell>
          <cell r="H337">
            <v>0</v>
          </cell>
        </row>
        <row r="338">
          <cell r="A338" t="str">
            <v>PSE&amp;G Dedicated FinanceExpenseO&amp;MClient Investment</v>
          </cell>
          <cell r="B338" t="str">
            <v>PSE&amp;G Dedicated Finance</v>
          </cell>
          <cell r="C338" t="str">
            <v>O&amp;M</v>
          </cell>
          <cell r="D338" t="str">
            <v>Client Investment</v>
          </cell>
          <cell r="H338">
            <v>150000</v>
          </cell>
        </row>
        <row r="339">
          <cell r="A339" t="str">
            <v>PSE&amp;G Dedicated FinanceExpenseO&amp;MDepreciation/Amortization</v>
          </cell>
          <cell r="B339" t="str">
            <v>PSE&amp;G Dedicated Finance</v>
          </cell>
          <cell r="C339" t="str">
            <v>O&amp;M</v>
          </cell>
          <cell r="D339" t="str">
            <v>Depreciation/Amortization</v>
          </cell>
          <cell r="E339">
            <v>1583</v>
          </cell>
          <cell r="G339">
            <v>1583</v>
          </cell>
          <cell r="H339">
            <v>19000</v>
          </cell>
        </row>
        <row r="340">
          <cell r="A340" t="str">
            <v>PSE&amp;G Dedicated FinanceExpenseO&amp;MFringe Benefits &amp; Taxes</v>
          </cell>
          <cell r="B340" t="str">
            <v>PSE&amp;G Dedicated Finance</v>
          </cell>
          <cell r="C340" t="str">
            <v>O&amp;M</v>
          </cell>
          <cell r="D340" t="str">
            <v>Fringe Benefits &amp; Taxes</v>
          </cell>
          <cell r="E340">
            <v>172610.31</v>
          </cell>
          <cell r="G340">
            <v>172610.31</v>
          </cell>
          <cell r="H340">
            <v>2058150.72</v>
          </cell>
        </row>
        <row r="341">
          <cell r="A341" t="str">
            <v>PSE&amp;G Dedicated FinanceExpenseO&amp;MIncurred Labor</v>
          </cell>
          <cell r="B341" t="str">
            <v>PSE&amp;G Dedicated Finance</v>
          </cell>
          <cell r="C341" t="str">
            <v>O&amp;M</v>
          </cell>
          <cell r="D341" t="str">
            <v>Incurred Labor</v>
          </cell>
          <cell r="E341">
            <v>496914</v>
          </cell>
          <cell r="G341">
            <v>496914</v>
          </cell>
          <cell r="H341">
            <v>5904742</v>
          </cell>
        </row>
        <row r="342">
          <cell r="A342" t="str">
            <v>PSE&amp;G Dedicated FinanceExpenseO&amp;MInternal Settlements</v>
          </cell>
          <cell r="B342" t="str">
            <v>PSE&amp;G Dedicated Finance</v>
          </cell>
          <cell r="C342" t="str">
            <v>O&amp;M</v>
          </cell>
          <cell r="D342" t="str">
            <v>Internal Settlements</v>
          </cell>
          <cell r="E342">
            <v>0</v>
          </cell>
          <cell r="G342">
            <v>0</v>
          </cell>
          <cell r="H342">
            <v>0</v>
          </cell>
        </row>
        <row r="343">
          <cell r="A343" t="str">
            <v>PSE&amp;G Dedicated FinanceExpenseO&amp;MIT Toolkit</v>
          </cell>
          <cell r="B343" t="str">
            <v>PSE&amp;G Dedicated Finance</v>
          </cell>
          <cell r="C343" t="str">
            <v>O&amp;M</v>
          </cell>
          <cell r="D343" t="str">
            <v>IT Toolkit</v>
          </cell>
          <cell r="E343">
            <v>1669.46</v>
          </cell>
          <cell r="G343">
            <v>1669.46</v>
          </cell>
          <cell r="H343">
            <v>19898.75</v>
          </cell>
        </row>
        <row r="344">
          <cell r="A344" t="str">
            <v>PSE&amp;G Dedicated FinanceExpenseO&amp;MMaterial</v>
          </cell>
          <cell r="B344" t="str">
            <v>PSE&amp;G Dedicated Finance</v>
          </cell>
          <cell r="C344" t="str">
            <v>O&amp;M</v>
          </cell>
          <cell r="D344" t="str">
            <v>Material</v>
          </cell>
          <cell r="E344">
            <v>495</v>
          </cell>
          <cell r="G344">
            <v>495</v>
          </cell>
          <cell r="H344">
            <v>6000</v>
          </cell>
        </row>
        <row r="345">
          <cell r="A345" t="str">
            <v>PSE&amp;G Dedicated FinanceExpenseO&amp;MOther Primary Expenses</v>
          </cell>
          <cell r="B345" t="str">
            <v>PSE&amp;G Dedicated Finance</v>
          </cell>
          <cell r="C345" t="str">
            <v>O&amp;M</v>
          </cell>
          <cell r="D345" t="str">
            <v>Other Primary Expenses</v>
          </cell>
          <cell r="E345">
            <v>8835</v>
          </cell>
          <cell r="G345">
            <v>8835</v>
          </cell>
          <cell r="H345">
            <v>106000</v>
          </cell>
        </row>
        <row r="346">
          <cell r="A346" t="str">
            <v>PSE&amp;G Dedicated FinanceExpenseO&amp;MOther Secondary Costs</v>
          </cell>
          <cell r="B346" t="str">
            <v>PSE&amp;G Dedicated Finance</v>
          </cell>
          <cell r="C346" t="str">
            <v>O&amp;M</v>
          </cell>
          <cell r="D346" t="str">
            <v>Other Secondary Costs</v>
          </cell>
          <cell r="E346">
            <v>2933.35</v>
          </cell>
          <cell r="G346">
            <v>2933.35</v>
          </cell>
          <cell r="H346">
            <v>35204.870000000003</v>
          </cell>
        </row>
        <row r="347">
          <cell r="A347" t="str">
            <v>PSE&amp;G Dedicated FinanceExpenseO&amp;MOutside Services</v>
          </cell>
          <cell r="B347" t="str">
            <v>PSE&amp;G Dedicated Finance</v>
          </cell>
          <cell r="C347" t="str">
            <v>O&amp;M</v>
          </cell>
          <cell r="D347" t="str">
            <v>Outside Services</v>
          </cell>
          <cell r="E347">
            <v>48042</v>
          </cell>
          <cell r="G347">
            <v>48042</v>
          </cell>
          <cell r="H347">
            <v>604000</v>
          </cell>
        </row>
        <row r="348">
          <cell r="A348" t="str">
            <v>PSE&amp;G Dedicated FinanceExpenseO&amp;MResidual Sent to SC Asm Ctr</v>
          </cell>
          <cell r="B348" t="str">
            <v>PSE&amp;G Dedicated Finance</v>
          </cell>
          <cell r="C348" t="str">
            <v>O&amp;M</v>
          </cell>
          <cell r="D348" t="str">
            <v>Residual Sent to SC Asm Ctr</v>
          </cell>
          <cell r="E348">
            <v>20478.560000000001</v>
          </cell>
          <cell r="G348">
            <v>20478.560000000001</v>
          </cell>
          <cell r="H348">
            <v>287.32</v>
          </cell>
        </row>
        <row r="349">
          <cell r="A349" t="str">
            <v>PSE&amp;G Dedicated FinanceExpenseO&amp;MSpace</v>
          </cell>
          <cell r="B349" t="str">
            <v>PSE&amp;G Dedicated Finance</v>
          </cell>
          <cell r="C349" t="str">
            <v>O&amp;M</v>
          </cell>
          <cell r="D349" t="str">
            <v>Space</v>
          </cell>
          <cell r="E349">
            <v>114490.44</v>
          </cell>
          <cell r="G349">
            <v>114490.44</v>
          </cell>
          <cell r="H349">
            <v>1373885.28</v>
          </cell>
        </row>
        <row r="350">
          <cell r="A350" t="str">
            <v>PSE&amp;G Dedicated FinanceExpenseO&amp;MVP Office Assessments</v>
          </cell>
          <cell r="B350" t="str">
            <v>PSE&amp;G Dedicated Finance</v>
          </cell>
          <cell r="C350" t="str">
            <v>O&amp;M</v>
          </cell>
          <cell r="D350" t="str">
            <v>VP Office Assessments</v>
          </cell>
          <cell r="E350">
            <v>0</v>
          </cell>
          <cell r="G350">
            <v>0</v>
          </cell>
          <cell r="H350">
            <v>0</v>
          </cell>
        </row>
        <row r="351">
          <cell r="A351" t="str">
            <v>PSEG Executive OfficeExpenseCAPITALMaterial</v>
          </cell>
          <cell r="B351" t="str">
            <v>PSEG Executive Office</v>
          </cell>
          <cell r="C351" t="str">
            <v>CAPITAL</v>
          </cell>
          <cell r="D351" t="str">
            <v>Material</v>
          </cell>
          <cell r="E351">
            <v>16667</v>
          </cell>
          <cell r="G351">
            <v>16667</v>
          </cell>
          <cell r="H351">
            <v>200004</v>
          </cell>
        </row>
        <row r="352">
          <cell r="A352" t="str">
            <v>PSEG Executive OfficeExpenseCAPITALOther Secondary Costs</v>
          </cell>
          <cell r="B352" t="str">
            <v>PSEG Executive Office</v>
          </cell>
          <cell r="C352" t="str">
            <v>CAPITAL</v>
          </cell>
          <cell r="D352" t="str">
            <v>Other Secondary Costs</v>
          </cell>
          <cell r="E352">
            <v>25000</v>
          </cell>
          <cell r="G352">
            <v>25000</v>
          </cell>
          <cell r="H352">
            <v>300000</v>
          </cell>
        </row>
        <row r="353">
          <cell r="A353" t="str">
            <v>PSEG Executive OfficeExpenseCAPITALOutside Services</v>
          </cell>
          <cell r="B353" t="str">
            <v>PSEG Executive Office</v>
          </cell>
          <cell r="C353" t="str">
            <v>CAPITAL</v>
          </cell>
          <cell r="D353" t="str">
            <v>Outside Services</v>
          </cell>
        </row>
        <row r="354">
          <cell r="A354" t="str">
            <v>PSEG Executive OfficeExpenseO&amp;MApplied Labor</v>
          </cell>
          <cell r="B354" t="str">
            <v>PSEG Executive Office</v>
          </cell>
          <cell r="C354" t="str">
            <v>O&amp;M</v>
          </cell>
          <cell r="D354" t="str">
            <v>Applied Labor</v>
          </cell>
          <cell r="E354">
            <v>0</v>
          </cell>
          <cell r="G354">
            <v>0</v>
          </cell>
          <cell r="H354">
            <v>0</v>
          </cell>
        </row>
        <row r="355">
          <cell r="A355" t="str">
            <v>PSEG Executive OfficeExpenseO&amp;MDepreciation/Amortization</v>
          </cell>
          <cell r="B355" t="str">
            <v>PSEG Executive Office</v>
          </cell>
          <cell r="C355" t="str">
            <v>O&amp;M</v>
          </cell>
          <cell r="D355" t="str">
            <v>Depreciation/Amortization</v>
          </cell>
          <cell r="E355">
            <v>10333</v>
          </cell>
          <cell r="G355">
            <v>10333</v>
          </cell>
          <cell r="H355">
            <v>315191</v>
          </cell>
        </row>
        <row r="356">
          <cell r="A356" t="str">
            <v>PSEG Executive OfficeExpenseO&amp;MFleet/Other CO Charges</v>
          </cell>
          <cell r="B356" t="str">
            <v>PSEG Executive Office</v>
          </cell>
          <cell r="C356" t="str">
            <v>O&amp;M</v>
          </cell>
          <cell r="D356" t="str">
            <v>Fleet/Other CO Charges</v>
          </cell>
          <cell r="E356">
            <v>140.88999999999999</v>
          </cell>
          <cell r="G356">
            <v>140.88999999999999</v>
          </cell>
          <cell r="H356">
            <v>1690.68</v>
          </cell>
        </row>
        <row r="357">
          <cell r="A357" t="str">
            <v>PSEG Executive OfficeExpenseO&amp;MFringe Benefits &amp; Taxes</v>
          </cell>
          <cell r="B357" t="str">
            <v>PSEG Executive Office</v>
          </cell>
          <cell r="C357" t="str">
            <v>O&amp;M</v>
          </cell>
          <cell r="D357" t="str">
            <v>Fringe Benefits &amp; Taxes</v>
          </cell>
          <cell r="E357">
            <v>731631.95</v>
          </cell>
          <cell r="G357">
            <v>731631.95</v>
          </cell>
          <cell r="H357">
            <v>15987260.710000001</v>
          </cell>
        </row>
        <row r="358">
          <cell r="A358" t="str">
            <v>PSEG Executive OfficeExpenseO&amp;MIncurred Labor</v>
          </cell>
          <cell r="B358" t="str">
            <v>PSEG Executive Office</v>
          </cell>
          <cell r="C358" t="str">
            <v>O&amp;M</v>
          </cell>
          <cell r="D358" t="str">
            <v>Incurred Labor</v>
          </cell>
          <cell r="E358">
            <v>463461</v>
          </cell>
          <cell r="G358">
            <v>463461</v>
          </cell>
          <cell r="H358">
            <v>5507517</v>
          </cell>
        </row>
        <row r="359">
          <cell r="A359" t="str">
            <v>PSEG Executive OfficeExpenseO&amp;MInternal Settlements</v>
          </cell>
          <cell r="B359" t="str">
            <v>PSEG Executive Office</v>
          </cell>
          <cell r="C359" t="str">
            <v>O&amp;M</v>
          </cell>
          <cell r="D359" t="str">
            <v>Internal Settlements</v>
          </cell>
          <cell r="E359">
            <v>0</v>
          </cell>
          <cell r="G359">
            <v>0</v>
          </cell>
          <cell r="H359">
            <v>0</v>
          </cell>
        </row>
        <row r="360">
          <cell r="A360" t="str">
            <v>PSEG Executive OfficeExpenseO&amp;MIT Toolkit</v>
          </cell>
          <cell r="B360" t="str">
            <v>PSEG Executive Office</v>
          </cell>
          <cell r="C360" t="str">
            <v>O&amp;M</v>
          </cell>
          <cell r="D360" t="str">
            <v>IT Toolkit</v>
          </cell>
          <cell r="E360">
            <v>874.65</v>
          </cell>
          <cell r="G360">
            <v>874.65</v>
          </cell>
          <cell r="H360">
            <v>10510.25</v>
          </cell>
        </row>
        <row r="361">
          <cell r="A361" t="str">
            <v>PSEG Executive OfficeExpenseO&amp;MMaterial</v>
          </cell>
          <cell r="B361" t="str">
            <v>PSEG Executive Office</v>
          </cell>
          <cell r="C361" t="str">
            <v>O&amp;M</v>
          </cell>
          <cell r="D361" t="str">
            <v>Material</v>
          </cell>
          <cell r="E361">
            <v>1250</v>
          </cell>
          <cell r="G361">
            <v>1250</v>
          </cell>
          <cell r="H361">
            <v>15000</v>
          </cell>
        </row>
        <row r="362">
          <cell r="A362" t="str">
            <v>PSEG Executive OfficeExpenseO&amp;MOther Primary Expenses</v>
          </cell>
          <cell r="B362" t="str">
            <v>PSEG Executive Office</v>
          </cell>
          <cell r="C362" t="str">
            <v>O&amp;M</v>
          </cell>
          <cell r="D362" t="str">
            <v>Other Primary Expenses</v>
          </cell>
          <cell r="E362">
            <v>31667</v>
          </cell>
          <cell r="G362">
            <v>31667</v>
          </cell>
          <cell r="H362">
            <v>701004</v>
          </cell>
        </row>
        <row r="363">
          <cell r="A363" t="str">
            <v>PSEG Executive OfficeExpenseO&amp;MOther Secondary Costs</v>
          </cell>
          <cell r="B363" t="str">
            <v>PSEG Executive Office</v>
          </cell>
          <cell r="C363" t="str">
            <v>O&amp;M</v>
          </cell>
          <cell r="D363" t="str">
            <v>Other Secondary Costs</v>
          </cell>
          <cell r="E363">
            <v>4523.03</v>
          </cell>
          <cell r="G363">
            <v>4523.03</v>
          </cell>
          <cell r="H363">
            <v>54281.48</v>
          </cell>
        </row>
        <row r="364">
          <cell r="A364" t="str">
            <v>PSEG Executive OfficeExpenseO&amp;MOutside Services</v>
          </cell>
          <cell r="B364" t="str">
            <v>PSEG Executive Office</v>
          </cell>
          <cell r="C364" t="str">
            <v>O&amp;M</v>
          </cell>
          <cell r="D364" t="str">
            <v>Outside Services</v>
          </cell>
          <cell r="H364">
            <v>1000000</v>
          </cell>
        </row>
        <row r="365">
          <cell r="A365" t="str">
            <v>PSEG Executive OfficeExpenseO&amp;MResidual Sent to SC Asm Ctr</v>
          </cell>
          <cell r="B365" t="str">
            <v>PSEG Executive Office</v>
          </cell>
          <cell r="C365" t="str">
            <v>O&amp;M</v>
          </cell>
          <cell r="D365" t="str">
            <v>Residual Sent to SC Asm Ctr</v>
          </cell>
          <cell r="E365">
            <v>620.52</v>
          </cell>
          <cell r="G365">
            <v>620.52</v>
          </cell>
          <cell r="H365">
            <v>7299.36</v>
          </cell>
        </row>
        <row r="366">
          <cell r="A366" t="str">
            <v>PSEG Executive OfficeExpenseO&amp;MSpace</v>
          </cell>
          <cell r="B366" t="str">
            <v>PSEG Executive Office</v>
          </cell>
          <cell r="C366" t="str">
            <v>O&amp;M</v>
          </cell>
          <cell r="D366" t="str">
            <v>Space</v>
          </cell>
          <cell r="E366">
            <v>31035.96</v>
          </cell>
          <cell r="G366">
            <v>31035.96</v>
          </cell>
          <cell r="H366">
            <v>372431.52</v>
          </cell>
        </row>
        <row r="367">
          <cell r="A367" t="str">
            <v>PSEG Executive OfficeExpenseO&amp;MVP Office Assessments</v>
          </cell>
          <cell r="B367" t="str">
            <v>PSEG Executive Office</v>
          </cell>
          <cell r="C367" t="str">
            <v>O&amp;M</v>
          </cell>
          <cell r="D367" t="str">
            <v>VP Office Assessments</v>
          </cell>
          <cell r="E367">
            <v>0</v>
          </cell>
          <cell r="G367">
            <v>0</v>
          </cell>
          <cell r="H367">
            <v>0</v>
          </cell>
        </row>
        <row r="368">
          <cell r="A368" t="str">
            <v>PSEG Services Pension &amp; OPEBExpenseO&amp;MFringe Benefits &amp; Taxes</v>
          </cell>
          <cell r="B368" t="str">
            <v>PSEG Services Pension &amp; OPEB</v>
          </cell>
          <cell r="C368" t="str">
            <v>O&amp;M</v>
          </cell>
          <cell r="D368" t="str">
            <v>Fringe Benefits &amp; Taxes</v>
          </cell>
          <cell r="E368">
            <v>0</v>
          </cell>
          <cell r="G368">
            <v>0</v>
          </cell>
          <cell r="H368">
            <v>0</v>
          </cell>
        </row>
        <row r="369">
          <cell r="A369" t="str">
            <v>Public Affairs &amp; SustainabilityExpenseO&amp;MApplied Labor</v>
          </cell>
          <cell r="B369" t="str">
            <v>Public Affairs &amp; Sustainability</v>
          </cell>
          <cell r="C369" t="str">
            <v>O&amp;M</v>
          </cell>
          <cell r="D369" t="str">
            <v>Applied Labor</v>
          </cell>
          <cell r="E369">
            <v>0</v>
          </cell>
          <cell r="G369">
            <v>0</v>
          </cell>
          <cell r="H369">
            <v>0</v>
          </cell>
        </row>
        <row r="370">
          <cell r="A370" t="str">
            <v>Public Affairs &amp; SustainabilityExpenseO&amp;MClient Investment</v>
          </cell>
          <cell r="B370" t="str">
            <v>Public Affairs &amp; Sustainability</v>
          </cell>
          <cell r="C370" t="str">
            <v>O&amp;M</v>
          </cell>
          <cell r="D370" t="str">
            <v>Client Investment</v>
          </cell>
          <cell r="E370">
            <v>5000</v>
          </cell>
          <cell r="G370">
            <v>5000</v>
          </cell>
          <cell r="H370">
            <v>150000</v>
          </cell>
        </row>
        <row r="371">
          <cell r="A371" t="str">
            <v>Public Affairs &amp; SustainabilityExpenseO&amp;MDAS</v>
          </cell>
          <cell r="B371" t="str">
            <v>Public Affairs &amp; Sustainability</v>
          </cell>
          <cell r="C371" t="str">
            <v>O&amp;M</v>
          </cell>
          <cell r="D371" t="str">
            <v>DAS</v>
          </cell>
          <cell r="E371">
            <v>812</v>
          </cell>
          <cell r="G371">
            <v>812</v>
          </cell>
          <cell r="H371">
            <v>9744</v>
          </cell>
        </row>
        <row r="372">
          <cell r="A372" t="str">
            <v>Public Affairs &amp; SustainabilityExpenseO&amp;MDepreciation/Amortization</v>
          </cell>
          <cell r="B372" t="str">
            <v>Public Affairs &amp; Sustainability</v>
          </cell>
          <cell r="C372" t="str">
            <v>O&amp;M</v>
          </cell>
          <cell r="D372" t="str">
            <v>Depreciation/Amortization</v>
          </cell>
          <cell r="E372">
            <v>3067</v>
          </cell>
          <cell r="G372">
            <v>3067</v>
          </cell>
          <cell r="H372">
            <v>36804</v>
          </cell>
        </row>
        <row r="373">
          <cell r="A373" t="str">
            <v>Public Affairs &amp; SustainabilityExpenseO&amp;MFleet/Other CO Charges</v>
          </cell>
          <cell r="B373" t="str">
            <v>Public Affairs &amp; Sustainability</v>
          </cell>
          <cell r="C373" t="str">
            <v>O&amp;M</v>
          </cell>
          <cell r="D373" t="str">
            <v>Fleet/Other CO Charges</v>
          </cell>
          <cell r="E373">
            <v>560.13</v>
          </cell>
          <cell r="G373">
            <v>560.13</v>
          </cell>
          <cell r="H373">
            <v>6721.56</v>
          </cell>
        </row>
        <row r="374">
          <cell r="A374" t="str">
            <v>Public Affairs &amp; SustainabilityExpenseO&amp;MFringe Benefits &amp; Taxes</v>
          </cell>
          <cell r="B374" t="str">
            <v>Public Affairs &amp; Sustainability</v>
          </cell>
          <cell r="C374" t="str">
            <v>O&amp;M</v>
          </cell>
          <cell r="D374" t="str">
            <v>Fringe Benefits &amp; Taxes</v>
          </cell>
          <cell r="E374">
            <v>174660.36</v>
          </cell>
          <cell r="G374">
            <v>174660.36</v>
          </cell>
          <cell r="H374">
            <v>2011058.91</v>
          </cell>
        </row>
        <row r="375">
          <cell r="A375" t="str">
            <v>Public Affairs &amp; SustainabilityExpenseO&amp;MIncurred Labor</v>
          </cell>
          <cell r="B375" t="str">
            <v>Public Affairs &amp; Sustainability</v>
          </cell>
          <cell r="C375" t="str">
            <v>O&amp;M</v>
          </cell>
          <cell r="D375" t="str">
            <v>Incurred Labor</v>
          </cell>
          <cell r="E375">
            <v>522795</v>
          </cell>
          <cell r="G375">
            <v>522795</v>
          </cell>
          <cell r="H375">
            <v>6227187</v>
          </cell>
        </row>
        <row r="376">
          <cell r="A376" t="str">
            <v>Public Affairs &amp; SustainabilityExpenseO&amp;MInternal Settlements</v>
          </cell>
          <cell r="B376" t="str">
            <v>Public Affairs &amp; Sustainability</v>
          </cell>
          <cell r="C376" t="str">
            <v>O&amp;M</v>
          </cell>
          <cell r="D376" t="str">
            <v>Internal Settlements</v>
          </cell>
          <cell r="E376">
            <v>0</v>
          </cell>
          <cell r="G376">
            <v>0</v>
          </cell>
          <cell r="H376">
            <v>0</v>
          </cell>
        </row>
        <row r="377">
          <cell r="A377" t="str">
            <v>Public Affairs &amp; SustainabilityExpenseO&amp;MIT Toolkit</v>
          </cell>
          <cell r="B377" t="str">
            <v>Public Affairs &amp; Sustainability</v>
          </cell>
          <cell r="C377" t="str">
            <v>O&amp;M</v>
          </cell>
          <cell r="D377" t="str">
            <v>IT Toolkit</v>
          </cell>
          <cell r="E377">
            <v>2506.59</v>
          </cell>
          <cell r="G377">
            <v>2506.59</v>
          </cell>
          <cell r="H377">
            <v>30212.31</v>
          </cell>
        </row>
        <row r="378">
          <cell r="A378" t="str">
            <v>Public Affairs &amp; SustainabilityExpenseO&amp;MOther Primary Expenses</v>
          </cell>
          <cell r="B378" t="str">
            <v>Public Affairs &amp; Sustainability</v>
          </cell>
          <cell r="C378" t="str">
            <v>O&amp;M</v>
          </cell>
          <cell r="D378" t="str">
            <v>Other Primary Expenses</v>
          </cell>
          <cell r="E378">
            <v>162731.93</v>
          </cell>
          <cell r="G378">
            <v>162731.93</v>
          </cell>
          <cell r="H378">
            <v>1387139.02</v>
          </cell>
        </row>
        <row r="379">
          <cell r="A379" t="str">
            <v>Public Affairs &amp; SustainabilityExpenseO&amp;MOther Secondary Costs</v>
          </cell>
          <cell r="B379" t="str">
            <v>Public Affairs &amp; Sustainability</v>
          </cell>
          <cell r="C379" t="str">
            <v>O&amp;M</v>
          </cell>
          <cell r="D379" t="str">
            <v>Other Secondary Costs</v>
          </cell>
          <cell r="E379">
            <v>2630.82</v>
          </cell>
          <cell r="G379">
            <v>2630.82</v>
          </cell>
          <cell r="H379">
            <v>31571.99</v>
          </cell>
        </row>
        <row r="380">
          <cell r="A380" t="str">
            <v>Public Affairs &amp; SustainabilityExpenseO&amp;MOutside Services</v>
          </cell>
          <cell r="B380" t="str">
            <v>Public Affairs &amp; Sustainability</v>
          </cell>
          <cell r="C380" t="str">
            <v>O&amp;M</v>
          </cell>
          <cell r="D380" t="str">
            <v>Outside Services</v>
          </cell>
          <cell r="E380">
            <v>294107.01</v>
          </cell>
          <cell r="G380">
            <v>294107.01</v>
          </cell>
          <cell r="H380">
            <v>2648554.08</v>
          </cell>
        </row>
        <row r="381">
          <cell r="A381" t="str">
            <v>Public Affairs &amp; SustainabilityExpenseO&amp;MResidual Sent to SC Asm Ctr</v>
          </cell>
          <cell r="B381" t="str">
            <v>Public Affairs &amp; Sustainability</v>
          </cell>
          <cell r="C381" t="str">
            <v>O&amp;M</v>
          </cell>
          <cell r="D381" t="str">
            <v>Residual Sent to SC Asm Ctr</v>
          </cell>
          <cell r="E381">
            <v>20205.98</v>
          </cell>
          <cell r="G381">
            <v>20205.98</v>
          </cell>
          <cell r="H381">
            <v>40200.22</v>
          </cell>
        </row>
        <row r="382">
          <cell r="A382" t="str">
            <v>Public Affairs &amp; SustainabilityExpenseO&amp;MSpace</v>
          </cell>
          <cell r="B382" t="str">
            <v>Public Affairs &amp; Sustainability</v>
          </cell>
          <cell r="C382" t="str">
            <v>O&amp;M</v>
          </cell>
          <cell r="D382" t="str">
            <v>Space</v>
          </cell>
          <cell r="E382">
            <v>64761.48</v>
          </cell>
          <cell r="G382">
            <v>64761.48</v>
          </cell>
          <cell r="H382">
            <v>777134.97</v>
          </cell>
        </row>
        <row r="383">
          <cell r="A383" t="str">
            <v>Public Affairs &amp; SustainabilityExpenseO&amp;MVP Office Assessments</v>
          </cell>
          <cell r="B383" t="str">
            <v>Public Affairs &amp; Sustainability</v>
          </cell>
          <cell r="C383" t="str">
            <v>O&amp;M</v>
          </cell>
          <cell r="D383" t="str">
            <v>VP Office Assessments</v>
          </cell>
          <cell r="E383">
            <v>0</v>
          </cell>
          <cell r="G383">
            <v>0</v>
          </cell>
          <cell r="H383">
            <v>0</v>
          </cell>
        </row>
        <row r="384">
          <cell r="A384" t="str">
            <v>Records Management &amp; Library ServicesExpenseO&amp;MApplied Labor</v>
          </cell>
          <cell r="B384" t="str">
            <v>Records Management &amp; Library Services</v>
          </cell>
          <cell r="C384" t="str">
            <v>O&amp;M</v>
          </cell>
          <cell r="D384" t="str">
            <v>Applied Labor</v>
          </cell>
          <cell r="E384">
            <v>0</v>
          </cell>
          <cell r="G384">
            <v>0</v>
          </cell>
          <cell r="H384">
            <v>0</v>
          </cell>
        </row>
        <row r="385">
          <cell r="A385" t="str">
            <v>Records Management &amp; Library ServicesExpenseO&amp;MClient Investment</v>
          </cell>
          <cell r="B385" t="str">
            <v>Records Management &amp; Library Services</v>
          </cell>
          <cell r="C385" t="str">
            <v>O&amp;M</v>
          </cell>
          <cell r="D385" t="str">
            <v>Client Investment</v>
          </cell>
          <cell r="E385">
            <v>14000</v>
          </cell>
          <cell r="G385">
            <v>14000</v>
          </cell>
          <cell r="H385">
            <v>74000</v>
          </cell>
        </row>
        <row r="386">
          <cell r="A386" t="str">
            <v>Records Management &amp; Library ServicesExpenseO&amp;MDAS</v>
          </cell>
          <cell r="B386" t="str">
            <v>Records Management &amp; Library Services</v>
          </cell>
          <cell r="C386" t="str">
            <v>O&amp;M</v>
          </cell>
          <cell r="D386" t="str">
            <v>DAS</v>
          </cell>
          <cell r="E386">
            <v>6414</v>
          </cell>
          <cell r="G386">
            <v>6414</v>
          </cell>
          <cell r="H386">
            <v>76970</v>
          </cell>
        </row>
        <row r="387">
          <cell r="A387" t="str">
            <v>Records Management &amp; Library ServicesExpenseO&amp;MDepreciation/Amortization</v>
          </cell>
          <cell r="B387" t="str">
            <v>Records Management &amp; Library Services</v>
          </cell>
          <cell r="C387" t="str">
            <v>O&amp;M</v>
          </cell>
          <cell r="D387" t="str">
            <v>Depreciation/Amortization</v>
          </cell>
          <cell r="E387">
            <v>73</v>
          </cell>
          <cell r="G387">
            <v>73</v>
          </cell>
          <cell r="H387">
            <v>881</v>
          </cell>
        </row>
        <row r="388">
          <cell r="A388" t="str">
            <v>Records Management &amp; Library ServicesExpenseO&amp;MFleet/Other CO Charges</v>
          </cell>
          <cell r="B388" t="str">
            <v>Records Management &amp; Library Services</v>
          </cell>
          <cell r="C388" t="str">
            <v>O&amp;M</v>
          </cell>
          <cell r="D388" t="str">
            <v>Fleet/Other CO Charges</v>
          </cell>
          <cell r="E388">
            <v>2280.25</v>
          </cell>
          <cell r="G388">
            <v>2280.25</v>
          </cell>
          <cell r="H388">
            <v>27363</v>
          </cell>
        </row>
        <row r="389">
          <cell r="A389" t="str">
            <v>Records Management &amp; Library ServicesExpenseO&amp;MFringe Benefits &amp; Taxes</v>
          </cell>
          <cell r="B389" t="str">
            <v>Records Management &amp; Library Services</v>
          </cell>
          <cell r="C389" t="str">
            <v>O&amp;M</v>
          </cell>
          <cell r="D389" t="str">
            <v>Fringe Benefits &amp; Taxes</v>
          </cell>
          <cell r="E389">
            <v>14117.54</v>
          </cell>
          <cell r="G389">
            <v>14117.54</v>
          </cell>
          <cell r="H389">
            <v>167658.14000000001</v>
          </cell>
        </row>
        <row r="390">
          <cell r="A390" t="str">
            <v>Records Management &amp; Library ServicesExpenseO&amp;MIncurred Labor</v>
          </cell>
          <cell r="B390" t="str">
            <v>Records Management &amp; Library Services</v>
          </cell>
          <cell r="C390" t="str">
            <v>O&amp;M</v>
          </cell>
          <cell r="D390" t="str">
            <v>Incurred Labor</v>
          </cell>
          <cell r="E390">
            <v>44021</v>
          </cell>
          <cell r="G390">
            <v>44021</v>
          </cell>
          <cell r="H390">
            <v>522788</v>
          </cell>
        </row>
        <row r="391">
          <cell r="A391" t="str">
            <v>Records Management &amp; Library ServicesExpenseO&amp;MInternal Settlements</v>
          </cell>
          <cell r="B391" t="str">
            <v>Records Management &amp; Library Services</v>
          </cell>
          <cell r="C391" t="str">
            <v>O&amp;M</v>
          </cell>
          <cell r="D391" t="str">
            <v>Internal Settlements</v>
          </cell>
          <cell r="E391">
            <v>0</v>
          </cell>
          <cell r="G391">
            <v>0</v>
          </cell>
          <cell r="H391">
            <v>0</v>
          </cell>
        </row>
        <row r="392">
          <cell r="A392" t="str">
            <v>Records Management &amp; Library ServicesExpenseO&amp;MIT Toolkit</v>
          </cell>
          <cell r="B392" t="str">
            <v>Records Management &amp; Library Services</v>
          </cell>
          <cell r="C392" t="str">
            <v>O&amp;M</v>
          </cell>
          <cell r="D392" t="str">
            <v>IT Toolkit</v>
          </cell>
          <cell r="E392">
            <v>174.05</v>
          </cell>
          <cell r="G392">
            <v>174.05</v>
          </cell>
          <cell r="H392">
            <v>2015.9</v>
          </cell>
        </row>
        <row r="393">
          <cell r="A393" t="str">
            <v>Records Management &amp; Library ServicesExpenseO&amp;MMaterial</v>
          </cell>
          <cell r="B393" t="str">
            <v>Records Management &amp; Library Services</v>
          </cell>
          <cell r="C393" t="str">
            <v>O&amp;M</v>
          </cell>
          <cell r="D393" t="str">
            <v>Material</v>
          </cell>
          <cell r="H393">
            <v>4000</v>
          </cell>
        </row>
        <row r="394">
          <cell r="A394" t="str">
            <v>Records Management &amp; Library ServicesExpenseO&amp;MOther Primary Expenses</v>
          </cell>
          <cell r="B394" t="str">
            <v>Records Management &amp; Library Services</v>
          </cell>
          <cell r="C394" t="str">
            <v>O&amp;M</v>
          </cell>
          <cell r="D394" t="str">
            <v>Other Primary Expenses</v>
          </cell>
          <cell r="E394">
            <v>1187</v>
          </cell>
          <cell r="G394">
            <v>1187</v>
          </cell>
          <cell r="H394">
            <v>15198</v>
          </cell>
        </row>
        <row r="395">
          <cell r="A395" t="str">
            <v>Records Management &amp; Library ServicesExpenseO&amp;MOther Secondary Costs</v>
          </cell>
          <cell r="B395" t="str">
            <v>Records Management &amp; Library Services</v>
          </cell>
          <cell r="C395" t="str">
            <v>O&amp;M</v>
          </cell>
          <cell r="D395" t="str">
            <v>Other Secondary Costs</v>
          </cell>
          <cell r="E395">
            <v>103.36</v>
          </cell>
          <cell r="G395">
            <v>103.36</v>
          </cell>
          <cell r="H395">
            <v>1235.47</v>
          </cell>
        </row>
        <row r="396">
          <cell r="A396" t="str">
            <v>Records Management &amp; Library ServicesExpenseO&amp;MOutside Services</v>
          </cell>
          <cell r="B396" t="str">
            <v>Records Management &amp; Library Services</v>
          </cell>
          <cell r="C396" t="str">
            <v>O&amp;M</v>
          </cell>
          <cell r="D396" t="str">
            <v>Outside Services</v>
          </cell>
          <cell r="E396">
            <v>361504.96</v>
          </cell>
          <cell r="G396">
            <v>361504.96</v>
          </cell>
          <cell r="H396">
            <v>1365499.98</v>
          </cell>
        </row>
        <row r="397">
          <cell r="A397" t="str">
            <v>Records Management &amp; Library ServicesExpenseO&amp;MResidual Sent to SC Asm Ctr</v>
          </cell>
          <cell r="B397" t="str">
            <v>Records Management &amp; Library Services</v>
          </cell>
          <cell r="C397" t="str">
            <v>O&amp;M</v>
          </cell>
          <cell r="D397" t="str">
            <v>Residual Sent to SC Asm Ctr</v>
          </cell>
          <cell r="E397">
            <v>-8918.92</v>
          </cell>
          <cell r="G397">
            <v>-8918.92</v>
          </cell>
          <cell r="H397">
            <v>-1493.45</v>
          </cell>
        </row>
        <row r="398">
          <cell r="A398" t="str">
            <v>Records Management &amp; Library ServicesExpenseO&amp;MSpace</v>
          </cell>
          <cell r="B398" t="str">
            <v>Records Management &amp; Library Services</v>
          </cell>
          <cell r="C398" t="str">
            <v>O&amp;M</v>
          </cell>
          <cell r="D398" t="str">
            <v>Space</v>
          </cell>
          <cell r="E398">
            <v>13807.71</v>
          </cell>
          <cell r="G398">
            <v>13807.71</v>
          </cell>
          <cell r="H398">
            <v>165692.51999999999</v>
          </cell>
        </row>
        <row r="399">
          <cell r="A399" t="str">
            <v>Records Management &amp; Library ServicesExpenseO&amp;MVP Office Assessments</v>
          </cell>
          <cell r="B399" t="str">
            <v>Records Management &amp; Library Services</v>
          </cell>
          <cell r="C399" t="str">
            <v>O&amp;M</v>
          </cell>
          <cell r="D399" t="str">
            <v>VP Office Assessments</v>
          </cell>
          <cell r="E399">
            <v>0</v>
          </cell>
          <cell r="G399">
            <v>0</v>
          </cell>
          <cell r="H399">
            <v>0</v>
          </cell>
        </row>
        <row r="400">
          <cell r="A400" t="str">
            <v>Service Company Misc. AccountingExpenseO&amp;MFringe Benefits &amp; Taxes</v>
          </cell>
          <cell r="B400" t="str">
            <v>Service Company Misc. Accounting</v>
          </cell>
          <cell r="C400" t="str">
            <v>O&amp;M</v>
          </cell>
          <cell r="D400" t="str">
            <v>Fringe Benefits &amp; Taxes</v>
          </cell>
          <cell r="E400">
            <v>88666.66</v>
          </cell>
          <cell r="G400">
            <v>88666.66</v>
          </cell>
          <cell r="H400">
            <v>1063999.92</v>
          </cell>
        </row>
        <row r="401">
          <cell r="A401" t="str">
            <v>Service Company Misc. AccountingExpenseO&amp;MIncurred Labor</v>
          </cell>
          <cell r="B401" t="str">
            <v>Service Company Misc. Accounting</v>
          </cell>
          <cell r="C401" t="str">
            <v>O&amp;M</v>
          </cell>
          <cell r="D401" t="str">
            <v>Incurred Labor</v>
          </cell>
          <cell r="E401">
            <v>150000</v>
          </cell>
          <cell r="G401">
            <v>150000</v>
          </cell>
          <cell r="H401">
            <v>900000</v>
          </cell>
        </row>
        <row r="402">
          <cell r="A402" t="str">
            <v>Service Company Misc. AccountingExpenseO&amp;MInterest</v>
          </cell>
          <cell r="B402" t="str">
            <v>Service Company Misc. Accounting</v>
          </cell>
          <cell r="C402" t="str">
            <v>O&amp;M</v>
          </cell>
          <cell r="D402" t="str">
            <v>Interest</v>
          </cell>
          <cell r="E402">
            <v>805114</v>
          </cell>
          <cell r="G402">
            <v>805114</v>
          </cell>
          <cell r="H402">
            <v>11513554</v>
          </cell>
        </row>
        <row r="403">
          <cell r="A403" t="str">
            <v>Service Company Misc. AccountingExpenseO&amp;MInternal Settlements</v>
          </cell>
          <cell r="B403" t="str">
            <v>Service Company Misc. Accounting</v>
          </cell>
          <cell r="C403" t="str">
            <v>O&amp;M</v>
          </cell>
          <cell r="D403" t="str">
            <v>Internal Settlements</v>
          </cell>
          <cell r="E403">
            <v>0</v>
          </cell>
          <cell r="G403">
            <v>0</v>
          </cell>
          <cell r="H403">
            <v>0</v>
          </cell>
        </row>
        <row r="404">
          <cell r="A404" t="str">
            <v>Service Company Misc. AccountingExpenseO&amp;MTaxes</v>
          </cell>
          <cell r="B404" t="str">
            <v>Service Company Misc. Accounting</v>
          </cell>
          <cell r="C404" t="str">
            <v>O&amp;M</v>
          </cell>
          <cell r="D404" t="str">
            <v>Taxes</v>
          </cell>
          <cell r="H404">
            <v>-967000</v>
          </cell>
        </row>
        <row r="405">
          <cell r="A405" t="str">
            <v>Service Company Misc. AccountingExpenseO&amp;MVP Office Assessments</v>
          </cell>
          <cell r="B405" t="str">
            <v>Service Company Misc. Accounting</v>
          </cell>
          <cell r="C405" t="str">
            <v>O&amp;M</v>
          </cell>
          <cell r="D405" t="str">
            <v>VP Office Assessments</v>
          </cell>
          <cell r="E405">
            <v>-11924.66</v>
          </cell>
          <cell r="G405">
            <v>-11924.66</v>
          </cell>
          <cell r="H405">
            <v>134526.07999999999</v>
          </cell>
        </row>
        <row r="406">
          <cell r="A406" t="str">
            <v>Service Company ResidualExpenseO&amp;MResidual Sent to SC Asm Ctr</v>
          </cell>
          <cell r="B406" t="str">
            <v>Service Company Residual</v>
          </cell>
          <cell r="C406" t="str">
            <v>O&amp;M</v>
          </cell>
          <cell r="D406" t="str">
            <v>Residual Sent to SC Asm Ctr</v>
          </cell>
          <cell r="E406">
            <v>1144.33</v>
          </cell>
          <cell r="G406">
            <v>1144.33</v>
          </cell>
          <cell r="H406">
            <v>13728.1</v>
          </cell>
        </row>
        <row r="407">
          <cell r="A407" t="str">
            <v>Service Company ResidualExpenseO&amp;MVP Office Assessments</v>
          </cell>
          <cell r="B407" t="str">
            <v>Service Company Residual</v>
          </cell>
          <cell r="C407" t="str">
            <v>O&amp;M</v>
          </cell>
          <cell r="D407" t="str">
            <v>VP Office Assessments</v>
          </cell>
          <cell r="E407">
            <v>-1144.33</v>
          </cell>
          <cell r="G407">
            <v>-1144.33</v>
          </cell>
          <cell r="H407">
            <v>-13728.1</v>
          </cell>
        </row>
        <row r="408">
          <cell r="A408" t="str">
            <v>Services Corporation FinanceExpenseO&amp;MApplied Labor</v>
          </cell>
          <cell r="B408" t="str">
            <v>Services Corporation Finance</v>
          </cell>
          <cell r="C408" t="str">
            <v>O&amp;M</v>
          </cell>
          <cell r="D408" t="str">
            <v>Applied Labor</v>
          </cell>
          <cell r="E408">
            <v>0</v>
          </cell>
          <cell r="G408">
            <v>0</v>
          </cell>
          <cell r="H408">
            <v>0</v>
          </cell>
        </row>
        <row r="409">
          <cell r="A409" t="str">
            <v>Services Corporation FinanceExpenseO&amp;MClient Investment</v>
          </cell>
          <cell r="B409" t="str">
            <v>Services Corporation Finance</v>
          </cell>
          <cell r="C409" t="str">
            <v>O&amp;M</v>
          </cell>
          <cell r="D409" t="str">
            <v>Client Investment</v>
          </cell>
          <cell r="H409">
            <v>93000</v>
          </cell>
        </row>
        <row r="410">
          <cell r="A410" t="str">
            <v>Services Corporation FinanceExpenseO&amp;MDepreciation/Amortization</v>
          </cell>
          <cell r="B410" t="str">
            <v>Services Corporation Finance</v>
          </cell>
          <cell r="C410" t="str">
            <v>O&amp;M</v>
          </cell>
          <cell r="D410" t="str">
            <v>Depreciation/Amortization</v>
          </cell>
          <cell r="E410">
            <v>558</v>
          </cell>
          <cell r="G410">
            <v>558</v>
          </cell>
          <cell r="H410">
            <v>6696</v>
          </cell>
        </row>
        <row r="411">
          <cell r="A411" t="str">
            <v>Services Corporation FinanceExpenseO&amp;MFringe Benefits &amp; Taxes</v>
          </cell>
          <cell r="B411" t="str">
            <v>Services Corporation Finance</v>
          </cell>
          <cell r="C411" t="str">
            <v>O&amp;M</v>
          </cell>
          <cell r="D411" t="str">
            <v>Fringe Benefits &amp; Taxes</v>
          </cell>
          <cell r="E411">
            <v>73871.02</v>
          </cell>
          <cell r="G411">
            <v>73871.02</v>
          </cell>
          <cell r="H411">
            <v>812448.9</v>
          </cell>
        </row>
        <row r="412">
          <cell r="A412" t="str">
            <v>Services Corporation FinanceExpenseO&amp;MIncurred Labor</v>
          </cell>
          <cell r="B412" t="str">
            <v>Services Corporation Finance</v>
          </cell>
          <cell r="C412" t="str">
            <v>O&amp;M</v>
          </cell>
          <cell r="D412" t="str">
            <v>Incurred Labor</v>
          </cell>
          <cell r="E412">
            <v>211634</v>
          </cell>
          <cell r="G412">
            <v>211634</v>
          </cell>
          <cell r="H412">
            <v>2514652</v>
          </cell>
        </row>
        <row r="413">
          <cell r="A413" t="str">
            <v>Services Corporation FinanceExpenseO&amp;MInternal Settlements</v>
          </cell>
          <cell r="B413" t="str">
            <v>Services Corporation Finance</v>
          </cell>
          <cell r="C413" t="str">
            <v>O&amp;M</v>
          </cell>
          <cell r="D413" t="str">
            <v>Internal Settlements</v>
          </cell>
          <cell r="E413">
            <v>0</v>
          </cell>
          <cell r="G413">
            <v>0</v>
          </cell>
          <cell r="H413">
            <v>0</v>
          </cell>
        </row>
        <row r="414">
          <cell r="A414" t="str">
            <v>Services Corporation FinanceExpenseO&amp;MIT Toolkit</v>
          </cell>
          <cell r="B414" t="str">
            <v>Services Corporation Finance</v>
          </cell>
          <cell r="C414" t="str">
            <v>O&amp;M</v>
          </cell>
          <cell r="D414" t="str">
            <v>IT Toolkit</v>
          </cell>
          <cell r="E414">
            <v>691.62</v>
          </cell>
          <cell r="G414">
            <v>691.62</v>
          </cell>
          <cell r="H414">
            <v>8224.06</v>
          </cell>
        </row>
        <row r="415">
          <cell r="A415" t="str">
            <v>Services Corporation FinanceExpenseO&amp;MMaterial</v>
          </cell>
          <cell r="B415" t="str">
            <v>Services Corporation Finance</v>
          </cell>
          <cell r="C415" t="str">
            <v>O&amp;M</v>
          </cell>
          <cell r="D415" t="str">
            <v>Material</v>
          </cell>
          <cell r="E415">
            <v>167</v>
          </cell>
          <cell r="G415">
            <v>167</v>
          </cell>
          <cell r="H415">
            <v>2004</v>
          </cell>
        </row>
        <row r="416">
          <cell r="A416" t="str">
            <v>Services Corporation FinanceExpenseO&amp;MOther Primary Expenses</v>
          </cell>
          <cell r="B416" t="str">
            <v>Services Corporation Finance</v>
          </cell>
          <cell r="C416" t="str">
            <v>O&amp;M</v>
          </cell>
          <cell r="D416" t="str">
            <v>Other Primary Expenses</v>
          </cell>
          <cell r="E416">
            <v>1750</v>
          </cell>
          <cell r="G416">
            <v>1750</v>
          </cell>
          <cell r="H416">
            <v>21000</v>
          </cell>
        </row>
        <row r="417">
          <cell r="A417" t="str">
            <v>Services Corporation FinanceExpenseO&amp;MOther Secondary Costs</v>
          </cell>
          <cell r="B417" t="str">
            <v>Services Corporation Finance</v>
          </cell>
          <cell r="C417" t="str">
            <v>O&amp;M</v>
          </cell>
          <cell r="D417" t="str">
            <v>Other Secondary Costs</v>
          </cell>
          <cell r="E417">
            <v>843.6</v>
          </cell>
          <cell r="G417">
            <v>843.6</v>
          </cell>
          <cell r="H417">
            <v>10125.11</v>
          </cell>
        </row>
        <row r="418">
          <cell r="A418" t="str">
            <v>Services Corporation FinanceExpenseO&amp;MOutside Services</v>
          </cell>
          <cell r="B418" t="str">
            <v>Services Corporation Finance</v>
          </cell>
          <cell r="C418" t="str">
            <v>O&amp;M</v>
          </cell>
          <cell r="D418" t="str">
            <v>Outside Services</v>
          </cell>
          <cell r="E418">
            <v>400</v>
          </cell>
          <cell r="G418">
            <v>400</v>
          </cell>
          <cell r="H418">
            <v>62002</v>
          </cell>
        </row>
        <row r="419">
          <cell r="A419" t="str">
            <v>Services Corporation FinanceExpenseO&amp;MResidual Sent to SC Asm Ctr</v>
          </cell>
          <cell r="B419" t="str">
            <v>Services Corporation Finance</v>
          </cell>
          <cell r="C419" t="str">
            <v>O&amp;M</v>
          </cell>
          <cell r="D419" t="str">
            <v>Residual Sent to SC Asm Ctr</v>
          </cell>
          <cell r="E419">
            <v>3010.93</v>
          </cell>
          <cell r="G419">
            <v>3010.93</v>
          </cell>
          <cell r="H419">
            <v>76.16</v>
          </cell>
        </row>
        <row r="420">
          <cell r="A420" t="str">
            <v>Services Corporation FinanceExpenseO&amp;MSpace</v>
          </cell>
          <cell r="B420" t="str">
            <v>Services Corporation Finance</v>
          </cell>
          <cell r="C420" t="str">
            <v>O&amp;M</v>
          </cell>
          <cell r="D420" t="str">
            <v>Space</v>
          </cell>
          <cell r="E420">
            <v>37411.11</v>
          </cell>
          <cell r="G420">
            <v>37411.11</v>
          </cell>
          <cell r="H420">
            <v>448933.32</v>
          </cell>
        </row>
        <row r="421">
          <cell r="A421" t="str">
            <v>Services Corporation FinanceExpenseO&amp;MVP Office Assessments</v>
          </cell>
          <cell r="B421" t="str">
            <v>Services Corporation Finance</v>
          </cell>
          <cell r="C421" t="str">
            <v>O&amp;M</v>
          </cell>
          <cell r="D421" t="str">
            <v>VP Office Assessments</v>
          </cell>
          <cell r="E421">
            <v>-8904</v>
          </cell>
          <cell r="G421">
            <v>-8904</v>
          </cell>
          <cell r="H421">
            <v>-106848</v>
          </cell>
        </row>
        <row r="422">
          <cell r="A422" t="str">
            <v>Treasury Management ServicesExpenseCAPITALMaterial</v>
          </cell>
          <cell r="B422" t="str">
            <v>Treasury Management Services</v>
          </cell>
          <cell r="C422" t="str">
            <v>CAPITAL</v>
          </cell>
          <cell r="D422" t="str">
            <v>Material</v>
          </cell>
          <cell r="H422">
            <v>50000</v>
          </cell>
        </row>
        <row r="423">
          <cell r="A423" t="str">
            <v>Treasury Management ServicesExpenseO&amp;MApplied Labor</v>
          </cell>
          <cell r="B423" t="str">
            <v>Treasury Management Services</v>
          </cell>
          <cell r="C423" t="str">
            <v>O&amp;M</v>
          </cell>
          <cell r="D423" t="str">
            <v>Applied Labor</v>
          </cell>
          <cell r="E423">
            <v>0</v>
          </cell>
          <cell r="G423">
            <v>0</v>
          </cell>
          <cell r="H423">
            <v>0</v>
          </cell>
        </row>
        <row r="424">
          <cell r="A424" t="str">
            <v>Treasury Management ServicesExpenseO&amp;MDAS</v>
          </cell>
          <cell r="B424" t="str">
            <v>Treasury Management Services</v>
          </cell>
          <cell r="C424" t="str">
            <v>O&amp;M</v>
          </cell>
          <cell r="D424" t="str">
            <v>DAS</v>
          </cell>
          <cell r="E424">
            <v>1348</v>
          </cell>
          <cell r="G424">
            <v>1348</v>
          </cell>
          <cell r="H424">
            <v>16176</v>
          </cell>
        </row>
        <row r="425">
          <cell r="A425" t="str">
            <v>Treasury Management ServicesExpenseO&amp;MDepreciation/Amortization</v>
          </cell>
          <cell r="B425" t="str">
            <v>Treasury Management Services</v>
          </cell>
          <cell r="C425" t="str">
            <v>O&amp;M</v>
          </cell>
          <cell r="D425" t="str">
            <v>Depreciation/Amortization</v>
          </cell>
          <cell r="E425">
            <v>29438</v>
          </cell>
          <cell r="G425">
            <v>29438</v>
          </cell>
          <cell r="H425">
            <v>353287</v>
          </cell>
        </row>
        <row r="426">
          <cell r="A426" t="str">
            <v>Treasury Management ServicesExpenseO&amp;MFringe Benefits &amp; Taxes</v>
          </cell>
          <cell r="B426" t="str">
            <v>Treasury Management Services</v>
          </cell>
          <cell r="C426" t="str">
            <v>O&amp;M</v>
          </cell>
          <cell r="D426" t="str">
            <v>Fringe Benefits &amp; Taxes</v>
          </cell>
          <cell r="E426">
            <v>74334.09</v>
          </cell>
          <cell r="G426">
            <v>74334.09</v>
          </cell>
          <cell r="H426">
            <v>893518.18</v>
          </cell>
        </row>
        <row r="427">
          <cell r="A427" t="str">
            <v>Treasury Management ServicesExpenseO&amp;MIncurred Labor</v>
          </cell>
          <cell r="B427" t="str">
            <v>Treasury Management Services</v>
          </cell>
          <cell r="C427" t="str">
            <v>O&amp;M</v>
          </cell>
          <cell r="D427" t="str">
            <v>Incurred Labor</v>
          </cell>
          <cell r="E427">
            <v>231787</v>
          </cell>
          <cell r="G427">
            <v>231787</v>
          </cell>
          <cell r="H427">
            <v>2754968</v>
          </cell>
        </row>
        <row r="428">
          <cell r="A428" t="str">
            <v>Treasury Management ServicesExpenseO&amp;MInternal Settlements</v>
          </cell>
          <cell r="B428" t="str">
            <v>Treasury Management Services</v>
          </cell>
          <cell r="C428" t="str">
            <v>O&amp;M</v>
          </cell>
          <cell r="D428" t="str">
            <v>Internal Settlements</v>
          </cell>
          <cell r="E428">
            <v>0</v>
          </cell>
          <cell r="G428">
            <v>0</v>
          </cell>
          <cell r="H428">
            <v>0</v>
          </cell>
        </row>
        <row r="429">
          <cell r="A429" t="str">
            <v>Treasury Management ServicesExpenseO&amp;MIT Toolkit</v>
          </cell>
          <cell r="B429" t="str">
            <v>Treasury Management Services</v>
          </cell>
          <cell r="C429" t="str">
            <v>O&amp;M</v>
          </cell>
          <cell r="D429" t="str">
            <v>IT Toolkit</v>
          </cell>
          <cell r="E429">
            <v>2377.48</v>
          </cell>
          <cell r="G429">
            <v>2377.48</v>
          </cell>
          <cell r="H429">
            <v>28570.13</v>
          </cell>
        </row>
        <row r="430">
          <cell r="A430" t="str">
            <v>Treasury Management ServicesExpenseO&amp;MMaterial</v>
          </cell>
          <cell r="B430" t="str">
            <v>Treasury Management Services</v>
          </cell>
          <cell r="C430" t="str">
            <v>O&amp;M</v>
          </cell>
          <cell r="D430" t="str">
            <v>Material</v>
          </cell>
          <cell r="E430">
            <v>1375</v>
          </cell>
          <cell r="G430">
            <v>1375</v>
          </cell>
          <cell r="H430">
            <v>16500</v>
          </cell>
        </row>
        <row r="431">
          <cell r="A431" t="str">
            <v>Treasury Management ServicesExpenseO&amp;MOther Primary Expenses</v>
          </cell>
          <cell r="B431" t="str">
            <v>Treasury Management Services</v>
          </cell>
          <cell r="C431" t="str">
            <v>O&amp;M</v>
          </cell>
          <cell r="D431" t="str">
            <v>Other Primary Expenses</v>
          </cell>
          <cell r="E431">
            <v>146625.74</v>
          </cell>
          <cell r="G431">
            <v>146625.74</v>
          </cell>
          <cell r="H431">
            <v>1334000.01</v>
          </cell>
        </row>
        <row r="432">
          <cell r="A432" t="str">
            <v>Treasury Management ServicesExpenseO&amp;MOther Secondary Costs</v>
          </cell>
          <cell r="B432" t="str">
            <v>Treasury Management Services</v>
          </cell>
          <cell r="C432" t="str">
            <v>O&amp;M</v>
          </cell>
          <cell r="D432" t="str">
            <v>Other Secondary Costs</v>
          </cell>
          <cell r="E432">
            <v>1252.83</v>
          </cell>
          <cell r="G432">
            <v>1252.83</v>
          </cell>
          <cell r="H432">
            <v>15031.96</v>
          </cell>
        </row>
        <row r="433">
          <cell r="A433" t="str">
            <v>Treasury Management ServicesExpenseO&amp;MOutside Services</v>
          </cell>
          <cell r="B433" t="str">
            <v>Treasury Management Services</v>
          </cell>
          <cell r="C433" t="str">
            <v>O&amp;M</v>
          </cell>
          <cell r="D433" t="str">
            <v>Outside Services</v>
          </cell>
          <cell r="E433">
            <v>101940.23</v>
          </cell>
          <cell r="G433">
            <v>101940.23</v>
          </cell>
          <cell r="H433">
            <v>1601950</v>
          </cell>
        </row>
        <row r="434">
          <cell r="A434" t="str">
            <v>Treasury Management ServicesExpenseO&amp;MResidual Sent to SC Asm Ctr</v>
          </cell>
          <cell r="B434" t="str">
            <v>Treasury Management Services</v>
          </cell>
          <cell r="C434" t="str">
            <v>O&amp;M</v>
          </cell>
          <cell r="D434" t="str">
            <v>Residual Sent to SC Asm Ctr</v>
          </cell>
          <cell r="E434">
            <v>-20109.43</v>
          </cell>
          <cell r="G434">
            <v>-20109.43</v>
          </cell>
          <cell r="H434">
            <v>-5041.04</v>
          </cell>
        </row>
        <row r="435">
          <cell r="A435" t="str">
            <v>Treasury Management ServicesExpenseO&amp;MSpace</v>
          </cell>
          <cell r="B435" t="str">
            <v>Treasury Management Services</v>
          </cell>
          <cell r="C435" t="str">
            <v>O&amp;M</v>
          </cell>
          <cell r="D435" t="str">
            <v>Space</v>
          </cell>
          <cell r="E435">
            <v>37784.97</v>
          </cell>
          <cell r="G435">
            <v>37784.97</v>
          </cell>
          <cell r="H435">
            <v>453419.64</v>
          </cell>
        </row>
        <row r="436">
          <cell r="A436" t="str">
            <v>Treasury Management ServicesExpenseO&amp;MVP Office Assessments</v>
          </cell>
          <cell r="B436" t="str">
            <v>Treasury Management Services</v>
          </cell>
          <cell r="C436" t="str">
            <v>O&amp;M</v>
          </cell>
          <cell r="D436" t="str">
            <v>VP Office Assessments</v>
          </cell>
          <cell r="E436">
            <v>-31886.91</v>
          </cell>
          <cell r="G436">
            <v>-31886.91</v>
          </cell>
          <cell r="H436">
            <v>-379257.88</v>
          </cell>
        </row>
        <row r="437">
          <cell r="A437" t="str">
            <v>Valuation &amp; PlanningExpenseCAPITALClient Investment</v>
          </cell>
          <cell r="B437" t="str">
            <v>Valuation &amp; Planning</v>
          </cell>
          <cell r="C437" t="str">
            <v>CAPITAL</v>
          </cell>
          <cell r="D437" t="str">
            <v>Client Investment</v>
          </cell>
          <cell r="E437">
            <v>308949</v>
          </cell>
          <cell r="G437">
            <v>308949</v>
          </cell>
          <cell r="H437">
            <v>1544747</v>
          </cell>
        </row>
        <row r="438">
          <cell r="A438" t="str">
            <v>Valuation &amp; PlanningExpenseO&amp;MApplied Labor</v>
          </cell>
          <cell r="B438" t="str">
            <v>Valuation &amp; Planning</v>
          </cell>
          <cell r="C438" t="str">
            <v>O&amp;M</v>
          </cell>
          <cell r="D438" t="str">
            <v>Applied Labor</v>
          </cell>
          <cell r="E438">
            <v>0</v>
          </cell>
          <cell r="G438">
            <v>0</v>
          </cell>
          <cell r="H438">
            <v>0</v>
          </cell>
        </row>
        <row r="439">
          <cell r="A439" t="str">
            <v>Valuation &amp; PlanningExpenseO&amp;MClient Investment</v>
          </cell>
          <cell r="B439" t="str">
            <v>Valuation &amp; Planning</v>
          </cell>
          <cell r="C439" t="str">
            <v>O&amp;M</v>
          </cell>
          <cell r="D439" t="str">
            <v>Client Investment</v>
          </cell>
          <cell r="H439">
            <v>100000</v>
          </cell>
        </row>
        <row r="440">
          <cell r="A440" t="str">
            <v>Valuation &amp; PlanningExpenseO&amp;MDAS</v>
          </cell>
          <cell r="B440" t="str">
            <v>Valuation &amp; Planning</v>
          </cell>
          <cell r="C440" t="str">
            <v>O&amp;M</v>
          </cell>
          <cell r="D440" t="str">
            <v>DAS</v>
          </cell>
          <cell r="E440">
            <v>21322</v>
          </cell>
          <cell r="G440">
            <v>21322</v>
          </cell>
          <cell r="H440">
            <v>255859</v>
          </cell>
        </row>
        <row r="441">
          <cell r="A441" t="str">
            <v>Valuation &amp; PlanningExpenseO&amp;MDepreciation/Amortization</v>
          </cell>
          <cell r="B441" t="str">
            <v>Valuation &amp; Planning</v>
          </cell>
          <cell r="C441" t="str">
            <v>O&amp;M</v>
          </cell>
          <cell r="D441" t="str">
            <v>Depreciation/Amortization</v>
          </cell>
          <cell r="E441">
            <v>10884</v>
          </cell>
          <cell r="G441">
            <v>10884</v>
          </cell>
          <cell r="H441">
            <v>130608</v>
          </cell>
        </row>
        <row r="442">
          <cell r="A442" t="str">
            <v>Valuation &amp; PlanningExpenseO&amp;MFringe Benefits &amp; Taxes</v>
          </cell>
          <cell r="B442" t="str">
            <v>Valuation &amp; Planning</v>
          </cell>
          <cell r="C442" t="str">
            <v>O&amp;M</v>
          </cell>
          <cell r="D442" t="str">
            <v>Fringe Benefits &amp; Taxes</v>
          </cell>
          <cell r="E442">
            <v>49911.18</v>
          </cell>
          <cell r="G442">
            <v>49911.18</v>
          </cell>
          <cell r="H442">
            <v>610141.35</v>
          </cell>
        </row>
        <row r="443">
          <cell r="A443" t="str">
            <v>Valuation &amp; PlanningExpenseO&amp;MIncurred Labor</v>
          </cell>
          <cell r="B443" t="str">
            <v>Valuation &amp; Planning</v>
          </cell>
          <cell r="C443" t="str">
            <v>O&amp;M</v>
          </cell>
          <cell r="D443" t="str">
            <v>Incurred Labor</v>
          </cell>
          <cell r="E443">
            <v>155632</v>
          </cell>
          <cell r="G443">
            <v>155632</v>
          </cell>
          <cell r="H443">
            <v>1849521</v>
          </cell>
        </row>
        <row r="444">
          <cell r="A444" t="str">
            <v>Valuation &amp; PlanningExpenseO&amp;MInternal Settlements</v>
          </cell>
          <cell r="B444" t="str">
            <v>Valuation &amp; Planning</v>
          </cell>
          <cell r="C444" t="str">
            <v>O&amp;M</v>
          </cell>
          <cell r="D444" t="str">
            <v>Internal Settlements</v>
          </cell>
          <cell r="E444">
            <v>0</v>
          </cell>
          <cell r="G444">
            <v>0</v>
          </cell>
          <cell r="H444">
            <v>0</v>
          </cell>
        </row>
        <row r="445">
          <cell r="A445" t="str">
            <v>Valuation &amp; PlanningExpenseO&amp;MIT Toolkit</v>
          </cell>
          <cell r="B445" t="str">
            <v>Valuation &amp; Planning</v>
          </cell>
          <cell r="C445" t="str">
            <v>O&amp;M</v>
          </cell>
          <cell r="D445" t="str">
            <v>IT Toolkit</v>
          </cell>
          <cell r="E445">
            <v>663.57</v>
          </cell>
          <cell r="G445">
            <v>663.57</v>
          </cell>
          <cell r="H445">
            <v>7939.71</v>
          </cell>
        </row>
        <row r="446">
          <cell r="A446" t="str">
            <v>Valuation &amp; PlanningExpenseO&amp;MMaterial</v>
          </cell>
          <cell r="B446" t="str">
            <v>Valuation &amp; Planning</v>
          </cell>
          <cell r="C446" t="str">
            <v>O&amp;M</v>
          </cell>
          <cell r="D446" t="str">
            <v>Material</v>
          </cell>
          <cell r="H446">
            <v>3460</v>
          </cell>
        </row>
        <row r="447">
          <cell r="A447" t="str">
            <v>Valuation &amp; PlanningExpenseO&amp;MOther Primary Expenses</v>
          </cell>
          <cell r="B447" t="str">
            <v>Valuation &amp; Planning</v>
          </cell>
          <cell r="C447" t="str">
            <v>O&amp;M</v>
          </cell>
          <cell r="D447" t="str">
            <v>Other Primary Expenses</v>
          </cell>
          <cell r="H447">
            <v>36267</v>
          </cell>
        </row>
        <row r="448">
          <cell r="A448" t="str">
            <v>Valuation &amp; PlanningExpenseO&amp;MOther Secondary Costs</v>
          </cell>
          <cell r="B448" t="str">
            <v>Valuation &amp; Planning</v>
          </cell>
          <cell r="C448" t="str">
            <v>O&amp;M</v>
          </cell>
          <cell r="D448" t="str">
            <v>Other Secondary Costs</v>
          </cell>
          <cell r="E448">
            <v>296.45999999999998</v>
          </cell>
          <cell r="G448">
            <v>296.45999999999998</v>
          </cell>
          <cell r="H448">
            <v>3559.37</v>
          </cell>
        </row>
        <row r="449">
          <cell r="A449" t="str">
            <v>Valuation &amp; PlanningExpenseO&amp;MOutside Services</v>
          </cell>
          <cell r="B449" t="str">
            <v>Valuation &amp; Planning</v>
          </cell>
          <cell r="C449" t="str">
            <v>O&amp;M</v>
          </cell>
          <cell r="D449" t="str">
            <v>Outside Services</v>
          </cell>
          <cell r="H449">
            <v>101016</v>
          </cell>
        </row>
        <row r="450">
          <cell r="A450" t="str">
            <v>Valuation &amp; PlanningExpenseO&amp;MResidual Sent to SC Asm Ctr</v>
          </cell>
          <cell r="B450" t="str">
            <v>Valuation &amp; Planning</v>
          </cell>
          <cell r="C450" t="str">
            <v>O&amp;M</v>
          </cell>
          <cell r="D450" t="str">
            <v>Residual Sent to SC Asm Ctr</v>
          </cell>
          <cell r="E450">
            <v>-2920.85</v>
          </cell>
          <cell r="G450">
            <v>-2920.85</v>
          </cell>
          <cell r="H450">
            <v>-6352.69</v>
          </cell>
        </row>
        <row r="451">
          <cell r="A451" t="str">
            <v>Valuation &amp; PlanningExpenseO&amp;MSpace</v>
          </cell>
          <cell r="B451" t="str">
            <v>Valuation &amp; Planning</v>
          </cell>
          <cell r="C451" t="str">
            <v>O&amp;M</v>
          </cell>
          <cell r="D451" t="str">
            <v>Space</v>
          </cell>
          <cell r="E451">
            <v>23985.63</v>
          </cell>
          <cell r="G451">
            <v>23985.63</v>
          </cell>
          <cell r="H451">
            <v>287827.56</v>
          </cell>
        </row>
        <row r="452">
          <cell r="A452" t="str">
            <v>Valuation &amp; PlanningExpenseO&amp;MVP Office Assessments</v>
          </cell>
          <cell r="B452" t="str">
            <v>Valuation &amp; Planning</v>
          </cell>
          <cell r="C452" t="str">
            <v>O&amp;M</v>
          </cell>
          <cell r="D452" t="str">
            <v>VP Office Assessments</v>
          </cell>
          <cell r="E452">
            <v>8904</v>
          </cell>
          <cell r="G452">
            <v>8904</v>
          </cell>
          <cell r="H452">
            <v>106848</v>
          </cell>
        </row>
        <row r="453">
          <cell r="A453" t="str">
            <v>Expense</v>
          </cell>
        </row>
        <row r="454">
          <cell r="A454" t="str">
            <v>Expense</v>
          </cell>
        </row>
        <row r="455">
          <cell r="A455" t="str">
            <v>Expense</v>
          </cell>
        </row>
        <row r="456">
          <cell r="A456" t="str">
            <v>Expense</v>
          </cell>
        </row>
        <row r="457">
          <cell r="A457" t="str">
            <v>Expense</v>
          </cell>
        </row>
        <row r="458">
          <cell r="A458" t="str">
            <v>Expense</v>
          </cell>
        </row>
        <row r="459">
          <cell r="A459" t="str">
            <v>Expense</v>
          </cell>
        </row>
        <row r="460">
          <cell r="A460" t="str">
            <v>Expense</v>
          </cell>
        </row>
        <row r="461">
          <cell r="A461" t="str">
            <v>Expense</v>
          </cell>
        </row>
        <row r="462">
          <cell r="A462" t="str">
            <v>Expense</v>
          </cell>
        </row>
        <row r="463">
          <cell r="A463" t="str">
            <v>Expense</v>
          </cell>
        </row>
        <row r="464">
          <cell r="A464" t="str">
            <v>Expense</v>
          </cell>
        </row>
        <row r="465">
          <cell r="A465" t="str">
            <v>Expense</v>
          </cell>
        </row>
        <row r="466">
          <cell r="A466" t="str">
            <v>Expense</v>
          </cell>
        </row>
        <row r="467">
          <cell r="A467" t="str">
            <v>Expense</v>
          </cell>
        </row>
        <row r="468">
          <cell r="A468" t="str">
            <v>Expense</v>
          </cell>
        </row>
        <row r="469">
          <cell r="A469" t="str">
            <v>Expense</v>
          </cell>
        </row>
        <row r="470">
          <cell r="A470" t="str">
            <v>Expense</v>
          </cell>
        </row>
        <row r="471">
          <cell r="A471" t="str">
            <v>Expense</v>
          </cell>
        </row>
        <row r="472">
          <cell r="A472" t="str">
            <v>Expense</v>
          </cell>
        </row>
        <row r="473">
          <cell r="A473" t="str">
            <v>Expense</v>
          </cell>
        </row>
        <row r="474">
          <cell r="A474" t="str">
            <v>Expense</v>
          </cell>
        </row>
        <row r="475">
          <cell r="A475" t="str">
            <v>Expense</v>
          </cell>
        </row>
        <row r="476">
          <cell r="A476" t="str">
            <v>Expense</v>
          </cell>
        </row>
        <row r="477">
          <cell r="A477" t="str">
            <v>Expense</v>
          </cell>
        </row>
        <row r="478">
          <cell r="A478" t="str">
            <v>Expense</v>
          </cell>
        </row>
        <row r="479">
          <cell r="A479" t="str">
            <v>Expense</v>
          </cell>
        </row>
        <row r="480">
          <cell r="A480" t="str">
            <v>Expense</v>
          </cell>
        </row>
        <row r="481">
          <cell r="A481" t="str">
            <v>Expense</v>
          </cell>
        </row>
        <row r="482">
          <cell r="A482" t="str">
            <v>Expense</v>
          </cell>
        </row>
        <row r="483">
          <cell r="A483" t="str">
            <v>Expense</v>
          </cell>
        </row>
        <row r="484">
          <cell r="A484" t="str">
            <v>Expense</v>
          </cell>
        </row>
        <row r="485">
          <cell r="A485" t="str">
            <v>Expense</v>
          </cell>
        </row>
        <row r="486">
          <cell r="A486" t="str">
            <v>Expense</v>
          </cell>
        </row>
        <row r="487">
          <cell r="A487" t="str">
            <v>Expense</v>
          </cell>
        </row>
        <row r="488">
          <cell r="A488" t="str">
            <v>Expense</v>
          </cell>
        </row>
        <row r="489">
          <cell r="A489" t="str">
            <v>Expense</v>
          </cell>
        </row>
        <row r="490">
          <cell r="A490" t="str">
            <v>Expense</v>
          </cell>
        </row>
        <row r="491">
          <cell r="A491" t="str">
            <v>Expense</v>
          </cell>
        </row>
        <row r="492">
          <cell r="A492" t="str">
            <v>Expense</v>
          </cell>
        </row>
        <row r="493">
          <cell r="A493" t="str">
            <v>Expense</v>
          </cell>
        </row>
        <row r="494">
          <cell r="A494" t="str">
            <v>Expense</v>
          </cell>
        </row>
        <row r="495">
          <cell r="A495" t="str">
            <v>Expense</v>
          </cell>
        </row>
        <row r="496">
          <cell r="A496" t="str">
            <v>Expense</v>
          </cell>
        </row>
        <row r="497">
          <cell r="A497" t="str">
            <v>Expense</v>
          </cell>
        </row>
        <row r="498">
          <cell r="A498" t="str">
            <v>Expense</v>
          </cell>
        </row>
        <row r="499">
          <cell r="A499" t="str">
            <v>Expense</v>
          </cell>
        </row>
        <row r="500">
          <cell r="A500" t="str">
            <v>Expense</v>
          </cell>
        </row>
        <row r="501">
          <cell r="A501" t="str">
            <v>Expense</v>
          </cell>
        </row>
        <row r="502">
          <cell r="A502" t="str">
            <v>Expense</v>
          </cell>
        </row>
        <row r="503">
          <cell r="A503" t="str">
            <v>Expense</v>
          </cell>
        </row>
        <row r="504">
          <cell r="A504" t="str">
            <v>Expense</v>
          </cell>
        </row>
        <row r="505">
          <cell r="A505" t="str">
            <v>Expense</v>
          </cell>
        </row>
        <row r="506">
          <cell r="A506" t="str">
            <v>Expense</v>
          </cell>
        </row>
        <row r="507">
          <cell r="A507" t="str">
            <v>Expense</v>
          </cell>
        </row>
        <row r="508">
          <cell r="A508" t="str">
            <v>Expense</v>
          </cell>
        </row>
        <row r="509">
          <cell r="A509" t="str">
            <v>Expense</v>
          </cell>
        </row>
        <row r="510">
          <cell r="A510" t="str">
            <v>Expense</v>
          </cell>
        </row>
        <row r="511">
          <cell r="A511" t="str">
            <v>Expense</v>
          </cell>
        </row>
        <row r="512">
          <cell r="A512" t="str">
            <v>Expense</v>
          </cell>
        </row>
        <row r="513">
          <cell r="A513" t="str">
            <v>Expense</v>
          </cell>
        </row>
        <row r="514">
          <cell r="A514" t="str">
            <v>Expense</v>
          </cell>
        </row>
        <row r="515">
          <cell r="A515" t="str">
            <v>Expense</v>
          </cell>
        </row>
        <row r="516">
          <cell r="A516" t="str">
            <v>Expense</v>
          </cell>
        </row>
        <row r="517">
          <cell r="A517" t="str">
            <v>Expense</v>
          </cell>
        </row>
        <row r="518">
          <cell r="A518" t="str">
            <v>Expense</v>
          </cell>
        </row>
        <row r="519">
          <cell r="A519" t="str">
            <v>Expense</v>
          </cell>
        </row>
        <row r="520">
          <cell r="A520" t="str">
            <v>Expense</v>
          </cell>
        </row>
        <row r="521">
          <cell r="A521" t="str">
            <v>Expense</v>
          </cell>
        </row>
        <row r="522">
          <cell r="A522" t="str">
            <v>Expense</v>
          </cell>
        </row>
        <row r="523">
          <cell r="A523" t="str">
            <v>Expense</v>
          </cell>
        </row>
        <row r="524">
          <cell r="A524" t="str">
            <v>Expense</v>
          </cell>
        </row>
        <row r="525">
          <cell r="A525" t="str">
            <v>Expense</v>
          </cell>
        </row>
        <row r="526">
          <cell r="A526" t="str">
            <v>Expense</v>
          </cell>
        </row>
        <row r="527">
          <cell r="A527" t="str">
            <v>Expense</v>
          </cell>
        </row>
        <row r="528">
          <cell r="A528" t="str">
            <v>Expense</v>
          </cell>
        </row>
        <row r="529">
          <cell r="A529" t="str">
            <v>Expense</v>
          </cell>
        </row>
        <row r="530">
          <cell r="A530" t="str">
            <v>Expense</v>
          </cell>
        </row>
        <row r="531">
          <cell r="A531" t="str">
            <v>Expense</v>
          </cell>
        </row>
        <row r="532">
          <cell r="A532" t="str">
            <v>Expense</v>
          </cell>
        </row>
        <row r="533">
          <cell r="A533" t="str">
            <v>Expense</v>
          </cell>
        </row>
        <row r="534">
          <cell r="A534" t="str">
            <v>Expense</v>
          </cell>
        </row>
        <row r="535">
          <cell r="A535" t="str">
            <v>Expense</v>
          </cell>
        </row>
        <row r="536">
          <cell r="A536" t="str">
            <v>Expense</v>
          </cell>
        </row>
        <row r="537">
          <cell r="A537" t="str">
            <v>Expense</v>
          </cell>
        </row>
        <row r="538">
          <cell r="A538" t="str">
            <v>Expense</v>
          </cell>
        </row>
        <row r="539">
          <cell r="A539" t="str">
            <v>Expense</v>
          </cell>
        </row>
        <row r="540">
          <cell r="A540" t="str">
            <v>Expense</v>
          </cell>
        </row>
        <row r="541">
          <cell r="A541" t="str">
            <v>Expense</v>
          </cell>
        </row>
        <row r="542">
          <cell r="A542" t="str">
            <v>Expense</v>
          </cell>
        </row>
        <row r="543">
          <cell r="A543" t="str">
            <v>Expense</v>
          </cell>
        </row>
        <row r="544">
          <cell r="A544" t="str">
            <v>Expense</v>
          </cell>
        </row>
        <row r="545">
          <cell r="A545" t="str">
            <v>Expense</v>
          </cell>
        </row>
        <row r="546">
          <cell r="A546" t="str">
            <v>Expense</v>
          </cell>
        </row>
        <row r="547">
          <cell r="A547" t="str">
            <v>Expense</v>
          </cell>
        </row>
        <row r="548">
          <cell r="A548" t="str">
            <v>Expense</v>
          </cell>
        </row>
        <row r="549">
          <cell r="A549" t="str">
            <v>Expense</v>
          </cell>
        </row>
        <row r="550">
          <cell r="A550" t="str">
            <v>Expense</v>
          </cell>
        </row>
        <row r="551">
          <cell r="A551" t="str">
            <v>Expense</v>
          </cell>
        </row>
        <row r="552">
          <cell r="A552" t="str">
            <v>Expense</v>
          </cell>
        </row>
        <row r="553">
          <cell r="A553" t="str">
            <v>Expense</v>
          </cell>
        </row>
        <row r="554">
          <cell r="A554" t="str">
            <v>Expense</v>
          </cell>
        </row>
        <row r="555">
          <cell r="A555" t="str">
            <v>Expense</v>
          </cell>
        </row>
        <row r="556">
          <cell r="A556" t="str">
            <v>Expense</v>
          </cell>
        </row>
        <row r="557">
          <cell r="A557" t="str">
            <v>Expense</v>
          </cell>
        </row>
        <row r="558">
          <cell r="A558" t="str">
            <v>Expense</v>
          </cell>
        </row>
        <row r="559">
          <cell r="A559" t="str">
            <v>Expense</v>
          </cell>
        </row>
        <row r="560">
          <cell r="A560" t="str">
            <v>Expense</v>
          </cell>
        </row>
        <row r="561">
          <cell r="A561" t="str">
            <v>Expense</v>
          </cell>
        </row>
        <row r="562">
          <cell r="A562" t="str">
            <v>Expense</v>
          </cell>
        </row>
        <row r="563">
          <cell r="A563" t="str">
            <v>Expense</v>
          </cell>
        </row>
        <row r="564">
          <cell r="A564" t="str">
            <v>Expense</v>
          </cell>
        </row>
        <row r="565">
          <cell r="A565" t="str">
            <v>Expense</v>
          </cell>
        </row>
        <row r="566">
          <cell r="A566" t="str">
            <v>Expense</v>
          </cell>
        </row>
        <row r="567">
          <cell r="A567" t="str">
            <v>Expense</v>
          </cell>
        </row>
        <row r="568">
          <cell r="A568" t="str">
            <v>Expense</v>
          </cell>
        </row>
        <row r="569">
          <cell r="A569" t="str">
            <v>Expense</v>
          </cell>
        </row>
        <row r="570">
          <cell r="A570" t="str">
            <v>Expense</v>
          </cell>
        </row>
        <row r="571">
          <cell r="A571" t="str">
            <v>Expense</v>
          </cell>
        </row>
        <row r="572">
          <cell r="A572" t="str">
            <v>Expense</v>
          </cell>
        </row>
        <row r="573">
          <cell r="A573" t="str">
            <v>Expense</v>
          </cell>
        </row>
        <row r="574">
          <cell r="A574" t="str">
            <v>Expense</v>
          </cell>
        </row>
        <row r="575">
          <cell r="A575" t="str">
            <v>Expense</v>
          </cell>
        </row>
        <row r="576">
          <cell r="A576" t="str">
            <v>Expense</v>
          </cell>
        </row>
        <row r="577">
          <cell r="A577" t="str">
            <v>Expense</v>
          </cell>
        </row>
        <row r="578">
          <cell r="A578" t="str">
            <v>Expense</v>
          </cell>
        </row>
        <row r="579">
          <cell r="A579" t="str">
            <v>Expense</v>
          </cell>
        </row>
        <row r="580">
          <cell r="A580" t="str">
            <v>Expense</v>
          </cell>
        </row>
        <row r="581">
          <cell r="A581" t="str">
            <v>Expense</v>
          </cell>
        </row>
        <row r="582">
          <cell r="A582" t="str">
            <v>Expense</v>
          </cell>
        </row>
        <row r="583">
          <cell r="A583" t="str">
            <v>Expense</v>
          </cell>
        </row>
        <row r="584">
          <cell r="A584" t="str">
            <v>Expense</v>
          </cell>
        </row>
        <row r="585">
          <cell r="A585" t="str">
            <v>Expense</v>
          </cell>
        </row>
        <row r="586">
          <cell r="A586" t="str">
            <v>Expense</v>
          </cell>
        </row>
        <row r="587">
          <cell r="A587" t="str">
            <v>Expense</v>
          </cell>
        </row>
        <row r="588">
          <cell r="A588" t="str">
            <v>Expense</v>
          </cell>
        </row>
        <row r="589">
          <cell r="A589" t="str">
            <v>Expense</v>
          </cell>
        </row>
        <row r="590">
          <cell r="A590" t="str">
            <v>Expense</v>
          </cell>
        </row>
        <row r="591">
          <cell r="A591" t="str">
            <v>Expense</v>
          </cell>
        </row>
        <row r="592">
          <cell r="A592" t="str">
            <v>Expense</v>
          </cell>
        </row>
        <row r="593">
          <cell r="A593" t="str">
            <v>Expense</v>
          </cell>
        </row>
        <row r="594">
          <cell r="A594" t="str">
            <v>Expense</v>
          </cell>
        </row>
        <row r="595">
          <cell r="A595" t="str">
            <v>Expense</v>
          </cell>
        </row>
        <row r="596">
          <cell r="A596" t="str">
            <v>Expense</v>
          </cell>
        </row>
        <row r="597">
          <cell r="A597" t="str">
            <v>Expense</v>
          </cell>
        </row>
        <row r="598">
          <cell r="A598" t="str">
            <v>Expense</v>
          </cell>
        </row>
        <row r="599">
          <cell r="A599" t="str">
            <v>Expense</v>
          </cell>
        </row>
        <row r="600">
          <cell r="A600" t="str">
            <v>Expense</v>
          </cell>
        </row>
        <row r="601">
          <cell r="A601" t="str">
            <v>Expense</v>
          </cell>
        </row>
        <row r="602">
          <cell r="A602" t="str">
            <v>Expense</v>
          </cell>
        </row>
        <row r="603">
          <cell r="A603" t="str">
            <v>Expense</v>
          </cell>
        </row>
        <row r="604">
          <cell r="A604" t="str">
            <v>Expense</v>
          </cell>
        </row>
        <row r="605">
          <cell r="A605" t="str">
            <v>Expense</v>
          </cell>
        </row>
        <row r="606">
          <cell r="A606" t="str">
            <v>Expense</v>
          </cell>
        </row>
        <row r="607">
          <cell r="A607" t="str">
            <v>Expense</v>
          </cell>
        </row>
        <row r="608">
          <cell r="A608" t="str">
            <v>Expense</v>
          </cell>
        </row>
        <row r="609">
          <cell r="A609" t="str">
            <v>Expense</v>
          </cell>
        </row>
        <row r="610">
          <cell r="A610" t="str">
            <v>Expense</v>
          </cell>
        </row>
        <row r="611">
          <cell r="A611" t="str">
            <v>Expense</v>
          </cell>
        </row>
        <row r="612">
          <cell r="A612" t="str">
            <v>Expense</v>
          </cell>
        </row>
        <row r="613">
          <cell r="A613" t="str">
            <v>Expense</v>
          </cell>
        </row>
        <row r="614">
          <cell r="A614" t="str">
            <v>Expense</v>
          </cell>
        </row>
        <row r="615">
          <cell r="A615" t="str">
            <v>Expense</v>
          </cell>
        </row>
        <row r="616">
          <cell r="A616" t="str">
            <v>Expense</v>
          </cell>
        </row>
        <row r="617">
          <cell r="A617" t="str">
            <v>Expense</v>
          </cell>
        </row>
        <row r="618">
          <cell r="A618" t="str">
            <v>Expense</v>
          </cell>
        </row>
        <row r="619">
          <cell r="A619" t="str">
            <v>Expense</v>
          </cell>
        </row>
        <row r="620">
          <cell r="A620" t="str">
            <v>Expense</v>
          </cell>
        </row>
        <row r="621">
          <cell r="A621" t="str">
            <v>Expense</v>
          </cell>
        </row>
        <row r="622">
          <cell r="A622" t="str">
            <v>Expense</v>
          </cell>
        </row>
        <row r="623">
          <cell r="A623" t="str">
            <v>Expense</v>
          </cell>
        </row>
        <row r="624">
          <cell r="A624" t="str">
            <v>Expense</v>
          </cell>
        </row>
        <row r="625">
          <cell r="A625" t="str">
            <v>Expense</v>
          </cell>
        </row>
        <row r="626">
          <cell r="A626" t="str">
            <v>Expense</v>
          </cell>
        </row>
        <row r="627">
          <cell r="A627" t="str">
            <v>Expense</v>
          </cell>
        </row>
        <row r="628">
          <cell r="A628" t="str">
            <v>Expense</v>
          </cell>
        </row>
        <row r="629">
          <cell r="A629" t="str">
            <v>Expense</v>
          </cell>
        </row>
        <row r="630">
          <cell r="A630" t="str">
            <v>Expense</v>
          </cell>
        </row>
        <row r="631">
          <cell r="A631" t="str">
            <v>Expense</v>
          </cell>
        </row>
        <row r="632">
          <cell r="A632" t="str">
            <v>Expense</v>
          </cell>
        </row>
        <row r="633">
          <cell r="A633" t="str">
            <v>Expense</v>
          </cell>
        </row>
        <row r="634">
          <cell r="A634" t="str">
            <v>Expense</v>
          </cell>
        </row>
        <row r="635">
          <cell r="A635" t="str">
            <v>Expense</v>
          </cell>
        </row>
        <row r="636">
          <cell r="A636" t="str">
            <v>Expense</v>
          </cell>
        </row>
        <row r="637">
          <cell r="A637" t="str">
            <v>Expense</v>
          </cell>
        </row>
        <row r="638">
          <cell r="A638" t="str">
            <v>Expense</v>
          </cell>
        </row>
        <row r="639">
          <cell r="A639" t="str">
            <v>Expense</v>
          </cell>
        </row>
        <row r="640">
          <cell r="A640" t="str">
            <v>Expense</v>
          </cell>
        </row>
        <row r="641">
          <cell r="A641" t="str">
            <v>Expense</v>
          </cell>
        </row>
        <row r="642">
          <cell r="A642" t="str">
            <v>Expense</v>
          </cell>
        </row>
        <row r="643">
          <cell r="A643" t="str">
            <v>Expense</v>
          </cell>
        </row>
        <row r="644">
          <cell r="A644" t="str">
            <v>Expense</v>
          </cell>
        </row>
        <row r="645">
          <cell r="A645" t="str">
            <v>Expense</v>
          </cell>
        </row>
        <row r="646">
          <cell r="A646" t="str">
            <v>Expense</v>
          </cell>
        </row>
        <row r="647">
          <cell r="A647" t="str">
            <v>Expense</v>
          </cell>
        </row>
        <row r="648">
          <cell r="A648" t="str">
            <v>Expense</v>
          </cell>
        </row>
        <row r="649">
          <cell r="A649" t="str">
            <v>Expense</v>
          </cell>
        </row>
        <row r="650">
          <cell r="A650" t="str">
            <v>Expense</v>
          </cell>
        </row>
        <row r="651">
          <cell r="A651" t="str">
            <v>Expense</v>
          </cell>
        </row>
        <row r="652">
          <cell r="A652" t="str">
            <v>Expense</v>
          </cell>
        </row>
        <row r="653">
          <cell r="A653" t="str">
            <v>Expense</v>
          </cell>
        </row>
        <row r="654">
          <cell r="A654" t="str">
            <v>Expense</v>
          </cell>
        </row>
        <row r="655">
          <cell r="A655" t="str">
            <v>Expense</v>
          </cell>
        </row>
        <row r="656">
          <cell r="A656" t="str">
            <v>Expense</v>
          </cell>
        </row>
        <row r="657">
          <cell r="A657" t="str">
            <v>Expense</v>
          </cell>
        </row>
        <row r="658">
          <cell r="A658" t="str">
            <v>Expense</v>
          </cell>
        </row>
        <row r="659">
          <cell r="A659" t="str">
            <v>Expense</v>
          </cell>
        </row>
        <row r="660">
          <cell r="A660" t="str">
            <v>Expense</v>
          </cell>
        </row>
        <row r="661">
          <cell r="A661" t="str">
            <v>Expense</v>
          </cell>
        </row>
        <row r="662">
          <cell r="A662" t="str">
            <v>Expense</v>
          </cell>
        </row>
        <row r="663">
          <cell r="A663" t="str">
            <v>Expense</v>
          </cell>
        </row>
        <row r="664">
          <cell r="A664" t="str">
            <v>Expense</v>
          </cell>
        </row>
        <row r="665">
          <cell r="A665" t="str">
            <v>Expense</v>
          </cell>
        </row>
        <row r="666">
          <cell r="A666" t="str">
            <v>Expense</v>
          </cell>
        </row>
        <row r="667">
          <cell r="A667" t="str">
            <v>Expense</v>
          </cell>
        </row>
        <row r="668">
          <cell r="A668" t="str">
            <v>Expense</v>
          </cell>
        </row>
        <row r="669">
          <cell r="A669" t="str">
            <v>Expense</v>
          </cell>
        </row>
        <row r="670">
          <cell r="A670" t="str">
            <v>Expense</v>
          </cell>
        </row>
        <row r="671">
          <cell r="A671" t="str">
            <v>Expense</v>
          </cell>
        </row>
        <row r="672">
          <cell r="A672" t="str">
            <v>Expense</v>
          </cell>
        </row>
        <row r="673">
          <cell r="A673" t="str">
            <v>Expense</v>
          </cell>
        </row>
        <row r="674">
          <cell r="A674" t="str">
            <v>Expense</v>
          </cell>
        </row>
        <row r="675">
          <cell r="A675" t="str">
            <v>Expense</v>
          </cell>
        </row>
        <row r="676">
          <cell r="A676" t="str">
            <v>Expense</v>
          </cell>
        </row>
        <row r="677">
          <cell r="A677" t="str">
            <v>Expense</v>
          </cell>
        </row>
        <row r="678">
          <cell r="A678" t="str">
            <v>Expense</v>
          </cell>
        </row>
        <row r="679">
          <cell r="A679" t="str">
            <v>Expense</v>
          </cell>
        </row>
        <row r="680">
          <cell r="A680" t="str">
            <v>Expense</v>
          </cell>
        </row>
        <row r="681">
          <cell r="A681" t="str">
            <v>Expense</v>
          </cell>
        </row>
        <row r="682">
          <cell r="A682" t="str">
            <v>Expense</v>
          </cell>
        </row>
        <row r="683">
          <cell r="A683" t="str">
            <v>Expense</v>
          </cell>
        </row>
        <row r="684">
          <cell r="A684" t="str">
            <v>Expense</v>
          </cell>
        </row>
        <row r="685">
          <cell r="A685" t="str">
            <v>Expense</v>
          </cell>
        </row>
        <row r="686">
          <cell r="A686" t="str">
            <v>Expense</v>
          </cell>
        </row>
        <row r="687">
          <cell r="A687" t="str">
            <v>Expense</v>
          </cell>
        </row>
        <row r="688">
          <cell r="A688" t="str">
            <v>Expense</v>
          </cell>
        </row>
        <row r="689">
          <cell r="A689" t="str">
            <v>Expense</v>
          </cell>
        </row>
        <row r="690">
          <cell r="A690" t="str">
            <v>Expense</v>
          </cell>
        </row>
        <row r="691">
          <cell r="A691" t="str">
            <v>Expense</v>
          </cell>
        </row>
        <row r="692">
          <cell r="A692" t="str">
            <v>Expense</v>
          </cell>
        </row>
        <row r="693">
          <cell r="A693" t="str">
            <v>Expense</v>
          </cell>
        </row>
        <row r="694">
          <cell r="A694" t="str">
            <v>Expense</v>
          </cell>
        </row>
        <row r="695">
          <cell r="A695" t="str">
            <v>Expense</v>
          </cell>
        </row>
        <row r="696">
          <cell r="A696" t="str">
            <v>Expense</v>
          </cell>
        </row>
        <row r="697">
          <cell r="A697" t="str">
            <v>Expense</v>
          </cell>
        </row>
        <row r="698">
          <cell r="A698" t="str">
            <v>Expense</v>
          </cell>
        </row>
        <row r="699">
          <cell r="A699" t="str">
            <v>Expense</v>
          </cell>
        </row>
        <row r="700">
          <cell r="A700" t="str">
            <v>Expense</v>
          </cell>
        </row>
        <row r="701">
          <cell r="A701" t="str">
            <v>Expense</v>
          </cell>
        </row>
        <row r="702">
          <cell r="A702" t="str">
            <v>Expense</v>
          </cell>
        </row>
        <row r="703">
          <cell r="A703" t="str">
            <v>Expense</v>
          </cell>
        </row>
        <row r="704">
          <cell r="A704" t="str">
            <v>Expense</v>
          </cell>
        </row>
        <row r="705">
          <cell r="A705" t="str">
            <v>Expense</v>
          </cell>
        </row>
        <row r="706">
          <cell r="A706" t="str">
            <v>Expense</v>
          </cell>
        </row>
        <row r="707">
          <cell r="A707" t="str">
            <v>Expense</v>
          </cell>
        </row>
        <row r="708">
          <cell r="A708" t="str">
            <v>Expense</v>
          </cell>
        </row>
        <row r="709">
          <cell r="A709" t="str">
            <v>Expense</v>
          </cell>
        </row>
        <row r="710">
          <cell r="A710" t="str">
            <v>Expense</v>
          </cell>
        </row>
        <row r="711">
          <cell r="A711" t="str">
            <v>Expense</v>
          </cell>
        </row>
        <row r="712">
          <cell r="A712" t="str">
            <v>Expense</v>
          </cell>
        </row>
        <row r="713">
          <cell r="A713" t="str">
            <v>Expense</v>
          </cell>
        </row>
        <row r="714">
          <cell r="A714" t="str">
            <v>Expense</v>
          </cell>
        </row>
        <row r="715">
          <cell r="A715" t="str">
            <v>Expense</v>
          </cell>
        </row>
        <row r="716">
          <cell r="A716" t="str">
            <v>Expense</v>
          </cell>
        </row>
        <row r="717">
          <cell r="A717" t="str">
            <v>Expense</v>
          </cell>
        </row>
        <row r="718">
          <cell r="A718" t="str">
            <v>Expense</v>
          </cell>
        </row>
        <row r="719">
          <cell r="A719" t="str">
            <v>Expense</v>
          </cell>
        </row>
        <row r="720">
          <cell r="A720" t="str">
            <v>Expense</v>
          </cell>
        </row>
        <row r="721">
          <cell r="A721" t="str">
            <v>Expense</v>
          </cell>
        </row>
        <row r="722">
          <cell r="A722" t="str">
            <v>Expense</v>
          </cell>
        </row>
        <row r="723">
          <cell r="A723" t="str">
            <v>Expense</v>
          </cell>
        </row>
        <row r="724">
          <cell r="A724" t="str">
            <v>Expense</v>
          </cell>
        </row>
        <row r="725">
          <cell r="A725" t="str">
            <v>Expense</v>
          </cell>
        </row>
        <row r="726">
          <cell r="A726" t="str">
            <v>Expense</v>
          </cell>
        </row>
        <row r="727">
          <cell r="A727" t="str">
            <v>Expense</v>
          </cell>
        </row>
        <row r="728">
          <cell r="A728" t="str">
            <v>Expense</v>
          </cell>
        </row>
        <row r="729">
          <cell r="A729" t="str">
            <v>Expense</v>
          </cell>
        </row>
        <row r="730">
          <cell r="A730" t="str">
            <v>Expense</v>
          </cell>
        </row>
        <row r="731">
          <cell r="A731" t="str">
            <v>Expense</v>
          </cell>
        </row>
        <row r="732">
          <cell r="A732" t="str">
            <v>Expense</v>
          </cell>
        </row>
        <row r="733">
          <cell r="A733" t="str">
            <v>Expense</v>
          </cell>
        </row>
        <row r="734">
          <cell r="A734" t="str">
            <v>Expense</v>
          </cell>
        </row>
        <row r="735">
          <cell r="A735" t="str">
            <v>Expense</v>
          </cell>
        </row>
        <row r="736">
          <cell r="A736" t="str">
            <v>Expense</v>
          </cell>
        </row>
        <row r="737">
          <cell r="A737" t="str">
            <v>Expense</v>
          </cell>
        </row>
        <row r="738">
          <cell r="A738" t="str">
            <v>Expense</v>
          </cell>
        </row>
        <row r="739">
          <cell r="A739" t="str">
            <v>Expense</v>
          </cell>
        </row>
        <row r="740">
          <cell r="A740" t="str">
            <v>Expense</v>
          </cell>
        </row>
        <row r="741">
          <cell r="A741" t="str">
            <v>Expense</v>
          </cell>
        </row>
        <row r="742">
          <cell r="A742" t="str">
            <v>Expense</v>
          </cell>
        </row>
        <row r="743">
          <cell r="A743" t="str">
            <v>Expense</v>
          </cell>
        </row>
        <row r="744">
          <cell r="A744" t="str">
            <v>Expense</v>
          </cell>
        </row>
        <row r="745">
          <cell r="A745" t="str">
            <v>Expense</v>
          </cell>
        </row>
        <row r="746">
          <cell r="A746" t="str">
            <v>Expense</v>
          </cell>
        </row>
        <row r="747">
          <cell r="A747" t="str">
            <v>Expense</v>
          </cell>
        </row>
        <row r="748">
          <cell r="A748" t="str">
            <v>Expense</v>
          </cell>
        </row>
        <row r="749">
          <cell r="A749" t="str">
            <v>Expense</v>
          </cell>
        </row>
        <row r="750">
          <cell r="A750" t="str">
            <v>Expense</v>
          </cell>
        </row>
        <row r="751">
          <cell r="A751" t="str">
            <v>Expense</v>
          </cell>
        </row>
        <row r="752">
          <cell r="A752" t="str">
            <v>Expense</v>
          </cell>
        </row>
        <row r="753">
          <cell r="A753" t="str">
            <v>Expense</v>
          </cell>
        </row>
        <row r="754">
          <cell r="A754" t="str">
            <v>Expense</v>
          </cell>
        </row>
        <row r="755">
          <cell r="A755" t="str">
            <v>Expense</v>
          </cell>
        </row>
        <row r="756">
          <cell r="A756" t="str">
            <v>Expense</v>
          </cell>
        </row>
        <row r="757">
          <cell r="A757" t="str">
            <v>Expense</v>
          </cell>
        </row>
        <row r="758">
          <cell r="A758" t="str">
            <v>Expense</v>
          </cell>
        </row>
        <row r="759">
          <cell r="A759" t="str">
            <v>Expense</v>
          </cell>
        </row>
        <row r="760">
          <cell r="A760" t="str">
            <v>Expense</v>
          </cell>
        </row>
        <row r="761">
          <cell r="A761" t="str">
            <v>Expense</v>
          </cell>
        </row>
        <row r="762">
          <cell r="A762" t="str">
            <v>Expense</v>
          </cell>
        </row>
        <row r="763">
          <cell r="A763" t="str">
            <v>Expense</v>
          </cell>
        </row>
        <row r="764">
          <cell r="A764" t="str">
            <v>Expense</v>
          </cell>
        </row>
        <row r="765">
          <cell r="A765" t="str">
            <v>Expense</v>
          </cell>
        </row>
        <row r="766">
          <cell r="A766" t="str">
            <v>Expense</v>
          </cell>
        </row>
        <row r="767">
          <cell r="A767" t="str">
            <v>Expense</v>
          </cell>
        </row>
        <row r="768">
          <cell r="A768" t="str">
            <v>Expense</v>
          </cell>
        </row>
        <row r="769">
          <cell r="A769" t="str">
            <v>Expense</v>
          </cell>
        </row>
        <row r="770">
          <cell r="A770" t="str">
            <v>Expense</v>
          </cell>
        </row>
        <row r="771">
          <cell r="A771" t="str">
            <v>Expense</v>
          </cell>
        </row>
        <row r="772">
          <cell r="A772" t="str">
            <v>Expense</v>
          </cell>
        </row>
        <row r="773">
          <cell r="A773" t="str">
            <v>Expense</v>
          </cell>
        </row>
        <row r="774">
          <cell r="A774" t="str">
            <v>Expense</v>
          </cell>
        </row>
        <row r="775">
          <cell r="A775" t="str">
            <v>Expense</v>
          </cell>
        </row>
        <row r="776">
          <cell r="A776" t="str">
            <v>Expense</v>
          </cell>
        </row>
        <row r="777">
          <cell r="A777" t="str">
            <v>Expense</v>
          </cell>
        </row>
        <row r="778">
          <cell r="A778" t="str">
            <v>Expense</v>
          </cell>
        </row>
        <row r="779">
          <cell r="A779" t="str">
            <v>Expense</v>
          </cell>
        </row>
        <row r="780">
          <cell r="A780" t="str">
            <v>Expense</v>
          </cell>
        </row>
        <row r="781">
          <cell r="A781" t="str">
            <v>Expense</v>
          </cell>
        </row>
        <row r="782">
          <cell r="A782" t="str">
            <v>Expense</v>
          </cell>
        </row>
        <row r="783">
          <cell r="A783" t="str">
            <v>Expense</v>
          </cell>
        </row>
        <row r="784">
          <cell r="A784" t="str">
            <v>Expense</v>
          </cell>
        </row>
        <row r="785">
          <cell r="A785" t="str">
            <v>Expense</v>
          </cell>
        </row>
        <row r="786">
          <cell r="A786" t="str">
            <v>Expense</v>
          </cell>
        </row>
        <row r="787">
          <cell r="A787" t="str">
            <v>Expense</v>
          </cell>
        </row>
        <row r="788">
          <cell r="A788" t="str">
            <v>Expense</v>
          </cell>
        </row>
        <row r="789">
          <cell r="A789" t="str">
            <v>Expense</v>
          </cell>
        </row>
        <row r="790">
          <cell r="A790" t="str">
            <v>Expense</v>
          </cell>
        </row>
        <row r="791">
          <cell r="A791" t="str">
            <v>Expense</v>
          </cell>
        </row>
        <row r="792">
          <cell r="A792" t="str">
            <v>Expense</v>
          </cell>
        </row>
        <row r="793">
          <cell r="A793" t="str">
            <v>Expense</v>
          </cell>
        </row>
        <row r="794">
          <cell r="A794" t="str">
            <v>Expense</v>
          </cell>
        </row>
        <row r="795">
          <cell r="A795" t="str">
            <v>Expense</v>
          </cell>
        </row>
        <row r="796">
          <cell r="A796" t="str">
            <v>Expense</v>
          </cell>
        </row>
        <row r="797">
          <cell r="A797" t="str">
            <v>Expense</v>
          </cell>
        </row>
        <row r="798">
          <cell r="A798" t="str">
            <v>Expense</v>
          </cell>
        </row>
        <row r="799">
          <cell r="A799" t="str">
            <v>Expense</v>
          </cell>
        </row>
        <row r="800">
          <cell r="A800" t="str">
            <v>Expense</v>
          </cell>
        </row>
        <row r="801">
          <cell r="A801" t="str">
            <v>Expense</v>
          </cell>
        </row>
        <row r="802">
          <cell r="A802" t="str">
            <v>Expense</v>
          </cell>
        </row>
        <row r="803">
          <cell r="A803" t="str">
            <v>Expense</v>
          </cell>
        </row>
        <row r="804">
          <cell r="A804" t="str">
            <v>Expense</v>
          </cell>
        </row>
        <row r="805">
          <cell r="A805" t="str">
            <v>Expense</v>
          </cell>
        </row>
        <row r="806">
          <cell r="A806" t="str">
            <v>Expense</v>
          </cell>
        </row>
        <row r="807">
          <cell r="A807" t="str">
            <v>Expense</v>
          </cell>
        </row>
        <row r="808">
          <cell r="A808" t="str">
            <v>Expense</v>
          </cell>
        </row>
        <row r="809">
          <cell r="A809" t="str">
            <v>Expense</v>
          </cell>
        </row>
        <row r="810">
          <cell r="A810" t="str">
            <v>Expense</v>
          </cell>
        </row>
        <row r="811">
          <cell r="A811" t="str">
            <v>Expense</v>
          </cell>
        </row>
        <row r="812">
          <cell r="A812" t="str">
            <v>Expense</v>
          </cell>
        </row>
        <row r="813">
          <cell r="A813" t="str">
            <v>Expense</v>
          </cell>
        </row>
        <row r="814">
          <cell r="A814" t="str">
            <v>Expense</v>
          </cell>
        </row>
        <row r="815">
          <cell r="A815" t="str">
            <v>Expense</v>
          </cell>
        </row>
        <row r="816">
          <cell r="A816" t="str">
            <v>Expense</v>
          </cell>
        </row>
        <row r="817">
          <cell r="A817" t="str">
            <v>Expense</v>
          </cell>
        </row>
        <row r="818">
          <cell r="A818" t="str">
            <v>Expense</v>
          </cell>
        </row>
        <row r="819">
          <cell r="A819" t="str">
            <v>Expense</v>
          </cell>
        </row>
        <row r="820">
          <cell r="A820" t="str">
            <v>Expense</v>
          </cell>
        </row>
        <row r="821">
          <cell r="A821" t="str">
            <v>Expense</v>
          </cell>
        </row>
        <row r="822">
          <cell r="A822" t="str">
            <v>Expense</v>
          </cell>
        </row>
        <row r="823">
          <cell r="A823" t="str">
            <v>Expense</v>
          </cell>
        </row>
        <row r="824">
          <cell r="A824" t="str">
            <v>Expense</v>
          </cell>
        </row>
        <row r="825">
          <cell r="A825" t="str">
            <v>Expense</v>
          </cell>
        </row>
        <row r="826">
          <cell r="A826" t="str">
            <v>Expense</v>
          </cell>
        </row>
        <row r="827">
          <cell r="A827" t="str">
            <v>Expense</v>
          </cell>
        </row>
        <row r="828">
          <cell r="A828" t="str">
            <v>Expense</v>
          </cell>
        </row>
        <row r="829">
          <cell r="A829" t="str">
            <v>Expense</v>
          </cell>
        </row>
        <row r="830">
          <cell r="A830" t="str">
            <v>Expense</v>
          </cell>
        </row>
        <row r="831">
          <cell r="A831" t="str">
            <v>Expense</v>
          </cell>
        </row>
        <row r="832">
          <cell r="A832" t="str">
            <v>Expense</v>
          </cell>
        </row>
        <row r="833">
          <cell r="A833" t="str">
            <v>Expense</v>
          </cell>
        </row>
        <row r="834">
          <cell r="A834" t="str">
            <v>Expense</v>
          </cell>
        </row>
        <row r="835">
          <cell r="A835" t="str">
            <v>Expense</v>
          </cell>
        </row>
        <row r="836">
          <cell r="A836" t="str">
            <v>Expense</v>
          </cell>
        </row>
        <row r="837">
          <cell r="A837" t="str">
            <v>Expense</v>
          </cell>
        </row>
        <row r="838">
          <cell r="A838" t="str">
            <v>Expense</v>
          </cell>
        </row>
        <row r="839">
          <cell r="A839" t="str">
            <v>Expense</v>
          </cell>
        </row>
        <row r="840">
          <cell r="A840" t="str">
            <v>Expense</v>
          </cell>
        </row>
        <row r="841">
          <cell r="A841" t="str">
            <v>Expense</v>
          </cell>
        </row>
        <row r="842">
          <cell r="A842" t="str">
            <v>Expense</v>
          </cell>
        </row>
        <row r="843">
          <cell r="A843" t="str">
            <v>Expense</v>
          </cell>
        </row>
        <row r="844">
          <cell r="A844" t="str">
            <v>Expense</v>
          </cell>
        </row>
        <row r="845">
          <cell r="A845" t="str">
            <v>Expense</v>
          </cell>
        </row>
        <row r="846">
          <cell r="A846" t="str">
            <v>Expense</v>
          </cell>
        </row>
        <row r="847">
          <cell r="A847" t="str">
            <v>Expense</v>
          </cell>
        </row>
        <row r="848">
          <cell r="A848" t="str">
            <v>Expense</v>
          </cell>
        </row>
        <row r="849">
          <cell r="A849" t="str">
            <v>Expense</v>
          </cell>
        </row>
        <row r="850">
          <cell r="A850" t="str">
            <v>Expense</v>
          </cell>
        </row>
        <row r="851">
          <cell r="A851" t="str">
            <v>Expense</v>
          </cell>
        </row>
        <row r="852">
          <cell r="A852" t="str">
            <v>Expense</v>
          </cell>
        </row>
        <row r="853">
          <cell r="A853" t="str">
            <v>Expense</v>
          </cell>
        </row>
        <row r="854">
          <cell r="A854" t="str">
            <v>Expense</v>
          </cell>
        </row>
        <row r="855">
          <cell r="A855" t="str">
            <v>Expense</v>
          </cell>
        </row>
        <row r="856">
          <cell r="A856" t="str">
            <v>Expense</v>
          </cell>
        </row>
        <row r="857">
          <cell r="A857" t="str">
            <v>Expense</v>
          </cell>
        </row>
        <row r="858">
          <cell r="A858" t="str">
            <v>Expense</v>
          </cell>
        </row>
        <row r="859">
          <cell r="A859" t="str">
            <v>Expense</v>
          </cell>
        </row>
        <row r="860">
          <cell r="A860" t="str">
            <v>Expense</v>
          </cell>
        </row>
        <row r="861">
          <cell r="A861" t="str">
            <v>Expense</v>
          </cell>
        </row>
        <row r="862">
          <cell r="A862" t="str">
            <v>Expense</v>
          </cell>
        </row>
        <row r="863">
          <cell r="A863" t="str">
            <v>Expense</v>
          </cell>
        </row>
        <row r="864">
          <cell r="A864" t="str">
            <v>Expense</v>
          </cell>
        </row>
        <row r="865">
          <cell r="A865" t="str">
            <v>Expense</v>
          </cell>
        </row>
        <row r="866">
          <cell r="A866" t="str">
            <v>Expense</v>
          </cell>
        </row>
        <row r="867">
          <cell r="A867" t="str">
            <v>Expense</v>
          </cell>
        </row>
        <row r="868">
          <cell r="A868" t="str">
            <v>Expense</v>
          </cell>
        </row>
        <row r="869">
          <cell r="A869" t="str">
            <v>Expense</v>
          </cell>
        </row>
        <row r="870">
          <cell r="A870" t="str">
            <v>Expense</v>
          </cell>
        </row>
        <row r="871">
          <cell r="A871" t="str">
            <v>Expense</v>
          </cell>
        </row>
        <row r="872">
          <cell r="A872" t="str">
            <v>Expense</v>
          </cell>
        </row>
        <row r="873">
          <cell r="A873" t="str">
            <v>Expense</v>
          </cell>
        </row>
        <row r="874">
          <cell r="A874" t="str">
            <v>Expense</v>
          </cell>
        </row>
        <row r="875">
          <cell r="A875" t="str">
            <v>Expense</v>
          </cell>
        </row>
        <row r="876">
          <cell r="A876" t="str">
            <v>Expense</v>
          </cell>
        </row>
        <row r="877">
          <cell r="A877" t="str">
            <v>Expense</v>
          </cell>
        </row>
        <row r="878">
          <cell r="A878" t="str">
            <v>Expense</v>
          </cell>
        </row>
        <row r="879">
          <cell r="A879" t="str">
            <v>Expense</v>
          </cell>
        </row>
        <row r="880">
          <cell r="A880" t="str">
            <v>Expense</v>
          </cell>
        </row>
        <row r="881">
          <cell r="A881" t="str">
            <v>Expense</v>
          </cell>
        </row>
        <row r="882">
          <cell r="A882" t="str">
            <v>Expense</v>
          </cell>
        </row>
        <row r="883">
          <cell r="A883" t="str">
            <v>Expense</v>
          </cell>
        </row>
        <row r="884">
          <cell r="A884" t="str">
            <v>Expense</v>
          </cell>
        </row>
        <row r="885">
          <cell r="A885" t="str">
            <v>Expense</v>
          </cell>
        </row>
        <row r="886">
          <cell r="A886" t="str">
            <v>Expense</v>
          </cell>
        </row>
        <row r="887">
          <cell r="A887" t="str">
            <v>Expense</v>
          </cell>
        </row>
        <row r="888">
          <cell r="A888" t="str">
            <v>Expense</v>
          </cell>
        </row>
        <row r="889">
          <cell r="A889" t="str">
            <v>Expense</v>
          </cell>
        </row>
        <row r="890">
          <cell r="A890" t="str">
            <v>Expense</v>
          </cell>
        </row>
        <row r="891">
          <cell r="A891" t="str">
            <v>Expense</v>
          </cell>
        </row>
        <row r="892">
          <cell r="A892" t="str">
            <v>Expense</v>
          </cell>
        </row>
        <row r="893">
          <cell r="A893" t="str">
            <v>Expense</v>
          </cell>
        </row>
        <row r="894">
          <cell r="A894" t="str">
            <v>Expense</v>
          </cell>
        </row>
        <row r="895">
          <cell r="A895" t="str">
            <v>Expense</v>
          </cell>
        </row>
        <row r="896">
          <cell r="A896" t="str">
            <v>Expense</v>
          </cell>
        </row>
        <row r="897">
          <cell r="A897" t="str">
            <v>Expense</v>
          </cell>
        </row>
        <row r="898">
          <cell r="A898" t="str">
            <v>Expense</v>
          </cell>
        </row>
        <row r="899">
          <cell r="A899" t="str">
            <v>Expense</v>
          </cell>
        </row>
        <row r="900">
          <cell r="A900" t="str">
            <v>Expense</v>
          </cell>
        </row>
        <row r="901">
          <cell r="A901" t="str">
            <v>Expense</v>
          </cell>
        </row>
        <row r="902">
          <cell r="A902" t="str">
            <v>Expense</v>
          </cell>
        </row>
        <row r="903">
          <cell r="A903" t="str">
            <v>Expense</v>
          </cell>
        </row>
        <row r="904">
          <cell r="A904" t="str">
            <v>Expense</v>
          </cell>
        </row>
        <row r="905">
          <cell r="A905" t="str">
            <v>Expense</v>
          </cell>
        </row>
        <row r="906">
          <cell r="A906" t="str">
            <v>Expense</v>
          </cell>
        </row>
        <row r="907">
          <cell r="A907" t="str">
            <v>Expense</v>
          </cell>
        </row>
        <row r="908">
          <cell r="A908" t="str">
            <v>Expense</v>
          </cell>
        </row>
        <row r="909">
          <cell r="A909" t="str">
            <v>Expense</v>
          </cell>
        </row>
        <row r="910">
          <cell r="A910" t="str">
            <v>Expense</v>
          </cell>
        </row>
        <row r="911">
          <cell r="A911" t="str">
            <v>Expense</v>
          </cell>
        </row>
        <row r="912">
          <cell r="A912" t="str">
            <v>Expense</v>
          </cell>
        </row>
        <row r="913">
          <cell r="A913" t="str">
            <v>Expense</v>
          </cell>
        </row>
        <row r="914">
          <cell r="A914" t="str">
            <v>Expense</v>
          </cell>
        </row>
        <row r="915">
          <cell r="A915" t="str">
            <v>Expense</v>
          </cell>
        </row>
        <row r="916">
          <cell r="A916" t="str">
            <v>Expense</v>
          </cell>
        </row>
        <row r="917">
          <cell r="A917" t="str">
            <v>Expense</v>
          </cell>
        </row>
        <row r="918">
          <cell r="A918" t="str">
            <v>Expense</v>
          </cell>
        </row>
        <row r="919">
          <cell r="A919" t="str">
            <v>Expense</v>
          </cell>
        </row>
        <row r="920">
          <cell r="A920" t="str">
            <v>Expense</v>
          </cell>
        </row>
        <row r="921">
          <cell r="A921" t="str">
            <v>Expense</v>
          </cell>
        </row>
        <row r="922">
          <cell r="A922" t="str">
            <v>Expense</v>
          </cell>
        </row>
        <row r="923">
          <cell r="A923" t="str">
            <v>Expense</v>
          </cell>
        </row>
        <row r="924">
          <cell r="A924" t="str">
            <v>Expense</v>
          </cell>
        </row>
        <row r="925">
          <cell r="A925" t="str">
            <v>Expense</v>
          </cell>
        </row>
        <row r="926">
          <cell r="A926" t="str">
            <v>Expense</v>
          </cell>
        </row>
        <row r="927">
          <cell r="A927" t="str">
            <v>Expense</v>
          </cell>
        </row>
        <row r="928">
          <cell r="A928" t="str">
            <v>Expense</v>
          </cell>
        </row>
        <row r="929">
          <cell r="A929" t="str">
            <v>Expense</v>
          </cell>
        </row>
        <row r="930">
          <cell r="A930" t="str">
            <v>Expense</v>
          </cell>
        </row>
        <row r="931">
          <cell r="A931" t="str">
            <v>Expense</v>
          </cell>
        </row>
        <row r="932">
          <cell r="A932" t="str">
            <v>Expense</v>
          </cell>
        </row>
        <row r="933">
          <cell r="A933" t="str">
            <v>Expense</v>
          </cell>
        </row>
        <row r="934">
          <cell r="A934" t="str">
            <v>Expense</v>
          </cell>
        </row>
        <row r="935">
          <cell r="A935" t="str">
            <v>Expense</v>
          </cell>
        </row>
        <row r="936">
          <cell r="A936" t="str">
            <v>Expense</v>
          </cell>
        </row>
        <row r="937">
          <cell r="A937" t="str">
            <v>Expense</v>
          </cell>
        </row>
        <row r="938">
          <cell r="A938" t="str">
            <v>Expense</v>
          </cell>
        </row>
        <row r="939">
          <cell r="A939" t="str">
            <v>Expense</v>
          </cell>
        </row>
        <row r="940">
          <cell r="A940" t="str">
            <v>Expense</v>
          </cell>
        </row>
        <row r="941">
          <cell r="A941" t="str">
            <v>Expense</v>
          </cell>
        </row>
        <row r="942">
          <cell r="A942" t="str">
            <v>Expense</v>
          </cell>
        </row>
        <row r="943">
          <cell r="A943" t="str">
            <v>Expense</v>
          </cell>
        </row>
        <row r="944">
          <cell r="A944" t="str">
            <v>Expense</v>
          </cell>
        </row>
        <row r="945">
          <cell r="A945" t="str">
            <v>Expense</v>
          </cell>
        </row>
        <row r="946">
          <cell r="A946" t="str">
            <v>Expense</v>
          </cell>
        </row>
        <row r="947">
          <cell r="A947" t="str">
            <v>Expense</v>
          </cell>
        </row>
        <row r="948">
          <cell r="A948" t="str">
            <v>Expense</v>
          </cell>
        </row>
        <row r="949">
          <cell r="A949" t="str">
            <v>Expense</v>
          </cell>
        </row>
        <row r="950">
          <cell r="A950" t="str">
            <v>Expense</v>
          </cell>
        </row>
        <row r="951">
          <cell r="A951" t="str">
            <v>Expense</v>
          </cell>
        </row>
        <row r="952">
          <cell r="A952" t="str">
            <v>Expense</v>
          </cell>
        </row>
        <row r="953">
          <cell r="A953" t="str">
            <v>Expense</v>
          </cell>
        </row>
        <row r="954">
          <cell r="A954" t="str">
            <v>Expense</v>
          </cell>
        </row>
        <row r="955">
          <cell r="A955" t="str">
            <v>Expense</v>
          </cell>
        </row>
        <row r="956">
          <cell r="A956" t="str">
            <v>Expense</v>
          </cell>
        </row>
        <row r="957">
          <cell r="A957" t="str">
            <v>Expense</v>
          </cell>
        </row>
        <row r="958">
          <cell r="A958" t="str">
            <v>Expense</v>
          </cell>
        </row>
        <row r="959">
          <cell r="A959" t="str">
            <v>Expense</v>
          </cell>
        </row>
        <row r="960">
          <cell r="A960" t="str">
            <v>Expense</v>
          </cell>
        </row>
        <row r="961">
          <cell r="A961" t="str">
            <v>Expense</v>
          </cell>
        </row>
        <row r="962">
          <cell r="A962" t="str">
            <v>Expense</v>
          </cell>
        </row>
        <row r="963">
          <cell r="A963" t="str">
            <v>Expense</v>
          </cell>
        </row>
        <row r="964">
          <cell r="A964" t="str">
            <v>Expense</v>
          </cell>
        </row>
        <row r="965">
          <cell r="A965" t="str">
            <v>Expense</v>
          </cell>
        </row>
        <row r="966">
          <cell r="A966" t="str">
            <v>Expense</v>
          </cell>
        </row>
        <row r="967">
          <cell r="A967" t="str">
            <v>Expense</v>
          </cell>
        </row>
        <row r="968">
          <cell r="A968" t="str">
            <v>Expense</v>
          </cell>
        </row>
        <row r="969">
          <cell r="A969" t="str">
            <v>Expense</v>
          </cell>
        </row>
        <row r="970">
          <cell r="A970" t="str">
            <v>Expense</v>
          </cell>
        </row>
        <row r="971">
          <cell r="A971" t="str">
            <v>Expense</v>
          </cell>
        </row>
        <row r="972">
          <cell r="A972" t="str">
            <v>Expense</v>
          </cell>
        </row>
        <row r="973">
          <cell r="A973" t="str">
            <v>Expense</v>
          </cell>
        </row>
        <row r="974">
          <cell r="A974" t="str">
            <v>Expense</v>
          </cell>
        </row>
        <row r="975">
          <cell r="A975" t="str">
            <v>Expense</v>
          </cell>
        </row>
        <row r="976">
          <cell r="A976" t="str">
            <v>Expense</v>
          </cell>
        </row>
        <row r="977">
          <cell r="A977" t="str">
            <v>Expense</v>
          </cell>
        </row>
        <row r="978">
          <cell r="A978" t="str">
            <v>Expense</v>
          </cell>
        </row>
        <row r="979">
          <cell r="A979" t="str">
            <v>Expense</v>
          </cell>
        </row>
        <row r="980">
          <cell r="A980" t="str">
            <v>Expense</v>
          </cell>
        </row>
        <row r="981">
          <cell r="A981" t="str">
            <v>Expense</v>
          </cell>
        </row>
        <row r="982">
          <cell r="A982" t="str">
            <v>Expense</v>
          </cell>
        </row>
        <row r="983">
          <cell r="A983" t="str">
            <v>Expense</v>
          </cell>
        </row>
        <row r="984">
          <cell r="A984" t="str">
            <v>Expense</v>
          </cell>
        </row>
        <row r="985">
          <cell r="A985" t="str">
            <v>Expense</v>
          </cell>
        </row>
        <row r="986">
          <cell r="A986" t="str">
            <v>Expense</v>
          </cell>
        </row>
        <row r="987">
          <cell r="A987" t="str">
            <v>Expense</v>
          </cell>
        </row>
        <row r="988">
          <cell r="A988" t="str">
            <v>Expense</v>
          </cell>
        </row>
        <row r="989">
          <cell r="A989" t="str">
            <v>Expense</v>
          </cell>
        </row>
        <row r="990">
          <cell r="A990" t="str">
            <v>Expense</v>
          </cell>
        </row>
        <row r="991">
          <cell r="A991" t="str">
            <v>Expense</v>
          </cell>
        </row>
        <row r="992">
          <cell r="A992" t="str">
            <v>Expense</v>
          </cell>
        </row>
        <row r="993">
          <cell r="A993" t="str">
            <v>Expense</v>
          </cell>
        </row>
        <row r="994">
          <cell r="A994" t="str">
            <v>Expense</v>
          </cell>
        </row>
        <row r="995">
          <cell r="A995" t="str">
            <v>Expense</v>
          </cell>
        </row>
        <row r="996">
          <cell r="A996" t="str">
            <v>Expense</v>
          </cell>
        </row>
        <row r="997">
          <cell r="A997" t="str">
            <v>Expense</v>
          </cell>
        </row>
        <row r="998">
          <cell r="A998" t="str">
            <v>Expense</v>
          </cell>
        </row>
        <row r="999">
          <cell r="A999" t="str">
            <v>Expense</v>
          </cell>
        </row>
        <row r="1000">
          <cell r="A1000" t="str">
            <v>Expense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Instrux"/>
      <sheetName val="fs-consol"/>
      <sheetName val="Cash Flow"/>
      <sheetName val="1. UTP by Company"/>
      <sheetName val="1a. Balance Sheet Rec"/>
      <sheetName val="1b. Deferred Tax Rec"/>
      <sheetName val="1c. Footnote Rec-DRAFT"/>
      <sheetName val="5a. 12 month turn-DRAFT"/>
      <sheetName val="5b. Interest"/>
      <sheetName val="Utility Turn in 12 Months"/>
      <sheetName val="Power Turn in 12 Months"/>
      <sheetName val="Resources Turn in 12 Months"/>
      <sheetName val="Global Turn in 12 Months"/>
      <sheetName val="Utility Turn in 12 m"/>
      <sheetName val="Note 19 Tabular"/>
      <sheetName val="Power tabular support"/>
      <sheetName val="Utility Tabular Support"/>
      <sheetName val="Holdings Tabular Support"/>
      <sheetName val="Enterpise Tabular Support"/>
      <sheetName val="TOTAL Sum by 5701 #to Bk by Co"/>
      <sheetName val="Inventory of FIn 48"/>
    </sheetNames>
    <sheetDataSet>
      <sheetData sheetId="0"/>
      <sheetData sheetId="1">
        <row r="2">
          <cell r="Q2" t="str">
            <v>12/31/2014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 FAS 109 "/>
      <sheetName val="Rec FAS 109 before CIAC topside"/>
      <sheetName val="Utility-ADIT-RF Nov Lock Down"/>
      <sheetName val="Month"/>
      <sheetName val="Utility Deferred Tax 2011"/>
      <sheetName val="FAS 109 Def Breakdown"/>
      <sheetName val="Rec to FAS 109-June"/>
      <sheetName val="Rec to FAS 109-September"/>
      <sheetName val="FAS 109"/>
      <sheetName val="FAS 109-December"/>
      <sheetName val="FAS 109-December v1"/>
      <sheetName val="FAS 109 Dec"/>
      <sheetName val="FAS 109 Review"/>
      <sheetName val="Utility Deferred Tax-March"/>
      <sheetName val="To SAP with Curr-Non-Curr"/>
      <sheetName val="Utility Deferred Tax"/>
      <sheetName val="Utility Deferred Tax-December"/>
      <sheetName val="Utility Deferred Tax-June"/>
      <sheetName val="Utility-ADIT-RF Ref only"/>
      <sheetName val="Utility-ADIT-RF December v 1 "/>
      <sheetName val="Utility-ADIT-RF March"/>
      <sheetName val="Utility-ADIT-RF-PY December"/>
      <sheetName val="Utility-ADIT-RF"/>
      <sheetName val="Utility-ADIT-RF Dec"/>
      <sheetName val="Utility-ADIT-RF Dec-prior"/>
      <sheetName val="2012 12 Summary "/>
      <sheetName val="2012 12 Summary v2"/>
      <sheetName val="2012 12 Summary v1"/>
      <sheetName val="2012 09 Curr DT "/>
      <sheetName val="OPEB Q3 2012"/>
      <sheetName val="OPEB Q4 2012"/>
      <sheetName val="Summary Taxes"/>
      <sheetName val="Summary Taxes-December"/>
      <sheetName val="Summary Taxes-December V1"/>
      <sheetName val="Summary Taxes-September"/>
      <sheetName val="State reclass curr to def"/>
      <sheetName val="Summary Taxes-March"/>
      <sheetName val="ITC Roll"/>
      <sheetName val="D&amp;T Rollforward Schedules - Uti"/>
    </sheetNames>
    <sheetDataSet>
      <sheetData sheetId="0"/>
      <sheetData sheetId="1"/>
      <sheetData sheetId="2"/>
      <sheetData sheetId="3">
        <row r="1">
          <cell r="A1">
            <v>41274</v>
          </cell>
        </row>
        <row r="2">
          <cell r="A2">
            <v>40908</v>
          </cell>
        </row>
        <row r="3">
          <cell r="A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M6">
            <v>-10531499.75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Enterprise"/>
      <sheetName val="PSEG memo"/>
      <sheetName val="Service Co. memo"/>
      <sheetName val="PSE&amp;G  memo"/>
      <sheetName val="Power memo"/>
      <sheetName val="Holdings memo"/>
      <sheetName val="Resources memo"/>
      <sheetName val="Global memo"/>
      <sheetName val="EGDC memo"/>
    </sheetNames>
    <sheetDataSet>
      <sheetData sheetId="0" refreshError="1">
        <row r="3">
          <cell r="A3" t="str">
            <v>1st</v>
          </cell>
        </row>
        <row r="4">
          <cell r="A4" t="str">
            <v>2nd</v>
          </cell>
        </row>
        <row r="5">
          <cell r="A5" t="str">
            <v>3rd</v>
          </cell>
        </row>
        <row r="6">
          <cell r="A6" t="str">
            <v>4th</v>
          </cell>
        </row>
        <row r="7">
          <cell r="A7" t="str">
            <v>Extension</v>
          </cell>
        </row>
        <row r="14">
          <cell r="B14" t="str">
            <v>2011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Gto.Op"/>
      <sheetName val="Sheet1"/>
      <sheetName val="Sheet2"/>
      <sheetName val="Sheet3"/>
    </sheetNames>
    <sheetDataSet>
      <sheetData sheetId="0" refreshError="1">
        <row r="1">
          <cell r="K1" t="str">
            <v>PRESUPUESTO ANUAL CONSOLIDADO DE INVERSIONES AÑO 2.000</v>
          </cell>
        </row>
        <row r="2">
          <cell r="K2" t="str">
            <v>TURBOVEN COMPANY</v>
          </cell>
        </row>
        <row r="3">
          <cell r="K3" t="str">
            <v>(U.S.$)</v>
          </cell>
        </row>
        <row r="5">
          <cell r="B5" t="str">
            <v># Partida</v>
          </cell>
          <cell r="C5" t="str">
            <v xml:space="preserve">ACTIVIDADES </v>
          </cell>
          <cell r="D5" t="str">
            <v>Cagua</v>
          </cell>
          <cell r="E5" t="str">
            <v>Maracay</v>
          </cell>
          <cell r="F5" t="str">
            <v>ENE</v>
          </cell>
          <cell r="G5" t="str">
            <v>FEB</v>
          </cell>
          <cell r="H5" t="str">
            <v>MAR</v>
          </cell>
          <cell r="I5" t="str">
            <v>ABR</v>
          </cell>
          <cell r="J5" t="str">
            <v>MAY</v>
          </cell>
          <cell r="K5" t="str">
            <v>JUN</v>
          </cell>
          <cell r="L5" t="str">
            <v>JUL</v>
          </cell>
          <cell r="M5" t="str">
            <v>AGO</v>
          </cell>
          <cell r="N5" t="str">
            <v>SEP</v>
          </cell>
          <cell r="O5" t="str">
            <v>OCT</v>
          </cell>
          <cell r="P5" t="str">
            <v>NOV</v>
          </cell>
          <cell r="Q5" t="str">
            <v>DIC</v>
          </cell>
          <cell r="R5" t="str">
            <v>TOTAL</v>
          </cell>
        </row>
        <row r="6">
          <cell r="B6">
            <v>1</v>
          </cell>
          <cell r="C6" t="str">
            <v>Adquisición Termovisor</v>
          </cell>
          <cell r="D6">
            <v>40000</v>
          </cell>
          <cell r="E6">
            <v>40000</v>
          </cell>
          <cell r="F6">
            <v>80000</v>
          </cell>
          <cell r="R6">
            <v>80000</v>
          </cell>
        </row>
        <row r="7">
          <cell r="B7">
            <v>2</v>
          </cell>
          <cell r="C7" t="str">
            <v>Construcción tanque de agua C + Aceite.</v>
          </cell>
          <cell r="D7">
            <v>13000</v>
          </cell>
          <cell r="E7">
            <v>13000</v>
          </cell>
          <cell r="G7">
            <v>13000</v>
          </cell>
          <cell r="H7">
            <v>13000</v>
          </cell>
          <cell r="R7">
            <v>26000</v>
          </cell>
        </row>
        <row r="8">
          <cell r="B8">
            <v>3</v>
          </cell>
          <cell r="C8" t="str">
            <v>Vías de acceso</v>
          </cell>
          <cell r="D8">
            <v>30000</v>
          </cell>
          <cell r="E8">
            <v>30000</v>
          </cell>
          <cell r="G8">
            <v>30000</v>
          </cell>
          <cell r="H8">
            <v>30000</v>
          </cell>
          <cell r="R8">
            <v>60000</v>
          </cell>
        </row>
        <row r="9">
          <cell r="B9">
            <v>4</v>
          </cell>
          <cell r="C9" t="str">
            <v xml:space="preserve">Comunicaciones por radio </v>
          </cell>
          <cell r="D9">
            <v>13500</v>
          </cell>
          <cell r="E9">
            <v>13500</v>
          </cell>
          <cell r="F9">
            <v>13500</v>
          </cell>
          <cell r="G9">
            <v>13500</v>
          </cell>
          <cell r="R9">
            <v>27000</v>
          </cell>
        </row>
        <row r="10">
          <cell r="B10">
            <v>5</v>
          </cell>
          <cell r="C10" t="str">
            <v>Reserve for fault indications (TBD/FB/FP/FM)</v>
          </cell>
          <cell r="D10">
            <v>25000</v>
          </cell>
          <cell r="E10">
            <v>25000</v>
          </cell>
          <cell r="G10">
            <v>0</v>
          </cell>
          <cell r="H10">
            <v>25000</v>
          </cell>
          <cell r="I10">
            <v>25000</v>
          </cell>
          <cell r="R10">
            <v>50000</v>
          </cell>
        </row>
        <row r="11">
          <cell r="B11">
            <v>6</v>
          </cell>
          <cell r="C11" t="str">
            <v>Vehículos de Planta</v>
          </cell>
          <cell r="D11">
            <v>42000</v>
          </cell>
          <cell r="E11">
            <v>21000</v>
          </cell>
          <cell r="F11" t="str">
            <v xml:space="preserve"> </v>
          </cell>
          <cell r="G11">
            <v>42000</v>
          </cell>
          <cell r="H11">
            <v>21000</v>
          </cell>
          <cell r="R11">
            <v>63000</v>
          </cell>
        </row>
        <row r="12">
          <cell r="B12">
            <v>7</v>
          </cell>
          <cell r="C12" t="str">
            <v>Vehiculo comercial</v>
          </cell>
          <cell r="D12">
            <v>18461.538461538461</v>
          </cell>
          <cell r="G12">
            <v>18461.538461538461</v>
          </cell>
          <cell r="R12">
            <v>18461.538461538461</v>
          </cell>
        </row>
        <row r="13">
          <cell r="B13">
            <v>8</v>
          </cell>
          <cell r="C13" t="str">
            <v xml:space="preserve">Seguridad integral de planta </v>
          </cell>
          <cell r="D13">
            <v>25000</v>
          </cell>
          <cell r="E13">
            <v>10000</v>
          </cell>
          <cell r="F13">
            <v>17500</v>
          </cell>
          <cell r="G13">
            <v>17500</v>
          </cell>
          <cell r="R13">
            <v>35000</v>
          </cell>
        </row>
        <row r="14">
          <cell r="B14">
            <v>9</v>
          </cell>
          <cell r="C14" t="str">
            <v>Software mant. Turbinas</v>
          </cell>
          <cell r="F14">
            <v>0</v>
          </cell>
          <cell r="R14">
            <v>0</v>
          </cell>
        </row>
        <row r="15">
          <cell r="B15">
            <v>10</v>
          </cell>
          <cell r="C15" t="str">
            <v>Taller de mantenimiento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R15">
            <v>0</v>
          </cell>
        </row>
        <row r="16">
          <cell r="B16">
            <v>11</v>
          </cell>
          <cell r="C16" t="str">
            <v>Herramientas para mantenimiento</v>
          </cell>
          <cell r="D16">
            <v>0</v>
          </cell>
          <cell r="E16">
            <v>0</v>
          </cell>
          <cell r="G16">
            <v>0</v>
          </cell>
          <cell r="R16">
            <v>0</v>
          </cell>
        </row>
        <row r="17">
          <cell r="B17">
            <v>12</v>
          </cell>
          <cell r="C17" t="str">
            <v>Landscaping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R17">
            <v>0</v>
          </cell>
        </row>
        <row r="18">
          <cell r="B18">
            <v>13</v>
          </cell>
          <cell r="C18" t="str">
            <v>Adecuación oficinas Mcy/Ccs</v>
          </cell>
          <cell r="D18">
            <v>35000</v>
          </cell>
          <cell r="E18">
            <v>132692.30769230769</v>
          </cell>
          <cell r="H18">
            <v>167692.30769230769</v>
          </cell>
          <cell r="R18">
            <v>167692.30769230769</v>
          </cell>
        </row>
        <row r="19">
          <cell r="B19">
            <v>14</v>
          </cell>
          <cell r="C19" t="str">
            <v>Admin software + implementation.</v>
          </cell>
          <cell r="D19">
            <v>70000</v>
          </cell>
          <cell r="E19">
            <v>70000</v>
          </cell>
          <cell r="I19">
            <v>140000</v>
          </cell>
          <cell r="R19">
            <v>140000</v>
          </cell>
        </row>
        <row r="20">
          <cell r="B20">
            <v>15</v>
          </cell>
          <cell r="C20" t="str">
            <v>Leasing planta TGM</v>
          </cell>
          <cell r="E20">
            <v>0</v>
          </cell>
          <cell r="J20">
            <v>0</v>
          </cell>
          <cell r="R20">
            <v>0</v>
          </cell>
        </row>
        <row r="21">
          <cell r="B21">
            <v>16</v>
          </cell>
          <cell r="C21" t="str">
            <v>inversiones anuales</v>
          </cell>
        </row>
        <row r="22">
          <cell r="B22">
            <v>17</v>
          </cell>
          <cell r="C22" t="str">
            <v>New developments (300K per 5 MW's)</v>
          </cell>
          <cell r="D22">
            <v>600000</v>
          </cell>
          <cell r="E22">
            <v>600000</v>
          </cell>
          <cell r="J22">
            <v>1200000</v>
          </cell>
          <cell r="R22">
            <v>1200000</v>
          </cell>
        </row>
        <row r="23">
          <cell r="C23" t="str">
            <v>Total</v>
          </cell>
          <cell r="D23">
            <v>911961.5384615385</v>
          </cell>
          <cell r="E23">
            <v>955192.30769230775</v>
          </cell>
          <cell r="F23">
            <v>111000</v>
          </cell>
          <cell r="G23">
            <v>134461.53846153847</v>
          </cell>
          <cell r="H23">
            <v>256692.30769230769</v>
          </cell>
          <cell r="I23">
            <v>165000</v>
          </cell>
          <cell r="J23">
            <v>1200000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1867153.846153846</v>
          </cell>
        </row>
        <row r="26">
          <cell r="C26" t="str">
            <v xml:space="preserve">ACTIVO </v>
          </cell>
        </row>
        <row r="27">
          <cell r="C27" t="str">
            <v>SALDO INICIAL</v>
          </cell>
          <cell r="F27">
            <v>64513686.859999992</v>
          </cell>
          <cell r="G27">
            <v>65052306.619083323</v>
          </cell>
          <cell r="H27">
            <v>66713054.583294861</v>
          </cell>
          <cell r="I27">
            <v>67542734.316737175</v>
          </cell>
          <cell r="J27">
            <v>67584449.904987171</v>
          </cell>
          <cell r="K27">
            <v>68508832.159903839</v>
          </cell>
          <cell r="L27">
            <v>68875175.159775659</v>
          </cell>
          <cell r="M27">
            <v>68584022.979647458</v>
          </cell>
          <cell r="N27">
            <v>68292870.799519256</v>
          </cell>
          <cell r="O27">
            <v>66001718.619391054</v>
          </cell>
          <cell r="P27">
            <v>65710566.439262852</v>
          </cell>
          <cell r="Q27">
            <v>65419414.25913465</v>
          </cell>
          <cell r="R27">
            <v>64513686.859999992</v>
          </cell>
        </row>
        <row r="28">
          <cell r="C28" t="str">
            <v>Capex Plant construction</v>
          </cell>
          <cell r="F28">
            <v>682000</v>
          </cell>
          <cell r="G28">
            <v>1782000</v>
          </cell>
          <cell r="H28">
            <v>831001.00000000745</v>
          </cell>
          <cell r="I28">
            <v>150000.00000000745</v>
          </cell>
          <cell r="J28">
            <v>0</v>
          </cell>
          <cell r="K28">
            <v>657495.1800000146</v>
          </cell>
          <cell r="L28">
            <v>0</v>
          </cell>
          <cell r="M28">
            <v>0</v>
          </cell>
          <cell r="N28">
            <v>-2000000</v>
          </cell>
          <cell r="O28">
            <v>0</v>
          </cell>
          <cell r="P28">
            <v>0</v>
          </cell>
          <cell r="Q28">
            <v>0</v>
          </cell>
          <cell r="R28">
            <v>2102496.1800000295</v>
          </cell>
        </row>
        <row r="29">
          <cell r="C29" t="str">
            <v>Capex Operations</v>
          </cell>
          <cell r="F29">
            <v>111000</v>
          </cell>
          <cell r="G29">
            <v>134461.53846153847</v>
          </cell>
          <cell r="H29">
            <v>256692.30769230769</v>
          </cell>
          <cell r="I29">
            <v>165000</v>
          </cell>
          <cell r="J29">
            <v>1200000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1867153.846153846</v>
          </cell>
        </row>
        <row r="30">
          <cell r="C30" t="str">
            <v>Gasto de depreciación</v>
          </cell>
          <cell r="F30">
            <v>254380.24091666666</v>
          </cell>
          <cell r="G30">
            <v>255713.57425000001</v>
          </cell>
          <cell r="H30">
            <v>258013.57425000001</v>
          </cell>
          <cell r="I30">
            <v>273284.41175000009</v>
          </cell>
          <cell r="J30">
            <v>275617.7450833334</v>
          </cell>
          <cell r="K30">
            <v>291152.18012820528</v>
          </cell>
          <cell r="L30">
            <v>291152.18012820528</v>
          </cell>
          <cell r="M30">
            <v>291152.18012820528</v>
          </cell>
          <cell r="N30">
            <v>291152.18012820528</v>
          </cell>
          <cell r="O30">
            <v>291152.18012820528</v>
          </cell>
          <cell r="P30">
            <v>291152.18012820528</v>
          </cell>
          <cell r="Q30">
            <v>291152.18012820528</v>
          </cell>
          <cell r="R30">
            <v>3355074.8071474363</v>
          </cell>
        </row>
        <row r="31">
          <cell r="C31" t="str">
            <v>SALDO FINAL</v>
          </cell>
          <cell r="F31">
            <v>65052306.619083323</v>
          </cell>
          <cell r="G31">
            <v>66713054.583294861</v>
          </cell>
          <cell r="H31">
            <v>67542734.316737175</v>
          </cell>
          <cell r="I31">
            <v>67584449.904987171</v>
          </cell>
          <cell r="J31">
            <v>68508832.159903839</v>
          </cell>
          <cell r="K31">
            <v>68875175.159775659</v>
          </cell>
          <cell r="L31">
            <v>68584022.979647458</v>
          </cell>
          <cell r="M31">
            <v>68292870.799519256</v>
          </cell>
          <cell r="N31">
            <v>66001718.619391054</v>
          </cell>
          <cell r="O31">
            <v>65710566.439262852</v>
          </cell>
          <cell r="P31">
            <v>65419414.25913465</v>
          </cell>
          <cell r="Q31">
            <v>65128262.079006448</v>
          </cell>
          <cell r="R31">
            <v>65128262.079006426</v>
          </cell>
        </row>
        <row r="33">
          <cell r="C33" t="str">
            <v>OTROS ACTIVOS</v>
          </cell>
        </row>
        <row r="34">
          <cell r="C34" t="str">
            <v>SALDO INICIAL</v>
          </cell>
          <cell r="F34">
            <v>7031293.4700000007</v>
          </cell>
          <cell r="G34">
            <v>7295620.0680416673</v>
          </cell>
          <cell r="H34">
            <v>7436462.666083334</v>
          </cell>
          <cell r="I34">
            <v>7551305.2641250007</v>
          </cell>
          <cell r="J34">
            <v>7612147.8621666674</v>
          </cell>
          <cell r="K34">
            <v>7572990.460208334</v>
          </cell>
          <cell r="L34">
            <v>7905832.0582500007</v>
          </cell>
          <cell r="M34">
            <v>7866674.6562916674</v>
          </cell>
          <cell r="N34">
            <v>7827517.254333334</v>
          </cell>
          <cell r="O34">
            <v>7788359.8523750007</v>
          </cell>
          <cell r="P34">
            <v>7749202.4504166674</v>
          </cell>
          <cell r="Q34">
            <v>7710045.0484583341</v>
          </cell>
          <cell r="R34">
            <v>7031293.4700000007</v>
          </cell>
        </row>
        <row r="35">
          <cell r="C35" t="str">
            <v>ADDITIONS</v>
          </cell>
          <cell r="F35">
            <v>303484</v>
          </cell>
          <cell r="G35">
            <v>180000</v>
          </cell>
          <cell r="H35">
            <v>154000</v>
          </cell>
          <cell r="I35">
            <v>100000</v>
          </cell>
          <cell r="J35">
            <v>0</v>
          </cell>
          <cell r="K35">
            <v>371999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1109483</v>
          </cell>
        </row>
        <row r="36">
          <cell r="C36" t="str">
            <v>AMORTIZACIÓN</v>
          </cell>
          <cell r="F36">
            <v>-39157.401958333336</v>
          </cell>
          <cell r="G36">
            <v>-39157.401958333336</v>
          </cell>
          <cell r="H36">
            <v>-39157.401958333336</v>
          </cell>
          <cell r="I36">
            <v>-39157.401958333336</v>
          </cell>
          <cell r="J36">
            <v>-39157.401958333336</v>
          </cell>
          <cell r="K36">
            <v>-39157.401958333336</v>
          </cell>
          <cell r="L36">
            <v>-39157.401958333336</v>
          </cell>
          <cell r="M36">
            <v>-39157.401958333336</v>
          </cell>
          <cell r="N36">
            <v>-39157.401958333336</v>
          </cell>
          <cell r="O36">
            <v>-39157.401958333336</v>
          </cell>
          <cell r="P36">
            <v>-39157.401958333336</v>
          </cell>
          <cell r="Q36">
            <v>-39157.401958333336</v>
          </cell>
          <cell r="R36">
            <v>-469888.8235</v>
          </cell>
        </row>
        <row r="37">
          <cell r="C37" t="str">
            <v>SALDO FINAL</v>
          </cell>
          <cell r="E37">
            <v>7031293.4700000007</v>
          </cell>
          <cell r="F37">
            <v>7295620.0680416673</v>
          </cell>
          <cell r="G37">
            <v>7436462.666083334</v>
          </cell>
          <cell r="H37">
            <v>7551305.2641250007</v>
          </cell>
          <cell r="I37">
            <v>7612147.8621666674</v>
          </cell>
          <cell r="J37">
            <v>7572990.460208334</v>
          </cell>
          <cell r="K37">
            <v>7905832.0582500007</v>
          </cell>
          <cell r="L37">
            <v>7866674.6562916674</v>
          </cell>
          <cell r="M37">
            <v>7827517.254333334</v>
          </cell>
          <cell r="N37">
            <v>7788359.8523750007</v>
          </cell>
          <cell r="O37">
            <v>7749202.4504166674</v>
          </cell>
          <cell r="P37">
            <v>7710045.0484583341</v>
          </cell>
          <cell r="Q37">
            <v>7670887.6465000007</v>
          </cell>
          <cell r="R37">
            <v>7670887.6465000007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  <sheetName val="AESMES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"/>
      <sheetName val="FFO"/>
      <sheetName val="FFO_BASE"/>
      <sheetName val="CASH"/>
      <sheetName val="GLOBAL"/>
      <sheetName val="ASSUMPTION"/>
      <sheetName val="SALE"/>
      <sheetName val="INPUT"/>
      <sheetName val="CONSOLIDATION"/>
      <sheetName val="INVESTMENT"/>
      <sheetName val="INVEST_INPUT"/>
      <sheetName val="ACTUAL"/>
      <sheetName val="ELECTROANDES"/>
      <sheetName val="SAESA"/>
      <sheetName val="ELCHO"/>
      <sheetName val="SKAWINA"/>
      <sheetName val="SALALAH"/>
      <sheetName val="TIE"/>
      <sheetName val="GWF ENERGY"/>
      <sheetName val="BRIDGEWATER"/>
      <sheetName val="GWF QF"/>
      <sheetName val="TRACY"/>
      <sheetName val="CHILQUINTA"/>
      <sheetName val="LDS"/>
      <sheetName val="KALAELOA"/>
      <sheetName val="MPC"/>
      <sheetName val="RGE"/>
      <sheetName val="TURBOVEN"/>
      <sheetName val="MANPA"/>
      <sheetName val="PPN"/>
      <sheetName val="EP"/>
      <sheetName val="PRISMA"/>
      <sheetName val="CORPORATE"/>
      <sheetName val="PROJECTS"/>
      <sheetName val="BS_AC"/>
      <sheetName val="INVEST_AC"/>
      <sheetName val="IS_AC"/>
      <sheetName val="OCI_DER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6">
          <cell r="C46">
            <v>11310</v>
          </cell>
          <cell r="D46">
            <v>896.77332999999999</v>
          </cell>
          <cell r="E46">
            <v>896.77332999999999</v>
          </cell>
          <cell r="F46">
            <v>896.77333999999996</v>
          </cell>
          <cell r="G46">
            <v>896.77333999999996</v>
          </cell>
          <cell r="H46">
            <v>896.77333999999996</v>
          </cell>
          <cell r="I46">
            <v>896.77333999999996</v>
          </cell>
          <cell r="J46">
            <v>896.77333999999996</v>
          </cell>
          <cell r="K46">
            <v>896.77333999999996</v>
          </cell>
          <cell r="L46">
            <v>896.77333999999996</v>
          </cell>
          <cell r="M46">
            <v>882.60666666666702</v>
          </cell>
          <cell r="N46">
            <v>882.60666666666702</v>
          </cell>
          <cell r="O46">
            <v>882.60666666666702</v>
          </cell>
          <cell r="P46">
            <v>10718.780039999998</v>
          </cell>
          <cell r="Q46">
            <v>896</v>
          </cell>
          <cell r="R46">
            <v>899</v>
          </cell>
          <cell r="S46">
            <v>890</v>
          </cell>
          <cell r="T46">
            <v>882.60666666666657</v>
          </cell>
          <cell r="U46">
            <v>882.60666666666657</v>
          </cell>
          <cell r="V46">
            <v>882.60666666666657</v>
          </cell>
          <cell r="W46">
            <v>882.60666666666657</v>
          </cell>
          <cell r="X46">
            <v>882.60666666666657</v>
          </cell>
          <cell r="Y46">
            <v>882.60666666666657</v>
          </cell>
          <cell r="Z46">
            <v>882.60666666666657</v>
          </cell>
          <cell r="AA46">
            <v>882.60666666666657</v>
          </cell>
          <cell r="AB46">
            <v>882.60666666666657</v>
          </cell>
          <cell r="AC46">
            <v>10591.28</v>
          </cell>
          <cell r="AD46">
            <v>882.60666666666668</v>
          </cell>
          <cell r="AE46">
            <v>882.60666666666668</v>
          </cell>
          <cell r="AF46">
            <v>882.60666666666668</v>
          </cell>
          <cell r="AG46">
            <v>882.60666666666668</v>
          </cell>
          <cell r="AH46">
            <v>882.60666666666668</v>
          </cell>
          <cell r="AI46">
            <v>882.60666666666668</v>
          </cell>
          <cell r="AJ46">
            <v>882.60666666666668</v>
          </cell>
          <cell r="AK46">
            <v>882.60666666666668</v>
          </cell>
          <cell r="AL46">
            <v>882.60666666666668</v>
          </cell>
          <cell r="AM46">
            <v>882.60666666666668</v>
          </cell>
          <cell r="AN46">
            <v>882.60666666666668</v>
          </cell>
          <cell r="AO46">
            <v>882.60666666666668</v>
          </cell>
          <cell r="AP46">
            <v>10591.28</v>
          </cell>
          <cell r="AQ46">
            <v>10591.28</v>
          </cell>
          <cell r="AR46">
            <v>7680.28</v>
          </cell>
          <cell r="AS46">
            <v>6709.28</v>
          </cell>
          <cell r="AT46">
            <v>6709.28</v>
          </cell>
          <cell r="AU46">
            <v>6709.28</v>
          </cell>
          <cell r="AV46">
            <v>6709.28</v>
          </cell>
          <cell r="AW46">
            <v>6709.28</v>
          </cell>
          <cell r="AX46">
            <v>6709.28</v>
          </cell>
        </row>
        <row r="47">
          <cell r="C47">
            <v>1263.8592000000001</v>
          </cell>
          <cell r="D47">
            <v>187.94766999999999</v>
          </cell>
          <cell r="E47">
            <v>187.94766999999999</v>
          </cell>
          <cell r="F47">
            <v>187.94721000000001</v>
          </cell>
          <cell r="G47">
            <v>187.94721000000001</v>
          </cell>
          <cell r="H47">
            <v>187.94721000000001</v>
          </cell>
          <cell r="I47">
            <v>187.94721000000001</v>
          </cell>
          <cell r="J47">
            <v>187.94722999999999</v>
          </cell>
          <cell r="K47">
            <v>187.94722999999999</v>
          </cell>
          <cell r="L47">
            <v>187.94722999999999</v>
          </cell>
          <cell r="M47">
            <v>207.10522222222201</v>
          </cell>
          <cell r="N47">
            <v>207.10522222222201</v>
          </cell>
          <cell r="O47">
            <v>207.10522222222201</v>
          </cell>
          <cell r="P47">
            <v>2312.8415366666659</v>
          </cell>
          <cell r="Q47">
            <v>205</v>
          </cell>
          <cell r="R47">
            <v>212</v>
          </cell>
          <cell r="S47">
            <v>212</v>
          </cell>
          <cell r="T47">
            <v>207.10522222222252</v>
          </cell>
          <cell r="U47">
            <v>207.10522222222252</v>
          </cell>
          <cell r="V47">
            <v>207.10522222222252</v>
          </cell>
          <cell r="W47">
            <v>207.10522222222252</v>
          </cell>
          <cell r="X47">
            <v>207.10522222222252</v>
          </cell>
          <cell r="Y47">
            <v>207.10522222222252</v>
          </cell>
          <cell r="Z47">
            <v>207.10522222222252</v>
          </cell>
          <cell r="AA47">
            <v>207.10522222222252</v>
          </cell>
          <cell r="AB47">
            <v>207.10522222222252</v>
          </cell>
          <cell r="AC47">
            <v>2485.2626666666697</v>
          </cell>
          <cell r="AD47">
            <v>207.10522222222252</v>
          </cell>
          <cell r="AE47">
            <v>207.10522222222252</v>
          </cell>
          <cell r="AF47">
            <v>207.10522222222252</v>
          </cell>
          <cell r="AG47">
            <v>207.10522222222252</v>
          </cell>
          <cell r="AH47">
            <v>207.10522222222252</v>
          </cell>
          <cell r="AI47">
            <v>207.10522222222252</v>
          </cell>
          <cell r="AJ47">
            <v>207.10522222222252</v>
          </cell>
          <cell r="AK47">
            <v>207.10522222222252</v>
          </cell>
          <cell r="AL47">
            <v>207.10522222222252</v>
          </cell>
          <cell r="AM47">
            <v>207.10522222222252</v>
          </cell>
          <cell r="AN47">
            <v>207.10522222222252</v>
          </cell>
          <cell r="AO47">
            <v>207.10522222222252</v>
          </cell>
          <cell r="AP47">
            <v>2485.2626666666702</v>
          </cell>
          <cell r="AQ47">
            <v>2485.2626666666702</v>
          </cell>
          <cell r="AR47">
            <v>2316</v>
          </cell>
          <cell r="AS47">
            <v>1134</v>
          </cell>
          <cell r="AT47">
            <v>1134</v>
          </cell>
          <cell r="AU47">
            <v>1134</v>
          </cell>
          <cell r="AV47">
            <v>1134</v>
          </cell>
          <cell r="AW47">
            <v>1134</v>
          </cell>
          <cell r="AX47">
            <v>1134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Gerais"/>
      <sheetName val="cDEC"/>
      <sheetName val="DEC"/>
      <sheetName val="cFEC"/>
      <sheetName val="FEC"/>
      <sheetName val="cTMA"/>
      <sheetName val="TMA"/>
      <sheetName val="cEIG"/>
      <sheetName val="EIG"/>
      <sheetName val="cNRPi"/>
      <sheetName val="NRPi"/>
      <sheetName val="cTF"/>
      <sheetName val="TF"/>
      <sheetName val="cPerdas RGE "/>
      <sheetName val="Perdas Distr"/>
      <sheetName val="Perdas 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1"/>
      <sheetName val="FS's"/>
      <sheetName val="Vts"/>
      <sheetName val="Vts Mcy"/>
      <sheetName val="Vts Cagua"/>
      <sheetName val="Gto.Op"/>
      <sheetName val="RhOpr"/>
      <sheetName val="G&amp;A"/>
      <sheetName val="RC"/>
      <sheetName val="WC"/>
      <sheetName val="CAPEX"/>
      <sheetName val="CM"/>
      <sheetName val="Financ"/>
      <sheetName val="G-Debt"/>
      <sheetName val="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 America"/>
      <sheetName val="Budget01vs00 CE"/>
      <sheetName val="Inver00"/>
      <sheetName val="Budget01vs00 LDS"/>
      <sheetName val="LDS00"/>
      <sheetName val="TV"/>
      <sheetName val="BP"/>
      <sheetName val="BPvsBudget CE"/>
      <sheetName val="CE"/>
      <sheetName val="SL"/>
      <sheetName val="Tecnored"/>
      <sheetName val="BPvsBudget LDS"/>
      <sheetName val="LDS"/>
      <sheetName val="qe32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>TURBOVEN COMPANY</v>
          </cell>
        </row>
        <row r="2">
          <cell r="A2" t="str">
            <v>GANANCIAS Y PERDIDAS CONSOLIDADO - Presupuesto año 2001</v>
          </cell>
        </row>
        <row r="3">
          <cell r="A3" t="str">
            <v>EN  US$</v>
          </cell>
        </row>
        <row r="5">
          <cell r="B5">
            <v>36890</v>
          </cell>
          <cell r="C5">
            <v>36892</v>
          </cell>
          <cell r="D5">
            <v>36923</v>
          </cell>
          <cell r="E5">
            <v>36951</v>
          </cell>
          <cell r="F5">
            <v>36982</v>
          </cell>
          <cell r="G5">
            <v>37012</v>
          </cell>
          <cell r="H5">
            <v>37043</v>
          </cell>
          <cell r="I5">
            <v>37073</v>
          </cell>
          <cell r="J5">
            <v>37104</v>
          </cell>
          <cell r="K5">
            <v>37135</v>
          </cell>
          <cell r="L5">
            <v>37165</v>
          </cell>
          <cell r="M5">
            <v>37196</v>
          </cell>
          <cell r="N5">
            <v>37226</v>
          </cell>
          <cell r="O5" t="str">
            <v>total 2001</v>
          </cell>
        </row>
        <row r="7">
          <cell r="A7" t="str">
            <v>Volumen (Kwh)</v>
          </cell>
        </row>
        <row r="8">
          <cell r="A8" t="str">
            <v>Cagua</v>
          </cell>
          <cell r="C8">
            <v>8308191.0949606821</v>
          </cell>
          <cell r="D8">
            <v>10967636.879699957</v>
          </cell>
          <cell r="E8">
            <v>13259484.831096381</v>
          </cell>
          <cell r="F8">
            <v>22368787.431772459</v>
          </cell>
          <cell r="G8">
            <v>23114413.679498207</v>
          </cell>
          <cell r="H8">
            <v>22368787.431772459</v>
          </cell>
          <cell r="I8">
            <v>24330961.767892852</v>
          </cell>
          <cell r="J8">
            <v>24336493.401634742</v>
          </cell>
          <cell r="K8">
            <v>23551445.22738846</v>
          </cell>
          <cell r="L8">
            <v>24336493.401634742</v>
          </cell>
          <cell r="M8">
            <v>23551445.22738846</v>
          </cell>
          <cell r="N8">
            <v>24342080.351714049</v>
          </cell>
          <cell r="O8">
            <v>244836220.72645348</v>
          </cell>
        </row>
        <row r="9">
          <cell r="A9" t="str">
            <v>Maracay</v>
          </cell>
          <cell r="C9">
            <v>17987895.939149242</v>
          </cell>
          <cell r="D9">
            <v>24280349.716894977</v>
          </cell>
          <cell r="E9">
            <v>27247451.028118245</v>
          </cell>
          <cell r="F9">
            <v>20467911.143881496</v>
          </cell>
          <cell r="G9">
            <v>26320446.20394573</v>
          </cell>
          <cell r="H9">
            <v>26025962.711542241</v>
          </cell>
          <cell r="I9">
            <v>21293907.651963037</v>
          </cell>
          <cell r="J9">
            <v>21293907.651963037</v>
          </cell>
          <cell r="K9">
            <v>20607007.405125514</v>
          </cell>
          <cell r="L9">
            <v>21293907.651963037</v>
          </cell>
          <cell r="M9">
            <v>20607007.405125514</v>
          </cell>
          <cell r="N9">
            <v>13463244.838015338</v>
          </cell>
          <cell r="O9">
            <v>260888999.34768739</v>
          </cell>
        </row>
        <row r="10">
          <cell r="A10" t="str">
            <v>Total (Kwh)</v>
          </cell>
          <cell r="C10">
            <v>26296087.034109924</v>
          </cell>
          <cell r="D10">
            <v>35247986.59659493</v>
          </cell>
          <cell r="E10">
            <v>40506935.859214626</v>
          </cell>
          <cell r="F10">
            <v>42836698.575653955</v>
          </cell>
          <cell r="G10">
            <v>49434859.883443937</v>
          </cell>
          <cell r="H10">
            <v>48394750.143314704</v>
          </cell>
          <cell r="I10">
            <v>45624869.419855893</v>
          </cell>
          <cell r="J10">
            <v>45630401.053597778</v>
          </cell>
          <cell r="K10">
            <v>44158452.63251397</v>
          </cell>
          <cell r="L10">
            <v>45630401.053597778</v>
          </cell>
          <cell r="M10">
            <v>44158452.63251397</v>
          </cell>
          <cell r="N10">
            <v>37805325.189729385</v>
          </cell>
          <cell r="O10">
            <v>505725220.07414091</v>
          </cell>
        </row>
        <row r="12">
          <cell r="A12" t="str">
            <v>Ventas Netas Cagua</v>
          </cell>
          <cell r="C12">
            <v>240015.76486192865</v>
          </cell>
          <cell r="D12">
            <v>316844.6325224468</v>
          </cell>
          <cell r="E12">
            <v>393485.52480570163</v>
          </cell>
          <cell r="F12">
            <v>690067.22159415507</v>
          </cell>
          <cell r="G12">
            <v>714389.47775814997</v>
          </cell>
          <cell r="H12">
            <v>692096.92644215329</v>
          </cell>
          <cell r="I12">
            <v>752807.18314760539</v>
          </cell>
          <cell r="J12">
            <v>754123.31763828092</v>
          </cell>
          <cell r="K12">
            <v>745194.14253513236</v>
          </cell>
          <cell r="L12">
            <v>780817.99210870871</v>
          </cell>
          <cell r="M12">
            <v>760922.31684273202</v>
          </cell>
          <cell r="N12">
            <v>788031.82179866545</v>
          </cell>
          <cell r="O12">
            <v>7628796.3220556611</v>
          </cell>
        </row>
        <row r="13">
          <cell r="A13" t="str">
            <v>Ventas Netas Maracay</v>
          </cell>
          <cell r="C13">
            <v>448038.52914187853</v>
          </cell>
          <cell r="D13">
            <v>603618.65713279112</v>
          </cell>
          <cell r="E13">
            <v>678859.76208178652</v>
          </cell>
          <cell r="F13">
            <v>570254.95362122182</v>
          </cell>
          <cell r="G13">
            <v>711491.3772370154</v>
          </cell>
          <cell r="H13">
            <v>703853.24140999967</v>
          </cell>
          <cell r="I13">
            <v>617807.4898281995</v>
          </cell>
          <cell r="J13">
            <v>617807.4898281995</v>
          </cell>
          <cell r="K13">
            <v>598362.1616729534</v>
          </cell>
          <cell r="L13">
            <v>689651.79369345668</v>
          </cell>
          <cell r="M13">
            <v>668116.76111773436</v>
          </cell>
          <cell r="N13">
            <v>437078.129686172</v>
          </cell>
          <cell r="O13">
            <v>7344940.3464514082</v>
          </cell>
        </row>
        <row r="14">
          <cell r="A14" t="str">
            <v>Gas Charge</v>
          </cell>
          <cell r="C14">
            <v>453944.0912524329</v>
          </cell>
          <cell r="D14">
            <v>608478.94301969907</v>
          </cell>
          <cell r="E14">
            <v>699263.13235045027</v>
          </cell>
          <cell r="F14">
            <v>739481.36017179908</v>
          </cell>
          <cell r="G14">
            <v>853384.09919591609</v>
          </cell>
          <cell r="H14">
            <v>835428.8927740131</v>
          </cell>
          <cell r="I14">
            <v>787612.9958210882</v>
          </cell>
          <cell r="J14">
            <v>787708.48730804771</v>
          </cell>
          <cell r="K14">
            <v>762298.53610456246</v>
          </cell>
          <cell r="L14">
            <v>787708.48730804771</v>
          </cell>
          <cell r="M14">
            <v>762298.53610456246</v>
          </cell>
          <cell r="N14">
            <v>652625.76768526051</v>
          </cell>
          <cell r="O14">
            <v>8730233.3290958796</v>
          </cell>
        </row>
        <row r="15">
          <cell r="A15" t="str">
            <v>Ventas Netas</v>
          </cell>
          <cell r="C15">
            <v>1141998.3852562401</v>
          </cell>
          <cell r="D15">
            <v>1528942.232674937</v>
          </cell>
          <cell r="E15">
            <v>1771608.4192379382</v>
          </cell>
          <cell r="F15">
            <v>1999803.5353871761</v>
          </cell>
          <cell r="G15">
            <v>2279264.9541910817</v>
          </cell>
          <cell r="H15">
            <v>2231379.0606261659</v>
          </cell>
          <cell r="I15">
            <v>2158227.6687968932</v>
          </cell>
          <cell r="J15">
            <v>2159639.2947745281</v>
          </cell>
          <cell r="K15">
            <v>2105854.8403126486</v>
          </cell>
          <cell r="L15">
            <v>2258178.2731102132</v>
          </cell>
          <cell r="M15">
            <v>2191337.6140650287</v>
          </cell>
          <cell r="N15">
            <v>1877735.7191700982</v>
          </cell>
          <cell r="O15">
            <v>23703969.997602947</v>
          </cell>
        </row>
        <row r="17">
          <cell r="A17" t="str">
            <v>Gas</v>
          </cell>
          <cell r="C17">
            <v>476641.29581505456</v>
          </cell>
          <cell r="D17">
            <v>638902.89017068408</v>
          </cell>
          <cell r="E17">
            <v>734226.28896797285</v>
          </cell>
          <cell r="F17">
            <v>776455.42818038911</v>
          </cell>
          <cell r="G17">
            <v>896053.3041557119</v>
          </cell>
          <cell r="H17">
            <v>877200.33741271379</v>
          </cell>
          <cell r="I17">
            <v>787612.9958210882</v>
          </cell>
          <cell r="J17">
            <v>787708.48730804771</v>
          </cell>
          <cell r="K17">
            <v>762298.53610456246</v>
          </cell>
          <cell r="L17">
            <v>787708.48730804771</v>
          </cell>
          <cell r="M17">
            <v>762298.53610456246</v>
          </cell>
          <cell r="N17">
            <v>652625.76768526051</v>
          </cell>
          <cell r="O17">
            <v>8939732.3550340962</v>
          </cell>
        </row>
        <row r="18">
          <cell r="A18" t="str">
            <v>Costo de Generación y distribución</v>
          </cell>
          <cell r="C18">
            <v>56593.470786332029</v>
          </cell>
          <cell r="D18">
            <v>92139.298000376148</v>
          </cell>
          <cell r="E18">
            <v>192663.23123212965</v>
          </cell>
          <cell r="F18">
            <v>84365.142785409305</v>
          </cell>
          <cell r="G18">
            <v>57128.953409476584</v>
          </cell>
          <cell r="H18">
            <v>215313.43507392</v>
          </cell>
          <cell r="I18">
            <v>56521.298050549558</v>
          </cell>
          <cell r="J18">
            <v>73465.624967703829</v>
          </cell>
          <cell r="K18">
            <v>181433.92511832822</v>
          </cell>
          <cell r="L18">
            <v>74148.705214446076</v>
          </cell>
          <cell r="M18">
            <v>56920.587417408744</v>
          </cell>
          <cell r="N18">
            <v>267560.85669565224</v>
          </cell>
          <cell r="O18">
            <v>1408254.5287517325</v>
          </cell>
        </row>
        <row r="19">
          <cell r="A19" t="str">
            <v>Patente Municipal</v>
          </cell>
          <cell r="C19">
            <v>17171.559944002642</v>
          </cell>
          <cell r="D19">
            <v>22882.073643489341</v>
          </cell>
          <cell r="E19">
            <v>27051.804585598671</v>
          </cell>
          <cell r="F19">
            <v>36141.262232942114</v>
          </cell>
          <cell r="G19">
            <v>39493.784215279695</v>
          </cell>
          <cell r="H19">
            <v>38487.463058051981</v>
          </cell>
          <cell r="I19">
            <v>39174.692337284723</v>
          </cell>
          <cell r="J19">
            <v>39209.982986725598</v>
          </cell>
          <cell r="K19">
            <v>38334.918871223897</v>
          </cell>
          <cell r="L19">
            <v>40595.792887138872</v>
          </cell>
          <cell r="M19">
            <v>39425.669223361692</v>
          </cell>
          <cell r="N19">
            <v>36901.021489114501</v>
          </cell>
          <cell r="O19">
            <v>414870.0254742137</v>
          </cell>
        </row>
        <row r="20">
          <cell r="A20" t="str">
            <v>Costo Personal Operaciones</v>
          </cell>
          <cell r="C20">
            <v>77127.439939560078</v>
          </cell>
          <cell r="D20">
            <v>76705.55936306325</v>
          </cell>
          <cell r="E20">
            <v>76285.986437656189</v>
          </cell>
          <cell r="F20">
            <v>75868.708540682375</v>
          </cell>
          <cell r="G20">
            <v>75453.713118530504</v>
          </cell>
          <cell r="H20">
            <v>81044.266701156579</v>
          </cell>
          <cell r="I20">
            <v>80600.961413382931</v>
          </cell>
          <cell r="J20">
            <v>80160.080968058639</v>
          </cell>
          <cell r="K20">
            <v>79721.612101500345</v>
          </cell>
          <cell r="L20">
            <v>79285.541622576202</v>
          </cell>
          <cell r="M20">
            <v>78851.856412308567</v>
          </cell>
          <cell r="N20">
            <v>84229.47256595928</v>
          </cell>
          <cell r="O20">
            <v>945335.19918443495</v>
          </cell>
        </row>
        <row r="21">
          <cell r="A21" t="str">
            <v>Costo de Producción</v>
          </cell>
          <cell r="C21">
            <v>627533.76648494927</v>
          </cell>
          <cell r="D21">
            <v>830629.82117761299</v>
          </cell>
          <cell r="E21">
            <v>1030227.3112233573</v>
          </cell>
          <cell r="F21">
            <v>972830.54173942294</v>
          </cell>
          <cell r="G21">
            <v>1068129.7548989987</v>
          </cell>
          <cell r="H21">
            <v>1212045.5022458422</v>
          </cell>
          <cell r="I21">
            <v>963909.94762230536</v>
          </cell>
          <cell r="J21">
            <v>980544.17623053584</v>
          </cell>
          <cell r="K21">
            <v>1061788.9921956148</v>
          </cell>
          <cell r="L21">
            <v>981738.52703220886</v>
          </cell>
          <cell r="M21">
            <v>937496.64915764134</v>
          </cell>
          <cell r="N21">
            <v>1041317.1184359866</v>
          </cell>
          <cell r="O21">
            <v>11708192.108444477</v>
          </cell>
        </row>
        <row r="22">
          <cell r="A22" t="str">
            <v>%</v>
          </cell>
          <cell r="C22">
            <v>0.54950495078339712</v>
          </cell>
          <cell r="D22">
            <v>0.5432708989432502</v>
          </cell>
          <cell r="E22">
            <v>0.58152089368965187</v>
          </cell>
          <cell r="F22">
            <v>0.48646305725781014</v>
          </cell>
          <cell r="G22">
            <v>0.46862904329526767</v>
          </cell>
          <cell r="H22">
            <v>0.54318225156496724</v>
          </cell>
          <cell r="I22">
            <v>0.44662106855466188</v>
          </cell>
          <cell r="J22">
            <v>0.45403145729153216</v>
          </cell>
          <cell r="K22">
            <v>0.50420806404584606</v>
          </cell>
          <cell r="L22">
            <v>0.43474801733879487</v>
          </cell>
          <cell r="M22">
            <v>0.42781935706316992</v>
          </cell>
          <cell r="N22">
            <v>0.55455999894181962</v>
          </cell>
          <cell r="O22">
            <v>0.49393380558735361</v>
          </cell>
        </row>
        <row r="24">
          <cell r="A24" t="str">
            <v>Depreciación y Amortización</v>
          </cell>
          <cell r="C24">
            <v>239576</v>
          </cell>
          <cell r="D24">
            <v>239576</v>
          </cell>
          <cell r="E24">
            <v>239576</v>
          </cell>
          <cell r="F24">
            <v>239576</v>
          </cell>
          <cell r="G24">
            <v>239576</v>
          </cell>
          <cell r="H24">
            <v>239576</v>
          </cell>
          <cell r="I24">
            <v>239576</v>
          </cell>
          <cell r="J24">
            <v>239576</v>
          </cell>
          <cell r="K24">
            <v>239576</v>
          </cell>
          <cell r="L24">
            <v>239576</v>
          </cell>
          <cell r="M24">
            <v>239576</v>
          </cell>
          <cell r="N24">
            <v>239576</v>
          </cell>
          <cell r="O24">
            <v>2874912</v>
          </cell>
        </row>
        <row r="26">
          <cell r="A26" t="str">
            <v>Utilidad Bruta</v>
          </cell>
          <cell r="C26">
            <v>274888.61877129087</v>
          </cell>
          <cell r="D26">
            <v>458736.41149732401</v>
          </cell>
          <cell r="E26">
            <v>501805.10801458091</v>
          </cell>
          <cell r="F26">
            <v>787396.99364775314</v>
          </cell>
          <cell r="G26">
            <v>971559.19929208304</v>
          </cell>
          <cell r="H26">
            <v>779757.5583803237</v>
          </cell>
          <cell r="I26">
            <v>954741.72117458796</v>
          </cell>
          <cell r="J26">
            <v>939519.11854399228</v>
          </cell>
          <cell r="K26">
            <v>804489.84811703372</v>
          </cell>
          <cell r="L26">
            <v>1036863.7460780044</v>
          </cell>
          <cell r="M26">
            <v>1014264.9649073873</v>
          </cell>
          <cell r="N26">
            <v>596842.60073411162</v>
          </cell>
          <cell r="O26">
            <v>9120865.8891584706</v>
          </cell>
        </row>
        <row r="27">
          <cell r="A27" t="str">
            <v>%</v>
          </cell>
          <cell r="C27">
            <v>0.24070841283160985</v>
          </cell>
          <cell r="D27">
            <v>0.30003514959145899</v>
          </cell>
          <cell r="E27">
            <v>0.2832483197559163</v>
          </cell>
          <cell r="F27">
            <v>0.39373717453465124</v>
          </cell>
          <cell r="G27">
            <v>0.42625987711766156</v>
          </cell>
          <cell r="H27">
            <v>0.349450961577774</v>
          </cell>
          <cell r="I27">
            <v>0.44237303365997988</v>
          </cell>
          <cell r="J27">
            <v>0.43503520278467633</v>
          </cell>
          <cell r="K27">
            <v>0.3820253099675161</v>
          </cell>
          <cell r="L27">
            <v>0.45915938454669514</v>
          </cell>
          <cell r="M27">
            <v>0.46285198519724247</v>
          </cell>
          <cell r="N27">
            <v>0.3178522912680693</v>
          </cell>
          <cell r="O27">
            <v>0.38478220695017812</v>
          </cell>
        </row>
        <row r="29">
          <cell r="A29" t="str">
            <v>Costo personal administración</v>
          </cell>
          <cell r="C29">
            <v>68287.406100603752</v>
          </cell>
          <cell r="D29">
            <v>67913.879761913238</v>
          </cell>
          <cell r="E29">
            <v>67542.396580719273</v>
          </cell>
          <cell r="F29">
            <v>67172.945381123092</v>
          </cell>
          <cell r="G29">
            <v>47162.770736856073</v>
          </cell>
          <cell r="H29">
            <v>50657.177917259636</v>
          </cell>
          <cell r="I29">
            <v>50380.087436359645</v>
          </cell>
          <cell r="J29">
            <v>47367.58788448861</v>
          </cell>
          <cell r="K29">
            <v>47108.491182982209</v>
          </cell>
          <cell r="L29">
            <v>46850.811718530276</v>
          </cell>
          <cell r="M29">
            <v>46594.541738965978</v>
          </cell>
          <cell r="N29">
            <v>49772.241944490961</v>
          </cell>
          <cell r="O29">
            <v>656810.33838429279</v>
          </cell>
        </row>
        <row r="30">
          <cell r="A30" t="str">
            <v>Gastos de Administración</v>
          </cell>
          <cell r="C30">
            <v>88760</v>
          </cell>
          <cell r="D30">
            <v>74260</v>
          </cell>
          <cell r="E30">
            <v>67760</v>
          </cell>
          <cell r="F30">
            <v>89760</v>
          </cell>
          <cell r="G30">
            <v>77210</v>
          </cell>
          <cell r="H30">
            <v>64710</v>
          </cell>
          <cell r="I30">
            <v>78710</v>
          </cell>
          <cell r="J30">
            <v>64210</v>
          </cell>
          <cell r="K30">
            <v>79710</v>
          </cell>
          <cell r="L30">
            <v>70710</v>
          </cell>
          <cell r="M30">
            <v>62210</v>
          </cell>
          <cell r="N30">
            <v>77710</v>
          </cell>
          <cell r="O30">
            <v>895720</v>
          </cell>
        </row>
        <row r="32">
          <cell r="A32" t="str">
            <v>Utilidad Operativa</v>
          </cell>
          <cell r="C32">
            <v>117841.21267068712</v>
          </cell>
          <cell r="D32">
            <v>316562.5317354108</v>
          </cell>
          <cell r="E32">
            <v>366502.71143386164</v>
          </cell>
          <cell r="F32">
            <v>630464.04826663004</v>
          </cell>
          <cell r="G32">
            <v>847186.428555227</v>
          </cell>
          <cell r="H32">
            <v>664390.38046306407</v>
          </cell>
          <cell r="I32">
            <v>825651.63373822835</v>
          </cell>
          <cell r="J32">
            <v>827941.53065950365</v>
          </cell>
          <cell r="K32">
            <v>677671.3569340515</v>
          </cell>
          <cell r="L32">
            <v>919302.93435947411</v>
          </cell>
          <cell r="M32">
            <v>905460.42316842126</v>
          </cell>
          <cell r="N32">
            <v>469360.35878962069</v>
          </cell>
          <cell r="O32">
            <v>7568335.5507741775</v>
          </cell>
        </row>
        <row r="33">
          <cell r="A33" t="str">
            <v>%</v>
          </cell>
          <cell r="C33">
            <v>0.10318859833085145</v>
          </cell>
          <cell r="D33">
            <v>0.20704675753613908</v>
          </cell>
          <cell r="E33">
            <v>0.20687568847268953</v>
          </cell>
          <cell r="F33">
            <v>0.31526299314425793</v>
          </cell>
          <cell r="G33">
            <v>0.37169282447722107</v>
          </cell>
          <cell r="H33">
            <v>0.29774877437302111</v>
          </cell>
          <cell r="I33">
            <v>0.38256002630088093</v>
          </cell>
          <cell r="J33">
            <v>0.38337028440943555</v>
          </cell>
          <cell r="K33">
            <v>0.32180345195751486</v>
          </cell>
          <cell r="L33">
            <v>0.40709936204164621</v>
          </cell>
          <cell r="M33">
            <v>0.41319987269727548</v>
          </cell>
          <cell r="N33">
            <v>0.24996081929839606</v>
          </cell>
          <cell r="O33">
            <v>0.31928556910675815</v>
          </cell>
        </row>
        <row r="35">
          <cell r="A35" t="str">
            <v>Otros Ingresos/Egresos</v>
          </cell>
          <cell r="C35">
            <v>0</v>
          </cell>
          <cell r="D35">
            <v>0</v>
          </cell>
          <cell r="E35">
            <v>-60000</v>
          </cell>
          <cell r="F35">
            <v>0</v>
          </cell>
          <cell r="G35">
            <v>0</v>
          </cell>
          <cell r="H35">
            <v>5000000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4940000</v>
          </cell>
        </row>
        <row r="36">
          <cell r="A36" t="str">
            <v>Diferencia en cambio</v>
          </cell>
          <cell r="C36">
            <v>-34594.912350595325</v>
          </cell>
          <cell r="D36">
            <v>-63960.556902241777</v>
          </cell>
          <cell r="E36">
            <v>-65912.296143251995</v>
          </cell>
          <cell r="F36">
            <v>-64813.92125567171</v>
          </cell>
          <cell r="G36">
            <v>-64535.63183691728</v>
          </cell>
          <cell r="H36">
            <v>-67588.966212338797</v>
          </cell>
          <cell r="I36">
            <v>-64955.538991986366</v>
          </cell>
          <cell r="J36">
            <v>-63643.758130155969</v>
          </cell>
          <cell r="K36">
            <v>-60955.702740290042</v>
          </cell>
          <cell r="L36">
            <v>-57672.088742730499</v>
          </cell>
          <cell r="M36">
            <v>-54990.547363852937</v>
          </cell>
          <cell r="N36">
            <v>-52024.187348073719</v>
          </cell>
          <cell r="O36">
            <v>-715648.10801810632</v>
          </cell>
        </row>
        <row r="37">
          <cell r="A37" t="str">
            <v>Intereses Gastos</v>
          </cell>
          <cell r="C37">
            <v>-3975</v>
          </cell>
          <cell r="D37">
            <v>-8318.3736412768485</v>
          </cell>
          <cell r="E37">
            <v>-11401.739119930655</v>
          </cell>
          <cell r="F37">
            <v>-11435.184279464342</v>
          </cell>
          <cell r="G37">
            <v>-7425.0600210047032</v>
          </cell>
          <cell r="H37">
            <v>-4419.8117678110784</v>
          </cell>
          <cell r="I37">
            <v>-4685.1257674801045</v>
          </cell>
          <cell r="J37">
            <v>-3905.0328633275021</v>
          </cell>
          <cell r="K37">
            <v>-4164.0410231704564</v>
          </cell>
          <cell r="L37">
            <v>-4419.4155628822946</v>
          </cell>
          <cell r="M37">
            <v>-4671.1938867871058</v>
          </cell>
          <cell r="N37">
            <v>-4919.4130560111598</v>
          </cell>
          <cell r="O37">
            <v>-73739.390989146254</v>
          </cell>
        </row>
        <row r="38">
          <cell r="A38" t="str">
            <v>Total otros ingresos/egresos</v>
          </cell>
          <cell r="C38">
            <v>-38569.912350595325</v>
          </cell>
          <cell r="D38">
            <v>-72278.930543518625</v>
          </cell>
          <cell r="E38">
            <v>-137314.03526318265</v>
          </cell>
          <cell r="F38">
            <v>-76249.105535136056</v>
          </cell>
          <cell r="G38">
            <v>-71960.691857921978</v>
          </cell>
          <cell r="H38">
            <v>4927991.2220198503</v>
          </cell>
          <cell r="I38">
            <v>-69640.664759466468</v>
          </cell>
          <cell r="J38">
            <v>-67548.790993483475</v>
          </cell>
          <cell r="K38">
            <v>-65119.743763460501</v>
          </cell>
          <cell r="L38">
            <v>-62091.504305612791</v>
          </cell>
          <cell r="M38">
            <v>-59661.741250640043</v>
          </cell>
          <cell r="N38">
            <v>-56943.600404084878</v>
          </cell>
          <cell r="O38">
            <v>4150612.500992748</v>
          </cell>
        </row>
        <row r="39">
          <cell r="A39" t="str">
            <v>Utilidad antes de ISLR</v>
          </cell>
          <cell r="C39">
            <v>79271.300320091803</v>
          </cell>
          <cell r="D39">
            <v>244283.60119189217</v>
          </cell>
          <cell r="E39">
            <v>229188.67617067898</v>
          </cell>
          <cell r="F39">
            <v>554214.94273149397</v>
          </cell>
          <cell r="G39">
            <v>775225.73669730499</v>
          </cell>
          <cell r="H39">
            <v>5592381.602482914</v>
          </cell>
          <cell r="I39">
            <v>756010.96897876193</v>
          </cell>
          <cell r="J39">
            <v>760392.73966602015</v>
          </cell>
          <cell r="K39">
            <v>612551.61317059095</v>
          </cell>
          <cell r="L39">
            <v>857211.43005386135</v>
          </cell>
          <cell r="M39">
            <v>845798.68191778124</v>
          </cell>
          <cell r="N39">
            <v>412416.7583855358</v>
          </cell>
          <cell r="O39">
            <v>11718948.051766925</v>
          </cell>
        </row>
        <row r="41">
          <cell r="A41" t="str">
            <v>ISLR</v>
          </cell>
          <cell r="C41">
            <v>5385.2765706391292</v>
          </cell>
          <cell r="D41">
            <v>-44118.413690900983</v>
          </cell>
          <cell r="E41">
            <v>-39589.936184537015</v>
          </cell>
          <cell r="F41">
            <v>-137097.81615278154</v>
          </cell>
          <cell r="G41">
            <v>-203401.05434252485</v>
          </cell>
          <cell r="H41">
            <v>-148547.81407820754</v>
          </cell>
          <cell r="I41">
            <v>-197636.62402696192</v>
          </cell>
          <cell r="J41">
            <v>-198951.15523313938</v>
          </cell>
          <cell r="K41">
            <v>-154598.81728451062</v>
          </cell>
          <cell r="L41">
            <v>-227996.76234949174</v>
          </cell>
          <cell r="M41">
            <v>-224572.93790866769</v>
          </cell>
          <cell r="N41">
            <v>-94558.360848994067</v>
          </cell>
          <cell r="O41">
            <v>-1665684.4155300781</v>
          </cell>
        </row>
        <row r="43">
          <cell r="A43" t="str">
            <v>Utilidad Neta</v>
          </cell>
          <cell r="C43">
            <v>84656.576890730939</v>
          </cell>
          <cell r="D43">
            <v>200165.18750099119</v>
          </cell>
          <cell r="E43">
            <v>189598.73998614197</v>
          </cell>
          <cell r="F43">
            <v>417117.12657871243</v>
          </cell>
          <cell r="G43">
            <v>571824.68235478015</v>
          </cell>
          <cell r="H43">
            <v>5443833.7884047069</v>
          </cell>
          <cell r="I43">
            <v>558374.34495180007</v>
          </cell>
          <cell r="J43">
            <v>561441.58443288074</v>
          </cell>
          <cell r="K43">
            <v>457952.79588608036</v>
          </cell>
          <cell r="L43">
            <v>629214.66770436964</v>
          </cell>
          <cell r="M43">
            <v>621225.74400911352</v>
          </cell>
          <cell r="N43">
            <v>317858.39753654174</v>
          </cell>
          <cell r="O43">
            <v>10053263.636236846</v>
          </cell>
        </row>
        <row r="44">
          <cell r="A44" t="str">
            <v>%</v>
          </cell>
          <cell r="C44">
            <v>7.4130207173397883E-2</v>
          </cell>
          <cell r="D44">
            <v>0.13091742985658478</v>
          </cell>
          <cell r="E44">
            <v>0.10702068127882251</v>
          </cell>
          <cell r="F44">
            <v>0.20857905249075159</v>
          </cell>
          <cell r="G44">
            <v>0.2508811804890505</v>
          </cell>
          <cell r="H44">
            <v>2.4396723463368288</v>
          </cell>
          <cell r="I44">
            <v>0.25871892619329939</v>
          </cell>
          <cell r="J44">
            <v>0.25997007268359446</v>
          </cell>
          <cell r="K44">
            <v>0.21746645928267772</v>
          </cell>
          <cell r="L44">
            <v>0.27863817272395658</v>
          </cell>
          <cell r="M44">
            <v>0.28349157155054355</v>
          </cell>
          <cell r="N44">
            <v>0.16927749432014078</v>
          </cell>
          <cell r="O44">
            <v>0.42411729500389506</v>
          </cell>
        </row>
        <row r="45">
          <cell r="C45">
            <v>8.4208054174156454E-3</v>
          </cell>
          <cell r="D45">
            <v>1.9910468355718695E-2</v>
          </cell>
          <cell r="E45">
            <v>1.8859421860055077E-2</v>
          </cell>
          <cell r="F45">
            <v>4.1490718006759485E-2</v>
          </cell>
          <cell r="G45">
            <v>5.6879507296878816E-2</v>
          </cell>
          <cell r="H45">
            <v>0.54149915742610044</v>
          </cell>
          <cell r="I45">
            <v>5.5541599738730379E-2</v>
          </cell>
          <cell r="J45">
            <v>5.5846698619259567E-2</v>
          </cell>
          <cell r="K45">
            <v>4.5552649612748242E-2</v>
          </cell>
          <cell r="L45">
            <v>6.2588099792427035E-2</v>
          </cell>
          <cell r="M45">
            <v>6.1793440069542606E-2</v>
          </cell>
          <cell r="N45">
            <v>3.1617433804364353E-2</v>
          </cell>
        </row>
        <row r="46">
          <cell r="A46" t="str">
            <v>Ebitda</v>
          </cell>
          <cell r="C46">
            <v>-121734.78732931288</v>
          </cell>
          <cell r="D46">
            <v>76986.531735410797</v>
          </cell>
          <cell r="E46">
            <v>126926.71143386164</v>
          </cell>
          <cell r="F46">
            <v>390888.04826663004</v>
          </cell>
          <cell r="G46">
            <v>607610.428555227</v>
          </cell>
          <cell r="H46">
            <v>424814.38046306407</v>
          </cell>
          <cell r="I46">
            <v>586075.63373822835</v>
          </cell>
          <cell r="J46">
            <v>588365.53065950365</v>
          </cell>
          <cell r="K46">
            <v>438095.3569340515</v>
          </cell>
          <cell r="L46">
            <v>679726.93435947411</v>
          </cell>
          <cell r="M46">
            <v>665884.42316842126</v>
          </cell>
          <cell r="N46">
            <v>229784.35878962069</v>
          </cell>
        </row>
        <row r="49">
          <cell r="A49" t="str">
            <v>TURBOVEN COMPANY</v>
          </cell>
          <cell r="O49">
            <v>5026631.8181184232</v>
          </cell>
        </row>
        <row r="50">
          <cell r="A50" t="str">
            <v>FLUJO DE CAJA -  PRESUPUESTO AÑO 2001</v>
          </cell>
        </row>
        <row r="51">
          <cell r="A51" t="str">
            <v>EN  US$</v>
          </cell>
        </row>
        <row r="53">
          <cell r="B53">
            <v>36890</v>
          </cell>
          <cell r="C53">
            <v>36892</v>
          </cell>
          <cell r="D53">
            <v>36923</v>
          </cell>
          <cell r="E53">
            <v>36951</v>
          </cell>
          <cell r="F53">
            <v>36982</v>
          </cell>
          <cell r="G53">
            <v>37012</v>
          </cell>
          <cell r="H53">
            <v>37043</v>
          </cell>
          <cell r="I53">
            <v>37073</v>
          </cell>
          <cell r="J53">
            <v>37104</v>
          </cell>
          <cell r="K53">
            <v>37135</v>
          </cell>
          <cell r="L53">
            <v>37165</v>
          </cell>
          <cell r="M53">
            <v>37196</v>
          </cell>
          <cell r="N53">
            <v>37226</v>
          </cell>
          <cell r="O53" t="str">
            <v>total 2001</v>
          </cell>
        </row>
        <row r="54">
          <cell r="A54" t="str">
            <v>Flujo de Caja en Operaciones</v>
          </cell>
        </row>
        <row r="55">
          <cell r="A55" t="str">
            <v>Utilidad neta</v>
          </cell>
          <cell r="C55">
            <v>84656.576890730939</v>
          </cell>
          <cell r="D55">
            <v>200165.18750099119</v>
          </cell>
          <cell r="E55">
            <v>189598.73998614197</v>
          </cell>
          <cell r="F55">
            <v>417117.12657871243</v>
          </cell>
          <cell r="G55">
            <v>571824.68235478015</v>
          </cell>
          <cell r="H55">
            <v>5443833.7884047069</v>
          </cell>
          <cell r="I55">
            <v>558374.34495180007</v>
          </cell>
          <cell r="J55">
            <v>561441.58443288074</v>
          </cell>
          <cell r="K55">
            <v>457952.79588608036</v>
          </cell>
          <cell r="L55">
            <v>629214.66770436964</v>
          </cell>
          <cell r="M55">
            <v>621225.74400911352</v>
          </cell>
          <cell r="N55">
            <v>317858.39753654174</v>
          </cell>
          <cell r="O55">
            <v>10053263.63623685</v>
          </cell>
        </row>
        <row r="56">
          <cell r="A56" t="str">
            <v xml:space="preserve">Amortización ITC </v>
          </cell>
          <cell r="C56">
            <v>-29166.666666666668</v>
          </cell>
          <cell r="D56">
            <v>-29166.666666666668</v>
          </cell>
          <cell r="E56">
            <v>-29166.666666666668</v>
          </cell>
          <cell r="F56">
            <v>-29166.666666666668</v>
          </cell>
          <cell r="G56">
            <v>-29166.666666666668</v>
          </cell>
          <cell r="H56">
            <v>-29166.666666666668</v>
          </cell>
          <cell r="I56">
            <v>-29166.666666666668</v>
          </cell>
          <cell r="J56">
            <v>-29166.666666666668</v>
          </cell>
          <cell r="K56">
            <v>-29166.666666666668</v>
          </cell>
          <cell r="L56">
            <v>-29166.666666666668</v>
          </cell>
          <cell r="M56">
            <v>-29166.666666666668</v>
          </cell>
          <cell r="N56">
            <v>-29166.666666666668</v>
          </cell>
          <cell r="O56">
            <v>-350000.00000000006</v>
          </cell>
        </row>
        <row r="57">
          <cell r="A57" t="str">
            <v>Reverso ISLR  impuesto dif. CxP</v>
          </cell>
          <cell r="C57">
            <v>23781.390096027539</v>
          </cell>
          <cell r="D57">
            <v>73285.080357567655</v>
          </cell>
          <cell r="E57">
            <v>68756.602851203686</v>
          </cell>
          <cell r="F57">
            <v>166264.4828194482</v>
          </cell>
          <cell r="G57">
            <v>232567.7210091915</v>
          </cell>
          <cell r="H57">
            <v>177714.48074487419</v>
          </cell>
          <cell r="I57">
            <v>226803.29069362857</v>
          </cell>
          <cell r="J57">
            <v>228117.82189980603</v>
          </cell>
          <cell r="K57">
            <v>183765.48395117727</v>
          </cell>
          <cell r="L57">
            <v>257163.42901615839</v>
          </cell>
          <cell r="M57">
            <v>253739.60457533435</v>
          </cell>
          <cell r="N57">
            <v>123725.02751566074</v>
          </cell>
          <cell r="O57">
            <v>2015684.4155300781</v>
          </cell>
        </row>
        <row r="58">
          <cell r="A58" t="str">
            <v>Depreciación amortización</v>
          </cell>
          <cell r="C58">
            <v>239576</v>
          </cell>
          <cell r="D58">
            <v>239576</v>
          </cell>
          <cell r="E58">
            <v>239576</v>
          </cell>
          <cell r="F58">
            <v>239576</v>
          </cell>
          <cell r="G58">
            <v>239576</v>
          </cell>
          <cell r="H58">
            <v>239576</v>
          </cell>
          <cell r="I58">
            <v>239576</v>
          </cell>
          <cell r="J58">
            <v>239576</v>
          </cell>
          <cell r="K58">
            <v>239576</v>
          </cell>
          <cell r="L58">
            <v>239576</v>
          </cell>
          <cell r="M58">
            <v>239576</v>
          </cell>
          <cell r="N58">
            <v>239576</v>
          </cell>
          <cell r="O58">
            <v>2874912</v>
          </cell>
        </row>
        <row r="59">
          <cell r="A59" t="str">
            <v>Prestaciones Sociales</v>
          </cell>
          <cell r="C59">
            <v>-86359.700868220185</v>
          </cell>
          <cell r="D59">
            <v>37230.157786588767</v>
          </cell>
          <cell r="E59">
            <v>36715.238411234634</v>
          </cell>
          <cell r="F59">
            <v>36205.596835567441</v>
          </cell>
          <cell r="G59">
            <v>29586.119972158689</v>
          </cell>
          <cell r="H59">
            <v>31837.679960283218</v>
          </cell>
          <cell r="I59">
            <v>-93611.148498312337</v>
          </cell>
          <cell r="J59">
            <v>31080.979181154573</v>
          </cell>
          <cell r="K59">
            <v>30644.944765420456</v>
          </cell>
          <cell r="L59">
            <v>30213.398868577438</v>
          </cell>
          <cell r="M59">
            <v>29786.300306886435</v>
          </cell>
          <cell r="N59">
            <v>-93115.552255288232</v>
          </cell>
          <cell r="O59">
            <v>20214.014466050896</v>
          </cell>
        </row>
        <row r="60">
          <cell r="A60" t="str">
            <v>Variación C.F.IVA</v>
          </cell>
          <cell r="C60">
            <v>5947.9214211925864</v>
          </cell>
          <cell r="D60">
            <v>98645.413731357083</v>
          </cell>
          <cell r="E60">
            <v>75410.305332796648</v>
          </cell>
          <cell r="F60">
            <v>152361.06348818354</v>
          </cell>
          <cell r="G60">
            <v>-472443.42773988284</v>
          </cell>
          <cell r="H60">
            <v>333186.8980118297</v>
          </cell>
          <cell r="I60">
            <v>344583.6965356078</v>
          </cell>
          <cell r="J60">
            <v>356233.42946981359</v>
          </cell>
          <cell r="K60">
            <v>333103.87826422323</v>
          </cell>
          <cell r="L60">
            <v>367062.34216872696</v>
          </cell>
          <cell r="M60">
            <v>358236.2329081744</v>
          </cell>
          <cell r="N60">
            <v>276771.26629692037</v>
          </cell>
          <cell r="O60">
            <v>2229099.0198889431</v>
          </cell>
        </row>
        <row r="61">
          <cell r="A61" t="str">
            <v>Variación en CT</v>
          </cell>
          <cell r="C61">
            <v>-195882.99899604544</v>
          </cell>
          <cell r="D61">
            <v>-533497.99802986579</v>
          </cell>
          <cell r="E61">
            <v>-166551.20810264815</v>
          </cell>
          <cell r="F61">
            <v>-380705.54168589367</v>
          </cell>
          <cell r="G61">
            <v>644350.84593450651</v>
          </cell>
          <cell r="H61">
            <v>-5001368.6481352327</v>
          </cell>
          <cell r="I61">
            <v>2344602.3919253205</v>
          </cell>
          <cell r="J61">
            <v>-55144.588080989663</v>
          </cell>
          <cell r="K61">
            <v>81435.670440847054</v>
          </cell>
          <cell r="L61">
            <v>-213409.3098802194</v>
          </cell>
          <cell r="M61">
            <v>31988.040222727228</v>
          </cell>
          <cell r="N61">
            <v>356138.70135500794</v>
          </cell>
          <cell r="O61">
            <v>-3088044.6430324856</v>
          </cell>
        </row>
        <row r="62">
          <cell r="A62" t="str">
            <v>Efectivo Provisto por (usado en) Operaciones</v>
          </cell>
          <cell r="C62">
            <v>42552.521877018735</v>
          </cell>
          <cell r="D62">
            <v>86237.174679972231</v>
          </cell>
          <cell r="E62">
            <v>414339.01181206212</v>
          </cell>
          <cell r="F62">
            <v>601652.06136935134</v>
          </cell>
          <cell r="G62">
            <v>1216295.2748640873</v>
          </cell>
          <cell r="H62">
            <v>1195613.5323197944</v>
          </cell>
          <cell r="I62">
            <v>3591161.9089413779</v>
          </cell>
          <cell r="J62">
            <v>1332138.5602359986</v>
          </cell>
          <cell r="K62">
            <v>1297312.1066410816</v>
          </cell>
          <cell r="L62">
            <v>1280653.8612109465</v>
          </cell>
          <cell r="M62">
            <v>1505385.2553555693</v>
          </cell>
          <cell r="N62">
            <v>1191787.1737821759</v>
          </cell>
          <cell r="O62">
            <v>13755128.443089439</v>
          </cell>
        </row>
        <row r="64">
          <cell r="A64" t="str">
            <v>Flujo de caja por activ de inversión</v>
          </cell>
        </row>
        <row r="65">
          <cell r="A65" t="str">
            <v>Fixed Assets</v>
          </cell>
          <cell r="C65">
            <v>-485679.5903388178</v>
          </cell>
          <cell r="D65">
            <v>-460749.11697646603</v>
          </cell>
          <cell r="E65">
            <v>-420298.17039290164</v>
          </cell>
          <cell r="F65">
            <v>-199853.75009260792</v>
          </cell>
          <cell r="G65">
            <v>-353041.01663597766</v>
          </cell>
          <cell r="H65">
            <v>-143409.1695669312</v>
          </cell>
          <cell r="I65">
            <v>-118059.41134347433</v>
          </cell>
          <cell r="J65">
            <v>-20905.763064919211</v>
          </cell>
          <cell r="K65">
            <v>-500.51977096833684</v>
          </cell>
          <cell r="L65">
            <v>-506.09289958021139</v>
          </cell>
          <cell r="M65">
            <v>-503.29862128421223</v>
          </cell>
          <cell r="N65">
            <v>-375.84386798197539</v>
          </cell>
          <cell r="O65">
            <v>-2203881.7435719101</v>
          </cell>
        </row>
        <row r="66">
          <cell r="A66" t="str">
            <v xml:space="preserve">Inversión </v>
          </cell>
          <cell r="C66">
            <v>-485679.5903388178</v>
          </cell>
          <cell r="D66">
            <v>-460749.11697646603</v>
          </cell>
          <cell r="E66">
            <v>-420298.17039290164</v>
          </cell>
          <cell r="F66">
            <v>-199853.75009260792</v>
          </cell>
          <cell r="G66">
            <v>-353041.01663597766</v>
          </cell>
          <cell r="H66">
            <v>-143409.1695669312</v>
          </cell>
          <cell r="I66">
            <v>-118059.41134347433</v>
          </cell>
          <cell r="J66">
            <v>-20905.763064919211</v>
          </cell>
          <cell r="K66">
            <v>-500.51977096833684</v>
          </cell>
          <cell r="L66">
            <v>-506.09289958021139</v>
          </cell>
          <cell r="M66">
            <v>-503.29862128421223</v>
          </cell>
          <cell r="N66">
            <v>-375.84386798197539</v>
          </cell>
          <cell r="O66">
            <v>-2203881.7435719101</v>
          </cell>
        </row>
        <row r="68">
          <cell r="A68" t="str">
            <v>Flujo de caja por actividades de Financiamiento</v>
          </cell>
        </row>
        <row r="69">
          <cell r="A69" t="str">
            <v>Aportes de Capital</v>
          </cell>
        </row>
        <row r="70">
          <cell r="A70" t="str">
            <v>Compañías relacionadas</v>
          </cell>
          <cell r="C70">
            <v>100000</v>
          </cell>
          <cell r="D70">
            <v>100000</v>
          </cell>
          <cell r="E70">
            <v>100000</v>
          </cell>
          <cell r="F70">
            <v>0</v>
          </cell>
          <cell r="G70">
            <v>-455141.22134546191</v>
          </cell>
          <cell r="H70">
            <v>-1006599.6174176726</v>
          </cell>
          <cell r="I70">
            <v>-3537545.3075128924</v>
          </cell>
          <cell r="J70">
            <v>-1311537.3177021067</v>
          </cell>
          <cell r="K70">
            <v>-1264357.9924104221</v>
          </cell>
          <cell r="L70">
            <v>-1310670.7745259572</v>
          </cell>
          <cell r="M70">
            <v>-135147.76908548712</v>
          </cell>
          <cell r="N70">
            <v>0</v>
          </cell>
          <cell r="O70">
            <v>-8721000.0000000019</v>
          </cell>
        </row>
        <row r="71">
          <cell r="A71" t="str">
            <v>Dividendos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-1387010.1957122493</v>
          </cell>
          <cell r="N71">
            <v>-1149737.0575081548</v>
          </cell>
          <cell r="O71">
            <v>-2536747.253220404</v>
          </cell>
        </row>
        <row r="72">
          <cell r="A72" t="str">
            <v>Préstamos Bancarios</v>
          </cell>
          <cell r="C72">
            <v>607564.53782144189</v>
          </cell>
          <cell r="D72">
            <v>332773.6996518682</v>
          </cell>
          <cell r="E72">
            <v>-32701.819267192564</v>
          </cell>
          <cell r="F72">
            <v>-517420.50785072392</v>
          </cell>
          <cell r="G72">
            <v>-390215.91035539366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Efectivo Provisto por (usado en) actividades de financiamiento</v>
          </cell>
          <cell r="C73">
            <v>707564.53782144189</v>
          </cell>
          <cell r="D73">
            <v>432773.6996518682</v>
          </cell>
          <cell r="E73">
            <v>67298.180732807436</v>
          </cell>
          <cell r="F73">
            <v>-517420.50785072392</v>
          </cell>
          <cell r="G73">
            <v>-845357.13170085556</v>
          </cell>
          <cell r="H73">
            <v>-1006599.6174176726</v>
          </cell>
          <cell r="I73">
            <v>-3537545.3075128924</v>
          </cell>
          <cell r="J73">
            <v>-1311537.3177021067</v>
          </cell>
          <cell r="K73">
            <v>-1264357.9924104221</v>
          </cell>
          <cell r="L73">
            <v>-1310670.7745259572</v>
          </cell>
          <cell r="M73">
            <v>-1522157.9647977364</v>
          </cell>
          <cell r="N73">
            <v>-1149737.0575081548</v>
          </cell>
          <cell r="O73">
            <v>-11257747.253220405</v>
          </cell>
        </row>
        <row r="75">
          <cell r="A75" t="str">
            <v>Efectivo Provisto por (usado en) Operaciones</v>
          </cell>
          <cell r="C75">
            <v>264437.46935964283</v>
          </cell>
          <cell r="D75">
            <v>58261.757355374401</v>
          </cell>
          <cell r="E75">
            <v>61339.022151967918</v>
          </cell>
          <cell r="F75">
            <v>-115622.1965739805</v>
          </cell>
          <cell r="G75">
            <v>17897.126527254004</v>
          </cell>
          <cell r="H75">
            <v>45604.745335190557</v>
          </cell>
          <cell r="I75">
            <v>-64442.809914988931</v>
          </cell>
          <cell r="J75">
            <v>-304.52053102734499</v>
          </cell>
          <cell r="K75">
            <v>32453.594459691318</v>
          </cell>
          <cell r="L75">
            <v>-30523.006214590976</v>
          </cell>
          <cell r="M75">
            <v>-17276.008063451387</v>
          </cell>
          <cell r="N75">
            <v>41674.272406039061</v>
          </cell>
          <cell r="O75">
            <v>293499.44629712094</v>
          </cell>
        </row>
        <row r="76">
          <cell r="A76" t="str">
            <v>Saldo Inicial</v>
          </cell>
          <cell r="C76">
            <v>83800</v>
          </cell>
          <cell r="D76">
            <v>348237.46935964283</v>
          </cell>
          <cell r="E76">
            <v>406499.22671501723</v>
          </cell>
          <cell r="F76">
            <v>467838.24886698514</v>
          </cell>
          <cell r="G76">
            <v>352216.05229300464</v>
          </cell>
          <cell r="H76">
            <v>370113.17882025865</v>
          </cell>
          <cell r="I76">
            <v>415717.9241554492</v>
          </cell>
          <cell r="J76">
            <v>351275.11424046027</v>
          </cell>
          <cell r="K76">
            <v>350970.59370943293</v>
          </cell>
          <cell r="L76">
            <v>383424.18816912425</v>
          </cell>
          <cell r="M76">
            <v>352901.18195453327</v>
          </cell>
          <cell r="N76">
            <v>335625.17389108188</v>
          </cell>
          <cell r="O76">
            <v>83800</v>
          </cell>
        </row>
        <row r="77">
          <cell r="A77" t="str">
            <v>Saldo Final de efectivo</v>
          </cell>
          <cell r="C77">
            <v>348237.46935964283</v>
          </cell>
          <cell r="D77">
            <v>406499.22671501723</v>
          </cell>
          <cell r="E77">
            <v>467838.24886698514</v>
          </cell>
          <cell r="F77">
            <v>352216.05229300464</v>
          </cell>
          <cell r="G77">
            <v>370113.17882025865</v>
          </cell>
          <cell r="H77">
            <v>415717.9241554492</v>
          </cell>
          <cell r="I77">
            <v>351275.11424046027</v>
          </cell>
          <cell r="J77">
            <v>350970.59370943293</v>
          </cell>
          <cell r="K77">
            <v>383424.18816912425</v>
          </cell>
          <cell r="L77">
            <v>352901.18195453327</v>
          </cell>
          <cell r="M77">
            <v>335625.17389108188</v>
          </cell>
          <cell r="N77">
            <v>377299.44629712094</v>
          </cell>
          <cell r="O77">
            <v>377299.44629712094</v>
          </cell>
        </row>
        <row r="81">
          <cell r="A81" t="str">
            <v>TURBOVEN COMPANY</v>
          </cell>
        </row>
        <row r="82">
          <cell r="A82" t="str">
            <v>BALANCE GENERAL - PRESUPUESTO AÑO 2001</v>
          </cell>
        </row>
        <row r="83">
          <cell r="A83" t="str">
            <v>EN US $</v>
          </cell>
        </row>
        <row r="85">
          <cell r="B85">
            <v>36890</v>
          </cell>
          <cell r="C85">
            <v>36892</v>
          </cell>
          <cell r="D85">
            <v>36923</v>
          </cell>
          <cell r="E85">
            <v>36951</v>
          </cell>
          <cell r="F85">
            <v>36982</v>
          </cell>
          <cell r="G85">
            <v>37012</v>
          </cell>
          <cell r="H85">
            <v>37043</v>
          </cell>
          <cell r="I85">
            <v>37073</v>
          </cell>
          <cell r="J85">
            <v>37104</v>
          </cell>
          <cell r="K85">
            <v>37135</v>
          </cell>
          <cell r="L85">
            <v>37165</v>
          </cell>
          <cell r="M85">
            <v>37196</v>
          </cell>
          <cell r="N85">
            <v>37226</v>
          </cell>
        </row>
        <row r="86">
          <cell r="A86" t="str">
            <v>Efectivo en Caja y Bancos</v>
          </cell>
          <cell r="B86">
            <v>83800</v>
          </cell>
          <cell r="C86">
            <v>348237.46935964283</v>
          </cell>
          <cell r="D86">
            <v>406499.22671501723</v>
          </cell>
          <cell r="E86">
            <v>467838.24886698514</v>
          </cell>
          <cell r="F86">
            <v>352216.05229300464</v>
          </cell>
          <cell r="G86">
            <v>370113.17882025865</v>
          </cell>
          <cell r="H86">
            <v>415717.9241554492</v>
          </cell>
          <cell r="I86">
            <v>351275.11424046027</v>
          </cell>
          <cell r="J86">
            <v>350970.59370943293</v>
          </cell>
          <cell r="K86">
            <v>383424.18816912425</v>
          </cell>
          <cell r="L86">
            <v>352901.18195453327</v>
          </cell>
          <cell r="M86">
            <v>335625.17389108188</v>
          </cell>
          <cell r="N86">
            <v>377299.44629712094</v>
          </cell>
        </row>
        <row r="87">
          <cell r="A87" t="str">
            <v>Cuentas por cobrar</v>
          </cell>
          <cell r="B87">
            <v>3592600</v>
          </cell>
          <cell r="C87">
            <v>3851588.1511183949</v>
          </cell>
          <cell r="D87">
            <v>4150638.8564128028</v>
          </cell>
          <cell r="E87">
            <v>4428491.6400274392</v>
          </cell>
          <cell r="F87">
            <v>4689775.0480183167</v>
          </cell>
          <cell r="G87">
            <v>5009758.3725487888</v>
          </cell>
          <cell r="H87">
            <v>4954929.0244169598</v>
          </cell>
          <cell r="I87">
            <v>2471170.6807724428</v>
          </cell>
          <cell r="J87">
            <v>2472786.9925168348</v>
          </cell>
          <cell r="K87">
            <v>2411203.7921579825</v>
          </cell>
          <cell r="L87">
            <v>2585614.1227111942</v>
          </cell>
          <cell r="M87">
            <v>2509081.568104458</v>
          </cell>
          <cell r="N87">
            <v>2150007.3984497623</v>
          </cell>
        </row>
        <row r="88">
          <cell r="A88" t="str">
            <v>Inventarios</v>
          </cell>
          <cell r="B88">
            <v>550000</v>
          </cell>
          <cell r="C88">
            <v>550000</v>
          </cell>
          <cell r="D88">
            <v>550000</v>
          </cell>
          <cell r="E88">
            <v>550000</v>
          </cell>
          <cell r="F88">
            <v>550000</v>
          </cell>
          <cell r="G88">
            <v>1150000</v>
          </cell>
          <cell r="H88">
            <v>1150000</v>
          </cell>
          <cell r="I88">
            <v>1150000</v>
          </cell>
          <cell r="J88">
            <v>1150000</v>
          </cell>
          <cell r="K88">
            <v>1150000</v>
          </cell>
          <cell r="L88">
            <v>1150000</v>
          </cell>
          <cell r="M88">
            <v>1150000</v>
          </cell>
          <cell r="N88">
            <v>1150000</v>
          </cell>
        </row>
        <row r="89">
          <cell r="A89" t="str">
            <v>Gastos Prepagados</v>
          </cell>
          <cell r="B89">
            <v>0</v>
          </cell>
          <cell r="C89">
            <v>349039.82142857148</v>
          </cell>
          <cell r="D89">
            <v>317308.92857142864</v>
          </cell>
          <cell r="E89">
            <v>285578.0357142858</v>
          </cell>
          <cell r="F89">
            <v>253847.14285714296</v>
          </cell>
          <cell r="G89">
            <v>222116.25000000012</v>
          </cell>
          <cell r="H89">
            <v>190385.35714285728</v>
          </cell>
          <cell r="I89">
            <v>158654.46428571444</v>
          </cell>
          <cell r="J89">
            <v>126923.57142857158</v>
          </cell>
          <cell r="K89">
            <v>95192.678571428725</v>
          </cell>
          <cell r="L89">
            <v>63461.78571428587</v>
          </cell>
          <cell r="M89">
            <v>31730.892857143015</v>
          </cell>
          <cell r="N89">
            <v>1.6007106751203537E-10</v>
          </cell>
        </row>
        <row r="90">
          <cell r="A90" t="str">
            <v>IVA -Porción Circulante</v>
          </cell>
          <cell r="B90">
            <v>1700000</v>
          </cell>
          <cell r="C90">
            <v>1700000</v>
          </cell>
          <cell r="D90">
            <v>1700000</v>
          </cell>
          <cell r="E90">
            <v>1700000</v>
          </cell>
          <cell r="F90">
            <v>1700000</v>
          </cell>
          <cell r="G90">
            <v>1700000</v>
          </cell>
          <cell r="H90">
            <v>1700000</v>
          </cell>
          <cell r="I90">
            <v>1700000</v>
          </cell>
          <cell r="J90">
            <v>1700000</v>
          </cell>
          <cell r="K90">
            <v>1700000</v>
          </cell>
          <cell r="L90">
            <v>1700000</v>
          </cell>
          <cell r="M90">
            <v>1700000</v>
          </cell>
          <cell r="N90">
            <v>1700000</v>
          </cell>
        </row>
        <row r="91">
          <cell r="A91" t="str">
            <v xml:space="preserve"> Total activo circulante</v>
          </cell>
          <cell r="B91">
            <v>5926400</v>
          </cell>
          <cell r="C91">
            <v>6798865.4419066096</v>
          </cell>
          <cell r="D91">
            <v>7124447.0116992481</v>
          </cell>
          <cell r="E91">
            <v>7431907.9246087102</v>
          </cell>
          <cell r="F91">
            <v>7545838.2431684639</v>
          </cell>
          <cell r="G91">
            <v>8451987.8013690487</v>
          </cell>
          <cell r="H91">
            <v>8411032.3057152666</v>
          </cell>
          <cell r="I91">
            <v>5831100.259298617</v>
          </cell>
          <cell r="J91">
            <v>5800681.1576548386</v>
          </cell>
          <cell r="K91">
            <v>5739820.6588985352</v>
          </cell>
          <cell r="L91">
            <v>5851977.090380013</v>
          </cell>
          <cell r="M91">
            <v>5726437.6348526832</v>
          </cell>
          <cell r="N91">
            <v>5377306.844746883</v>
          </cell>
        </row>
        <row r="93">
          <cell r="A93" t="str">
            <v>Propiedades, Planta y Equipo Neto</v>
          </cell>
          <cell r="B93">
            <v>81524000</v>
          </cell>
          <cell r="C93">
            <v>81770103.590338811</v>
          </cell>
          <cell r="D93">
            <v>81991276.707315281</v>
          </cell>
          <cell r="E93">
            <v>82171998.877708182</v>
          </cell>
          <cell r="F93">
            <v>82132276.627800792</v>
          </cell>
          <cell r="G93">
            <v>82245741.644436777</v>
          </cell>
          <cell r="H93">
            <v>80149574.814003706</v>
          </cell>
          <cell r="I93">
            <v>80028058.225347176</v>
          </cell>
          <cell r="J93">
            <v>79809387.988412097</v>
          </cell>
          <cell r="K93">
            <v>79570312.508183062</v>
          </cell>
          <cell r="L93">
            <v>79331242.601082638</v>
          </cell>
          <cell r="M93">
            <v>79092169.89970392</v>
          </cell>
          <cell r="N93">
            <v>78852969.743571907</v>
          </cell>
        </row>
        <row r="94">
          <cell r="A94" t="str">
            <v>Impuesto direfirido (Db)</v>
          </cell>
          <cell r="B94">
            <v>7000000</v>
          </cell>
          <cell r="C94">
            <v>6976218.6099039726</v>
          </cell>
          <cell r="D94">
            <v>6902933.5295464052</v>
          </cell>
          <cell r="E94">
            <v>6834176.9266952015</v>
          </cell>
          <cell r="F94">
            <v>6667912.4438757533</v>
          </cell>
          <cell r="G94">
            <v>6435344.7228665622</v>
          </cell>
          <cell r="H94">
            <v>6257630.2421216881</v>
          </cell>
          <cell r="I94">
            <v>6030826.9514280595</v>
          </cell>
          <cell r="J94">
            <v>5802709.1295282533</v>
          </cell>
          <cell r="K94">
            <v>5618943.6455770759</v>
          </cell>
          <cell r="L94">
            <v>5361780.2165609179</v>
          </cell>
          <cell r="M94">
            <v>5108040.6119855838</v>
          </cell>
          <cell r="N94">
            <v>4984315.5844699228</v>
          </cell>
        </row>
        <row r="95">
          <cell r="A95" t="str">
            <v>IVA- Porción Largo Plazo</v>
          </cell>
          <cell r="B95">
            <v>7482000</v>
          </cell>
          <cell r="C95">
            <v>7476052.0785788074</v>
          </cell>
          <cell r="D95">
            <v>7377406.6648474503</v>
          </cell>
          <cell r="E95">
            <v>7301996.3595146537</v>
          </cell>
          <cell r="F95">
            <v>7149635.2960264701</v>
          </cell>
          <cell r="G95">
            <v>7622078.723766353</v>
          </cell>
          <cell r="H95">
            <v>7288891.8257545233</v>
          </cell>
          <cell r="I95">
            <v>6944308.1292189155</v>
          </cell>
          <cell r="J95">
            <v>6588074.6997491019</v>
          </cell>
          <cell r="K95">
            <v>6254970.8214848787</v>
          </cell>
          <cell r="L95">
            <v>5887908.4793161517</v>
          </cell>
          <cell r="M95">
            <v>5529672.2464079773</v>
          </cell>
          <cell r="N95">
            <v>5252900.9801110569</v>
          </cell>
        </row>
        <row r="96">
          <cell r="A96" t="str">
            <v>Total Activo</v>
          </cell>
          <cell r="B96">
            <v>101932400</v>
          </cell>
          <cell r="C96">
            <v>103021239.72072822</v>
          </cell>
          <cell r="D96">
            <v>103396063.91340838</v>
          </cell>
          <cell r="E96">
            <v>103740080.08852674</v>
          </cell>
          <cell r="F96">
            <v>103495662.61087148</v>
          </cell>
          <cell r="G96">
            <v>104755152.89243874</v>
          </cell>
          <cell r="H96">
            <v>102107129.18759517</v>
          </cell>
          <cell r="I96">
            <v>98834293.565292776</v>
          </cell>
          <cell r="J96">
            <v>98000852.975344285</v>
          </cell>
          <cell r="K96">
            <v>97184047.634143546</v>
          </cell>
          <cell r="L96">
            <v>96432908.387339711</v>
          </cell>
          <cell r="M96">
            <v>95456320.392950147</v>
          </cell>
          <cell r="N96">
            <v>94467493.152899787</v>
          </cell>
        </row>
        <row r="99">
          <cell r="A99" t="str">
            <v>Cuentas por Pagar Comeriales</v>
          </cell>
          <cell r="B99">
            <v>6756000</v>
          </cell>
          <cell r="C99">
            <v>7168144.9735509213</v>
          </cell>
          <cell r="D99">
            <v>6901966.7879583202</v>
          </cell>
          <cell r="E99">
            <v>6981537.4706131648</v>
          </cell>
          <cell r="F99">
            <v>6830384.4440610064</v>
          </cell>
          <cell r="G99">
            <v>8362987.7216688422</v>
          </cell>
          <cell r="H99">
            <v>1275058.8325446374</v>
          </cell>
          <cell r="I99">
            <v>1104171.9879682986</v>
          </cell>
          <cell r="J99">
            <v>1018912.8187745579</v>
          </cell>
          <cell r="K99">
            <v>1007034.3959994095</v>
          </cell>
          <cell r="L99">
            <v>936304.52381525957</v>
          </cell>
          <cell r="M99">
            <v>860029.11657410767</v>
          </cell>
          <cell r="N99">
            <v>825362.75541727641</v>
          </cell>
        </row>
        <row r="100">
          <cell r="A100" t="str">
            <v>PPSS y otras acumul.personal</v>
          </cell>
          <cell r="B100">
            <v>477000</v>
          </cell>
          <cell r="C100">
            <v>390640.29913177982</v>
          </cell>
          <cell r="D100">
            <v>427870.45691836858</v>
          </cell>
          <cell r="E100">
            <v>464585.69532960322</v>
          </cell>
          <cell r="F100">
            <v>500791.29216517066</v>
          </cell>
          <cell r="G100">
            <v>530377.41213732935</v>
          </cell>
          <cell r="H100">
            <v>562215.09209761256</v>
          </cell>
          <cell r="I100">
            <v>468603.94359930023</v>
          </cell>
          <cell r="J100">
            <v>499684.9227804548</v>
          </cell>
          <cell r="K100">
            <v>530329.86754587526</v>
          </cell>
          <cell r="L100">
            <v>560543.26641445269</v>
          </cell>
          <cell r="M100">
            <v>590329.56672133913</v>
          </cell>
          <cell r="N100">
            <v>497214.0144660509</v>
          </cell>
        </row>
        <row r="101">
          <cell r="A101" t="str">
            <v>Cuentas por pagar relacionadas</v>
          </cell>
          <cell r="B101">
            <v>8721000</v>
          </cell>
          <cell r="C101">
            <v>8821000</v>
          </cell>
          <cell r="D101">
            <v>8921000</v>
          </cell>
          <cell r="E101">
            <v>9021000</v>
          </cell>
          <cell r="F101">
            <v>9021000</v>
          </cell>
          <cell r="G101">
            <v>8565858.7786545381</v>
          </cell>
          <cell r="H101">
            <v>7559259.1612368654</v>
          </cell>
          <cell r="I101">
            <v>4021713.853723973</v>
          </cell>
          <cell r="J101">
            <v>2710176.5360218664</v>
          </cell>
          <cell r="K101">
            <v>1445818.5436114443</v>
          </cell>
          <cell r="L101">
            <v>135147.76908548712</v>
          </cell>
          <cell r="M101">
            <v>0</v>
          </cell>
          <cell r="N101">
            <v>0</v>
          </cell>
        </row>
        <row r="102">
          <cell r="A102" t="str">
            <v>Impuestos diferidos (cr)</v>
          </cell>
          <cell r="B102">
            <v>7000000</v>
          </cell>
          <cell r="C102">
            <v>6970833.333333333</v>
          </cell>
          <cell r="D102">
            <v>6941666.666666666</v>
          </cell>
          <cell r="E102">
            <v>6912499.9999999991</v>
          </cell>
          <cell r="F102">
            <v>6883333.3333333321</v>
          </cell>
          <cell r="G102">
            <v>6854166.6666666651</v>
          </cell>
          <cell r="H102">
            <v>6824999.9999999981</v>
          </cell>
          <cell r="I102">
            <v>6795833.3333333312</v>
          </cell>
          <cell r="J102">
            <v>6766666.6666666642</v>
          </cell>
          <cell r="K102">
            <v>6737499.9999999972</v>
          </cell>
          <cell r="L102">
            <v>6708333.3333333302</v>
          </cell>
          <cell r="M102">
            <v>6679166.6666666633</v>
          </cell>
          <cell r="N102">
            <v>6649999.9999999963</v>
          </cell>
        </row>
        <row r="103">
          <cell r="A103" t="str">
            <v>Prestamos bancarios $</v>
          </cell>
          <cell r="C103">
            <v>607564.53782144189</v>
          </cell>
          <cell r="D103">
            <v>940338.23747331009</v>
          </cell>
          <cell r="E103">
            <v>907636.41820611758</v>
          </cell>
          <cell r="F103">
            <v>390215.91035539366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 xml:space="preserve">   Total Pasivo</v>
          </cell>
          <cell r="B104">
            <v>22954000</v>
          </cell>
          <cell r="C104">
            <v>23958183.143837474</v>
          </cell>
          <cell r="D104">
            <v>24132842.149016663</v>
          </cell>
          <cell r="E104">
            <v>24287259.584148884</v>
          </cell>
          <cell r="F104">
            <v>23625724.9799149</v>
          </cell>
          <cell r="G104">
            <v>24313390.579127371</v>
          </cell>
          <cell r="H104">
            <v>16221533.085879114</v>
          </cell>
          <cell r="I104">
            <v>12390323.118624903</v>
          </cell>
          <cell r="J104">
            <v>10995440.944243543</v>
          </cell>
          <cell r="K104">
            <v>9720682.8071567267</v>
          </cell>
          <cell r="L104">
            <v>8340328.8926485293</v>
          </cell>
          <cell r="M104">
            <v>8129525.3499621097</v>
          </cell>
          <cell r="N104">
            <v>7972576.7698833235</v>
          </cell>
        </row>
        <row r="107">
          <cell r="A107" t="str">
            <v>Aporte accionistas</v>
          </cell>
          <cell r="B107">
            <v>78377000</v>
          </cell>
          <cell r="C107">
            <v>78377000</v>
          </cell>
          <cell r="D107">
            <v>78377000</v>
          </cell>
          <cell r="E107">
            <v>78377000</v>
          </cell>
          <cell r="F107">
            <v>78377000</v>
          </cell>
          <cell r="G107">
            <v>78377000</v>
          </cell>
          <cell r="H107">
            <v>78377000</v>
          </cell>
          <cell r="I107">
            <v>78377000</v>
          </cell>
          <cell r="J107">
            <v>78377000</v>
          </cell>
          <cell r="K107">
            <v>78377000</v>
          </cell>
          <cell r="L107">
            <v>78377000</v>
          </cell>
          <cell r="M107">
            <v>78377000</v>
          </cell>
          <cell r="N107">
            <v>78377000</v>
          </cell>
        </row>
        <row r="108">
          <cell r="A108" t="str">
            <v>Utilidad acumuladas</v>
          </cell>
          <cell r="B108">
            <v>601400</v>
          </cell>
          <cell r="C108">
            <v>686056.576890731</v>
          </cell>
          <cell r="D108">
            <v>886221.76439172216</v>
          </cell>
          <cell r="E108">
            <v>1075820.5043778641</v>
          </cell>
          <cell r="F108">
            <v>1492937.6309565764</v>
          </cell>
          <cell r="G108">
            <v>2064762.3133113566</v>
          </cell>
          <cell r="H108">
            <v>7508596.1017160639</v>
          </cell>
          <cell r="I108">
            <v>8066970.446667864</v>
          </cell>
          <cell r="J108">
            <v>8628412.0311007444</v>
          </cell>
          <cell r="K108">
            <v>9086364.8269868251</v>
          </cell>
          <cell r="L108">
            <v>9715579.494691195</v>
          </cell>
          <cell r="M108">
            <v>8949795.0429880582</v>
          </cell>
          <cell r="N108">
            <v>8117916.3830164457</v>
          </cell>
        </row>
        <row r="109">
          <cell r="A109" t="str">
            <v>Total Patrimonio</v>
          </cell>
          <cell r="B109">
            <v>78978400</v>
          </cell>
          <cell r="C109">
            <v>79063056.576890737</v>
          </cell>
          <cell r="D109">
            <v>79263221.76439172</v>
          </cell>
          <cell r="E109">
            <v>79452820.504377857</v>
          </cell>
          <cell r="F109">
            <v>79869937.630956575</v>
          </cell>
          <cell r="G109">
            <v>80441762.313311353</v>
          </cell>
          <cell r="H109">
            <v>85885596.101716071</v>
          </cell>
          <cell r="I109">
            <v>86443970.446667865</v>
          </cell>
          <cell r="J109">
            <v>87005412.03110075</v>
          </cell>
          <cell r="K109">
            <v>87463364.82698682</v>
          </cell>
          <cell r="L109">
            <v>88092579.494691193</v>
          </cell>
          <cell r="M109">
            <v>87326795.042988062</v>
          </cell>
          <cell r="N109">
            <v>86494916.383016452</v>
          </cell>
        </row>
        <row r="110">
          <cell r="A110" t="str">
            <v>Total Pasivo y Patrimonio</v>
          </cell>
          <cell r="B110">
            <v>101932400</v>
          </cell>
          <cell r="C110">
            <v>103021239.72072822</v>
          </cell>
          <cell r="D110">
            <v>103396063.91340838</v>
          </cell>
          <cell r="E110">
            <v>103740080.08852674</v>
          </cell>
          <cell r="F110">
            <v>103495662.61087148</v>
          </cell>
          <cell r="G110">
            <v>104755152.89243872</v>
          </cell>
          <cell r="H110">
            <v>102107129.18759519</v>
          </cell>
          <cell r="I110">
            <v>98834293.565292776</v>
          </cell>
          <cell r="J110">
            <v>98000852.9753443</v>
          </cell>
          <cell r="K110">
            <v>97184047.634143546</v>
          </cell>
          <cell r="L110">
            <v>96432908.387339726</v>
          </cell>
          <cell r="M110">
            <v>95456320.392950177</v>
          </cell>
          <cell r="N110">
            <v>94467493.152899772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"/>
      <sheetName val="GWF -Bay &amp; Hanford"/>
      <sheetName val="Bridgewater"/>
      <sheetName val="Conemaugh"/>
      <sheetName val="Indeck"/>
      <sheetName val="Kennebec"/>
      <sheetName val="Odessa"/>
      <sheetName val="Segs III"/>
      <sheetName val="TIE"/>
      <sheetName val="Tracy"/>
      <sheetName val="Viedel"/>
      <sheetName val="Kalaeloa"/>
      <sheetName val="San Nicolas"/>
      <sheetName val="Chilquinta"/>
      <sheetName val="Luz del Sur"/>
      <sheetName val="Edeersa"/>
      <sheetName val="Manpa"/>
      <sheetName val="EDEN EDES"/>
      <sheetName val="RGE"/>
      <sheetName val="Edelap"/>
      <sheetName val="Parana"/>
      <sheetName val="Saesa"/>
      <sheetName val="Turboven"/>
      <sheetName val="PPN"/>
      <sheetName val="Salalah"/>
      <sheetName val="Tanir Bavi"/>
      <sheetName val="Trisakthi"/>
      <sheetName val="Rades"/>
      <sheetName val="Elcho"/>
      <sheetName val="Prisma"/>
      <sheetName val="Jingyuan"/>
      <sheetName val="Jinqiao"/>
      <sheetName val="BFG"/>
      <sheetName val="MPC"/>
      <sheetName val="MCHC"/>
      <sheetName val="Fushi"/>
      <sheetName val="Nantong"/>
      <sheetName val="Tongzhou"/>
      <sheetName val="Zoujiang"/>
      <sheetName val="Generic 1"/>
      <sheetName val="Generic 2"/>
      <sheetName val="Generic 3"/>
      <sheetName val="Generic 4"/>
      <sheetName val="Generic 5"/>
      <sheetName val="Generic 6"/>
      <sheetName val="Generic 7"/>
      <sheetName val="Generic 8"/>
      <sheetName val="Generic 9"/>
      <sheetName val="Generic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List"/>
      <sheetName val="Duquesne Assumptions"/>
      <sheetName val="Duquense Operating Profile"/>
      <sheetName val="Contrac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Valuation"/>
      <sheetName val="CLP Swap Valuation"/>
      <sheetName val="CLP Rates"/>
      <sheetName val="Sheet1"/>
      <sheetName val="Cash Flows of Legs"/>
      <sheetName val="VB Code"/>
      <sheetName val="FC switches"/>
      <sheetName val="Chilquinta"/>
      <sheetName val="ASSUMP"/>
      <sheetName val="Reset Dates All"/>
    </sheetNames>
    <sheetDataSet>
      <sheetData sheetId="0" refreshError="1"/>
      <sheetData sheetId="1" refreshError="1">
        <row r="2">
          <cell r="B2">
            <v>38077</v>
          </cell>
        </row>
        <row r="4">
          <cell r="B4">
            <v>38068</v>
          </cell>
        </row>
        <row r="7">
          <cell r="B7">
            <v>6.4699999999999994E-2</v>
          </cell>
        </row>
        <row r="8">
          <cell r="B8">
            <v>60000000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TAB"/>
      <sheetName val="Summary"/>
      <sheetName val="GLOBAL"/>
      <sheetName val="Assumptions"/>
      <sheetName val="Investments"/>
      <sheetName val="Investments - New"/>
      <sheetName val="Investment Input"/>
      <sheetName val="Consolidation"/>
      <sheetName val="Equity to Consol Rec"/>
      <sheetName val="FX Rates"/>
      <sheetName val="CORE"/>
      <sheetName val="RESTRUCTURE"/>
      <sheetName val="CORP"/>
      <sheetName val="N.A."/>
      <sheetName val="CALIF"/>
      <sheetName val="PERU"/>
      <sheetName val="CHILE"/>
      <sheetName val="POLAND"/>
      <sheetName val="SALE"/>
      <sheetName val="OTHER"/>
      <sheetName val="Bridgewater"/>
      <sheetName val="TIE"/>
      <sheetName val="GWF QF"/>
      <sheetName val="GWF Energy"/>
      <sheetName val="Tracy"/>
      <sheetName val="Electroandes"/>
      <sheetName val="LDS"/>
      <sheetName val="Saesa"/>
      <sheetName val="Chilquinta"/>
      <sheetName val="Elcho"/>
      <sheetName val="Skawina"/>
      <sheetName val="Rades"/>
      <sheetName val="Kalaeloa"/>
      <sheetName val="Salalah"/>
      <sheetName val="MPC"/>
      <sheetName val="RGE"/>
      <sheetName val="Turboven"/>
      <sheetName val="Manpa"/>
      <sheetName val="PPN"/>
      <sheetName val="Prisma"/>
      <sheetName val="Ramat"/>
      <sheetName val="EP"/>
      <sheetName val="Argentina"/>
      <sheetName val="Conemaugh"/>
      <sheetName val="Corporate"/>
      <sheetName val="OTHER INPUTS"/>
      <sheetName val="DIST OPS"/>
      <sheetName val="PROD OPS"/>
      <sheetName val="RESTR"/>
      <sheetName val="DEV-M&amp;A"/>
      <sheetName val="CORPOR"/>
      <sheetName val="VP REC"/>
      <sheetName val="Templates--&gt;"/>
      <sheetName val="Bridgewater(T)"/>
      <sheetName val="TIE(T)"/>
      <sheetName val="GWF QF(T)"/>
      <sheetName val="GWF Energy(T)"/>
      <sheetName val="Tracy(T)"/>
      <sheetName val="Electroandes(T)"/>
      <sheetName val="LDS-Tecsur(T)"/>
      <sheetName val="Saesa(T)"/>
      <sheetName val="Chilquinta(T)"/>
      <sheetName val="Elcho(T)"/>
      <sheetName val="Skawina(T)"/>
      <sheetName val="Rades(T)"/>
      <sheetName val="Kalaeloa(T)"/>
      <sheetName val="Salalah(T)"/>
      <sheetName val="MPC(T)"/>
      <sheetName val="RGE(T)"/>
      <sheetName val="Turboven(T)"/>
      <sheetName val="Manpa(T)"/>
      <sheetName val="PPN(T)"/>
      <sheetName val="Prisma(T)"/>
      <sheetName val="San Nicolas"/>
      <sheetName val="Ramat(T)"/>
      <sheetName val="Edelap"/>
      <sheetName val="Parana"/>
      <sheetName val="Argentina(T)"/>
      <sheetName val="Conemaugh(T)"/>
      <sheetName val="N.A. Cons 2002"/>
      <sheetName val="GLOBAL Cons 2002"/>
      <sheetName val="N.A. TIE 2002"/>
      <sheetName val="N.A. Other 2002"/>
      <sheetName val="L.A. 2002"/>
      <sheetName val="Europe 2002"/>
      <sheetName val="India 2002"/>
      <sheetName val="Asia 2002"/>
      <sheetName val="GSN 2002"/>
      <sheetName val="FEES &amp; INTE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E &amp; CASH DETAIL"/>
      <sheetName val="FEES &amp; INTEREST"/>
      <sheetName val="Income Statement Parral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proj AIS ForecastInput Sheet"/>
      <sheetName val="Work Plan"/>
      <sheetName val="YE Forecast Summary CWIP BAL"/>
      <sheetName val="Highlights Report"/>
      <sheetName val="AFUDC Indicator"/>
      <sheetName val="AFUDC Indicator (2)"/>
      <sheetName val="AFUDC &amp; Interest"/>
      <sheetName val="EDP&amp;L  Mgt View"/>
      <sheetName val="2013 Business Plan"/>
      <sheetName val="by proj AIS ForecastInput S (2)"/>
      <sheetName val="YE Forecast Summary"/>
      <sheetName val="CostData"/>
      <sheetName val="Cost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ponsible Parties"/>
      <sheetName val="Customer Operations"/>
      <sheetName val="YTD PIP Status"/>
      <sheetName val="Definitions &amp; Accountability"/>
      <sheetName val="PIP Forecast"/>
      <sheetName val="2009 History"/>
      <sheetName val="2010 Monthly Targets"/>
      <sheetName val="2010_CO_ScoreCard"/>
    </sheetNames>
    <sheetDataSet>
      <sheetData sheetId="0" refreshError="1"/>
      <sheetData sheetId="1" refreshError="1">
        <row r="8">
          <cell r="A8" t="str">
            <v>OSHA Days Away Rate (Severity)</v>
          </cell>
          <cell r="P8" t="str">
            <v>OSHA Recordable Incidence Rate</v>
          </cell>
          <cell r="Q8" t="str">
            <v>L</v>
          </cell>
          <cell r="R8">
            <v>0</v>
          </cell>
          <cell r="S8">
            <v>1.1499999999999999</v>
          </cell>
          <cell r="T8" t="str">
            <v>+</v>
          </cell>
          <cell r="U8">
            <v>0.79</v>
          </cell>
          <cell r="V8">
            <v>0</v>
          </cell>
          <cell r="W8">
            <v>2.35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 t="str">
            <v>OSHA Days Away Rate (Severity)</v>
          </cell>
          <cell r="Q9" t="str">
            <v>L</v>
          </cell>
          <cell r="R9">
            <v>0</v>
          </cell>
          <cell r="S9">
            <v>1.61</v>
          </cell>
          <cell r="T9" t="str">
            <v>-</v>
          </cell>
          <cell r="U9">
            <v>11.84</v>
          </cell>
          <cell r="V9">
            <v>0</v>
          </cell>
          <cell r="W9">
            <v>35.31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 t="str">
            <v>Motor Vehicle Accident Rate</v>
          </cell>
          <cell r="Q10" t="str">
            <v>L</v>
          </cell>
          <cell r="R10">
            <v>0</v>
          </cell>
          <cell r="S10">
            <v>3.21</v>
          </cell>
          <cell r="T10" t="str">
            <v>-</v>
          </cell>
          <cell r="U10">
            <v>10.02</v>
          </cell>
          <cell r="V10">
            <v>0</v>
          </cell>
          <cell r="W10">
            <v>12.8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 t="str">
            <v>Availability - Illness</v>
          </cell>
          <cell r="Q11" t="str">
            <v>H</v>
          </cell>
          <cell r="R11">
            <v>0.96799999999999997</v>
          </cell>
          <cell r="S11">
            <v>0.97299999999999998</v>
          </cell>
          <cell r="T11" t="str">
            <v>-</v>
          </cell>
          <cell r="U11">
            <v>0.95599999999999996</v>
          </cell>
          <cell r="V11">
            <v>0.93799999999999994</v>
          </cell>
          <cell r="W11">
            <v>0.97899999999999998</v>
          </cell>
          <cell r="X11">
            <v>0.95699999999999996</v>
          </cell>
          <cell r="Y11">
            <v>0.91100000000000003</v>
          </cell>
          <cell r="Z11">
            <v>0.999</v>
          </cell>
          <cell r="AA11">
            <v>0.99199999999999999</v>
          </cell>
          <cell r="AB11">
            <v>1</v>
          </cell>
          <cell r="AC11">
            <v>0.96499999999999997</v>
          </cell>
        </row>
        <row r="12">
          <cell r="P12" t="str">
            <v>Staffing Levels - Permanent</v>
          </cell>
          <cell r="Q12" t="str">
            <v>L</v>
          </cell>
          <cell r="R12">
            <v>1607</v>
          </cell>
          <cell r="S12">
            <v>1489</v>
          </cell>
          <cell r="T12" t="str">
            <v>-</v>
          </cell>
          <cell r="U12">
            <v>1511</v>
          </cell>
          <cell r="V12">
            <v>463</v>
          </cell>
          <cell r="W12">
            <v>529</v>
          </cell>
          <cell r="X12">
            <v>204</v>
          </cell>
          <cell r="Y12">
            <v>188</v>
          </cell>
          <cell r="Z12">
            <v>52</v>
          </cell>
          <cell r="AA12">
            <v>31</v>
          </cell>
          <cell r="AB12">
            <v>11</v>
          </cell>
          <cell r="AC12">
            <v>33</v>
          </cell>
        </row>
        <row r="13">
          <cell r="P13" t="str">
            <v>Overtime</v>
          </cell>
          <cell r="Q13" t="str">
            <v>L</v>
          </cell>
          <cell r="R13">
            <v>9.8000000000000004E-2</v>
          </cell>
          <cell r="S13">
            <v>2.5999999999999999E-2</v>
          </cell>
          <cell r="T13" t="str">
            <v>-</v>
          </cell>
          <cell r="U13">
            <v>9.8000000000000004E-2</v>
          </cell>
          <cell r="V13">
            <v>0.17599999999999999</v>
          </cell>
          <cell r="W13">
            <v>2.5000000000000001E-2</v>
          </cell>
          <cell r="X13">
            <v>0.17499999999999999</v>
          </cell>
          <cell r="Y13">
            <v>0.06</v>
          </cell>
          <cell r="Z13">
            <v>7.0000000000000001E-3</v>
          </cell>
          <cell r="AA13">
            <v>3.4000000000000002E-2</v>
          </cell>
          <cell r="AB13">
            <v>0</v>
          </cell>
          <cell r="AC13">
            <v>1.4999999999999999E-2</v>
          </cell>
        </row>
        <row r="14">
          <cell r="P14" t="str">
            <v>Employee Technical Training - BU</v>
          </cell>
          <cell r="Q14" t="str">
            <v>H</v>
          </cell>
          <cell r="R14" t="str">
            <v>Quarterly</v>
          </cell>
          <cell r="S14">
            <v>0.66659999999999997</v>
          </cell>
          <cell r="U14" t="str">
            <v>Quarterly</v>
          </cell>
        </row>
        <row r="15">
          <cell r="P15" t="str">
            <v>Employee Development - MAST</v>
          </cell>
          <cell r="Q15" t="str">
            <v>H</v>
          </cell>
          <cell r="R15">
            <v>0.17299999999999999</v>
          </cell>
          <cell r="S15">
            <v>0.85</v>
          </cell>
          <cell r="T15" t="str">
            <v>-</v>
          </cell>
          <cell r="U15">
            <v>0.78</v>
          </cell>
          <cell r="V15">
            <v>0.75</v>
          </cell>
          <cell r="W15">
            <v>0.96</v>
          </cell>
          <cell r="X15">
            <v>0.65</v>
          </cell>
          <cell r="Y15">
            <v>0.72</v>
          </cell>
          <cell r="Z15">
            <v>0.79</v>
          </cell>
          <cell r="AA15">
            <v>0.92</v>
          </cell>
          <cell r="AB15">
            <v>0.82</v>
          </cell>
          <cell r="AC15">
            <v>0.69</v>
          </cell>
        </row>
        <row r="16">
          <cell r="P16" t="str">
            <v>Corporate Culture for Ethics and Compliance</v>
          </cell>
          <cell r="Q16" t="str">
            <v>H</v>
          </cell>
          <cell r="R16">
            <v>0.51</v>
          </cell>
          <cell r="S16">
            <v>0.62</v>
          </cell>
          <cell r="T16" t="str">
            <v>+</v>
          </cell>
          <cell r="U16">
            <v>0.65</v>
          </cell>
          <cell r="V16" t="str">
            <v>Billing &amp; Rev Ops</v>
          </cell>
          <cell r="W16" t="str">
            <v>iPower &amp; AMR</v>
          </cell>
          <cell r="X16" t="str">
            <v>LCS &amp; AD</v>
          </cell>
          <cell r="Y16" t="str">
            <v>UM</v>
          </cell>
          <cell r="Z16" t="str">
            <v>VP &amp; Support</v>
          </cell>
        </row>
        <row r="17">
          <cell r="P17">
            <v>0.86199999999999999</v>
          </cell>
          <cell r="Q17">
            <v>0.90300000000000002</v>
          </cell>
          <cell r="R17" t="str">
            <v>-</v>
          </cell>
          <cell r="S17">
            <v>0.85399999999999998</v>
          </cell>
          <cell r="U17">
            <v>0.85399999999999998</v>
          </cell>
        </row>
        <row r="18">
          <cell r="P18" t="str">
            <v>SAFE (reliable)</v>
          </cell>
          <cell r="Q18" t="str">
            <v>Customer Operations</v>
          </cell>
          <cell r="R18" t="str">
            <v>-</v>
          </cell>
          <cell r="S18">
            <v>0.745</v>
          </cell>
          <cell r="T18">
            <v>0.745</v>
          </cell>
        </row>
        <row r="19">
          <cell r="P19">
            <v>5.0999999999999997E-2</v>
          </cell>
          <cell r="Q19" t="str">
            <v>L/H</v>
          </cell>
          <cell r="R19" t="str">
            <v>November 08</v>
          </cell>
          <cell r="S19" t="str">
            <v>2009 Target</v>
          </cell>
          <cell r="T19" t="str">
            <v>Monthly / Quarterly Status</v>
          </cell>
          <cell r="U19" t="str">
            <v>Cust Ops</v>
          </cell>
          <cell r="V19" t="str">
            <v>Cust Cont</v>
          </cell>
          <cell r="W19" t="str">
            <v>Dist Ops</v>
          </cell>
          <cell r="X19" t="str">
            <v>Billing &amp; Rev Ops</v>
          </cell>
          <cell r="Y19" t="str">
            <v>Com Rel &amp; CSC</v>
          </cell>
          <cell r="Z19" t="str">
            <v>LCS &amp; AD</v>
          </cell>
          <cell r="AA19" t="str">
            <v>UM</v>
          </cell>
          <cell r="AB19" t="str">
            <v>RPA</v>
          </cell>
          <cell r="AC19" t="str">
            <v>VP &amp; Support</v>
          </cell>
        </row>
        <row r="20">
          <cell r="A20" t="str">
            <v>Percent of Actual Meters Read</v>
          </cell>
          <cell r="B20" t="str">
            <v>H</v>
          </cell>
          <cell r="C20">
            <v>0.90100000000000002</v>
          </cell>
          <cell r="D20">
            <v>0.90100000000000002</v>
          </cell>
          <cell r="E20" t="str">
            <v>ê</v>
          </cell>
          <cell r="F20">
            <v>0.88400000000000001</v>
          </cell>
          <cell r="H20">
            <v>0.88400000000000001</v>
          </cell>
          <cell r="P20" t="str">
            <v>Percent of Actual Meters Read</v>
          </cell>
          <cell r="Q20" t="str">
            <v>H</v>
          </cell>
          <cell r="R20">
            <v>0.90300000000000002</v>
          </cell>
          <cell r="S20">
            <v>0.90100000000000002</v>
          </cell>
          <cell r="T20" t="str">
            <v>-</v>
          </cell>
          <cell r="U20">
            <v>0.89500000000000002</v>
          </cell>
          <cell r="W20">
            <v>0.89500000000000002</v>
          </cell>
        </row>
        <row r="21">
          <cell r="A21" t="str">
            <v>Meters Not Read &gt;7 Months (K)</v>
          </cell>
          <cell r="B21" t="str">
            <v>L</v>
          </cell>
          <cell r="C21">
            <v>63</v>
          </cell>
          <cell r="D21">
            <v>55.2</v>
          </cell>
          <cell r="E21" t="str">
            <v>é</v>
          </cell>
          <cell r="F21">
            <v>12185</v>
          </cell>
          <cell r="I21">
            <v>12185</v>
          </cell>
          <cell r="P21" t="str">
            <v>Meters Not Read &gt;7 Months (K)</v>
          </cell>
          <cell r="Q21" t="str">
            <v>L</v>
          </cell>
          <cell r="R21">
            <v>63</v>
          </cell>
          <cell r="S21">
            <v>55.2</v>
          </cell>
          <cell r="V21">
            <v>12094</v>
          </cell>
        </row>
        <row r="22">
          <cell r="A22" t="str">
            <v>MR Errors/10,000 Reads</v>
          </cell>
          <cell r="B22" t="str">
            <v>L</v>
          </cell>
          <cell r="C22">
            <v>4</v>
          </cell>
          <cell r="D22">
            <v>3.9</v>
          </cell>
          <cell r="E22" t="str">
            <v>é</v>
          </cell>
          <cell r="F22">
            <v>3.9</v>
          </cell>
          <cell r="H22">
            <v>3.9</v>
          </cell>
          <cell r="I22">
            <v>0.99680999999999997</v>
          </cell>
          <cell r="P22" t="str">
            <v>MR Errors/10,000 Reads</v>
          </cell>
          <cell r="Q22" t="str">
            <v>L</v>
          </cell>
          <cell r="R22">
            <v>2.7</v>
          </cell>
          <cell r="S22">
            <v>3.9</v>
          </cell>
          <cell r="T22" t="str">
            <v>-</v>
          </cell>
          <cell r="U22">
            <v>5.3</v>
          </cell>
          <cell r="V22">
            <v>0.99490000000000001</v>
          </cell>
          <cell r="W22">
            <v>5.3</v>
          </cell>
        </row>
        <row r="23">
          <cell r="A23" t="str">
            <v>Gen'l Inquiry Service Level (30 sec.)</v>
          </cell>
          <cell r="B23" t="str">
            <v>H</v>
          </cell>
          <cell r="C23">
            <v>0.76</v>
          </cell>
          <cell r="D23" t="str">
            <v>51.0% 2</v>
          </cell>
          <cell r="E23" t="str">
            <v>é</v>
          </cell>
          <cell r="F23">
            <v>0.61399999999999999</v>
          </cell>
          <cell r="G23">
            <v>0.61399999999999999</v>
          </cell>
          <cell r="P23" t="str">
            <v>Gen'l Inquiry Service Level (30 sec.)</v>
          </cell>
          <cell r="Q23" t="str">
            <v>H</v>
          </cell>
          <cell r="R23">
            <v>0.70199999999999996</v>
          </cell>
          <cell r="S23">
            <v>0.51</v>
          </cell>
          <cell r="T23" t="str">
            <v>+</v>
          </cell>
          <cell r="U23">
            <v>0.69499999999999995</v>
          </cell>
          <cell r="V23">
            <v>0.69499999999999995</v>
          </cell>
        </row>
        <row r="24">
          <cell r="A24" t="str">
            <v>Abandonment Rate - Inbound Collections</v>
          </cell>
          <cell r="B24" t="str">
            <v>L</v>
          </cell>
          <cell r="C24">
            <v>0.109</v>
          </cell>
          <cell r="D24">
            <v>0.109</v>
          </cell>
          <cell r="E24" t="str">
            <v>ê</v>
          </cell>
          <cell r="F24">
            <v>0.17100000000000001</v>
          </cell>
          <cell r="G24">
            <v>0.17100000000000001</v>
          </cell>
          <cell r="H24">
            <v>169</v>
          </cell>
          <cell r="I24">
            <v>695</v>
          </cell>
          <cell r="K24">
            <v>17</v>
          </cell>
          <cell r="P24" t="str">
            <v>Abandonment Rate - Inbound Collections</v>
          </cell>
          <cell r="Q24" t="str">
            <v>L</v>
          </cell>
          <cell r="R24">
            <v>0.09</v>
          </cell>
          <cell r="S24">
            <v>0.109</v>
          </cell>
          <cell r="T24" t="str">
            <v>-</v>
          </cell>
          <cell r="U24">
            <v>0.151</v>
          </cell>
          <cell r="V24">
            <v>0.151</v>
          </cell>
          <cell r="X24">
            <v>1</v>
          </cell>
        </row>
        <row r="25">
          <cell r="A25" t="str">
            <v>First Contact Resolution</v>
          </cell>
          <cell r="B25" t="str">
            <v>H</v>
          </cell>
          <cell r="C25" t="str">
            <v>n/a</v>
          </cell>
          <cell r="D25" t="str">
            <v>Tracking</v>
          </cell>
          <cell r="E25" t="str">
            <v>é</v>
          </cell>
          <cell r="F25">
            <v>76</v>
          </cell>
          <cell r="P25" t="str">
            <v>First Contact Resolution</v>
          </cell>
          <cell r="Q25" t="str">
            <v>H</v>
          </cell>
          <cell r="R25">
            <v>0.86</v>
          </cell>
          <cell r="S25" t="str">
            <v>Tracking</v>
          </cell>
        </row>
        <row r="26">
          <cell r="A26" t="str">
            <v>Accounts Converted to Bills and Printed (%)</v>
          </cell>
          <cell r="B26" t="str">
            <v>H</v>
          </cell>
          <cell r="C26">
            <v>0.98699999999999999</v>
          </cell>
          <cell r="D26">
            <v>0.98799999999999999</v>
          </cell>
          <cell r="E26" t="str">
            <v>é</v>
          </cell>
          <cell r="F26">
            <v>76</v>
          </cell>
          <cell r="P26" t="str">
            <v>Accounts Converted to Bills and Printed (%)</v>
          </cell>
          <cell r="Q26" t="str">
            <v>H</v>
          </cell>
          <cell r="R26">
            <v>0.99299999999999999</v>
          </cell>
          <cell r="S26">
            <v>0.98799999999999999</v>
          </cell>
        </row>
        <row r="27">
          <cell r="A27" t="str">
            <v>Billing Exception Time</v>
          </cell>
          <cell r="B27" t="str">
            <v>L</v>
          </cell>
          <cell r="C27">
            <v>3.8</v>
          </cell>
          <cell r="D27">
            <v>3.6</v>
          </cell>
          <cell r="E27" t="str">
            <v>é</v>
          </cell>
          <cell r="F27">
            <v>75</v>
          </cell>
          <cell r="P27" t="str">
            <v>Billing Exception Time</v>
          </cell>
          <cell r="Q27" t="str">
            <v>L</v>
          </cell>
          <cell r="R27">
            <v>2.7</v>
          </cell>
          <cell r="S27">
            <v>3.6</v>
          </cell>
        </row>
        <row r="28">
          <cell r="A28" t="str">
            <v>Payments Deposited within 1 Bus Day (%)</v>
          </cell>
          <cell r="B28" t="str">
            <v>H</v>
          </cell>
          <cell r="C28">
            <v>0.94699999999999995</v>
          </cell>
          <cell r="D28">
            <v>0.96499999999999997</v>
          </cell>
          <cell r="E28" t="str">
            <v>é</v>
          </cell>
          <cell r="F28">
            <v>0.98899999999999999</v>
          </cell>
          <cell r="G28">
            <v>8.3000000000000007</v>
          </cell>
          <cell r="I28">
            <v>0.98899999999999999</v>
          </cell>
          <cell r="P28" t="str">
            <v>Payments Deposited within 1 Bus Day (%)</v>
          </cell>
          <cell r="Q28" t="str">
            <v>H</v>
          </cell>
          <cell r="R28">
            <v>0.91200000000000003</v>
          </cell>
          <cell r="S28">
            <v>0.96499999999999997</v>
          </cell>
          <cell r="T28" t="str">
            <v>+</v>
          </cell>
          <cell r="U28">
            <v>1</v>
          </cell>
          <cell r="V28">
            <v>7.4</v>
          </cell>
          <cell r="X28">
            <v>1</v>
          </cell>
        </row>
        <row r="29">
          <cell r="A29" t="str">
            <v>Participation in Auto-Pay</v>
          </cell>
          <cell r="B29" t="str">
            <v>H</v>
          </cell>
          <cell r="C29">
            <v>104290</v>
          </cell>
          <cell r="D29">
            <v>126994</v>
          </cell>
          <cell r="E29" t="str">
            <v>ê</v>
          </cell>
          <cell r="F29">
            <v>101261</v>
          </cell>
          <cell r="L29">
            <v>101261</v>
          </cell>
          <cell r="P29" t="str">
            <v>Participation in Auto-Pay</v>
          </cell>
          <cell r="Q29" t="str">
            <v>H</v>
          </cell>
          <cell r="R29">
            <v>104290</v>
          </cell>
          <cell r="S29">
            <v>126444.27272727279</v>
          </cell>
          <cell r="T29" t="str">
            <v>-</v>
          </cell>
          <cell r="U29">
            <v>101261</v>
          </cell>
          <cell r="AA29">
            <v>101261</v>
          </cell>
        </row>
        <row r="30">
          <cell r="A30" t="str">
            <v>Cashier Errors</v>
          </cell>
          <cell r="B30" t="str">
            <v>L</v>
          </cell>
          <cell r="C30">
            <v>3.8</v>
          </cell>
          <cell r="D30">
            <v>3.7</v>
          </cell>
          <cell r="E30" t="str">
            <v>YE Status</v>
          </cell>
          <cell r="F30" t="str">
            <v>Cust Ops</v>
          </cell>
          <cell r="G30" t="str">
            <v>Cust Cont</v>
          </cell>
          <cell r="H30" t="str">
            <v>Dist Ops</v>
          </cell>
          <cell r="I30" t="str">
            <v>Billing &amp; Rev Ops</v>
          </cell>
          <cell r="J30" t="str">
            <v>iPower &amp; AMR</v>
          </cell>
          <cell r="K30" t="str">
            <v>LCS &amp; AD</v>
          </cell>
          <cell r="L30" t="str">
            <v>UM</v>
          </cell>
          <cell r="M30" t="str">
            <v>VP &amp; Support</v>
          </cell>
          <cell r="P30" t="str">
            <v>Cashier Errors</v>
          </cell>
          <cell r="Q30" t="str">
            <v>L</v>
          </cell>
          <cell r="R30">
            <v>5.5</v>
          </cell>
          <cell r="S30">
            <v>3.7</v>
          </cell>
          <cell r="T30" t="str">
            <v>Cust Cont</v>
          </cell>
          <cell r="U30" t="str">
            <v>Dist Ops</v>
          </cell>
          <cell r="V30" t="str">
            <v>Billing &amp; Rev Ops</v>
          </cell>
          <cell r="W30" t="str">
            <v>iPower &amp; AMR</v>
          </cell>
          <cell r="X30" t="str">
            <v>LCS &amp; AD</v>
          </cell>
          <cell r="Y30" t="str">
            <v>UM</v>
          </cell>
          <cell r="Z30" t="str">
            <v>VP &amp; Support</v>
          </cell>
        </row>
        <row r="31">
          <cell r="A31" t="str">
            <v>BPU Inquiry Rate-Collection</v>
          </cell>
          <cell r="B31" t="str">
            <v>L</v>
          </cell>
          <cell r="C31">
            <v>1.27</v>
          </cell>
          <cell r="D31">
            <v>1.25</v>
          </cell>
          <cell r="E31" t="str">
            <v>ê</v>
          </cell>
          <cell r="F31">
            <v>1.84</v>
          </cell>
          <cell r="M31">
            <v>13</v>
          </cell>
          <cell r="P31" t="str">
            <v>BPU Inquiry Rate-Collection</v>
          </cell>
          <cell r="Q31" t="str">
            <v>L</v>
          </cell>
          <cell r="R31">
            <v>1.29</v>
          </cell>
          <cell r="S31">
            <v>1.25</v>
          </cell>
          <cell r="T31" t="str">
            <v>+</v>
          </cell>
          <cell r="U31">
            <v>0.99</v>
          </cell>
          <cell r="Z31">
            <v>3.34</v>
          </cell>
        </row>
        <row r="32">
          <cell r="A32" t="str">
            <v>BPU Inquiries - Non-Collection</v>
          </cell>
          <cell r="B32" t="str">
            <v>L</v>
          </cell>
          <cell r="C32">
            <v>839</v>
          </cell>
          <cell r="D32">
            <v>1038</v>
          </cell>
          <cell r="E32" t="str">
            <v>ê</v>
          </cell>
          <cell r="F32">
            <v>2193</v>
          </cell>
          <cell r="G32">
            <v>511</v>
          </cell>
          <cell r="H32">
            <v>324</v>
          </cell>
          <cell r="I32">
            <v>1310</v>
          </cell>
          <cell r="J32">
            <v>48</v>
          </cell>
          <cell r="K32">
            <v>6.18</v>
          </cell>
          <cell r="L32">
            <v>10.108000000000001</v>
          </cell>
          <cell r="M32">
            <v>77.900000000000006</v>
          </cell>
          <cell r="P32" t="str">
            <v>BPU Inquiries - Non-Collection</v>
          </cell>
          <cell r="Q32" t="str">
            <v>L</v>
          </cell>
          <cell r="R32">
            <v>57</v>
          </cell>
          <cell r="S32">
            <v>68.059025322466994</v>
          </cell>
          <cell r="T32" t="str">
            <v>-</v>
          </cell>
          <cell r="U32">
            <v>233</v>
          </cell>
          <cell r="V32">
            <v>24</v>
          </cell>
          <cell r="W32">
            <v>17</v>
          </cell>
          <cell r="X32">
            <v>186</v>
          </cell>
          <cell r="Y32">
            <v>6</v>
          </cell>
          <cell r="Z32">
            <v>4.8</v>
          </cell>
        </row>
        <row r="33">
          <cell r="A33" t="str">
            <v>Perception Survey (Res/Sm Business)</v>
          </cell>
          <cell r="B33" t="str">
            <v>H</v>
          </cell>
          <cell r="C33">
            <v>75</v>
          </cell>
          <cell r="D33">
            <v>76</v>
          </cell>
          <cell r="E33" t="str">
            <v>ê</v>
          </cell>
          <cell r="F33">
            <v>74</v>
          </cell>
          <cell r="I33">
            <v>1.46</v>
          </cell>
          <cell r="P33" t="str">
            <v>Perception Survey (Res/Sm Business)</v>
          </cell>
          <cell r="Q33" t="str">
            <v>H</v>
          </cell>
          <cell r="R33">
            <v>76</v>
          </cell>
          <cell r="S33">
            <v>76</v>
          </cell>
          <cell r="T33" t="str">
            <v>-</v>
          </cell>
          <cell r="U33">
            <v>73</v>
          </cell>
          <cell r="V33">
            <v>0.88</v>
          </cell>
        </row>
        <row r="34">
          <cell r="A34" t="str">
            <v>Perception Survey (Large Business)</v>
          </cell>
          <cell r="B34" t="str">
            <v>H</v>
          </cell>
          <cell r="C34">
            <v>76</v>
          </cell>
          <cell r="D34">
            <v>77</v>
          </cell>
          <cell r="E34" t="str">
            <v>ê</v>
          </cell>
          <cell r="F34">
            <v>75</v>
          </cell>
          <cell r="I34">
            <v>40.94</v>
          </cell>
          <cell r="P34" t="str">
            <v>Perception Survey (Large Business)</v>
          </cell>
          <cell r="Q34" t="str">
            <v>H</v>
          </cell>
          <cell r="R34">
            <v>74</v>
          </cell>
          <cell r="S34">
            <v>77</v>
          </cell>
          <cell r="T34" t="str">
            <v>-</v>
          </cell>
          <cell r="U34">
            <v>74</v>
          </cell>
          <cell r="V34">
            <v>36.46</v>
          </cell>
        </row>
        <row r="35">
          <cell r="A35" t="str">
            <v>Moment of Truth Survey</v>
          </cell>
          <cell r="B35" t="str">
            <v>H</v>
          </cell>
          <cell r="C35">
            <v>8.6999999999999993</v>
          </cell>
          <cell r="D35">
            <v>8.6999999999999993</v>
          </cell>
          <cell r="E35" t="str">
            <v>ê</v>
          </cell>
          <cell r="F35">
            <v>8.1999999999999993</v>
          </cell>
          <cell r="G35">
            <v>8.1</v>
          </cell>
          <cell r="I35">
            <v>0.20380000000000001</v>
          </cell>
          <cell r="J35">
            <v>8.5</v>
          </cell>
          <cell r="P35" t="str">
            <v>Moment of Truth Survey</v>
          </cell>
          <cell r="Q35" t="str">
            <v>H</v>
          </cell>
          <cell r="R35" t="str">
            <v>Quarterly</v>
          </cell>
          <cell r="S35">
            <v>8.6999999999999993</v>
          </cell>
          <cell r="U35" t="str">
            <v>Quarterly</v>
          </cell>
          <cell r="V35" t="str">
            <v>Qtrly</v>
          </cell>
          <cell r="Y35" t="str">
            <v>Qtrly</v>
          </cell>
        </row>
        <row r="36">
          <cell r="A36" t="str">
            <v>New Business Construction Survey-CO</v>
          </cell>
          <cell r="B36" t="str">
            <v>H</v>
          </cell>
          <cell r="C36">
            <v>8.3000000000000007</v>
          </cell>
          <cell r="D36">
            <v>8.4</v>
          </cell>
          <cell r="E36" t="str">
            <v>ê</v>
          </cell>
          <cell r="F36">
            <v>8.1</v>
          </cell>
          <cell r="G36">
            <v>8.1</v>
          </cell>
          <cell r="K36">
            <v>6.4329520000000002</v>
          </cell>
          <cell r="P36" t="str">
            <v>New Business Construction Survey-CO</v>
          </cell>
          <cell r="Q36" t="str">
            <v>H</v>
          </cell>
          <cell r="R36" t="str">
            <v>Quarterly</v>
          </cell>
          <cell r="S36">
            <v>8.4</v>
          </cell>
          <cell r="U36" t="str">
            <v>Quarterly</v>
          </cell>
          <cell r="V36" t="str">
            <v>Qtrly</v>
          </cell>
          <cell r="X36">
            <v>0.20849899999999999</v>
          </cell>
          <cell r="Y36" t="str">
            <v>Qtrly</v>
          </cell>
        </row>
        <row r="37">
          <cell r="A37" t="str">
            <v>Client Value Assessment</v>
          </cell>
          <cell r="B37" t="str">
            <v>H</v>
          </cell>
          <cell r="C37">
            <v>8.1000000000000003E-2</v>
          </cell>
          <cell r="D37">
            <v>8.4</v>
          </cell>
          <cell r="E37" t="str">
            <v>é</v>
          </cell>
          <cell r="F37">
            <v>8.9</v>
          </cell>
          <cell r="L37">
            <v>141.6</v>
          </cell>
          <cell r="M37">
            <v>8.9</v>
          </cell>
          <cell r="P37" t="str">
            <v>Client Value Assessment</v>
          </cell>
          <cell r="Q37" t="str">
            <v>H</v>
          </cell>
          <cell r="R37" t="str">
            <v>Semi-Annual</v>
          </cell>
          <cell r="S37">
            <v>8.4</v>
          </cell>
          <cell r="U37" t="str">
            <v>SemiAnnul</v>
          </cell>
          <cell r="Y37">
            <v>12.8</v>
          </cell>
          <cell r="AB37" t="str">
            <v>SemiAn</v>
          </cell>
        </row>
        <row r="38">
          <cell r="A38" t="str">
            <v>Constituent Satisfaction Index</v>
          </cell>
          <cell r="B38" t="str">
            <v>H</v>
          </cell>
          <cell r="C38">
            <v>7.2</v>
          </cell>
          <cell r="D38">
            <v>7.2</v>
          </cell>
          <cell r="E38" t="str">
            <v>é</v>
          </cell>
          <cell r="F38">
            <v>7.6</v>
          </cell>
          <cell r="J38">
            <v>7.4</v>
          </cell>
          <cell r="M38">
            <v>7.9</v>
          </cell>
          <cell r="P38" t="str">
            <v>Constituent Satisfaction Index</v>
          </cell>
          <cell r="Q38" t="str">
            <v>H</v>
          </cell>
          <cell r="R38">
            <v>7.2</v>
          </cell>
          <cell r="S38">
            <v>7.2</v>
          </cell>
          <cell r="T38" t="str">
            <v>+</v>
          </cell>
          <cell r="U38">
            <v>8.1999999999999993</v>
          </cell>
          <cell r="Y38">
            <v>8.1999999999999993</v>
          </cell>
          <cell r="AB38">
            <v>8.3000000000000007</v>
          </cell>
        </row>
        <row r="39">
          <cell r="A39" t="str">
            <v>SOX Test Failure</v>
          </cell>
          <cell r="B39" t="str">
            <v>L</v>
          </cell>
          <cell r="C39">
            <v>0</v>
          </cell>
          <cell r="D39">
            <v>2</v>
          </cell>
          <cell r="E39" t="str">
            <v>ê</v>
          </cell>
          <cell r="F39">
            <v>5</v>
          </cell>
          <cell r="J39">
            <v>5</v>
          </cell>
          <cell r="P39" t="str">
            <v>SOX Test Failure</v>
          </cell>
          <cell r="Q39" t="str">
            <v>L</v>
          </cell>
          <cell r="R39">
            <v>0</v>
          </cell>
          <cell r="S39">
            <v>0</v>
          </cell>
          <cell r="T39" t="str">
            <v>+</v>
          </cell>
          <cell r="U39">
            <v>0</v>
          </cell>
          <cell r="Y39">
            <v>0</v>
          </cell>
        </row>
        <row r="40">
          <cell r="A40" t="str">
            <v>1 Beginning April 2009, the data source for Percent Meters Read has changed.</v>
          </cell>
        </row>
        <row r="41">
          <cell r="A41" t="str">
            <v>2 Exluding first 10 Days after the iPower 'Go-Live'</v>
          </cell>
          <cell r="B41" t="str">
            <v>L/H</v>
          </cell>
          <cell r="C41" t="str">
            <v>Dec 09 YTD</v>
          </cell>
          <cell r="D41" t="str">
            <v>2010 Target</v>
          </cell>
          <cell r="E41" t="str">
            <v>YE Status</v>
          </cell>
          <cell r="F41" t="str">
            <v>Cust Ops</v>
          </cell>
          <cell r="G41" t="str">
            <v>Cust Cont</v>
          </cell>
          <cell r="H41" t="str">
            <v>Dist Ops</v>
          </cell>
          <cell r="I41" t="str">
            <v>Billing &amp; Rev Ops</v>
          </cell>
          <cell r="J41" t="str">
            <v>iPower &amp; AMR</v>
          </cell>
          <cell r="K41" t="str">
            <v>LCS &amp; AD</v>
          </cell>
          <cell r="L41" t="str">
            <v>UM</v>
          </cell>
          <cell r="M41" t="str">
            <v>VP &amp; Support</v>
          </cell>
          <cell r="P41">
            <v>40148</v>
          </cell>
          <cell r="Q41" t="str">
            <v>2010 Target</v>
          </cell>
          <cell r="R41" t="str">
            <v>Report Period Status</v>
          </cell>
          <cell r="S41" t="str">
            <v>Cust Ops</v>
          </cell>
          <cell r="T41" t="str">
            <v>Cust Cont</v>
          </cell>
          <cell r="U41" t="str">
            <v>Dist Ops</v>
          </cell>
          <cell r="V41" t="str">
            <v>Billing &amp; Rev Ops</v>
          </cell>
          <cell r="W41" t="str">
            <v>iPower &amp; AMR</v>
          </cell>
          <cell r="X41" t="str">
            <v>LCS &amp; AD</v>
          </cell>
          <cell r="Y41" t="str">
            <v>UM</v>
          </cell>
          <cell r="Z41" t="str">
            <v>VP &amp; Support</v>
          </cell>
        </row>
        <row r="42">
          <cell r="A42" t="str">
            <v>ECONOMIC</v>
          </cell>
          <cell r="B42" t="str">
            <v>Customer Operations</v>
          </cell>
          <cell r="C42">
            <v>0.221</v>
          </cell>
          <cell r="D42">
            <v>0.22</v>
          </cell>
          <cell r="E42" t="str">
            <v>é</v>
          </cell>
          <cell r="F42">
            <v>0.27800000000000002</v>
          </cell>
          <cell r="G42">
            <v>0.27800000000000002</v>
          </cell>
          <cell r="P42" t="str">
            <v>ECONOMIC</v>
          </cell>
          <cell r="Q42" t="str">
            <v>Customer Operations</v>
          </cell>
          <cell r="R42" t="str">
            <v>+</v>
          </cell>
          <cell r="S42">
            <v>0.29199999999999998</v>
          </cell>
          <cell r="T42">
            <v>0.29199999999999998</v>
          </cell>
        </row>
        <row r="43">
          <cell r="P43">
            <v>0.02</v>
          </cell>
          <cell r="Q43" t="str">
            <v>L/H</v>
          </cell>
          <cell r="R43" t="str">
            <v>November 08</v>
          </cell>
          <cell r="S43" t="str">
            <v>2009 Target</v>
          </cell>
          <cell r="T43" t="str">
            <v>Monthly / Quarterly Status</v>
          </cell>
          <cell r="U43" t="str">
            <v>Cust Ops</v>
          </cell>
          <cell r="V43" t="str">
            <v>Cust Cont</v>
          </cell>
          <cell r="W43" t="str">
            <v>Dist Ops</v>
          </cell>
          <cell r="X43" t="str">
            <v>Billing &amp; Rev Ops</v>
          </cell>
          <cell r="Y43" t="str">
            <v>Com Rel &amp; CSC</v>
          </cell>
          <cell r="Z43" t="str">
            <v>LCS &amp; AD</v>
          </cell>
          <cell r="AA43" t="str">
            <v>UM</v>
          </cell>
          <cell r="AB43" t="str">
            <v>RPA</v>
          </cell>
          <cell r="AC43" t="str">
            <v>VP &amp; Support</v>
          </cell>
        </row>
        <row r="44">
          <cell r="P44" t="str">
            <v>CapEx ($M)</v>
          </cell>
          <cell r="Q44" t="str">
            <v>L</v>
          </cell>
          <cell r="R44">
            <v>0.6</v>
          </cell>
          <cell r="S44">
            <v>0.83241392000000003</v>
          </cell>
          <cell r="T44" t="str">
            <v>+</v>
          </cell>
          <cell r="U44">
            <v>7.0000000000000007E-2</v>
          </cell>
          <cell r="X44">
            <v>9.4</v>
          </cell>
          <cell r="AC44">
            <v>7.0000000000000007E-2</v>
          </cell>
        </row>
        <row r="45">
          <cell r="P45" t="str">
            <v>iPower CapEx ($M)</v>
          </cell>
          <cell r="Q45" t="str">
            <v>L</v>
          </cell>
          <cell r="R45">
            <v>4.2</v>
          </cell>
          <cell r="S45">
            <v>0</v>
          </cell>
          <cell r="T45" t="str">
            <v>-</v>
          </cell>
          <cell r="U45">
            <v>0.23300000000000001</v>
          </cell>
          <cell r="X45">
            <v>8.8000000000000007</v>
          </cell>
          <cell r="AC45">
            <v>0.23300000000000001</v>
          </cell>
        </row>
        <row r="46">
          <cell r="P46" t="str">
            <v>Accountability O&amp;M ($M)</v>
          </cell>
          <cell r="Q46" t="str">
            <v>L</v>
          </cell>
          <cell r="R46">
            <v>12.9</v>
          </cell>
          <cell r="S46">
            <v>14.713585</v>
          </cell>
          <cell r="T46" t="str">
            <v>-</v>
          </cell>
          <cell r="U46">
            <v>15.112959</v>
          </cell>
          <cell r="V46">
            <v>2.5872310000000001</v>
          </cell>
          <cell r="W46">
            <v>3.014513</v>
          </cell>
          <cell r="X46">
            <v>2.344919</v>
          </cell>
          <cell r="Y46">
            <v>1.3205929999999999</v>
          </cell>
          <cell r="Z46">
            <v>0.39267099999999999</v>
          </cell>
          <cell r="AA46">
            <v>0.75771900000000003</v>
          </cell>
          <cell r="AB46">
            <v>0.101812</v>
          </cell>
          <cell r="AC46">
            <v>4.5935009999999998</v>
          </cell>
        </row>
        <row r="47">
          <cell r="P47" t="str">
            <v>Net Write-Off ($) /$100 billed</v>
          </cell>
          <cell r="Q47" t="str">
            <v>L</v>
          </cell>
          <cell r="R47">
            <v>1.22</v>
          </cell>
          <cell r="S47">
            <v>0.82</v>
          </cell>
          <cell r="T47" t="str">
            <v>-</v>
          </cell>
          <cell r="U47">
            <v>2.72</v>
          </cell>
          <cell r="X47">
            <v>2.72</v>
          </cell>
        </row>
        <row r="48">
          <cell r="P48" t="str">
            <v>Days Sales Outstanding</v>
          </cell>
          <cell r="Q48" t="str">
            <v>L</v>
          </cell>
          <cell r="R48">
            <v>34.4</v>
          </cell>
          <cell r="S48">
            <v>34.5</v>
          </cell>
          <cell r="T48" t="str">
            <v>-</v>
          </cell>
          <cell r="U48">
            <v>39.5</v>
          </cell>
          <cell r="X48">
            <v>39.5</v>
          </cell>
        </row>
        <row r="49">
          <cell r="P49" t="str">
            <v>Aged Receivables &gt;90 Days (%) 3</v>
          </cell>
          <cell r="Q49" t="str">
            <v>L</v>
          </cell>
          <cell r="R49">
            <v>0.17599999999999999</v>
          </cell>
          <cell r="S49">
            <v>0.14499999999999999</v>
          </cell>
          <cell r="T49" t="str">
            <v>-</v>
          </cell>
          <cell r="U49">
            <v>0.25230000000000002</v>
          </cell>
          <cell r="X49">
            <v>0.25230000000000002</v>
          </cell>
        </row>
        <row r="50">
          <cell r="P50" t="str">
            <v xml:space="preserve">Notice Dollars Collected on RNP (%) </v>
          </cell>
          <cell r="Q50" t="str">
            <v>H</v>
          </cell>
          <cell r="R50">
            <v>0.66</v>
          </cell>
          <cell r="S50">
            <v>0.70099999999999996</v>
          </cell>
        </row>
        <row r="51">
          <cell r="P51" t="str">
            <v>Dollars Treated by Field Collections</v>
          </cell>
          <cell r="Q51" t="str">
            <v>H</v>
          </cell>
          <cell r="R51">
            <v>13.9</v>
          </cell>
          <cell r="S51">
            <v>15.630308720588252</v>
          </cell>
        </row>
        <row r="52">
          <cell r="P52" t="str">
            <v>Unbilled Revenue Recovery ($M)</v>
          </cell>
          <cell r="Q52" t="str">
            <v>H</v>
          </cell>
          <cell r="R52">
            <v>2.2000000000000002</v>
          </cell>
          <cell r="S52">
            <v>2.9797671473796945</v>
          </cell>
        </row>
        <row r="53">
          <cell r="P53" t="str">
            <v>Delinquent Accounts Covered By Deposit</v>
          </cell>
          <cell r="Q53" t="str">
            <v>H</v>
          </cell>
          <cell r="R53">
            <v>0.247</v>
          </cell>
          <cell r="S53">
            <v>0.23</v>
          </cell>
          <cell r="T53" t="str">
            <v>-</v>
          </cell>
          <cell r="U53">
            <v>0.183</v>
          </cell>
          <cell r="X53">
            <v>0.183</v>
          </cell>
        </row>
        <row r="54">
          <cell r="P54" t="str">
            <v>LCS Outdoor Lighting Sales ($M)</v>
          </cell>
          <cell r="Q54" t="str">
            <v>H</v>
          </cell>
          <cell r="R54">
            <v>0.67</v>
          </cell>
          <cell r="S54">
            <v>0.4572</v>
          </cell>
          <cell r="T54" t="str">
            <v>+</v>
          </cell>
          <cell r="U54">
            <v>0.27300000000000002</v>
          </cell>
          <cell r="Z54">
            <v>0.27300000000000002</v>
          </cell>
        </row>
        <row r="55">
          <cell r="P55" t="str">
            <v>Contract Revenue ($M)</v>
          </cell>
          <cell r="Q55" t="str">
            <v>H</v>
          </cell>
          <cell r="R55">
            <v>6.9</v>
          </cell>
          <cell r="S55">
            <v>7.0078522185032197</v>
          </cell>
          <cell r="T55" t="str">
            <v>+</v>
          </cell>
          <cell r="U55">
            <v>7.5</v>
          </cell>
          <cell r="AA55">
            <v>7.5</v>
          </cell>
        </row>
        <row r="56">
          <cell r="P56" t="str">
            <v>AWH Revenue ($M)</v>
          </cell>
          <cell r="Q56" t="str">
            <v>H</v>
          </cell>
          <cell r="R56">
            <v>1.2</v>
          </cell>
          <cell r="S56">
            <v>1.267496</v>
          </cell>
          <cell r="T56" t="str">
            <v>+</v>
          </cell>
          <cell r="U56">
            <v>1.4</v>
          </cell>
          <cell r="AA56">
            <v>1.4</v>
          </cell>
        </row>
        <row r="57">
          <cell r="P57" t="str">
            <v>HVAC Revenue ($M)</v>
          </cell>
          <cell r="Q57" t="str">
            <v>H</v>
          </cell>
          <cell r="R57">
            <v>2.2999999999999998</v>
          </cell>
          <cell r="S57">
            <v>2.8912330000000002</v>
          </cell>
          <cell r="T57" t="str">
            <v>+</v>
          </cell>
          <cell r="U57">
            <v>3.2</v>
          </cell>
          <cell r="AA57">
            <v>3.2</v>
          </cell>
        </row>
        <row r="58">
          <cell r="P58" t="str">
            <v>Payment Assistance-# Of Accounts</v>
          </cell>
          <cell r="Q58" t="str">
            <v>H</v>
          </cell>
          <cell r="R58">
            <v>0</v>
          </cell>
          <cell r="S58">
            <v>253825.75</v>
          </cell>
          <cell r="T58" t="str">
            <v>+</v>
          </cell>
          <cell r="U58">
            <v>288072</v>
          </cell>
          <cell r="Y58">
            <v>288072</v>
          </cell>
        </row>
        <row r="59">
          <cell r="P59" t="str">
            <v>Payment Assistance-Dollars ($M)</v>
          </cell>
          <cell r="Q59" t="str">
            <v>H</v>
          </cell>
          <cell r="R59">
            <v>9.1</v>
          </cell>
          <cell r="S59">
            <v>20.135999999999999</v>
          </cell>
          <cell r="T59" t="str">
            <v>-</v>
          </cell>
          <cell r="U59">
            <v>9.1999999999999993</v>
          </cell>
          <cell r="Y59">
            <v>9.1999999999999993</v>
          </cell>
        </row>
        <row r="60">
          <cell r="P60" t="str">
            <v>Capital Projects' Results</v>
          </cell>
          <cell r="Q60" t="str">
            <v>H</v>
          </cell>
          <cell r="R60" t="str">
            <v>NA</v>
          </cell>
          <cell r="S60">
            <v>0.95</v>
          </cell>
          <cell r="T60" t="str">
            <v>Quarterly</v>
          </cell>
        </row>
        <row r="63">
          <cell r="P63" t="str">
            <v>GREEN (ENERGY)</v>
          </cell>
          <cell r="Q63" t="str">
            <v>Customer Operations</v>
          </cell>
        </row>
        <row r="64">
          <cell r="Q64" t="str">
            <v>L/H</v>
          </cell>
          <cell r="R64" t="str">
            <v>November 08</v>
          </cell>
          <cell r="S64" t="str">
            <v>2009 Target</v>
          </cell>
          <cell r="T64" t="str">
            <v>Monthly / Quarterly Status</v>
          </cell>
          <cell r="U64" t="str">
            <v>Cust Ops</v>
          </cell>
          <cell r="V64" t="str">
            <v>Cust Cont</v>
          </cell>
          <cell r="W64" t="str">
            <v>Dist Ops</v>
          </cell>
          <cell r="X64" t="str">
            <v>Billing &amp; Rev Ops</v>
          </cell>
          <cell r="Y64" t="str">
            <v>Com Rel &amp; CSC</v>
          </cell>
          <cell r="Z64" t="str">
            <v>LCS &amp; AD</v>
          </cell>
          <cell r="AA64" t="str">
            <v>UM</v>
          </cell>
          <cell r="AB64" t="str">
            <v>RPA</v>
          </cell>
          <cell r="AC64" t="str">
            <v>VP &amp; Support</v>
          </cell>
        </row>
        <row r="65">
          <cell r="P65" t="str">
            <v>Web Transactions (%)</v>
          </cell>
          <cell r="Q65" t="str">
            <v>H</v>
          </cell>
          <cell r="R65">
            <v>1.26E-2</v>
          </cell>
          <cell r="S65">
            <v>0.03</v>
          </cell>
          <cell r="T65" t="str">
            <v>+</v>
          </cell>
          <cell r="U65">
            <v>0.30199999999999999</v>
          </cell>
          <cell r="V65">
            <v>0.30199999999999999</v>
          </cell>
        </row>
        <row r="66">
          <cell r="P66" t="str">
            <v>Paperless Billing (%)</v>
          </cell>
          <cell r="Q66" t="str">
            <v>H</v>
          </cell>
          <cell r="R66" t="str">
            <v>NA</v>
          </cell>
          <cell r="S66">
            <v>2.5000000000000001E-2</v>
          </cell>
          <cell r="T66" t="str">
            <v>-</v>
          </cell>
          <cell r="U66">
            <v>1.6E-2</v>
          </cell>
          <cell r="X66">
            <v>1.6E-2</v>
          </cell>
        </row>
        <row r="67">
          <cell r="P67" t="str">
            <v>Solar Loan Program Applications (MW)</v>
          </cell>
          <cell r="Q67" t="str">
            <v>H</v>
          </cell>
          <cell r="R67" t="str">
            <v>NA</v>
          </cell>
          <cell r="S67">
            <v>11.4</v>
          </cell>
          <cell r="T67" t="str">
            <v>Quarterly</v>
          </cell>
        </row>
        <row r="68">
          <cell r="P68" t="str">
            <v>Cost Per Tier 1 Audit (Whole House Efficiency Sub-Prog)</v>
          </cell>
          <cell r="Q68" t="str">
            <v>L</v>
          </cell>
          <cell r="R68" t="str">
            <v>NA</v>
          </cell>
          <cell r="S68">
            <v>184</v>
          </cell>
          <cell r="T68" t="str">
            <v>Quarterly</v>
          </cell>
        </row>
        <row r="69">
          <cell r="P69" t="str">
            <v>Carbon Abatement Committed Contracts for Warehouses and Hospitals ($M)</v>
          </cell>
          <cell r="Q69" t="str">
            <v>H</v>
          </cell>
          <cell r="R69" t="str">
            <v>NA</v>
          </cell>
          <cell r="S69">
            <v>7.1999999999999993</v>
          </cell>
          <cell r="T69" t="str">
            <v>Quarterly</v>
          </cell>
        </row>
        <row r="70">
          <cell r="P70" t="str">
            <v>Fleet MPG</v>
          </cell>
          <cell r="Q70" t="str">
            <v>L</v>
          </cell>
          <cell r="R70">
            <v>9.14</v>
          </cell>
          <cell r="S70">
            <v>8.9</v>
          </cell>
          <cell r="T70" t="str">
            <v>+</v>
          </cell>
          <cell r="U70">
            <v>9.02</v>
          </cell>
        </row>
        <row r="71">
          <cell r="P71" t="str">
            <v>Non-Hazardous Waste</v>
          </cell>
          <cell r="Q71" t="str">
            <v>H</v>
          </cell>
          <cell r="R71">
            <v>0.74739999999999995</v>
          </cell>
          <cell r="S71">
            <v>0.69499999999999995</v>
          </cell>
          <cell r="T71" t="str">
            <v>-</v>
          </cell>
          <cell r="U71">
            <v>0.62539999999999996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 &amp; Accountability"/>
      <sheetName val="Customer Operations"/>
      <sheetName val="PIP Forecast"/>
      <sheetName val="2009 History"/>
      <sheetName val="2010 Monthly Targets"/>
      <sheetName val="2010_CO_ScoreCard"/>
      <sheetName val="Responsible Parties"/>
      <sheetName val="YTD PIP Status"/>
    </sheetNames>
    <sheetDataSet>
      <sheetData sheetId="0"/>
      <sheetData sheetId="1" refreshError="1">
        <row r="8">
          <cell r="A8" t="str">
            <v>OSHA Days Away Rate (Severity)</v>
          </cell>
          <cell r="B8" t="str">
            <v>L</v>
          </cell>
          <cell r="C8">
            <v>19.309999999999999</v>
          </cell>
          <cell r="D8">
            <v>1.69</v>
          </cell>
          <cell r="E8" t="str">
            <v>ê</v>
          </cell>
          <cell r="F8">
            <v>9.93</v>
          </cell>
          <cell r="G8">
            <v>0</v>
          </cell>
          <cell r="H8">
            <v>27.81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P8">
            <v>0</v>
          </cell>
          <cell r="Q8">
            <v>1.69</v>
          </cell>
          <cell r="R8" t="str">
            <v>+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 t="str">
            <v>Motor Vehicle Accident Rate</v>
          </cell>
          <cell r="B9" t="str">
            <v>L</v>
          </cell>
          <cell r="C9">
            <v>5.24</v>
          </cell>
          <cell r="D9">
            <v>2.82</v>
          </cell>
          <cell r="E9" t="str">
            <v>ê</v>
          </cell>
          <cell r="F9">
            <v>3.74</v>
          </cell>
          <cell r="G9">
            <v>0</v>
          </cell>
          <cell r="H9">
            <v>4.57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2.56</v>
          </cell>
          <cell r="Q9">
            <v>2.82</v>
          </cell>
          <cell r="R9" t="str">
            <v>+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>Availability - Illness</v>
          </cell>
          <cell r="B10" t="str">
            <v>H</v>
          </cell>
          <cell r="C10">
            <v>0.95599999999999996</v>
          </cell>
          <cell r="D10">
            <v>0.97299999999999998</v>
          </cell>
          <cell r="E10" t="str">
            <v>ê</v>
          </cell>
          <cell r="F10">
            <v>0.95799999999999996</v>
          </cell>
          <cell r="G10">
            <v>0.94299999999999995</v>
          </cell>
          <cell r="H10">
            <v>0.97399999999999998</v>
          </cell>
          <cell r="I10">
            <v>0.94799999999999995</v>
          </cell>
          <cell r="J10">
            <v>0.98099999999999998</v>
          </cell>
          <cell r="K10">
            <v>0.97199999999999998</v>
          </cell>
          <cell r="L10">
            <v>0.96899999999999997</v>
          </cell>
          <cell r="M10">
            <v>0.94099999999999995</v>
          </cell>
          <cell r="P10">
            <v>0.94899999999999995</v>
          </cell>
          <cell r="Q10">
            <v>0.97299999999999998</v>
          </cell>
          <cell r="R10" t="str">
            <v>-</v>
          </cell>
          <cell r="S10">
            <v>0.95499999999999996</v>
          </cell>
          <cell r="T10">
            <v>0.94399999999999995</v>
          </cell>
          <cell r="U10">
            <v>0.96899999999999997</v>
          </cell>
          <cell r="V10">
            <v>0.93600000000000005</v>
          </cell>
          <cell r="W10">
            <v>0.98599999999999999</v>
          </cell>
          <cell r="X10">
            <v>0.97399999999999998</v>
          </cell>
          <cell r="Y10">
            <v>0.99299999999999999</v>
          </cell>
          <cell r="Z10">
            <v>0.93799999999999994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Staffing Levels - Permanent</v>
          </cell>
          <cell r="B11" t="str">
            <v>L</v>
          </cell>
          <cell r="C11">
            <v>1512</v>
          </cell>
          <cell r="D11">
            <v>1459</v>
          </cell>
          <cell r="E11" t="str">
            <v>é</v>
          </cell>
          <cell r="F11">
            <v>1445</v>
          </cell>
          <cell r="G11">
            <v>409</v>
          </cell>
          <cell r="H11">
            <v>504</v>
          </cell>
          <cell r="I11">
            <v>371</v>
          </cell>
          <cell r="J11">
            <v>78</v>
          </cell>
          <cell r="K11">
            <v>58</v>
          </cell>
          <cell r="L11">
            <v>26</v>
          </cell>
          <cell r="M11">
            <v>10</v>
          </cell>
          <cell r="P11">
            <v>1512</v>
          </cell>
          <cell r="Q11">
            <v>1459</v>
          </cell>
          <cell r="R11" t="str">
            <v>+</v>
          </cell>
          <cell r="S11">
            <v>1456</v>
          </cell>
          <cell r="T11">
            <v>409</v>
          </cell>
          <cell r="U11">
            <v>504</v>
          </cell>
          <cell r="V11">
            <v>371</v>
          </cell>
          <cell r="W11">
            <v>78</v>
          </cell>
          <cell r="X11">
            <v>58</v>
          </cell>
          <cell r="Y11">
            <v>26</v>
          </cell>
          <cell r="Z11">
            <v>10</v>
          </cell>
          <cell r="AA11">
            <v>0.99199999999999999</v>
          </cell>
          <cell r="AB11">
            <v>1</v>
          </cell>
          <cell r="AC11">
            <v>0.96499999999999997</v>
          </cell>
        </row>
        <row r="12">
          <cell r="A12" t="str">
            <v>Overtime</v>
          </cell>
          <cell r="B12" t="str">
            <v>L</v>
          </cell>
          <cell r="C12">
            <v>0.11899999999999999</v>
          </cell>
          <cell r="D12">
            <v>0.04</v>
          </cell>
          <cell r="E12" t="str">
            <v>ê</v>
          </cell>
          <cell r="F12">
            <v>6.2E-2</v>
          </cell>
          <cell r="G12">
            <v>0.111</v>
          </cell>
          <cell r="H12">
            <v>4.5999999999999999E-2</v>
          </cell>
          <cell r="I12">
            <v>4.2000000000000003E-2</v>
          </cell>
          <cell r="J12">
            <v>3.5999999999999997E-2</v>
          </cell>
          <cell r="K12">
            <v>3.1E-2</v>
          </cell>
          <cell r="L12">
            <v>1.9E-2</v>
          </cell>
          <cell r="M12">
            <v>0</v>
          </cell>
          <cell r="P12">
            <v>9.2999999999999999E-2</v>
          </cell>
          <cell r="Q12">
            <v>0.04</v>
          </cell>
          <cell r="R12" t="str">
            <v>+</v>
          </cell>
          <cell r="S12">
            <v>3.4000000000000002E-2</v>
          </cell>
          <cell r="T12">
            <v>7.0000000000000007E-2</v>
          </cell>
          <cell r="U12">
            <v>8.0000000000000002E-3</v>
          </cell>
          <cell r="V12">
            <v>3.2000000000000001E-2</v>
          </cell>
          <cell r="W12">
            <v>2.1000000000000001E-2</v>
          </cell>
          <cell r="X12">
            <v>4.2000000000000003E-2</v>
          </cell>
          <cell r="Y12">
            <v>1.2E-2</v>
          </cell>
          <cell r="Z12">
            <v>0</v>
          </cell>
          <cell r="AA12">
            <v>31</v>
          </cell>
          <cell r="AB12">
            <v>11</v>
          </cell>
          <cell r="AC12">
            <v>33</v>
          </cell>
        </row>
        <row r="13">
          <cell r="A13" t="str">
            <v>Employee Development - MAST</v>
          </cell>
          <cell r="B13" t="str">
            <v>H</v>
          </cell>
          <cell r="C13">
            <v>0.98399999999999999</v>
          </cell>
          <cell r="D13">
            <v>0.97</v>
          </cell>
          <cell r="E13" t="str">
            <v>é</v>
          </cell>
          <cell r="F13">
            <v>0.99</v>
          </cell>
          <cell r="G13">
            <v>0.98399999999999999</v>
          </cell>
          <cell r="H13">
            <v>1</v>
          </cell>
          <cell r="I13">
            <v>0.996</v>
          </cell>
          <cell r="J13">
            <v>1</v>
          </cell>
          <cell r="K13">
            <v>0.96799999999999997</v>
          </cell>
          <cell r="L13">
            <v>1</v>
          </cell>
          <cell r="M13">
            <v>1</v>
          </cell>
          <cell r="P13">
            <v>0.98399999999999999</v>
          </cell>
          <cell r="Q13">
            <v>0.97</v>
          </cell>
          <cell r="R13" t="str">
            <v>+</v>
          </cell>
          <cell r="S13">
            <v>0.99</v>
          </cell>
          <cell r="T13">
            <v>0.98399999999999999</v>
          </cell>
          <cell r="U13">
            <v>1</v>
          </cell>
          <cell r="V13">
            <v>0.996</v>
          </cell>
          <cell r="W13">
            <v>1</v>
          </cell>
          <cell r="X13">
            <v>0.96799999999999997</v>
          </cell>
          <cell r="Y13">
            <v>1</v>
          </cell>
          <cell r="Z13">
            <v>1</v>
          </cell>
          <cell r="AA13">
            <v>3.4000000000000002E-2</v>
          </cell>
          <cell r="AB13">
            <v>0</v>
          </cell>
          <cell r="AC13">
            <v>1.4999999999999999E-2</v>
          </cell>
        </row>
        <row r="14">
          <cell r="A14" t="str">
            <v>Corporate Culture for Ethics and Compliance</v>
          </cell>
          <cell r="B14" t="str">
            <v>H</v>
          </cell>
          <cell r="C14" t="str">
            <v>NA</v>
          </cell>
          <cell r="D14">
            <v>5.57</v>
          </cell>
          <cell r="E14" t="str">
            <v>ê</v>
          </cell>
          <cell r="F14">
            <v>5.09</v>
          </cell>
          <cell r="P14" t="str">
            <v>Employee Technical Training - BU</v>
          </cell>
          <cell r="Q14" t="str">
            <v>H</v>
          </cell>
          <cell r="R14" t="str">
            <v>Quarterly</v>
          </cell>
          <cell r="S14">
            <v>0.66659999999999997</v>
          </cell>
          <cell r="U14" t="str">
            <v>Quarterly</v>
          </cell>
        </row>
        <row r="15">
          <cell r="P15" t="str">
            <v>Employee Development - MAST</v>
          </cell>
          <cell r="Q15" t="str">
            <v>H</v>
          </cell>
          <cell r="R15">
            <v>0.17299999999999999</v>
          </cell>
          <cell r="S15">
            <v>0.85</v>
          </cell>
          <cell r="T15" t="str">
            <v>-</v>
          </cell>
          <cell r="U15">
            <v>0.78</v>
          </cell>
          <cell r="V15">
            <v>0.75</v>
          </cell>
          <cell r="W15">
            <v>0.96</v>
          </cell>
          <cell r="X15">
            <v>0.65</v>
          </cell>
          <cell r="Y15">
            <v>0.72</v>
          </cell>
          <cell r="Z15">
            <v>0.79</v>
          </cell>
          <cell r="AA15">
            <v>0.92</v>
          </cell>
          <cell r="AB15">
            <v>0.82</v>
          </cell>
          <cell r="AC15">
            <v>0.69</v>
          </cell>
        </row>
        <row r="16">
          <cell r="A16" t="str">
            <v>SAFE (reliable)</v>
          </cell>
          <cell r="B16" t="str">
            <v>L/H</v>
          </cell>
          <cell r="C16" t="str">
            <v>Dec 09 YTD</v>
          </cell>
          <cell r="D16" t="str">
            <v>2010 Target</v>
          </cell>
          <cell r="E16" t="str">
            <v>YE Status</v>
          </cell>
          <cell r="F16" t="str">
            <v>Cust Ops</v>
          </cell>
          <cell r="G16" t="str">
            <v>Cust Cont</v>
          </cell>
          <cell r="H16" t="str">
            <v>Dist Ops</v>
          </cell>
          <cell r="I16" t="str">
            <v>Billing &amp; Rev Ops</v>
          </cell>
          <cell r="J16" t="str">
            <v>iPower &amp; AMR</v>
          </cell>
          <cell r="K16" t="str">
            <v>LCS &amp; AD</v>
          </cell>
          <cell r="L16" t="str">
            <v>UM</v>
          </cell>
          <cell r="M16" t="str">
            <v>VP &amp; Support</v>
          </cell>
          <cell r="P16">
            <v>40148</v>
          </cell>
          <cell r="Q16" t="str">
            <v>2010 Target</v>
          </cell>
          <cell r="R16" t="str">
            <v>Report Period Status</v>
          </cell>
          <cell r="S16" t="str">
            <v>Cust Ops</v>
          </cell>
          <cell r="T16" t="str">
            <v>Cust Cont</v>
          </cell>
          <cell r="U16" t="str">
            <v>Dist Ops</v>
          </cell>
          <cell r="V16" t="str">
            <v>Billing &amp; Rev Ops</v>
          </cell>
          <cell r="W16" t="str">
            <v>iPower &amp; AMR</v>
          </cell>
          <cell r="X16" t="str">
            <v>LCS &amp; AD</v>
          </cell>
          <cell r="Y16" t="str">
            <v>UM</v>
          </cell>
          <cell r="Z16" t="str">
            <v>VP &amp; Support</v>
          </cell>
        </row>
        <row r="17">
          <cell r="A17" t="str">
            <v>Percent of Actual Meters Read 1</v>
          </cell>
          <cell r="B17" t="str">
            <v>H</v>
          </cell>
          <cell r="C17">
            <v>0.88500000000000001</v>
          </cell>
          <cell r="D17">
            <v>0.90300000000000002</v>
          </cell>
          <cell r="E17" t="str">
            <v>ê</v>
          </cell>
          <cell r="F17">
            <v>0.88600000000000001</v>
          </cell>
          <cell r="H17">
            <v>0.88600000000000001</v>
          </cell>
          <cell r="P17">
            <v>0.86199999999999999</v>
          </cell>
          <cell r="Q17">
            <v>0.90300000000000002</v>
          </cell>
          <cell r="R17" t="str">
            <v>-</v>
          </cell>
          <cell r="S17">
            <v>0.85399999999999998</v>
          </cell>
          <cell r="U17">
            <v>0.85399999999999998</v>
          </cell>
        </row>
        <row r="18">
          <cell r="A18" t="str">
            <v>Gen'l Inquiry Service Level (30 sec.)</v>
          </cell>
          <cell r="B18" t="str">
            <v>H</v>
          </cell>
          <cell r="C18">
            <v>0.61699999999999999</v>
          </cell>
          <cell r="D18">
            <v>0.82199999999999995</v>
          </cell>
          <cell r="E18" t="str">
            <v>ê</v>
          </cell>
          <cell r="F18">
            <v>0.67200000000000004</v>
          </cell>
          <cell r="G18">
            <v>0.67200000000000004</v>
          </cell>
          <cell r="P18">
            <v>0.64100000000000001</v>
          </cell>
          <cell r="Q18">
            <v>0.82199999999999995</v>
          </cell>
          <cell r="R18" t="str">
            <v>-</v>
          </cell>
          <cell r="S18">
            <v>0.745</v>
          </cell>
          <cell r="T18">
            <v>0.745</v>
          </cell>
        </row>
        <row r="19">
          <cell r="A19" t="str">
            <v>General Inquiry Abandonment Rate</v>
          </cell>
          <cell r="B19" t="str">
            <v>L</v>
          </cell>
          <cell r="C19">
            <v>0.15</v>
          </cell>
          <cell r="D19">
            <v>0.05</v>
          </cell>
          <cell r="E19" t="str">
            <v>ê</v>
          </cell>
          <cell r="F19">
            <v>5.3999999999999999E-2</v>
          </cell>
          <cell r="G19">
            <v>5.3999999999999999E-2</v>
          </cell>
          <cell r="P19">
            <v>5.0999999999999997E-2</v>
          </cell>
          <cell r="Q19">
            <v>0.05</v>
          </cell>
          <cell r="R19" t="str">
            <v>+</v>
          </cell>
          <cell r="S19">
            <v>3.3000000000000002E-2</v>
          </cell>
          <cell r="T19">
            <v>3.3000000000000002E-2</v>
          </cell>
          <cell r="U19" t="str">
            <v>Cust Ops</v>
          </cell>
          <cell r="V19" t="str">
            <v>Cust Cont</v>
          </cell>
          <cell r="W19" t="str">
            <v>Dist Ops</v>
          </cell>
          <cell r="X19" t="str">
            <v>Billing &amp; Rev Ops</v>
          </cell>
          <cell r="Y19" t="str">
            <v>Com Rel &amp; CSC</v>
          </cell>
          <cell r="Z19" t="str">
            <v>LCS &amp; AD</v>
          </cell>
          <cell r="AA19" t="str">
            <v>UM</v>
          </cell>
          <cell r="AB19" t="str">
            <v>RPA</v>
          </cell>
          <cell r="AC19" t="str">
            <v>VP &amp; Support</v>
          </cell>
        </row>
        <row r="20">
          <cell r="A20" t="str">
            <v>First Contact Resolution</v>
          </cell>
          <cell r="B20" t="str">
            <v>H</v>
          </cell>
          <cell r="C20" t="str">
            <v>NA</v>
          </cell>
          <cell r="D20" t="str">
            <v>Tracking</v>
          </cell>
          <cell r="E20" t="str">
            <v>ê</v>
          </cell>
          <cell r="F20">
            <v>0.88400000000000001</v>
          </cell>
          <cell r="H20">
            <v>0.88400000000000001</v>
          </cell>
          <cell r="P20" t="str">
            <v>NA</v>
          </cell>
          <cell r="Q20" t="str">
            <v>Tracking</v>
          </cell>
          <cell r="R20">
            <v>0.90300000000000002</v>
          </cell>
          <cell r="S20">
            <v>0.90100000000000002</v>
          </cell>
          <cell r="T20" t="str">
            <v>-</v>
          </cell>
          <cell r="U20">
            <v>0.89500000000000002</v>
          </cell>
          <cell r="W20">
            <v>0.89500000000000002</v>
          </cell>
        </row>
        <row r="21">
          <cell r="A21" t="str">
            <v>Average Daily Open Billing Exception Cases</v>
          </cell>
          <cell r="B21" t="str">
            <v>L</v>
          </cell>
          <cell r="C21">
            <v>52965</v>
          </cell>
          <cell r="D21">
            <v>18000</v>
          </cell>
          <cell r="E21" t="str">
            <v>é</v>
          </cell>
          <cell r="F21">
            <v>12185</v>
          </cell>
          <cell r="I21">
            <v>12185</v>
          </cell>
          <cell r="P21">
            <v>23241</v>
          </cell>
          <cell r="Q21">
            <v>18000</v>
          </cell>
          <cell r="R21" t="str">
            <v>+</v>
          </cell>
          <cell r="S21">
            <v>12094</v>
          </cell>
          <cell r="V21">
            <v>12094</v>
          </cell>
        </row>
        <row r="22">
          <cell r="A22" t="str">
            <v>Payments Deposited within 1 Bus Day (%)</v>
          </cell>
          <cell r="B22" t="str">
            <v>H</v>
          </cell>
          <cell r="C22">
            <v>0.99</v>
          </cell>
          <cell r="D22">
            <v>0.99099999999999999</v>
          </cell>
          <cell r="E22" t="str">
            <v>é</v>
          </cell>
          <cell r="F22">
            <v>0.99680999999999997</v>
          </cell>
          <cell r="H22">
            <v>3.9</v>
          </cell>
          <cell r="I22">
            <v>0.99680999999999997</v>
          </cell>
          <cell r="P22">
            <v>1</v>
          </cell>
          <cell r="Q22">
            <v>0.99099999999999999</v>
          </cell>
          <cell r="R22" t="str">
            <v>+</v>
          </cell>
          <cell r="S22">
            <v>0.99490000000000001</v>
          </cell>
          <cell r="T22" t="str">
            <v>-</v>
          </cell>
          <cell r="U22">
            <v>5.3</v>
          </cell>
          <cell r="V22">
            <v>0.99490000000000001</v>
          </cell>
          <cell r="W22">
            <v>5.3</v>
          </cell>
        </row>
        <row r="23">
          <cell r="A23" t="str">
            <v>BPU Inquiry Rate-Collection</v>
          </cell>
          <cell r="B23" t="str">
            <v>L</v>
          </cell>
          <cell r="C23">
            <v>1.78</v>
          </cell>
          <cell r="D23">
            <v>1.32</v>
          </cell>
          <cell r="E23" t="str">
            <v>é</v>
          </cell>
          <cell r="F23">
            <v>1.32</v>
          </cell>
          <cell r="G23">
            <v>0.61399999999999999</v>
          </cell>
          <cell r="P23">
            <v>1.37</v>
          </cell>
          <cell r="Q23">
            <v>1.6009932310984596</v>
          </cell>
          <cell r="R23" t="str">
            <v>+</v>
          </cell>
          <cell r="S23">
            <v>0.75</v>
          </cell>
          <cell r="T23" t="str">
            <v>+</v>
          </cell>
          <cell r="U23">
            <v>0.69499999999999995</v>
          </cell>
          <cell r="V23">
            <v>0.69499999999999995</v>
          </cell>
        </row>
        <row r="24">
          <cell r="A24" t="str">
            <v>BPU Inquiries - Non-Collection</v>
          </cell>
          <cell r="B24" t="str">
            <v>L</v>
          </cell>
          <cell r="C24">
            <v>2413</v>
          </cell>
          <cell r="D24">
            <v>1055</v>
          </cell>
          <cell r="E24" t="str">
            <v>ê</v>
          </cell>
          <cell r="F24">
            <v>1195</v>
          </cell>
          <cell r="G24">
            <v>314</v>
          </cell>
          <cell r="H24">
            <v>169</v>
          </cell>
          <cell r="I24">
            <v>695</v>
          </cell>
          <cell r="K24">
            <v>17</v>
          </cell>
          <cell r="P24">
            <v>220</v>
          </cell>
          <cell r="Q24">
            <v>53.226521220385209</v>
          </cell>
          <cell r="R24" t="str">
            <v>-</v>
          </cell>
          <cell r="S24">
            <v>87</v>
          </cell>
          <cell r="T24">
            <v>14</v>
          </cell>
          <cell r="U24">
            <v>8</v>
          </cell>
          <cell r="V24">
            <v>64</v>
          </cell>
          <cell r="X24">
            <v>1</v>
          </cell>
        </row>
        <row r="25">
          <cell r="A25" t="str">
            <v>Perception Survey (Residential)</v>
          </cell>
          <cell r="B25" t="str">
            <v>H</v>
          </cell>
          <cell r="C25">
            <v>74</v>
          </cell>
          <cell r="D25">
            <v>76</v>
          </cell>
          <cell r="E25" t="str">
            <v>é</v>
          </cell>
          <cell r="F25">
            <v>76</v>
          </cell>
          <cell r="P25">
            <v>73</v>
          </cell>
          <cell r="Q25">
            <v>76</v>
          </cell>
          <cell r="R25" t="str">
            <v>o</v>
          </cell>
          <cell r="S25">
            <v>76</v>
          </cell>
        </row>
        <row r="26">
          <cell r="A26" t="str">
            <v>Perception Survey (Small Business)</v>
          </cell>
          <cell r="B26" t="str">
            <v>H</v>
          </cell>
          <cell r="C26">
            <v>74</v>
          </cell>
          <cell r="D26">
            <v>76</v>
          </cell>
          <cell r="E26" t="str">
            <v>é</v>
          </cell>
          <cell r="F26">
            <v>76</v>
          </cell>
          <cell r="P26">
            <v>74</v>
          </cell>
          <cell r="Q26">
            <v>76</v>
          </cell>
          <cell r="R26" t="str">
            <v>+</v>
          </cell>
          <cell r="S26">
            <v>79</v>
          </cell>
        </row>
        <row r="27">
          <cell r="A27" t="str">
            <v>Perception Survey (Large Business)</v>
          </cell>
          <cell r="B27" t="str">
            <v>H</v>
          </cell>
          <cell r="C27">
            <v>76</v>
          </cell>
          <cell r="D27">
            <v>77</v>
          </cell>
          <cell r="E27" t="str">
            <v>ê</v>
          </cell>
          <cell r="F27">
            <v>75</v>
          </cell>
          <cell r="P27">
            <v>74</v>
          </cell>
          <cell r="Q27">
            <v>77</v>
          </cell>
          <cell r="R27" t="str">
            <v>-</v>
          </cell>
          <cell r="S27">
            <v>73</v>
          </cell>
        </row>
        <row r="28">
          <cell r="A28" t="str">
            <v>Moment of Truth Survey</v>
          </cell>
          <cell r="B28" t="str">
            <v>H</v>
          </cell>
          <cell r="C28">
            <v>8.1999999999999993</v>
          </cell>
          <cell r="D28">
            <v>8.6999999999999993</v>
          </cell>
          <cell r="E28" t="str">
            <v>ê</v>
          </cell>
          <cell r="F28">
            <v>8.1999999999999993</v>
          </cell>
          <cell r="G28">
            <v>8.3000000000000007</v>
          </cell>
          <cell r="I28">
            <v>8</v>
          </cell>
          <cell r="P28">
            <v>8.3000000000000007</v>
          </cell>
          <cell r="Q28">
            <v>8.6999999999999993</v>
          </cell>
          <cell r="R28" t="str">
            <v>-</v>
          </cell>
          <cell r="S28">
            <v>8</v>
          </cell>
          <cell r="T28">
            <v>8.1999999999999993</v>
          </cell>
          <cell r="U28">
            <v>1</v>
          </cell>
          <cell r="V28">
            <v>7.4</v>
          </cell>
          <cell r="X28">
            <v>1</v>
          </cell>
        </row>
        <row r="29">
          <cell r="A29" t="str">
            <v>1   All historical MR data has been updated to reflect data obtained from the P+4 Meter Reading System.</v>
          </cell>
          <cell r="B29" t="str">
            <v>H</v>
          </cell>
          <cell r="C29">
            <v>104290</v>
          </cell>
          <cell r="D29">
            <v>126994</v>
          </cell>
          <cell r="E29" t="str">
            <v>ê</v>
          </cell>
          <cell r="F29">
            <v>101261</v>
          </cell>
          <cell r="L29">
            <v>101261</v>
          </cell>
          <cell r="P29" t="str">
            <v>Participation in Auto-Pay</v>
          </cell>
          <cell r="Q29" t="str">
            <v>H</v>
          </cell>
          <cell r="R29">
            <v>104290</v>
          </cell>
          <cell r="S29">
            <v>126444.27272727279</v>
          </cell>
          <cell r="T29" t="str">
            <v>-</v>
          </cell>
          <cell r="U29">
            <v>101261</v>
          </cell>
          <cell r="AA29">
            <v>101261</v>
          </cell>
        </row>
        <row r="30">
          <cell r="A30" t="str">
            <v>ECONOMIC</v>
          </cell>
          <cell r="B30" t="str">
            <v>L/H</v>
          </cell>
          <cell r="C30" t="str">
            <v>Dec 09 YTD</v>
          </cell>
          <cell r="D30" t="str">
            <v>2010 Target</v>
          </cell>
          <cell r="E30" t="str">
            <v>YE Status</v>
          </cell>
          <cell r="F30" t="str">
            <v>Cust Ops</v>
          </cell>
          <cell r="G30" t="str">
            <v>Cust Cont</v>
          </cell>
          <cell r="H30" t="str">
            <v>Dist Ops</v>
          </cell>
          <cell r="I30" t="str">
            <v>Billing &amp; Rev Ops</v>
          </cell>
          <cell r="J30" t="str">
            <v>iPower &amp; AMR</v>
          </cell>
          <cell r="K30" t="str">
            <v>LCS &amp; AD</v>
          </cell>
          <cell r="L30" t="str">
            <v>UM</v>
          </cell>
          <cell r="M30" t="str">
            <v>VP &amp; Support</v>
          </cell>
          <cell r="P30">
            <v>40148</v>
          </cell>
          <cell r="Q30" t="str">
            <v>2010 Target</v>
          </cell>
          <cell r="R30" t="str">
            <v>Report Period Status</v>
          </cell>
          <cell r="S30" t="str">
            <v>Cust Ops</v>
          </cell>
          <cell r="T30" t="str">
            <v>Cust Cont</v>
          </cell>
          <cell r="U30" t="str">
            <v>Dist Ops</v>
          </cell>
          <cell r="V30" t="str">
            <v>Billing &amp; Rev Ops</v>
          </cell>
          <cell r="W30" t="str">
            <v>iPower &amp; AMR</v>
          </cell>
          <cell r="X30" t="str">
            <v>LCS &amp; AD</v>
          </cell>
          <cell r="Y30" t="str">
            <v>UM</v>
          </cell>
          <cell r="Z30" t="str">
            <v>VP &amp; Support</v>
          </cell>
        </row>
        <row r="31">
          <cell r="A31" t="str">
            <v>CapEx ($M)</v>
          </cell>
          <cell r="B31" t="str">
            <v>L</v>
          </cell>
          <cell r="C31">
            <v>33.101489000000001</v>
          </cell>
          <cell r="D31">
            <v>21.4</v>
          </cell>
          <cell r="E31" t="str">
            <v>é</v>
          </cell>
          <cell r="F31">
            <v>13</v>
          </cell>
          <cell r="M31">
            <v>13</v>
          </cell>
          <cell r="P31">
            <v>-4.1258489999999997</v>
          </cell>
          <cell r="Q31">
            <v>1.7696689999999999</v>
          </cell>
          <cell r="R31" t="str">
            <v>-</v>
          </cell>
          <cell r="S31">
            <v>3.34</v>
          </cell>
          <cell r="T31" t="str">
            <v>+</v>
          </cell>
          <cell r="U31">
            <v>0.99</v>
          </cell>
          <cell r="Z31">
            <v>3.34</v>
          </cell>
        </row>
        <row r="32">
          <cell r="A32" t="str">
            <v>Controllable O&amp;M ($M)</v>
          </cell>
          <cell r="B32" t="str">
            <v>L</v>
          </cell>
          <cell r="C32">
            <v>217</v>
          </cell>
          <cell r="D32">
            <v>228.5</v>
          </cell>
          <cell r="E32" t="str">
            <v>ê</v>
          </cell>
          <cell r="F32">
            <v>231.7</v>
          </cell>
          <cell r="G32">
            <v>37.762</v>
          </cell>
          <cell r="H32">
            <v>35.963999999999999</v>
          </cell>
          <cell r="I32">
            <v>47.612000000000002</v>
          </cell>
          <cell r="J32">
            <v>16.123999999999999</v>
          </cell>
          <cell r="K32">
            <v>6.18</v>
          </cell>
          <cell r="L32">
            <v>10.108000000000001</v>
          </cell>
          <cell r="M32">
            <v>77.900000000000006</v>
          </cell>
          <cell r="P32">
            <v>15.2</v>
          </cell>
          <cell r="Q32">
            <v>18.97828788</v>
          </cell>
          <cell r="R32" t="str">
            <v>+</v>
          </cell>
          <cell r="S32">
            <v>17.100000000000001</v>
          </cell>
          <cell r="T32">
            <v>3.1560000000000001</v>
          </cell>
          <cell r="U32">
            <v>3.306</v>
          </cell>
          <cell r="V32">
            <v>4.0810000000000004</v>
          </cell>
          <cell r="W32">
            <v>0.36799999999999999</v>
          </cell>
          <cell r="X32">
            <v>0.53500000000000003</v>
          </cell>
          <cell r="Y32">
            <v>0.873</v>
          </cell>
          <cell r="Z32">
            <v>4.8</v>
          </cell>
        </row>
        <row r="33">
          <cell r="A33" t="str">
            <v>Net Write-Off ($) /$100 billed</v>
          </cell>
          <cell r="B33" t="str">
            <v>L</v>
          </cell>
          <cell r="C33">
            <v>1.24</v>
          </cell>
          <cell r="D33">
            <v>1</v>
          </cell>
          <cell r="E33" t="str">
            <v>ê</v>
          </cell>
          <cell r="F33">
            <v>1.46</v>
          </cell>
          <cell r="I33">
            <v>1.46</v>
          </cell>
          <cell r="P33">
            <v>2.2999999999999998</v>
          </cell>
          <cell r="Q33">
            <v>1</v>
          </cell>
          <cell r="R33" t="str">
            <v>+</v>
          </cell>
          <cell r="S33">
            <v>0.88</v>
          </cell>
          <cell r="T33" t="str">
            <v>-</v>
          </cell>
          <cell r="U33">
            <v>73</v>
          </cell>
          <cell r="V33">
            <v>0.88</v>
          </cell>
        </row>
        <row r="34">
          <cell r="A34" t="str">
            <v>Days Sales Outstanding</v>
          </cell>
          <cell r="B34" t="str">
            <v>L</v>
          </cell>
          <cell r="C34">
            <v>37.1</v>
          </cell>
          <cell r="D34">
            <v>34.700000000000003</v>
          </cell>
          <cell r="E34" t="str">
            <v>ê</v>
          </cell>
          <cell r="F34">
            <v>40.94</v>
          </cell>
          <cell r="I34">
            <v>40.94</v>
          </cell>
          <cell r="P34">
            <v>35.6</v>
          </cell>
          <cell r="Q34">
            <v>34.700000000000003</v>
          </cell>
          <cell r="R34" t="str">
            <v>-</v>
          </cell>
          <cell r="S34">
            <v>36.46</v>
          </cell>
          <cell r="T34" t="str">
            <v>-</v>
          </cell>
          <cell r="U34">
            <v>74</v>
          </cell>
          <cell r="V34">
            <v>36.46</v>
          </cell>
        </row>
        <row r="35">
          <cell r="A35" t="str">
            <v>Aged Receivables &gt;90 Days (%) 2</v>
          </cell>
          <cell r="B35" t="str">
            <v>L</v>
          </cell>
          <cell r="C35">
            <v>0.2</v>
          </cell>
          <cell r="D35">
            <v>0.16500000000000001</v>
          </cell>
          <cell r="E35" t="str">
            <v>ê</v>
          </cell>
          <cell r="F35">
            <v>0.20380000000000001</v>
          </cell>
          <cell r="G35">
            <v>8.1</v>
          </cell>
          <cell r="I35">
            <v>0.20380000000000001</v>
          </cell>
          <cell r="J35">
            <v>8.5</v>
          </cell>
          <cell r="P35">
            <v>0.219</v>
          </cell>
          <cell r="Q35">
            <v>0.16500000000000001</v>
          </cell>
          <cell r="R35" t="str">
            <v>+</v>
          </cell>
          <cell r="S35">
            <v>0.2248</v>
          </cell>
          <cell r="U35" t="str">
            <v>Quarterly</v>
          </cell>
          <cell r="V35">
            <v>0.2248</v>
          </cell>
          <cell r="Y35" t="str">
            <v>Qtrly</v>
          </cell>
        </row>
        <row r="36">
          <cell r="A36" t="str">
            <v>LCS Outdoor Lighting Sales ($M)</v>
          </cell>
          <cell r="B36" t="str">
            <v>H</v>
          </cell>
          <cell r="C36">
            <v>4.1501619999999999</v>
          </cell>
          <cell r="D36">
            <v>4.2</v>
          </cell>
          <cell r="E36" t="str">
            <v>é</v>
          </cell>
          <cell r="F36">
            <v>6.4329520000000002</v>
          </cell>
          <cell r="G36">
            <v>8.1</v>
          </cell>
          <cell r="K36">
            <v>6.4329520000000002</v>
          </cell>
          <cell r="P36">
            <v>2.2260049999999998</v>
          </cell>
          <cell r="Q36">
            <v>0.26</v>
          </cell>
          <cell r="R36" t="str">
            <v>-</v>
          </cell>
          <cell r="S36">
            <v>0.20849899999999999</v>
          </cell>
          <cell r="U36" t="str">
            <v>Quarterly</v>
          </cell>
          <cell r="V36" t="str">
            <v>Qtrly</v>
          </cell>
          <cell r="X36">
            <v>0.20849899999999999</v>
          </cell>
          <cell r="Y36" t="str">
            <v>Qtrly</v>
          </cell>
        </row>
        <row r="37">
          <cell r="A37" t="str">
            <v>Total AS Revenue ($M)</v>
          </cell>
          <cell r="B37" t="str">
            <v>H</v>
          </cell>
          <cell r="C37">
            <v>135.34603799999999</v>
          </cell>
          <cell r="D37">
            <v>134.5</v>
          </cell>
          <cell r="E37" t="str">
            <v>é</v>
          </cell>
          <cell r="F37">
            <v>141.6</v>
          </cell>
          <cell r="L37">
            <v>141.6</v>
          </cell>
          <cell r="M37">
            <v>8.9</v>
          </cell>
          <cell r="P37">
            <v>13.674338000000001</v>
          </cell>
          <cell r="Q37">
            <v>11.41328223650692</v>
          </cell>
          <cell r="R37" t="str">
            <v>+</v>
          </cell>
          <cell r="S37">
            <v>12.8</v>
          </cell>
          <cell r="U37" t="str">
            <v>SemiAnnul</v>
          </cell>
          <cell r="Y37">
            <v>12.8</v>
          </cell>
          <cell r="AB37" t="str">
            <v>SemiAn</v>
          </cell>
        </row>
        <row r="38">
          <cell r="A38" t="str">
            <v>Payment Assistance-Dollars ($M)</v>
          </cell>
          <cell r="B38" t="str">
            <v>H</v>
          </cell>
          <cell r="C38">
            <v>205.06674799999999</v>
          </cell>
          <cell r="D38">
            <v>181.8</v>
          </cell>
          <cell r="E38" t="str">
            <v>é</v>
          </cell>
          <cell r="F38">
            <v>213.4</v>
          </cell>
          <cell r="J38">
            <v>7.4</v>
          </cell>
          <cell r="M38">
            <v>7.9</v>
          </cell>
          <cell r="P38">
            <v>10.115572999999999</v>
          </cell>
          <cell r="Q38">
            <v>8.9678665572538225</v>
          </cell>
          <cell r="R38" t="str">
            <v>+</v>
          </cell>
          <cell r="S38">
            <v>11.3</v>
          </cell>
          <cell r="T38" t="str">
            <v>+</v>
          </cell>
          <cell r="U38">
            <v>8.1999999999999993</v>
          </cell>
          <cell r="Y38">
            <v>8.1999999999999993</v>
          </cell>
          <cell r="AB38">
            <v>8.3000000000000007</v>
          </cell>
        </row>
        <row r="39">
          <cell r="A39" t="str">
            <v>2   YTD Based on a rolling 12 months.</v>
          </cell>
          <cell r="B39" t="str">
            <v>L</v>
          </cell>
          <cell r="C39">
            <v>0</v>
          </cell>
          <cell r="D39">
            <v>2</v>
          </cell>
          <cell r="E39" t="str">
            <v>ê</v>
          </cell>
          <cell r="F39" t="str">
            <v xml:space="preserve"> </v>
          </cell>
          <cell r="J39">
            <v>5</v>
          </cell>
          <cell r="P39" t="str">
            <v>SOX Test Failure</v>
          </cell>
          <cell r="Q39" t="str">
            <v>L</v>
          </cell>
          <cell r="R39">
            <v>0</v>
          </cell>
          <cell r="S39">
            <v>0</v>
          </cell>
          <cell r="T39" t="str">
            <v>+</v>
          </cell>
          <cell r="U39">
            <v>0</v>
          </cell>
          <cell r="Y39">
            <v>0</v>
          </cell>
        </row>
        <row r="40">
          <cell r="A40" t="str">
            <v>1 Beginning April 2009, the data source for Percent Meters Read has changed.</v>
          </cell>
        </row>
        <row r="41">
          <cell r="A41" t="str">
            <v>GREEN (ENERGY)</v>
          </cell>
          <cell r="B41" t="str">
            <v>L/H</v>
          </cell>
          <cell r="C41" t="str">
            <v>Dec 09 YTD</v>
          </cell>
          <cell r="D41" t="str">
            <v>2010 Target</v>
          </cell>
          <cell r="E41" t="str">
            <v>YE Status</v>
          </cell>
          <cell r="F41" t="str">
            <v>Cust Ops</v>
          </cell>
          <cell r="G41" t="str">
            <v>Cust Cont</v>
          </cell>
          <cell r="H41" t="str">
            <v>Dist Ops</v>
          </cell>
          <cell r="I41" t="str">
            <v>Billing &amp; Rev Ops</v>
          </cell>
          <cell r="J41" t="str">
            <v>iPower &amp; AMR</v>
          </cell>
          <cell r="K41" t="str">
            <v>LCS &amp; AD</v>
          </cell>
          <cell r="L41" t="str">
            <v>UM</v>
          </cell>
          <cell r="M41" t="str">
            <v>VP &amp; Support</v>
          </cell>
          <cell r="P41">
            <v>40148</v>
          </cell>
          <cell r="Q41" t="str">
            <v>2010 Target</v>
          </cell>
          <cell r="R41" t="str">
            <v>Report Period Status</v>
          </cell>
          <cell r="S41" t="str">
            <v>Cust Ops</v>
          </cell>
          <cell r="T41" t="str">
            <v>Cust Cont</v>
          </cell>
          <cell r="U41" t="str">
            <v>Dist Ops</v>
          </cell>
          <cell r="V41" t="str">
            <v>Billing &amp; Rev Ops</v>
          </cell>
          <cell r="W41" t="str">
            <v>iPower &amp; AMR</v>
          </cell>
          <cell r="X41" t="str">
            <v>LCS &amp; AD</v>
          </cell>
          <cell r="Y41" t="str">
            <v>UM</v>
          </cell>
          <cell r="Z41" t="str">
            <v>VP &amp; Support</v>
          </cell>
        </row>
        <row r="42">
          <cell r="A42" t="str">
            <v>Web Transactions (%)</v>
          </cell>
          <cell r="B42" t="str">
            <v>H</v>
          </cell>
          <cell r="C42">
            <v>0.221</v>
          </cell>
          <cell r="D42">
            <v>0.22</v>
          </cell>
          <cell r="E42" t="str">
            <v>é</v>
          </cell>
          <cell r="F42">
            <v>0.27800000000000002</v>
          </cell>
          <cell r="G42">
            <v>0.27800000000000002</v>
          </cell>
          <cell r="P42">
            <v>0.27300000000000002</v>
          </cell>
          <cell r="Q42">
            <v>0.22</v>
          </cell>
          <cell r="R42" t="str">
            <v>+</v>
          </cell>
          <cell r="S42">
            <v>0.29199999999999998</v>
          </cell>
          <cell r="T42">
            <v>0.29199999999999998</v>
          </cell>
        </row>
        <row r="43">
          <cell r="A43" t="str">
            <v>Paperless Billing (%)</v>
          </cell>
          <cell r="B43" t="str">
            <v>H</v>
          </cell>
          <cell r="C43">
            <v>0.02</v>
          </cell>
          <cell r="D43">
            <v>0.08</v>
          </cell>
          <cell r="E43" t="str">
            <v>ê</v>
          </cell>
          <cell r="F43">
            <v>5.7000000000000002E-2</v>
          </cell>
          <cell r="I43">
            <v>5.7000000000000002E-2</v>
          </cell>
          <cell r="P43">
            <v>0.02</v>
          </cell>
          <cell r="Q43">
            <v>0.08</v>
          </cell>
          <cell r="R43" t="str">
            <v>-</v>
          </cell>
          <cell r="S43">
            <v>5.7000000000000002E-2</v>
          </cell>
          <cell r="T43" t="str">
            <v>Monthly / Quarterly Status</v>
          </cell>
          <cell r="U43" t="str">
            <v>Cust Ops</v>
          </cell>
          <cell r="V43">
            <v>5.7000000000000002E-2</v>
          </cell>
          <cell r="W43" t="str">
            <v>Dist Ops</v>
          </cell>
          <cell r="X43" t="str">
            <v>Billing &amp; Rev Ops</v>
          </cell>
          <cell r="Y43" t="str">
            <v>Com Rel &amp; CSC</v>
          </cell>
          <cell r="Z43" t="str">
            <v>LCS &amp; AD</v>
          </cell>
          <cell r="AA43" t="str">
            <v>UM</v>
          </cell>
          <cell r="AB43" t="str">
            <v>RPA</v>
          </cell>
          <cell r="AC43" t="str">
            <v>VP &amp; Support</v>
          </cell>
        </row>
        <row r="44">
          <cell r="A44" t="str">
            <v>Solar Loan Committed Investment ($M)</v>
          </cell>
          <cell r="B44" t="str">
            <v>H</v>
          </cell>
          <cell r="C44">
            <v>42.933844999999998</v>
          </cell>
          <cell r="D44">
            <v>54.3</v>
          </cell>
          <cell r="E44" t="str">
            <v>é</v>
          </cell>
          <cell r="F44">
            <v>70.7</v>
          </cell>
          <cell r="K44">
            <v>70.7</v>
          </cell>
          <cell r="P44">
            <v>22.087311</v>
          </cell>
          <cell r="Q44">
            <v>8.1</v>
          </cell>
          <cell r="R44" t="str">
            <v>+</v>
          </cell>
          <cell r="S44">
            <v>9.4</v>
          </cell>
          <cell r="T44" t="str">
            <v>+</v>
          </cell>
          <cell r="U44">
            <v>7.0000000000000007E-2</v>
          </cell>
          <cell r="X44">
            <v>9.4</v>
          </cell>
          <cell r="AC44">
            <v>7.0000000000000007E-2</v>
          </cell>
        </row>
        <row r="45">
          <cell r="A45" t="str">
            <v>Energy Efficiency Committed Investment ($M)</v>
          </cell>
          <cell r="B45" t="str">
            <v>H</v>
          </cell>
          <cell r="C45">
            <v>20.071424</v>
          </cell>
          <cell r="D45">
            <v>87.3</v>
          </cell>
          <cell r="E45" t="str">
            <v>é</v>
          </cell>
          <cell r="F45">
            <v>89.7</v>
          </cell>
          <cell r="K45">
            <v>89.7</v>
          </cell>
          <cell r="P45">
            <v>9.7853949999999994</v>
          </cell>
          <cell r="Q45">
            <v>10.370900910000001</v>
          </cell>
          <cell r="R45" t="str">
            <v>-</v>
          </cell>
          <cell r="S45">
            <v>8.8000000000000007</v>
          </cell>
          <cell r="T45" t="str">
            <v>-</v>
          </cell>
          <cell r="U45">
            <v>0.23300000000000001</v>
          </cell>
          <cell r="X45">
            <v>8.8000000000000007</v>
          </cell>
          <cell r="AC45">
            <v>0.23300000000000001</v>
          </cell>
        </row>
        <row r="46">
          <cell r="P46" t="str">
            <v>Accountability O&amp;M ($M)</v>
          </cell>
          <cell r="Q46" t="str">
            <v>L</v>
          </cell>
          <cell r="R46">
            <v>12.9</v>
          </cell>
          <cell r="S46">
            <v>14.713585</v>
          </cell>
          <cell r="T46" t="str">
            <v>-</v>
          </cell>
          <cell r="U46">
            <v>15.112959</v>
          </cell>
          <cell r="V46">
            <v>2.5872310000000001</v>
          </cell>
          <cell r="W46">
            <v>3.014513</v>
          </cell>
          <cell r="X46">
            <v>2.344919</v>
          </cell>
          <cell r="Y46">
            <v>1.3205929999999999</v>
          </cell>
          <cell r="Z46">
            <v>0.39267099999999999</v>
          </cell>
          <cell r="AA46">
            <v>0.75771900000000003</v>
          </cell>
          <cell r="AB46">
            <v>0.101812</v>
          </cell>
          <cell r="AC46">
            <v>4.5935009999999998</v>
          </cell>
        </row>
        <row r="47">
          <cell r="P47" t="str">
            <v>Net Write-Off ($) /$100 billed</v>
          </cell>
          <cell r="Q47" t="str">
            <v>L</v>
          </cell>
          <cell r="R47">
            <v>1.22</v>
          </cell>
          <cell r="S47">
            <v>0.82</v>
          </cell>
          <cell r="T47" t="str">
            <v>-</v>
          </cell>
          <cell r="U47">
            <v>2.72</v>
          </cell>
          <cell r="X47">
            <v>2.72</v>
          </cell>
        </row>
        <row r="48">
          <cell r="A48" t="str">
            <v>Expected to meet or exceed goal   é    Achievement of goal not yet assured   çè    Not expected to meet goal   ê</v>
          </cell>
          <cell r="I48" t="str">
            <v>Report Under Development</v>
          </cell>
          <cell r="P48" t="str">
            <v>Days Sales Outstanding</v>
          </cell>
          <cell r="Q48" t="str">
            <v>L</v>
          </cell>
          <cell r="R48">
            <v>34.4</v>
          </cell>
          <cell r="S48">
            <v>34.5</v>
          </cell>
          <cell r="T48" t="str">
            <v>-</v>
          </cell>
          <cell r="U48">
            <v>39.5</v>
          </cell>
          <cell r="X48">
            <v>39.5</v>
          </cell>
        </row>
        <row r="49">
          <cell r="P49" t="str">
            <v>Aged Receivables &gt;90 Days (%) 3</v>
          </cell>
          <cell r="Q49" t="str">
            <v>L</v>
          </cell>
          <cell r="R49">
            <v>0.17599999999999999</v>
          </cell>
          <cell r="S49">
            <v>0.14499999999999999</v>
          </cell>
          <cell r="T49" t="str">
            <v>-</v>
          </cell>
          <cell r="U49">
            <v>0.25230000000000002</v>
          </cell>
          <cell r="X49">
            <v>0.25230000000000002</v>
          </cell>
        </row>
        <row r="50">
          <cell r="P50" t="str">
            <v xml:space="preserve">Notice Dollars Collected on RNP (%) </v>
          </cell>
          <cell r="Q50" t="str">
            <v>H</v>
          </cell>
          <cell r="R50">
            <v>0.66</v>
          </cell>
          <cell r="S50">
            <v>0.70099999999999996</v>
          </cell>
        </row>
        <row r="51">
          <cell r="P51" t="str">
            <v>Dollars Treated by Field Collections</v>
          </cell>
          <cell r="Q51" t="str">
            <v>H</v>
          </cell>
          <cell r="R51">
            <v>13.9</v>
          </cell>
          <cell r="S51">
            <v>15.630308720588252</v>
          </cell>
        </row>
        <row r="52">
          <cell r="P52" t="str">
            <v>Unbilled Revenue Recovery ($M)</v>
          </cell>
          <cell r="Q52" t="str">
            <v>H</v>
          </cell>
          <cell r="R52">
            <v>2.2000000000000002</v>
          </cell>
          <cell r="S52">
            <v>2.9797671473796945</v>
          </cell>
        </row>
        <row r="53">
          <cell r="P53" t="str">
            <v>Delinquent Accounts Covered By Deposit</v>
          </cell>
          <cell r="Q53" t="str">
            <v>H</v>
          </cell>
          <cell r="R53">
            <v>0.247</v>
          </cell>
          <cell r="S53">
            <v>0.23</v>
          </cell>
          <cell r="T53" t="str">
            <v>-</v>
          </cell>
          <cell r="U53">
            <v>0.183</v>
          </cell>
          <cell r="X53">
            <v>0.183</v>
          </cell>
        </row>
        <row r="54">
          <cell r="P54" t="str">
            <v>LCS Outdoor Lighting Sales ($M)</v>
          </cell>
          <cell r="Q54" t="str">
            <v>H</v>
          </cell>
          <cell r="R54">
            <v>0.67</v>
          </cell>
          <cell r="S54">
            <v>0.4572</v>
          </cell>
          <cell r="T54" t="str">
            <v>+</v>
          </cell>
          <cell r="U54">
            <v>0.27300000000000002</v>
          </cell>
          <cell r="Z54">
            <v>0.27300000000000002</v>
          </cell>
        </row>
        <row r="55">
          <cell r="A55" t="str">
            <v>Arrow Choices</v>
          </cell>
          <cell r="B55" t="str">
            <v>ê</v>
          </cell>
          <cell r="C55" t="str">
            <v>ê</v>
          </cell>
          <cell r="P55" t="str">
            <v>Contract Revenue ($M)</v>
          </cell>
          <cell r="Q55" t="str">
            <v>H</v>
          </cell>
          <cell r="R55">
            <v>6.9</v>
          </cell>
          <cell r="S55">
            <v>7.0078522185032197</v>
          </cell>
          <cell r="T55" t="str">
            <v>+</v>
          </cell>
          <cell r="U55">
            <v>7.5</v>
          </cell>
          <cell r="AA55">
            <v>7.5</v>
          </cell>
        </row>
        <row r="56">
          <cell r="B56" t="str">
            <v>é</v>
          </cell>
          <cell r="C56" t="str">
            <v>é</v>
          </cell>
          <cell r="P56" t="str">
            <v>AWH Revenue ($M)</v>
          </cell>
          <cell r="Q56" t="str">
            <v>H</v>
          </cell>
          <cell r="R56">
            <v>1.2</v>
          </cell>
          <cell r="S56">
            <v>1.267496</v>
          </cell>
          <cell r="T56" t="str">
            <v>+</v>
          </cell>
          <cell r="U56">
            <v>1.4</v>
          </cell>
          <cell r="AA56">
            <v>1.4</v>
          </cell>
        </row>
        <row r="57">
          <cell r="B57" t="str">
            <v>çè</v>
          </cell>
          <cell r="C57" t="str">
            <v>çè</v>
          </cell>
          <cell r="P57" t="str">
            <v>HVAC Revenue ($M)</v>
          </cell>
          <cell r="Q57" t="str">
            <v>H</v>
          </cell>
          <cell r="R57">
            <v>2.2999999999999998</v>
          </cell>
          <cell r="S57">
            <v>2.8912330000000002</v>
          </cell>
          <cell r="T57" t="str">
            <v>+</v>
          </cell>
          <cell r="U57">
            <v>3.2</v>
          </cell>
          <cell r="AA57">
            <v>3.2</v>
          </cell>
        </row>
        <row r="58">
          <cell r="P58" t="str">
            <v>Payment Assistance-# Of Accounts</v>
          </cell>
          <cell r="Q58" t="str">
            <v>H</v>
          </cell>
          <cell r="R58">
            <v>0</v>
          </cell>
          <cell r="S58">
            <v>253825.75</v>
          </cell>
          <cell r="T58" t="str">
            <v>+</v>
          </cell>
          <cell r="U58">
            <v>288072</v>
          </cell>
          <cell r="Y58">
            <v>288072</v>
          </cell>
        </row>
        <row r="59">
          <cell r="P59" t="str">
            <v>Payment Assistance-Dollars ($M)</v>
          </cell>
          <cell r="Q59" t="str">
            <v>H</v>
          </cell>
          <cell r="R59">
            <v>9.1</v>
          </cell>
          <cell r="S59">
            <v>20.135999999999999</v>
          </cell>
          <cell r="T59" t="str">
            <v>-</v>
          </cell>
          <cell r="U59">
            <v>9.1999999999999993</v>
          </cell>
          <cell r="Y59">
            <v>9.1999999999999993</v>
          </cell>
        </row>
        <row r="60">
          <cell r="P60" t="str">
            <v>Capital Projects' Results</v>
          </cell>
          <cell r="Q60" t="str">
            <v>H</v>
          </cell>
          <cell r="R60" t="str">
            <v>NA</v>
          </cell>
          <cell r="S60">
            <v>0.95</v>
          </cell>
          <cell r="T60" t="str">
            <v>Quarterly</v>
          </cell>
        </row>
        <row r="63">
          <cell r="P63" t="str">
            <v>GREEN (ENERGY)</v>
          </cell>
          <cell r="Q63" t="str">
            <v>Customer Operations</v>
          </cell>
        </row>
        <row r="64">
          <cell r="Q64" t="str">
            <v>L/H</v>
          </cell>
          <cell r="R64" t="str">
            <v>November 08</v>
          </cell>
          <cell r="S64" t="str">
            <v>2009 Target</v>
          </cell>
          <cell r="T64" t="str">
            <v>Monthly / Quarterly Status</v>
          </cell>
          <cell r="U64" t="str">
            <v>Cust Ops</v>
          </cell>
          <cell r="V64" t="str">
            <v>Cust Cont</v>
          </cell>
          <cell r="W64" t="str">
            <v>Dist Ops</v>
          </cell>
          <cell r="X64" t="str">
            <v>Billing &amp; Rev Ops</v>
          </cell>
          <cell r="Y64" t="str">
            <v>Com Rel &amp; CSC</v>
          </cell>
          <cell r="Z64" t="str">
            <v>LCS &amp; AD</v>
          </cell>
          <cell r="AA64" t="str">
            <v>UM</v>
          </cell>
          <cell r="AB64" t="str">
            <v>RPA</v>
          </cell>
          <cell r="AC64" t="str">
            <v>VP &amp; Support</v>
          </cell>
        </row>
        <row r="65">
          <cell r="P65" t="str">
            <v>Web Transactions (%)</v>
          </cell>
          <cell r="Q65" t="str">
            <v>H</v>
          </cell>
          <cell r="R65">
            <v>1.26E-2</v>
          </cell>
          <cell r="S65">
            <v>0.03</v>
          </cell>
          <cell r="T65" t="str">
            <v>+</v>
          </cell>
          <cell r="U65">
            <v>0.30199999999999999</v>
          </cell>
          <cell r="V65">
            <v>0.30199999999999999</v>
          </cell>
        </row>
        <row r="66">
          <cell r="P66" t="str">
            <v>Paperless Billing (%)</v>
          </cell>
          <cell r="Q66" t="str">
            <v>H</v>
          </cell>
          <cell r="R66" t="str">
            <v>NA</v>
          </cell>
          <cell r="S66">
            <v>2.5000000000000001E-2</v>
          </cell>
          <cell r="T66" t="str">
            <v>-</v>
          </cell>
          <cell r="U66">
            <v>1.6E-2</v>
          </cell>
          <cell r="X66">
            <v>1.6E-2</v>
          </cell>
        </row>
        <row r="67">
          <cell r="P67" t="str">
            <v>Solar Loan Program Applications (MW)</v>
          </cell>
          <cell r="Q67" t="str">
            <v>H</v>
          </cell>
          <cell r="R67" t="str">
            <v>NA</v>
          </cell>
          <cell r="S67">
            <v>11.4</v>
          </cell>
          <cell r="T67" t="str">
            <v>Quarterly</v>
          </cell>
        </row>
        <row r="68">
          <cell r="P68" t="str">
            <v>Cost Per Tier 1 Audit (Whole House Efficiency Sub-Prog)</v>
          </cell>
          <cell r="Q68" t="str">
            <v>L</v>
          </cell>
          <cell r="R68" t="str">
            <v>NA</v>
          </cell>
          <cell r="S68">
            <v>184</v>
          </cell>
          <cell r="T68" t="str">
            <v>Quarterly</v>
          </cell>
        </row>
        <row r="69">
          <cell r="P69" t="str">
            <v>Carbon Abatement Committed Contracts for Warehouses and Hospitals ($M)</v>
          </cell>
          <cell r="Q69" t="str">
            <v>H</v>
          </cell>
          <cell r="R69" t="str">
            <v>NA</v>
          </cell>
          <cell r="S69">
            <v>7.1999999999999993</v>
          </cell>
          <cell r="T69" t="str">
            <v>Quarterly</v>
          </cell>
        </row>
        <row r="70">
          <cell r="P70" t="str">
            <v>Fleet MPG</v>
          </cell>
          <cell r="Q70" t="str">
            <v>L</v>
          </cell>
          <cell r="R70">
            <v>9.14</v>
          </cell>
          <cell r="S70">
            <v>8.9</v>
          </cell>
          <cell r="T70" t="str">
            <v>+</v>
          </cell>
          <cell r="U70">
            <v>9.02</v>
          </cell>
        </row>
        <row r="71">
          <cell r="P71" t="str">
            <v>Non-Hazardous Waste</v>
          </cell>
          <cell r="Q71" t="str">
            <v>H</v>
          </cell>
          <cell r="R71">
            <v>0.74739999999999995</v>
          </cell>
          <cell r="S71">
            <v>0.69499999999999995</v>
          </cell>
          <cell r="T71" t="str">
            <v>-</v>
          </cell>
          <cell r="U71">
            <v>0.62539999999999996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FinancialMenu"/>
      <sheetName val="Operational"/>
      <sheetName val="cost center 2001"/>
      <sheetName val="State Avg APSO per Prem hr"/>
      <sheetName val="Southern Avg APSO per Prem"/>
      <sheetName val="Central Avg APSO Rev per Prem"/>
      <sheetName val="Midcental Avg APSO per Prem"/>
      <sheetName val="Northern Avg APSO Rev Per prem"/>
      <sheetName val="Avg APSO Rev per prem by Distri"/>
      <sheetName val="State Avg HVAC per Prem hr"/>
      <sheetName val="Southern Avg HVAC per Prem"/>
      <sheetName val="Central Avg HVAC Rev per Prem"/>
      <sheetName val="Midcental Avg HVAC per Prem"/>
      <sheetName val="Northern Avg HVAC Rev Per prem"/>
      <sheetName val="Avg HVAC Rev per prem by Distri"/>
      <sheetName val="% of Prem Hours by Category"/>
      <sheetName val="Rev in force per Houshold"/>
      <sheetName val="Homes Enrolled"/>
      <sheetName val="Incurred Cost State"/>
      <sheetName val="Incurred Cost Southern"/>
      <sheetName val="Incurred Cost Central"/>
      <sheetName val="Incurred Cost Mid Central"/>
      <sheetName val="Incurred Cost Northern"/>
      <sheetName val="Incurred Cost Support"/>
      <sheetName val="Incurred Cost OPS Planning"/>
      <sheetName val="Net Costs"/>
      <sheetName val="IncomeMenu"/>
      <sheetName val="State Oper Income"/>
      <sheetName val="State Level Addins"/>
      <sheetName val="StateYTDCheck"/>
      <sheetName val="Southern Income"/>
      <sheetName val="SouthYTDCheck"/>
      <sheetName val="S Burlington"/>
      <sheetName val="S Trenton"/>
      <sheetName val="S Audubon"/>
      <sheetName val="S WG&amp;EA"/>
      <sheetName val="Central Income"/>
      <sheetName val="CentYTDCheck"/>
      <sheetName val="C JersCity"/>
      <sheetName val="C Harrison"/>
      <sheetName val="C Summit"/>
      <sheetName val="C WG&amp;EA"/>
      <sheetName val="Mid-Central Income"/>
      <sheetName val="MidCentYTDCheck"/>
      <sheetName val="MC NewBrunswick"/>
      <sheetName val="MC Orange"/>
      <sheetName val="MC Plainfield"/>
      <sheetName val="MC WG&amp;EA"/>
      <sheetName val="Northern Income"/>
      <sheetName val="NorthYTDCheck"/>
      <sheetName val="N Clifton"/>
      <sheetName val="N Oakland"/>
      <sheetName val="N Oradell"/>
      <sheetName val="N WG&amp;EA"/>
      <sheetName val="DistrictMarginHVAC"/>
      <sheetName val="DistrictMarginAPSO"/>
      <sheetName val="DistrictMarginContracts"/>
      <sheetName val="AS FINANCIAL &amp; INCOME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Adj Template"/>
      <sheetName val="Entity Listing"/>
      <sheetName val="All Entities GL codes"/>
      <sheetName val="Summary"/>
      <sheetName val=" Adj #1-ICSP IPower "/>
      <sheetName val="Adj #2-ICSP IPower"/>
      <sheetName val="Support Adj#1&amp;2"/>
      <sheetName val="Adj Template (4)"/>
      <sheetName val="Adj #3-Par.K-1 inc"/>
      <sheetName val=" Adj #4 Imputed Int"/>
      <sheetName val="Support for Adj # 4"/>
      <sheetName val="Adj # 5 Part Inc  "/>
      <sheetName val="Adj # 5 Part Inc "/>
      <sheetName val="Adj # 6 Part Inc"/>
      <sheetName val="Suppor for Adj  #  5 &amp; 6 "/>
      <sheetName val="Adj # 7 Part Inc "/>
      <sheetName val="Adj # 8 Part Inc"/>
      <sheetName val="Support forAdj # 7&amp;8 GWF  "/>
      <sheetName val="Adj #9 CF Deprec"/>
      <sheetName val="Adj#9 Deprec"/>
      <sheetName val="Adj #13&amp;14 "/>
      <sheetName val="Support Adj. # 13&amp; 14"/>
      <sheetName val="Adj #15 &amp; 16 Mass Retirments"/>
      <sheetName val="Adj # 17 &amp; 18 Cap Int."/>
      <sheetName val="Adj. 19 &amp; 20 Deprec"/>
      <sheetName val="Adj# 22 - Real Property Taxes"/>
      <sheetName val="Adj# 23 - Real Property Taxes"/>
      <sheetName val="Adj# 24 - Real Property Taxes"/>
      <sheetName val="Adj# 25 - Real Property Taxes"/>
      <sheetName val="Adj# 26 - Real Property Taxes"/>
      <sheetName val="Adj# 27 - Real Property Taxes"/>
      <sheetName val="Adj# 28 - Real Property Taxes"/>
      <sheetName val="Adj# 29 - Real Property Taxes"/>
      <sheetName val="Adj# 30 - Real Property Taxes"/>
      <sheetName val="Support Adj# 22-30"/>
      <sheetName val="Adj # 31 NOX expen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"/>
      <sheetName val="June 05 TB"/>
    </sheetNames>
    <sheetDataSet>
      <sheetData sheetId="0"/>
      <sheetData sheetId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onthly Fin'l Results by OC"/>
      <sheetName val="Curr Mo Act"/>
      <sheetName val="Curr Mo Plan"/>
      <sheetName val="Cur Mnth Plan - Actual"/>
      <sheetName val="Current Month Forecast"/>
      <sheetName val="Cur Month Variance (Frct-Actua)"/>
      <sheetName val="Cur Month Variance (Plan-Frcst)"/>
      <sheetName val="YTD Act"/>
      <sheetName val="YTD Plan"/>
      <sheetName val="YTD Plan - Actual"/>
      <sheetName val="Annual Plan"/>
      <sheetName val="Annual Forecast"/>
      <sheetName val="Annual Variance"/>
      <sheetName val="Day 2 Data"/>
      <sheetName val="F04 Forecast"/>
      <sheetName val="Next Month Plan"/>
      <sheetName val="Next Month Forecast"/>
      <sheetName val="Next Month Plan - New Forecast"/>
      <sheetName val="New Annual Forecast"/>
      <sheetName val="Plan vs New Forecast"/>
      <sheetName val="Prior vs New Annual Forecast"/>
      <sheetName val="Billing by Service"/>
      <sheetName val="Billing Pivot"/>
      <sheetName val="Utility Impact by Dept"/>
      <sheetName val="Power Impact by De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 t="str">
            <v>1-RevenueCapEnterpriseProcmt</v>
          </cell>
          <cell r="B5" t="str">
            <v>1-Revenue</v>
          </cell>
          <cell r="C5" t="str">
            <v>OC</v>
          </cell>
          <cell r="D5" t="str">
            <v>Cap</v>
          </cell>
          <cell r="E5" t="str">
            <v>Enterprise</v>
          </cell>
          <cell r="F5" t="str">
            <v>Procmt</v>
          </cell>
          <cell r="G5">
            <v>0</v>
          </cell>
          <cell r="H5">
            <v>1917</v>
          </cell>
          <cell r="I5">
            <v>1917</v>
          </cell>
          <cell r="J5">
            <v>0</v>
          </cell>
          <cell r="K5">
            <v>10472</v>
          </cell>
          <cell r="L5">
            <v>25221</v>
          </cell>
          <cell r="M5">
            <v>23008</v>
          </cell>
        </row>
        <row r="6">
          <cell r="A6" t="str">
            <v>1-RevenueCapHoldingsIT</v>
          </cell>
          <cell r="B6" t="str">
            <v>1-Revenue</v>
          </cell>
          <cell r="C6" t="str">
            <v>OC</v>
          </cell>
          <cell r="D6" t="str">
            <v>Cap</v>
          </cell>
          <cell r="E6" t="str">
            <v>Holdings</v>
          </cell>
          <cell r="F6" t="str">
            <v>IT</v>
          </cell>
          <cell r="G6">
            <v>0</v>
          </cell>
          <cell r="H6">
            <v>550</v>
          </cell>
          <cell r="J6">
            <v>0</v>
          </cell>
          <cell r="K6">
            <v>2750</v>
          </cell>
          <cell r="L6">
            <v>6600</v>
          </cell>
        </row>
        <row r="7">
          <cell r="A7" t="str">
            <v>1-RevenueCapHoldingsLaw</v>
          </cell>
          <cell r="B7" t="str">
            <v>1-Revenue</v>
          </cell>
          <cell r="C7" t="str">
            <v>OC</v>
          </cell>
          <cell r="D7" t="str">
            <v>Cap</v>
          </cell>
          <cell r="E7" t="str">
            <v>Holdings</v>
          </cell>
          <cell r="F7" t="str">
            <v>Law</v>
          </cell>
          <cell r="G7">
            <v>0</v>
          </cell>
          <cell r="H7">
            <v>29374</v>
          </cell>
          <cell r="I7">
            <v>1</v>
          </cell>
          <cell r="J7">
            <v>0</v>
          </cell>
          <cell r="K7">
            <v>146870</v>
          </cell>
          <cell r="L7">
            <v>352488</v>
          </cell>
          <cell r="M7">
            <v>350020</v>
          </cell>
        </row>
        <row r="8">
          <cell r="A8" t="str">
            <v>1-RevenueCapHoldingsProcmt</v>
          </cell>
          <cell r="B8" t="str">
            <v>1-Revenue</v>
          </cell>
          <cell r="C8" t="str">
            <v>OC</v>
          </cell>
          <cell r="D8" t="str">
            <v>Cap</v>
          </cell>
          <cell r="E8" t="str">
            <v>Holdings</v>
          </cell>
          <cell r="F8" t="str">
            <v>Procmt</v>
          </cell>
          <cell r="G8">
            <v>0</v>
          </cell>
          <cell r="H8">
            <v>4277</v>
          </cell>
          <cell r="I8">
            <v>4277</v>
          </cell>
          <cell r="J8">
            <v>0</v>
          </cell>
          <cell r="K8">
            <v>23008</v>
          </cell>
          <cell r="L8">
            <v>55014</v>
          </cell>
          <cell r="M8">
            <v>52982.14</v>
          </cell>
        </row>
        <row r="9">
          <cell r="A9" t="str">
            <v>1-RevenueCapPowerIT</v>
          </cell>
          <cell r="B9" t="str">
            <v>1-Revenue</v>
          </cell>
          <cell r="C9" t="str">
            <v>OC</v>
          </cell>
          <cell r="D9" t="str">
            <v>Cap</v>
          </cell>
          <cell r="E9" t="str">
            <v>Power</v>
          </cell>
          <cell r="F9" t="str">
            <v>IT</v>
          </cell>
          <cell r="G9">
            <v>0</v>
          </cell>
          <cell r="H9">
            <v>512065</v>
          </cell>
          <cell r="I9">
            <v>304984</v>
          </cell>
          <cell r="J9">
            <v>0</v>
          </cell>
          <cell r="K9">
            <v>2084363</v>
          </cell>
          <cell r="L9">
            <v>6165581</v>
          </cell>
          <cell r="M9">
            <v>6297558</v>
          </cell>
        </row>
        <row r="10">
          <cell r="A10" t="str">
            <v>1-RevenueCapPowerLaw</v>
          </cell>
          <cell r="B10" t="str">
            <v>1-Revenue</v>
          </cell>
          <cell r="C10" t="str">
            <v>OC</v>
          </cell>
          <cell r="D10" t="str">
            <v>Cap</v>
          </cell>
          <cell r="E10" t="str">
            <v>Power</v>
          </cell>
          <cell r="F10" t="str">
            <v>Law</v>
          </cell>
          <cell r="G10">
            <v>0</v>
          </cell>
          <cell r="H10">
            <v>77501</v>
          </cell>
          <cell r="I10">
            <v>1991</v>
          </cell>
          <cell r="J10">
            <v>0</v>
          </cell>
          <cell r="K10">
            <v>387499</v>
          </cell>
          <cell r="L10">
            <v>929996</v>
          </cell>
          <cell r="M10">
            <v>949221</v>
          </cell>
        </row>
        <row r="11">
          <cell r="A11" t="str">
            <v>1-RevenueCapPowerProcmt</v>
          </cell>
          <cell r="B11" t="str">
            <v>1-Revenue</v>
          </cell>
          <cell r="C11" t="str">
            <v>OC</v>
          </cell>
          <cell r="D11" t="str">
            <v>Cap</v>
          </cell>
          <cell r="E11" t="str">
            <v>Power</v>
          </cell>
          <cell r="F11" t="str">
            <v>Procmt</v>
          </cell>
          <cell r="G11">
            <v>0</v>
          </cell>
          <cell r="H11">
            <v>116960</v>
          </cell>
          <cell r="I11">
            <v>116960</v>
          </cell>
          <cell r="J11">
            <v>0</v>
          </cell>
          <cell r="K11">
            <v>584356</v>
          </cell>
          <cell r="L11">
            <v>1400712</v>
          </cell>
          <cell r="M11">
            <v>1361828.59</v>
          </cell>
        </row>
        <row r="12">
          <cell r="A12" t="str">
            <v>1-RevenueCapPowerPub Affr</v>
          </cell>
          <cell r="B12" t="str">
            <v>1-Revenue</v>
          </cell>
          <cell r="C12" t="str">
            <v>OC</v>
          </cell>
          <cell r="D12" t="str">
            <v>Cap</v>
          </cell>
          <cell r="E12" t="str">
            <v>Power</v>
          </cell>
          <cell r="F12" t="str">
            <v>Pub Affr</v>
          </cell>
          <cell r="G12">
            <v>0</v>
          </cell>
          <cell r="J12">
            <v>0</v>
          </cell>
          <cell r="M12">
            <v>25764.36</v>
          </cell>
        </row>
        <row r="13">
          <cell r="A13" t="str">
            <v>1-RevenueCapPowerTreas</v>
          </cell>
          <cell r="B13" t="str">
            <v>1-Revenue</v>
          </cell>
          <cell r="C13" t="str">
            <v>OC</v>
          </cell>
          <cell r="D13" t="str">
            <v>Cap</v>
          </cell>
          <cell r="E13" t="str">
            <v>Power</v>
          </cell>
          <cell r="F13" t="str">
            <v>Treas</v>
          </cell>
          <cell r="G13">
            <v>0</v>
          </cell>
          <cell r="H13">
            <v>5474</v>
          </cell>
          <cell r="I13">
            <v>5474</v>
          </cell>
          <cell r="J13">
            <v>0</v>
          </cell>
          <cell r="K13">
            <v>27369</v>
          </cell>
          <cell r="L13">
            <v>65799</v>
          </cell>
          <cell r="M13">
            <v>57885.42</v>
          </cell>
        </row>
        <row r="14">
          <cell r="A14" t="str">
            <v>1-RevenueCapService Co PA to PAIT</v>
          </cell>
          <cell r="B14" t="str">
            <v>1-Revenue</v>
          </cell>
          <cell r="C14" t="str">
            <v>SC</v>
          </cell>
          <cell r="D14" t="str">
            <v>Cap</v>
          </cell>
          <cell r="E14" t="str">
            <v>Service Co PA to PA</v>
          </cell>
          <cell r="F14" t="str">
            <v>IT</v>
          </cell>
          <cell r="G14">
            <v>0</v>
          </cell>
          <cell r="H14">
            <v>100667</v>
          </cell>
          <cell r="I14">
            <v>165257</v>
          </cell>
          <cell r="J14">
            <v>0</v>
          </cell>
          <cell r="K14">
            <v>393835</v>
          </cell>
          <cell r="L14">
            <v>1450000</v>
          </cell>
          <cell r="M14">
            <v>1826251</v>
          </cell>
        </row>
        <row r="15">
          <cell r="A15" t="str">
            <v>1-RevenueCapUtilityComm Adv</v>
          </cell>
          <cell r="B15" t="str">
            <v>1-Revenue</v>
          </cell>
          <cell r="C15" t="str">
            <v>OC</v>
          </cell>
          <cell r="D15" t="str">
            <v>Cap</v>
          </cell>
          <cell r="E15" t="str">
            <v>Utility</v>
          </cell>
          <cell r="F15" t="str">
            <v>Comm Adv</v>
          </cell>
          <cell r="G15">
            <v>0</v>
          </cell>
          <cell r="H15">
            <v>7174</v>
          </cell>
          <cell r="I15">
            <v>7174</v>
          </cell>
          <cell r="J15">
            <v>0</v>
          </cell>
          <cell r="K15">
            <v>42249</v>
          </cell>
          <cell r="L15">
            <v>108093</v>
          </cell>
          <cell r="M15">
            <v>82425.31</v>
          </cell>
        </row>
        <row r="16">
          <cell r="A16" t="str">
            <v>1-RevenueCapUtilityCorp Strat</v>
          </cell>
          <cell r="B16" t="str">
            <v>1-Revenue</v>
          </cell>
          <cell r="C16" t="str">
            <v>OC</v>
          </cell>
          <cell r="D16" t="str">
            <v>Cap</v>
          </cell>
          <cell r="E16" t="str">
            <v>Utility</v>
          </cell>
          <cell r="F16" t="str">
            <v>Corp Strat</v>
          </cell>
          <cell r="G16">
            <v>0</v>
          </cell>
          <cell r="J16">
            <v>0</v>
          </cell>
          <cell r="M16">
            <v>6681.24</v>
          </cell>
        </row>
        <row r="17">
          <cell r="A17" t="str">
            <v>1-RevenueCapUtilityIT</v>
          </cell>
          <cell r="B17" t="str">
            <v>1-Revenue</v>
          </cell>
          <cell r="C17" t="str">
            <v>OC</v>
          </cell>
          <cell r="D17" t="str">
            <v>Cap</v>
          </cell>
          <cell r="E17" t="str">
            <v>Utility</v>
          </cell>
          <cell r="F17" t="str">
            <v>IT</v>
          </cell>
          <cell r="G17">
            <v>0</v>
          </cell>
          <cell r="H17">
            <v>1035073</v>
          </cell>
          <cell r="I17">
            <v>895404</v>
          </cell>
          <cell r="J17">
            <v>0</v>
          </cell>
          <cell r="K17">
            <v>4178939</v>
          </cell>
          <cell r="L17">
            <v>11515638</v>
          </cell>
          <cell r="M17">
            <v>11595995</v>
          </cell>
        </row>
        <row r="18">
          <cell r="A18" t="str">
            <v>1-RevenueCapUtilityLaw</v>
          </cell>
          <cell r="B18" t="str">
            <v>1-Revenue</v>
          </cell>
          <cell r="C18" t="str">
            <v>OC</v>
          </cell>
          <cell r="D18" t="str">
            <v>Cap</v>
          </cell>
          <cell r="E18" t="str">
            <v>Utility</v>
          </cell>
          <cell r="F18" t="str">
            <v>Law</v>
          </cell>
          <cell r="G18">
            <v>0</v>
          </cell>
          <cell r="H18">
            <v>184864</v>
          </cell>
          <cell r="I18">
            <v>73428</v>
          </cell>
          <cell r="J18">
            <v>0</v>
          </cell>
          <cell r="K18">
            <v>864381</v>
          </cell>
          <cell r="L18">
            <v>2285348</v>
          </cell>
          <cell r="M18">
            <v>2273408.58</v>
          </cell>
        </row>
        <row r="19">
          <cell r="A19" t="str">
            <v>1-RevenueCapUtilityProcmt</v>
          </cell>
          <cell r="B19" t="str">
            <v>1-Revenue</v>
          </cell>
          <cell r="C19" t="str">
            <v>OC</v>
          </cell>
          <cell r="D19" t="str">
            <v>Cap</v>
          </cell>
          <cell r="E19" t="str">
            <v>Utility</v>
          </cell>
          <cell r="F19" t="str">
            <v>Procmt</v>
          </cell>
          <cell r="G19">
            <v>0</v>
          </cell>
          <cell r="H19">
            <v>86872</v>
          </cell>
          <cell r="I19">
            <v>86872</v>
          </cell>
          <cell r="J19">
            <v>0</v>
          </cell>
          <cell r="K19">
            <v>445419</v>
          </cell>
          <cell r="L19">
            <v>1052783</v>
          </cell>
          <cell r="M19">
            <v>1095917.33</v>
          </cell>
        </row>
        <row r="20">
          <cell r="A20" t="str">
            <v>1-RevenueCapUtilityPSE&amp;G Fin</v>
          </cell>
          <cell r="B20" t="str">
            <v>1-Revenue</v>
          </cell>
          <cell r="C20" t="str">
            <v>OC</v>
          </cell>
          <cell r="D20" t="str">
            <v>Cap</v>
          </cell>
          <cell r="E20" t="str">
            <v>Utility</v>
          </cell>
          <cell r="F20" t="str">
            <v>PSE&amp;G Fin</v>
          </cell>
          <cell r="G20">
            <v>0</v>
          </cell>
          <cell r="H20">
            <v>199600</v>
          </cell>
          <cell r="I20">
            <v>199600</v>
          </cell>
          <cell r="J20">
            <v>0</v>
          </cell>
          <cell r="K20">
            <v>998000</v>
          </cell>
          <cell r="L20">
            <v>2395200</v>
          </cell>
          <cell r="M20">
            <v>2587417</v>
          </cell>
        </row>
        <row r="21">
          <cell r="A21" t="str">
            <v>1-RevenueCapUtilityPub Affr</v>
          </cell>
          <cell r="B21" t="str">
            <v>1-Revenue</v>
          </cell>
          <cell r="C21" t="str">
            <v>OC</v>
          </cell>
          <cell r="D21" t="str">
            <v>Cap</v>
          </cell>
          <cell r="E21" t="str">
            <v>Utility</v>
          </cell>
          <cell r="F21" t="str">
            <v>Pub Affr</v>
          </cell>
          <cell r="G21">
            <v>0</v>
          </cell>
          <cell r="H21">
            <v>95791</v>
          </cell>
          <cell r="I21">
            <v>95791</v>
          </cell>
          <cell r="J21">
            <v>0</v>
          </cell>
          <cell r="K21">
            <v>477820</v>
          </cell>
          <cell r="L21">
            <v>1098772</v>
          </cell>
          <cell r="M21">
            <v>1073400.75</v>
          </cell>
        </row>
        <row r="22">
          <cell r="A22" t="str">
            <v>1-RevenueCapUtilityPwr Fin</v>
          </cell>
          <cell r="B22" t="str">
            <v>1-Revenue</v>
          </cell>
          <cell r="C22" t="str">
            <v>OC</v>
          </cell>
          <cell r="D22" t="str">
            <v>Cap</v>
          </cell>
          <cell r="E22" t="str">
            <v>Utility</v>
          </cell>
          <cell r="F22" t="str">
            <v>Pwr Fin</v>
          </cell>
          <cell r="G22">
            <v>0</v>
          </cell>
          <cell r="I22">
            <v>18265</v>
          </cell>
          <cell r="J22">
            <v>0</v>
          </cell>
          <cell r="M22">
            <v>150001.04</v>
          </cell>
        </row>
        <row r="23">
          <cell r="A23" t="str">
            <v>1-RevenueCapUtilityTreas</v>
          </cell>
          <cell r="B23" t="str">
            <v>1-Revenue</v>
          </cell>
          <cell r="C23" t="str">
            <v>OC</v>
          </cell>
          <cell r="D23" t="str">
            <v>Cap</v>
          </cell>
          <cell r="E23" t="str">
            <v>Utility</v>
          </cell>
          <cell r="F23" t="str">
            <v>Treas</v>
          </cell>
          <cell r="G23">
            <v>0</v>
          </cell>
          <cell r="H23">
            <v>151514</v>
          </cell>
          <cell r="I23">
            <v>151514</v>
          </cell>
          <cell r="J23">
            <v>0</v>
          </cell>
          <cell r="K23">
            <v>758388</v>
          </cell>
          <cell r="L23">
            <v>1669338</v>
          </cell>
          <cell r="M23">
            <v>1688666.55</v>
          </cell>
        </row>
        <row r="24">
          <cell r="A24" t="str">
            <v>1-RevenueO&amp;MEnterpriseCorp Dev</v>
          </cell>
          <cell r="B24" t="str">
            <v>1-Revenue</v>
          </cell>
          <cell r="C24" t="str">
            <v>OC</v>
          </cell>
          <cell r="D24" t="str">
            <v>O&amp;M</v>
          </cell>
          <cell r="E24" t="str">
            <v>Enterprise</v>
          </cell>
          <cell r="F24" t="str">
            <v>Corp Dev</v>
          </cell>
          <cell r="G24">
            <v>0</v>
          </cell>
          <cell r="H24">
            <v>11647</v>
          </cell>
          <cell r="I24">
            <v>11647</v>
          </cell>
          <cell r="J24">
            <v>0</v>
          </cell>
          <cell r="K24">
            <v>55559</v>
          </cell>
          <cell r="L24">
            <v>133644</v>
          </cell>
          <cell r="M24">
            <v>132692.26</v>
          </cell>
        </row>
        <row r="25">
          <cell r="A25" t="str">
            <v>1-RevenueO&amp;MEnterpriseV&amp;P</v>
          </cell>
          <cell r="B25" t="str">
            <v>1-Revenue</v>
          </cell>
          <cell r="C25" t="str">
            <v>OC</v>
          </cell>
          <cell r="D25" t="str">
            <v>O&amp;M</v>
          </cell>
          <cell r="E25" t="str">
            <v>Enterprise</v>
          </cell>
          <cell r="F25" t="str">
            <v>V&amp;P</v>
          </cell>
          <cell r="G25">
            <v>0</v>
          </cell>
          <cell r="H25">
            <v>2712</v>
          </cell>
          <cell r="I25">
            <v>2533</v>
          </cell>
          <cell r="J25">
            <v>0</v>
          </cell>
          <cell r="K25">
            <v>12965</v>
          </cell>
          <cell r="L25">
            <v>31227</v>
          </cell>
          <cell r="M25">
            <v>54796.15</v>
          </cell>
        </row>
        <row r="26">
          <cell r="A26" t="str">
            <v>1-RevenueO&amp;MHoldingsASD</v>
          </cell>
          <cell r="B26" t="str">
            <v>1-Revenue</v>
          </cell>
          <cell r="C26" t="str">
            <v>OC</v>
          </cell>
          <cell r="D26" t="str">
            <v>O&amp;M</v>
          </cell>
          <cell r="E26" t="str">
            <v>Holdings</v>
          </cell>
          <cell r="F26" t="str">
            <v>ASD</v>
          </cell>
          <cell r="G26">
            <v>0</v>
          </cell>
          <cell r="H26">
            <v>203802</v>
          </cell>
          <cell r="I26">
            <v>203490</v>
          </cell>
          <cell r="J26">
            <v>0</v>
          </cell>
          <cell r="K26">
            <v>1011411</v>
          </cell>
          <cell r="L26">
            <v>2453237</v>
          </cell>
          <cell r="M26">
            <v>2301650.56</v>
          </cell>
        </row>
        <row r="27">
          <cell r="A27" t="str">
            <v>1-RevenueO&amp;MHoldingsBAR</v>
          </cell>
          <cell r="B27" t="str">
            <v>1-Revenue</v>
          </cell>
          <cell r="C27" t="str">
            <v>OC</v>
          </cell>
          <cell r="D27" t="str">
            <v>O&amp;M</v>
          </cell>
          <cell r="E27" t="str">
            <v>Holdings</v>
          </cell>
          <cell r="F27" t="str">
            <v>BAR</v>
          </cell>
          <cell r="G27">
            <v>0</v>
          </cell>
          <cell r="H27">
            <v>4384</v>
          </cell>
          <cell r="I27">
            <v>4384</v>
          </cell>
          <cell r="J27">
            <v>0</v>
          </cell>
          <cell r="K27">
            <v>21250</v>
          </cell>
          <cell r="L27">
            <v>51123</v>
          </cell>
          <cell r="M27">
            <v>39953.1</v>
          </cell>
        </row>
        <row r="28">
          <cell r="A28" t="str">
            <v>1-RevenueO&amp;MHoldingsComm Adv</v>
          </cell>
          <cell r="B28" t="str">
            <v>1-Revenue</v>
          </cell>
          <cell r="C28" t="str">
            <v>OC</v>
          </cell>
          <cell r="D28" t="str">
            <v>O&amp;M</v>
          </cell>
          <cell r="E28" t="str">
            <v>Holdings</v>
          </cell>
          <cell r="F28" t="str">
            <v>Comm Adv</v>
          </cell>
          <cell r="G28">
            <v>0</v>
          </cell>
          <cell r="H28">
            <v>5626</v>
          </cell>
          <cell r="I28">
            <v>5625</v>
          </cell>
          <cell r="J28">
            <v>0</v>
          </cell>
          <cell r="K28">
            <v>27325</v>
          </cell>
          <cell r="L28">
            <v>65068</v>
          </cell>
          <cell r="M28">
            <v>53667.72</v>
          </cell>
        </row>
        <row r="29">
          <cell r="A29" t="str">
            <v>1-RevenueO&amp;MHoldingsCorp Dev</v>
          </cell>
          <cell r="B29" t="str">
            <v>1-Revenue</v>
          </cell>
          <cell r="C29" t="str">
            <v>OC</v>
          </cell>
          <cell r="D29" t="str">
            <v>O&amp;M</v>
          </cell>
          <cell r="E29" t="str">
            <v>Holdings</v>
          </cell>
          <cell r="F29" t="str">
            <v>Corp Dev</v>
          </cell>
          <cell r="G29">
            <v>0</v>
          </cell>
          <cell r="H29">
            <v>56474</v>
          </cell>
          <cell r="I29">
            <v>56474</v>
          </cell>
          <cell r="J29">
            <v>0</v>
          </cell>
          <cell r="K29">
            <v>269797</v>
          </cell>
          <cell r="L29">
            <v>648943</v>
          </cell>
          <cell r="M29">
            <v>649923.53</v>
          </cell>
        </row>
        <row r="30">
          <cell r="A30" t="str">
            <v>1-RevenueO&amp;MHoldingsCorp Secr</v>
          </cell>
          <cell r="B30" t="str">
            <v>1-Revenue</v>
          </cell>
          <cell r="C30" t="str">
            <v>OC</v>
          </cell>
          <cell r="D30" t="str">
            <v>O&amp;M</v>
          </cell>
          <cell r="E30" t="str">
            <v>Holdings</v>
          </cell>
          <cell r="F30" t="str">
            <v>Corp Secr</v>
          </cell>
          <cell r="G30">
            <v>0</v>
          </cell>
          <cell r="H30">
            <v>1167</v>
          </cell>
          <cell r="I30">
            <v>1167</v>
          </cell>
          <cell r="J30">
            <v>0</v>
          </cell>
          <cell r="K30">
            <v>4285</v>
          </cell>
          <cell r="L30">
            <v>9734</v>
          </cell>
          <cell r="M30">
            <v>9930</v>
          </cell>
        </row>
        <row r="31">
          <cell r="A31" t="str">
            <v>1-RevenueO&amp;MHoldingsCorp Strat</v>
          </cell>
          <cell r="B31" t="str">
            <v>1-Revenue</v>
          </cell>
          <cell r="C31" t="str">
            <v>OC</v>
          </cell>
          <cell r="D31" t="str">
            <v>O&amp;M</v>
          </cell>
          <cell r="E31" t="str">
            <v>Holdings</v>
          </cell>
          <cell r="F31" t="str">
            <v>Corp Strat</v>
          </cell>
          <cell r="G31">
            <v>0</v>
          </cell>
          <cell r="H31">
            <v>2213</v>
          </cell>
          <cell r="I31">
            <v>2210</v>
          </cell>
          <cell r="J31">
            <v>0</v>
          </cell>
          <cell r="K31">
            <v>11489</v>
          </cell>
          <cell r="L31">
            <v>27253</v>
          </cell>
          <cell r="M31">
            <v>24655</v>
          </cell>
        </row>
        <row r="32">
          <cell r="A32" t="str">
            <v>1-RevenueO&amp;MHoldingsERM</v>
          </cell>
          <cell r="B32" t="str">
            <v>1-Revenue</v>
          </cell>
          <cell r="C32" t="str">
            <v>OC</v>
          </cell>
          <cell r="D32" t="str">
            <v>O&amp;M</v>
          </cell>
          <cell r="E32" t="str">
            <v>Holdings</v>
          </cell>
          <cell r="F32" t="str">
            <v>ERM</v>
          </cell>
          <cell r="G32">
            <v>0</v>
          </cell>
          <cell r="H32">
            <v>6811</v>
          </cell>
          <cell r="I32">
            <v>6810</v>
          </cell>
          <cell r="J32">
            <v>0</v>
          </cell>
          <cell r="K32">
            <v>32456</v>
          </cell>
          <cell r="L32">
            <v>78791</v>
          </cell>
          <cell r="M32">
            <v>63024.38</v>
          </cell>
        </row>
        <row r="33">
          <cell r="A33" t="str">
            <v>1-RevenueO&amp;MHoldingsExec</v>
          </cell>
          <cell r="B33" t="str">
            <v>1-Revenue</v>
          </cell>
          <cell r="C33" t="str">
            <v>OC</v>
          </cell>
          <cell r="D33" t="str">
            <v>O&amp;M</v>
          </cell>
          <cell r="E33" t="str">
            <v>Holdings</v>
          </cell>
          <cell r="F33" t="str">
            <v>Exec</v>
          </cell>
          <cell r="G33">
            <v>0</v>
          </cell>
          <cell r="H33">
            <v>73682</v>
          </cell>
          <cell r="I33">
            <v>72319</v>
          </cell>
          <cell r="J33">
            <v>0</v>
          </cell>
          <cell r="K33">
            <v>463164</v>
          </cell>
          <cell r="L33">
            <v>1253973</v>
          </cell>
          <cell r="M33">
            <v>1260676</v>
          </cell>
        </row>
        <row r="34">
          <cell r="A34" t="str">
            <v>1-RevenueO&amp;MHoldingsHoldg Fin</v>
          </cell>
          <cell r="B34" t="str">
            <v>1-Revenue</v>
          </cell>
          <cell r="C34" t="str">
            <v>OC</v>
          </cell>
          <cell r="D34" t="str">
            <v>O&amp;M</v>
          </cell>
          <cell r="E34" t="str">
            <v>Holdings</v>
          </cell>
          <cell r="F34" t="str">
            <v>Holdg Fin</v>
          </cell>
          <cell r="G34">
            <v>0</v>
          </cell>
          <cell r="H34">
            <v>63254</v>
          </cell>
          <cell r="I34">
            <v>63254</v>
          </cell>
          <cell r="J34">
            <v>0</v>
          </cell>
          <cell r="K34">
            <v>316270</v>
          </cell>
          <cell r="L34">
            <v>759048</v>
          </cell>
          <cell r="M34">
            <v>745049</v>
          </cell>
        </row>
        <row r="35">
          <cell r="A35" t="str">
            <v>1-RevenueO&amp;MHoldingsHR</v>
          </cell>
          <cell r="B35" t="str">
            <v>1-Revenue</v>
          </cell>
          <cell r="C35" t="str">
            <v>OC</v>
          </cell>
          <cell r="D35" t="str">
            <v>O&amp;M</v>
          </cell>
          <cell r="E35" t="str">
            <v>Holdings</v>
          </cell>
          <cell r="F35" t="str">
            <v>HR</v>
          </cell>
          <cell r="G35">
            <v>0</v>
          </cell>
          <cell r="H35">
            <v>19868</v>
          </cell>
          <cell r="I35">
            <v>19184</v>
          </cell>
          <cell r="J35">
            <v>0</v>
          </cell>
          <cell r="K35">
            <v>97044</v>
          </cell>
          <cell r="L35">
            <v>229603</v>
          </cell>
          <cell r="M35">
            <v>200691.29</v>
          </cell>
        </row>
        <row r="36">
          <cell r="A36" t="str">
            <v>1-RevenueO&amp;MHoldingsInt Audit/ Control</v>
          </cell>
          <cell r="B36" t="str">
            <v>1-Revenue</v>
          </cell>
          <cell r="C36" t="str">
            <v>OC</v>
          </cell>
          <cell r="D36" t="str">
            <v>O&amp;M</v>
          </cell>
          <cell r="E36" t="str">
            <v>Holdings</v>
          </cell>
          <cell r="F36" t="str">
            <v>Int Audit/ Control</v>
          </cell>
          <cell r="G36">
            <v>0</v>
          </cell>
          <cell r="H36">
            <v>10729</v>
          </cell>
          <cell r="I36">
            <v>10732</v>
          </cell>
          <cell r="J36">
            <v>0</v>
          </cell>
          <cell r="K36">
            <v>52645</v>
          </cell>
          <cell r="L36">
            <v>127785</v>
          </cell>
          <cell r="M36">
            <v>114823.21</v>
          </cell>
        </row>
        <row r="37">
          <cell r="A37" t="str">
            <v>1-RevenueO&amp;MHoldingsInv Rel</v>
          </cell>
          <cell r="B37" t="str">
            <v>1-Revenue</v>
          </cell>
          <cell r="C37" t="str">
            <v>OC</v>
          </cell>
          <cell r="D37" t="str">
            <v>O&amp;M</v>
          </cell>
          <cell r="E37" t="str">
            <v>Holdings</v>
          </cell>
          <cell r="F37" t="str">
            <v>Inv Rel</v>
          </cell>
          <cell r="G37">
            <v>0</v>
          </cell>
          <cell r="H37">
            <v>969</v>
          </cell>
          <cell r="I37">
            <v>969</v>
          </cell>
          <cell r="J37">
            <v>0</v>
          </cell>
          <cell r="K37">
            <v>4845</v>
          </cell>
          <cell r="L37">
            <v>11628</v>
          </cell>
          <cell r="M37">
            <v>11649</v>
          </cell>
        </row>
        <row r="38">
          <cell r="A38" t="str">
            <v>1-RevenueO&amp;MHoldingsIT</v>
          </cell>
          <cell r="B38" t="str">
            <v>1-Revenue</v>
          </cell>
          <cell r="C38" t="str">
            <v>OC</v>
          </cell>
          <cell r="D38" t="str">
            <v>O&amp;M</v>
          </cell>
          <cell r="E38" t="str">
            <v>Holdings</v>
          </cell>
          <cell r="F38" t="str">
            <v>IT</v>
          </cell>
          <cell r="G38">
            <v>0</v>
          </cell>
          <cell r="H38">
            <v>44808</v>
          </cell>
          <cell r="I38">
            <v>29678</v>
          </cell>
          <cell r="J38">
            <v>0</v>
          </cell>
          <cell r="K38">
            <v>224041</v>
          </cell>
          <cell r="L38">
            <v>540167</v>
          </cell>
          <cell r="M38">
            <v>339867.06</v>
          </cell>
        </row>
        <row r="39">
          <cell r="A39" t="str">
            <v>1-RevenueO&amp;MHoldingsLaw</v>
          </cell>
          <cell r="B39" t="str">
            <v>1-Revenue</v>
          </cell>
          <cell r="C39" t="str">
            <v>OC</v>
          </cell>
          <cell r="D39" t="str">
            <v>O&amp;M</v>
          </cell>
          <cell r="E39" t="str">
            <v>Holdings</v>
          </cell>
          <cell r="F39" t="str">
            <v>Law</v>
          </cell>
          <cell r="G39">
            <v>0</v>
          </cell>
          <cell r="H39">
            <v>168255</v>
          </cell>
          <cell r="I39">
            <v>138587</v>
          </cell>
          <cell r="J39">
            <v>0</v>
          </cell>
          <cell r="K39">
            <v>1323630</v>
          </cell>
          <cell r="L39">
            <v>2290639</v>
          </cell>
          <cell r="M39">
            <v>2143412.9500000002</v>
          </cell>
        </row>
        <row r="40">
          <cell r="A40" t="str">
            <v>1-RevenueO&amp;MHoldingsMisc Acct</v>
          </cell>
          <cell r="B40" t="str">
            <v>1-Revenue</v>
          </cell>
          <cell r="C40" t="str">
            <v>OC</v>
          </cell>
          <cell r="D40" t="str">
            <v>O&amp;M</v>
          </cell>
          <cell r="E40" t="str">
            <v>Holdings</v>
          </cell>
          <cell r="F40" t="str">
            <v>Misc Acct</v>
          </cell>
          <cell r="G40">
            <v>0</v>
          </cell>
          <cell r="H40">
            <v>25524</v>
          </cell>
          <cell r="I40">
            <v>42410</v>
          </cell>
          <cell r="J40">
            <v>0</v>
          </cell>
          <cell r="K40">
            <v>127659</v>
          </cell>
          <cell r="L40">
            <v>305396</v>
          </cell>
          <cell r="M40">
            <v>389235</v>
          </cell>
        </row>
        <row r="41">
          <cell r="A41" t="str">
            <v>1-RevenueO&amp;MHoldingsPayroll AP</v>
          </cell>
          <cell r="B41" t="str">
            <v>1-Revenue</v>
          </cell>
          <cell r="C41" t="str">
            <v>OC</v>
          </cell>
          <cell r="D41" t="str">
            <v>O&amp;M</v>
          </cell>
          <cell r="E41" t="str">
            <v>Holdings</v>
          </cell>
          <cell r="F41" t="str">
            <v>Payroll AP</v>
          </cell>
          <cell r="G41">
            <v>0</v>
          </cell>
          <cell r="H41">
            <v>3835</v>
          </cell>
          <cell r="I41">
            <v>3835</v>
          </cell>
          <cell r="J41">
            <v>0</v>
          </cell>
          <cell r="K41">
            <v>19783</v>
          </cell>
          <cell r="L41">
            <v>45319</v>
          </cell>
          <cell r="M41">
            <v>53207.71</v>
          </cell>
        </row>
        <row r="42">
          <cell r="A42" t="str">
            <v>1-RevenueO&amp;MHoldingsProcmt</v>
          </cell>
          <cell r="B42" t="str">
            <v>1-Revenue</v>
          </cell>
          <cell r="C42" t="str">
            <v>OC</v>
          </cell>
          <cell r="D42" t="str">
            <v>O&amp;M</v>
          </cell>
          <cell r="E42" t="str">
            <v>Holdings</v>
          </cell>
          <cell r="F42" t="str">
            <v>Procmt</v>
          </cell>
          <cell r="G42">
            <v>0</v>
          </cell>
          <cell r="H42">
            <v>612</v>
          </cell>
          <cell r="I42">
            <v>612</v>
          </cell>
          <cell r="J42">
            <v>0</v>
          </cell>
          <cell r="K42">
            <v>3280</v>
          </cell>
          <cell r="L42">
            <v>7793</v>
          </cell>
          <cell r="M42">
            <v>5124.6000000000004</v>
          </cell>
        </row>
        <row r="43">
          <cell r="A43" t="str">
            <v>1-RevenueO&amp;MHoldingsPub Affr</v>
          </cell>
          <cell r="B43" t="str">
            <v>1-Revenue</v>
          </cell>
          <cell r="C43" t="str">
            <v>OC</v>
          </cell>
          <cell r="D43" t="str">
            <v>O&amp;M</v>
          </cell>
          <cell r="E43" t="str">
            <v>Holdings</v>
          </cell>
          <cell r="F43" t="str">
            <v>Pub Affr</v>
          </cell>
          <cell r="G43">
            <v>0</v>
          </cell>
          <cell r="H43">
            <v>15118</v>
          </cell>
          <cell r="I43">
            <v>15116</v>
          </cell>
          <cell r="J43">
            <v>0</v>
          </cell>
          <cell r="K43">
            <v>73908</v>
          </cell>
          <cell r="L43">
            <v>178411</v>
          </cell>
          <cell r="M43">
            <v>143890.48000000001</v>
          </cell>
        </row>
        <row r="44">
          <cell r="A44" t="str">
            <v>1-RevenueO&amp;MHoldingsRec Mgmt</v>
          </cell>
          <cell r="B44" t="str">
            <v>1-Revenue</v>
          </cell>
          <cell r="C44" t="str">
            <v>OC</v>
          </cell>
          <cell r="D44" t="str">
            <v>O&amp;M</v>
          </cell>
          <cell r="E44" t="str">
            <v>Holdings</v>
          </cell>
          <cell r="F44" t="str">
            <v>Rec Mgmt</v>
          </cell>
          <cell r="G44">
            <v>0</v>
          </cell>
          <cell r="H44">
            <v>4665</v>
          </cell>
          <cell r="I44">
            <v>5004</v>
          </cell>
          <cell r="J44">
            <v>0</v>
          </cell>
          <cell r="K44">
            <v>120067</v>
          </cell>
          <cell r="L44">
            <v>148768</v>
          </cell>
          <cell r="M44">
            <v>122009.92</v>
          </cell>
        </row>
        <row r="45">
          <cell r="A45" t="str">
            <v>1-RevenueO&amp;MHoldingsSC Fin</v>
          </cell>
          <cell r="B45" t="str">
            <v>1-Revenue</v>
          </cell>
          <cell r="C45" t="str">
            <v>OC</v>
          </cell>
          <cell r="D45" t="str">
            <v>O&amp;M</v>
          </cell>
          <cell r="E45" t="str">
            <v>Holdings</v>
          </cell>
          <cell r="F45" t="str">
            <v>SC Fin</v>
          </cell>
          <cell r="G45">
            <v>0</v>
          </cell>
          <cell r="H45">
            <v>19976</v>
          </cell>
          <cell r="I45">
            <v>19976</v>
          </cell>
          <cell r="J45">
            <v>0</v>
          </cell>
          <cell r="K45">
            <v>95307</v>
          </cell>
          <cell r="L45">
            <v>229241</v>
          </cell>
          <cell r="M45">
            <v>240455.5</v>
          </cell>
        </row>
        <row r="46">
          <cell r="A46" t="str">
            <v>1-RevenueO&amp;MHoldingsTreas</v>
          </cell>
          <cell r="B46" t="str">
            <v>1-Revenue</v>
          </cell>
          <cell r="C46" t="str">
            <v>OC</v>
          </cell>
          <cell r="D46" t="str">
            <v>O&amp;M</v>
          </cell>
          <cell r="E46" t="str">
            <v>Holdings</v>
          </cell>
          <cell r="F46" t="str">
            <v>Treas</v>
          </cell>
          <cell r="G46">
            <v>0</v>
          </cell>
          <cell r="H46">
            <v>97348</v>
          </cell>
          <cell r="I46">
            <v>97848</v>
          </cell>
          <cell r="J46">
            <v>0</v>
          </cell>
          <cell r="K46">
            <v>505280</v>
          </cell>
          <cell r="L46">
            <v>1200605</v>
          </cell>
          <cell r="M46">
            <v>1200622.95</v>
          </cell>
        </row>
        <row r="47">
          <cell r="A47" t="str">
            <v>1-RevenueO&amp;MHoldingsV&amp;P</v>
          </cell>
          <cell r="B47" t="str">
            <v>1-Revenue</v>
          </cell>
          <cell r="C47" t="str">
            <v>OC</v>
          </cell>
          <cell r="D47" t="str">
            <v>O&amp;M</v>
          </cell>
          <cell r="E47" t="str">
            <v>Holdings</v>
          </cell>
          <cell r="F47" t="str">
            <v>V&amp;P</v>
          </cell>
          <cell r="G47">
            <v>0</v>
          </cell>
          <cell r="H47">
            <v>32998</v>
          </cell>
          <cell r="I47">
            <v>30318</v>
          </cell>
          <cell r="J47">
            <v>0</v>
          </cell>
          <cell r="K47">
            <v>158144</v>
          </cell>
          <cell r="L47">
            <v>380851</v>
          </cell>
          <cell r="M47">
            <v>383721.41</v>
          </cell>
        </row>
        <row r="48">
          <cell r="A48" t="str">
            <v>1-RevenueO&amp;MPowerASD</v>
          </cell>
          <cell r="B48" t="str">
            <v>1-Revenue</v>
          </cell>
          <cell r="C48" t="str">
            <v>OC</v>
          </cell>
          <cell r="D48" t="str">
            <v>O&amp;M</v>
          </cell>
          <cell r="E48" t="str">
            <v>Power</v>
          </cell>
          <cell r="F48" t="str">
            <v>ASD</v>
          </cell>
          <cell r="G48">
            <v>0</v>
          </cell>
          <cell r="H48">
            <v>1147102</v>
          </cell>
          <cell r="I48">
            <v>1132750</v>
          </cell>
          <cell r="J48">
            <v>0</v>
          </cell>
          <cell r="K48">
            <v>5267416</v>
          </cell>
          <cell r="L48">
            <v>13049078</v>
          </cell>
          <cell r="M48">
            <v>13176470.960000001</v>
          </cell>
        </row>
        <row r="49">
          <cell r="A49" t="str">
            <v>1-RevenueO&amp;MPowerBAR</v>
          </cell>
          <cell r="B49" t="str">
            <v>1-Revenue</v>
          </cell>
          <cell r="C49" t="str">
            <v>OC</v>
          </cell>
          <cell r="D49" t="str">
            <v>O&amp;M</v>
          </cell>
          <cell r="E49" t="str">
            <v>Power</v>
          </cell>
          <cell r="F49" t="str">
            <v>BAR</v>
          </cell>
          <cell r="G49">
            <v>0</v>
          </cell>
          <cell r="H49">
            <v>106441</v>
          </cell>
          <cell r="I49">
            <v>107865</v>
          </cell>
          <cell r="J49">
            <v>0</v>
          </cell>
          <cell r="K49">
            <v>525643</v>
          </cell>
          <cell r="L49">
            <v>1262719</v>
          </cell>
          <cell r="M49">
            <v>1221364.94</v>
          </cell>
        </row>
        <row r="50">
          <cell r="A50" t="str">
            <v>1-RevenueO&amp;MPowerComm Adv</v>
          </cell>
          <cell r="B50" t="str">
            <v>1-Revenue</v>
          </cell>
          <cell r="C50" t="str">
            <v>OC</v>
          </cell>
          <cell r="D50" t="str">
            <v>O&amp;M</v>
          </cell>
          <cell r="E50" t="str">
            <v>Power</v>
          </cell>
          <cell r="F50" t="str">
            <v>Comm Adv</v>
          </cell>
          <cell r="G50">
            <v>0</v>
          </cell>
          <cell r="H50">
            <v>280968</v>
          </cell>
          <cell r="I50">
            <v>282989</v>
          </cell>
          <cell r="J50">
            <v>0</v>
          </cell>
          <cell r="K50">
            <v>1395810</v>
          </cell>
          <cell r="L50">
            <v>3293117</v>
          </cell>
          <cell r="M50">
            <v>3228492.09</v>
          </cell>
        </row>
        <row r="51">
          <cell r="A51" t="str">
            <v>1-RevenueO&amp;MPowerCorp Dev</v>
          </cell>
          <cell r="B51" t="str">
            <v>1-Revenue</v>
          </cell>
          <cell r="C51" t="str">
            <v>OC</v>
          </cell>
          <cell r="D51" t="str">
            <v>O&amp;M</v>
          </cell>
          <cell r="E51" t="str">
            <v>Power</v>
          </cell>
          <cell r="F51" t="str">
            <v>Corp Dev</v>
          </cell>
          <cell r="G51">
            <v>0</v>
          </cell>
          <cell r="H51">
            <v>37060</v>
          </cell>
          <cell r="I51">
            <v>-30940</v>
          </cell>
          <cell r="J51">
            <v>0</v>
          </cell>
          <cell r="K51">
            <v>178775</v>
          </cell>
          <cell r="L51">
            <v>429796</v>
          </cell>
          <cell r="M51">
            <v>429633.43</v>
          </cell>
        </row>
        <row r="52">
          <cell r="A52" t="str">
            <v>1-RevenueO&amp;MPowerCorp Secr</v>
          </cell>
          <cell r="B52" t="str">
            <v>1-Revenue</v>
          </cell>
          <cell r="C52" t="str">
            <v>OC</v>
          </cell>
          <cell r="D52" t="str">
            <v>O&amp;M</v>
          </cell>
          <cell r="E52" t="str">
            <v>Power</v>
          </cell>
          <cell r="F52" t="str">
            <v>Corp Secr</v>
          </cell>
          <cell r="G52">
            <v>0</v>
          </cell>
          <cell r="H52">
            <v>47842</v>
          </cell>
          <cell r="I52">
            <v>49009</v>
          </cell>
          <cell r="J52">
            <v>0</v>
          </cell>
          <cell r="K52">
            <v>175660</v>
          </cell>
          <cell r="L52">
            <v>399034</v>
          </cell>
          <cell r="M52">
            <v>415454</v>
          </cell>
        </row>
        <row r="53">
          <cell r="A53" t="str">
            <v>1-RevenueO&amp;MPowerCorp Strat</v>
          </cell>
          <cell r="B53" t="str">
            <v>1-Revenue</v>
          </cell>
          <cell r="C53" t="str">
            <v>OC</v>
          </cell>
          <cell r="D53" t="str">
            <v>O&amp;M</v>
          </cell>
          <cell r="E53" t="str">
            <v>Power</v>
          </cell>
          <cell r="F53" t="str">
            <v>Corp Strat</v>
          </cell>
          <cell r="G53">
            <v>0</v>
          </cell>
          <cell r="H53">
            <v>114365</v>
          </cell>
          <cell r="I53">
            <v>116606</v>
          </cell>
          <cell r="J53">
            <v>0</v>
          </cell>
          <cell r="K53">
            <v>587185</v>
          </cell>
          <cell r="L53">
            <v>1390058</v>
          </cell>
          <cell r="M53">
            <v>1259534.97</v>
          </cell>
        </row>
        <row r="54">
          <cell r="A54" t="str">
            <v>1-RevenueO&amp;MPowerERM</v>
          </cell>
          <cell r="B54" t="str">
            <v>1-Revenue</v>
          </cell>
          <cell r="C54" t="str">
            <v>OC</v>
          </cell>
          <cell r="D54" t="str">
            <v>O&amp;M</v>
          </cell>
          <cell r="E54" t="str">
            <v>Power</v>
          </cell>
          <cell r="F54" t="str">
            <v>ERM</v>
          </cell>
          <cell r="G54">
            <v>0</v>
          </cell>
          <cell r="H54">
            <v>329008</v>
          </cell>
          <cell r="I54">
            <v>321701</v>
          </cell>
          <cell r="J54">
            <v>0</v>
          </cell>
          <cell r="K54">
            <v>1577880</v>
          </cell>
          <cell r="L54">
            <v>3852611</v>
          </cell>
          <cell r="M54">
            <v>3714972.81</v>
          </cell>
        </row>
        <row r="55">
          <cell r="A55" t="str">
            <v>1-RevenueO&amp;MPowerExec</v>
          </cell>
          <cell r="B55" t="str">
            <v>1-Revenue</v>
          </cell>
          <cell r="C55" t="str">
            <v>OC</v>
          </cell>
          <cell r="D55" t="str">
            <v>O&amp;M</v>
          </cell>
          <cell r="E55" t="str">
            <v>Power</v>
          </cell>
          <cell r="F55" t="str">
            <v>Exec</v>
          </cell>
          <cell r="G55">
            <v>0</v>
          </cell>
          <cell r="H55">
            <v>565937</v>
          </cell>
          <cell r="I55">
            <v>522480</v>
          </cell>
          <cell r="J55">
            <v>0</v>
          </cell>
          <cell r="K55">
            <v>3522537</v>
          </cell>
          <cell r="L55">
            <v>9567455</v>
          </cell>
          <cell r="M55">
            <v>9905188</v>
          </cell>
        </row>
        <row r="56">
          <cell r="A56" t="str">
            <v>1-RevenueO&amp;MPowerHR</v>
          </cell>
          <cell r="B56" t="str">
            <v>1-Revenue</v>
          </cell>
          <cell r="C56" t="str">
            <v>OC</v>
          </cell>
          <cell r="D56" t="str">
            <v>O&amp;M</v>
          </cell>
          <cell r="E56" t="str">
            <v>Power</v>
          </cell>
          <cell r="F56" t="str">
            <v>HR</v>
          </cell>
          <cell r="G56">
            <v>0</v>
          </cell>
          <cell r="H56">
            <v>827142</v>
          </cell>
          <cell r="I56">
            <v>799408</v>
          </cell>
          <cell r="J56">
            <v>0</v>
          </cell>
          <cell r="K56">
            <v>4259379</v>
          </cell>
          <cell r="L56">
            <v>10423018</v>
          </cell>
          <cell r="M56">
            <v>9754226.9700000007</v>
          </cell>
        </row>
        <row r="57">
          <cell r="A57" t="str">
            <v>1-RevenueO&amp;MPowerInt Audit/ Control</v>
          </cell>
          <cell r="B57" t="str">
            <v>1-Revenue</v>
          </cell>
          <cell r="C57" t="str">
            <v>OC</v>
          </cell>
          <cell r="D57" t="str">
            <v>O&amp;M</v>
          </cell>
          <cell r="E57" t="str">
            <v>Power</v>
          </cell>
          <cell r="F57" t="str">
            <v>Int Audit/ Control</v>
          </cell>
          <cell r="G57">
            <v>0</v>
          </cell>
          <cell r="H57">
            <v>246406</v>
          </cell>
          <cell r="I57">
            <v>230172</v>
          </cell>
          <cell r="J57">
            <v>0</v>
          </cell>
          <cell r="K57">
            <v>1136223</v>
          </cell>
          <cell r="L57">
            <v>2785793</v>
          </cell>
          <cell r="M57">
            <v>2674970.09</v>
          </cell>
        </row>
        <row r="58">
          <cell r="A58" t="str">
            <v>1-RevenueO&amp;MPowerInv Rel</v>
          </cell>
          <cell r="B58" t="str">
            <v>1-Revenue</v>
          </cell>
          <cell r="C58" t="str">
            <v>OC</v>
          </cell>
          <cell r="D58" t="str">
            <v>O&amp;M</v>
          </cell>
          <cell r="E58" t="str">
            <v>Power</v>
          </cell>
          <cell r="F58" t="str">
            <v>Inv Rel</v>
          </cell>
          <cell r="G58">
            <v>0</v>
          </cell>
          <cell r="H58">
            <v>39745</v>
          </cell>
          <cell r="I58">
            <v>40714</v>
          </cell>
          <cell r="J58">
            <v>0</v>
          </cell>
          <cell r="K58">
            <v>198725</v>
          </cell>
          <cell r="L58">
            <v>476940</v>
          </cell>
          <cell r="M58">
            <v>487788</v>
          </cell>
        </row>
        <row r="59">
          <cell r="A59" t="str">
            <v>1-RevenueO&amp;MPowerIT</v>
          </cell>
          <cell r="B59" t="str">
            <v>1-Revenue</v>
          </cell>
          <cell r="C59" t="str">
            <v>OC</v>
          </cell>
          <cell r="D59" t="str">
            <v>O&amp;M</v>
          </cell>
          <cell r="E59" t="str">
            <v>Power</v>
          </cell>
          <cell r="F59" t="str">
            <v>IT</v>
          </cell>
          <cell r="G59">
            <v>0</v>
          </cell>
          <cell r="H59">
            <v>3302362</v>
          </cell>
          <cell r="I59">
            <v>3348151</v>
          </cell>
          <cell r="J59">
            <v>0</v>
          </cell>
          <cell r="K59">
            <v>17509657</v>
          </cell>
          <cell r="L59">
            <v>42035711</v>
          </cell>
          <cell r="M59">
            <v>42007789.200000003</v>
          </cell>
        </row>
        <row r="60">
          <cell r="A60" t="str">
            <v>1-RevenueO&amp;MPowerLaw</v>
          </cell>
          <cell r="B60" t="str">
            <v>1-Revenue</v>
          </cell>
          <cell r="C60" t="str">
            <v>OC</v>
          </cell>
          <cell r="D60" t="str">
            <v>O&amp;M</v>
          </cell>
          <cell r="E60" t="str">
            <v>Power</v>
          </cell>
          <cell r="F60" t="str">
            <v>Law</v>
          </cell>
          <cell r="G60">
            <v>0</v>
          </cell>
          <cell r="H60">
            <v>1166618</v>
          </cell>
          <cell r="I60">
            <v>668761</v>
          </cell>
          <cell r="J60">
            <v>0</v>
          </cell>
          <cell r="K60">
            <v>5828456</v>
          </cell>
          <cell r="L60">
            <v>10315163</v>
          </cell>
          <cell r="M60">
            <v>10977430.210000001</v>
          </cell>
        </row>
        <row r="61">
          <cell r="A61" t="str">
            <v>1-RevenueO&amp;MPowerMisc Acct</v>
          </cell>
          <cell r="B61" t="str">
            <v>1-Revenue</v>
          </cell>
          <cell r="C61" t="str">
            <v>OC</v>
          </cell>
          <cell r="D61" t="str">
            <v>O&amp;M</v>
          </cell>
          <cell r="E61" t="str">
            <v>Power</v>
          </cell>
          <cell r="F61" t="str">
            <v>Misc Acct</v>
          </cell>
          <cell r="G61">
            <v>0</v>
          </cell>
          <cell r="H61">
            <v>340325</v>
          </cell>
          <cell r="I61">
            <v>565467</v>
          </cell>
          <cell r="J61">
            <v>0</v>
          </cell>
          <cell r="K61">
            <v>1702131</v>
          </cell>
          <cell r="L61">
            <v>4071952</v>
          </cell>
          <cell r="M61">
            <v>5189797</v>
          </cell>
        </row>
        <row r="62">
          <cell r="A62" t="str">
            <v>1-RevenueO&amp;MPowerNERC</v>
          </cell>
          <cell r="B62" t="str">
            <v>1-Revenue</v>
          </cell>
          <cell r="C62" t="str">
            <v>OC</v>
          </cell>
          <cell r="D62" t="str">
            <v>O&amp;M</v>
          </cell>
          <cell r="E62" t="str">
            <v>Power</v>
          </cell>
          <cell r="F62" t="str">
            <v>NERC</v>
          </cell>
          <cell r="G62">
            <v>0</v>
          </cell>
          <cell r="H62">
            <v>96809</v>
          </cell>
          <cell r="I62">
            <v>96809</v>
          </cell>
          <cell r="J62">
            <v>0</v>
          </cell>
          <cell r="K62">
            <v>462460</v>
          </cell>
          <cell r="L62">
            <v>1113752</v>
          </cell>
          <cell r="M62">
            <v>1083903.8700000001</v>
          </cell>
        </row>
        <row r="63">
          <cell r="A63" t="str">
            <v>1-RevenueO&amp;MPowerPayroll AP</v>
          </cell>
          <cell r="B63" t="str">
            <v>1-Revenue</v>
          </cell>
          <cell r="C63" t="str">
            <v>OC</v>
          </cell>
          <cell r="D63" t="str">
            <v>O&amp;M</v>
          </cell>
          <cell r="E63" t="str">
            <v>Power</v>
          </cell>
          <cell r="F63" t="str">
            <v>Payroll AP</v>
          </cell>
          <cell r="G63">
            <v>0</v>
          </cell>
          <cell r="H63">
            <v>124559</v>
          </cell>
          <cell r="I63">
            <v>124559</v>
          </cell>
          <cell r="J63">
            <v>0</v>
          </cell>
          <cell r="K63">
            <v>626467</v>
          </cell>
          <cell r="L63">
            <v>1494275</v>
          </cell>
          <cell r="M63">
            <v>1427108.62</v>
          </cell>
        </row>
        <row r="64">
          <cell r="A64" t="str">
            <v>1-RevenueO&amp;MPowerProcmt</v>
          </cell>
          <cell r="B64" t="str">
            <v>1-Revenue</v>
          </cell>
          <cell r="C64" t="str">
            <v>OC</v>
          </cell>
          <cell r="D64" t="str">
            <v>O&amp;M</v>
          </cell>
          <cell r="E64" t="str">
            <v>Power</v>
          </cell>
          <cell r="F64" t="str">
            <v>Procmt</v>
          </cell>
          <cell r="G64">
            <v>0</v>
          </cell>
          <cell r="H64">
            <v>811765</v>
          </cell>
          <cell r="I64">
            <v>811765</v>
          </cell>
          <cell r="J64">
            <v>0</v>
          </cell>
          <cell r="K64">
            <v>4356311</v>
          </cell>
          <cell r="L64">
            <v>10351533</v>
          </cell>
          <cell r="M64">
            <v>10193934.58</v>
          </cell>
        </row>
        <row r="65">
          <cell r="A65" t="str">
            <v>1-RevenueO&amp;MPowerPub Affr</v>
          </cell>
          <cell r="B65" t="str">
            <v>1-Revenue</v>
          </cell>
          <cell r="C65" t="str">
            <v>OC</v>
          </cell>
          <cell r="D65" t="str">
            <v>O&amp;M</v>
          </cell>
          <cell r="E65" t="str">
            <v>Power</v>
          </cell>
          <cell r="F65" t="str">
            <v>Pub Affr</v>
          </cell>
          <cell r="G65">
            <v>0</v>
          </cell>
          <cell r="H65">
            <v>522071</v>
          </cell>
          <cell r="I65">
            <v>527404</v>
          </cell>
          <cell r="J65">
            <v>0</v>
          </cell>
          <cell r="K65">
            <v>2746173</v>
          </cell>
          <cell r="L65">
            <v>6455777</v>
          </cell>
          <cell r="M65">
            <v>6030600.5499999998</v>
          </cell>
        </row>
        <row r="66">
          <cell r="A66" t="str">
            <v>1-RevenueO&amp;MPowerPwr Fin</v>
          </cell>
          <cell r="B66" t="str">
            <v>1-Revenue</v>
          </cell>
          <cell r="C66" t="str">
            <v>OC</v>
          </cell>
          <cell r="D66" t="str">
            <v>O&amp;M</v>
          </cell>
          <cell r="E66" t="str">
            <v>Power</v>
          </cell>
          <cell r="F66" t="str">
            <v>Pwr Fin</v>
          </cell>
          <cell r="G66">
            <v>0</v>
          </cell>
          <cell r="H66">
            <v>1150090</v>
          </cell>
          <cell r="I66">
            <v>1093825</v>
          </cell>
          <cell r="J66">
            <v>0</v>
          </cell>
          <cell r="K66">
            <v>5726345</v>
          </cell>
          <cell r="L66">
            <v>13746272</v>
          </cell>
          <cell r="M66">
            <v>13104600.960000001</v>
          </cell>
        </row>
        <row r="67">
          <cell r="A67" t="str">
            <v>1-RevenueO&amp;MPowerRec Mgmt</v>
          </cell>
          <cell r="B67" t="str">
            <v>1-Revenue</v>
          </cell>
          <cell r="C67" t="str">
            <v>OC</v>
          </cell>
          <cell r="D67" t="str">
            <v>O&amp;M</v>
          </cell>
          <cell r="E67" t="str">
            <v>Power</v>
          </cell>
          <cell r="F67" t="str">
            <v>Rec Mgmt</v>
          </cell>
          <cell r="G67">
            <v>0</v>
          </cell>
          <cell r="H67">
            <v>77576</v>
          </cell>
          <cell r="I67">
            <v>77410</v>
          </cell>
          <cell r="J67">
            <v>0</v>
          </cell>
          <cell r="K67">
            <v>663458</v>
          </cell>
          <cell r="L67">
            <v>1218661</v>
          </cell>
          <cell r="M67">
            <v>1289204.27</v>
          </cell>
        </row>
        <row r="68">
          <cell r="A68" t="str">
            <v>1-RevenueO&amp;MPowerSC Fin</v>
          </cell>
          <cell r="B68" t="str">
            <v>1-Revenue</v>
          </cell>
          <cell r="C68" t="str">
            <v>OC</v>
          </cell>
          <cell r="D68" t="str">
            <v>O&amp;M</v>
          </cell>
          <cell r="E68" t="str">
            <v>Power</v>
          </cell>
          <cell r="F68" t="str">
            <v>SC Fin</v>
          </cell>
          <cell r="G68">
            <v>0</v>
          </cell>
          <cell r="H68">
            <v>135335</v>
          </cell>
          <cell r="I68">
            <v>138636</v>
          </cell>
          <cell r="J68">
            <v>0</v>
          </cell>
          <cell r="K68">
            <v>645701</v>
          </cell>
          <cell r="L68">
            <v>1553111</v>
          </cell>
          <cell r="M68">
            <v>1560584</v>
          </cell>
        </row>
        <row r="69">
          <cell r="A69" t="str">
            <v>1-RevenueO&amp;MPowerTreas</v>
          </cell>
          <cell r="B69" t="str">
            <v>1-Revenue</v>
          </cell>
          <cell r="C69" t="str">
            <v>OC</v>
          </cell>
          <cell r="D69" t="str">
            <v>O&amp;M</v>
          </cell>
          <cell r="E69" t="str">
            <v>Power</v>
          </cell>
          <cell r="F69" t="str">
            <v>Treas</v>
          </cell>
          <cell r="G69">
            <v>0</v>
          </cell>
          <cell r="H69">
            <v>569386</v>
          </cell>
          <cell r="I69">
            <v>597972</v>
          </cell>
          <cell r="J69">
            <v>0</v>
          </cell>
          <cell r="K69">
            <v>3056654</v>
          </cell>
          <cell r="L69">
            <v>7057300</v>
          </cell>
          <cell r="M69">
            <v>7126590.7599999998</v>
          </cell>
        </row>
        <row r="70">
          <cell r="A70" t="str">
            <v>1-RevenueO&amp;MPowerV&amp;P</v>
          </cell>
          <cell r="B70" t="str">
            <v>1-Revenue</v>
          </cell>
          <cell r="C70" t="str">
            <v>OC</v>
          </cell>
          <cell r="D70" t="str">
            <v>O&amp;M</v>
          </cell>
          <cell r="E70" t="str">
            <v>Power</v>
          </cell>
          <cell r="F70" t="str">
            <v>V&amp;P</v>
          </cell>
          <cell r="G70">
            <v>0</v>
          </cell>
          <cell r="H70">
            <v>113269</v>
          </cell>
          <cell r="I70">
            <v>111122</v>
          </cell>
          <cell r="J70">
            <v>0</v>
          </cell>
          <cell r="K70">
            <v>556455</v>
          </cell>
          <cell r="L70">
            <v>1337376</v>
          </cell>
          <cell r="M70">
            <v>1279580.45</v>
          </cell>
        </row>
        <row r="71">
          <cell r="A71" t="str">
            <v>1-RevenueO&amp;MService Co PA to PABAR</v>
          </cell>
          <cell r="B71" t="str">
            <v>1-Revenue</v>
          </cell>
          <cell r="C71" t="str">
            <v>SC</v>
          </cell>
          <cell r="D71" t="str">
            <v>O&amp;M</v>
          </cell>
          <cell r="E71" t="str">
            <v>Service Co PA to PA</v>
          </cell>
          <cell r="F71" t="str">
            <v>BAR</v>
          </cell>
          <cell r="G71">
            <v>0</v>
          </cell>
          <cell r="H71">
            <v>209189</v>
          </cell>
          <cell r="I71">
            <v>209189</v>
          </cell>
          <cell r="J71">
            <v>0</v>
          </cell>
          <cell r="K71">
            <v>1045945</v>
          </cell>
          <cell r="L71">
            <v>2510268</v>
          </cell>
          <cell r="M71">
            <v>2510268</v>
          </cell>
        </row>
        <row r="72">
          <cell r="A72" t="str">
            <v>1-RevenueO&amp;MService Co PA to PAIT</v>
          </cell>
          <cell r="B72" t="str">
            <v>1-Revenue</v>
          </cell>
          <cell r="C72" t="str">
            <v>SC</v>
          </cell>
          <cell r="D72" t="str">
            <v>O&amp;M</v>
          </cell>
          <cell r="E72" t="str">
            <v>Service Co PA to PA</v>
          </cell>
          <cell r="F72" t="str">
            <v>IT</v>
          </cell>
          <cell r="G72">
            <v>0</v>
          </cell>
          <cell r="H72">
            <v>424440</v>
          </cell>
          <cell r="I72">
            <v>468796</v>
          </cell>
          <cell r="J72">
            <v>0</v>
          </cell>
          <cell r="K72">
            <v>1961081</v>
          </cell>
          <cell r="L72">
            <v>4690457</v>
          </cell>
          <cell r="M72">
            <v>4650812.3499999996</v>
          </cell>
        </row>
        <row r="73">
          <cell r="A73" t="str">
            <v>1-RevenueO&amp;MService Co PA to PARec Mgmt</v>
          </cell>
          <cell r="B73" t="str">
            <v>1-Revenue</v>
          </cell>
          <cell r="C73" t="str">
            <v>SC</v>
          </cell>
          <cell r="D73" t="str">
            <v>O&amp;M</v>
          </cell>
          <cell r="E73" t="str">
            <v>Service Co PA to PA</v>
          </cell>
          <cell r="F73" t="str">
            <v>Rec Mgmt</v>
          </cell>
          <cell r="G73">
            <v>0</v>
          </cell>
          <cell r="J73">
            <v>0</v>
          </cell>
          <cell r="M73">
            <v>-3994</v>
          </cell>
        </row>
        <row r="74">
          <cell r="A74" t="str">
            <v>1-RevenueO&amp;MService Co PA to PATreas</v>
          </cell>
          <cell r="B74" t="str">
            <v>1-Revenue</v>
          </cell>
          <cell r="C74" t="str">
            <v>SC</v>
          </cell>
          <cell r="D74" t="str">
            <v>O&amp;M</v>
          </cell>
          <cell r="E74" t="str">
            <v>Service Co PA to PA</v>
          </cell>
          <cell r="F74" t="str">
            <v>Treas</v>
          </cell>
          <cell r="G74">
            <v>0</v>
          </cell>
          <cell r="H74">
            <v>1828829</v>
          </cell>
          <cell r="I74">
            <v>1828829</v>
          </cell>
          <cell r="J74">
            <v>0</v>
          </cell>
          <cell r="K74">
            <v>9144141</v>
          </cell>
          <cell r="L74">
            <v>21945935</v>
          </cell>
          <cell r="M74">
            <v>21941161.050000001</v>
          </cell>
        </row>
        <row r="75">
          <cell r="A75" t="str">
            <v>1-RevenueO&amp;MUtilityASD</v>
          </cell>
          <cell r="B75" t="str">
            <v>1-Revenue</v>
          </cell>
          <cell r="C75" t="str">
            <v>OC</v>
          </cell>
          <cell r="D75" t="str">
            <v>O&amp;M</v>
          </cell>
          <cell r="E75" t="str">
            <v>Utility</v>
          </cell>
          <cell r="F75" t="str">
            <v>ASD</v>
          </cell>
          <cell r="G75">
            <v>0</v>
          </cell>
          <cell r="H75">
            <v>907008</v>
          </cell>
          <cell r="I75">
            <v>881472</v>
          </cell>
          <cell r="J75">
            <v>0</v>
          </cell>
          <cell r="K75">
            <v>4404904</v>
          </cell>
          <cell r="L75">
            <v>10812104</v>
          </cell>
          <cell r="M75">
            <v>10726256.689999999</v>
          </cell>
        </row>
        <row r="76">
          <cell r="A76" t="str">
            <v>1-RevenueO&amp;MUtilityBAR</v>
          </cell>
          <cell r="B76" t="str">
            <v>1-Revenue</v>
          </cell>
          <cell r="C76" t="str">
            <v>OC</v>
          </cell>
          <cell r="D76" t="str">
            <v>O&amp;M</v>
          </cell>
          <cell r="E76" t="str">
            <v>Utility</v>
          </cell>
          <cell r="F76" t="str">
            <v>BAR</v>
          </cell>
          <cell r="G76">
            <v>0</v>
          </cell>
          <cell r="H76">
            <v>691080</v>
          </cell>
          <cell r="I76">
            <v>689657</v>
          </cell>
          <cell r="J76">
            <v>0</v>
          </cell>
          <cell r="K76">
            <v>3351520</v>
          </cell>
          <cell r="L76">
            <v>8062277</v>
          </cell>
          <cell r="M76">
            <v>7977789.1500000004</v>
          </cell>
        </row>
        <row r="77">
          <cell r="A77" t="str">
            <v>1-RevenueO&amp;MUtilityComm Adv</v>
          </cell>
          <cell r="B77" t="str">
            <v>1-Revenue</v>
          </cell>
          <cell r="C77" t="str">
            <v>OC</v>
          </cell>
          <cell r="D77" t="str">
            <v>O&amp;M</v>
          </cell>
          <cell r="E77" t="str">
            <v>Utility</v>
          </cell>
          <cell r="F77" t="str">
            <v>Comm Adv</v>
          </cell>
          <cell r="G77">
            <v>0</v>
          </cell>
          <cell r="H77">
            <v>260760</v>
          </cell>
          <cell r="I77">
            <v>258739</v>
          </cell>
          <cell r="J77">
            <v>0</v>
          </cell>
          <cell r="K77">
            <v>1276895</v>
          </cell>
          <cell r="L77">
            <v>3033922</v>
          </cell>
          <cell r="M77">
            <v>2903756.47</v>
          </cell>
        </row>
        <row r="78">
          <cell r="A78" t="str">
            <v>1-RevenueO&amp;MUtilityCorp Dev</v>
          </cell>
          <cell r="B78" t="str">
            <v>1-Revenue</v>
          </cell>
          <cell r="C78" t="str">
            <v>OC</v>
          </cell>
          <cell r="D78" t="str">
            <v>O&amp;M</v>
          </cell>
          <cell r="E78" t="str">
            <v>Utility</v>
          </cell>
          <cell r="F78" t="str">
            <v>Corp Dev</v>
          </cell>
          <cell r="G78">
            <v>0</v>
          </cell>
          <cell r="H78">
            <v>3860</v>
          </cell>
          <cell r="I78">
            <v>3860</v>
          </cell>
          <cell r="J78">
            <v>0</v>
          </cell>
          <cell r="K78">
            <v>18413</v>
          </cell>
          <cell r="L78">
            <v>44288</v>
          </cell>
          <cell r="M78">
            <v>43734.89</v>
          </cell>
        </row>
        <row r="79">
          <cell r="A79" t="str">
            <v>1-RevenueO&amp;MUtilityCorp Secr</v>
          </cell>
          <cell r="B79" t="str">
            <v>1-Revenue</v>
          </cell>
          <cell r="C79" t="str">
            <v>OC</v>
          </cell>
          <cell r="D79" t="str">
            <v>O&amp;M</v>
          </cell>
          <cell r="E79" t="str">
            <v>Utility</v>
          </cell>
          <cell r="F79" t="str">
            <v>Corp Secr</v>
          </cell>
          <cell r="G79">
            <v>0</v>
          </cell>
          <cell r="H79">
            <v>67680</v>
          </cell>
          <cell r="I79">
            <v>66513</v>
          </cell>
          <cell r="J79">
            <v>0</v>
          </cell>
          <cell r="K79">
            <v>248500</v>
          </cell>
          <cell r="L79">
            <v>564500</v>
          </cell>
          <cell r="M79">
            <v>567551</v>
          </cell>
        </row>
        <row r="80">
          <cell r="A80" t="str">
            <v>1-RevenueO&amp;MUtilityCorp Strat</v>
          </cell>
          <cell r="B80" t="str">
            <v>1-Revenue</v>
          </cell>
          <cell r="C80" t="str">
            <v>OC</v>
          </cell>
          <cell r="D80" t="str">
            <v>O&amp;M</v>
          </cell>
          <cell r="E80" t="str">
            <v>Utility</v>
          </cell>
          <cell r="F80" t="str">
            <v>Corp Strat</v>
          </cell>
          <cell r="G80">
            <v>0</v>
          </cell>
          <cell r="H80">
            <v>128162</v>
          </cell>
          <cell r="I80">
            <v>125925</v>
          </cell>
          <cell r="J80">
            <v>0</v>
          </cell>
          <cell r="K80">
            <v>670281</v>
          </cell>
          <cell r="L80">
            <v>1580463</v>
          </cell>
          <cell r="M80">
            <v>1432882.06</v>
          </cell>
        </row>
        <row r="81">
          <cell r="A81" t="str">
            <v>1-RevenueO&amp;MUtilityERM</v>
          </cell>
          <cell r="B81" t="str">
            <v>1-Revenue</v>
          </cell>
          <cell r="C81" t="str">
            <v>OC</v>
          </cell>
          <cell r="D81" t="str">
            <v>O&amp;M</v>
          </cell>
          <cell r="E81" t="str">
            <v>Utility</v>
          </cell>
          <cell r="F81" t="str">
            <v>ERM</v>
          </cell>
          <cell r="G81">
            <v>0</v>
          </cell>
          <cell r="H81">
            <v>32837</v>
          </cell>
          <cell r="I81">
            <v>32281</v>
          </cell>
          <cell r="J81">
            <v>0</v>
          </cell>
          <cell r="K81">
            <v>157088</v>
          </cell>
          <cell r="L81">
            <v>379181</v>
          </cell>
          <cell r="M81">
            <v>304914.94</v>
          </cell>
        </row>
        <row r="82">
          <cell r="A82" t="str">
            <v>1-RevenueO&amp;MUtilityExec</v>
          </cell>
          <cell r="B82" t="str">
            <v>1-Revenue</v>
          </cell>
          <cell r="C82" t="str">
            <v>OC</v>
          </cell>
          <cell r="D82" t="str">
            <v>O&amp;M</v>
          </cell>
          <cell r="E82" t="str">
            <v>Utility</v>
          </cell>
          <cell r="F82" t="str">
            <v>Exec</v>
          </cell>
          <cell r="G82">
            <v>0</v>
          </cell>
          <cell r="H82">
            <v>800594</v>
          </cell>
          <cell r="I82">
            <v>709080</v>
          </cell>
          <cell r="J82">
            <v>0</v>
          </cell>
          <cell r="K82">
            <v>4983102</v>
          </cell>
          <cell r="L82">
            <v>13534448</v>
          </cell>
          <cell r="M82">
            <v>13501003</v>
          </cell>
        </row>
        <row r="83">
          <cell r="A83" t="str">
            <v>1-RevenueO&amp;MUtilityHR</v>
          </cell>
          <cell r="B83" t="str">
            <v>1-Revenue</v>
          </cell>
          <cell r="C83" t="str">
            <v>OC</v>
          </cell>
          <cell r="D83" t="str">
            <v>O&amp;M</v>
          </cell>
          <cell r="E83" t="str">
            <v>Utility</v>
          </cell>
          <cell r="F83" t="str">
            <v>HR</v>
          </cell>
          <cell r="G83">
            <v>0</v>
          </cell>
          <cell r="H83">
            <v>1042963</v>
          </cell>
          <cell r="I83">
            <v>1003002</v>
          </cell>
          <cell r="J83">
            <v>0</v>
          </cell>
          <cell r="K83">
            <v>5315738</v>
          </cell>
          <cell r="L83">
            <v>12642548</v>
          </cell>
          <cell r="M83">
            <v>12345443.77</v>
          </cell>
        </row>
        <row r="84">
          <cell r="A84" t="str">
            <v>1-RevenueO&amp;MUtilityInt Audit/ Control</v>
          </cell>
          <cell r="B84" t="str">
            <v>1-Revenue</v>
          </cell>
          <cell r="C84" t="str">
            <v>OC</v>
          </cell>
          <cell r="D84" t="str">
            <v>O&amp;M</v>
          </cell>
          <cell r="E84" t="str">
            <v>Utility</v>
          </cell>
          <cell r="F84" t="str">
            <v>Int Audit/ Control</v>
          </cell>
          <cell r="G84">
            <v>0</v>
          </cell>
          <cell r="H84">
            <v>277322</v>
          </cell>
          <cell r="I84">
            <v>276731</v>
          </cell>
          <cell r="J84">
            <v>0</v>
          </cell>
          <cell r="K84">
            <v>1293126</v>
          </cell>
          <cell r="L84">
            <v>3164617</v>
          </cell>
          <cell r="M84">
            <v>3203399.31</v>
          </cell>
        </row>
        <row r="85">
          <cell r="A85" t="str">
            <v>1-RevenueO&amp;MUtilityInv Rel</v>
          </cell>
          <cell r="B85" t="str">
            <v>1-Revenue</v>
          </cell>
          <cell r="C85" t="str">
            <v>OC</v>
          </cell>
          <cell r="D85" t="str">
            <v>O&amp;M</v>
          </cell>
          <cell r="E85" t="str">
            <v>Utility</v>
          </cell>
          <cell r="F85" t="str">
            <v>Inv Rel</v>
          </cell>
          <cell r="G85">
            <v>0</v>
          </cell>
          <cell r="H85">
            <v>56225</v>
          </cell>
          <cell r="I85">
            <v>55255</v>
          </cell>
          <cell r="J85">
            <v>0</v>
          </cell>
          <cell r="K85">
            <v>281125</v>
          </cell>
          <cell r="L85">
            <v>674700</v>
          </cell>
          <cell r="M85">
            <v>665771</v>
          </cell>
        </row>
        <row r="86">
          <cell r="A86" t="str">
            <v>1-RevenueO&amp;MUtilityIT</v>
          </cell>
          <cell r="B86" t="str">
            <v>1-Revenue</v>
          </cell>
          <cell r="C86" t="str">
            <v>OC</v>
          </cell>
          <cell r="D86" t="str">
            <v>O&amp;M</v>
          </cell>
          <cell r="E86" t="str">
            <v>Utility</v>
          </cell>
          <cell r="F86" t="str">
            <v>IT</v>
          </cell>
          <cell r="G86">
            <v>0</v>
          </cell>
          <cell r="H86">
            <v>6936089</v>
          </cell>
          <cell r="I86">
            <v>6838810</v>
          </cell>
          <cell r="J86">
            <v>0</v>
          </cell>
          <cell r="K86">
            <v>34701135</v>
          </cell>
          <cell r="L86">
            <v>82951626</v>
          </cell>
          <cell r="M86">
            <v>81931874.560000002</v>
          </cell>
        </row>
        <row r="87">
          <cell r="A87" t="str">
            <v>1-RevenueO&amp;MUtilityLaw</v>
          </cell>
          <cell r="B87" t="str">
            <v>1-Revenue</v>
          </cell>
          <cell r="C87" t="str">
            <v>OC</v>
          </cell>
          <cell r="D87" t="str">
            <v>O&amp;M</v>
          </cell>
          <cell r="E87" t="str">
            <v>Utility</v>
          </cell>
          <cell r="F87" t="str">
            <v>Law</v>
          </cell>
          <cell r="G87">
            <v>0</v>
          </cell>
          <cell r="H87">
            <v>1103822</v>
          </cell>
          <cell r="I87">
            <v>1033719</v>
          </cell>
          <cell r="J87">
            <v>0</v>
          </cell>
          <cell r="K87">
            <v>5470087</v>
          </cell>
          <cell r="L87">
            <v>12890841</v>
          </cell>
          <cell r="M87">
            <v>12711417.300000001</v>
          </cell>
        </row>
        <row r="88">
          <cell r="A88" t="str">
            <v>1-RevenueO&amp;MUtilityMisc Acct</v>
          </cell>
          <cell r="B88" t="str">
            <v>1-Revenue</v>
          </cell>
          <cell r="C88" t="str">
            <v>OC</v>
          </cell>
          <cell r="D88" t="str">
            <v>O&amp;M</v>
          </cell>
          <cell r="E88" t="str">
            <v>Utility</v>
          </cell>
          <cell r="F88" t="str">
            <v>Misc Acct</v>
          </cell>
          <cell r="G88">
            <v>0</v>
          </cell>
          <cell r="H88">
            <v>484963</v>
          </cell>
          <cell r="I88">
            <v>805790</v>
          </cell>
          <cell r="J88">
            <v>0</v>
          </cell>
          <cell r="K88">
            <v>2425537</v>
          </cell>
          <cell r="L88">
            <v>5802532</v>
          </cell>
          <cell r="M88">
            <v>7395460</v>
          </cell>
        </row>
        <row r="89">
          <cell r="A89" t="str">
            <v>1-RevenueO&amp;MUtilityNERC</v>
          </cell>
          <cell r="B89" t="str">
            <v>1-Revenue</v>
          </cell>
          <cell r="C89" t="str">
            <v>OC</v>
          </cell>
          <cell r="D89" t="str">
            <v>O&amp;M</v>
          </cell>
          <cell r="E89" t="str">
            <v>Utility</v>
          </cell>
          <cell r="F89" t="str">
            <v>NERC</v>
          </cell>
          <cell r="G89">
            <v>0</v>
          </cell>
          <cell r="H89">
            <v>96811</v>
          </cell>
          <cell r="I89">
            <v>96811</v>
          </cell>
          <cell r="J89">
            <v>0</v>
          </cell>
          <cell r="K89">
            <v>462459</v>
          </cell>
          <cell r="L89">
            <v>1113749</v>
          </cell>
          <cell r="M89">
            <v>933743.93</v>
          </cell>
        </row>
        <row r="90">
          <cell r="A90" t="str">
            <v>1-RevenueO&amp;MUtilityPayroll AP</v>
          </cell>
          <cell r="B90" t="str">
            <v>1-Revenue</v>
          </cell>
          <cell r="C90" t="str">
            <v>OC</v>
          </cell>
          <cell r="D90" t="str">
            <v>O&amp;M</v>
          </cell>
          <cell r="E90" t="str">
            <v>Utility</v>
          </cell>
          <cell r="F90" t="str">
            <v>Payroll AP</v>
          </cell>
          <cell r="G90">
            <v>0</v>
          </cell>
          <cell r="H90">
            <v>204218</v>
          </cell>
          <cell r="I90">
            <v>204218</v>
          </cell>
          <cell r="J90">
            <v>0</v>
          </cell>
          <cell r="K90">
            <v>1022794</v>
          </cell>
          <cell r="L90">
            <v>2450308</v>
          </cell>
          <cell r="M90">
            <v>2444765.5699999998</v>
          </cell>
        </row>
        <row r="91">
          <cell r="A91" t="str">
            <v>1-RevenueO&amp;MUtilityProcmt</v>
          </cell>
          <cell r="B91" t="str">
            <v>1-Revenue</v>
          </cell>
          <cell r="C91" t="str">
            <v>OC</v>
          </cell>
          <cell r="D91" t="str">
            <v>O&amp;M</v>
          </cell>
          <cell r="E91" t="str">
            <v>Utility</v>
          </cell>
          <cell r="F91" t="str">
            <v>Procmt</v>
          </cell>
          <cell r="G91">
            <v>0</v>
          </cell>
          <cell r="H91">
            <v>252163</v>
          </cell>
          <cell r="I91">
            <v>252163</v>
          </cell>
          <cell r="J91">
            <v>0</v>
          </cell>
          <cell r="K91">
            <v>1353219</v>
          </cell>
          <cell r="L91">
            <v>3215526</v>
          </cell>
          <cell r="M91">
            <v>3296377.17</v>
          </cell>
        </row>
        <row r="92">
          <cell r="A92" t="str">
            <v>1-RevenueO&amp;MUtilityPSE&amp;G Fin</v>
          </cell>
          <cell r="B92" t="str">
            <v>1-Revenue</v>
          </cell>
          <cell r="C92" t="str">
            <v>OC</v>
          </cell>
          <cell r="D92" t="str">
            <v>O&amp;M</v>
          </cell>
          <cell r="E92" t="str">
            <v>Utility</v>
          </cell>
          <cell r="F92" t="str">
            <v>PSE&amp;G Fin</v>
          </cell>
          <cell r="G92">
            <v>0</v>
          </cell>
          <cell r="H92">
            <v>572136</v>
          </cell>
          <cell r="I92">
            <v>572136</v>
          </cell>
          <cell r="J92">
            <v>0</v>
          </cell>
          <cell r="K92">
            <v>3824280</v>
          </cell>
          <cell r="L92">
            <v>7829232</v>
          </cell>
          <cell r="M92">
            <v>7498214</v>
          </cell>
        </row>
        <row r="93">
          <cell r="A93" t="str">
            <v>1-RevenueO&amp;MUtilityPub Affr</v>
          </cell>
          <cell r="B93" t="str">
            <v>1-Revenue</v>
          </cell>
          <cell r="C93" t="str">
            <v>OC</v>
          </cell>
          <cell r="D93" t="str">
            <v>O&amp;M</v>
          </cell>
          <cell r="E93" t="str">
            <v>Utility</v>
          </cell>
          <cell r="F93" t="str">
            <v>Pub Affr</v>
          </cell>
          <cell r="G93">
            <v>0</v>
          </cell>
          <cell r="H93">
            <v>549273</v>
          </cell>
          <cell r="I93">
            <v>543943</v>
          </cell>
          <cell r="J93">
            <v>0</v>
          </cell>
          <cell r="K93">
            <v>2738280</v>
          </cell>
          <cell r="L93">
            <v>6583898</v>
          </cell>
          <cell r="M93">
            <v>6060284.25</v>
          </cell>
        </row>
        <row r="94">
          <cell r="A94" t="str">
            <v>1-RevenueO&amp;MUtilityPwr Fin</v>
          </cell>
          <cell r="B94" t="str">
            <v>1-Revenue</v>
          </cell>
          <cell r="C94" t="str">
            <v>OC</v>
          </cell>
          <cell r="D94" t="str">
            <v>O&amp;M</v>
          </cell>
          <cell r="E94" t="str">
            <v>Utility</v>
          </cell>
          <cell r="F94" t="str">
            <v>Pwr Fin</v>
          </cell>
          <cell r="G94">
            <v>0</v>
          </cell>
          <cell r="J94">
            <v>0</v>
          </cell>
          <cell r="M94">
            <v>1291.94</v>
          </cell>
        </row>
        <row r="95">
          <cell r="A95" t="str">
            <v>1-RevenueO&amp;MUtilityRec Mgmt</v>
          </cell>
          <cell r="B95" t="str">
            <v>1-Revenue</v>
          </cell>
          <cell r="C95" t="str">
            <v>OC</v>
          </cell>
          <cell r="D95" t="str">
            <v>O&amp;M</v>
          </cell>
          <cell r="E95" t="str">
            <v>Utility</v>
          </cell>
          <cell r="F95" t="str">
            <v>Rec Mgmt</v>
          </cell>
          <cell r="G95">
            <v>0</v>
          </cell>
          <cell r="H95">
            <v>70842</v>
          </cell>
          <cell r="I95">
            <v>71983</v>
          </cell>
          <cell r="J95">
            <v>0</v>
          </cell>
          <cell r="K95">
            <v>468160</v>
          </cell>
          <cell r="L95">
            <v>925802</v>
          </cell>
          <cell r="M95">
            <v>971445.85</v>
          </cell>
        </row>
        <row r="96">
          <cell r="A96" t="str">
            <v>1-RevenueO&amp;MUtilitySC Fin</v>
          </cell>
          <cell r="B96" t="str">
            <v>1-Revenue</v>
          </cell>
          <cell r="C96" t="str">
            <v>OC</v>
          </cell>
          <cell r="D96" t="str">
            <v>O&amp;M</v>
          </cell>
          <cell r="E96" t="str">
            <v>Utility</v>
          </cell>
          <cell r="F96" t="str">
            <v>SC Fin</v>
          </cell>
          <cell r="G96">
            <v>0</v>
          </cell>
          <cell r="H96">
            <v>191450</v>
          </cell>
          <cell r="I96">
            <v>188149</v>
          </cell>
          <cell r="J96">
            <v>0</v>
          </cell>
          <cell r="K96">
            <v>913434</v>
          </cell>
          <cell r="L96">
            <v>2197099</v>
          </cell>
          <cell r="M96">
            <v>2131120</v>
          </cell>
        </row>
        <row r="97">
          <cell r="A97" t="str">
            <v>1-RevenueO&amp;MUtilityTreas</v>
          </cell>
          <cell r="B97" t="str">
            <v>1-Revenue</v>
          </cell>
          <cell r="C97" t="str">
            <v>OC</v>
          </cell>
          <cell r="D97" t="str">
            <v>O&amp;M</v>
          </cell>
          <cell r="E97" t="str">
            <v>Utility</v>
          </cell>
          <cell r="F97" t="str">
            <v>Treas</v>
          </cell>
          <cell r="G97">
            <v>0</v>
          </cell>
          <cell r="H97">
            <v>1414699</v>
          </cell>
          <cell r="I97">
            <v>1459224</v>
          </cell>
          <cell r="J97">
            <v>0</v>
          </cell>
          <cell r="K97">
            <v>7451610</v>
          </cell>
          <cell r="L97">
            <v>17481755</v>
          </cell>
          <cell r="M97">
            <v>17723710.09</v>
          </cell>
        </row>
        <row r="98">
          <cell r="A98" t="str">
            <v>1-RevenueO&amp;MUtilityV&amp;P</v>
          </cell>
          <cell r="B98" t="str">
            <v>1-Revenue</v>
          </cell>
          <cell r="C98" t="str">
            <v>OC</v>
          </cell>
          <cell r="D98" t="str">
            <v>O&amp;M</v>
          </cell>
          <cell r="E98" t="str">
            <v>Utility</v>
          </cell>
          <cell r="F98" t="str">
            <v>V&amp;P</v>
          </cell>
          <cell r="G98">
            <v>0</v>
          </cell>
          <cell r="H98">
            <v>121105</v>
          </cell>
          <cell r="I98">
            <v>117395</v>
          </cell>
          <cell r="J98">
            <v>0</v>
          </cell>
          <cell r="K98">
            <v>600073</v>
          </cell>
          <cell r="L98">
            <v>1441214</v>
          </cell>
          <cell r="M98">
            <v>1387171.56</v>
          </cell>
        </row>
        <row r="99">
          <cell r="A99" t="str">
            <v>2-ExpenseCAPITALApplied LaborIT</v>
          </cell>
          <cell r="B99" t="str">
            <v>2-Expense</v>
          </cell>
          <cell r="D99" t="str">
            <v>CAPITAL</v>
          </cell>
          <cell r="E99" t="str">
            <v>Applied Labor</v>
          </cell>
          <cell r="F99" t="str">
            <v>IT</v>
          </cell>
          <cell r="G99">
            <v>0</v>
          </cell>
          <cell r="H99">
            <v>89123</v>
          </cell>
          <cell r="J99">
            <v>0</v>
          </cell>
          <cell r="K99">
            <v>399326</v>
          </cell>
          <cell r="L99">
            <v>986291</v>
          </cell>
        </row>
        <row r="100">
          <cell r="A100" t="str">
            <v>2-ExpenseCAPITALApplied LaborTreas</v>
          </cell>
          <cell r="B100" t="str">
            <v>2-Expense</v>
          </cell>
          <cell r="D100" t="str">
            <v>CAPITAL</v>
          </cell>
          <cell r="E100" t="str">
            <v>Applied Labor</v>
          </cell>
          <cell r="F100" t="str">
            <v>Treas</v>
          </cell>
          <cell r="G100">
            <v>0</v>
          </cell>
          <cell r="H100">
            <v>7439</v>
          </cell>
          <cell r="J100">
            <v>0</v>
          </cell>
          <cell r="K100">
            <v>35371</v>
          </cell>
          <cell r="L100">
            <v>85404</v>
          </cell>
        </row>
        <row r="101">
          <cell r="A101" t="str">
            <v>2-ExpenseCAPITALCapital OffsetASD</v>
          </cell>
          <cell r="B101" t="str">
            <v>2-Expense</v>
          </cell>
          <cell r="D101" t="str">
            <v>CAPITAL</v>
          </cell>
          <cell r="E101" t="str">
            <v>Capital Offset</v>
          </cell>
          <cell r="F101" t="str">
            <v>ASD</v>
          </cell>
          <cell r="G101">
            <v>0</v>
          </cell>
          <cell r="I101">
            <v>-167000</v>
          </cell>
          <cell r="J101">
            <v>0</v>
          </cell>
          <cell r="M101">
            <v>-908265</v>
          </cell>
        </row>
        <row r="102">
          <cell r="A102" t="str">
            <v>2-ExpenseCAPITALCapital OffsetBAR</v>
          </cell>
          <cell r="B102" t="str">
            <v>2-Expense</v>
          </cell>
          <cell r="D102" t="str">
            <v>CAPITAL</v>
          </cell>
          <cell r="E102" t="str">
            <v>Capital Offset</v>
          </cell>
          <cell r="F102" t="str">
            <v>BAR</v>
          </cell>
          <cell r="G102">
            <v>0</v>
          </cell>
          <cell r="J102">
            <v>0</v>
          </cell>
          <cell r="M102">
            <v>-32438</v>
          </cell>
        </row>
        <row r="103">
          <cell r="A103" t="str">
            <v>2-ExpenseCAPITALCapital OffsetComm Adv</v>
          </cell>
          <cell r="B103" t="str">
            <v>2-Expense</v>
          </cell>
          <cell r="D103" t="str">
            <v>CAPITAL</v>
          </cell>
          <cell r="E103" t="str">
            <v>Capital Offset</v>
          </cell>
          <cell r="F103" t="str">
            <v>Comm Adv</v>
          </cell>
          <cell r="G103">
            <v>0</v>
          </cell>
          <cell r="J103">
            <v>0</v>
          </cell>
          <cell r="M103">
            <v>-1253</v>
          </cell>
        </row>
        <row r="104">
          <cell r="A104" t="str">
            <v>2-ExpenseCAPITALCapital OffsetCorp Secr</v>
          </cell>
          <cell r="B104" t="str">
            <v>2-Expense</v>
          </cell>
          <cell r="D104" t="str">
            <v>CAPITAL</v>
          </cell>
          <cell r="E104" t="str">
            <v>Capital Offset</v>
          </cell>
          <cell r="F104" t="str">
            <v>Corp Secr</v>
          </cell>
          <cell r="G104">
            <v>0</v>
          </cell>
          <cell r="J104">
            <v>0</v>
          </cell>
          <cell r="M104">
            <v>-1643</v>
          </cell>
        </row>
        <row r="105">
          <cell r="A105" t="str">
            <v>2-ExpenseCAPITALCapital OffsetERM</v>
          </cell>
          <cell r="B105" t="str">
            <v>2-Expense</v>
          </cell>
          <cell r="D105" t="str">
            <v>CAPITAL</v>
          </cell>
          <cell r="E105" t="str">
            <v>Capital Offset</v>
          </cell>
          <cell r="F105" t="str">
            <v>ERM</v>
          </cell>
          <cell r="G105">
            <v>0</v>
          </cell>
          <cell r="J105">
            <v>0</v>
          </cell>
          <cell r="M105">
            <v>-4557</v>
          </cell>
        </row>
        <row r="106">
          <cell r="A106" t="str">
            <v>2-ExpenseCAPITALCapital OffsetExec</v>
          </cell>
          <cell r="B106" t="str">
            <v>2-Expense</v>
          </cell>
          <cell r="D106" t="str">
            <v>CAPITAL</v>
          </cell>
          <cell r="E106" t="str">
            <v>Capital Offset</v>
          </cell>
          <cell r="F106" t="str">
            <v>Exec</v>
          </cell>
          <cell r="G106">
            <v>0</v>
          </cell>
          <cell r="I106">
            <v>-167297</v>
          </cell>
          <cell r="J106">
            <v>0</v>
          </cell>
          <cell r="M106">
            <v>-2043949</v>
          </cell>
        </row>
        <row r="107">
          <cell r="A107" t="str">
            <v>2-ExpenseCAPITALCapital OffsetHR</v>
          </cell>
          <cell r="B107" t="str">
            <v>2-Expense</v>
          </cell>
          <cell r="D107" t="str">
            <v>CAPITAL</v>
          </cell>
          <cell r="E107" t="str">
            <v>Capital Offset</v>
          </cell>
          <cell r="F107" t="str">
            <v>HR</v>
          </cell>
          <cell r="G107">
            <v>0</v>
          </cell>
          <cell r="I107">
            <v>-99900</v>
          </cell>
          <cell r="J107">
            <v>0</v>
          </cell>
          <cell r="M107">
            <v>-1278500</v>
          </cell>
        </row>
        <row r="108">
          <cell r="A108" t="str">
            <v>2-ExpenseCAPITALCapital OffsetInt Audit/ Control</v>
          </cell>
          <cell r="B108" t="str">
            <v>2-Expense</v>
          </cell>
          <cell r="D108" t="str">
            <v>CAPITAL</v>
          </cell>
          <cell r="E108" t="str">
            <v>Capital Offset</v>
          </cell>
          <cell r="F108" t="str">
            <v>Int Audit/ Control</v>
          </cell>
          <cell r="G108">
            <v>0</v>
          </cell>
          <cell r="J108">
            <v>0</v>
          </cell>
          <cell r="M108">
            <v>-3286</v>
          </cell>
        </row>
        <row r="109">
          <cell r="A109" t="str">
            <v>2-ExpenseCAPITALCapital OffsetIT</v>
          </cell>
          <cell r="B109" t="str">
            <v>2-Expense</v>
          </cell>
          <cell r="D109" t="str">
            <v>CAPITAL</v>
          </cell>
          <cell r="E109" t="str">
            <v>Capital Offset</v>
          </cell>
          <cell r="F109" t="str">
            <v>IT</v>
          </cell>
          <cell r="G109">
            <v>0</v>
          </cell>
          <cell r="I109">
            <v>-898547.37</v>
          </cell>
          <cell r="J109">
            <v>0</v>
          </cell>
          <cell r="M109">
            <v>-14894121</v>
          </cell>
        </row>
        <row r="110">
          <cell r="A110" t="str">
            <v>2-ExpenseCAPITALCapital OffsetLaw</v>
          </cell>
          <cell r="B110" t="str">
            <v>2-Expense</v>
          </cell>
          <cell r="D110" t="str">
            <v>CAPITAL</v>
          </cell>
          <cell r="E110" t="str">
            <v>Capital Offset</v>
          </cell>
          <cell r="F110" t="str">
            <v>Law</v>
          </cell>
          <cell r="G110">
            <v>0</v>
          </cell>
          <cell r="J110">
            <v>0</v>
          </cell>
          <cell r="M110">
            <v>-12837</v>
          </cell>
        </row>
        <row r="111">
          <cell r="A111" t="str">
            <v>2-ExpenseCAPITALCapital OffsetProcmt</v>
          </cell>
          <cell r="B111" t="str">
            <v>2-Expense</v>
          </cell>
          <cell r="D111" t="str">
            <v>CAPITAL</v>
          </cell>
          <cell r="E111" t="str">
            <v>Capital Offset</v>
          </cell>
          <cell r="F111" t="str">
            <v>Procmt</v>
          </cell>
          <cell r="G111">
            <v>0</v>
          </cell>
          <cell r="J111">
            <v>0</v>
          </cell>
          <cell r="M111">
            <v>-3534</v>
          </cell>
        </row>
        <row r="112">
          <cell r="A112" t="str">
            <v>2-ExpenseCAPITALCapital OffsetPSE&amp;G Fin</v>
          </cell>
          <cell r="B112" t="str">
            <v>2-Expense</v>
          </cell>
          <cell r="D112" t="str">
            <v>CAPITAL</v>
          </cell>
          <cell r="E112" t="str">
            <v>Capital Offset</v>
          </cell>
          <cell r="F112" t="str">
            <v>PSE&amp;G Fin</v>
          </cell>
          <cell r="G112">
            <v>0</v>
          </cell>
          <cell r="J112">
            <v>0</v>
          </cell>
          <cell r="M112">
            <v>-3286</v>
          </cell>
        </row>
        <row r="113">
          <cell r="A113" t="str">
            <v>2-ExpenseCAPITALCapital OffsetPub Affr</v>
          </cell>
          <cell r="B113" t="str">
            <v>2-Expense</v>
          </cell>
          <cell r="D113" t="str">
            <v>CAPITAL</v>
          </cell>
          <cell r="E113" t="str">
            <v>Capital Offset</v>
          </cell>
          <cell r="F113" t="str">
            <v>Pub Affr</v>
          </cell>
          <cell r="G113">
            <v>0</v>
          </cell>
          <cell r="I113">
            <v>-3347737.73</v>
          </cell>
          <cell r="J113">
            <v>0</v>
          </cell>
          <cell r="M113">
            <v>-42415728</v>
          </cell>
        </row>
        <row r="114">
          <cell r="A114" t="str">
            <v>2-ExpenseCAPITALCapital OffsetPwr Fin</v>
          </cell>
          <cell r="B114" t="str">
            <v>2-Expense</v>
          </cell>
          <cell r="D114" t="str">
            <v>CAPITAL</v>
          </cell>
          <cell r="E114" t="str">
            <v>Capital Offset</v>
          </cell>
          <cell r="F114" t="str">
            <v>Pwr Fin</v>
          </cell>
          <cell r="G114">
            <v>0</v>
          </cell>
          <cell r="J114">
            <v>0</v>
          </cell>
          <cell r="M114">
            <v>-2896</v>
          </cell>
        </row>
        <row r="115">
          <cell r="A115" t="str">
            <v>2-ExpenseCAPITALCapital OffsetRec Mgmt</v>
          </cell>
          <cell r="B115" t="str">
            <v>2-Expense</v>
          </cell>
          <cell r="D115" t="str">
            <v>CAPITAL</v>
          </cell>
          <cell r="E115" t="str">
            <v>Capital Offset</v>
          </cell>
          <cell r="F115" t="str">
            <v>Rec Mgmt</v>
          </cell>
          <cell r="G115">
            <v>0</v>
          </cell>
          <cell r="J115">
            <v>0</v>
          </cell>
          <cell r="M115">
            <v>-1643</v>
          </cell>
        </row>
        <row r="116">
          <cell r="A116" t="str">
            <v>2-ExpenseCAPITALCapital OffsetSC Fin</v>
          </cell>
          <cell r="B116" t="str">
            <v>2-Expense</v>
          </cell>
          <cell r="D116" t="str">
            <v>CAPITAL</v>
          </cell>
          <cell r="E116" t="str">
            <v>Capital Offset</v>
          </cell>
          <cell r="F116" t="str">
            <v>SC Fin</v>
          </cell>
          <cell r="G116">
            <v>0</v>
          </cell>
          <cell r="J116">
            <v>0</v>
          </cell>
          <cell r="M116">
            <v>-1253</v>
          </cell>
        </row>
        <row r="117">
          <cell r="A117" t="str">
            <v>2-ExpenseCAPITALCapital OffsetTreas</v>
          </cell>
          <cell r="B117" t="str">
            <v>2-Expense</v>
          </cell>
          <cell r="D117" t="str">
            <v>CAPITAL</v>
          </cell>
          <cell r="E117" t="str">
            <v>Capital Offset</v>
          </cell>
          <cell r="F117" t="str">
            <v>Treas</v>
          </cell>
          <cell r="G117">
            <v>0</v>
          </cell>
          <cell r="I117">
            <v>-120659.13</v>
          </cell>
          <cell r="J117">
            <v>0</v>
          </cell>
          <cell r="M117">
            <v>-1848253</v>
          </cell>
        </row>
        <row r="118">
          <cell r="A118" t="str">
            <v>2-ExpenseCAPITALCapital OffsetV&amp;P</v>
          </cell>
          <cell r="B118" t="str">
            <v>2-Expense</v>
          </cell>
          <cell r="D118" t="str">
            <v>CAPITAL</v>
          </cell>
          <cell r="E118" t="str">
            <v>Capital Offset</v>
          </cell>
          <cell r="F118" t="str">
            <v>V&amp;P</v>
          </cell>
          <cell r="G118">
            <v>0</v>
          </cell>
          <cell r="I118">
            <v>-83250</v>
          </cell>
          <cell r="J118">
            <v>0</v>
          </cell>
          <cell r="M118">
            <v>-1173780</v>
          </cell>
        </row>
        <row r="119">
          <cell r="A119" t="str">
            <v>2-ExpenseCAPITALClient InvestmentASD</v>
          </cell>
          <cell r="B119" t="str">
            <v>2-Expense</v>
          </cell>
          <cell r="D119" t="str">
            <v>CAPITAL</v>
          </cell>
          <cell r="E119" t="str">
            <v>Client Investment</v>
          </cell>
          <cell r="F119" t="str">
            <v>ASD</v>
          </cell>
          <cell r="G119">
            <v>0</v>
          </cell>
          <cell r="J119">
            <v>0</v>
          </cell>
          <cell r="M119">
            <v>69726</v>
          </cell>
        </row>
        <row r="120">
          <cell r="A120" t="str">
            <v>2-ExpenseCAPITALClient InvestmentBAR</v>
          </cell>
          <cell r="B120" t="str">
            <v>2-Expense</v>
          </cell>
          <cell r="D120" t="str">
            <v>CAPITAL</v>
          </cell>
          <cell r="E120" t="str">
            <v>Client Investment</v>
          </cell>
          <cell r="F120" t="str">
            <v>BAR</v>
          </cell>
          <cell r="G120">
            <v>0</v>
          </cell>
          <cell r="J120">
            <v>0</v>
          </cell>
          <cell r="M120">
            <v>145875</v>
          </cell>
        </row>
        <row r="121">
          <cell r="A121" t="str">
            <v>2-ExpenseCAPITALClient InvestmentExec</v>
          </cell>
          <cell r="B121" t="str">
            <v>2-Expense</v>
          </cell>
          <cell r="D121" t="str">
            <v>CAPITAL</v>
          </cell>
          <cell r="E121" t="str">
            <v>Client Investment</v>
          </cell>
          <cell r="F121" t="str">
            <v>Exec</v>
          </cell>
          <cell r="G121">
            <v>0</v>
          </cell>
          <cell r="H121">
            <v>75667</v>
          </cell>
          <cell r="I121">
            <v>75667</v>
          </cell>
          <cell r="J121">
            <v>0</v>
          </cell>
          <cell r="K121">
            <v>268835</v>
          </cell>
          <cell r="L121">
            <v>1150000</v>
          </cell>
          <cell r="M121">
            <v>956832</v>
          </cell>
        </row>
        <row r="122">
          <cell r="A122" t="str">
            <v>2-ExpenseCAPITALClient InvestmentHR</v>
          </cell>
          <cell r="B122" t="str">
            <v>2-Expense</v>
          </cell>
          <cell r="D122" t="str">
            <v>CAPITAL</v>
          </cell>
          <cell r="E122" t="str">
            <v>Client Investment</v>
          </cell>
          <cell r="F122" t="str">
            <v>HR</v>
          </cell>
          <cell r="G122">
            <v>0</v>
          </cell>
          <cell r="J122">
            <v>0</v>
          </cell>
          <cell r="M122">
            <v>25114</v>
          </cell>
        </row>
        <row r="123">
          <cell r="A123" t="str">
            <v>2-ExpenseCAPITALClient InvestmentV&amp;P</v>
          </cell>
          <cell r="B123" t="str">
            <v>2-Expense</v>
          </cell>
          <cell r="D123" t="str">
            <v>CAPITAL</v>
          </cell>
          <cell r="E123" t="str">
            <v>Client Investment</v>
          </cell>
          <cell r="F123" t="str">
            <v>V&amp;P</v>
          </cell>
          <cell r="G123">
            <v>0</v>
          </cell>
          <cell r="J123">
            <v>0</v>
          </cell>
          <cell r="M123">
            <v>132030</v>
          </cell>
        </row>
        <row r="124">
          <cell r="A124" t="str">
            <v>2-ExpenseCAPITALFleet/Other CO ChargesIT</v>
          </cell>
          <cell r="B124" t="str">
            <v>2-Expense</v>
          </cell>
          <cell r="D124" t="str">
            <v>CAPITAL</v>
          </cell>
          <cell r="E124" t="str">
            <v>Fleet/Other CO Charges</v>
          </cell>
          <cell r="F124" t="str">
            <v>IT</v>
          </cell>
          <cell r="G124">
            <v>0</v>
          </cell>
          <cell r="J124">
            <v>0</v>
          </cell>
          <cell r="M124">
            <v>2474</v>
          </cell>
        </row>
        <row r="125">
          <cell r="A125" t="str">
            <v>2-ExpenseCAPITALInternal SettlementsIT</v>
          </cell>
          <cell r="B125" t="str">
            <v>2-Expense</v>
          </cell>
          <cell r="D125" t="str">
            <v>CAPITAL</v>
          </cell>
          <cell r="E125" t="str">
            <v>Internal Settlements</v>
          </cell>
          <cell r="F125" t="str">
            <v>IT</v>
          </cell>
          <cell r="G125">
            <v>0</v>
          </cell>
          <cell r="I125">
            <v>89123.06</v>
          </cell>
          <cell r="J125">
            <v>0</v>
          </cell>
          <cell r="M125">
            <v>982070</v>
          </cell>
        </row>
        <row r="126">
          <cell r="A126" t="str">
            <v>2-ExpenseCAPITALInternal SettlementsPub Affr</v>
          </cell>
          <cell r="B126" t="str">
            <v>2-Expense</v>
          </cell>
          <cell r="D126" t="str">
            <v>CAPITAL</v>
          </cell>
          <cell r="E126" t="str">
            <v>Internal Settlements</v>
          </cell>
          <cell r="F126" t="str">
            <v>Pub Affr</v>
          </cell>
          <cell r="G126">
            <v>0</v>
          </cell>
          <cell r="J126">
            <v>0</v>
          </cell>
          <cell r="M126">
            <v>4401229</v>
          </cell>
        </row>
        <row r="127">
          <cell r="A127" t="str">
            <v>2-ExpenseCAPITALInternal SettlementsTreas</v>
          </cell>
          <cell r="B127" t="str">
            <v>2-Expense</v>
          </cell>
          <cell r="D127" t="str">
            <v>CAPITAL</v>
          </cell>
          <cell r="E127" t="str">
            <v>Internal Settlements</v>
          </cell>
          <cell r="F127" t="str">
            <v>Treas</v>
          </cell>
          <cell r="G127">
            <v>0</v>
          </cell>
          <cell r="I127">
            <v>7439.13</v>
          </cell>
          <cell r="J127">
            <v>0</v>
          </cell>
          <cell r="M127">
            <v>57473</v>
          </cell>
        </row>
        <row r="128">
          <cell r="A128" t="str">
            <v>2-ExpenseCAPITALMaterialASD</v>
          </cell>
          <cell r="B128" t="str">
            <v>2-Expense</v>
          </cell>
          <cell r="D128" t="str">
            <v>CAPITAL</v>
          </cell>
          <cell r="E128" t="str">
            <v>Material</v>
          </cell>
          <cell r="F128" t="str">
            <v>ASD</v>
          </cell>
          <cell r="G128">
            <v>0</v>
          </cell>
          <cell r="H128">
            <v>167000</v>
          </cell>
          <cell r="I128">
            <v>167000</v>
          </cell>
          <cell r="J128">
            <v>0</v>
          </cell>
          <cell r="K128">
            <v>833000</v>
          </cell>
          <cell r="L128">
            <v>1500000</v>
          </cell>
          <cell r="M128">
            <v>834000</v>
          </cell>
        </row>
        <row r="129">
          <cell r="A129" t="str">
            <v>2-ExpenseCAPITALMaterialBAR</v>
          </cell>
          <cell r="B129" t="str">
            <v>2-Expense</v>
          </cell>
          <cell r="D129" t="str">
            <v>CAPITAL</v>
          </cell>
          <cell r="E129" t="str">
            <v>Material</v>
          </cell>
          <cell r="F129" t="str">
            <v>BAR</v>
          </cell>
          <cell r="G129">
            <v>0</v>
          </cell>
          <cell r="J129">
            <v>0</v>
          </cell>
          <cell r="M129">
            <v>-3104</v>
          </cell>
        </row>
        <row r="130">
          <cell r="A130" t="str">
            <v>2-ExpenseCAPITALMaterialExec</v>
          </cell>
          <cell r="B130" t="str">
            <v>2-Expense</v>
          </cell>
          <cell r="D130" t="str">
            <v>CAPITAL</v>
          </cell>
          <cell r="E130" t="str">
            <v>Material</v>
          </cell>
          <cell r="F130" t="str">
            <v>Exec</v>
          </cell>
          <cell r="G130">
            <v>0</v>
          </cell>
          <cell r="H130">
            <v>30000</v>
          </cell>
          <cell r="I130">
            <v>30000</v>
          </cell>
          <cell r="J130">
            <v>0</v>
          </cell>
          <cell r="K130">
            <v>494000</v>
          </cell>
          <cell r="L130">
            <v>765000</v>
          </cell>
          <cell r="M130">
            <v>301000</v>
          </cell>
        </row>
        <row r="131">
          <cell r="A131" t="str">
            <v>2-ExpenseCAPITALMaterialIT</v>
          </cell>
          <cell r="B131" t="str">
            <v>2-Expense</v>
          </cell>
          <cell r="D131" t="str">
            <v>CAPITAL</v>
          </cell>
          <cell r="E131" t="str">
            <v>Material</v>
          </cell>
          <cell r="F131" t="str">
            <v>IT</v>
          </cell>
          <cell r="G131">
            <v>0</v>
          </cell>
          <cell r="H131">
            <v>606974</v>
          </cell>
          <cell r="I131">
            <v>606974</v>
          </cell>
          <cell r="J131">
            <v>0</v>
          </cell>
          <cell r="K131">
            <v>3350103</v>
          </cell>
          <cell r="L131">
            <v>11661409</v>
          </cell>
          <cell r="M131">
            <v>9936253</v>
          </cell>
        </row>
        <row r="132">
          <cell r="A132" t="str">
            <v>2-ExpenseCAPITALMaterialTreas</v>
          </cell>
          <cell r="B132" t="str">
            <v>2-Expense</v>
          </cell>
          <cell r="D132" t="str">
            <v>CAPITAL</v>
          </cell>
          <cell r="E132" t="str">
            <v>Material</v>
          </cell>
          <cell r="F132" t="str">
            <v>Treas</v>
          </cell>
          <cell r="G132">
            <v>0</v>
          </cell>
          <cell r="J132">
            <v>0</v>
          </cell>
          <cell r="K132">
            <v>125000</v>
          </cell>
          <cell r="L132">
            <v>500000</v>
          </cell>
          <cell r="M132">
            <v>375000</v>
          </cell>
        </row>
        <row r="133">
          <cell r="A133" t="str">
            <v>2-ExpenseCAPITALOther Primary ExpensesIT</v>
          </cell>
          <cell r="B133" t="str">
            <v>2-Expense</v>
          </cell>
          <cell r="D133" t="str">
            <v>CAPITAL</v>
          </cell>
          <cell r="E133" t="str">
            <v>Other Primary Expenses</v>
          </cell>
          <cell r="F133" t="str">
            <v>IT</v>
          </cell>
          <cell r="G133">
            <v>0</v>
          </cell>
          <cell r="J133">
            <v>0</v>
          </cell>
          <cell r="K133">
            <v>116000</v>
          </cell>
          <cell r="L133">
            <v>164000</v>
          </cell>
          <cell r="M133">
            <v>49069</v>
          </cell>
        </row>
        <row r="134">
          <cell r="A134" t="str">
            <v>2-ExpenseCAPITALOther Primary ExpensesPub Affr</v>
          </cell>
          <cell r="B134" t="str">
            <v>2-Expense</v>
          </cell>
          <cell r="D134" t="str">
            <v>CAPITAL</v>
          </cell>
          <cell r="E134" t="str">
            <v>Other Primary Expenses</v>
          </cell>
          <cell r="F134" t="str">
            <v>Pub Affr</v>
          </cell>
          <cell r="G134">
            <v>0</v>
          </cell>
          <cell r="J134">
            <v>0</v>
          </cell>
          <cell r="M134">
            <v>56132</v>
          </cell>
        </row>
        <row r="135">
          <cell r="A135" t="str">
            <v>2-ExpenseCAPITALOther Secondary CostsASD</v>
          </cell>
          <cell r="B135" t="str">
            <v>2-Expense</v>
          </cell>
          <cell r="D135" t="str">
            <v>CAPITAL</v>
          </cell>
          <cell r="E135" t="str">
            <v>Other Secondary Costs</v>
          </cell>
          <cell r="F135" t="str">
            <v>ASD</v>
          </cell>
          <cell r="G135">
            <v>0</v>
          </cell>
          <cell r="J135">
            <v>0</v>
          </cell>
          <cell r="M135">
            <v>4539</v>
          </cell>
        </row>
        <row r="136">
          <cell r="A136" t="str">
            <v>2-ExpenseCAPITALOther Secondary CostsComm Adv</v>
          </cell>
          <cell r="B136" t="str">
            <v>2-Expense</v>
          </cell>
          <cell r="D136" t="str">
            <v>CAPITAL</v>
          </cell>
          <cell r="E136" t="str">
            <v>Other Secondary Costs</v>
          </cell>
          <cell r="F136" t="str">
            <v>Comm Adv</v>
          </cell>
          <cell r="G136">
            <v>0</v>
          </cell>
          <cell r="J136">
            <v>0</v>
          </cell>
          <cell r="M136">
            <v>1253</v>
          </cell>
        </row>
        <row r="137">
          <cell r="A137" t="str">
            <v>2-ExpenseCAPITALOther Secondary CostsCorp Secr</v>
          </cell>
          <cell r="B137" t="str">
            <v>2-Expense</v>
          </cell>
          <cell r="D137" t="str">
            <v>CAPITAL</v>
          </cell>
          <cell r="E137" t="str">
            <v>Other Secondary Costs</v>
          </cell>
          <cell r="F137" t="str">
            <v>Corp Secr</v>
          </cell>
          <cell r="G137">
            <v>0</v>
          </cell>
          <cell r="J137">
            <v>0</v>
          </cell>
          <cell r="M137">
            <v>1643</v>
          </cell>
        </row>
        <row r="138">
          <cell r="A138" t="str">
            <v>2-ExpenseCAPITALOther Secondary CostsERM</v>
          </cell>
          <cell r="B138" t="str">
            <v>2-Expense</v>
          </cell>
          <cell r="D138" t="str">
            <v>CAPITAL</v>
          </cell>
          <cell r="E138" t="str">
            <v>Other Secondary Costs</v>
          </cell>
          <cell r="F138" t="str">
            <v>ERM</v>
          </cell>
          <cell r="G138">
            <v>0</v>
          </cell>
          <cell r="J138">
            <v>0</v>
          </cell>
          <cell r="M138">
            <v>4557</v>
          </cell>
        </row>
        <row r="139">
          <cell r="A139" t="str">
            <v>2-ExpenseCAPITALOther Secondary CostsExec</v>
          </cell>
          <cell r="B139" t="str">
            <v>2-Expense</v>
          </cell>
          <cell r="D139" t="str">
            <v>CAPITAL</v>
          </cell>
          <cell r="E139" t="str">
            <v>Other Secondary Costs</v>
          </cell>
          <cell r="F139" t="str">
            <v>Exec</v>
          </cell>
          <cell r="G139">
            <v>0</v>
          </cell>
          <cell r="H139">
            <v>25000</v>
          </cell>
          <cell r="I139">
            <v>25000</v>
          </cell>
          <cell r="J139">
            <v>0</v>
          </cell>
          <cell r="K139">
            <v>125000</v>
          </cell>
          <cell r="L139">
            <v>300000</v>
          </cell>
          <cell r="M139">
            <v>200000</v>
          </cell>
        </row>
        <row r="140">
          <cell r="A140" t="str">
            <v>2-ExpenseCAPITALOther Secondary CostsHR</v>
          </cell>
          <cell r="B140" t="str">
            <v>2-Expense</v>
          </cell>
          <cell r="D140" t="str">
            <v>CAPITAL</v>
          </cell>
          <cell r="E140" t="str">
            <v>Other Secondary Costs</v>
          </cell>
          <cell r="F140" t="str">
            <v>HR</v>
          </cell>
          <cell r="G140">
            <v>0</v>
          </cell>
          <cell r="J140">
            <v>0</v>
          </cell>
          <cell r="M140">
            <v>3286</v>
          </cell>
        </row>
        <row r="141">
          <cell r="A141" t="str">
            <v>2-ExpenseCAPITALOther Secondary CostsInt Audit/ Control</v>
          </cell>
          <cell r="B141" t="str">
            <v>2-Expense</v>
          </cell>
          <cell r="D141" t="str">
            <v>CAPITAL</v>
          </cell>
          <cell r="E141" t="str">
            <v>Other Secondary Costs</v>
          </cell>
          <cell r="F141" t="str">
            <v>Int Audit/ Control</v>
          </cell>
          <cell r="G141">
            <v>0</v>
          </cell>
          <cell r="J141">
            <v>0</v>
          </cell>
          <cell r="M141">
            <v>3286</v>
          </cell>
        </row>
        <row r="142">
          <cell r="A142" t="str">
            <v>2-ExpenseCAPITALOther Secondary CostsIT</v>
          </cell>
          <cell r="B142" t="str">
            <v>2-Expense</v>
          </cell>
          <cell r="D142" t="str">
            <v>CAPITAL</v>
          </cell>
          <cell r="E142" t="str">
            <v>Other Secondary Costs</v>
          </cell>
          <cell r="F142" t="str">
            <v>IT</v>
          </cell>
          <cell r="G142">
            <v>0</v>
          </cell>
          <cell r="J142">
            <v>0</v>
          </cell>
          <cell r="M142">
            <v>9468</v>
          </cell>
        </row>
        <row r="143">
          <cell r="A143" t="str">
            <v>2-ExpenseCAPITALOther Secondary CostsLaw</v>
          </cell>
          <cell r="B143" t="str">
            <v>2-Expense</v>
          </cell>
          <cell r="D143" t="str">
            <v>CAPITAL</v>
          </cell>
          <cell r="E143" t="str">
            <v>Other Secondary Costs</v>
          </cell>
          <cell r="F143" t="str">
            <v>Law</v>
          </cell>
          <cell r="G143">
            <v>0</v>
          </cell>
          <cell r="J143">
            <v>0</v>
          </cell>
          <cell r="M143">
            <v>12837</v>
          </cell>
        </row>
        <row r="144">
          <cell r="A144" t="str">
            <v>2-ExpenseCAPITALOther Secondary CostsProcmt</v>
          </cell>
          <cell r="B144" t="str">
            <v>2-Expense</v>
          </cell>
          <cell r="D144" t="str">
            <v>CAPITAL</v>
          </cell>
          <cell r="E144" t="str">
            <v>Other Secondary Costs</v>
          </cell>
          <cell r="F144" t="str">
            <v>Procmt</v>
          </cell>
          <cell r="G144">
            <v>0</v>
          </cell>
          <cell r="J144">
            <v>0</v>
          </cell>
          <cell r="M144">
            <v>3534</v>
          </cell>
        </row>
        <row r="145">
          <cell r="A145" t="str">
            <v>2-ExpenseCAPITALOther Secondary CostsPSE&amp;G Fin</v>
          </cell>
          <cell r="B145" t="str">
            <v>2-Expense</v>
          </cell>
          <cell r="D145" t="str">
            <v>CAPITAL</v>
          </cell>
          <cell r="E145" t="str">
            <v>Other Secondary Costs</v>
          </cell>
          <cell r="F145" t="str">
            <v>PSE&amp;G Fin</v>
          </cell>
          <cell r="G145">
            <v>0</v>
          </cell>
          <cell r="J145">
            <v>0</v>
          </cell>
          <cell r="M145">
            <v>3286</v>
          </cell>
        </row>
        <row r="146">
          <cell r="A146" t="str">
            <v>2-ExpenseCAPITALOther Secondary CostsPwr Fin</v>
          </cell>
          <cell r="B146" t="str">
            <v>2-Expense</v>
          </cell>
          <cell r="D146" t="str">
            <v>CAPITAL</v>
          </cell>
          <cell r="E146" t="str">
            <v>Other Secondary Costs</v>
          </cell>
          <cell r="F146" t="str">
            <v>Pwr Fin</v>
          </cell>
          <cell r="G146">
            <v>0</v>
          </cell>
          <cell r="J146">
            <v>0</v>
          </cell>
          <cell r="M146">
            <v>2896</v>
          </cell>
        </row>
        <row r="147">
          <cell r="A147" t="str">
            <v>2-ExpenseCAPITALOther Secondary CostsRec Mgmt</v>
          </cell>
          <cell r="B147" t="str">
            <v>2-Expense</v>
          </cell>
          <cell r="D147" t="str">
            <v>CAPITAL</v>
          </cell>
          <cell r="E147" t="str">
            <v>Other Secondary Costs</v>
          </cell>
          <cell r="F147" t="str">
            <v>Rec Mgmt</v>
          </cell>
          <cell r="G147">
            <v>0</v>
          </cell>
          <cell r="J147">
            <v>0</v>
          </cell>
          <cell r="M147">
            <v>1643</v>
          </cell>
        </row>
        <row r="148">
          <cell r="A148" t="str">
            <v>2-ExpenseCAPITALOther Secondary CostsSC Fin</v>
          </cell>
          <cell r="B148" t="str">
            <v>2-Expense</v>
          </cell>
          <cell r="D148" t="str">
            <v>CAPITAL</v>
          </cell>
          <cell r="E148" t="str">
            <v>Other Secondary Costs</v>
          </cell>
          <cell r="F148" t="str">
            <v>SC Fin</v>
          </cell>
          <cell r="G148">
            <v>0</v>
          </cell>
          <cell r="J148">
            <v>0</v>
          </cell>
          <cell r="M148">
            <v>1253</v>
          </cell>
        </row>
        <row r="149">
          <cell r="A149" t="str">
            <v>2-ExpenseCAPITALOutside ServicesBAR</v>
          </cell>
          <cell r="B149" t="str">
            <v>2-Expense</v>
          </cell>
          <cell r="D149" t="str">
            <v>CAPITAL</v>
          </cell>
          <cell r="E149" t="str">
            <v>Outside Services</v>
          </cell>
          <cell r="F149" t="str">
            <v>BAR</v>
          </cell>
          <cell r="G149">
            <v>0</v>
          </cell>
          <cell r="J149">
            <v>0</v>
          </cell>
          <cell r="M149">
            <v>-110333</v>
          </cell>
        </row>
        <row r="150">
          <cell r="A150" t="str">
            <v>2-ExpenseCAPITALOutside ServicesExec</v>
          </cell>
          <cell r="B150" t="str">
            <v>2-Expense</v>
          </cell>
          <cell r="D150" t="str">
            <v>CAPITAL</v>
          </cell>
          <cell r="E150" t="str">
            <v>Outside Services</v>
          </cell>
          <cell r="F150" t="str">
            <v>Exec</v>
          </cell>
          <cell r="G150">
            <v>0</v>
          </cell>
          <cell r="H150">
            <v>36630</v>
          </cell>
          <cell r="I150">
            <v>36630</v>
          </cell>
          <cell r="J150">
            <v>0</v>
          </cell>
          <cell r="K150">
            <v>128260</v>
          </cell>
          <cell r="L150">
            <v>551000</v>
          </cell>
          <cell r="M150">
            <v>586117</v>
          </cell>
        </row>
        <row r="151">
          <cell r="A151" t="str">
            <v>2-ExpenseCAPITALOutside ServicesHR</v>
          </cell>
          <cell r="B151" t="str">
            <v>2-Expense</v>
          </cell>
          <cell r="D151" t="str">
            <v>CAPITAL</v>
          </cell>
          <cell r="E151" t="str">
            <v>Outside Services</v>
          </cell>
          <cell r="F151" t="str">
            <v>HR</v>
          </cell>
          <cell r="G151">
            <v>0</v>
          </cell>
          <cell r="H151">
            <v>99900</v>
          </cell>
          <cell r="I151">
            <v>99900</v>
          </cell>
          <cell r="J151">
            <v>0</v>
          </cell>
          <cell r="K151">
            <v>349800</v>
          </cell>
          <cell r="L151">
            <v>1500000</v>
          </cell>
          <cell r="M151">
            <v>1250100</v>
          </cell>
        </row>
        <row r="152">
          <cell r="A152" t="str">
            <v>2-ExpenseCAPITALOutside ServicesIT</v>
          </cell>
          <cell r="B152" t="str">
            <v>2-Expense</v>
          </cell>
          <cell r="D152" t="str">
            <v>CAPITAL</v>
          </cell>
          <cell r="E152" t="str">
            <v>Outside Services</v>
          </cell>
          <cell r="F152" t="str">
            <v>IT</v>
          </cell>
          <cell r="G152">
            <v>0</v>
          </cell>
          <cell r="H152">
            <v>202450</v>
          </cell>
          <cell r="I152">
            <v>202450.31</v>
          </cell>
          <cell r="J152">
            <v>0</v>
          </cell>
          <cell r="K152">
            <v>1117215</v>
          </cell>
          <cell r="L152">
            <v>4439527</v>
          </cell>
          <cell r="M152">
            <v>3914786</v>
          </cell>
        </row>
        <row r="153">
          <cell r="A153" t="str">
            <v>2-ExpenseCAPITALOutside ServicesPub Affr</v>
          </cell>
          <cell r="B153" t="str">
            <v>2-Expense</v>
          </cell>
          <cell r="D153" t="str">
            <v>CAPITAL</v>
          </cell>
          <cell r="E153" t="str">
            <v>Outside Services</v>
          </cell>
          <cell r="F153" t="str">
            <v>Pub Affr</v>
          </cell>
          <cell r="G153">
            <v>0</v>
          </cell>
          <cell r="H153">
            <v>3347738</v>
          </cell>
          <cell r="I153">
            <v>3347737.73</v>
          </cell>
          <cell r="J153">
            <v>0</v>
          </cell>
          <cell r="K153">
            <v>16202277</v>
          </cell>
          <cell r="L153">
            <v>50501103</v>
          </cell>
          <cell r="M153">
            <v>37902823</v>
          </cell>
        </row>
        <row r="154">
          <cell r="A154" t="str">
            <v>2-ExpenseCAPITALOutside ServicesTreas</v>
          </cell>
          <cell r="B154" t="str">
            <v>2-Expense</v>
          </cell>
          <cell r="D154" t="str">
            <v>CAPITAL</v>
          </cell>
          <cell r="E154" t="str">
            <v>Outside Services</v>
          </cell>
          <cell r="F154" t="str">
            <v>Treas</v>
          </cell>
          <cell r="G154">
            <v>0</v>
          </cell>
          <cell r="H154">
            <v>113220</v>
          </cell>
          <cell r="I154">
            <v>113220</v>
          </cell>
          <cell r="J154">
            <v>0</v>
          </cell>
          <cell r="K154">
            <v>396440</v>
          </cell>
          <cell r="L154">
            <v>1699000</v>
          </cell>
          <cell r="M154">
            <v>1415780</v>
          </cell>
        </row>
        <row r="155">
          <cell r="A155" t="str">
            <v>2-ExpenseCAPITALOutside ServicesV&amp;P</v>
          </cell>
          <cell r="B155" t="str">
            <v>2-Expense</v>
          </cell>
          <cell r="D155" t="str">
            <v>CAPITAL</v>
          </cell>
          <cell r="E155" t="str">
            <v>Outside Services</v>
          </cell>
          <cell r="F155" t="str">
            <v>V&amp;P</v>
          </cell>
          <cell r="G155">
            <v>0</v>
          </cell>
          <cell r="H155">
            <v>83250</v>
          </cell>
          <cell r="I155">
            <v>83250</v>
          </cell>
          <cell r="J155">
            <v>0</v>
          </cell>
          <cell r="K155">
            <v>291500</v>
          </cell>
          <cell r="L155">
            <v>1250000</v>
          </cell>
          <cell r="M155">
            <v>1041750</v>
          </cell>
        </row>
        <row r="156">
          <cell r="A156" t="str">
            <v>2-ExpenseCAPITALReal Estate TaxesPub Affr</v>
          </cell>
          <cell r="B156" t="str">
            <v>2-Expense</v>
          </cell>
          <cell r="D156" t="str">
            <v>CAPITAL</v>
          </cell>
          <cell r="E156" t="str">
            <v>Real Estate Taxes</v>
          </cell>
          <cell r="F156" t="str">
            <v>Pub Affr</v>
          </cell>
          <cell r="G156">
            <v>0</v>
          </cell>
          <cell r="J156">
            <v>0</v>
          </cell>
          <cell r="M156">
            <v>55544</v>
          </cell>
        </row>
        <row r="157">
          <cell r="A157" t="str">
            <v>2-ExpenseNot assignedNot assignedASD</v>
          </cell>
          <cell r="B157" t="str">
            <v>2-Expense</v>
          </cell>
          <cell r="D157" t="str">
            <v>Not assigned</v>
          </cell>
          <cell r="E157" t="str">
            <v>Not assigned</v>
          </cell>
          <cell r="F157" t="str">
            <v>ASD</v>
          </cell>
          <cell r="G157">
            <v>0</v>
          </cell>
          <cell r="J157">
            <v>0</v>
          </cell>
          <cell r="M157">
            <v>0</v>
          </cell>
        </row>
        <row r="158">
          <cell r="A158" t="str">
            <v>2-ExpenseNot assignedNot assignedBAR</v>
          </cell>
          <cell r="B158" t="str">
            <v>2-Expense</v>
          </cell>
          <cell r="D158" t="str">
            <v>Not assigned</v>
          </cell>
          <cell r="E158" t="str">
            <v>Not assigned</v>
          </cell>
          <cell r="F158" t="str">
            <v>BAR</v>
          </cell>
          <cell r="G158">
            <v>0</v>
          </cell>
          <cell r="J158">
            <v>0</v>
          </cell>
          <cell r="M158">
            <v>0</v>
          </cell>
        </row>
        <row r="159">
          <cell r="A159" t="str">
            <v>2-ExpenseNot assignedNot assignedComm Adv</v>
          </cell>
          <cell r="B159" t="str">
            <v>2-Expense</v>
          </cell>
          <cell r="D159" t="str">
            <v>Not assigned</v>
          </cell>
          <cell r="E159" t="str">
            <v>Not assigned</v>
          </cell>
          <cell r="F159" t="str">
            <v>Comm Adv</v>
          </cell>
          <cell r="G159">
            <v>0</v>
          </cell>
          <cell r="J159">
            <v>0</v>
          </cell>
          <cell r="M159">
            <v>0</v>
          </cell>
        </row>
        <row r="160">
          <cell r="A160" t="str">
            <v>2-ExpenseNot assignedNot assignedCorp Dev</v>
          </cell>
          <cell r="B160" t="str">
            <v>2-Expense</v>
          </cell>
          <cell r="D160" t="str">
            <v>Not assigned</v>
          </cell>
          <cell r="E160" t="str">
            <v>Not assigned</v>
          </cell>
          <cell r="F160" t="str">
            <v>Corp Dev</v>
          </cell>
          <cell r="G160">
            <v>0</v>
          </cell>
          <cell r="J160">
            <v>0</v>
          </cell>
          <cell r="M160">
            <v>0</v>
          </cell>
        </row>
        <row r="161">
          <cell r="A161" t="str">
            <v>2-ExpenseNot assignedNot assignedCorp Secr</v>
          </cell>
          <cell r="B161" t="str">
            <v>2-Expense</v>
          </cell>
          <cell r="D161" t="str">
            <v>Not assigned</v>
          </cell>
          <cell r="E161" t="str">
            <v>Not assigned</v>
          </cell>
          <cell r="F161" t="str">
            <v>Corp Secr</v>
          </cell>
          <cell r="G161">
            <v>0</v>
          </cell>
          <cell r="J161">
            <v>0</v>
          </cell>
          <cell r="M161">
            <v>0</v>
          </cell>
        </row>
        <row r="162">
          <cell r="A162" t="str">
            <v>2-ExpenseNot assignedNot assignedCorp Strat</v>
          </cell>
          <cell r="B162" t="str">
            <v>2-Expense</v>
          </cell>
          <cell r="D162" t="str">
            <v>Not assigned</v>
          </cell>
          <cell r="E162" t="str">
            <v>Not assigned</v>
          </cell>
          <cell r="F162" t="str">
            <v>Corp Strat</v>
          </cell>
          <cell r="G162">
            <v>0</v>
          </cell>
          <cell r="J162">
            <v>0</v>
          </cell>
          <cell r="M162">
            <v>0</v>
          </cell>
        </row>
        <row r="163">
          <cell r="A163" t="str">
            <v>2-ExpenseNot assignedNot assignedERM</v>
          </cell>
          <cell r="B163" t="str">
            <v>2-Expense</v>
          </cell>
          <cell r="D163" t="str">
            <v>Not assigned</v>
          </cell>
          <cell r="E163" t="str">
            <v>Not assigned</v>
          </cell>
          <cell r="F163" t="str">
            <v>ERM</v>
          </cell>
          <cell r="G163">
            <v>0</v>
          </cell>
          <cell r="J163">
            <v>0</v>
          </cell>
          <cell r="M163">
            <v>0</v>
          </cell>
        </row>
        <row r="164">
          <cell r="A164" t="str">
            <v>2-ExpenseNot assignedNot assignedExec</v>
          </cell>
          <cell r="B164" t="str">
            <v>2-Expense</v>
          </cell>
          <cell r="D164" t="str">
            <v>Not assigned</v>
          </cell>
          <cell r="E164" t="str">
            <v>Not assigned</v>
          </cell>
          <cell r="F164" t="str">
            <v>Exec</v>
          </cell>
          <cell r="G164">
            <v>0</v>
          </cell>
          <cell r="J164">
            <v>0</v>
          </cell>
          <cell r="M164">
            <v>0</v>
          </cell>
        </row>
        <row r="165">
          <cell r="A165" t="str">
            <v>2-ExpenseNot assignedNot assignedFringe</v>
          </cell>
          <cell r="B165" t="str">
            <v>2-Expense</v>
          </cell>
          <cell r="D165" t="str">
            <v>Not assigned</v>
          </cell>
          <cell r="E165" t="str">
            <v>Not assigned</v>
          </cell>
          <cell r="F165" t="str">
            <v>Fringe</v>
          </cell>
          <cell r="G165">
            <v>0</v>
          </cell>
          <cell r="J165">
            <v>0</v>
          </cell>
          <cell r="M165">
            <v>0</v>
          </cell>
        </row>
        <row r="166">
          <cell r="A166" t="str">
            <v>2-ExpenseNot assignedNot assignedHoldg Fin</v>
          </cell>
          <cell r="B166" t="str">
            <v>2-Expense</v>
          </cell>
          <cell r="D166" t="str">
            <v>Not assigned</v>
          </cell>
          <cell r="E166" t="str">
            <v>Not assigned</v>
          </cell>
          <cell r="F166" t="str">
            <v>Holdg Fin</v>
          </cell>
          <cell r="G166">
            <v>0</v>
          </cell>
          <cell r="J166">
            <v>0</v>
          </cell>
          <cell r="M166">
            <v>0</v>
          </cell>
        </row>
        <row r="167">
          <cell r="A167" t="str">
            <v>2-ExpenseNot assignedNot assignedHR</v>
          </cell>
          <cell r="B167" t="str">
            <v>2-Expense</v>
          </cell>
          <cell r="D167" t="str">
            <v>Not assigned</v>
          </cell>
          <cell r="E167" t="str">
            <v>Not assigned</v>
          </cell>
          <cell r="F167" t="str">
            <v>HR</v>
          </cell>
          <cell r="G167">
            <v>0</v>
          </cell>
          <cell r="J167">
            <v>0</v>
          </cell>
          <cell r="M167">
            <v>0</v>
          </cell>
        </row>
        <row r="168">
          <cell r="A168" t="str">
            <v>2-ExpenseNot assignedNot assignedInt Audit/ Control</v>
          </cell>
          <cell r="B168" t="str">
            <v>2-Expense</v>
          </cell>
          <cell r="D168" t="str">
            <v>Not assigned</v>
          </cell>
          <cell r="E168" t="str">
            <v>Not assigned</v>
          </cell>
          <cell r="F168" t="str">
            <v>Int Audit/ Control</v>
          </cell>
          <cell r="G168">
            <v>0</v>
          </cell>
          <cell r="J168">
            <v>0</v>
          </cell>
          <cell r="M168">
            <v>0</v>
          </cell>
        </row>
        <row r="169">
          <cell r="A169" t="str">
            <v>2-ExpenseNot assignedNot assignedInv Rel</v>
          </cell>
          <cell r="B169" t="str">
            <v>2-Expense</v>
          </cell>
          <cell r="D169" t="str">
            <v>Not assigned</v>
          </cell>
          <cell r="E169" t="str">
            <v>Not assigned</v>
          </cell>
          <cell r="F169" t="str">
            <v>Inv Rel</v>
          </cell>
          <cell r="G169">
            <v>0</v>
          </cell>
          <cell r="J169">
            <v>0</v>
          </cell>
          <cell r="M169">
            <v>0</v>
          </cell>
        </row>
        <row r="170">
          <cell r="A170" t="str">
            <v>2-ExpenseNot assignedNot assignedIT</v>
          </cell>
          <cell r="B170" t="str">
            <v>2-Expense</v>
          </cell>
          <cell r="D170" t="str">
            <v>Not assigned</v>
          </cell>
          <cell r="E170" t="str">
            <v>Not assigned</v>
          </cell>
          <cell r="F170" t="str">
            <v>IT</v>
          </cell>
          <cell r="G170">
            <v>0</v>
          </cell>
          <cell r="J170">
            <v>0</v>
          </cell>
          <cell r="M170">
            <v>0</v>
          </cell>
        </row>
        <row r="171">
          <cell r="A171" t="str">
            <v>2-ExpenseNot assignedNot assignedLaw</v>
          </cell>
          <cell r="B171" t="str">
            <v>2-Expense</v>
          </cell>
          <cell r="D171" t="str">
            <v>Not assigned</v>
          </cell>
          <cell r="E171" t="str">
            <v>Not assigned</v>
          </cell>
          <cell r="F171" t="str">
            <v>Law</v>
          </cell>
          <cell r="G171">
            <v>0</v>
          </cell>
          <cell r="J171">
            <v>0</v>
          </cell>
          <cell r="M171">
            <v>0</v>
          </cell>
        </row>
        <row r="172">
          <cell r="A172" t="str">
            <v>2-ExpenseNot assignedNot assignedMisc Acct</v>
          </cell>
          <cell r="B172" t="str">
            <v>2-Expense</v>
          </cell>
          <cell r="D172" t="str">
            <v>Not assigned</v>
          </cell>
          <cell r="E172" t="str">
            <v>Not assigned</v>
          </cell>
          <cell r="F172" t="str">
            <v>Misc Acct</v>
          </cell>
          <cell r="G172">
            <v>0</v>
          </cell>
          <cell r="J172">
            <v>0</v>
          </cell>
          <cell r="M172">
            <v>0</v>
          </cell>
        </row>
        <row r="173">
          <cell r="A173" t="str">
            <v>2-ExpenseNot assignedNot assignedNERC</v>
          </cell>
          <cell r="B173" t="str">
            <v>2-Expense</v>
          </cell>
          <cell r="D173" t="str">
            <v>Not assigned</v>
          </cell>
          <cell r="E173" t="str">
            <v>Not assigned</v>
          </cell>
          <cell r="F173" t="str">
            <v>NERC</v>
          </cell>
          <cell r="G173">
            <v>0</v>
          </cell>
          <cell r="J173">
            <v>0</v>
          </cell>
          <cell r="M173">
            <v>0</v>
          </cell>
        </row>
        <row r="174">
          <cell r="A174" t="str">
            <v>2-ExpenseNot assignedNot assignedPayroll AP</v>
          </cell>
          <cell r="B174" t="str">
            <v>2-Expense</v>
          </cell>
          <cell r="D174" t="str">
            <v>Not assigned</v>
          </cell>
          <cell r="E174" t="str">
            <v>Not assigned</v>
          </cell>
          <cell r="F174" t="str">
            <v>Payroll AP</v>
          </cell>
          <cell r="G174">
            <v>0</v>
          </cell>
          <cell r="J174">
            <v>0</v>
          </cell>
          <cell r="M174">
            <v>0</v>
          </cell>
        </row>
        <row r="175">
          <cell r="A175" t="str">
            <v>2-ExpenseNot assignedNot assignedProcmt</v>
          </cell>
          <cell r="B175" t="str">
            <v>2-Expense</v>
          </cell>
          <cell r="D175" t="str">
            <v>Not assigned</v>
          </cell>
          <cell r="E175" t="str">
            <v>Not assigned</v>
          </cell>
          <cell r="F175" t="str">
            <v>Procmt</v>
          </cell>
          <cell r="G175">
            <v>0</v>
          </cell>
          <cell r="J175">
            <v>0</v>
          </cell>
          <cell r="M175">
            <v>0</v>
          </cell>
        </row>
        <row r="176">
          <cell r="A176" t="str">
            <v>2-ExpenseNot assignedNot assignedPSE&amp;G Fin</v>
          </cell>
          <cell r="B176" t="str">
            <v>2-Expense</v>
          </cell>
          <cell r="D176" t="str">
            <v>Not assigned</v>
          </cell>
          <cell r="E176" t="str">
            <v>Not assigned</v>
          </cell>
          <cell r="F176" t="str">
            <v>PSE&amp;G Fin</v>
          </cell>
          <cell r="G176">
            <v>0</v>
          </cell>
          <cell r="J176">
            <v>0</v>
          </cell>
          <cell r="M176">
            <v>0</v>
          </cell>
        </row>
        <row r="177">
          <cell r="A177" t="str">
            <v>2-ExpenseNot assignedNot assignedPub Affr</v>
          </cell>
          <cell r="B177" t="str">
            <v>2-Expense</v>
          </cell>
          <cell r="D177" t="str">
            <v>Not assigned</v>
          </cell>
          <cell r="E177" t="str">
            <v>Not assigned</v>
          </cell>
          <cell r="F177" t="str">
            <v>Pub Affr</v>
          </cell>
          <cell r="G177">
            <v>0</v>
          </cell>
          <cell r="J177">
            <v>0</v>
          </cell>
          <cell r="M177">
            <v>0</v>
          </cell>
        </row>
        <row r="178">
          <cell r="A178" t="str">
            <v>2-ExpenseNot assignedNot assignedPwr Fin</v>
          </cell>
          <cell r="B178" t="str">
            <v>2-Expense</v>
          </cell>
          <cell r="D178" t="str">
            <v>Not assigned</v>
          </cell>
          <cell r="E178" t="str">
            <v>Not assigned</v>
          </cell>
          <cell r="F178" t="str">
            <v>Pwr Fin</v>
          </cell>
          <cell r="G178">
            <v>0</v>
          </cell>
          <cell r="J178">
            <v>0</v>
          </cell>
          <cell r="M178">
            <v>0</v>
          </cell>
        </row>
        <row r="179">
          <cell r="A179" t="str">
            <v>2-ExpenseNot assignedNot assignedRec Mgmt</v>
          </cell>
          <cell r="B179" t="str">
            <v>2-Expense</v>
          </cell>
          <cell r="D179" t="str">
            <v>Not assigned</v>
          </cell>
          <cell r="E179" t="str">
            <v>Not assigned</v>
          </cell>
          <cell r="F179" t="str">
            <v>Rec Mgmt</v>
          </cell>
          <cell r="G179">
            <v>0</v>
          </cell>
          <cell r="J179">
            <v>0</v>
          </cell>
          <cell r="M179">
            <v>0</v>
          </cell>
        </row>
        <row r="180">
          <cell r="A180" t="str">
            <v>2-ExpenseNot assignedNot assignedSC Fin</v>
          </cell>
          <cell r="B180" t="str">
            <v>2-Expense</v>
          </cell>
          <cell r="D180" t="str">
            <v>Not assigned</v>
          </cell>
          <cell r="E180" t="str">
            <v>Not assigned</v>
          </cell>
          <cell r="F180" t="str">
            <v>SC Fin</v>
          </cell>
          <cell r="G180">
            <v>0</v>
          </cell>
          <cell r="J180">
            <v>0</v>
          </cell>
          <cell r="M180">
            <v>0</v>
          </cell>
        </row>
        <row r="181">
          <cell r="A181" t="str">
            <v>2-ExpenseNot assignedNot assignedTreas</v>
          </cell>
          <cell r="B181" t="str">
            <v>2-Expense</v>
          </cell>
          <cell r="D181" t="str">
            <v>Not assigned</v>
          </cell>
          <cell r="E181" t="str">
            <v>Not assigned</v>
          </cell>
          <cell r="F181" t="str">
            <v>Treas</v>
          </cell>
          <cell r="G181">
            <v>0</v>
          </cell>
          <cell r="J181">
            <v>0</v>
          </cell>
          <cell r="M181">
            <v>0</v>
          </cell>
        </row>
        <row r="182">
          <cell r="A182" t="str">
            <v>2-ExpenseNot assignedNot assignedV&amp;P</v>
          </cell>
          <cell r="B182" t="str">
            <v>2-Expense</v>
          </cell>
          <cell r="D182" t="str">
            <v>Not assigned</v>
          </cell>
          <cell r="E182" t="str">
            <v>Not assigned</v>
          </cell>
          <cell r="F182" t="str">
            <v>V&amp;P</v>
          </cell>
          <cell r="G182">
            <v>0</v>
          </cell>
          <cell r="J182">
            <v>0</v>
          </cell>
          <cell r="M182">
            <v>0</v>
          </cell>
        </row>
        <row r="183">
          <cell r="A183" t="str">
            <v>2-ExpenseO&amp;MApplied LaborASD</v>
          </cell>
          <cell r="B183" t="str">
            <v>2-Expense</v>
          </cell>
          <cell r="D183" t="str">
            <v>O&amp;M</v>
          </cell>
          <cell r="E183" t="str">
            <v>Applied Labor</v>
          </cell>
          <cell r="F183" t="str">
            <v>ASD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2-ExpenseO&amp;MApplied LaborBAR</v>
          </cell>
          <cell r="B184" t="str">
            <v>2-Expense</v>
          </cell>
          <cell r="D184" t="str">
            <v>O&amp;M</v>
          </cell>
          <cell r="E184" t="str">
            <v>Applied Labor</v>
          </cell>
          <cell r="F184" t="str">
            <v>BAR</v>
          </cell>
          <cell r="G184">
            <v>0</v>
          </cell>
          <cell r="H184">
            <v>488</v>
          </cell>
          <cell r="J184">
            <v>0</v>
          </cell>
          <cell r="K184">
            <v>2296</v>
          </cell>
          <cell r="L184">
            <v>5456</v>
          </cell>
        </row>
        <row r="185">
          <cell r="A185" t="str">
            <v>2-ExpenseO&amp;MApplied LaborComm Adv</v>
          </cell>
          <cell r="B185" t="str">
            <v>2-Expense</v>
          </cell>
          <cell r="D185" t="str">
            <v>O&amp;M</v>
          </cell>
          <cell r="E185" t="str">
            <v>Applied Labor</v>
          </cell>
          <cell r="F185" t="str">
            <v>Comm Adv</v>
          </cell>
          <cell r="G185">
            <v>0</v>
          </cell>
          <cell r="H185">
            <v>79</v>
          </cell>
          <cell r="J185">
            <v>0</v>
          </cell>
          <cell r="K185">
            <v>372</v>
          </cell>
          <cell r="L185">
            <v>885</v>
          </cell>
        </row>
        <row r="186">
          <cell r="A186" t="str">
            <v>2-ExpenseO&amp;MApplied LaborCorp Dev</v>
          </cell>
          <cell r="B186" t="str">
            <v>2-Expense</v>
          </cell>
          <cell r="D186" t="str">
            <v>O&amp;M</v>
          </cell>
          <cell r="E186" t="str">
            <v>Applied Labor</v>
          </cell>
          <cell r="F186" t="str">
            <v>Corp Dev</v>
          </cell>
          <cell r="G186">
            <v>0</v>
          </cell>
          <cell r="H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 t="str">
            <v>2-ExpenseO&amp;MApplied LaborCorp Secr</v>
          </cell>
          <cell r="B187" t="str">
            <v>2-Expense</v>
          </cell>
          <cell r="D187" t="str">
            <v>O&amp;M</v>
          </cell>
          <cell r="E187" t="str">
            <v>Applied Labor</v>
          </cell>
          <cell r="F187" t="str">
            <v>Corp Secr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2-ExpenseO&amp;MApplied LaborCorp Strat</v>
          </cell>
          <cell r="B188" t="str">
            <v>2-Expense</v>
          </cell>
          <cell r="D188" t="str">
            <v>O&amp;M</v>
          </cell>
          <cell r="E188" t="str">
            <v>Applied Labor</v>
          </cell>
          <cell r="F188" t="str">
            <v>Corp Strat</v>
          </cell>
          <cell r="G188">
            <v>0</v>
          </cell>
          <cell r="H188">
            <v>119</v>
          </cell>
          <cell r="J188">
            <v>0</v>
          </cell>
          <cell r="K188">
            <v>558</v>
          </cell>
          <cell r="L188">
            <v>1327</v>
          </cell>
        </row>
        <row r="189">
          <cell r="A189" t="str">
            <v>2-ExpenseO&amp;MApplied LaborERM</v>
          </cell>
          <cell r="B189" t="str">
            <v>2-Expense</v>
          </cell>
          <cell r="D189" t="str">
            <v>O&amp;M</v>
          </cell>
          <cell r="E189" t="str">
            <v>Applied Labor</v>
          </cell>
          <cell r="F189" t="str">
            <v>ERM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2-ExpenseO&amp;MApplied LaborExec</v>
          </cell>
          <cell r="B190" t="str">
            <v>2-Expense</v>
          </cell>
          <cell r="D190" t="str">
            <v>O&amp;M</v>
          </cell>
          <cell r="E190" t="str">
            <v>Applied Labor</v>
          </cell>
          <cell r="F190" t="str">
            <v>Exec</v>
          </cell>
          <cell r="G190">
            <v>0</v>
          </cell>
          <cell r="H190">
            <v>145</v>
          </cell>
          <cell r="J190">
            <v>0</v>
          </cell>
          <cell r="K190">
            <v>683</v>
          </cell>
          <cell r="L190">
            <v>1622</v>
          </cell>
        </row>
        <row r="191">
          <cell r="A191" t="str">
            <v>2-ExpenseO&amp;MApplied LaborHoldg Fin</v>
          </cell>
          <cell r="B191" t="str">
            <v>2-Expense</v>
          </cell>
          <cell r="D191" t="str">
            <v>O&amp;M</v>
          </cell>
          <cell r="E191" t="str">
            <v>Applied Labor</v>
          </cell>
          <cell r="F191" t="str">
            <v>Holdg Fin</v>
          </cell>
          <cell r="G191">
            <v>0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2-ExpenseO&amp;MApplied LaborHR</v>
          </cell>
          <cell r="B192" t="str">
            <v>2-Expense</v>
          </cell>
          <cell r="D192" t="str">
            <v>O&amp;M</v>
          </cell>
          <cell r="E192" t="str">
            <v>Applied Labor</v>
          </cell>
          <cell r="F192" t="str">
            <v>HR</v>
          </cell>
          <cell r="G192">
            <v>0</v>
          </cell>
          <cell r="H192">
            <v>303</v>
          </cell>
          <cell r="J192">
            <v>0</v>
          </cell>
          <cell r="K192">
            <v>1427</v>
          </cell>
          <cell r="L192">
            <v>3391</v>
          </cell>
        </row>
        <row r="193">
          <cell r="A193" t="str">
            <v>2-ExpenseO&amp;MApplied LaborInt Audit/ Control</v>
          </cell>
          <cell r="B193" t="str">
            <v>2-Expense</v>
          </cell>
          <cell r="D193" t="str">
            <v>O&amp;M</v>
          </cell>
          <cell r="E193" t="str">
            <v>Applied Labor</v>
          </cell>
          <cell r="F193" t="str">
            <v>Int Audit/ Control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 t="str">
            <v>2-ExpenseO&amp;MApplied LaborInv Rel</v>
          </cell>
          <cell r="B194" t="str">
            <v>2-Expense</v>
          </cell>
          <cell r="D194" t="str">
            <v>O&amp;M</v>
          </cell>
          <cell r="E194" t="str">
            <v>Applied Labor</v>
          </cell>
          <cell r="F194" t="str">
            <v>Inv Rel</v>
          </cell>
          <cell r="G194">
            <v>0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 t="str">
            <v>2-ExpenseO&amp;MApplied LaborIT</v>
          </cell>
          <cell r="B195" t="str">
            <v>2-Expense</v>
          </cell>
          <cell r="D195" t="str">
            <v>O&amp;M</v>
          </cell>
          <cell r="E195" t="str">
            <v>Applied Labor</v>
          </cell>
          <cell r="F195" t="str">
            <v>IT</v>
          </cell>
          <cell r="G195">
            <v>0</v>
          </cell>
          <cell r="H195">
            <v>-88939</v>
          </cell>
          <cell r="J195">
            <v>0</v>
          </cell>
          <cell r="K195">
            <v>-398457</v>
          </cell>
          <cell r="L195">
            <v>-984227</v>
          </cell>
        </row>
        <row r="196">
          <cell r="A196" t="str">
            <v>2-ExpenseO&amp;MApplied LaborLaw</v>
          </cell>
          <cell r="B196" t="str">
            <v>2-Expense</v>
          </cell>
          <cell r="D196" t="str">
            <v>O&amp;M</v>
          </cell>
          <cell r="E196" t="str">
            <v>Applied Labor</v>
          </cell>
          <cell r="F196" t="str">
            <v>Law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2-ExpenseO&amp;MApplied LaborNERC</v>
          </cell>
          <cell r="B197" t="str">
            <v>2-Expense</v>
          </cell>
          <cell r="D197" t="str">
            <v>O&amp;M</v>
          </cell>
          <cell r="E197" t="str">
            <v>Applied Labor</v>
          </cell>
          <cell r="F197" t="str">
            <v>NERC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2-ExpenseO&amp;MApplied LaborPayroll AP</v>
          </cell>
          <cell r="B198" t="str">
            <v>2-Expense</v>
          </cell>
          <cell r="D198" t="str">
            <v>O&amp;M</v>
          </cell>
          <cell r="E198" t="str">
            <v>Applied Labor</v>
          </cell>
          <cell r="F198" t="str">
            <v>Payroll AP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2-ExpenseO&amp;MApplied LaborProcmt</v>
          </cell>
          <cell r="B199" t="str">
            <v>2-Expense</v>
          </cell>
          <cell r="D199" t="str">
            <v>O&amp;M</v>
          </cell>
          <cell r="E199" t="str">
            <v>Applied Labor</v>
          </cell>
          <cell r="F199" t="str">
            <v>Procmt</v>
          </cell>
          <cell r="G199">
            <v>0</v>
          </cell>
          <cell r="H199">
            <v>119</v>
          </cell>
          <cell r="J199">
            <v>0</v>
          </cell>
          <cell r="K199">
            <v>558</v>
          </cell>
          <cell r="L199">
            <v>1327</v>
          </cell>
        </row>
        <row r="200">
          <cell r="A200" t="str">
            <v>2-ExpenseO&amp;MApplied LaborPSE&amp;G Fin</v>
          </cell>
          <cell r="B200" t="str">
            <v>2-Expense</v>
          </cell>
          <cell r="D200" t="str">
            <v>O&amp;M</v>
          </cell>
          <cell r="E200" t="str">
            <v>Applied Labor</v>
          </cell>
          <cell r="F200" t="str">
            <v>PSE&amp;G Fin</v>
          </cell>
          <cell r="G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2-ExpenseO&amp;MApplied LaborPub Affr</v>
          </cell>
          <cell r="B201" t="str">
            <v>2-Expense</v>
          </cell>
          <cell r="D201" t="str">
            <v>O&amp;M</v>
          </cell>
          <cell r="E201" t="str">
            <v>Applied Labor</v>
          </cell>
          <cell r="F201" t="str">
            <v>Pub Affr</v>
          </cell>
          <cell r="G201">
            <v>0</v>
          </cell>
          <cell r="H201">
            <v>184</v>
          </cell>
          <cell r="J201">
            <v>0</v>
          </cell>
          <cell r="K201">
            <v>869</v>
          </cell>
          <cell r="L201">
            <v>2064</v>
          </cell>
        </row>
        <row r="202">
          <cell r="A202" t="str">
            <v>2-ExpenseO&amp;MApplied LaborPwr Fin</v>
          </cell>
          <cell r="B202" t="str">
            <v>2-Expense</v>
          </cell>
          <cell r="D202" t="str">
            <v>O&amp;M</v>
          </cell>
          <cell r="E202" t="str">
            <v>Applied Labor</v>
          </cell>
          <cell r="F202" t="str">
            <v>Pwr Fin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 t="str">
            <v>2-ExpenseO&amp;MApplied LaborRec Mgmt</v>
          </cell>
          <cell r="B203" t="str">
            <v>2-Expense</v>
          </cell>
          <cell r="D203" t="str">
            <v>O&amp;M</v>
          </cell>
          <cell r="E203" t="str">
            <v>Applied Labor</v>
          </cell>
          <cell r="F203" t="str">
            <v>Rec Mgmt</v>
          </cell>
          <cell r="G203">
            <v>0</v>
          </cell>
          <cell r="H203">
            <v>40</v>
          </cell>
          <cell r="J203">
            <v>0</v>
          </cell>
          <cell r="K203">
            <v>186</v>
          </cell>
          <cell r="L203">
            <v>442</v>
          </cell>
        </row>
        <row r="204">
          <cell r="A204" t="str">
            <v>2-ExpenseO&amp;MApplied LaborSC Fin</v>
          </cell>
          <cell r="B204" t="str">
            <v>2-Expense</v>
          </cell>
          <cell r="D204" t="str">
            <v>O&amp;M</v>
          </cell>
          <cell r="E204" t="str">
            <v>Applied Labor</v>
          </cell>
          <cell r="F204" t="str">
            <v>SC Fin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2-ExpenseO&amp;MApplied LaborTreas</v>
          </cell>
          <cell r="B205" t="str">
            <v>2-Expense</v>
          </cell>
          <cell r="D205" t="str">
            <v>O&amp;M</v>
          </cell>
          <cell r="E205" t="str">
            <v>Applied Labor</v>
          </cell>
          <cell r="F205" t="str">
            <v>Treas</v>
          </cell>
          <cell r="G205">
            <v>0</v>
          </cell>
          <cell r="H205">
            <v>-7202</v>
          </cell>
          <cell r="J205">
            <v>0</v>
          </cell>
          <cell r="K205">
            <v>-34254</v>
          </cell>
          <cell r="L205">
            <v>-82750</v>
          </cell>
        </row>
        <row r="206">
          <cell r="A206" t="str">
            <v>2-ExpenseO&amp;MApplied LaborV&amp;P</v>
          </cell>
          <cell r="B206" t="str">
            <v>2-Expense</v>
          </cell>
          <cell r="D206" t="str">
            <v>O&amp;M</v>
          </cell>
          <cell r="E206" t="str">
            <v>Applied Labor</v>
          </cell>
          <cell r="F206" t="str">
            <v>V&amp;P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2-ExpenseO&amp;MCapital OffsetPub Affr</v>
          </cell>
          <cell r="B207" t="str">
            <v>2-Expense</v>
          </cell>
          <cell r="D207" t="str">
            <v>O&amp;M</v>
          </cell>
          <cell r="E207" t="str">
            <v>Capital Offset</v>
          </cell>
          <cell r="F207" t="str">
            <v>Pub Affr</v>
          </cell>
          <cell r="G207">
            <v>0</v>
          </cell>
          <cell r="J207">
            <v>0</v>
          </cell>
          <cell r="M207">
            <v>4465174</v>
          </cell>
        </row>
        <row r="208">
          <cell r="A208" t="str">
            <v>2-ExpenseO&amp;MClient InvestmentASD</v>
          </cell>
          <cell r="B208" t="str">
            <v>2-Expense</v>
          </cell>
          <cell r="D208" t="str">
            <v>O&amp;M</v>
          </cell>
          <cell r="E208" t="str">
            <v>Client Investment</v>
          </cell>
          <cell r="F208" t="str">
            <v>ASD</v>
          </cell>
          <cell r="G208">
            <v>0</v>
          </cell>
          <cell r="J208">
            <v>0</v>
          </cell>
          <cell r="M208">
            <v>27773</v>
          </cell>
        </row>
        <row r="209">
          <cell r="A209" t="str">
            <v>2-ExpenseO&amp;MClient InvestmentERM</v>
          </cell>
          <cell r="B209" t="str">
            <v>2-Expense</v>
          </cell>
          <cell r="D209" t="str">
            <v>O&amp;M</v>
          </cell>
          <cell r="E209" t="str">
            <v>Client Investment</v>
          </cell>
          <cell r="F209" t="str">
            <v>ERM</v>
          </cell>
          <cell r="G209">
            <v>0</v>
          </cell>
          <cell r="J209">
            <v>0</v>
          </cell>
          <cell r="M209">
            <v>451</v>
          </cell>
        </row>
        <row r="210">
          <cell r="A210" t="str">
            <v>2-ExpenseO&amp;MClient InvestmentExec</v>
          </cell>
          <cell r="B210" t="str">
            <v>2-Expense</v>
          </cell>
          <cell r="D210" t="str">
            <v>O&amp;M</v>
          </cell>
          <cell r="E210" t="str">
            <v>Client Investment</v>
          </cell>
          <cell r="F210" t="str">
            <v>Exec</v>
          </cell>
          <cell r="G210">
            <v>0</v>
          </cell>
          <cell r="H210">
            <v>114803</v>
          </cell>
          <cell r="J210">
            <v>0</v>
          </cell>
          <cell r="K210">
            <v>412864</v>
          </cell>
          <cell r="L210">
            <v>974765</v>
          </cell>
          <cell r="M210">
            <v>975949</v>
          </cell>
        </row>
        <row r="211">
          <cell r="A211" t="str">
            <v>2-ExpenseO&amp;MClient InvestmentLaw</v>
          </cell>
          <cell r="B211" t="str">
            <v>2-Expense</v>
          </cell>
          <cell r="D211" t="str">
            <v>O&amp;M</v>
          </cell>
          <cell r="E211" t="str">
            <v>Client Investment</v>
          </cell>
          <cell r="F211" t="str">
            <v>Law</v>
          </cell>
          <cell r="G211">
            <v>0</v>
          </cell>
          <cell r="J211">
            <v>0</v>
          </cell>
        </row>
        <row r="212">
          <cell r="A212" t="str">
            <v>2-ExpenseO&amp;MClient InvestmentPayroll AP</v>
          </cell>
          <cell r="B212" t="str">
            <v>2-Expense</v>
          </cell>
          <cell r="D212" t="str">
            <v>O&amp;M</v>
          </cell>
          <cell r="E212" t="str">
            <v>Client Investment</v>
          </cell>
          <cell r="F212" t="str">
            <v>Payroll AP</v>
          </cell>
          <cell r="G212">
            <v>0</v>
          </cell>
          <cell r="J212">
            <v>0</v>
          </cell>
          <cell r="M212">
            <v>24910</v>
          </cell>
        </row>
        <row r="213">
          <cell r="A213" t="str">
            <v>2-ExpenseO&amp;MClient InvestmentProcmt</v>
          </cell>
          <cell r="B213" t="str">
            <v>2-Expense</v>
          </cell>
          <cell r="D213" t="str">
            <v>O&amp;M</v>
          </cell>
          <cell r="E213" t="str">
            <v>Client Investment</v>
          </cell>
          <cell r="F213" t="str">
            <v>Procmt</v>
          </cell>
          <cell r="G213">
            <v>0</v>
          </cell>
          <cell r="J213">
            <v>0</v>
          </cell>
          <cell r="M213">
            <v>195</v>
          </cell>
        </row>
        <row r="214">
          <cell r="A214" t="str">
            <v>2-ExpenseO&amp;MClient InvestmentV&amp;P</v>
          </cell>
          <cell r="B214" t="str">
            <v>2-Expense</v>
          </cell>
          <cell r="D214" t="str">
            <v>O&amp;M</v>
          </cell>
          <cell r="E214" t="str">
            <v>Client Investment</v>
          </cell>
          <cell r="F214" t="str">
            <v>V&amp;P</v>
          </cell>
          <cell r="G214">
            <v>0</v>
          </cell>
          <cell r="J214">
            <v>0</v>
          </cell>
          <cell r="M214">
            <v>35491</v>
          </cell>
        </row>
        <row r="215">
          <cell r="A215" t="str">
            <v>2-ExpenseO&amp;MDASASD</v>
          </cell>
          <cell r="B215" t="str">
            <v>2-Expense</v>
          </cell>
          <cell r="D215" t="str">
            <v>O&amp;M</v>
          </cell>
          <cell r="E215" t="str">
            <v>DAS</v>
          </cell>
          <cell r="F215" t="str">
            <v>ASD</v>
          </cell>
          <cell r="G215">
            <v>0</v>
          </cell>
          <cell r="H215">
            <v>10702</v>
          </cell>
          <cell r="I215">
            <v>10702</v>
          </cell>
          <cell r="J215">
            <v>0</v>
          </cell>
          <cell r="K215">
            <v>53510</v>
          </cell>
          <cell r="L215">
            <v>128426</v>
          </cell>
          <cell r="M215">
            <v>128426</v>
          </cell>
        </row>
        <row r="216">
          <cell r="A216" t="str">
            <v>2-ExpenseO&amp;MDASBAR</v>
          </cell>
          <cell r="B216" t="str">
            <v>2-Expense</v>
          </cell>
          <cell r="D216" t="str">
            <v>O&amp;M</v>
          </cell>
          <cell r="E216" t="str">
            <v>DAS</v>
          </cell>
          <cell r="F216" t="str">
            <v>BAR</v>
          </cell>
          <cell r="G216">
            <v>0</v>
          </cell>
          <cell r="H216">
            <v>45050</v>
          </cell>
          <cell r="I216">
            <v>45050</v>
          </cell>
          <cell r="J216">
            <v>0</v>
          </cell>
          <cell r="K216">
            <v>225250</v>
          </cell>
          <cell r="L216">
            <v>540597</v>
          </cell>
          <cell r="M216">
            <v>540600</v>
          </cell>
        </row>
        <row r="217">
          <cell r="A217" t="str">
            <v>2-ExpenseO&amp;MDASComm Adv</v>
          </cell>
          <cell r="B217" t="str">
            <v>2-Expense</v>
          </cell>
          <cell r="D217" t="str">
            <v>O&amp;M</v>
          </cell>
          <cell r="E217" t="str">
            <v>DAS</v>
          </cell>
          <cell r="F217" t="str">
            <v>Comm Adv</v>
          </cell>
          <cell r="G217">
            <v>0</v>
          </cell>
          <cell r="H217">
            <v>26007</v>
          </cell>
          <cell r="I217">
            <v>26007</v>
          </cell>
          <cell r="J217">
            <v>0</v>
          </cell>
          <cell r="K217">
            <v>130035</v>
          </cell>
          <cell r="L217">
            <v>312078</v>
          </cell>
          <cell r="M217">
            <v>312078</v>
          </cell>
        </row>
        <row r="218">
          <cell r="A218" t="str">
            <v>2-ExpenseO&amp;MDASCorp Secr</v>
          </cell>
          <cell r="B218" t="str">
            <v>2-Expense</v>
          </cell>
          <cell r="D218" t="str">
            <v>O&amp;M</v>
          </cell>
          <cell r="E218" t="str">
            <v>DAS</v>
          </cell>
          <cell r="F218" t="str">
            <v>Corp Secr</v>
          </cell>
          <cell r="G218">
            <v>0</v>
          </cell>
          <cell r="H218">
            <v>972</v>
          </cell>
          <cell r="I218">
            <v>972</v>
          </cell>
          <cell r="J218">
            <v>0</v>
          </cell>
          <cell r="K218">
            <v>4860</v>
          </cell>
          <cell r="L218">
            <v>11663</v>
          </cell>
          <cell r="M218">
            <v>12000</v>
          </cell>
        </row>
        <row r="219">
          <cell r="A219" t="str">
            <v>2-ExpenseO&amp;MDASERM</v>
          </cell>
          <cell r="B219" t="str">
            <v>2-Expense</v>
          </cell>
          <cell r="D219" t="str">
            <v>O&amp;M</v>
          </cell>
          <cell r="E219" t="str">
            <v>DAS</v>
          </cell>
          <cell r="F219" t="str">
            <v>ERM</v>
          </cell>
          <cell r="G219">
            <v>0</v>
          </cell>
          <cell r="H219">
            <v>9434</v>
          </cell>
          <cell r="I219">
            <v>9434</v>
          </cell>
          <cell r="J219">
            <v>0</v>
          </cell>
          <cell r="K219">
            <v>47170</v>
          </cell>
          <cell r="L219">
            <v>113211</v>
          </cell>
          <cell r="M219">
            <v>113211</v>
          </cell>
        </row>
        <row r="220">
          <cell r="A220" t="str">
            <v>2-ExpenseO&amp;MDASHR</v>
          </cell>
          <cell r="B220" t="str">
            <v>2-Expense</v>
          </cell>
          <cell r="D220" t="str">
            <v>O&amp;M</v>
          </cell>
          <cell r="E220" t="str">
            <v>DAS</v>
          </cell>
          <cell r="F220" t="str">
            <v>HR</v>
          </cell>
          <cell r="G220">
            <v>0</v>
          </cell>
          <cell r="H220">
            <v>25970</v>
          </cell>
          <cell r="I220">
            <v>25970</v>
          </cell>
          <cell r="J220">
            <v>0</v>
          </cell>
          <cell r="K220">
            <v>129850</v>
          </cell>
          <cell r="L220">
            <v>311641</v>
          </cell>
          <cell r="M220">
            <v>311641</v>
          </cell>
        </row>
        <row r="221">
          <cell r="A221" t="str">
            <v>2-ExpenseO&amp;MDASLaw</v>
          </cell>
          <cell r="B221" t="str">
            <v>2-Expense</v>
          </cell>
          <cell r="D221" t="str">
            <v>O&amp;M</v>
          </cell>
          <cell r="E221" t="str">
            <v>DAS</v>
          </cell>
          <cell r="F221" t="str">
            <v>Law</v>
          </cell>
          <cell r="G221">
            <v>0</v>
          </cell>
          <cell r="H221">
            <v>12336</v>
          </cell>
          <cell r="I221">
            <v>12336</v>
          </cell>
          <cell r="J221">
            <v>0</v>
          </cell>
          <cell r="K221">
            <v>61680</v>
          </cell>
          <cell r="L221">
            <v>148034</v>
          </cell>
          <cell r="M221">
            <v>148034</v>
          </cell>
        </row>
        <row r="222">
          <cell r="A222" t="str">
            <v>2-ExpenseO&amp;MDASPayroll AP</v>
          </cell>
          <cell r="B222" t="str">
            <v>2-Expense</v>
          </cell>
          <cell r="D222" t="str">
            <v>O&amp;M</v>
          </cell>
          <cell r="E222" t="str">
            <v>DAS</v>
          </cell>
          <cell r="F222" t="str">
            <v>Payroll AP</v>
          </cell>
          <cell r="G222">
            <v>0</v>
          </cell>
          <cell r="H222">
            <v>22503</v>
          </cell>
          <cell r="I222">
            <v>22503</v>
          </cell>
          <cell r="J222">
            <v>0</v>
          </cell>
          <cell r="K222">
            <v>112515</v>
          </cell>
          <cell r="L222">
            <v>270034</v>
          </cell>
          <cell r="M222">
            <v>270034</v>
          </cell>
        </row>
        <row r="223">
          <cell r="A223" t="str">
            <v>2-ExpenseO&amp;MDASProcmt</v>
          </cell>
          <cell r="B223" t="str">
            <v>2-Expense</v>
          </cell>
          <cell r="D223" t="str">
            <v>O&amp;M</v>
          </cell>
          <cell r="E223" t="str">
            <v>DAS</v>
          </cell>
          <cell r="F223" t="str">
            <v>Procmt</v>
          </cell>
          <cell r="G223">
            <v>0</v>
          </cell>
          <cell r="H223">
            <v>9718</v>
          </cell>
          <cell r="I223">
            <v>9718</v>
          </cell>
          <cell r="J223">
            <v>0</v>
          </cell>
          <cell r="K223">
            <v>48590</v>
          </cell>
          <cell r="L223">
            <v>116621</v>
          </cell>
          <cell r="M223">
            <v>116508</v>
          </cell>
        </row>
        <row r="224">
          <cell r="A224" t="str">
            <v>2-ExpenseO&amp;MDASPub Affr</v>
          </cell>
          <cell r="B224" t="str">
            <v>2-Expense</v>
          </cell>
          <cell r="D224" t="str">
            <v>O&amp;M</v>
          </cell>
          <cell r="E224" t="str">
            <v>DAS</v>
          </cell>
          <cell r="F224" t="str">
            <v>Pub Affr</v>
          </cell>
          <cell r="G224">
            <v>0</v>
          </cell>
          <cell r="H224">
            <v>989</v>
          </cell>
          <cell r="I224">
            <v>989</v>
          </cell>
          <cell r="J224">
            <v>0</v>
          </cell>
          <cell r="K224">
            <v>4945</v>
          </cell>
          <cell r="L224">
            <v>11873</v>
          </cell>
          <cell r="M224">
            <v>11873</v>
          </cell>
        </row>
        <row r="225">
          <cell r="A225" t="str">
            <v>2-ExpenseO&amp;MDASRec Mgmt</v>
          </cell>
          <cell r="B225" t="str">
            <v>2-Expense</v>
          </cell>
          <cell r="D225" t="str">
            <v>O&amp;M</v>
          </cell>
          <cell r="E225" t="str">
            <v>DAS</v>
          </cell>
          <cell r="F225" t="str">
            <v>Rec Mgmt</v>
          </cell>
          <cell r="G225">
            <v>0</v>
          </cell>
          <cell r="H225">
            <v>6414</v>
          </cell>
          <cell r="I225">
            <v>6414</v>
          </cell>
          <cell r="J225">
            <v>0</v>
          </cell>
          <cell r="K225">
            <v>32070</v>
          </cell>
          <cell r="L225">
            <v>76970</v>
          </cell>
          <cell r="M225">
            <v>76970</v>
          </cell>
        </row>
        <row r="226">
          <cell r="A226" t="str">
            <v>2-ExpenseO&amp;MDASTreas</v>
          </cell>
          <cell r="B226" t="str">
            <v>2-Expense</v>
          </cell>
          <cell r="D226" t="str">
            <v>O&amp;M</v>
          </cell>
          <cell r="E226" t="str">
            <v>DAS</v>
          </cell>
          <cell r="F226" t="str">
            <v>Treas</v>
          </cell>
          <cell r="G226">
            <v>0</v>
          </cell>
          <cell r="H226">
            <v>13049</v>
          </cell>
          <cell r="I226">
            <v>13048.76</v>
          </cell>
          <cell r="J226">
            <v>0</v>
          </cell>
          <cell r="K226">
            <v>65245</v>
          </cell>
          <cell r="L226">
            <v>156586</v>
          </cell>
          <cell r="M226">
            <v>156586</v>
          </cell>
        </row>
        <row r="227">
          <cell r="A227" t="str">
            <v>2-ExpenseO&amp;MDASV&amp;P</v>
          </cell>
          <cell r="B227" t="str">
            <v>2-Expense</v>
          </cell>
          <cell r="D227" t="str">
            <v>O&amp;M</v>
          </cell>
          <cell r="E227" t="str">
            <v>DAS</v>
          </cell>
          <cell r="F227" t="str">
            <v>V&amp;P</v>
          </cell>
          <cell r="G227">
            <v>0</v>
          </cell>
          <cell r="H227">
            <v>4655</v>
          </cell>
          <cell r="I227">
            <v>4655</v>
          </cell>
          <cell r="J227">
            <v>0</v>
          </cell>
          <cell r="K227">
            <v>23275</v>
          </cell>
          <cell r="L227">
            <v>55859</v>
          </cell>
          <cell r="M227">
            <v>55859</v>
          </cell>
        </row>
        <row r="228">
          <cell r="A228" t="str">
            <v>2-ExpenseO&amp;MDepreciation/AmortizationASD</v>
          </cell>
          <cell r="B228" t="str">
            <v>2-Expense</v>
          </cell>
          <cell r="D228" t="str">
            <v>O&amp;M</v>
          </cell>
          <cell r="E228" t="str">
            <v>Depreciation/Amortization</v>
          </cell>
          <cell r="F228" t="str">
            <v>ASD</v>
          </cell>
          <cell r="G228">
            <v>0</v>
          </cell>
          <cell r="H228">
            <v>33932</v>
          </cell>
          <cell r="I228">
            <v>33931.67</v>
          </cell>
          <cell r="J228">
            <v>0</v>
          </cell>
          <cell r="K228">
            <v>169658</v>
          </cell>
          <cell r="L228">
            <v>407180</v>
          </cell>
          <cell r="M228">
            <v>348051</v>
          </cell>
        </row>
        <row r="229">
          <cell r="A229" t="str">
            <v>2-ExpenseO&amp;MDepreciation/AmortizationBAR</v>
          </cell>
          <cell r="B229" t="str">
            <v>2-Expense</v>
          </cell>
          <cell r="D229" t="str">
            <v>O&amp;M</v>
          </cell>
          <cell r="E229" t="str">
            <v>Depreciation/Amortization</v>
          </cell>
          <cell r="F229" t="str">
            <v>BAR</v>
          </cell>
          <cell r="G229">
            <v>0</v>
          </cell>
          <cell r="H229">
            <v>93667</v>
          </cell>
          <cell r="I229">
            <v>75000</v>
          </cell>
          <cell r="J229">
            <v>0</v>
          </cell>
          <cell r="K229">
            <v>468333</v>
          </cell>
          <cell r="L229">
            <v>1124000</v>
          </cell>
          <cell r="M229">
            <v>1124031</v>
          </cell>
        </row>
        <row r="230">
          <cell r="A230" t="str">
            <v>2-ExpenseO&amp;MDepreciation/AmortizationComm Adv</v>
          </cell>
          <cell r="B230" t="str">
            <v>2-Expense</v>
          </cell>
          <cell r="D230" t="str">
            <v>O&amp;M</v>
          </cell>
          <cell r="E230" t="str">
            <v>Depreciation/Amortization</v>
          </cell>
          <cell r="F230" t="str">
            <v>Comm Adv</v>
          </cell>
          <cell r="G230">
            <v>0</v>
          </cell>
          <cell r="H230">
            <v>1416</v>
          </cell>
          <cell r="I230">
            <v>1416</v>
          </cell>
          <cell r="J230">
            <v>0</v>
          </cell>
          <cell r="K230">
            <v>7080</v>
          </cell>
          <cell r="L230">
            <v>17000</v>
          </cell>
          <cell r="M230">
            <v>19214</v>
          </cell>
        </row>
        <row r="231">
          <cell r="A231" t="str">
            <v>2-ExpenseO&amp;MDepreciation/AmortizationCorp Dev</v>
          </cell>
          <cell r="B231" t="str">
            <v>2-Expense</v>
          </cell>
          <cell r="D231" t="str">
            <v>O&amp;M</v>
          </cell>
          <cell r="E231" t="str">
            <v>Depreciation/Amortization</v>
          </cell>
          <cell r="F231" t="str">
            <v>Corp Dev</v>
          </cell>
          <cell r="G231">
            <v>0</v>
          </cell>
          <cell r="H231">
            <v>140</v>
          </cell>
          <cell r="I231">
            <v>300</v>
          </cell>
          <cell r="J231">
            <v>0</v>
          </cell>
          <cell r="K231">
            <v>700</v>
          </cell>
          <cell r="L231">
            <v>1681</v>
          </cell>
          <cell r="M231">
            <v>3605</v>
          </cell>
        </row>
        <row r="232">
          <cell r="A232" t="str">
            <v>2-ExpenseO&amp;MDepreciation/AmortizationCorp Secr</v>
          </cell>
          <cell r="B232" t="str">
            <v>2-Expense</v>
          </cell>
          <cell r="D232" t="str">
            <v>O&amp;M</v>
          </cell>
          <cell r="E232" t="str">
            <v>Depreciation/Amortization</v>
          </cell>
          <cell r="F232" t="str">
            <v>Corp Secr</v>
          </cell>
          <cell r="G232">
            <v>0</v>
          </cell>
          <cell r="H232">
            <v>92</v>
          </cell>
          <cell r="J232">
            <v>0</v>
          </cell>
          <cell r="K232">
            <v>458</v>
          </cell>
          <cell r="L232">
            <v>1100</v>
          </cell>
          <cell r="M232">
            <v>1063</v>
          </cell>
        </row>
        <row r="233">
          <cell r="A233" t="str">
            <v>2-ExpenseO&amp;MDepreciation/AmortizationCorp Strat</v>
          </cell>
          <cell r="B233" t="str">
            <v>2-Expense</v>
          </cell>
          <cell r="D233" t="str">
            <v>O&amp;M</v>
          </cell>
          <cell r="E233" t="str">
            <v>Depreciation/Amortization</v>
          </cell>
          <cell r="F233" t="str">
            <v>Corp Strat</v>
          </cell>
          <cell r="G233">
            <v>0</v>
          </cell>
          <cell r="H233">
            <v>917</v>
          </cell>
          <cell r="I233">
            <v>916.67</v>
          </cell>
          <cell r="J233">
            <v>0</v>
          </cell>
          <cell r="K233">
            <v>4583</v>
          </cell>
          <cell r="L233">
            <v>11000</v>
          </cell>
          <cell r="M233">
            <v>12524</v>
          </cell>
        </row>
        <row r="234">
          <cell r="A234" t="str">
            <v>2-ExpenseO&amp;MDepreciation/AmortizationERM</v>
          </cell>
          <cell r="B234" t="str">
            <v>2-Expense</v>
          </cell>
          <cell r="D234" t="str">
            <v>O&amp;M</v>
          </cell>
          <cell r="E234" t="str">
            <v>Depreciation/Amortization</v>
          </cell>
          <cell r="F234" t="str">
            <v>ERM</v>
          </cell>
          <cell r="G234">
            <v>0</v>
          </cell>
          <cell r="H234">
            <v>251</v>
          </cell>
          <cell r="I234">
            <v>251.34</v>
          </cell>
          <cell r="J234">
            <v>0</v>
          </cell>
          <cell r="K234">
            <v>1252</v>
          </cell>
          <cell r="L234">
            <v>3000</v>
          </cell>
          <cell r="M234">
            <v>4176</v>
          </cell>
        </row>
        <row r="235">
          <cell r="A235" t="str">
            <v>2-ExpenseO&amp;MDepreciation/AmortizationExec</v>
          </cell>
          <cell r="B235" t="str">
            <v>2-Expense</v>
          </cell>
          <cell r="D235" t="str">
            <v>O&amp;M</v>
          </cell>
          <cell r="E235" t="str">
            <v>Depreciation/Amortization</v>
          </cell>
          <cell r="F235" t="str">
            <v>Exec</v>
          </cell>
          <cell r="G235">
            <v>0</v>
          </cell>
          <cell r="H235">
            <v>15500</v>
          </cell>
          <cell r="I235">
            <v>15500</v>
          </cell>
          <cell r="J235">
            <v>0</v>
          </cell>
          <cell r="K235">
            <v>77500</v>
          </cell>
          <cell r="L235">
            <v>649559</v>
          </cell>
          <cell r="M235">
            <v>645876</v>
          </cell>
        </row>
        <row r="236">
          <cell r="A236" t="str">
            <v>2-ExpenseO&amp;MDepreciation/AmortizationHoldg Fin</v>
          </cell>
          <cell r="B236" t="str">
            <v>2-Expense</v>
          </cell>
          <cell r="D236" t="str">
            <v>O&amp;M</v>
          </cell>
          <cell r="E236" t="str">
            <v>Depreciation/Amortization</v>
          </cell>
          <cell r="F236" t="str">
            <v>Holdg Fin</v>
          </cell>
          <cell r="G236">
            <v>0</v>
          </cell>
          <cell r="H236">
            <v>83</v>
          </cell>
          <cell r="I236">
            <v>83</v>
          </cell>
          <cell r="J236">
            <v>0</v>
          </cell>
          <cell r="K236">
            <v>416</v>
          </cell>
          <cell r="L236">
            <v>1000</v>
          </cell>
          <cell r="M236">
            <v>667</v>
          </cell>
        </row>
        <row r="237">
          <cell r="A237" t="str">
            <v>2-ExpenseO&amp;MDepreciation/AmortizationHR</v>
          </cell>
          <cell r="B237" t="str">
            <v>2-Expense</v>
          </cell>
          <cell r="D237" t="str">
            <v>O&amp;M</v>
          </cell>
          <cell r="E237" t="str">
            <v>Depreciation/Amortization</v>
          </cell>
          <cell r="F237" t="str">
            <v>HR</v>
          </cell>
          <cell r="G237">
            <v>0</v>
          </cell>
          <cell r="H237">
            <v>1200</v>
          </cell>
          <cell r="I237">
            <v>2333</v>
          </cell>
          <cell r="J237">
            <v>0</v>
          </cell>
          <cell r="K237">
            <v>8100</v>
          </cell>
          <cell r="L237">
            <v>28192</v>
          </cell>
          <cell r="M237">
            <v>32870</v>
          </cell>
        </row>
        <row r="238">
          <cell r="A238" t="str">
            <v>2-ExpenseO&amp;MDepreciation/AmortizationInt Audit/ Control</v>
          </cell>
          <cell r="B238" t="str">
            <v>2-Expense</v>
          </cell>
          <cell r="D238" t="str">
            <v>O&amp;M</v>
          </cell>
          <cell r="E238" t="str">
            <v>Depreciation/Amortization</v>
          </cell>
          <cell r="F238" t="str">
            <v>Int Audit/ Control</v>
          </cell>
          <cell r="G238">
            <v>0</v>
          </cell>
          <cell r="H238">
            <v>17409</v>
          </cell>
          <cell r="I238">
            <v>17408.650000000001</v>
          </cell>
          <cell r="J238">
            <v>0</v>
          </cell>
          <cell r="K238">
            <v>87043</v>
          </cell>
          <cell r="L238">
            <v>208904</v>
          </cell>
          <cell r="M238">
            <v>208904</v>
          </cell>
        </row>
        <row r="239">
          <cell r="A239" t="str">
            <v>2-ExpenseO&amp;MDepreciation/AmortizationInv Rel</v>
          </cell>
          <cell r="B239" t="str">
            <v>2-Expense</v>
          </cell>
          <cell r="D239" t="str">
            <v>O&amp;M</v>
          </cell>
          <cell r="E239" t="str">
            <v>Depreciation/Amortization</v>
          </cell>
          <cell r="F239" t="str">
            <v>Inv Rel</v>
          </cell>
          <cell r="G239">
            <v>0</v>
          </cell>
          <cell r="J239">
            <v>0</v>
          </cell>
          <cell r="M239">
            <v>143</v>
          </cell>
        </row>
        <row r="240">
          <cell r="A240" t="str">
            <v>2-ExpenseO&amp;MDepreciation/AmortizationIT</v>
          </cell>
          <cell r="B240" t="str">
            <v>2-Expense</v>
          </cell>
          <cell r="D240" t="str">
            <v>O&amp;M</v>
          </cell>
          <cell r="E240" t="str">
            <v>Depreciation/Amortization</v>
          </cell>
          <cell r="F240" t="str">
            <v>IT</v>
          </cell>
          <cell r="G240">
            <v>0</v>
          </cell>
          <cell r="H240">
            <v>1040197</v>
          </cell>
          <cell r="I240">
            <v>1040196.7</v>
          </cell>
          <cell r="J240">
            <v>0</v>
          </cell>
          <cell r="K240">
            <v>5000984</v>
          </cell>
          <cell r="L240">
            <v>13681089</v>
          </cell>
          <cell r="M240">
            <v>13665946</v>
          </cell>
        </row>
        <row r="241">
          <cell r="A241" t="str">
            <v>2-ExpenseO&amp;MDepreciation/AmortizationLaw</v>
          </cell>
          <cell r="B241" t="str">
            <v>2-Expense</v>
          </cell>
          <cell r="D241" t="str">
            <v>O&amp;M</v>
          </cell>
          <cell r="E241" t="str">
            <v>Depreciation/Amortization</v>
          </cell>
          <cell r="F241" t="str">
            <v>Law</v>
          </cell>
          <cell r="G241">
            <v>0</v>
          </cell>
          <cell r="H241">
            <v>22917</v>
          </cell>
          <cell r="I241">
            <v>24744</v>
          </cell>
          <cell r="J241">
            <v>0</v>
          </cell>
          <cell r="K241">
            <v>114583</v>
          </cell>
          <cell r="L241">
            <v>275000</v>
          </cell>
          <cell r="M241">
            <v>275811</v>
          </cell>
        </row>
        <row r="242">
          <cell r="A242" t="str">
            <v>2-ExpenseO&amp;MDepreciation/AmortizationMisc Acct</v>
          </cell>
          <cell r="B242" t="str">
            <v>2-Expense</v>
          </cell>
          <cell r="D242" t="str">
            <v>O&amp;M</v>
          </cell>
          <cell r="E242" t="str">
            <v>Depreciation/Amortization</v>
          </cell>
          <cell r="F242" t="str">
            <v>Misc Acct</v>
          </cell>
          <cell r="G242">
            <v>0</v>
          </cell>
          <cell r="I242">
            <v>243</v>
          </cell>
          <cell r="J242">
            <v>0</v>
          </cell>
          <cell r="M242">
            <v>2916</v>
          </cell>
        </row>
        <row r="243">
          <cell r="A243" t="str">
            <v>2-ExpenseO&amp;MDepreciation/AmortizationNERC</v>
          </cell>
          <cell r="B243" t="str">
            <v>2-Expense</v>
          </cell>
          <cell r="D243" t="str">
            <v>O&amp;M</v>
          </cell>
          <cell r="E243" t="str">
            <v>Depreciation/Amortization</v>
          </cell>
          <cell r="F243" t="str">
            <v>NERC</v>
          </cell>
          <cell r="G243">
            <v>0</v>
          </cell>
          <cell r="H243">
            <v>333</v>
          </cell>
          <cell r="J243">
            <v>0</v>
          </cell>
          <cell r="K243">
            <v>1667</v>
          </cell>
          <cell r="L243">
            <v>4000</v>
          </cell>
          <cell r="M243">
            <v>3999</v>
          </cell>
        </row>
        <row r="244">
          <cell r="A244" t="str">
            <v>2-ExpenseO&amp;MDepreciation/AmortizationPayroll AP</v>
          </cell>
          <cell r="B244" t="str">
            <v>2-Expense</v>
          </cell>
          <cell r="D244" t="str">
            <v>O&amp;M</v>
          </cell>
          <cell r="E244" t="str">
            <v>Depreciation/Amortization</v>
          </cell>
          <cell r="F244" t="str">
            <v>Payroll AP</v>
          </cell>
          <cell r="G244">
            <v>0</v>
          </cell>
          <cell r="H244">
            <v>465</v>
          </cell>
          <cell r="I244">
            <v>464.83</v>
          </cell>
          <cell r="J244">
            <v>0</v>
          </cell>
          <cell r="K244">
            <v>2324</v>
          </cell>
          <cell r="L244">
            <v>5580</v>
          </cell>
          <cell r="M244">
            <v>9300</v>
          </cell>
        </row>
        <row r="245">
          <cell r="A245" t="str">
            <v>2-ExpenseO&amp;MDepreciation/AmortizationProcmt</v>
          </cell>
          <cell r="B245" t="str">
            <v>2-Expense</v>
          </cell>
          <cell r="D245" t="str">
            <v>O&amp;M</v>
          </cell>
          <cell r="E245" t="str">
            <v>Depreciation/Amortization</v>
          </cell>
          <cell r="F245" t="str">
            <v>Procmt</v>
          </cell>
          <cell r="G245">
            <v>0</v>
          </cell>
          <cell r="H245">
            <v>2616</v>
          </cell>
          <cell r="I245">
            <v>4414</v>
          </cell>
          <cell r="J245">
            <v>0</v>
          </cell>
          <cell r="K245">
            <v>13079</v>
          </cell>
          <cell r="L245">
            <v>31389</v>
          </cell>
          <cell r="M245">
            <v>31392</v>
          </cell>
        </row>
        <row r="246">
          <cell r="A246" t="str">
            <v>2-ExpenseO&amp;MDepreciation/AmortizationPSE&amp;G Fin</v>
          </cell>
          <cell r="B246" t="str">
            <v>2-Expense</v>
          </cell>
          <cell r="D246" t="str">
            <v>O&amp;M</v>
          </cell>
          <cell r="E246" t="str">
            <v>Depreciation/Amortization</v>
          </cell>
          <cell r="F246" t="str">
            <v>PSE&amp;G Fin</v>
          </cell>
          <cell r="G246">
            <v>0</v>
          </cell>
          <cell r="H246">
            <v>2000</v>
          </cell>
          <cell r="I246">
            <v>2000</v>
          </cell>
          <cell r="J246">
            <v>0</v>
          </cell>
          <cell r="K246">
            <v>10000</v>
          </cell>
          <cell r="L246">
            <v>24000</v>
          </cell>
          <cell r="M246">
            <v>23539</v>
          </cell>
        </row>
        <row r="247">
          <cell r="A247" t="str">
            <v>2-ExpenseO&amp;MDepreciation/AmortizationPub Affr</v>
          </cell>
          <cell r="B247" t="str">
            <v>2-Expense</v>
          </cell>
          <cell r="D247" t="str">
            <v>O&amp;M</v>
          </cell>
          <cell r="E247" t="str">
            <v>Depreciation/Amortization</v>
          </cell>
          <cell r="F247" t="str">
            <v>Pub Affr</v>
          </cell>
          <cell r="G247">
            <v>0</v>
          </cell>
          <cell r="H247">
            <v>999</v>
          </cell>
          <cell r="I247">
            <v>2246</v>
          </cell>
          <cell r="J247">
            <v>0</v>
          </cell>
          <cell r="K247">
            <v>4997</v>
          </cell>
          <cell r="L247">
            <v>11999</v>
          </cell>
          <cell r="M247">
            <v>18254</v>
          </cell>
        </row>
        <row r="248">
          <cell r="A248" t="str">
            <v>2-ExpenseO&amp;MDepreciation/AmortizationPwr Fin</v>
          </cell>
          <cell r="B248" t="str">
            <v>2-Expense</v>
          </cell>
          <cell r="D248" t="str">
            <v>O&amp;M</v>
          </cell>
          <cell r="E248" t="str">
            <v>Depreciation/Amortization</v>
          </cell>
          <cell r="F248" t="str">
            <v>Pwr Fin</v>
          </cell>
          <cell r="G248">
            <v>0</v>
          </cell>
          <cell r="H248">
            <v>2288</v>
          </cell>
          <cell r="I248">
            <v>2287.58</v>
          </cell>
          <cell r="J248">
            <v>0</v>
          </cell>
          <cell r="K248">
            <v>11438</v>
          </cell>
          <cell r="L248">
            <v>27451</v>
          </cell>
          <cell r="M248">
            <v>26748</v>
          </cell>
        </row>
        <row r="249">
          <cell r="A249" t="str">
            <v>2-ExpenseO&amp;MDepreciation/AmortizationRec Mgmt</v>
          </cell>
          <cell r="B249" t="str">
            <v>2-Expense</v>
          </cell>
          <cell r="D249" t="str">
            <v>O&amp;M</v>
          </cell>
          <cell r="E249" t="str">
            <v>Depreciation/Amortization</v>
          </cell>
          <cell r="F249" t="str">
            <v>Rec Mgmt</v>
          </cell>
          <cell r="G249">
            <v>0</v>
          </cell>
          <cell r="H249">
            <v>74</v>
          </cell>
          <cell r="I249">
            <v>73.5</v>
          </cell>
          <cell r="J249">
            <v>0</v>
          </cell>
          <cell r="K249">
            <v>368</v>
          </cell>
          <cell r="L249">
            <v>882</v>
          </cell>
          <cell r="M249">
            <v>1439</v>
          </cell>
        </row>
        <row r="250">
          <cell r="A250" t="str">
            <v>2-ExpenseO&amp;MDepreciation/AmortizationSC Fin</v>
          </cell>
          <cell r="B250" t="str">
            <v>2-Expense</v>
          </cell>
          <cell r="D250" t="str">
            <v>O&amp;M</v>
          </cell>
          <cell r="E250" t="str">
            <v>Depreciation/Amortization</v>
          </cell>
          <cell r="F250" t="str">
            <v>SC Fin</v>
          </cell>
          <cell r="G250">
            <v>0</v>
          </cell>
          <cell r="H250">
            <v>558</v>
          </cell>
          <cell r="I250">
            <v>557.83000000000004</v>
          </cell>
          <cell r="J250">
            <v>0</v>
          </cell>
          <cell r="K250">
            <v>2789</v>
          </cell>
          <cell r="L250">
            <v>6694</v>
          </cell>
          <cell r="M250">
            <v>8913</v>
          </cell>
        </row>
        <row r="251">
          <cell r="A251" t="str">
            <v>2-ExpenseO&amp;MDepreciation/AmortizationTreas</v>
          </cell>
          <cell r="B251" t="str">
            <v>2-Expense</v>
          </cell>
          <cell r="D251" t="str">
            <v>O&amp;M</v>
          </cell>
          <cell r="E251" t="str">
            <v>Depreciation/Amortization</v>
          </cell>
          <cell r="F251" t="str">
            <v>Treas</v>
          </cell>
          <cell r="G251">
            <v>0</v>
          </cell>
          <cell r="H251">
            <v>290061</v>
          </cell>
          <cell r="I251">
            <v>291240.42</v>
          </cell>
          <cell r="J251">
            <v>0</v>
          </cell>
          <cell r="K251">
            <v>1450306</v>
          </cell>
          <cell r="L251">
            <v>3480740</v>
          </cell>
          <cell r="M251">
            <v>3479950</v>
          </cell>
        </row>
        <row r="252">
          <cell r="A252" t="str">
            <v>2-ExpenseO&amp;MDepreciation/AmortizationV&amp;P</v>
          </cell>
          <cell r="B252" t="str">
            <v>2-Expense</v>
          </cell>
          <cell r="D252" t="str">
            <v>O&amp;M</v>
          </cell>
          <cell r="E252" t="str">
            <v>Depreciation/Amortization</v>
          </cell>
          <cell r="F252" t="str">
            <v>V&amp;P</v>
          </cell>
          <cell r="G252">
            <v>0</v>
          </cell>
          <cell r="H252">
            <v>599</v>
          </cell>
          <cell r="I252">
            <v>598.5</v>
          </cell>
          <cell r="J252">
            <v>0</v>
          </cell>
          <cell r="K252">
            <v>2993</v>
          </cell>
          <cell r="L252">
            <v>7182</v>
          </cell>
          <cell r="M252">
            <v>5336</v>
          </cell>
        </row>
        <row r="253">
          <cell r="A253" t="str">
            <v>2-ExpenseO&amp;MFleet/Other CO ChargesBAR</v>
          </cell>
          <cell r="B253" t="str">
            <v>2-Expense</v>
          </cell>
          <cell r="D253" t="str">
            <v>O&amp;M</v>
          </cell>
          <cell r="E253" t="str">
            <v>Fleet/Other CO Charges</v>
          </cell>
          <cell r="F253" t="str">
            <v>BAR</v>
          </cell>
          <cell r="G253">
            <v>0</v>
          </cell>
          <cell r="H253">
            <v>3355</v>
          </cell>
          <cell r="I253">
            <v>2200</v>
          </cell>
          <cell r="J253">
            <v>0</v>
          </cell>
          <cell r="K253">
            <v>16425</v>
          </cell>
          <cell r="L253">
            <v>42903</v>
          </cell>
          <cell r="M253">
            <v>42681</v>
          </cell>
        </row>
        <row r="254">
          <cell r="A254" t="str">
            <v>2-ExpenseO&amp;MFleet/Other CO ChargesComm Adv</v>
          </cell>
          <cell r="B254" t="str">
            <v>2-Expense</v>
          </cell>
          <cell r="D254" t="str">
            <v>O&amp;M</v>
          </cell>
          <cell r="E254" t="str">
            <v>Fleet/Other CO Charges</v>
          </cell>
          <cell r="F254" t="str">
            <v>Comm Adv</v>
          </cell>
          <cell r="G254">
            <v>0</v>
          </cell>
          <cell r="H254">
            <v>528</v>
          </cell>
          <cell r="J254">
            <v>0</v>
          </cell>
          <cell r="K254">
            <v>2529</v>
          </cell>
          <cell r="L254">
            <v>6053</v>
          </cell>
          <cell r="M254">
            <v>-1</v>
          </cell>
        </row>
        <row r="255">
          <cell r="A255" t="str">
            <v>2-ExpenseO&amp;MFleet/Other CO ChargesCorp Strat</v>
          </cell>
          <cell r="B255" t="str">
            <v>2-Expense</v>
          </cell>
          <cell r="D255" t="str">
            <v>O&amp;M</v>
          </cell>
          <cell r="E255" t="str">
            <v>Fleet/Other CO Charges</v>
          </cell>
          <cell r="F255" t="str">
            <v>Corp Strat</v>
          </cell>
          <cell r="G255">
            <v>0</v>
          </cell>
          <cell r="H255">
            <v>712</v>
          </cell>
          <cell r="I255">
            <v>65</v>
          </cell>
          <cell r="J255">
            <v>0</v>
          </cell>
          <cell r="K255">
            <v>3394</v>
          </cell>
          <cell r="L255">
            <v>8121</v>
          </cell>
          <cell r="M255">
            <v>1322</v>
          </cell>
        </row>
        <row r="256">
          <cell r="A256" t="str">
            <v>2-ExpenseO&amp;MFleet/Other CO ChargesExec</v>
          </cell>
          <cell r="B256" t="str">
            <v>2-Expense</v>
          </cell>
          <cell r="D256" t="str">
            <v>O&amp;M</v>
          </cell>
          <cell r="E256" t="str">
            <v>Fleet/Other CO Charges</v>
          </cell>
          <cell r="F256" t="str">
            <v>Exec</v>
          </cell>
          <cell r="G256">
            <v>0</v>
          </cell>
          <cell r="H256">
            <v>966</v>
          </cell>
          <cell r="I256">
            <v>965.95</v>
          </cell>
          <cell r="J256">
            <v>0</v>
          </cell>
          <cell r="K256">
            <v>4629</v>
          </cell>
          <cell r="L256">
            <v>11079</v>
          </cell>
          <cell r="M256">
            <v>10954</v>
          </cell>
        </row>
        <row r="257">
          <cell r="A257" t="str">
            <v>2-ExpenseO&amp;MFleet/Other CO ChargesHR</v>
          </cell>
          <cell r="B257" t="str">
            <v>2-Expense</v>
          </cell>
          <cell r="D257" t="str">
            <v>O&amp;M</v>
          </cell>
          <cell r="E257" t="str">
            <v>Fleet/Other CO Charges</v>
          </cell>
          <cell r="F257" t="str">
            <v>HR</v>
          </cell>
          <cell r="G257">
            <v>0</v>
          </cell>
          <cell r="H257">
            <v>2078</v>
          </cell>
          <cell r="I257">
            <v>2078.17</v>
          </cell>
          <cell r="J257">
            <v>0</v>
          </cell>
          <cell r="K257">
            <v>9972</v>
          </cell>
          <cell r="L257">
            <v>23867</v>
          </cell>
          <cell r="M257">
            <v>31405</v>
          </cell>
        </row>
        <row r="258">
          <cell r="A258" t="str">
            <v>2-ExpenseO&amp;MFleet/Other CO ChargesIT</v>
          </cell>
          <cell r="B258" t="str">
            <v>2-Expense</v>
          </cell>
          <cell r="D258" t="str">
            <v>O&amp;M</v>
          </cell>
          <cell r="E258" t="str">
            <v>Fleet/Other CO Charges</v>
          </cell>
          <cell r="F258" t="str">
            <v>IT</v>
          </cell>
          <cell r="G258">
            <v>0</v>
          </cell>
          <cell r="H258">
            <v>1701</v>
          </cell>
          <cell r="I258">
            <v>1701.13</v>
          </cell>
          <cell r="J258">
            <v>0</v>
          </cell>
          <cell r="K258">
            <v>8575</v>
          </cell>
          <cell r="L258">
            <v>24129</v>
          </cell>
          <cell r="M258">
            <v>23665</v>
          </cell>
        </row>
        <row r="259">
          <cell r="A259" t="str">
            <v>2-ExpenseO&amp;MFleet/Other CO ChargesNERC</v>
          </cell>
          <cell r="B259" t="str">
            <v>2-Expense</v>
          </cell>
          <cell r="D259" t="str">
            <v>O&amp;M</v>
          </cell>
          <cell r="E259" t="str">
            <v>Fleet/Other CO Charges</v>
          </cell>
          <cell r="F259" t="str">
            <v>NERC</v>
          </cell>
          <cell r="G259">
            <v>0</v>
          </cell>
          <cell r="J259">
            <v>0</v>
          </cell>
        </row>
        <row r="260">
          <cell r="A260" t="str">
            <v>2-ExpenseO&amp;MFleet/Other CO ChargesProcmt</v>
          </cell>
          <cell r="B260" t="str">
            <v>2-Expense</v>
          </cell>
          <cell r="D260" t="str">
            <v>O&amp;M</v>
          </cell>
          <cell r="E260" t="str">
            <v>Fleet/Other CO Charges</v>
          </cell>
          <cell r="F260" t="str">
            <v>Procmt</v>
          </cell>
          <cell r="G260">
            <v>0</v>
          </cell>
          <cell r="H260">
            <v>885</v>
          </cell>
          <cell r="I260">
            <v>884.88</v>
          </cell>
          <cell r="J260">
            <v>0</v>
          </cell>
          <cell r="K260">
            <v>4260</v>
          </cell>
          <cell r="L260">
            <v>10200</v>
          </cell>
          <cell r="M260">
            <v>10200</v>
          </cell>
        </row>
        <row r="261">
          <cell r="A261" t="str">
            <v>2-ExpenseO&amp;MFleet/Other CO ChargesPSE&amp;G Fin</v>
          </cell>
          <cell r="B261" t="str">
            <v>2-Expense</v>
          </cell>
          <cell r="D261" t="str">
            <v>O&amp;M</v>
          </cell>
          <cell r="E261" t="str">
            <v>Fleet/Other CO Charges</v>
          </cell>
          <cell r="F261" t="str">
            <v>PSE&amp;G Fin</v>
          </cell>
          <cell r="G261">
            <v>0</v>
          </cell>
          <cell r="J261">
            <v>0</v>
          </cell>
          <cell r="M261">
            <v>554</v>
          </cell>
        </row>
        <row r="262">
          <cell r="A262" t="str">
            <v>2-ExpenseO&amp;MFleet/Other CO ChargesPub Affr</v>
          </cell>
          <cell r="B262" t="str">
            <v>2-Expense</v>
          </cell>
          <cell r="D262" t="str">
            <v>O&amp;M</v>
          </cell>
          <cell r="E262" t="str">
            <v>Fleet/Other CO Charges</v>
          </cell>
          <cell r="F262" t="str">
            <v>Pub Affr</v>
          </cell>
          <cell r="G262">
            <v>0</v>
          </cell>
          <cell r="H262">
            <v>1329</v>
          </cell>
          <cell r="I262">
            <v>1329.41</v>
          </cell>
          <cell r="J262">
            <v>0</v>
          </cell>
          <cell r="K262">
            <v>6392</v>
          </cell>
          <cell r="L262">
            <v>15301</v>
          </cell>
          <cell r="M262">
            <v>17790</v>
          </cell>
        </row>
        <row r="263">
          <cell r="A263" t="str">
            <v>2-ExpenseO&amp;MFleet/Other CO ChargesPwr Fin</v>
          </cell>
          <cell r="B263" t="str">
            <v>2-Expense</v>
          </cell>
          <cell r="D263" t="str">
            <v>O&amp;M</v>
          </cell>
          <cell r="E263" t="str">
            <v>Fleet/Other CO Charges</v>
          </cell>
          <cell r="F263" t="str">
            <v>Pwr Fin</v>
          </cell>
          <cell r="G263">
            <v>0</v>
          </cell>
          <cell r="H263">
            <v>87</v>
          </cell>
          <cell r="I263">
            <v>86.6</v>
          </cell>
          <cell r="J263">
            <v>0</v>
          </cell>
          <cell r="K263">
            <v>433</v>
          </cell>
          <cell r="L263">
            <v>1039</v>
          </cell>
          <cell r="M263">
            <v>1039</v>
          </cell>
        </row>
        <row r="264">
          <cell r="A264" t="str">
            <v>2-ExpenseO&amp;MFleet/Other CO ChargesRec Mgmt</v>
          </cell>
          <cell r="B264" t="str">
            <v>2-Expense</v>
          </cell>
          <cell r="D264" t="str">
            <v>O&amp;M</v>
          </cell>
          <cell r="E264" t="str">
            <v>Fleet/Other CO Charges</v>
          </cell>
          <cell r="F264" t="str">
            <v>Rec Mgmt</v>
          </cell>
          <cell r="G264">
            <v>0</v>
          </cell>
          <cell r="H264">
            <v>2482</v>
          </cell>
          <cell r="I264">
            <v>2482.4499999999998</v>
          </cell>
          <cell r="J264">
            <v>0</v>
          </cell>
          <cell r="K264">
            <v>12358</v>
          </cell>
          <cell r="L264">
            <v>29650</v>
          </cell>
          <cell r="M264">
            <v>28311</v>
          </cell>
        </row>
        <row r="265">
          <cell r="A265" t="str">
            <v>2-ExpenseO&amp;MFleet/Other CO ChargesTreas</v>
          </cell>
          <cell r="B265" t="str">
            <v>2-Expense</v>
          </cell>
          <cell r="D265" t="str">
            <v>O&amp;M</v>
          </cell>
          <cell r="E265" t="str">
            <v>Fleet/Other CO Charges</v>
          </cell>
          <cell r="F265" t="str">
            <v>Treas</v>
          </cell>
          <cell r="G265">
            <v>0</v>
          </cell>
          <cell r="H265">
            <v>36899</v>
          </cell>
          <cell r="I265">
            <v>36867.199999999997</v>
          </cell>
          <cell r="J265">
            <v>0</v>
          </cell>
          <cell r="K265">
            <v>184167</v>
          </cell>
          <cell r="L265">
            <v>441950</v>
          </cell>
          <cell r="M265">
            <v>432812</v>
          </cell>
        </row>
        <row r="266">
          <cell r="A266" t="str">
            <v>2-ExpenseO&amp;MFringe Benefits &amp; TaxesASD</v>
          </cell>
          <cell r="B266" t="str">
            <v>2-Expense</v>
          </cell>
          <cell r="D266" t="str">
            <v>O&amp;M</v>
          </cell>
          <cell r="E266" t="str">
            <v>Fringe Benefits &amp; Taxes</v>
          </cell>
          <cell r="F266" t="str">
            <v>ASD</v>
          </cell>
          <cell r="G266">
            <v>0</v>
          </cell>
          <cell r="H266">
            <v>300603</v>
          </cell>
          <cell r="I266">
            <v>328718</v>
          </cell>
          <cell r="J266">
            <v>0</v>
          </cell>
          <cell r="K266">
            <v>1426695</v>
          </cell>
          <cell r="L266">
            <v>3540795</v>
          </cell>
          <cell r="M266">
            <v>3576674</v>
          </cell>
        </row>
        <row r="267">
          <cell r="A267" t="str">
            <v>2-ExpenseO&amp;MFringe Benefits &amp; TaxesBAR</v>
          </cell>
          <cell r="B267" t="str">
            <v>2-Expense</v>
          </cell>
          <cell r="D267" t="str">
            <v>O&amp;M</v>
          </cell>
          <cell r="E267" t="str">
            <v>Fringe Benefits &amp; Taxes</v>
          </cell>
          <cell r="F267" t="str">
            <v>BAR</v>
          </cell>
          <cell r="G267">
            <v>0</v>
          </cell>
          <cell r="H267">
            <v>101761</v>
          </cell>
          <cell r="I267">
            <v>100630</v>
          </cell>
          <cell r="J267">
            <v>0</v>
          </cell>
          <cell r="K267">
            <v>491403</v>
          </cell>
          <cell r="L267">
            <v>1199638</v>
          </cell>
          <cell r="M267">
            <v>1200037</v>
          </cell>
        </row>
        <row r="268">
          <cell r="A268" t="str">
            <v>2-ExpenseO&amp;MFringe Benefits &amp; TaxesComm Adv</v>
          </cell>
          <cell r="B268" t="str">
            <v>2-Expense</v>
          </cell>
          <cell r="D268" t="str">
            <v>O&amp;M</v>
          </cell>
          <cell r="E268" t="str">
            <v>Fringe Benefits &amp; Taxes</v>
          </cell>
          <cell r="F268" t="str">
            <v>Comm Adv</v>
          </cell>
          <cell r="G268">
            <v>0</v>
          </cell>
          <cell r="H268">
            <v>86758</v>
          </cell>
          <cell r="I268">
            <v>81758</v>
          </cell>
          <cell r="J268">
            <v>0</v>
          </cell>
          <cell r="K268">
            <v>425653</v>
          </cell>
          <cell r="L268">
            <v>1048672</v>
          </cell>
          <cell r="M268">
            <v>1049306</v>
          </cell>
        </row>
        <row r="269">
          <cell r="A269" t="str">
            <v>2-ExpenseO&amp;MFringe Benefits &amp; TaxesCorp Dev</v>
          </cell>
          <cell r="B269" t="str">
            <v>2-Expense</v>
          </cell>
          <cell r="D269" t="str">
            <v>O&amp;M</v>
          </cell>
          <cell r="E269" t="str">
            <v>Fringe Benefits &amp; Taxes</v>
          </cell>
          <cell r="F269" t="str">
            <v>Corp Dev</v>
          </cell>
          <cell r="G269">
            <v>0</v>
          </cell>
          <cell r="H269">
            <v>33090</v>
          </cell>
          <cell r="I269">
            <v>33090.42</v>
          </cell>
          <cell r="J269">
            <v>0</v>
          </cell>
          <cell r="K269">
            <v>91178</v>
          </cell>
          <cell r="L269">
            <v>208277</v>
          </cell>
          <cell r="M269">
            <v>208942</v>
          </cell>
        </row>
        <row r="270">
          <cell r="A270" t="str">
            <v>2-ExpenseO&amp;MFringe Benefits &amp; TaxesCorp Secr</v>
          </cell>
          <cell r="B270" t="str">
            <v>2-Expense</v>
          </cell>
          <cell r="D270" t="str">
            <v>O&amp;M</v>
          </cell>
          <cell r="E270" t="str">
            <v>Fringe Benefits &amp; Taxes</v>
          </cell>
          <cell r="F270" t="str">
            <v>Corp Secr</v>
          </cell>
          <cell r="G270">
            <v>0</v>
          </cell>
          <cell r="H270">
            <v>11653</v>
          </cell>
          <cell r="I270">
            <v>12052</v>
          </cell>
          <cell r="J270">
            <v>0</v>
          </cell>
          <cell r="K270">
            <v>57737</v>
          </cell>
          <cell r="L270">
            <v>142993</v>
          </cell>
          <cell r="M270">
            <v>142646</v>
          </cell>
        </row>
        <row r="271">
          <cell r="A271" t="str">
            <v>2-ExpenseO&amp;MFringe Benefits &amp; TaxesCorp Strat</v>
          </cell>
          <cell r="B271" t="str">
            <v>2-Expense</v>
          </cell>
          <cell r="D271" t="str">
            <v>O&amp;M</v>
          </cell>
          <cell r="E271" t="str">
            <v>Fringe Benefits &amp; Taxes</v>
          </cell>
          <cell r="F271" t="str">
            <v>Corp Strat</v>
          </cell>
          <cell r="G271">
            <v>0</v>
          </cell>
          <cell r="H271">
            <v>38718</v>
          </cell>
          <cell r="I271">
            <v>38717.620000000003</v>
          </cell>
          <cell r="J271">
            <v>0</v>
          </cell>
          <cell r="K271">
            <v>187373</v>
          </cell>
          <cell r="L271">
            <v>456936</v>
          </cell>
          <cell r="M271">
            <v>456631</v>
          </cell>
        </row>
        <row r="272">
          <cell r="A272" t="str">
            <v>2-ExpenseO&amp;MFringe Benefits &amp; TaxesERM</v>
          </cell>
          <cell r="B272" t="str">
            <v>2-Expense</v>
          </cell>
          <cell r="D272" t="str">
            <v>O&amp;M</v>
          </cell>
          <cell r="E272" t="str">
            <v>Fringe Benefits &amp; Taxes</v>
          </cell>
          <cell r="F272" t="str">
            <v>ERM</v>
          </cell>
          <cell r="G272">
            <v>0</v>
          </cell>
          <cell r="H272">
            <v>59192</v>
          </cell>
          <cell r="I272">
            <v>52816</v>
          </cell>
          <cell r="J272">
            <v>0</v>
          </cell>
          <cell r="K272">
            <v>290783</v>
          </cell>
          <cell r="L272">
            <v>716352</v>
          </cell>
          <cell r="M272">
            <v>732283</v>
          </cell>
        </row>
        <row r="273">
          <cell r="A273" t="str">
            <v>2-ExpenseO&amp;MFringe Benefits &amp; TaxesExec</v>
          </cell>
          <cell r="B273" t="str">
            <v>2-Expense</v>
          </cell>
          <cell r="D273" t="str">
            <v>O&amp;M</v>
          </cell>
          <cell r="E273" t="str">
            <v>Fringe Benefits &amp; Taxes</v>
          </cell>
          <cell r="F273" t="str">
            <v>Exec</v>
          </cell>
          <cell r="G273">
            <v>0</v>
          </cell>
          <cell r="H273">
            <v>705263</v>
          </cell>
          <cell r="I273">
            <v>704000</v>
          </cell>
          <cell r="J273">
            <v>0</v>
          </cell>
          <cell r="K273">
            <v>5079286</v>
          </cell>
          <cell r="L273">
            <v>14648888</v>
          </cell>
          <cell r="M273">
            <v>14315241</v>
          </cell>
        </row>
        <row r="274">
          <cell r="A274" t="str">
            <v>2-ExpenseO&amp;MFringe Benefits &amp; TaxesFringe</v>
          </cell>
          <cell r="B274" t="str">
            <v>2-Expense</v>
          </cell>
          <cell r="D274" t="str">
            <v>O&amp;M</v>
          </cell>
          <cell r="E274" t="str">
            <v>Fringe Benefits &amp; Taxes</v>
          </cell>
          <cell r="F274" t="str">
            <v>Fringe</v>
          </cell>
          <cell r="G274">
            <v>0</v>
          </cell>
          <cell r="H274">
            <v>-169350</v>
          </cell>
          <cell r="I274">
            <v>252650</v>
          </cell>
          <cell r="J274">
            <v>0</v>
          </cell>
          <cell r="K274">
            <v>858569</v>
          </cell>
          <cell r="L274">
            <v>-294656</v>
          </cell>
          <cell r="M274">
            <v>720795</v>
          </cell>
        </row>
        <row r="275">
          <cell r="A275" t="str">
            <v>2-ExpenseO&amp;MFringe Benefits &amp; TaxesHoldg Fin</v>
          </cell>
          <cell r="B275" t="str">
            <v>2-Expense</v>
          </cell>
          <cell r="D275" t="str">
            <v>O&amp;M</v>
          </cell>
          <cell r="E275" t="str">
            <v>Fringe Benefits &amp; Taxes</v>
          </cell>
          <cell r="F275" t="str">
            <v>Holdg Fin</v>
          </cell>
          <cell r="G275">
            <v>0</v>
          </cell>
          <cell r="H275">
            <v>11771</v>
          </cell>
          <cell r="I275">
            <v>11423</v>
          </cell>
          <cell r="J275">
            <v>0</v>
          </cell>
          <cell r="K275">
            <v>56967</v>
          </cell>
          <cell r="L275">
            <v>138924</v>
          </cell>
          <cell r="M275">
            <v>137407</v>
          </cell>
        </row>
        <row r="276">
          <cell r="A276" t="str">
            <v>2-ExpenseO&amp;MFringe Benefits &amp; TaxesHR</v>
          </cell>
          <cell r="B276" t="str">
            <v>2-Expense</v>
          </cell>
          <cell r="D276" t="str">
            <v>O&amp;M</v>
          </cell>
          <cell r="E276" t="str">
            <v>Fringe Benefits &amp; Taxes</v>
          </cell>
          <cell r="F276" t="str">
            <v>HR</v>
          </cell>
          <cell r="G276">
            <v>0</v>
          </cell>
          <cell r="H276">
            <v>309119</v>
          </cell>
          <cell r="I276">
            <v>305000</v>
          </cell>
          <cell r="J276">
            <v>0</v>
          </cell>
          <cell r="K276">
            <v>1509376</v>
          </cell>
          <cell r="L276">
            <v>3629504</v>
          </cell>
          <cell r="M276">
            <v>3606629</v>
          </cell>
        </row>
        <row r="277">
          <cell r="A277" t="str">
            <v>2-ExpenseO&amp;MFringe Benefits &amp; TaxesInt Audit/ Control</v>
          </cell>
          <cell r="B277" t="str">
            <v>2-Expense</v>
          </cell>
          <cell r="D277" t="str">
            <v>O&amp;M</v>
          </cell>
          <cell r="E277" t="str">
            <v>Fringe Benefits &amp; Taxes</v>
          </cell>
          <cell r="F277" t="str">
            <v>Int Audit/ Control</v>
          </cell>
          <cell r="G277">
            <v>0</v>
          </cell>
          <cell r="H277">
            <v>91403</v>
          </cell>
          <cell r="I277">
            <v>91403.19</v>
          </cell>
          <cell r="J277">
            <v>0</v>
          </cell>
          <cell r="K277">
            <v>441876</v>
          </cell>
          <cell r="L277">
            <v>1088143</v>
          </cell>
          <cell r="M277">
            <v>1088144</v>
          </cell>
        </row>
        <row r="278">
          <cell r="A278" t="str">
            <v>2-ExpenseO&amp;MFringe Benefits &amp; TaxesInv Rel</v>
          </cell>
          <cell r="B278" t="str">
            <v>2-Expense</v>
          </cell>
          <cell r="D278" t="str">
            <v>O&amp;M</v>
          </cell>
          <cell r="E278" t="str">
            <v>Fringe Benefits &amp; Taxes</v>
          </cell>
          <cell r="F278" t="str">
            <v>Inv Rel</v>
          </cell>
          <cell r="G278">
            <v>0</v>
          </cell>
          <cell r="H278">
            <v>12897</v>
          </cell>
          <cell r="I278">
            <v>12826</v>
          </cell>
          <cell r="J278">
            <v>0</v>
          </cell>
          <cell r="K278">
            <v>62525</v>
          </cell>
          <cell r="L278">
            <v>152343</v>
          </cell>
          <cell r="M278">
            <v>154585</v>
          </cell>
        </row>
        <row r="279">
          <cell r="A279" t="str">
            <v>2-ExpenseO&amp;MFringe Benefits &amp; TaxesIT</v>
          </cell>
          <cell r="B279" t="str">
            <v>2-Expense</v>
          </cell>
          <cell r="D279" t="str">
            <v>O&amp;M</v>
          </cell>
          <cell r="E279" t="str">
            <v>Fringe Benefits &amp; Taxes</v>
          </cell>
          <cell r="F279" t="str">
            <v>IT</v>
          </cell>
          <cell r="G279">
            <v>0</v>
          </cell>
          <cell r="H279">
            <v>722993</v>
          </cell>
          <cell r="I279">
            <v>722993.4</v>
          </cell>
          <cell r="J279">
            <v>0</v>
          </cell>
          <cell r="K279">
            <v>3486726</v>
          </cell>
          <cell r="L279">
            <v>8490764</v>
          </cell>
          <cell r="M279">
            <v>8387883</v>
          </cell>
        </row>
        <row r="280">
          <cell r="A280" t="str">
            <v>2-ExpenseO&amp;MFringe Benefits &amp; TaxesLaw</v>
          </cell>
          <cell r="B280" t="str">
            <v>2-Expense</v>
          </cell>
          <cell r="D280" t="str">
            <v>O&amp;M</v>
          </cell>
          <cell r="E280" t="str">
            <v>Fringe Benefits &amp; Taxes</v>
          </cell>
          <cell r="F280" t="str">
            <v>Law</v>
          </cell>
          <cell r="G280">
            <v>0</v>
          </cell>
          <cell r="H280">
            <v>235103</v>
          </cell>
          <cell r="I280">
            <v>219103.37</v>
          </cell>
          <cell r="J280">
            <v>0</v>
          </cell>
          <cell r="K280">
            <v>1139495</v>
          </cell>
          <cell r="L280">
            <v>2780557</v>
          </cell>
          <cell r="M280">
            <v>2781779</v>
          </cell>
        </row>
        <row r="281">
          <cell r="A281" t="str">
            <v>2-ExpenseO&amp;MFringe Benefits &amp; TaxesMisc Acct</v>
          </cell>
          <cell r="B281" t="str">
            <v>2-Expense</v>
          </cell>
          <cell r="D281" t="str">
            <v>O&amp;M</v>
          </cell>
          <cell r="E281" t="str">
            <v>Fringe Benefits &amp; Taxes</v>
          </cell>
          <cell r="F281" t="str">
            <v>Misc Acct</v>
          </cell>
          <cell r="G281">
            <v>0</v>
          </cell>
          <cell r="H281">
            <v>51028</v>
          </cell>
          <cell r="I281">
            <v>51027.77</v>
          </cell>
          <cell r="J281">
            <v>0</v>
          </cell>
          <cell r="K281">
            <v>332767</v>
          </cell>
          <cell r="L281">
            <v>791400</v>
          </cell>
          <cell r="M281">
            <v>619815</v>
          </cell>
        </row>
        <row r="282">
          <cell r="A282" t="str">
            <v>2-ExpenseO&amp;MFringe Benefits &amp; TaxesNERC</v>
          </cell>
          <cell r="B282" t="str">
            <v>2-Expense</v>
          </cell>
          <cell r="D282" t="str">
            <v>O&amp;M</v>
          </cell>
          <cell r="E282" t="str">
            <v>Fringe Benefits &amp; Taxes</v>
          </cell>
          <cell r="F282" t="str">
            <v>NERC</v>
          </cell>
          <cell r="G282">
            <v>0</v>
          </cell>
          <cell r="H282">
            <v>21181</v>
          </cell>
          <cell r="I282">
            <v>20460</v>
          </cell>
          <cell r="J282">
            <v>0</v>
          </cell>
          <cell r="K282">
            <v>287379</v>
          </cell>
          <cell r="L282">
            <v>434820</v>
          </cell>
          <cell r="M282">
            <v>434766</v>
          </cell>
        </row>
        <row r="283">
          <cell r="A283" t="str">
            <v>2-ExpenseO&amp;MFringe Benefits &amp; TaxesPayroll AP</v>
          </cell>
          <cell r="B283" t="str">
            <v>2-Expense</v>
          </cell>
          <cell r="D283" t="str">
            <v>O&amp;M</v>
          </cell>
          <cell r="E283" t="str">
            <v>Fringe Benefits &amp; Taxes</v>
          </cell>
          <cell r="F283" t="str">
            <v>Payroll AP</v>
          </cell>
          <cell r="G283">
            <v>0</v>
          </cell>
          <cell r="H283">
            <v>54457</v>
          </cell>
          <cell r="I283">
            <v>53466</v>
          </cell>
          <cell r="J283">
            <v>0</v>
          </cell>
          <cell r="K283">
            <v>277448</v>
          </cell>
          <cell r="L283">
            <v>656340</v>
          </cell>
          <cell r="M283">
            <v>659696</v>
          </cell>
        </row>
        <row r="284">
          <cell r="A284" t="str">
            <v>2-ExpenseO&amp;MFringe Benefits &amp; TaxesPens OPEB</v>
          </cell>
          <cell r="B284" t="str">
            <v>2-Expense</v>
          </cell>
          <cell r="D284" t="str">
            <v>O&amp;M</v>
          </cell>
          <cell r="E284" t="str">
            <v>Fringe Benefits &amp; Taxes</v>
          </cell>
          <cell r="F284" t="str">
            <v>Pens OPEB</v>
          </cell>
          <cell r="G284">
            <v>0</v>
          </cell>
          <cell r="H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 t="str">
            <v>2-ExpenseO&amp;MFringe Benefits &amp; TaxesProcmt</v>
          </cell>
          <cell r="B285" t="str">
            <v>2-Expense</v>
          </cell>
          <cell r="D285" t="str">
            <v>O&amp;M</v>
          </cell>
          <cell r="E285" t="str">
            <v>Fringe Benefits &amp; Taxes</v>
          </cell>
          <cell r="F285" t="str">
            <v>Procmt</v>
          </cell>
          <cell r="G285">
            <v>0</v>
          </cell>
          <cell r="H285">
            <v>248051</v>
          </cell>
          <cell r="I285">
            <v>238051</v>
          </cell>
          <cell r="J285">
            <v>0</v>
          </cell>
          <cell r="K285">
            <v>1186763</v>
          </cell>
          <cell r="L285">
            <v>2885721</v>
          </cell>
          <cell r="M285">
            <v>2885722</v>
          </cell>
        </row>
        <row r="286">
          <cell r="A286" t="str">
            <v>2-ExpenseO&amp;MFringe Benefits &amp; TaxesPSE&amp;G Fin</v>
          </cell>
          <cell r="B286" t="str">
            <v>2-Expense</v>
          </cell>
          <cell r="D286" t="str">
            <v>O&amp;M</v>
          </cell>
          <cell r="E286" t="str">
            <v>Fringe Benefits &amp; Taxes</v>
          </cell>
          <cell r="F286" t="str">
            <v>PSE&amp;G Fin</v>
          </cell>
          <cell r="G286">
            <v>0</v>
          </cell>
          <cell r="H286">
            <v>163209</v>
          </cell>
          <cell r="I286">
            <v>163209.10999999999</v>
          </cell>
          <cell r="J286">
            <v>0</v>
          </cell>
          <cell r="K286">
            <v>794320</v>
          </cell>
          <cell r="L286">
            <v>1945018</v>
          </cell>
          <cell r="M286">
            <v>2071182</v>
          </cell>
        </row>
        <row r="287">
          <cell r="A287" t="str">
            <v>2-ExpenseO&amp;MFringe Benefits &amp; TaxesPub Affr</v>
          </cell>
          <cell r="B287" t="str">
            <v>2-Expense</v>
          </cell>
          <cell r="D287" t="str">
            <v>O&amp;M</v>
          </cell>
          <cell r="E287" t="str">
            <v>Fringe Benefits &amp; Taxes</v>
          </cell>
          <cell r="F287" t="str">
            <v>Pub Affr</v>
          </cell>
          <cell r="G287">
            <v>0</v>
          </cell>
          <cell r="H287">
            <v>168600</v>
          </cell>
          <cell r="I287">
            <v>168600.29</v>
          </cell>
          <cell r="J287">
            <v>0</v>
          </cell>
          <cell r="K287">
            <v>820106</v>
          </cell>
          <cell r="L287">
            <v>2007372</v>
          </cell>
          <cell r="M287">
            <v>2008424</v>
          </cell>
        </row>
        <row r="288">
          <cell r="A288" t="str">
            <v>2-ExpenseO&amp;MFringe Benefits &amp; TaxesPwr Fin</v>
          </cell>
          <cell r="B288" t="str">
            <v>2-Expense</v>
          </cell>
          <cell r="D288" t="str">
            <v>O&amp;M</v>
          </cell>
          <cell r="E288" t="str">
            <v>Fringe Benefits &amp; Taxes</v>
          </cell>
          <cell r="F288" t="str">
            <v>Pwr Fin</v>
          </cell>
          <cell r="G288">
            <v>0</v>
          </cell>
          <cell r="H288">
            <v>249350</v>
          </cell>
          <cell r="I288">
            <v>245240.49</v>
          </cell>
          <cell r="J288">
            <v>0</v>
          </cell>
          <cell r="K288">
            <v>1227103</v>
          </cell>
          <cell r="L288">
            <v>3016320</v>
          </cell>
          <cell r="M288">
            <v>3000101</v>
          </cell>
        </row>
        <row r="289">
          <cell r="A289" t="str">
            <v>2-ExpenseO&amp;MFringe Benefits &amp; TaxesRec Mgmt</v>
          </cell>
          <cell r="B289" t="str">
            <v>2-Expense</v>
          </cell>
          <cell r="D289" t="str">
            <v>O&amp;M</v>
          </cell>
          <cell r="E289" t="str">
            <v>Fringe Benefits &amp; Taxes</v>
          </cell>
          <cell r="F289" t="str">
            <v>Rec Mgmt</v>
          </cell>
          <cell r="G289">
            <v>0</v>
          </cell>
          <cell r="H289">
            <v>12791</v>
          </cell>
          <cell r="I289">
            <v>12941</v>
          </cell>
          <cell r="J289">
            <v>0</v>
          </cell>
          <cell r="K289">
            <v>61699</v>
          </cell>
          <cell r="L289">
            <v>150706</v>
          </cell>
          <cell r="M289">
            <v>152453</v>
          </cell>
        </row>
        <row r="290">
          <cell r="A290" t="str">
            <v>2-ExpenseO&amp;MFringe Benefits &amp; TaxesSC Fin</v>
          </cell>
          <cell r="B290" t="str">
            <v>2-Expense</v>
          </cell>
          <cell r="D290" t="str">
            <v>O&amp;M</v>
          </cell>
          <cell r="E290" t="str">
            <v>Fringe Benefits &amp; Taxes</v>
          </cell>
          <cell r="F290" t="str">
            <v>SC Fin</v>
          </cell>
          <cell r="G290">
            <v>0</v>
          </cell>
          <cell r="H290">
            <v>61935</v>
          </cell>
          <cell r="I290">
            <v>60306</v>
          </cell>
          <cell r="J290">
            <v>0</v>
          </cell>
          <cell r="K290">
            <v>299883</v>
          </cell>
          <cell r="L290">
            <v>745388</v>
          </cell>
          <cell r="M290">
            <v>745665</v>
          </cell>
        </row>
        <row r="291">
          <cell r="A291" t="str">
            <v>2-ExpenseO&amp;MFringe Benefits &amp; TaxesTreas</v>
          </cell>
          <cell r="B291" t="str">
            <v>2-Expense</v>
          </cell>
          <cell r="D291" t="str">
            <v>O&amp;M</v>
          </cell>
          <cell r="E291" t="str">
            <v>Fringe Benefits &amp; Taxes</v>
          </cell>
          <cell r="F291" t="str">
            <v>Treas</v>
          </cell>
          <cell r="G291">
            <v>0</v>
          </cell>
          <cell r="H291">
            <v>133199</v>
          </cell>
          <cell r="I291">
            <v>128447.03</v>
          </cell>
          <cell r="J291">
            <v>0</v>
          </cell>
          <cell r="K291">
            <v>646399</v>
          </cell>
          <cell r="L291">
            <v>1573549</v>
          </cell>
          <cell r="M291">
            <v>1623975</v>
          </cell>
        </row>
        <row r="292">
          <cell r="A292" t="str">
            <v>2-ExpenseO&amp;MFringe Benefits &amp; TaxesV&amp;P</v>
          </cell>
          <cell r="B292" t="str">
            <v>2-Expense</v>
          </cell>
          <cell r="D292" t="str">
            <v>O&amp;M</v>
          </cell>
          <cell r="E292" t="str">
            <v>Fringe Benefits &amp; Taxes</v>
          </cell>
          <cell r="F292" t="str">
            <v>V&amp;P</v>
          </cell>
          <cell r="G292">
            <v>0</v>
          </cell>
          <cell r="H292">
            <v>49137</v>
          </cell>
          <cell r="I292">
            <v>43500</v>
          </cell>
          <cell r="J292">
            <v>0</v>
          </cell>
          <cell r="K292">
            <v>237740</v>
          </cell>
          <cell r="L292">
            <v>579829</v>
          </cell>
          <cell r="M292">
            <v>575942</v>
          </cell>
        </row>
        <row r="293">
          <cell r="A293" t="str">
            <v>2-ExpenseO&amp;MIncurred LaborASD</v>
          </cell>
          <cell r="B293" t="str">
            <v>2-Expense</v>
          </cell>
          <cell r="D293" t="str">
            <v>O&amp;M</v>
          </cell>
          <cell r="E293" t="str">
            <v>Incurred Labor</v>
          </cell>
          <cell r="F293" t="str">
            <v>ASD</v>
          </cell>
          <cell r="G293">
            <v>0</v>
          </cell>
          <cell r="H293">
            <v>1031497</v>
          </cell>
          <cell r="I293">
            <v>1002260</v>
          </cell>
          <cell r="J293">
            <v>0</v>
          </cell>
          <cell r="K293">
            <v>4919359</v>
          </cell>
          <cell r="L293">
            <v>12217285</v>
          </cell>
          <cell r="M293">
            <v>11993233</v>
          </cell>
        </row>
        <row r="294">
          <cell r="A294" t="str">
            <v>2-ExpenseO&amp;MIncurred LaborBAR</v>
          </cell>
          <cell r="B294" t="str">
            <v>2-Expense</v>
          </cell>
          <cell r="D294" t="str">
            <v>O&amp;M</v>
          </cell>
          <cell r="E294" t="str">
            <v>Incurred Labor</v>
          </cell>
          <cell r="F294" t="str">
            <v>BAR</v>
          </cell>
          <cell r="G294">
            <v>0</v>
          </cell>
          <cell r="H294">
            <v>352113</v>
          </cell>
          <cell r="I294">
            <v>347000</v>
          </cell>
          <cell r="J294">
            <v>0</v>
          </cell>
          <cell r="K294">
            <v>1700357</v>
          </cell>
          <cell r="L294">
            <v>4150995</v>
          </cell>
          <cell r="M294">
            <v>4150767</v>
          </cell>
        </row>
        <row r="295">
          <cell r="A295" t="str">
            <v>2-ExpenseO&amp;MIncurred LaborComm Adv</v>
          </cell>
          <cell r="B295" t="str">
            <v>2-Expense</v>
          </cell>
          <cell r="D295" t="str">
            <v>O&amp;M</v>
          </cell>
          <cell r="E295" t="str">
            <v>Incurred Labor</v>
          </cell>
          <cell r="F295" t="str">
            <v>Comm Adv</v>
          </cell>
          <cell r="G295">
            <v>0</v>
          </cell>
          <cell r="H295">
            <v>300201</v>
          </cell>
          <cell r="I295">
            <v>300201</v>
          </cell>
          <cell r="J295">
            <v>0</v>
          </cell>
          <cell r="K295">
            <v>1450790</v>
          </cell>
          <cell r="L295">
            <v>3540388</v>
          </cell>
          <cell r="M295">
            <v>3540306</v>
          </cell>
        </row>
        <row r="296">
          <cell r="A296" t="str">
            <v>2-ExpenseO&amp;MIncurred LaborCorp Dev</v>
          </cell>
          <cell r="B296" t="str">
            <v>2-Expense</v>
          </cell>
          <cell r="D296" t="str">
            <v>O&amp;M</v>
          </cell>
          <cell r="E296" t="str">
            <v>Incurred Labor</v>
          </cell>
          <cell r="F296" t="str">
            <v>Corp Dev</v>
          </cell>
          <cell r="G296">
            <v>0</v>
          </cell>
          <cell r="H296">
            <v>52216</v>
          </cell>
          <cell r="I296">
            <v>52216</v>
          </cell>
          <cell r="J296">
            <v>0</v>
          </cell>
          <cell r="K296">
            <v>253212</v>
          </cell>
          <cell r="L296">
            <v>616874</v>
          </cell>
          <cell r="M296">
            <v>619138</v>
          </cell>
        </row>
        <row r="297">
          <cell r="A297" t="str">
            <v>2-ExpenseO&amp;MIncurred LaborCorp Secr</v>
          </cell>
          <cell r="B297" t="str">
            <v>2-Expense</v>
          </cell>
          <cell r="D297" t="str">
            <v>O&amp;M</v>
          </cell>
          <cell r="E297" t="str">
            <v>Incurred Labor</v>
          </cell>
          <cell r="F297" t="str">
            <v>Corp Secr</v>
          </cell>
          <cell r="G297">
            <v>0</v>
          </cell>
          <cell r="H297">
            <v>40323</v>
          </cell>
          <cell r="I297">
            <v>43043</v>
          </cell>
          <cell r="J297">
            <v>0</v>
          </cell>
          <cell r="K297">
            <v>195026</v>
          </cell>
          <cell r="L297">
            <v>475755</v>
          </cell>
          <cell r="M297">
            <v>476000</v>
          </cell>
        </row>
        <row r="298">
          <cell r="A298" t="str">
            <v>2-ExpenseO&amp;MIncurred LaborCorp Strat</v>
          </cell>
          <cell r="B298" t="str">
            <v>2-Expense</v>
          </cell>
          <cell r="D298" t="str">
            <v>O&amp;M</v>
          </cell>
          <cell r="E298" t="str">
            <v>Incurred Labor</v>
          </cell>
          <cell r="F298" t="str">
            <v>Corp Strat</v>
          </cell>
          <cell r="G298">
            <v>0</v>
          </cell>
          <cell r="H298">
            <v>133971</v>
          </cell>
          <cell r="I298">
            <v>116000</v>
          </cell>
          <cell r="J298">
            <v>0</v>
          </cell>
          <cell r="K298">
            <v>648351</v>
          </cell>
          <cell r="L298">
            <v>1581093</v>
          </cell>
          <cell r="M298">
            <v>1580792</v>
          </cell>
        </row>
        <row r="299">
          <cell r="A299" t="str">
            <v>2-ExpenseO&amp;MIncurred LaborERM</v>
          </cell>
          <cell r="B299" t="str">
            <v>2-Expense</v>
          </cell>
          <cell r="D299" t="str">
            <v>O&amp;M</v>
          </cell>
          <cell r="E299" t="str">
            <v>Incurred Labor</v>
          </cell>
          <cell r="F299" t="str">
            <v>ERM</v>
          </cell>
          <cell r="G299">
            <v>0</v>
          </cell>
          <cell r="H299">
            <v>204816</v>
          </cell>
          <cell r="I299">
            <v>189126</v>
          </cell>
          <cell r="J299">
            <v>0</v>
          </cell>
          <cell r="K299">
            <v>990598</v>
          </cell>
          <cell r="L299">
            <v>2416443</v>
          </cell>
          <cell r="M299">
            <v>2389775</v>
          </cell>
        </row>
        <row r="300">
          <cell r="A300" t="str">
            <v>2-ExpenseO&amp;MIncurred LaborExec</v>
          </cell>
          <cell r="B300" t="str">
            <v>2-Expense</v>
          </cell>
          <cell r="D300" t="str">
            <v>O&amp;M</v>
          </cell>
          <cell r="E300" t="str">
            <v>Incurred Labor</v>
          </cell>
          <cell r="F300" t="str">
            <v>Exec</v>
          </cell>
          <cell r="G300">
            <v>0</v>
          </cell>
          <cell r="H300">
            <v>499606</v>
          </cell>
          <cell r="I300">
            <v>489000</v>
          </cell>
          <cell r="J300">
            <v>0</v>
          </cell>
          <cell r="K300">
            <v>2442514</v>
          </cell>
          <cell r="L300">
            <v>5899495</v>
          </cell>
          <cell r="M300">
            <v>5620182</v>
          </cell>
        </row>
        <row r="301">
          <cell r="A301" t="str">
            <v>2-ExpenseO&amp;MIncurred LaborHoldg Fin</v>
          </cell>
          <cell r="B301" t="str">
            <v>2-Expense</v>
          </cell>
          <cell r="D301" t="str">
            <v>O&amp;M</v>
          </cell>
          <cell r="E301" t="str">
            <v>Incurred Labor</v>
          </cell>
          <cell r="F301" t="str">
            <v>Holdg Fin</v>
          </cell>
          <cell r="G301">
            <v>0</v>
          </cell>
          <cell r="H301">
            <v>40731</v>
          </cell>
          <cell r="I301">
            <v>40525</v>
          </cell>
          <cell r="J301">
            <v>0</v>
          </cell>
          <cell r="K301">
            <v>197119</v>
          </cell>
          <cell r="L301">
            <v>480706</v>
          </cell>
          <cell r="M301">
            <v>480720</v>
          </cell>
        </row>
        <row r="302">
          <cell r="A302" t="str">
            <v>2-ExpenseO&amp;MIncurred LaborHR</v>
          </cell>
          <cell r="B302" t="str">
            <v>2-Expense</v>
          </cell>
          <cell r="D302" t="str">
            <v>O&amp;M</v>
          </cell>
          <cell r="E302" t="str">
            <v>Incurred Labor</v>
          </cell>
          <cell r="F302" t="str">
            <v>HR</v>
          </cell>
          <cell r="G302">
            <v>0</v>
          </cell>
          <cell r="H302">
            <v>1069616</v>
          </cell>
          <cell r="I302">
            <v>1047000</v>
          </cell>
          <cell r="J302">
            <v>0</v>
          </cell>
          <cell r="K302">
            <v>5222753</v>
          </cell>
          <cell r="L302">
            <v>12558837</v>
          </cell>
          <cell r="M302">
            <v>12529765</v>
          </cell>
        </row>
        <row r="303">
          <cell r="A303" t="str">
            <v>2-ExpenseO&amp;MIncurred LaborInt Audit/ Control</v>
          </cell>
          <cell r="B303" t="str">
            <v>2-Expense</v>
          </cell>
          <cell r="D303" t="str">
            <v>O&amp;M</v>
          </cell>
          <cell r="E303" t="str">
            <v>Incurred Labor</v>
          </cell>
          <cell r="F303" t="str">
            <v>Int Audit/ Control</v>
          </cell>
          <cell r="G303">
            <v>0</v>
          </cell>
          <cell r="H303">
            <v>316274</v>
          </cell>
          <cell r="I303">
            <v>316274</v>
          </cell>
          <cell r="J303">
            <v>0</v>
          </cell>
          <cell r="K303">
            <v>1528984</v>
          </cell>
          <cell r="L303">
            <v>3730598</v>
          </cell>
          <cell r="M303">
            <v>3730600</v>
          </cell>
        </row>
        <row r="304">
          <cell r="A304" t="str">
            <v>2-ExpenseO&amp;MIncurred LaborInv Rel</v>
          </cell>
          <cell r="B304" t="str">
            <v>2-Expense</v>
          </cell>
          <cell r="D304" t="str">
            <v>O&amp;M</v>
          </cell>
          <cell r="E304" t="str">
            <v>Incurred Labor</v>
          </cell>
          <cell r="F304" t="str">
            <v>Inv Rel</v>
          </cell>
          <cell r="G304">
            <v>0</v>
          </cell>
          <cell r="H304">
            <v>44626</v>
          </cell>
          <cell r="I304">
            <v>45211</v>
          </cell>
          <cell r="J304">
            <v>0</v>
          </cell>
          <cell r="K304">
            <v>216348</v>
          </cell>
          <cell r="L304">
            <v>527137</v>
          </cell>
          <cell r="M304">
            <v>537097</v>
          </cell>
        </row>
        <row r="305">
          <cell r="A305" t="str">
            <v>2-ExpenseO&amp;MIncurred LaborIT</v>
          </cell>
          <cell r="B305" t="str">
            <v>2-Expense</v>
          </cell>
          <cell r="D305" t="str">
            <v>O&amp;M</v>
          </cell>
          <cell r="E305" t="str">
            <v>Incurred Labor</v>
          </cell>
          <cell r="F305" t="str">
            <v>IT</v>
          </cell>
          <cell r="G305">
            <v>0</v>
          </cell>
          <cell r="H305">
            <v>2450863</v>
          </cell>
          <cell r="I305">
            <v>2450863</v>
          </cell>
          <cell r="J305">
            <v>0</v>
          </cell>
          <cell r="K305">
            <v>11831053</v>
          </cell>
          <cell r="L305">
            <v>28878250</v>
          </cell>
          <cell r="M305">
            <v>28027731</v>
          </cell>
        </row>
        <row r="306">
          <cell r="A306" t="str">
            <v>2-ExpenseO&amp;MIncurred LaborLaw</v>
          </cell>
          <cell r="B306" t="str">
            <v>2-Expense</v>
          </cell>
          <cell r="D306" t="str">
            <v>O&amp;M</v>
          </cell>
          <cell r="E306" t="str">
            <v>Incurred Labor</v>
          </cell>
          <cell r="F306" t="str">
            <v>Law</v>
          </cell>
          <cell r="G306">
            <v>0</v>
          </cell>
          <cell r="H306">
            <v>813506</v>
          </cell>
          <cell r="I306">
            <v>813506</v>
          </cell>
          <cell r="J306">
            <v>0</v>
          </cell>
          <cell r="K306">
            <v>3938133</v>
          </cell>
          <cell r="L306">
            <v>9602273</v>
          </cell>
          <cell r="M306">
            <v>9601181</v>
          </cell>
        </row>
        <row r="307">
          <cell r="A307" t="str">
            <v>2-ExpenseO&amp;MIncurred LaborMisc Acct</v>
          </cell>
          <cell r="B307" t="str">
            <v>2-Expense</v>
          </cell>
          <cell r="D307" t="str">
            <v>O&amp;M</v>
          </cell>
          <cell r="E307" t="str">
            <v>Incurred Labor</v>
          </cell>
          <cell r="F307" t="str">
            <v>Misc Acct</v>
          </cell>
          <cell r="G307">
            <v>0</v>
          </cell>
          <cell r="I307">
            <v>2222</v>
          </cell>
          <cell r="J307">
            <v>0</v>
          </cell>
          <cell r="K307">
            <v>249000</v>
          </cell>
          <cell r="L307">
            <v>900000</v>
          </cell>
          <cell r="M307">
            <v>966405</v>
          </cell>
        </row>
        <row r="308">
          <cell r="A308" t="str">
            <v>2-ExpenseO&amp;MIncurred LaborNERC</v>
          </cell>
          <cell r="B308" t="str">
            <v>2-Expense</v>
          </cell>
          <cell r="D308" t="str">
            <v>O&amp;M</v>
          </cell>
          <cell r="E308" t="str">
            <v>Incurred Labor</v>
          </cell>
          <cell r="F308" t="str">
            <v>NERC</v>
          </cell>
          <cell r="G308">
            <v>0</v>
          </cell>
          <cell r="H308">
            <v>73291</v>
          </cell>
          <cell r="I308">
            <v>66000</v>
          </cell>
          <cell r="J308">
            <v>0</v>
          </cell>
          <cell r="K308">
            <v>354254</v>
          </cell>
          <cell r="L308">
            <v>864428</v>
          </cell>
          <cell r="M308">
            <v>864724</v>
          </cell>
        </row>
        <row r="309">
          <cell r="A309" t="str">
            <v>2-ExpenseO&amp;MIncurred LaborPayroll AP</v>
          </cell>
          <cell r="B309" t="str">
            <v>2-Expense</v>
          </cell>
          <cell r="D309" t="str">
            <v>O&amp;M</v>
          </cell>
          <cell r="E309" t="str">
            <v>Incurred Labor</v>
          </cell>
          <cell r="F309" t="str">
            <v>Payroll AP</v>
          </cell>
          <cell r="G309">
            <v>0</v>
          </cell>
          <cell r="H309">
            <v>192264</v>
          </cell>
          <cell r="I309">
            <v>192264</v>
          </cell>
          <cell r="J309">
            <v>0</v>
          </cell>
          <cell r="K309">
            <v>979539</v>
          </cell>
          <cell r="L309">
            <v>2317235</v>
          </cell>
          <cell r="M309">
            <v>2346412</v>
          </cell>
        </row>
        <row r="310">
          <cell r="A310" t="str">
            <v>2-ExpenseO&amp;MIncurred LaborProcmt</v>
          </cell>
          <cell r="B310" t="str">
            <v>2-Expense</v>
          </cell>
          <cell r="D310" t="str">
            <v>O&amp;M</v>
          </cell>
          <cell r="E310" t="str">
            <v>Incurred Labor</v>
          </cell>
          <cell r="F310" t="str">
            <v>Procmt</v>
          </cell>
          <cell r="G310">
            <v>0</v>
          </cell>
          <cell r="H310">
            <v>836328</v>
          </cell>
          <cell r="I310">
            <v>772947</v>
          </cell>
          <cell r="J310">
            <v>0</v>
          </cell>
          <cell r="K310">
            <v>4039690</v>
          </cell>
          <cell r="L310">
            <v>9860628</v>
          </cell>
          <cell r="M310">
            <v>9860628</v>
          </cell>
        </row>
        <row r="311">
          <cell r="A311" t="str">
            <v>2-ExpenseO&amp;MIncurred LaborPSE&amp;G Fin</v>
          </cell>
          <cell r="B311" t="str">
            <v>2-Expense</v>
          </cell>
          <cell r="D311" t="str">
            <v>O&amp;M</v>
          </cell>
          <cell r="E311" t="str">
            <v>Incurred Labor</v>
          </cell>
          <cell r="F311" t="str">
            <v>PSE&amp;G Fin</v>
          </cell>
          <cell r="G311">
            <v>0</v>
          </cell>
          <cell r="H311">
            <v>508509</v>
          </cell>
          <cell r="I311">
            <v>508509</v>
          </cell>
          <cell r="J311">
            <v>0</v>
          </cell>
          <cell r="K311">
            <v>2467369</v>
          </cell>
          <cell r="L311">
            <v>6006982</v>
          </cell>
          <cell r="M311">
            <v>6066458</v>
          </cell>
        </row>
        <row r="312">
          <cell r="A312" t="str">
            <v>2-ExpenseO&amp;MIncurred LaborPub Affr</v>
          </cell>
          <cell r="B312" t="str">
            <v>2-Expense</v>
          </cell>
          <cell r="D312" t="str">
            <v>O&amp;M</v>
          </cell>
          <cell r="E312" t="str">
            <v>Incurred Labor</v>
          </cell>
          <cell r="F312" t="str">
            <v>Pub Affr</v>
          </cell>
          <cell r="G312">
            <v>0</v>
          </cell>
          <cell r="H312">
            <v>583392</v>
          </cell>
          <cell r="I312">
            <v>583392</v>
          </cell>
          <cell r="J312">
            <v>0</v>
          </cell>
          <cell r="K312">
            <v>2822165</v>
          </cell>
          <cell r="L312">
            <v>6883640</v>
          </cell>
          <cell r="M312">
            <v>6884838</v>
          </cell>
        </row>
        <row r="313">
          <cell r="A313" t="str">
            <v>2-ExpenseO&amp;MIncurred LaborPwr Fin</v>
          </cell>
          <cell r="B313" t="str">
            <v>2-Expense</v>
          </cell>
          <cell r="D313" t="str">
            <v>O&amp;M</v>
          </cell>
          <cell r="E313" t="str">
            <v>Incurred Labor</v>
          </cell>
          <cell r="F313" t="str">
            <v>Pwr Fin</v>
          </cell>
          <cell r="G313">
            <v>0</v>
          </cell>
          <cell r="H313">
            <v>775432</v>
          </cell>
          <cell r="I313">
            <v>775432</v>
          </cell>
          <cell r="J313">
            <v>0</v>
          </cell>
          <cell r="K313">
            <v>3748626</v>
          </cell>
          <cell r="L313">
            <v>9146437</v>
          </cell>
          <cell r="M313">
            <v>9073647</v>
          </cell>
        </row>
        <row r="314">
          <cell r="A314" t="str">
            <v>2-ExpenseO&amp;MIncurred LaborRec Mgmt</v>
          </cell>
          <cell r="B314" t="str">
            <v>2-Expense</v>
          </cell>
          <cell r="D314" t="str">
            <v>O&amp;M</v>
          </cell>
          <cell r="E314" t="str">
            <v>Incurred Labor</v>
          </cell>
          <cell r="F314" t="str">
            <v>Rec Mgmt</v>
          </cell>
          <cell r="G314">
            <v>0</v>
          </cell>
          <cell r="H314">
            <v>44259</v>
          </cell>
          <cell r="I314">
            <v>43398</v>
          </cell>
          <cell r="J314">
            <v>0</v>
          </cell>
          <cell r="K314">
            <v>213493</v>
          </cell>
          <cell r="L314">
            <v>521473</v>
          </cell>
          <cell r="M314">
            <v>527934</v>
          </cell>
        </row>
        <row r="315">
          <cell r="A315" t="str">
            <v>2-ExpenseO&amp;MIncurred LaborSC Fin</v>
          </cell>
          <cell r="B315" t="str">
            <v>2-Expense</v>
          </cell>
          <cell r="D315" t="str">
            <v>O&amp;M</v>
          </cell>
          <cell r="E315" t="str">
            <v>Incurred Labor</v>
          </cell>
          <cell r="F315" t="str">
            <v>SC Fin</v>
          </cell>
          <cell r="G315">
            <v>0</v>
          </cell>
          <cell r="H315">
            <v>214309</v>
          </cell>
          <cell r="I315">
            <v>215309</v>
          </cell>
          <cell r="J315">
            <v>0</v>
          </cell>
          <cell r="K315">
            <v>1035580</v>
          </cell>
          <cell r="L315">
            <v>2527293</v>
          </cell>
          <cell r="M315">
            <v>2548205</v>
          </cell>
        </row>
        <row r="316">
          <cell r="A316" t="str">
            <v>2-ExpenseO&amp;MIncurred LaborTreas</v>
          </cell>
          <cell r="B316" t="str">
            <v>2-Expense</v>
          </cell>
          <cell r="D316" t="str">
            <v>O&amp;M</v>
          </cell>
          <cell r="E316" t="str">
            <v>Incurred Labor</v>
          </cell>
          <cell r="F316" t="str">
            <v>Treas</v>
          </cell>
          <cell r="G316">
            <v>0</v>
          </cell>
          <cell r="H316">
            <v>460897</v>
          </cell>
          <cell r="I316">
            <v>442738.75</v>
          </cell>
          <cell r="J316">
            <v>0</v>
          </cell>
          <cell r="K316">
            <v>2441675</v>
          </cell>
          <cell r="L316">
            <v>5649807</v>
          </cell>
          <cell r="M316">
            <v>5575326</v>
          </cell>
        </row>
        <row r="317">
          <cell r="A317" t="str">
            <v>2-ExpenseO&amp;MIncurred LaborV&amp;P</v>
          </cell>
          <cell r="B317" t="str">
            <v>2-Expense</v>
          </cell>
          <cell r="D317" t="str">
            <v>O&amp;M</v>
          </cell>
          <cell r="E317" t="str">
            <v>Incurred Labor</v>
          </cell>
          <cell r="F317" t="str">
            <v>V&amp;P</v>
          </cell>
          <cell r="G317">
            <v>0</v>
          </cell>
          <cell r="H317">
            <v>170023</v>
          </cell>
          <cell r="I317">
            <v>159936</v>
          </cell>
          <cell r="J317">
            <v>0</v>
          </cell>
          <cell r="K317">
            <v>822631</v>
          </cell>
          <cell r="L317">
            <v>2006330</v>
          </cell>
          <cell r="M317">
            <v>1995780</v>
          </cell>
        </row>
        <row r="318">
          <cell r="A318" t="str">
            <v>2-ExpenseO&amp;MInterestIT</v>
          </cell>
          <cell r="B318" t="str">
            <v>2-Expense</v>
          </cell>
          <cell r="D318" t="str">
            <v>O&amp;M</v>
          </cell>
          <cell r="E318" t="str">
            <v>Interest</v>
          </cell>
          <cell r="F318" t="str">
            <v>IT</v>
          </cell>
          <cell r="G318">
            <v>0</v>
          </cell>
          <cell r="H318">
            <v>475508</v>
          </cell>
          <cell r="I318">
            <v>475508.26</v>
          </cell>
          <cell r="J318">
            <v>0</v>
          </cell>
          <cell r="K318">
            <v>2377541</v>
          </cell>
          <cell r="L318">
            <v>5706099</v>
          </cell>
          <cell r="M318">
            <v>5706099</v>
          </cell>
        </row>
        <row r="319">
          <cell r="A319" t="str">
            <v>2-ExpenseO&amp;MInterestMisc Acct</v>
          </cell>
          <cell r="B319" t="str">
            <v>2-Expense</v>
          </cell>
          <cell r="D319" t="str">
            <v>O&amp;M</v>
          </cell>
          <cell r="E319" t="str">
            <v>Interest</v>
          </cell>
          <cell r="F319" t="str">
            <v>Misc Acct</v>
          </cell>
          <cell r="G319">
            <v>0</v>
          </cell>
          <cell r="H319">
            <v>939961</v>
          </cell>
          <cell r="I319">
            <v>939960.97</v>
          </cell>
          <cell r="J319">
            <v>0</v>
          </cell>
          <cell r="K319">
            <v>3697461</v>
          </cell>
          <cell r="L319">
            <v>8857135</v>
          </cell>
          <cell r="M319">
            <v>8856767</v>
          </cell>
        </row>
        <row r="320">
          <cell r="A320" t="str">
            <v>2-ExpenseO&amp;MInterestSC OH</v>
          </cell>
          <cell r="B320" t="str">
            <v>2-Expense</v>
          </cell>
          <cell r="D320" t="str">
            <v>O&amp;M</v>
          </cell>
          <cell r="E320" t="str">
            <v>Interest</v>
          </cell>
          <cell r="F320" t="str">
            <v>SC OH</v>
          </cell>
          <cell r="G320">
            <v>0</v>
          </cell>
          <cell r="J320">
            <v>0</v>
          </cell>
          <cell r="M320">
            <v>84953</v>
          </cell>
        </row>
        <row r="321">
          <cell r="A321" t="str">
            <v>2-ExpenseO&amp;MInterestTreas</v>
          </cell>
          <cell r="B321" t="str">
            <v>2-Expense</v>
          </cell>
          <cell r="D321" t="str">
            <v>O&amp;M</v>
          </cell>
          <cell r="E321" t="str">
            <v>Interest</v>
          </cell>
          <cell r="F321" t="str">
            <v>Treas</v>
          </cell>
          <cell r="G321">
            <v>0</v>
          </cell>
          <cell r="H321">
            <v>183417</v>
          </cell>
          <cell r="I321">
            <v>183416.67</v>
          </cell>
          <cell r="J321">
            <v>0</v>
          </cell>
          <cell r="K321">
            <v>917083</v>
          </cell>
          <cell r="L321">
            <v>2201000</v>
          </cell>
          <cell r="M321">
            <v>2201000</v>
          </cell>
        </row>
        <row r="322">
          <cell r="A322" t="str">
            <v>2-ExpenseO&amp;MInternal SettlementsASD</v>
          </cell>
          <cell r="B322" t="str">
            <v>2-Expense</v>
          </cell>
          <cell r="D322" t="str">
            <v>O&amp;M</v>
          </cell>
          <cell r="E322" t="str">
            <v>Internal Settlements</v>
          </cell>
          <cell r="F322" t="str">
            <v>ASD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-3462</v>
          </cell>
        </row>
        <row r="323">
          <cell r="A323" t="str">
            <v>2-ExpenseO&amp;MInternal SettlementsBAR</v>
          </cell>
          <cell r="B323" t="str">
            <v>2-Expense</v>
          </cell>
          <cell r="D323" t="str">
            <v>O&amp;M</v>
          </cell>
          <cell r="E323" t="str">
            <v>Internal Settlements</v>
          </cell>
          <cell r="F323" t="str">
            <v>BAR</v>
          </cell>
          <cell r="G323">
            <v>0</v>
          </cell>
          <cell r="H323">
            <v>0</v>
          </cell>
          <cell r="I323">
            <v>200</v>
          </cell>
          <cell r="J323">
            <v>0</v>
          </cell>
          <cell r="K323">
            <v>0</v>
          </cell>
          <cell r="L323">
            <v>0</v>
          </cell>
          <cell r="M323">
            <v>3745</v>
          </cell>
        </row>
        <row r="324">
          <cell r="A324" t="str">
            <v>2-ExpenseO&amp;MInternal SettlementsComm Adv</v>
          </cell>
          <cell r="B324" t="str">
            <v>2-Expense</v>
          </cell>
          <cell r="D324" t="str">
            <v>O&amp;M</v>
          </cell>
          <cell r="E324" t="str">
            <v>Internal Settlements</v>
          </cell>
          <cell r="F324" t="str">
            <v>Comm Adv</v>
          </cell>
          <cell r="G324">
            <v>0</v>
          </cell>
          <cell r="H324">
            <v>0</v>
          </cell>
          <cell r="I324">
            <v>79.06</v>
          </cell>
          <cell r="J324">
            <v>0</v>
          </cell>
          <cell r="K324">
            <v>0</v>
          </cell>
          <cell r="L324">
            <v>0</v>
          </cell>
          <cell r="M324">
            <v>-4519</v>
          </cell>
        </row>
        <row r="325">
          <cell r="A325" t="str">
            <v>2-ExpenseO&amp;MInternal SettlementsCorp Dev</v>
          </cell>
          <cell r="B325" t="str">
            <v>2-Expense</v>
          </cell>
          <cell r="D325" t="str">
            <v>O&amp;M</v>
          </cell>
          <cell r="E325" t="str">
            <v>Internal Settlements</v>
          </cell>
          <cell r="F325" t="str">
            <v>Corp Dev</v>
          </cell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-7626</v>
          </cell>
        </row>
        <row r="326">
          <cell r="A326" t="str">
            <v>2-ExpenseO&amp;MInternal SettlementsCorp Secr</v>
          </cell>
          <cell r="B326" t="str">
            <v>2-Expense</v>
          </cell>
          <cell r="D326" t="str">
            <v>O&amp;M</v>
          </cell>
          <cell r="E326" t="str">
            <v>Internal Settlements</v>
          </cell>
          <cell r="F326" t="str">
            <v>Corp Secr</v>
          </cell>
          <cell r="G326">
            <v>0</v>
          </cell>
          <cell r="H326">
            <v>0</v>
          </cell>
          <cell r="I326">
            <v>-1500</v>
          </cell>
          <cell r="J326">
            <v>0</v>
          </cell>
          <cell r="K326">
            <v>0</v>
          </cell>
          <cell r="L326">
            <v>0</v>
          </cell>
          <cell r="M326">
            <v>3570</v>
          </cell>
        </row>
        <row r="327">
          <cell r="A327" t="str">
            <v>2-ExpenseO&amp;MInternal SettlementsCorp Strat</v>
          </cell>
          <cell r="B327" t="str">
            <v>2-Expense</v>
          </cell>
          <cell r="D327" t="str">
            <v>O&amp;M</v>
          </cell>
          <cell r="E327" t="str">
            <v>Internal Settlements</v>
          </cell>
          <cell r="F327" t="str">
            <v>Corp Strat</v>
          </cell>
          <cell r="G327">
            <v>0</v>
          </cell>
          <cell r="H327">
            <v>0</v>
          </cell>
          <cell r="I327">
            <v>118.59</v>
          </cell>
          <cell r="J327">
            <v>0</v>
          </cell>
          <cell r="K327">
            <v>0</v>
          </cell>
          <cell r="L327">
            <v>0</v>
          </cell>
          <cell r="M327">
            <v>6533</v>
          </cell>
        </row>
        <row r="328">
          <cell r="A328" t="str">
            <v>2-ExpenseO&amp;MInternal SettlementsERM</v>
          </cell>
          <cell r="B328" t="str">
            <v>2-Expense</v>
          </cell>
          <cell r="D328" t="str">
            <v>O&amp;M</v>
          </cell>
          <cell r="E328" t="str">
            <v>Internal Settlements</v>
          </cell>
          <cell r="F328" t="str">
            <v>ERM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321</v>
          </cell>
        </row>
        <row r="329">
          <cell r="A329" t="str">
            <v>2-ExpenseO&amp;MInternal SettlementsExec</v>
          </cell>
          <cell r="B329" t="str">
            <v>2-Expense</v>
          </cell>
          <cell r="D329" t="str">
            <v>O&amp;M</v>
          </cell>
          <cell r="E329" t="str">
            <v>Internal Settlements</v>
          </cell>
          <cell r="F329" t="str">
            <v>Exec</v>
          </cell>
          <cell r="G329">
            <v>0</v>
          </cell>
          <cell r="H329">
            <v>0</v>
          </cell>
          <cell r="I329">
            <v>144.94999999999999</v>
          </cell>
          <cell r="J329">
            <v>0</v>
          </cell>
          <cell r="K329">
            <v>0</v>
          </cell>
          <cell r="L329">
            <v>0</v>
          </cell>
          <cell r="M329">
            <v>-709</v>
          </cell>
        </row>
        <row r="330">
          <cell r="A330" t="str">
            <v>2-ExpenseO&amp;MInternal SettlementsFringe</v>
          </cell>
          <cell r="B330" t="str">
            <v>2-Expense</v>
          </cell>
          <cell r="D330" t="str">
            <v>O&amp;M</v>
          </cell>
          <cell r="E330" t="str">
            <v>Internal Settlements</v>
          </cell>
          <cell r="F330" t="str">
            <v>Fringe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-1490015</v>
          </cell>
        </row>
        <row r="331">
          <cell r="A331" t="str">
            <v>2-ExpenseO&amp;MInternal SettlementsHoldg Fin</v>
          </cell>
          <cell r="B331" t="str">
            <v>2-Expense</v>
          </cell>
          <cell r="D331" t="str">
            <v>O&amp;M</v>
          </cell>
          <cell r="E331" t="str">
            <v>Internal Settlements</v>
          </cell>
          <cell r="F331" t="str">
            <v>Holdg Fin</v>
          </cell>
          <cell r="G331">
            <v>0</v>
          </cell>
          <cell r="H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2512</v>
          </cell>
        </row>
        <row r="332">
          <cell r="A332" t="str">
            <v>2-ExpenseO&amp;MInternal SettlementsHR</v>
          </cell>
          <cell r="B332" t="str">
            <v>2-Expense</v>
          </cell>
          <cell r="D332" t="str">
            <v>O&amp;M</v>
          </cell>
          <cell r="E332" t="str">
            <v>Internal Settlements</v>
          </cell>
          <cell r="F332" t="str">
            <v>HR</v>
          </cell>
          <cell r="G332">
            <v>0</v>
          </cell>
          <cell r="H332">
            <v>0</v>
          </cell>
          <cell r="I332">
            <v>303.08</v>
          </cell>
          <cell r="J332">
            <v>0</v>
          </cell>
          <cell r="K332">
            <v>0</v>
          </cell>
          <cell r="L332">
            <v>0</v>
          </cell>
          <cell r="M332">
            <v>3566</v>
          </cell>
        </row>
        <row r="333">
          <cell r="A333" t="str">
            <v>2-ExpenseO&amp;MInternal SettlementsInt Audit/ Control</v>
          </cell>
          <cell r="B333" t="str">
            <v>2-Expense</v>
          </cell>
          <cell r="D333" t="str">
            <v>O&amp;M</v>
          </cell>
          <cell r="E333" t="str">
            <v>Internal Settlements</v>
          </cell>
          <cell r="F333" t="str">
            <v>Int Audit/ Control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</row>
        <row r="334">
          <cell r="A334" t="str">
            <v>2-ExpenseO&amp;MInternal SettlementsInv Rel</v>
          </cell>
          <cell r="B334" t="str">
            <v>2-Expense</v>
          </cell>
          <cell r="D334" t="str">
            <v>O&amp;M</v>
          </cell>
          <cell r="E334" t="str">
            <v>Internal Settlements</v>
          </cell>
          <cell r="F334" t="str">
            <v>Inv Rel</v>
          </cell>
          <cell r="G334">
            <v>0</v>
          </cell>
          <cell r="H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2-ExpenseO&amp;MInternal SettlementsIT</v>
          </cell>
          <cell r="B335" t="str">
            <v>2-Expense</v>
          </cell>
          <cell r="D335" t="str">
            <v>O&amp;M</v>
          </cell>
          <cell r="E335" t="str">
            <v>Internal Settlements</v>
          </cell>
          <cell r="F335" t="str">
            <v>IT</v>
          </cell>
          <cell r="G335">
            <v>0</v>
          </cell>
          <cell r="H335">
            <v>0</v>
          </cell>
          <cell r="I335">
            <v>-88938.58</v>
          </cell>
          <cell r="J335">
            <v>0</v>
          </cell>
          <cell r="K335">
            <v>0</v>
          </cell>
          <cell r="L335">
            <v>0</v>
          </cell>
          <cell r="M335">
            <v>-912295</v>
          </cell>
        </row>
        <row r="336">
          <cell r="A336" t="str">
            <v>2-ExpenseO&amp;MInternal SettlementsLaw</v>
          </cell>
          <cell r="B336" t="str">
            <v>2-Expense</v>
          </cell>
          <cell r="D336" t="str">
            <v>O&amp;M</v>
          </cell>
          <cell r="E336" t="str">
            <v>Internal Settlements</v>
          </cell>
          <cell r="F336" t="str">
            <v>Law</v>
          </cell>
          <cell r="G336">
            <v>0</v>
          </cell>
          <cell r="H336">
            <v>0</v>
          </cell>
          <cell r="I336">
            <v>1325</v>
          </cell>
          <cell r="J336">
            <v>0</v>
          </cell>
          <cell r="K336">
            <v>0</v>
          </cell>
          <cell r="L336">
            <v>0</v>
          </cell>
          <cell r="M336">
            <v>-3112</v>
          </cell>
        </row>
        <row r="337">
          <cell r="A337" t="str">
            <v>2-ExpenseO&amp;MInternal SettlementsMisc Acct</v>
          </cell>
          <cell r="B337" t="str">
            <v>2-Expense</v>
          </cell>
          <cell r="D337" t="str">
            <v>O&amp;M</v>
          </cell>
          <cell r="E337" t="str">
            <v>Internal Settlements</v>
          </cell>
          <cell r="F337" t="str">
            <v>Misc Acct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1491069</v>
          </cell>
        </row>
        <row r="338">
          <cell r="A338" t="str">
            <v>2-ExpenseO&amp;MInternal SettlementsNERC</v>
          </cell>
          <cell r="B338" t="str">
            <v>2-Expense</v>
          </cell>
          <cell r="D338" t="str">
            <v>O&amp;M</v>
          </cell>
          <cell r="E338" t="str">
            <v>Internal Settlements</v>
          </cell>
          <cell r="F338" t="str">
            <v>NERC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A339" t="str">
            <v>2-ExpenseO&amp;MInternal SettlementsPayroll AP</v>
          </cell>
          <cell r="B339" t="str">
            <v>2-Expense</v>
          </cell>
          <cell r="D339" t="str">
            <v>O&amp;M</v>
          </cell>
          <cell r="E339" t="str">
            <v>Internal Settlements</v>
          </cell>
          <cell r="F339" t="str">
            <v>Payroll AP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-1428</v>
          </cell>
        </row>
        <row r="340">
          <cell r="A340" t="str">
            <v>2-ExpenseO&amp;MInternal SettlementsProcmt</v>
          </cell>
          <cell r="B340" t="str">
            <v>2-Expense</v>
          </cell>
          <cell r="D340" t="str">
            <v>O&amp;M</v>
          </cell>
          <cell r="E340" t="str">
            <v>Internal Settlements</v>
          </cell>
          <cell r="F340" t="str">
            <v>Procmt</v>
          </cell>
          <cell r="G340">
            <v>0</v>
          </cell>
          <cell r="H340">
            <v>0</v>
          </cell>
          <cell r="I340">
            <v>118.59</v>
          </cell>
          <cell r="J340">
            <v>0</v>
          </cell>
          <cell r="K340">
            <v>0</v>
          </cell>
          <cell r="L340">
            <v>0</v>
          </cell>
          <cell r="M340">
            <v>1152</v>
          </cell>
        </row>
        <row r="341">
          <cell r="A341" t="str">
            <v>2-ExpenseO&amp;MInternal SettlementsPSE&amp;G Fin</v>
          </cell>
          <cell r="B341" t="str">
            <v>2-Expense</v>
          </cell>
          <cell r="D341" t="str">
            <v>O&amp;M</v>
          </cell>
          <cell r="E341" t="str">
            <v>Internal Settlements</v>
          </cell>
          <cell r="F341" t="str">
            <v>PSE&amp;G Fin</v>
          </cell>
          <cell r="G341">
            <v>0</v>
          </cell>
          <cell r="H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-2338</v>
          </cell>
        </row>
        <row r="342">
          <cell r="A342" t="str">
            <v>2-ExpenseO&amp;MInternal SettlementsPub Affr</v>
          </cell>
          <cell r="B342" t="str">
            <v>2-Expense</v>
          </cell>
          <cell r="D342" t="str">
            <v>O&amp;M</v>
          </cell>
          <cell r="E342" t="str">
            <v>Internal Settlements</v>
          </cell>
          <cell r="F342" t="str">
            <v>Pub Affr</v>
          </cell>
          <cell r="G342">
            <v>0</v>
          </cell>
          <cell r="H342">
            <v>0</v>
          </cell>
          <cell r="I342">
            <v>-20184</v>
          </cell>
          <cell r="J342">
            <v>0</v>
          </cell>
          <cell r="K342">
            <v>0</v>
          </cell>
          <cell r="L342">
            <v>0</v>
          </cell>
          <cell r="M342">
            <v>-4466912</v>
          </cell>
        </row>
        <row r="343">
          <cell r="A343" t="str">
            <v>2-ExpenseO&amp;MInternal SettlementsPwr Fin</v>
          </cell>
          <cell r="B343" t="str">
            <v>2-Expense</v>
          </cell>
          <cell r="D343" t="str">
            <v>O&amp;M</v>
          </cell>
          <cell r="E343" t="str">
            <v>Internal Settlements</v>
          </cell>
          <cell r="F343" t="str">
            <v>Pwr Fin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27615</v>
          </cell>
        </row>
        <row r="344">
          <cell r="A344" t="str">
            <v>2-ExpenseO&amp;MInternal SettlementsRec Mgmt</v>
          </cell>
          <cell r="B344" t="str">
            <v>2-Expense</v>
          </cell>
          <cell r="D344" t="str">
            <v>O&amp;M</v>
          </cell>
          <cell r="E344" t="str">
            <v>Internal Settlements</v>
          </cell>
          <cell r="F344" t="str">
            <v>Rec Mgmt</v>
          </cell>
          <cell r="G344">
            <v>0</v>
          </cell>
          <cell r="H344">
            <v>0</v>
          </cell>
          <cell r="I344">
            <v>39.53</v>
          </cell>
          <cell r="J344">
            <v>0</v>
          </cell>
          <cell r="K344">
            <v>0</v>
          </cell>
          <cell r="L344">
            <v>0</v>
          </cell>
          <cell r="M344">
            <v>298</v>
          </cell>
        </row>
        <row r="345">
          <cell r="A345" t="str">
            <v>2-ExpenseO&amp;MInternal SettlementsResidual</v>
          </cell>
          <cell r="B345" t="str">
            <v>2-Expense</v>
          </cell>
          <cell r="D345" t="str">
            <v>O&amp;M</v>
          </cell>
          <cell r="E345" t="str">
            <v>Internal Settlements</v>
          </cell>
          <cell r="F345" t="str">
            <v>Residual</v>
          </cell>
          <cell r="G345">
            <v>0</v>
          </cell>
          <cell r="J345">
            <v>0</v>
          </cell>
          <cell r="M345">
            <v>-1054</v>
          </cell>
        </row>
        <row r="346">
          <cell r="A346" t="str">
            <v>2-ExpenseO&amp;MInternal SettlementsSC Fin</v>
          </cell>
          <cell r="B346" t="str">
            <v>2-Expense</v>
          </cell>
          <cell r="D346" t="str">
            <v>O&amp;M</v>
          </cell>
          <cell r="E346" t="str">
            <v>Internal Settlements</v>
          </cell>
          <cell r="F346" t="str">
            <v>SC Fin</v>
          </cell>
          <cell r="G346">
            <v>0</v>
          </cell>
          <cell r="H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 t="str">
            <v>2-ExpenseO&amp;MInternal SettlementsTreas</v>
          </cell>
          <cell r="B347" t="str">
            <v>2-Expense</v>
          </cell>
          <cell r="D347" t="str">
            <v>O&amp;M</v>
          </cell>
          <cell r="E347" t="str">
            <v>Internal Settlements</v>
          </cell>
          <cell r="F347" t="str">
            <v>Treas</v>
          </cell>
          <cell r="G347">
            <v>0</v>
          </cell>
          <cell r="H347">
            <v>0</v>
          </cell>
          <cell r="I347">
            <v>-19529.78</v>
          </cell>
          <cell r="J347">
            <v>0</v>
          </cell>
          <cell r="K347">
            <v>0</v>
          </cell>
          <cell r="L347">
            <v>0</v>
          </cell>
          <cell r="M347">
            <v>-43989</v>
          </cell>
        </row>
        <row r="348">
          <cell r="A348" t="str">
            <v>2-ExpenseO&amp;MInternal SettlementsV&amp;P</v>
          </cell>
          <cell r="B348" t="str">
            <v>2-Expense</v>
          </cell>
          <cell r="D348" t="str">
            <v>O&amp;M</v>
          </cell>
          <cell r="E348" t="str">
            <v>Internal Settlements</v>
          </cell>
          <cell r="F348" t="str">
            <v>V&amp;P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-1859</v>
          </cell>
        </row>
        <row r="349">
          <cell r="A349" t="str">
            <v>2-ExpenseO&amp;MIT ToolkitASD</v>
          </cell>
          <cell r="B349" t="str">
            <v>2-Expense</v>
          </cell>
          <cell r="D349" t="str">
            <v>O&amp;M</v>
          </cell>
          <cell r="E349" t="str">
            <v>IT Toolkit</v>
          </cell>
          <cell r="F349" t="str">
            <v>ASD</v>
          </cell>
          <cell r="G349">
            <v>0</v>
          </cell>
          <cell r="H349">
            <v>2878</v>
          </cell>
          <cell r="I349">
            <v>2878.39</v>
          </cell>
          <cell r="J349">
            <v>0</v>
          </cell>
          <cell r="K349">
            <v>14392</v>
          </cell>
          <cell r="L349">
            <v>34533</v>
          </cell>
          <cell r="M349">
            <v>33962</v>
          </cell>
        </row>
        <row r="350">
          <cell r="A350" t="str">
            <v>2-ExpenseO&amp;MIT ToolkitBAR</v>
          </cell>
          <cell r="B350" t="str">
            <v>2-Expense</v>
          </cell>
          <cell r="D350" t="str">
            <v>O&amp;M</v>
          </cell>
          <cell r="E350" t="str">
            <v>IT Toolkit</v>
          </cell>
          <cell r="F350" t="str">
            <v>BAR</v>
          </cell>
          <cell r="G350">
            <v>0</v>
          </cell>
          <cell r="H350">
            <v>3181</v>
          </cell>
          <cell r="I350">
            <v>3477</v>
          </cell>
          <cell r="J350">
            <v>0</v>
          </cell>
          <cell r="K350">
            <v>15905</v>
          </cell>
          <cell r="L350">
            <v>38176</v>
          </cell>
          <cell r="M350">
            <v>38897</v>
          </cell>
        </row>
        <row r="351">
          <cell r="A351" t="str">
            <v>2-ExpenseO&amp;MIT ToolkitComm Adv</v>
          </cell>
          <cell r="B351" t="str">
            <v>2-Expense</v>
          </cell>
          <cell r="D351" t="str">
            <v>O&amp;M</v>
          </cell>
          <cell r="E351" t="str">
            <v>IT Toolkit</v>
          </cell>
          <cell r="F351" t="str">
            <v>Comm Adv</v>
          </cell>
          <cell r="G351">
            <v>0</v>
          </cell>
          <cell r="H351">
            <v>1896</v>
          </cell>
          <cell r="I351">
            <v>1896.02</v>
          </cell>
          <cell r="J351">
            <v>0</v>
          </cell>
          <cell r="K351">
            <v>9480</v>
          </cell>
          <cell r="L351">
            <v>22741</v>
          </cell>
          <cell r="M351">
            <v>21947</v>
          </cell>
        </row>
        <row r="352">
          <cell r="A352" t="str">
            <v>2-ExpenseO&amp;MIT ToolkitCorp Dev</v>
          </cell>
          <cell r="B352" t="str">
            <v>2-Expense</v>
          </cell>
          <cell r="D352" t="str">
            <v>O&amp;M</v>
          </cell>
          <cell r="E352" t="str">
            <v>IT Toolkit</v>
          </cell>
          <cell r="F352" t="str">
            <v>Corp Dev</v>
          </cell>
          <cell r="G352">
            <v>0</v>
          </cell>
          <cell r="H352">
            <v>318</v>
          </cell>
          <cell r="I352">
            <v>318.45999999999998</v>
          </cell>
          <cell r="J352">
            <v>0</v>
          </cell>
          <cell r="K352">
            <v>1592</v>
          </cell>
          <cell r="L352">
            <v>3811</v>
          </cell>
          <cell r="M352">
            <v>4228</v>
          </cell>
        </row>
        <row r="353">
          <cell r="A353" t="str">
            <v>2-ExpenseO&amp;MIT ToolkitCorp Secr</v>
          </cell>
          <cell r="B353" t="str">
            <v>2-Expense</v>
          </cell>
          <cell r="D353" t="str">
            <v>O&amp;M</v>
          </cell>
          <cell r="E353" t="str">
            <v>IT Toolkit</v>
          </cell>
          <cell r="F353" t="str">
            <v>Corp Secr</v>
          </cell>
          <cell r="G353">
            <v>0</v>
          </cell>
          <cell r="H353">
            <v>189</v>
          </cell>
          <cell r="I353">
            <v>351</v>
          </cell>
          <cell r="J353">
            <v>0</v>
          </cell>
          <cell r="K353">
            <v>945</v>
          </cell>
          <cell r="L353">
            <v>2263</v>
          </cell>
          <cell r="M353">
            <v>2262</v>
          </cell>
        </row>
        <row r="354">
          <cell r="A354" t="str">
            <v>2-ExpenseO&amp;MIT ToolkitCorp Strat</v>
          </cell>
          <cell r="B354" t="str">
            <v>2-Expense</v>
          </cell>
          <cell r="D354" t="str">
            <v>O&amp;M</v>
          </cell>
          <cell r="E354" t="str">
            <v>IT Toolkit</v>
          </cell>
          <cell r="F354" t="str">
            <v>Corp Strat</v>
          </cell>
          <cell r="G354">
            <v>0</v>
          </cell>
          <cell r="H354">
            <v>455</v>
          </cell>
          <cell r="I354">
            <v>454.83</v>
          </cell>
          <cell r="J354">
            <v>0</v>
          </cell>
          <cell r="K354">
            <v>2274</v>
          </cell>
          <cell r="L354">
            <v>5455</v>
          </cell>
          <cell r="M354">
            <v>5954</v>
          </cell>
        </row>
        <row r="355">
          <cell r="A355" t="str">
            <v>2-ExpenseO&amp;MIT ToolkitERM</v>
          </cell>
          <cell r="B355" t="str">
            <v>2-Expense</v>
          </cell>
          <cell r="D355" t="str">
            <v>O&amp;M</v>
          </cell>
          <cell r="E355" t="str">
            <v>IT Toolkit</v>
          </cell>
          <cell r="F355" t="str">
            <v>ERM</v>
          </cell>
          <cell r="G355">
            <v>0</v>
          </cell>
          <cell r="H355">
            <v>984</v>
          </cell>
          <cell r="I355">
            <v>984.26</v>
          </cell>
          <cell r="J355">
            <v>0</v>
          </cell>
          <cell r="K355">
            <v>4921</v>
          </cell>
          <cell r="L355">
            <v>11812</v>
          </cell>
          <cell r="M355">
            <v>11821</v>
          </cell>
        </row>
        <row r="356">
          <cell r="A356" t="str">
            <v>2-ExpenseO&amp;MIT ToolkitExec</v>
          </cell>
          <cell r="B356" t="str">
            <v>2-Expense</v>
          </cell>
          <cell r="D356" t="str">
            <v>O&amp;M</v>
          </cell>
          <cell r="E356" t="str">
            <v>IT Toolkit</v>
          </cell>
          <cell r="F356" t="str">
            <v>Exec</v>
          </cell>
          <cell r="G356">
            <v>0</v>
          </cell>
          <cell r="H356">
            <v>821</v>
          </cell>
          <cell r="I356">
            <v>821.31</v>
          </cell>
          <cell r="J356">
            <v>0</v>
          </cell>
          <cell r="K356">
            <v>4107</v>
          </cell>
          <cell r="L356">
            <v>9855</v>
          </cell>
          <cell r="M356">
            <v>9631</v>
          </cell>
        </row>
        <row r="357">
          <cell r="A357" t="str">
            <v>2-ExpenseO&amp;MIT ToolkitHoldg Fin</v>
          </cell>
          <cell r="B357" t="str">
            <v>2-Expense</v>
          </cell>
          <cell r="D357" t="str">
            <v>O&amp;M</v>
          </cell>
          <cell r="E357" t="str">
            <v>IT Toolkit</v>
          </cell>
          <cell r="F357" t="str">
            <v>Holdg Fin</v>
          </cell>
          <cell r="G357">
            <v>0</v>
          </cell>
          <cell r="H357">
            <v>86</v>
          </cell>
          <cell r="I357">
            <v>86.2</v>
          </cell>
          <cell r="J357">
            <v>0</v>
          </cell>
          <cell r="K357">
            <v>431</v>
          </cell>
          <cell r="L357">
            <v>1033</v>
          </cell>
          <cell r="M357">
            <v>924</v>
          </cell>
        </row>
        <row r="358">
          <cell r="A358" t="str">
            <v>2-ExpenseO&amp;MIT ToolkitHR</v>
          </cell>
          <cell r="B358" t="str">
            <v>2-Expense</v>
          </cell>
          <cell r="D358" t="str">
            <v>O&amp;M</v>
          </cell>
          <cell r="E358" t="str">
            <v>IT Toolkit</v>
          </cell>
          <cell r="F358" t="str">
            <v>HR</v>
          </cell>
          <cell r="G358">
            <v>0</v>
          </cell>
          <cell r="H358">
            <v>5637</v>
          </cell>
          <cell r="I358">
            <v>5636.83</v>
          </cell>
          <cell r="J358">
            <v>0</v>
          </cell>
          <cell r="K358">
            <v>28184</v>
          </cell>
          <cell r="L358">
            <v>67639</v>
          </cell>
          <cell r="M358">
            <v>66627</v>
          </cell>
        </row>
        <row r="359">
          <cell r="A359" t="str">
            <v>2-ExpenseO&amp;MIT ToolkitInt Audit/ Control</v>
          </cell>
          <cell r="B359" t="str">
            <v>2-Expense</v>
          </cell>
          <cell r="D359" t="str">
            <v>O&amp;M</v>
          </cell>
          <cell r="E359" t="str">
            <v>IT Toolkit</v>
          </cell>
          <cell r="F359" t="str">
            <v>Int Audit/ Control</v>
          </cell>
          <cell r="G359">
            <v>0</v>
          </cell>
          <cell r="H359">
            <v>770</v>
          </cell>
          <cell r="I359">
            <v>769.9</v>
          </cell>
          <cell r="J359">
            <v>0</v>
          </cell>
          <cell r="K359">
            <v>3850</v>
          </cell>
          <cell r="L359">
            <v>9231</v>
          </cell>
          <cell r="M359">
            <v>9231</v>
          </cell>
        </row>
        <row r="360">
          <cell r="A360" t="str">
            <v>2-ExpenseO&amp;MIT ToolkitInv Rel</v>
          </cell>
          <cell r="B360" t="str">
            <v>2-Expense</v>
          </cell>
          <cell r="D360" t="str">
            <v>O&amp;M</v>
          </cell>
          <cell r="E360" t="str">
            <v>IT Toolkit</v>
          </cell>
          <cell r="F360" t="str">
            <v>Inv Rel</v>
          </cell>
          <cell r="G360">
            <v>0</v>
          </cell>
          <cell r="H360">
            <v>593</v>
          </cell>
          <cell r="I360">
            <v>593.45000000000005</v>
          </cell>
          <cell r="J360">
            <v>0</v>
          </cell>
          <cell r="K360">
            <v>2967</v>
          </cell>
          <cell r="L360">
            <v>7116</v>
          </cell>
          <cell r="M360">
            <v>5956</v>
          </cell>
        </row>
        <row r="361">
          <cell r="A361" t="str">
            <v>2-ExpenseO&amp;MIT ToolkitIT</v>
          </cell>
          <cell r="B361" t="str">
            <v>2-Expense</v>
          </cell>
          <cell r="D361" t="str">
            <v>O&amp;M</v>
          </cell>
          <cell r="E361" t="str">
            <v>IT Toolkit</v>
          </cell>
          <cell r="F361" t="str">
            <v>IT</v>
          </cell>
          <cell r="G361">
            <v>0</v>
          </cell>
          <cell r="H361">
            <v>14255</v>
          </cell>
          <cell r="I361">
            <v>14254.68</v>
          </cell>
          <cell r="J361">
            <v>0</v>
          </cell>
          <cell r="K361">
            <v>71273</v>
          </cell>
          <cell r="L361">
            <v>171056</v>
          </cell>
          <cell r="M361">
            <v>168456</v>
          </cell>
        </row>
        <row r="362">
          <cell r="A362" t="str">
            <v>2-ExpenseO&amp;MIT ToolkitLaw</v>
          </cell>
          <cell r="B362" t="str">
            <v>2-Expense</v>
          </cell>
          <cell r="D362" t="str">
            <v>O&amp;M</v>
          </cell>
          <cell r="E362" t="str">
            <v>IT Toolkit</v>
          </cell>
          <cell r="F362" t="str">
            <v>Law</v>
          </cell>
          <cell r="G362">
            <v>0</v>
          </cell>
          <cell r="H362">
            <v>4741</v>
          </cell>
          <cell r="I362">
            <v>4102</v>
          </cell>
          <cell r="J362">
            <v>0</v>
          </cell>
          <cell r="K362">
            <v>23703</v>
          </cell>
          <cell r="L362">
            <v>56886</v>
          </cell>
          <cell r="M362">
            <v>56434</v>
          </cell>
        </row>
        <row r="363">
          <cell r="A363" t="str">
            <v>2-ExpenseO&amp;MIT ToolkitPayroll AP</v>
          </cell>
          <cell r="B363" t="str">
            <v>2-Expense</v>
          </cell>
          <cell r="D363" t="str">
            <v>O&amp;M</v>
          </cell>
          <cell r="E363" t="str">
            <v>IT Toolkit</v>
          </cell>
          <cell r="F363" t="str">
            <v>Payroll AP</v>
          </cell>
          <cell r="G363">
            <v>0</v>
          </cell>
          <cell r="H363">
            <v>682</v>
          </cell>
          <cell r="I363">
            <v>682.08</v>
          </cell>
          <cell r="J363">
            <v>0</v>
          </cell>
          <cell r="K363">
            <v>3410</v>
          </cell>
          <cell r="L363">
            <v>8185</v>
          </cell>
          <cell r="M363">
            <v>7857</v>
          </cell>
        </row>
        <row r="364">
          <cell r="A364" t="str">
            <v>2-ExpenseO&amp;MIT ToolkitProcmt</v>
          </cell>
          <cell r="B364" t="str">
            <v>2-Expense</v>
          </cell>
          <cell r="D364" t="str">
            <v>O&amp;M</v>
          </cell>
          <cell r="E364" t="str">
            <v>IT Toolkit</v>
          </cell>
          <cell r="F364" t="str">
            <v>Procmt</v>
          </cell>
          <cell r="G364">
            <v>0</v>
          </cell>
          <cell r="H364">
            <v>5529</v>
          </cell>
          <cell r="I364">
            <v>5528.82</v>
          </cell>
          <cell r="J364">
            <v>0</v>
          </cell>
          <cell r="K364">
            <v>27644</v>
          </cell>
          <cell r="L364">
            <v>66397</v>
          </cell>
          <cell r="M364">
            <v>65702</v>
          </cell>
        </row>
        <row r="365">
          <cell r="A365" t="str">
            <v>2-ExpenseO&amp;MIT ToolkitPSE&amp;G Fin</v>
          </cell>
          <cell r="B365" t="str">
            <v>2-Expense</v>
          </cell>
          <cell r="D365" t="str">
            <v>O&amp;M</v>
          </cell>
          <cell r="E365" t="str">
            <v>IT Toolkit</v>
          </cell>
          <cell r="F365" t="str">
            <v>PSE&amp;G Fin</v>
          </cell>
          <cell r="G365">
            <v>0</v>
          </cell>
          <cell r="H365">
            <v>1947</v>
          </cell>
          <cell r="I365">
            <v>1946.73</v>
          </cell>
          <cell r="J365">
            <v>0</v>
          </cell>
          <cell r="K365">
            <v>9734</v>
          </cell>
          <cell r="L365">
            <v>23335</v>
          </cell>
          <cell r="M365">
            <v>22220</v>
          </cell>
        </row>
        <row r="366">
          <cell r="A366" t="str">
            <v>2-ExpenseO&amp;MIT ToolkitPub Affr</v>
          </cell>
          <cell r="B366" t="str">
            <v>2-Expense</v>
          </cell>
          <cell r="D366" t="str">
            <v>O&amp;M</v>
          </cell>
          <cell r="E366" t="str">
            <v>IT Toolkit</v>
          </cell>
          <cell r="F366" t="str">
            <v>Pub Affr</v>
          </cell>
          <cell r="G366">
            <v>0</v>
          </cell>
          <cell r="H366">
            <v>2850</v>
          </cell>
          <cell r="I366">
            <v>2850.05</v>
          </cell>
          <cell r="J366">
            <v>0</v>
          </cell>
          <cell r="K366">
            <v>14250</v>
          </cell>
          <cell r="L366">
            <v>34201</v>
          </cell>
          <cell r="M366">
            <v>35148</v>
          </cell>
        </row>
        <row r="367">
          <cell r="A367" t="str">
            <v>2-ExpenseO&amp;MIT ToolkitPwr Fin</v>
          </cell>
          <cell r="B367" t="str">
            <v>2-Expense</v>
          </cell>
          <cell r="D367" t="str">
            <v>O&amp;M</v>
          </cell>
          <cell r="E367" t="str">
            <v>IT Toolkit</v>
          </cell>
          <cell r="F367" t="str">
            <v>Pwr Fin</v>
          </cell>
          <cell r="G367">
            <v>0</v>
          </cell>
          <cell r="H367">
            <v>3085</v>
          </cell>
          <cell r="I367">
            <v>3084.51</v>
          </cell>
          <cell r="J367">
            <v>0</v>
          </cell>
          <cell r="K367">
            <v>15423</v>
          </cell>
          <cell r="L367">
            <v>37016</v>
          </cell>
          <cell r="M367">
            <v>36814</v>
          </cell>
        </row>
        <row r="368">
          <cell r="A368" t="str">
            <v>2-ExpenseO&amp;MIT ToolkitRec Mgmt</v>
          </cell>
          <cell r="B368" t="str">
            <v>2-Expense</v>
          </cell>
          <cell r="D368" t="str">
            <v>O&amp;M</v>
          </cell>
          <cell r="E368" t="str">
            <v>IT Toolkit</v>
          </cell>
          <cell r="F368" t="str">
            <v>Rec Mgmt</v>
          </cell>
          <cell r="G368">
            <v>0</v>
          </cell>
          <cell r="H368">
            <v>175</v>
          </cell>
          <cell r="I368">
            <v>174.9</v>
          </cell>
          <cell r="J368">
            <v>0</v>
          </cell>
          <cell r="K368">
            <v>875</v>
          </cell>
          <cell r="L368">
            <v>2095</v>
          </cell>
          <cell r="M368">
            <v>1925</v>
          </cell>
        </row>
        <row r="369">
          <cell r="A369" t="str">
            <v>2-ExpenseO&amp;MIT ToolkitSC Fin</v>
          </cell>
          <cell r="B369" t="str">
            <v>2-Expense</v>
          </cell>
          <cell r="D369" t="str">
            <v>O&amp;M</v>
          </cell>
          <cell r="E369" t="str">
            <v>IT Toolkit</v>
          </cell>
          <cell r="F369" t="str">
            <v>SC Fin</v>
          </cell>
          <cell r="G369">
            <v>0</v>
          </cell>
          <cell r="H369">
            <v>675</v>
          </cell>
          <cell r="I369">
            <v>674.96</v>
          </cell>
          <cell r="J369">
            <v>0</v>
          </cell>
          <cell r="K369">
            <v>3375</v>
          </cell>
          <cell r="L369">
            <v>8097</v>
          </cell>
          <cell r="M369">
            <v>7610</v>
          </cell>
        </row>
        <row r="370">
          <cell r="A370" t="str">
            <v>2-ExpenseO&amp;MIT ToolkitTreas</v>
          </cell>
          <cell r="B370" t="str">
            <v>2-Expense</v>
          </cell>
          <cell r="D370" t="str">
            <v>O&amp;M</v>
          </cell>
          <cell r="E370" t="str">
            <v>IT Toolkit</v>
          </cell>
          <cell r="F370" t="str">
            <v>Treas</v>
          </cell>
          <cell r="G370">
            <v>0</v>
          </cell>
          <cell r="H370">
            <v>2849</v>
          </cell>
          <cell r="I370">
            <v>2831.39</v>
          </cell>
          <cell r="J370">
            <v>0</v>
          </cell>
          <cell r="K370">
            <v>14244</v>
          </cell>
          <cell r="L370">
            <v>34180</v>
          </cell>
          <cell r="M370">
            <v>35032</v>
          </cell>
        </row>
        <row r="371">
          <cell r="A371" t="str">
            <v>2-ExpenseO&amp;MIT ToolkitV&amp;P</v>
          </cell>
          <cell r="B371" t="str">
            <v>2-Expense</v>
          </cell>
          <cell r="D371" t="str">
            <v>O&amp;M</v>
          </cell>
          <cell r="E371" t="str">
            <v>IT Toolkit</v>
          </cell>
          <cell r="F371" t="str">
            <v>V&amp;P</v>
          </cell>
          <cell r="G371">
            <v>0</v>
          </cell>
          <cell r="H371">
            <v>589</v>
          </cell>
          <cell r="I371">
            <v>589.34</v>
          </cell>
          <cell r="J371">
            <v>0</v>
          </cell>
          <cell r="K371">
            <v>2947</v>
          </cell>
          <cell r="L371">
            <v>7080</v>
          </cell>
          <cell r="M371">
            <v>7876</v>
          </cell>
        </row>
        <row r="372">
          <cell r="A372" t="str">
            <v>2-ExpenseO&amp;MMaterialASD</v>
          </cell>
          <cell r="B372" t="str">
            <v>2-Expense</v>
          </cell>
          <cell r="D372" t="str">
            <v>O&amp;M</v>
          </cell>
          <cell r="E372" t="str">
            <v>Material</v>
          </cell>
          <cell r="F372" t="str">
            <v>ASD</v>
          </cell>
          <cell r="G372">
            <v>0</v>
          </cell>
          <cell r="H372">
            <v>800</v>
          </cell>
          <cell r="I372">
            <v>800</v>
          </cell>
          <cell r="J372">
            <v>0</v>
          </cell>
          <cell r="K372">
            <v>4700</v>
          </cell>
          <cell r="L372">
            <v>15000</v>
          </cell>
          <cell r="M372">
            <v>8624</v>
          </cell>
        </row>
        <row r="373">
          <cell r="A373" t="str">
            <v>2-ExpenseO&amp;MMaterialBAR</v>
          </cell>
          <cell r="B373" t="str">
            <v>2-Expense</v>
          </cell>
          <cell r="D373" t="str">
            <v>O&amp;M</v>
          </cell>
          <cell r="E373" t="str">
            <v>Material</v>
          </cell>
          <cell r="F373" t="str">
            <v>BAR</v>
          </cell>
          <cell r="G373">
            <v>0</v>
          </cell>
          <cell r="H373">
            <v>4250</v>
          </cell>
          <cell r="I373">
            <v>5500</v>
          </cell>
          <cell r="J373">
            <v>0</v>
          </cell>
          <cell r="K373">
            <v>21250</v>
          </cell>
          <cell r="L373">
            <v>51000</v>
          </cell>
          <cell r="M373">
            <v>51305</v>
          </cell>
        </row>
        <row r="374">
          <cell r="A374" t="str">
            <v>2-ExpenseO&amp;MMaterialComm Adv</v>
          </cell>
          <cell r="B374" t="str">
            <v>2-Expense</v>
          </cell>
          <cell r="D374" t="str">
            <v>O&amp;M</v>
          </cell>
          <cell r="E374" t="str">
            <v>Material</v>
          </cell>
          <cell r="F374" t="str">
            <v>Comm Adv</v>
          </cell>
          <cell r="G374">
            <v>0</v>
          </cell>
          <cell r="J374">
            <v>0</v>
          </cell>
          <cell r="M374">
            <v>2861</v>
          </cell>
        </row>
        <row r="375">
          <cell r="A375" t="str">
            <v>2-ExpenseO&amp;MMaterialCorp Dev</v>
          </cell>
          <cell r="B375" t="str">
            <v>2-Expense</v>
          </cell>
          <cell r="D375" t="str">
            <v>O&amp;M</v>
          </cell>
          <cell r="E375" t="str">
            <v>Material</v>
          </cell>
          <cell r="F375" t="str">
            <v>Corp Dev</v>
          </cell>
          <cell r="G375">
            <v>0</v>
          </cell>
          <cell r="H375">
            <v>2083</v>
          </cell>
          <cell r="I375">
            <v>3386</v>
          </cell>
          <cell r="J375">
            <v>0</v>
          </cell>
          <cell r="K375">
            <v>10417</v>
          </cell>
          <cell r="L375">
            <v>25000</v>
          </cell>
          <cell r="M375">
            <v>27092</v>
          </cell>
        </row>
        <row r="376">
          <cell r="A376" t="str">
            <v>2-ExpenseO&amp;MMaterialCorp Secr</v>
          </cell>
          <cell r="B376" t="str">
            <v>2-Expense</v>
          </cell>
          <cell r="D376" t="str">
            <v>O&amp;M</v>
          </cell>
          <cell r="E376" t="str">
            <v>Material</v>
          </cell>
          <cell r="F376" t="str">
            <v>Corp Secr</v>
          </cell>
          <cell r="G376">
            <v>0</v>
          </cell>
          <cell r="H376">
            <v>83</v>
          </cell>
          <cell r="I376">
            <v>83.33</v>
          </cell>
          <cell r="J376">
            <v>0</v>
          </cell>
          <cell r="K376">
            <v>417</v>
          </cell>
          <cell r="L376">
            <v>1000</v>
          </cell>
          <cell r="M376">
            <v>8610</v>
          </cell>
        </row>
        <row r="377">
          <cell r="A377" t="str">
            <v>2-ExpenseO&amp;MMaterialCorp Strat</v>
          </cell>
          <cell r="B377" t="str">
            <v>2-Expense</v>
          </cell>
          <cell r="D377" t="str">
            <v>O&amp;M</v>
          </cell>
          <cell r="E377" t="str">
            <v>Material</v>
          </cell>
          <cell r="F377" t="str">
            <v>Corp Strat</v>
          </cell>
          <cell r="G377">
            <v>0</v>
          </cell>
          <cell r="H377">
            <v>329</v>
          </cell>
          <cell r="I377">
            <v>328.69</v>
          </cell>
          <cell r="J377">
            <v>0</v>
          </cell>
          <cell r="K377">
            <v>1643</v>
          </cell>
          <cell r="L377">
            <v>3944</v>
          </cell>
          <cell r="M377">
            <v>3616</v>
          </cell>
        </row>
        <row r="378">
          <cell r="A378" t="str">
            <v>2-ExpenseO&amp;MMaterialERM</v>
          </cell>
          <cell r="B378" t="str">
            <v>2-Expense</v>
          </cell>
          <cell r="D378" t="str">
            <v>O&amp;M</v>
          </cell>
          <cell r="E378" t="str">
            <v>Material</v>
          </cell>
          <cell r="F378" t="str">
            <v>ERM</v>
          </cell>
          <cell r="G378">
            <v>0</v>
          </cell>
          <cell r="J378">
            <v>0</v>
          </cell>
          <cell r="M378">
            <v>301</v>
          </cell>
        </row>
        <row r="379">
          <cell r="A379" t="str">
            <v>2-ExpenseO&amp;MMaterialExec</v>
          </cell>
          <cell r="B379" t="str">
            <v>2-Expense</v>
          </cell>
          <cell r="D379" t="str">
            <v>O&amp;M</v>
          </cell>
          <cell r="E379" t="str">
            <v>Material</v>
          </cell>
          <cell r="F379" t="str">
            <v>Exec</v>
          </cell>
          <cell r="G379">
            <v>0</v>
          </cell>
          <cell r="H379">
            <v>670</v>
          </cell>
          <cell r="I379">
            <v>670</v>
          </cell>
          <cell r="J379">
            <v>0</v>
          </cell>
          <cell r="K379">
            <v>3350</v>
          </cell>
          <cell r="L379">
            <v>8000</v>
          </cell>
          <cell r="M379">
            <v>13374</v>
          </cell>
        </row>
        <row r="380">
          <cell r="A380" t="str">
            <v>2-ExpenseO&amp;MMaterialFringe</v>
          </cell>
          <cell r="B380" t="str">
            <v>2-Expense</v>
          </cell>
          <cell r="D380" t="str">
            <v>O&amp;M</v>
          </cell>
          <cell r="E380" t="str">
            <v>Material</v>
          </cell>
          <cell r="F380" t="str">
            <v>Fringe</v>
          </cell>
          <cell r="G380">
            <v>0</v>
          </cell>
          <cell r="J380">
            <v>0</v>
          </cell>
        </row>
        <row r="381">
          <cell r="A381" t="str">
            <v>2-ExpenseO&amp;MMaterialHR</v>
          </cell>
          <cell r="B381" t="str">
            <v>2-Expense</v>
          </cell>
          <cell r="D381" t="str">
            <v>O&amp;M</v>
          </cell>
          <cell r="E381" t="str">
            <v>Material</v>
          </cell>
          <cell r="F381" t="str">
            <v>HR</v>
          </cell>
          <cell r="G381">
            <v>0</v>
          </cell>
          <cell r="H381">
            <v>19775</v>
          </cell>
          <cell r="I381">
            <v>17000</v>
          </cell>
          <cell r="J381">
            <v>0</v>
          </cell>
          <cell r="K381">
            <v>91875</v>
          </cell>
          <cell r="L381">
            <v>246000</v>
          </cell>
          <cell r="M381">
            <v>217310</v>
          </cell>
        </row>
        <row r="382">
          <cell r="A382" t="str">
            <v>2-ExpenseO&amp;MMaterialInt Audit/ Control</v>
          </cell>
          <cell r="B382" t="str">
            <v>2-Expense</v>
          </cell>
          <cell r="D382" t="str">
            <v>O&amp;M</v>
          </cell>
          <cell r="E382" t="str">
            <v>Material</v>
          </cell>
          <cell r="F382" t="str">
            <v>Int Audit/ Control</v>
          </cell>
          <cell r="G382">
            <v>0</v>
          </cell>
          <cell r="H382">
            <v>1105</v>
          </cell>
          <cell r="I382">
            <v>1105.33</v>
          </cell>
          <cell r="J382">
            <v>0</v>
          </cell>
          <cell r="K382">
            <v>5527</v>
          </cell>
          <cell r="L382">
            <v>13265</v>
          </cell>
          <cell r="M382">
            <v>13265</v>
          </cell>
        </row>
        <row r="383">
          <cell r="A383" t="str">
            <v>2-ExpenseO&amp;MMaterialInv Rel</v>
          </cell>
          <cell r="B383" t="str">
            <v>2-Expense</v>
          </cell>
          <cell r="D383" t="str">
            <v>O&amp;M</v>
          </cell>
          <cell r="E383" t="str">
            <v>Material</v>
          </cell>
          <cell r="F383" t="str">
            <v>Inv Rel</v>
          </cell>
          <cell r="G383">
            <v>0</v>
          </cell>
          <cell r="H383">
            <v>2000</v>
          </cell>
          <cell r="I383">
            <v>2000</v>
          </cell>
          <cell r="J383">
            <v>0</v>
          </cell>
          <cell r="K383">
            <v>2000</v>
          </cell>
          <cell r="L383">
            <v>26000</v>
          </cell>
          <cell r="M383">
            <v>26400</v>
          </cell>
        </row>
        <row r="384">
          <cell r="A384" t="str">
            <v>2-ExpenseO&amp;MMaterialIT</v>
          </cell>
          <cell r="B384" t="str">
            <v>2-Expense</v>
          </cell>
          <cell r="D384" t="str">
            <v>O&amp;M</v>
          </cell>
          <cell r="E384" t="str">
            <v>Material</v>
          </cell>
          <cell r="F384" t="str">
            <v>IT</v>
          </cell>
          <cell r="G384">
            <v>0</v>
          </cell>
          <cell r="H384">
            <v>693295</v>
          </cell>
          <cell r="I384">
            <v>693294.66</v>
          </cell>
          <cell r="J384">
            <v>0</v>
          </cell>
          <cell r="K384">
            <v>3041400</v>
          </cell>
          <cell r="L384">
            <v>9360168</v>
          </cell>
          <cell r="M384">
            <v>8336038</v>
          </cell>
        </row>
        <row r="385">
          <cell r="A385" t="str">
            <v>2-ExpenseO&amp;MMaterialLaw</v>
          </cell>
          <cell r="B385" t="str">
            <v>2-Expense</v>
          </cell>
          <cell r="D385" t="str">
            <v>O&amp;M</v>
          </cell>
          <cell r="E385" t="str">
            <v>Material</v>
          </cell>
          <cell r="F385" t="str">
            <v>Law</v>
          </cell>
          <cell r="G385">
            <v>0</v>
          </cell>
          <cell r="H385">
            <v>1292</v>
          </cell>
          <cell r="I385">
            <v>1800</v>
          </cell>
          <cell r="J385">
            <v>0</v>
          </cell>
          <cell r="K385">
            <v>6458</v>
          </cell>
          <cell r="L385">
            <v>15500</v>
          </cell>
          <cell r="M385">
            <v>16681</v>
          </cell>
        </row>
        <row r="386">
          <cell r="A386" t="str">
            <v>2-ExpenseO&amp;MMaterialMisc Acct</v>
          </cell>
          <cell r="B386" t="str">
            <v>2-Expense</v>
          </cell>
          <cell r="D386" t="str">
            <v>O&amp;M</v>
          </cell>
          <cell r="E386" t="str">
            <v>Material</v>
          </cell>
          <cell r="F386" t="str">
            <v>Misc Acct</v>
          </cell>
          <cell r="G386">
            <v>0</v>
          </cell>
          <cell r="J386">
            <v>0</v>
          </cell>
          <cell r="M386">
            <v>27140</v>
          </cell>
        </row>
        <row r="387">
          <cell r="A387" t="str">
            <v>2-ExpenseO&amp;MMaterialNERC</v>
          </cell>
          <cell r="B387" t="str">
            <v>2-Expense</v>
          </cell>
          <cell r="D387" t="str">
            <v>O&amp;M</v>
          </cell>
          <cell r="E387" t="str">
            <v>Material</v>
          </cell>
          <cell r="F387" t="str">
            <v>NERC</v>
          </cell>
          <cell r="G387">
            <v>0</v>
          </cell>
          <cell r="H387">
            <v>125</v>
          </cell>
          <cell r="I387">
            <v>125</v>
          </cell>
          <cell r="J387">
            <v>0</v>
          </cell>
          <cell r="K387">
            <v>625</v>
          </cell>
          <cell r="L387">
            <v>1500</v>
          </cell>
          <cell r="M387">
            <v>2075</v>
          </cell>
        </row>
        <row r="388">
          <cell r="A388" t="str">
            <v>2-ExpenseO&amp;MMaterialProcmt</v>
          </cell>
          <cell r="B388" t="str">
            <v>2-Expense</v>
          </cell>
          <cell r="D388" t="str">
            <v>O&amp;M</v>
          </cell>
          <cell r="E388" t="str">
            <v>Material</v>
          </cell>
          <cell r="F388" t="str">
            <v>Procmt</v>
          </cell>
          <cell r="G388">
            <v>0</v>
          </cell>
          <cell r="H388">
            <v>1002</v>
          </cell>
          <cell r="I388">
            <v>1001.73</v>
          </cell>
          <cell r="J388">
            <v>0</v>
          </cell>
          <cell r="K388">
            <v>5273</v>
          </cell>
          <cell r="L388">
            <v>13135</v>
          </cell>
          <cell r="M388">
            <v>13135</v>
          </cell>
        </row>
        <row r="389">
          <cell r="A389" t="str">
            <v>2-ExpenseO&amp;MMaterialPSE&amp;G Fin</v>
          </cell>
          <cell r="B389" t="str">
            <v>2-Expense</v>
          </cell>
          <cell r="D389" t="str">
            <v>O&amp;M</v>
          </cell>
          <cell r="E389" t="str">
            <v>Material</v>
          </cell>
          <cell r="F389" t="str">
            <v>PSE&amp;G Fin</v>
          </cell>
          <cell r="G389">
            <v>0</v>
          </cell>
          <cell r="H389">
            <v>450</v>
          </cell>
          <cell r="I389">
            <v>450</v>
          </cell>
          <cell r="J389">
            <v>0</v>
          </cell>
          <cell r="K389">
            <v>2300</v>
          </cell>
          <cell r="L389">
            <v>6000</v>
          </cell>
          <cell r="M389">
            <v>5224</v>
          </cell>
        </row>
        <row r="390">
          <cell r="A390" t="str">
            <v>2-ExpenseO&amp;MMaterialPub Affr</v>
          </cell>
          <cell r="B390" t="str">
            <v>2-Expense</v>
          </cell>
          <cell r="D390" t="str">
            <v>O&amp;M</v>
          </cell>
          <cell r="E390" t="str">
            <v>Material</v>
          </cell>
          <cell r="F390" t="str">
            <v>Pub Affr</v>
          </cell>
          <cell r="G390">
            <v>0</v>
          </cell>
          <cell r="J390">
            <v>0</v>
          </cell>
          <cell r="M390">
            <v>6372</v>
          </cell>
        </row>
        <row r="391">
          <cell r="A391" t="str">
            <v>2-ExpenseO&amp;MMaterialPwr Fin</v>
          </cell>
          <cell r="B391" t="str">
            <v>2-Expense</v>
          </cell>
          <cell r="D391" t="str">
            <v>O&amp;M</v>
          </cell>
          <cell r="E391" t="str">
            <v>Material</v>
          </cell>
          <cell r="F391" t="str">
            <v>Pwr Fin</v>
          </cell>
          <cell r="G391">
            <v>0</v>
          </cell>
          <cell r="H391">
            <v>833</v>
          </cell>
          <cell r="I391">
            <v>833.33</v>
          </cell>
          <cell r="J391">
            <v>0</v>
          </cell>
          <cell r="K391">
            <v>4167</v>
          </cell>
          <cell r="L391">
            <v>10000</v>
          </cell>
          <cell r="M391">
            <v>6781</v>
          </cell>
        </row>
        <row r="392">
          <cell r="A392" t="str">
            <v>2-ExpenseO&amp;MMaterialRec Mgmt</v>
          </cell>
          <cell r="B392" t="str">
            <v>2-Expense</v>
          </cell>
          <cell r="D392" t="str">
            <v>O&amp;M</v>
          </cell>
          <cell r="E392" t="str">
            <v>Material</v>
          </cell>
          <cell r="F392" t="str">
            <v>Rec Mgmt</v>
          </cell>
          <cell r="G392">
            <v>0</v>
          </cell>
          <cell r="H392">
            <v>42</v>
          </cell>
          <cell r="I392">
            <v>152</v>
          </cell>
          <cell r="J392">
            <v>0</v>
          </cell>
          <cell r="K392">
            <v>1708</v>
          </cell>
          <cell r="L392">
            <v>5000</v>
          </cell>
          <cell r="M392">
            <v>2851</v>
          </cell>
        </row>
        <row r="393">
          <cell r="A393" t="str">
            <v>2-ExpenseO&amp;MMaterialSC Fin</v>
          </cell>
          <cell r="B393" t="str">
            <v>2-Expense</v>
          </cell>
          <cell r="D393" t="str">
            <v>O&amp;M</v>
          </cell>
          <cell r="E393" t="str">
            <v>Material</v>
          </cell>
          <cell r="F393" t="str">
            <v>SC Fin</v>
          </cell>
          <cell r="G393">
            <v>0</v>
          </cell>
          <cell r="H393">
            <v>300</v>
          </cell>
          <cell r="I393">
            <v>300</v>
          </cell>
          <cell r="J393">
            <v>0</v>
          </cell>
          <cell r="K393">
            <v>1500</v>
          </cell>
          <cell r="L393">
            <v>3600</v>
          </cell>
          <cell r="M393">
            <v>2400</v>
          </cell>
        </row>
        <row r="394">
          <cell r="A394" t="str">
            <v>2-ExpenseO&amp;MMaterialTreas</v>
          </cell>
          <cell r="B394" t="str">
            <v>2-Expense</v>
          </cell>
          <cell r="D394" t="str">
            <v>O&amp;M</v>
          </cell>
          <cell r="E394" t="str">
            <v>Material</v>
          </cell>
          <cell r="F394" t="str">
            <v>Treas</v>
          </cell>
          <cell r="G394">
            <v>0</v>
          </cell>
          <cell r="H394">
            <v>34457</v>
          </cell>
          <cell r="I394">
            <v>31810.51</v>
          </cell>
          <cell r="J394">
            <v>0</v>
          </cell>
          <cell r="K394">
            <v>172291</v>
          </cell>
          <cell r="L394">
            <v>413500</v>
          </cell>
          <cell r="M394">
            <v>413500</v>
          </cell>
        </row>
        <row r="395">
          <cell r="A395" t="str">
            <v>2-ExpenseO&amp;MMaterialV&amp;P</v>
          </cell>
          <cell r="B395" t="str">
            <v>2-Expense</v>
          </cell>
          <cell r="D395" t="str">
            <v>O&amp;M</v>
          </cell>
          <cell r="E395" t="str">
            <v>Material</v>
          </cell>
          <cell r="F395" t="str">
            <v>V&amp;P</v>
          </cell>
          <cell r="G395">
            <v>0</v>
          </cell>
          <cell r="J395">
            <v>0</v>
          </cell>
          <cell r="K395">
            <v>2443</v>
          </cell>
          <cell r="L395">
            <v>9774</v>
          </cell>
          <cell r="M395">
            <v>9773</v>
          </cell>
        </row>
        <row r="396">
          <cell r="A396" t="str">
            <v>2-ExpenseO&amp;MOther Income &amp; DeductionsExec</v>
          </cell>
          <cell r="B396" t="str">
            <v>2-Expense</v>
          </cell>
          <cell r="D396" t="str">
            <v>O&amp;M</v>
          </cell>
          <cell r="E396" t="str">
            <v>Other Income &amp; Deductions</v>
          </cell>
          <cell r="F396" t="str">
            <v>Exec</v>
          </cell>
          <cell r="G396">
            <v>0</v>
          </cell>
          <cell r="J396">
            <v>0</v>
          </cell>
        </row>
        <row r="397">
          <cell r="A397" t="str">
            <v>2-ExpenseO&amp;MOther Income &amp; DeductionsHR</v>
          </cell>
          <cell r="B397" t="str">
            <v>2-Expense</v>
          </cell>
          <cell r="D397" t="str">
            <v>O&amp;M</v>
          </cell>
          <cell r="E397" t="str">
            <v>Other Income &amp; Deductions</v>
          </cell>
          <cell r="F397" t="str">
            <v>HR</v>
          </cell>
          <cell r="G397">
            <v>0</v>
          </cell>
          <cell r="J397">
            <v>0</v>
          </cell>
          <cell r="M397">
            <v>1000</v>
          </cell>
        </row>
        <row r="398">
          <cell r="A398" t="str">
            <v>2-ExpenseO&amp;MOther Income &amp; DeductionsLaw</v>
          </cell>
          <cell r="B398" t="str">
            <v>2-Expense</v>
          </cell>
          <cell r="D398" t="str">
            <v>O&amp;M</v>
          </cell>
          <cell r="E398" t="str">
            <v>Other Income &amp; Deductions</v>
          </cell>
          <cell r="F398" t="str">
            <v>Law</v>
          </cell>
          <cell r="G398">
            <v>0</v>
          </cell>
          <cell r="J398">
            <v>0</v>
          </cell>
          <cell r="M398">
            <v>50</v>
          </cell>
        </row>
        <row r="399">
          <cell r="A399" t="str">
            <v>2-ExpenseO&amp;MOther Income &amp; DeductionsMisc Acct</v>
          </cell>
          <cell r="B399" t="str">
            <v>2-Expense</v>
          </cell>
          <cell r="D399" t="str">
            <v>O&amp;M</v>
          </cell>
          <cell r="E399" t="str">
            <v>Other Income &amp; Deductions</v>
          </cell>
          <cell r="F399" t="str">
            <v>Misc Acct</v>
          </cell>
          <cell r="G399">
            <v>0</v>
          </cell>
          <cell r="H399">
            <v>-108000</v>
          </cell>
          <cell r="J399">
            <v>0</v>
          </cell>
          <cell r="K399">
            <v>-541000</v>
          </cell>
          <cell r="L399">
            <v>-1300000</v>
          </cell>
          <cell r="M399">
            <v>222878</v>
          </cell>
        </row>
        <row r="400">
          <cell r="A400" t="str">
            <v>2-ExpenseO&amp;MOther Income &amp; DeductionsProcmt</v>
          </cell>
          <cell r="B400" t="str">
            <v>2-Expense</v>
          </cell>
          <cell r="D400" t="str">
            <v>O&amp;M</v>
          </cell>
          <cell r="E400" t="str">
            <v>Other Income &amp; Deductions</v>
          </cell>
          <cell r="F400" t="str">
            <v>Procmt</v>
          </cell>
          <cell r="G400">
            <v>0</v>
          </cell>
          <cell r="J400">
            <v>0</v>
          </cell>
          <cell r="M400">
            <v>330</v>
          </cell>
        </row>
        <row r="401">
          <cell r="A401" t="str">
            <v>2-ExpenseO&amp;MOther Income &amp; DeductionsPub Affr</v>
          </cell>
          <cell r="B401" t="str">
            <v>2-Expense</v>
          </cell>
          <cell r="D401" t="str">
            <v>O&amp;M</v>
          </cell>
          <cell r="E401" t="str">
            <v>Other Income &amp; Deductions</v>
          </cell>
          <cell r="F401" t="str">
            <v>Pub Affr</v>
          </cell>
          <cell r="G401">
            <v>0</v>
          </cell>
          <cell r="J401">
            <v>0</v>
          </cell>
        </row>
        <row r="402">
          <cell r="A402" t="str">
            <v>2-ExpenseO&amp;MOther Primary ExpensesASD</v>
          </cell>
          <cell r="B402" t="str">
            <v>2-Expense</v>
          </cell>
          <cell r="D402" t="str">
            <v>O&amp;M</v>
          </cell>
          <cell r="E402" t="str">
            <v>Other Primary Expenses</v>
          </cell>
          <cell r="F402" t="str">
            <v>ASD</v>
          </cell>
          <cell r="G402">
            <v>0</v>
          </cell>
          <cell r="H402">
            <v>28968</v>
          </cell>
          <cell r="I402">
            <v>26968</v>
          </cell>
          <cell r="J402">
            <v>0</v>
          </cell>
          <cell r="K402">
            <v>108018</v>
          </cell>
          <cell r="L402">
            <v>357799</v>
          </cell>
          <cell r="M402">
            <v>371350</v>
          </cell>
        </row>
        <row r="403">
          <cell r="A403" t="str">
            <v>2-ExpenseO&amp;MOther Primary ExpensesBAR</v>
          </cell>
          <cell r="B403" t="str">
            <v>2-Expense</v>
          </cell>
          <cell r="D403" t="str">
            <v>O&amp;M</v>
          </cell>
          <cell r="E403" t="str">
            <v>Other Primary Expenses</v>
          </cell>
          <cell r="F403" t="str">
            <v>BAR</v>
          </cell>
          <cell r="G403">
            <v>0</v>
          </cell>
          <cell r="H403">
            <v>17083</v>
          </cell>
          <cell r="I403">
            <v>5500</v>
          </cell>
          <cell r="J403">
            <v>0</v>
          </cell>
          <cell r="K403">
            <v>85417</v>
          </cell>
          <cell r="L403">
            <v>205000</v>
          </cell>
          <cell r="M403">
            <v>205345</v>
          </cell>
        </row>
        <row r="404">
          <cell r="A404" t="str">
            <v>2-ExpenseO&amp;MOther Primary ExpensesComm Adv</v>
          </cell>
          <cell r="B404" t="str">
            <v>2-Expense</v>
          </cell>
          <cell r="D404" t="str">
            <v>O&amp;M</v>
          </cell>
          <cell r="E404" t="str">
            <v>Other Primary Expenses</v>
          </cell>
          <cell r="F404" t="str">
            <v>Comm Adv</v>
          </cell>
          <cell r="G404">
            <v>0</v>
          </cell>
          <cell r="H404">
            <v>13283</v>
          </cell>
          <cell r="I404">
            <v>13283.3</v>
          </cell>
          <cell r="J404">
            <v>0</v>
          </cell>
          <cell r="K404">
            <v>91595</v>
          </cell>
          <cell r="L404">
            <v>189550</v>
          </cell>
          <cell r="M404">
            <v>190003</v>
          </cell>
        </row>
        <row r="405">
          <cell r="A405" t="str">
            <v>2-ExpenseO&amp;MOther Primary ExpensesCorp Dev</v>
          </cell>
          <cell r="B405" t="str">
            <v>2-Expense</v>
          </cell>
          <cell r="D405" t="str">
            <v>O&amp;M</v>
          </cell>
          <cell r="E405" t="str">
            <v>Other Primary Expenses</v>
          </cell>
          <cell r="F405" t="str">
            <v>Corp Dev</v>
          </cell>
          <cell r="G405">
            <v>0</v>
          </cell>
          <cell r="H405">
            <v>6250</v>
          </cell>
          <cell r="I405">
            <v>6250.01</v>
          </cell>
          <cell r="J405">
            <v>0</v>
          </cell>
          <cell r="K405">
            <v>31250</v>
          </cell>
          <cell r="L405">
            <v>75000</v>
          </cell>
          <cell r="M405">
            <v>75000</v>
          </cell>
        </row>
        <row r="406">
          <cell r="A406" t="str">
            <v>2-ExpenseO&amp;MOther Primary ExpensesCorp Secr</v>
          </cell>
          <cell r="B406" t="str">
            <v>2-Expense</v>
          </cell>
          <cell r="D406" t="str">
            <v>O&amp;M</v>
          </cell>
          <cell r="E406" t="str">
            <v>Other Primary Expenses</v>
          </cell>
          <cell r="F406" t="str">
            <v>Corp Secr</v>
          </cell>
          <cell r="G406">
            <v>0</v>
          </cell>
          <cell r="H406">
            <v>2917</v>
          </cell>
          <cell r="I406">
            <v>1443</v>
          </cell>
          <cell r="J406">
            <v>0</v>
          </cell>
          <cell r="K406">
            <v>14583</v>
          </cell>
          <cell r="L406">
            <v>35000</v>
          </cell>
          <cell r="M406">
            <v>35000</v>
          </cell>
        </row>
        <row r="407">
          <cell r="A407" t="str">
            <v>2-ExpenseO&amp;MOther Primary ExpensesCorp Strat</v>
          </cell>
          <cell r="B407" t="str">
            <v>2-Expense</v>
          </cell>
          <cell r="D407" t="str">
            <v>O&amp;M</v>
          </cell>
          <cell r="E407" t="str">
            <v>Other Primary Expenses</v>
          </cell>
          <cell r="F407" t="str">
            <v>Corp Strat</v>
          </cell>
          <cell r="G407">
            <v>0</v>
          </cell>
          <cell r="H407">
            <v>15190</v>
          </cell>
          <cell r="I407">
            <v>15190.45</v>
          </cell>
          <cell r="J407">
            <v>0</v>
          </cell>
          <cell r="K407">
            <v>108360</v>
          </cell>
          <cell r="L407">
            <v>241983</v>
          </cell>
          <cell r="M407">
            <v>242802</v>
          </cell>
        </row>
        <row r="408">
          <cell r="A408" t="str">
            <v>2-ExpenseO&amp;MOther Primary ExpensesERM</v>
          </cell>
          <cell r="B408" t="str">
            <v>2-Expense</v>
          </cell>
          <cell r="D408" t="str">
            <v>O&amp;M</v>
          </cell>
          <cell r="E408" t="str">
            <v>Other Primary Expenses</v>
          </cell>
          <cell r="F408" t="str">
            <v>ERM</v>
          </cell>
          <cell r="G408">
            <v>0</v>
          </cell>
          <cell r="H408">
            <v>1630</v>
          </cell>
          <cell r="I408">
            <v>1948</v>
          </cell>
          <cell r="J408">
            <v>0</v>
          </cell>
          <cell r="K408">
            <v>7748</v>
          </cell>
          <cell r="L408">
            <v>25998</v>
          </cell>
          <cell r="M408">
            <v>25640</v>
          </cell>
        </row>
        <row r="409">
          <cell r="A409" t="str">
            <v>2-ExpenseO&amp;MOther Primary ExpensesExec</v>
          </cell>
          <cell r="B409" t="str">
            <v>2-Expense</v>
          </cell>
          <cell r="D409" t="str">
            <v>O&amp;M</v>
          </cell>
          <cell r="E409" t="str">
            <v>Other Primary Expenses</v>
          </cell>
          <cell r="F409" t="str">
            <v>Exec</v>
          </cell>
          <cell r="G409">
            <v>0</v>
          </cell>
          <cell r="H409">
            <v>37600</v>
          </cell>
          <cell r="I409">
            <v>294000</v>
          </cell>
          <cell r="J409">
            <v>0</v>
          </cell>
          <cell r="K409">
            <v>503500</v>
          </cell>
          <cell r="L409">
            <v>963000</v>
          </cell>
          <cell r="M409">
            <v>796325</v>
          </cell>
        </row>
        <row r="410">
          <cell r="A410" t="str">
            <v>2-ExpenseO&amp;MOther Primary ExpensesFringe</v>
          </cell>
          <cell r="B410" t="str">
            <v>2-Expense</v>
          </cell>
          <cell r="D410" t="str">
            <v>O&amp;M</v>
          </cell>
          <cell r="E410" t="str">
            <v>Other Primary Expenses</v>
          </cell>
          <cell r="F410" t="str">
            <v>Fringe</v>
          </cell>
          <cell r="G410">
            <v>0</v>
          </cell>
          <cell r="J410">
            <v>0</v>
          </cell>
        </row>
        <row r="411">
          <cell r="A411" t="str">
            <v>2-ExpenseO&amp;MOther Primary ExpensesHoldg Fin</v>
          </cell>
          <cell r="B411" t="str">
            <v>2-Expense</v>
          </cell>
          <cell r="D411" t="str">
            <v>O&amp;M</v>
          </cell>
          <cell r="E411" t="str">
            <v>Other Primary Expenses</v>
          </cell>
          <cell r="F411" t="str">
            <v>Holdg Fin</v>
          </cell>
          <cell r="G411">
            <v>0</v>
          </cell>
          <cell r="H411">
            <v>140</v>
          </cell>
          <cell r="I411">
            <v>640</v>
          </cell>
          <cell r="J411">
            <v>0</v>
          </cell>
          <cell r="K411">
            <v>4000</v>
          </cell>
          <cell r="L411">
            <v>8000</v>
          </cell>
          <cell r="M411">
            <v>4547</v>
          </cell>
        </row>
        <row r="412">
          <cell r="A412" t="str">
            <v>2-ExpenseO&amp;MOther Primary ExpensesHR</v>
          </cell>
          <cell r="B412" t="str">
            <v>2-Expense</v>
          </cell>
          <cell r="D412" t="str">
            <v>O&amp;M</v>
          </cell>
          <cell r="E412" t="str">
            <v>Other Primary Expenses</v>
          </cell>
          <cell r="F412" t="str">
            <v>HR</v>
          </cell>
          <cell r="G412">
            <v>0</v>
          </cell>
          <cell r="H412">
            <v>71484</v>
          </cell>
          <cell r="I412">
            <v>69000</v>
          </cell>
          <cell r="J412">
            <v>0</v>
          </cell>
          <cell r="K412">
            <v>535992</v>
          </cell>
          <cell r="L412">
            <v>1430495</v>
          </cell>
          <cell r="M412">
            <v>1453035</v>
          </cell>
        </row>
        <row r="413">
          <cell r="A413" t="str">
            <v>2-ExpenseO&amp;MOther Primary ExpensesInt Audit/ Control</v>
          </cell>
          <cell r="B413" t="str">
            <v>2-Expense</v>
          </cell>
          <cell r="D413" t="str">
            <v>O&amp;M</v>
          </cell>
          <cell r="E413" t="str">
            <v>Other Primary Expenses</v>
          </cell>
          <cell r="F413" t="str">
            <v>Int Audit/ Control</v>
          </cell>
          <cell r="G413">
            <v>0</v>
          </cell>
          <cell r="H413">
            <v>6390</v>
          </cell>
          <cell r="I413">
            <v>6389.98</v>
          </cell>
          <cell r="J413">
            <v>0</v>
          </cell>
          <cell r="K413">
            <v>35649</v>
          </cell>
          <cell r="L413">
            <v>82762</v>
          </cell>
          <cell r="M413">
            <v>82760</v>
          </cell>
        </row>
        <row r="414">
          <cell r="A414" t="str">
            <v>2-ExpenseO&amp;MOther Primary ExpensesInv Rel</v>
          </cell>
          <cell r="B414" t="str">
            <v>2-Expense</v>
          </cell>
          <cell r="D414" t="str">
            <v>O&amp;M</v>
          </cell>
          <cell r="E414" t="str">
            <v>Other Primary Expenses</v>
          </cell>
          <cell r="F414" t="str">
            <v>Inv Rel</v>
          </cell>
          <cell r="G414">
            <v>0</v>
          </cell>
          <cell r="H414">
            <v>11750</v>
          </cell>
          <cell r="I414">
            <v>4574</v>
          </cell>
          <cell r="J414">
            <v>0</v>
          </cell>
          <cell r="K414">
            <v>84230</v>
          </cell>
          <cell r="L414">
            <v>164800</v>
          </cell>
          <cell r="M414">
            <v>164845</v>
          </cell>
        </row>
        <row r="415">
          <cell r="A415" t="str">
            <v>2-ExpenseO&amp;MOther Primary ExpensesIT</v>
          </cell>
          <cell r="B415" t="str">
            <v>2-Expense</v>
          </cell>
          <cell r="D415" t="str">
            <v>O&amp;M</v>
          </cell>
          <cell r="E415" t="str">
            <v>Other Primary Expenses</v>
          </cell>
          <cell r="F415" t="str">
            <v>IT</v>
          </cell>
          <cell r="G415">
            <v>0</v>
          </cell>
          <cell r="H415">
            <v>2747680</v>
          </cell>
          <cell r="I415">
            <v>2747679.93</v>
          </cell>
          <cell r="J415">
            <v>0</v>
          </cell>
          <cell r="K415">
            <v>15650728</v>
          </cell>
          <cell r="L415">
            <v>35895249</v>
          </cell>
          <cell r="M415">
            <v>35147653</v>
          </cell>
        </row>
        <row r="416">
          <cell r="A416" t="str">
            <v>2-ExpenseO&amp;MOther Primary ExpensesLaw</v>
          </cell>
          <cell r="B416" t="str">
            <v>2-Expense</v>
          </cell>
          <cell r="D416" t="str">
            <v>O&amp;M</v>
          </cell>
          <cell r="E416" t="str">
            <v>Other Primary Expenses</v>
          </cell>
          <cell r="F416" t="str">
            <v>Law</v>
          </cell>
          <cell r="G416">
            <v>0</v>
          </cell>
          <cell r="H416">
            <v>44333</v>
          </cell>
          <cell r="I416">
            <v>19500</v>
          </cell>
          <cell r="J416">
            <v>0</v>
          </cell>
          <cell r="K416">
            <v>221667</v>
          </cell>
          <cell r="L416">
            <v>532000</v>
          </cell>
          <cell r="M416">
            <v>532836</v>
          </cell>
        </row>
        <row r="417">
          <cell r="A417" t="str">
            <v>2-ExpenseO&amp;MOther Primary ExpensesMisc Acct</v>
          </cell>
          <cell r="B417" t="str">
            <v>2-Expense</v>
          </cell>
          <cell r="D417" t="str">
            <v>O&amp;M</v>
          </cell>
          <cell r="E417" t="str">
            <v>Other Primary Expenses</v>
          </cell>
          <cell r="F417" t="str">
            <v>Misc Acct</v>
          </cell>
          <cell r="G417">
            <v>0</v>
          </cell>
          <cell r="J417">
            <v>0</v>
          </cell>
          <cell r="M417">
            <v>52281</v>
          </cell>
        </row>
        <row r="418">
          <cell r="A418" t="str">
            <v>2-ExpenseO&amp;MOther Primary ExpensesNERC</v>
          </cell>
          <cell r="B418" t="str">
            <v>2-Expense</v>
          </cell>
          <cell r="D418" t="str">
            <v>O&amp;M</v>
          </cell>
          <cell r="E418" t="str">
            <v>Other Primary Expenses</v>
          </cell>
          <cell r="F418" t="str">
            <v>NERC</v>
          </cell>
          <cell r="G418">
            <v>0</v>
          </cell>
          <cell r="H418">
            <v>9917</v>
          </cell>
          <cell r="I418">
            <v>6100</v>
          </cell>
          <cell r="J418">
            <v>0</v>
          </cell>
          <cell r="K418">
            <v>49583</v>
          </cell>
          <cell r="L418">
            <v>119000</v>
          </cell>
          <cell r="M418">
            <v>118951</v>
          </cell>
        </row>
        <row r="419">
          <cell r="A419" t="str">
            <v>2-ExpenseO&amp;MOther Primary ExpensesPayroll AP</v>
          </cell>
          <cell r="B419" t="str">
            <v>2-Expense</v>
          </cell>
          <cell r="D419" t="str">
            <v>O&amp;M</v>
          </cell>
          <cell r="E419" t="str">
            <v>Other Primary Expenses</v>
          </cell>
          <cell r="F419" t="str">
            <v>Payroll AP</v>
          </cell>
          <cell r="G419">
            <v>0</v>
          </cell>
          <cell r="H419">
            <v>2667</v>
          </cell>
          <cell r="I419">
            <v>2762</v>
          </cell>
          <cell r="J419">
            <v>0</v>
          </cell>
          <cell r="K419">
            <v>21303</v>
          </cell>
          <cell r="L419">
            <v>50695</v>
          </cell>
          <cell r="M419">
            <v>41919</v>
          </cell>
        </row>
        <row r="420">
          <cell r="A420" t="str">
            <v>2-ExpenseO&amp;MOther Primary ExpensesProcmt</v>
          </cell>
          <cell r="B420" t="str">
            <v>2-Expense</v>
          </cell>
          <cell r="D420" t="str">
            <v>O&amp;M</v>
          </cell>
          <cell r="E420" t="str">
            <v>Other Primary Expenses</v>
          </cell>
          <cell r="F420" t="str">
            <v>Procmt</v>
          </cell>
          <cell r="G420">
            <v>0</v>
          </cell>
          <cell r="H420">
            <v>22071</v>
          </cell>
          <cell r="I420">
            <v>22070.71</v>
          </cell>
          <cell r="J420">
            <v>0</v>
          </cell>
          <cell r="K420">
            <v>145565</v>
          </cell>
          <cell r="L420">
            <v>294664</v>
          </cell>
          <cell r="M420">
            <v>294664</v>
          </cell>
        </row>
        <row r="421">
          <cell r="A421" t="str">
            <v>2-ExpenseO&amp;MOther Primary ExpensesPSE&amp;G Fin</v>
          </cell>
          <cell r="B421" t="str">
            <v>2-Expense</v>
          </cell>
          <cell r="D421" t="str">
            <v>O&amp;M</v>
          </cell>
          <cell r="E421" t="str">
            <v>Other Primary Expenses</v>
          </cell>
          <cell r="F421" t="str">
            <v>PSE&amp;G Fin</v>
          </cell>
          <cell r="G421">
            <v>0</v>
          </cell>
          <cell r="H421">
            <v>8750</v>
          </cell>
          <cell r="I421">
            <v>8750</v>
          </cell>
          <cell r="J421">
            <v>0</v>
          </cell>
          <cell r="K421">
            <v>44750</v>
          </cell>
          <cell r="L421">
            <v>106000</v>
          </cell>
          <cell r="M421">
            <v>139961</v>
          </cell>
        </row>
        <row r="422">
          <cell r="A422" t="str">
            <v>2-ExpenseO&amp;MOther Primary ExpensesPub Affr</v>
          </cell>
          <cell r="B422" t="str">
            <v>2-Expense</v>
          </cell>
          <cell r="D422" t="str">
            <v>O&amp;M</v>
          </cell>
          <cell r="E422" t="str">
            <v>Other Primary Expenses</v>
          </cell>
          <cell r="F422" t="str">
            <v>Pub Affr</v>
          </cell>
          <cell r="G422">
            <v>0</v>
          </cell>
          <cell r="H422">
            <v>92830</v>
          </cell>
          <cell r="I422">
            <v>92829.72</v>
          </cell>
          <cell r="J422">
            <v>0</v>
          </cell>
          <cell r="K422">
            <v>591146</v>
          </cell>
          <cell r="L422">
            <v>1381675</v>
          </cell>
          <cell r="M422">
            <v>1374023</v>
          </cell>
        </row>
        <row r="423">
          <cell r="A423" t="str">
            <v>2-ExpenseO&amp;MOther Primary ExpensesPwr Fin</v>
          </cell>
          <cell r="B423" t="str">
            <v>2-Expense</v>
          </cell>
          <cell r="D423" t="str">
            <v>O&amp;M</v>
          </cell>
          <cell r="E423" t="str">
            <v>Other Primary Expenses</v>
          </cell>
          <cell r="F423" t="str">
            <v>Pwr Fin</v>
          </cell>
          <cell r="G423">
            <v>0</v>
          </cell>
          <cell r="H423">
            <v>8750</v>
          </cell>
          <cell r="I423">
            <v>8750</v>
          </cell>
          <cell r="J423">
            <v>0</v>
          </cell>
          <cell r="K423">
            <v>43750</v>
          </cell>
          <cell r="L423">
            <v>255000</v>
          </cell>
          <cell r="M423">
            <v>273797</v>
          </cell>
        </row>
        <row r="424">
          <cell r="A424" t="str">
            <v>2-ExpenseO&amp;MOther Primary ExpensesRec Mgmt</v>
          </cell>
          <cell r="B424" t="str">
            <v>2-Expense</v>
          </cell>
          <cell r="D424" t="str">
            <v>O&amp;M</v>
          </cell>
          <cell r="E424" t="str">
            <v>Other Primary Expenses</v>
          </cell>
          <cell r="F424" t="str">
            <v>Rec Mgmt</v>
          </cell>
          <cell r="G424">
            <v>0</v>
          </cell>
          <cell r="H424">
            <v>1443</v>
          </cell>
          <cell r="I424">
            <v>1443</v>
          </cell>
          <cell r="J424">
            <v>0</v>
          </cell>
          <cell r="K424">
            <v>14202</v>
          </cell>
          <cell r="L424">
            <v>22400</v>
          </cell>
          <cell r="M424">
            <v>8650</v>
          </cell>
        </row>
        <row r="425">
          <cell r="A425" t="str">
            <v>2-ExpenseO&amp;MOther Primary ExpensesSC Fin</v>
          </cell>
          <cell r="B425" t="str">
            <v>2-Expense</v>
          </cell>
          <cell r="D425" t="str">
            <v>O&amp;M</v>
          </cell>
          <cell r="E425" t="str">
            <v>Other Primary Expenses</v>
          </cell>
          <cell r="F425" t="str">
            <v>SC Fin</v>
          </cell>
          <cell r="G425">
            <v>0</v>
          </cell>
          <cell r="H425">
            <v>1750</v>
          </cell>
          <cell r="I425">
            <v>1750</v>
          </cell>
          <cell r="J425">
            <v>0</v>
          </cell>
          <cell r="K425">
            <v>8750</v>
          </cell>
          <cell r="L425">
            <v>21000</v>
          </cell>
          <cell r="M425">
            <v>15229</v>
          </cell>
        </row>
        <row r="426">
          <cell r="A426" t="str">
            <v>2-ExpenseO&amp;MOther Primary ExpensesTreas</v>
          </cell>
          <cell r="B426" t="str">
            <v>2-Expense</v>
          </cell>
          <cell r="D426" t="str">
            <v>O&amp;M</v>
          </cell>
          <cell r="E426" t="str">
            <v>Other Primary Expenses</v>
          </cell>
          <cell r="F426" t="str">
            <v>Treas</v>
          </cell>
          <cell r="G426">
            <v>0</v>
          </cell>
          <cell r="H426">
            <v>3189217</v>
          </cell>
          <cell r="I426">
            <v>2019819.73</v>
          </cell>
          <cell r="J426">
            <v>0</v>
          </cell>
          <cell r="K426">
            <v>11605339</v>
          </cell>
          <cell r="L426">
            <v>25564945</v>
          </cell>
          <cell r="M426">
            <v>25459002</v>
          </cell>
        </row>
        <row r="427">
          <cell r="A427" t="str">
            <v>2-ExpenseO&amp;MOther Primary ExpensesV&amp;P</v>
          </cell>
          <cell r="B427" t="str">
            <v>2-Expense</v>
          </cell>
          <cell r="D427" t="str">
            <v>O&amp;M</v>
          </cell>
          <cell r="E427" t="str">
            <v>Other Primary Expenses</v>
          </cell>
          <cell r="F427" t="str">
            <v>V&amp;P</v>
          </cell>
          <cell r="G427">
            <v>0</v>
          </cell>
          <cell r="H427">
            <v>860</v>
          </cell>
          <cell r="I427">
            <v>995</v>
          </cell>
          <cell r="J427">
            <v>0</v>
          </cell>
          <cell r="K427">
            <v>4872</v>
          </cell>
          <cell r="L427">
            <v>36404</v>
          </cell>
          <cell r="M427">
            <v>36485</v>
          </cell>
        </row>
        <row r="428">
          <cell r="A428" t="str">
            <v>2-ExpenseO&amp;MOther Secondary CostsASD</v>
          </cell>
          <cell r="B428" t="str">
            <v>2-Expense</v>
          </cell>
          <cell r="D428" t="str">
            <v>O&amp;M</v>
          </cell>
          <cell r="E428" t="str">
            <v>Other Secondary Costs</v>
          </cell>
          <cell r="F428" t="str">
            <v>ASD</v>
          </cell>
          <cell r="G428">
            <v>0</v>
          </cell>
          <cell r="H428">
            <v>3650</v>
          </cell>
          <cell r="I428">
            <v>3649.6</v>
          </cell>
          <cell r="J428">
            <v>0</v>
          </cell>
          <cell r="K428">
            <v>18248</v>
          </cell>
          <cell r="L428">
            <v>43789</v>
          </cell>
          <cell r="M428">
            <v>40897</v>
          </cell>
        </row>
        <row r="429">
          <cell r="A429" t="str">
            <v>2-ExpenseO&amp;MOther Secondary CostsBAR</v>
          </cell>
          <cell r="B429" t="str">
            <v>2-Expense</v>
          </cell>
          <cell r="D429" t="str">
            <v>O&amp;M</v>
          </cell>
          <cell r="E429" t="str">
            <v>Other Secondary Costs</v>
          </cell>
          <cell r="F429" t="str">
            <v>BAR</v>
          </cell>
          <cell r="G429">
            <v>0</v>
          </cell>
          <cell r="H429">
            <v>3498</v>
          </cell>
          <cell r="I429">
            <v>2500</v>
          </cell>
          <cell r="J429">
            <v>0</v>
          </cell>
          <cell r="K429">
            <v>17492</v>
          </cell>
          <cell r="L429">
            <v>41981</v>
          </cell>
          <cell r="M429">
            <v>41078</v>
          </cell>
        </row>
        <row r="430">
          <cell r="A430" t="str">
            <v>2-ExpenseO&amp;MOther Secondary CostsComm Adv</v>
          </cell>
          <cell r="B430" t="str">
            <v>2-Expense</v>
          </cell>
          <cell r="D430" t="str">
            <v>O&amp;M</v>
          </cell>
          <cell r="E430" t="str">
            <v>Other Secondary Costs</v>
          </cell>
          <cell r="F430" t="str">
            <v>Comm Adv</v>
          </cell>
          <cell r="G430">
            <v>0</v>
          </cell>
          <cell r="H430">
            <v>1942</v>
          </cell>
          <cell r="I430">
            <v>1942.48</v>
          </cell>
          <cell r="J430">
            <v>0</v>
          </cell>
          <cell r="K430">
            <v>9712</v>
          </cell>
          <cell r="L430">
            <v>23309</v>
          </cell>
          <cell r="M430">
            <v>20778</v>
          </cell>
        </row>
        <row r="431">
          <cell r="A431" t="str">
            <v>2-ExpenseO&amp;MOther Secondary CostsCorp Dev</v>
          </cell>
          <cell r="B431" t="str">
            <v>2-Expense</v>
          </cell>
          <cell r="D431" t="str">
            <v>O&amp;M</v>
          </cell>
          <cell r="E431" t="str">
            <v>Other Secondary Costs</v>
          </cell>
          <cell r="F431" t="str">
            <v>Corp Dev</v>
          </cell>
          <cell r="G431">
            <v>0</v>
          </cell>
          <cell r="H431">
            <v>177</v>
          </cell>
          <cell r="I431">
            <v>177.22</v>
          </cell>
          <cell r="J431">
            <v>0</v>
          </cell>
          <cell r="K431">
            <v>886</v>
          </cell>
          <cell r="L431">
            <v>2125</v>
          </cell>
          <cell r="M431">
            <v>2064</v>
          </cell>
        </row>
        <row r="432">
          <cell r="A432" t="str">
            <v>2-ExpenseO&amp;MOther Secondary CostsCorp Secr</v>
          </cell>
          <cell r="B432" t="str">
            <v>2-Expense</v>
          </cell>
          <cell r="D432" t="str">
            <v>O&amp;M</v>
          </cell>
          <cell r="E432" t="str">
            <v>Other Secondary Costs</v>
          </cell>
          <cell r="F432" t="str">
            <v>Corp Secr</v>
          </cell>
          <cell r="G432">
            <v>0</v>
          </cell>
          <cell r="H432">
            <v>445</v>
          </cell>
          <cell r="I432">
            <v>444.52</v>
          </cell>
          <cell r="J432">
            <v>0</v>
          </cell>
          <cell r="K432">
            <v>2223</v>
          </cell>
          <cell r="L432">
            <v>5334</v>
          </cell>
          <cell r="M432">
            <v>4971</v>
          </cell>
        </row>
        <row r="433">
          <cell r="A433" t="str">
            <v>2-ExpenseO&amp;MOther Secondary CostsCorp Strat</v>
          </cell>
          <cell r="B433" t="str">
            <v>2-Expense</v>
          </cell>
          <cell r="D433" t="str">
            <v>O&amp;M</v>
          </cell>
          <cell r="E433" t="str">
            <v>Other Secondary Costs</v>
          </cell>
          <cell r="F433" t="str">
            <v>Corp Strat</v>
          </cell>
          <cell r="G433">
            <v>0</v>
          </cell>
          <cell r="H433">
            <v>398</v>
          </cell>
          <cell r="I433">
            <v>397.96</v>
          </cell>
          <cell r="J433">
            <v>0</v>
          </cell>
          <cell r="K433">
            <v>1990</v>
          </cell>
          <cell r="L433">
            <v>4773</v>
          </cell>
          <cell r="M433">
            <v>2343</v>
          </cell>
        </row>
        <row r="434">
          <cell r="A434" t="str">
            <v>2-ExpenseO&amp;MOther Secondary CostsERM</v>
          </cell>
          <cell r="B434" t="str">
            <v>2-Expense</v>
          </cell>
          <cell r="D434" t="str">
            <v>O&amp;M</v>
          </cell>
          <cell r="E434" t="str">
            <v>Other Secondary Costs</v>
          </cell>
          <cell r="F434" t="str">
            <v>ERM</v>
          </cell>
          <cell r="G434">
            <v>0</v>
          </cell>
          <cell r="H434">
            <v>514</v>
          </cell>
          <cell r="I434">
            <v>513.79999999999995</v>
          </cell>
          <cell r="J434">
            <v>0</v>
          </cell>
          <cell r="K434">
            <v>2569</v>
          </cell>
          <cell r="L434">
            <v>6167</v>
          </cell>
          <cell r="M434">
            <v>6082</v>
          </cell>
        </row>
        <row r="435">
          <cell r="A435" t="str">
            <v>2-ExpenseO&amp;MOther Secondary CostsExec</v>
          </cell>
          <cell r="B435" t="str">
            <v>2-Expense</v>
          </cell>
          <cell r="D435" t="str">
            <v>O&amp;M</v>
          </cell>
          <cell r="E435" t="str">
            <v>Other Secondary Costs</v>
          </cell>
          <cell r="F435" t="str">
            <v>Exec</v>
          </cell>
          <cell r="G435">
            <v>0</v>
          </cell>
          <cell r="H435">
            <v>4457</v>
          </cell>
          <cell r="I435">
            <v>4457.46</v>
          </cell>
          <cell r="J435">
            <v>0</v>
          </cell>
          <cell r="K435">
            <v>22287</v>
          </cell>
          <cell r="L435">
            <v>53490</v>
          </cell>
          <cell r="M435">
            <v>48884</v>
          </cell>
        </row>
        <row r="436">
          <cell r="A436" t="str">
            <v>2-ExpenseO&amp;MOther Secondary CostsHoldg Fin</v>
          </cell>
          <cell r="B436" t="str">
            <v>2-Expense</v>
          </cell>
          <cell r="D436" t="str">
            <v>O&amp;M</v>
          </cell>
          <cell r="E436" t="str">
            <v>Other Secondary Costs</v>
          </cell>
          <cell r="F436" t="str">
            <v>Holdg Fin</v>
          </cell>
          <cell r="G436">
            <v>0</v>
          </cell>
          <cell r="H436">
            <v>93</v>
          </cell>
          <cell r="I436">
            <v>93.22</v>
          </cell>
          <cell r="J436">
            <v>0</v>
          </cell>
          <cell r="K436">
            <v>466</v>
          </cell>
          <cell r="L436">
            <v>1119</v>
          </cell>
          <cell r="M436">
            <v>1065</v>
          </cell>
        </row>
        <row r="437">
          <cell r="A437" t="str">
            <v>2-ExpenseO&amp;MOther Secondary CostsHR</v>
          </cell>
          <cell r="B437" t="str">
            <v>2-Expense</v>
          </cell>
          <cell r="D437" t="str">
            <v>O&amp;M</v>
          </cell>
          <cell r="E437" t="str">
            <v>Other Secondary Costs</v>
          </cell>
          <cell r="F437" t="str">
            <v>HR</v>
          </cell>
          <cell r="G437">
            <v>0</v>
          </cell>
          <cell r="H437">
            <v>5605</v>
          </cell>
          <cell r="I437">
            <v>5605.26</v>
          </cell>
          <cell r="J437">
            <v>0</v>
          </cell>
          <cell r="K437">
            <v>28026</v>
          </cell>
          <cell r="L437">
            <v>67266</v>
          </cell>
          <cell r="M437">
            <v>66982</v>
          </cell>
        </row>
        <row r="438">
          <cell r="A438" t="str">
            <v>2-ExpenseO&amp;MOther Secondary CostsInt Audit/ Control</v>
          </cell>
          <cell r="B438" t="str">
            <v>2-Expense</v>
          </cell>
          <cell r="D438" t="str">
            <v>O&amp;M</v>
          </cell>
          <cell r="E438" t="str">
            <v>Other Secondary Costs</v>
          </cell>
          <cell r="F438" t="str">
            <v>Int Audit/ Control</v>
          </cell>
          <cell r="G438">
            <v>0</v>
          </cell>
          <cell r="H438">
            <v>790</v>
          </cell>
          <cell r="I438">
            <v>789.58</v>
          </cell>
          <cell r="J438">
            <v>0</v>
          </cell>
          <cell r="K438">
            <v>3948</v>
          </cell>
          <cell r="L438">
            <v>9469</v>
          </cell>
          <cell r="M438">
            <v>9469</v>
          </cell>
        </row>
        <row r="439">
          <cell r="A439" t="str">
            <v>2-ExpenseO&amp;MOther Secondary CostsInv Rel</v>
          </cell>
          <cell r="B439" t="str">
            <v>2-Expense</v>
          </cell>
          <cell r="D439" t="str">
            <v>O&amp;M</v>
          </cell>
          <cell r="E439" t="str">
            <v>Other Secondary Costs</v>
          </cell>
          <cell r="F439" t="str">
            <v>Inv Rel</v>
          </cell>
          <cell r="G439">
            <v>0</v>
          </cell>
          <cell r="H439">
            <v>108</v>
          </cell>
          <cell r="I439">
            <v>108.22</v>
          </cell>
          <cell r="J439">
            <v>0</v>
          </cell>
          <cell r="K439">
            <v>541</v>
          </cell>
          <cell r="L439">
            <v>1301</v>
          </cell>
          <cell r="M439">
            <v>1834</v>
          </cell>
        </row>
        <row r="440">
          <cell r="A440" t="str">
            <v>2-ExpenseO&amp;MOther Secondary CostsIT</v>
          </cell>
          <cell r="B440" t="str">
            <v>2-Expense</v>
          </cell>
          <cell r="D440" t="str">
            <v>O&amp;M</v>
          </cell>
          <cell r="E440" t="str">
            <v>Other Secondary Costs</v>
          </cell>
          <cell r="F440" t="str">
            <v>IT</v>
          </cell>
          <cell r="G440">
            <v>0</v>
          </cell>
          <cell r="H440">
            <v>25258</v>
          </cell>
          <cell r="I440">
            <v>25258.22</v>
          </cell>
          <cell r="J440">
            <v>0</v>
          </cell>
          <cell r="K440">
            <v>126291</v>
          </cell>
          <cell r="L440">
            <v>303100</v>
          </cell>
          <cell r="M440">
            <v>299816</v>
          </cell>
        </row>
        <row r="441">
          <cell r="A441" t="str">
            <v>2-ExpenseO&amp;MOther Secondary CostsLaw</v>
          </cell>
          <cell r="B441" t="str">
            <v>2-Expense</v>
          </cell>
          <cell r="D441" t="str">
            <v>O&amp;M</v>
          </cell>
          <cell r="E441" t="str">
            <v>Other Secondary Costs</v>
          </cell>
          <cell r="F441" t="str">
            <v>Law</v>
          </cell>
          <cell r="G441">
            <v>0</v>
          </cell>
          <cell r="H441">
            <v>3326</v>
          </cell>
          <cell r="I441">
            <v>3325.96</v>
          </cell>
          <cell r="J441">
            <v>0</v>
          </cell>
          <cell r="K441">
            <v>16630</v>
          </cell>
          <cell r="L441">
            <v>39908</v>
          </cell>
          <cell r="M441">
            <v>39315</v>
          </cell>
        </row>
        <row r="442">
          <cell r="A442" t="str">
            <v>2-ExpenseO&amp;MOther Secondary CostsPayroll AP</v>
          </cell>
          <cell r="B442" t="str">
            <v>2-Expense</v>
          </cell>
          <cell r="D442" t="str">
            <v>O&amp;M</v>
          </cell>
          <cell r="E442" t="str">
            <v>Other Secondary Costs</v>
          </cell>
          <cell r="F442" t="str">
            <v>Payroll AP</v>
          </cell>
          <cell r="G442">
            <v>0</v>
          </cell>
          <cell r="H442">
            <v>997</v>
          </cell>
          <cell r="I442">
            <v>996.8</v>
          </cell>
          <cell r="J442">
            <v>0</v>
          </cell>
          <cell r="K442">
            <v>4984</v>
          </cell>
          <cell r="L442">
            <v>11963</v>
          </cell>
          <cell r="M442">
            <v>13159</v>
          </cell>
        </row>
        <row r="443">
          <cell r="A443" t="str">
            <v>2-ExpenseO&amp;MOther Secondary CostsProcmt</v>
          </cell>
          <cell r="B443" t="str">
            <v>2-Expense</v>
          </cell>
          <cell r="D443" t="str">
            <v>O&amp;M</v>
          </cell>
          <cell r="E443" t="str">
            <v>Other Secondary Costs</v>
          </cell>
          <cell r="F443" t="str">
            <v>Procmt</v>
          </cell>
          <cell r="G443">
            <v>0</v>
          </cell>
          <cell r="H443">
            <v>3222</v>
          </cell>
          <cell r="I443">
            <v>3222.08</v>
          </cell>
          <cell r="J443">
            <v>0</v>
          </cell>
          <cell r="K443">
            <v>16110</v>
          </cell>
          <cell r="L443">
            <v>38660</v>
          </cell>
          <cell r="M443">
            <v>38728</v>
          </cell>
        </row>
        <row r="444">
          <cell r="A444" t="str">
            <v>2-ExpenseO&amp;MOther Secondary CostsPSE&amp;G Fin</v>
          </cell>
          <cell r="B444" t="str">
            <v>2-Expense</v>
          </cell>
          <cell r="D444" t="str">
            <v>O&amp;M</v>
          </cell>
          <cell r="E444" t="str">
            <v>Other Secondary Costs</v>
          </cell>
          <cell r="F444" t="str">
            <v>PSE&amp;G Fin</v>
          </cell>
          <cell r="G444">
            <v>0</v>
          </cell>
          <cell r="H444">
            <v>2822</v>
          </cell>
          <cell r="I444">
            <v>2822.48</v>
          </cell>
          <cell r="J444">
            <v>0</v>
          </cell>
          <cell r="K444">
            <v>14112</v>
          </cell>
          <cell r="L444">
            <v>33873</v>
          </cell>
          <cell r="M444">
            <v>25337</v>
          </cell>
        </row>
        <row r="445">
          <cell r="A445" t="str">
            <v>2-ExpenseO&amp;MOther Secondary CostsPub Affr</v>
          </cell>
          <cell r="B445" t="str">
            <v>2-Expense</v>
          </cell>
          <cell r="D445" t="str">
            <v>O&amp;M</v>
          </cell>
          <cell r="E445" t="str">
            <v>Other Secondary Costs</v>
          </cell>
          <cell r="F445" t="str">
            <v>Pub Affr</v>
          </cell>
          <cell r="G445">
            <v>0</v>
          </cell>
          <cell r="H445">
            <v>3059</v>
          </cell>
          <cell r="I445">
            <v>3058.6</v>
          </cell>
          <cell r="J445">
            <v>0</v>
          </cell>
          <cell r="K445">
            <v>15293</v>
          </cell>
          <cell r="L445">
            <v>36705</v>
          </cell>
          <cell r="M445">
            <v>33916</v>
          </cell>
        </row>
        <row r="446">
          <cell r="A446" t="str">
            <v>2-ExpenseO&amp;MOther Secondary CostsPwr Fin</v>
          </cell>
          <cell r="B446" t="str">
            <v>2-Expense</v>
          </cell>
          <cell r="D446" t="str">
            <v>O&amp;M</v>
          </cell>
          <cell r="E446" t="str">
            <v>Other Secondary Costs</v>
          </cell>
          <cell r="F446" t="str">
            <v>Pwr Fin</v>
          </cell>
          <cell r="G446">
            <v>0</v>
          </cell>
          <cell r="H446">
            <v>2483</v>
          </cell>
          <cell r="I446">
            <v>2482.56</v>
          </cell>
          <cell r="J446">
            <v>0</v>
          </cell>
          <cell r="K446">
            <v>12413</v>
          </cell>
          <cell r="L446">
            <v>29793</v>
          </cell>
          <cell r="M446">
            <v>26480</v>
          </cell>
        </row>
        <row r="447">
          <cell r="A447" t="str">
            <v>2-ExpenseO&amp;MOther Secondary CostsRec Mgmt</v>
          </cell>
          <cell r="B447" t="str">
            <v>2-Expense</v>
          </cell>
          <cell r="D447" t="str">
            <v>O&amp;M</v>
          </cell>
          <cell r="E447" t="str">
            <v>Other Secondary Costs</v>
          </cell>
          <cell r="F447" t="str">
            <v>Rec Mgmt</v>
          </cell>
          <cell r="G447">
            <v>0</v>
          </cell>
          <cell r="H447">
            <v>198</v>
          </cell>
          <cell r="I447">
            <v>198.12</v>
          </cell>
          <cell r="J447">
            <v>0</v>
          </cell>
          <cell r="K447">
            <v>991</v>
          </cell>
          <cell r="L447">
            <v>2379</v>
          </cell>
          <cell r="M447">
            <v>1955</v>
          </cell>
        </row>
        <row r="448">
          <cell r="A448" t="str">
            <v>2-ExpenseO&amp;MOther Secondary CostsSC Adj</v>
          </cell>
          <cell r="B448" t="str">
            <v>2-Expense</v>
          </cell>
          <cell r="D448" t="str">
            <v>O&amp;M</v>
          </cell>
          <cell r="E448" t="str">
            <v>Other Secondary Costs</v>
          </cell>
          <cell r="F448" t="str">
            <v>SC Adj</v>
          </cell>
          <cell r="G448">
            <v>0</v>
          </cell>
          <cell r="I448">
            <v>169000</v>
          </cell>
          <cell r="J448">
            <v>0</v>
          </cell>
          <cell r="M448">
            <v>5000</v>
          </cell>
        </row>
        <row r="449">
          <cell r="A449" t="str">
            <v>2-ExpenseO&amp;MOther Secondary CostsSC Fin</v>
          </cell>
          <cell r="B449" t="str">
            <v>2-Expense</v>
          </cell>
          <cell r="D449" t="str">
            <v>O&amp;M</v>
          </cell>
          <cell r="E449" t="str">
            <v>Other Secondary Costs</v>
          </cell>
          <cell r="F449" t="str">
            <v>SC Fin</v>
          </cell>
          <cell r="G449">
            <v>0</v>
          </cell>
          <cell r="H449">
            <v>732</v>
          </cell>
          <cell r="I449">
            <v>732.12</v>
          </cell>
          <cell r="J449">
            <v>0</v>
          </cell>
          <cell r="K449">
            <v>3661</v>
          </cell>
          <cell r="L449">
            <v>8789</v>
          </cell>
          <cell r="M449">
            <v>8849</v>
          </cell>
        </row>
        <row r="450">
          <cell r="A450" t="str">
            <v>2-ExpenseO&amp;MOther Secondary CostsTreas</v>
          </cell>
          <cell r="B450" t="str">
            <v>2-Expense</v>
          </cell>
          <cell r="D450" t="str">
            <v>O&amp;M</v>
          </cell>
          <cell r="E450" t="str">
            <v>Other Secondary Costs</v>
          </cell>
          <cell r="F450" t="str">
            <v>Treas</v>
          </cell>
          <cell r="G450">
            <v>0</v>
          </cell>
          <cell r="H450">
            <v>211729</v>
          </cell>
          <cell r="I450">
            <v>211626.84</v>
          </cell>
          <cell r="J450">
            <v>0</v>
          </cell>
          <cell r="K450">
            <v>1058646</v>
          </cell>
          <cell r="L450">
            <v>2540738</v>
          </cell>
          <cell r="M450">
            <v>2539364</v>
          </cell>
        </row>
        <row r="451">
          <cell r="A451" t="str">
            <v>2-ExpenseO&amp;MOther Secondary CostsV&amp;P</v>
          </cell>
          <cell r="B451" t="str">
            <v>2-Expense</v>
          </cell>
          <cell r="D451" t="str">
            <v>O&amp;M</v>
          </cell>
          <cell r="E451" t="str">
            <v>Other Secondary Costs</v>
          </cell>
          <cell r="F451" t="str">
            <v>V&amp;P</v>
          </cell>
          <cell r="G451">
            <v>0</v>
          </cell>
          <cell r="H451">
            <v>345</v>
          </cell>
          <cell r="I451">
            <v>345.28</v>
          </cell>
          <cell r="J451">
            <v>0</v>
          </cell>
          <cell r="K451">
            <v>1726</v>
          </cell>
          <cell r="L451">
            <v>4142</v>
          </cell>
          <cell r="M451">
            <v>3469</v>
          </cell>
        </row>
        <row r="452">
          <cell r="A452" t="str">
            <v>2-ExpenseO&amp;MOutside ServicesASD</v>
          </cell>
          <cell r="B452" t="str">
            <v>2-Expense</v>
          </cell>
          <cell r="D452" t="str">
            <v>O&amp;M</v>
          </cell>
          <cell r="E452" t="str">
            <v>Outside Services</v>
          </cell>
          <cell r="F452" t="str">
            <v>ASD</v>
          </cell>
          <cell r="G452">
            <v>0</v>
          </cell>
          <cell r="H452">
            <v>644200</v>
          </cell>
          <cell r="I452">
            <v>689195</v>
          </cell>
          <cell r="J452">
            <v>0</v>
          </cell>
          <cell r="K452">
            <v>2964614</v>
          </cell>
          <cell r="L452">
            <v>7245000</v>
          </cell>
          <cell r="M452">
            <v>7425733</v>
          </cell>
        </row>
        <row r="453">
          <cell r="A453" t="str">
            <v>2-ExpenseO&amp;MOutside ServicesBAR</v>
          </cell>
          <cell r="B453" t="str">
            <v>2-Expense</v>
          </cell>
          <cell r="D453" t="str">
            <v>O&amp;M</v>
          </cell>
          <cell r="E453" t="str">
            <v>Outside Services</v>
          </cell>
          <cell r="F453" t="str">
            <v>BAR</v>
          </cell>
          <cell r="G453">
            <v>0</v>
          </cell>
          <cell r="H453">
            <v>307134</v>
          </cell>
          <cell r="I453">
            <v>295000</v>
          </cell>
          <cell r="J453">
            <v>0</v>
          </cell>
          <cell r="K453">
            <v>1535671</v>
          </cell>
          <cell r="L453">
            <v>3685610</v>
          </cell>
          <cell r="M453">
            <v>3686699</v>
          </cell>
        </row>
        <row r="454">
          <cell r="A454" t="str">
            <v>2-ExpenseO&amp;MOutside ServicesComm Adv</v>
          </cell>
          <cell r="B454" t="str">
            <v>2-Expense</v>
          </cell>
          <cell r="D454" t="str">
            <v>O&amp;M</v>
          </cell>
          <cell r="E454" t="str">
            <v>Outside Services</v>
          </cell>
          <cell r="F454" t="str">
            <v>Comm Adv</v>
          </cell>
          <cell r="G454">
            <v>0</v>
          </cell>
          <cell r="H454">
            <v>37898</v>
          </cell>
          <cell r="I454">
            <v>37897.800000000003</v>
          </cell>
          <cell r="J454">
            <v>0</v>
          </cell>
          <cell r="K454">
            <v>227577</v>
          </cell>
          <cell r="L454">
            <v>488432</v>
          </cell>
          <cell r="M454">
            <v>489311</v>
          </cell>
        </row>
        <row r="455">
          <cell r="A455" t="str">
            <v>2-ExpenseO&amp;MOutside ServicesCorp Dev</v>
          </cell>
          <cell r="B455" t="str">
            <v>2-Expense</v>
          </cell>
          <cell r="D455" t="str">
            <v>O&amp;M</v>
          </cell>
          <cell r="E455" t="str">
            <v>Outside Services</v>
          </cell>
          <cell r="F455" t="str">
            <v>Corp Dev</v>
          </cell>
          <cell r="G455">
            <v>0</v>
          </cell>
          <cell r="H455">
            <v>12917</v>
          </cell>
          <cell r="I455">
            <v>-68647</v>
          </cell>
          <cell r="J455">
            <v>0</v>
          </cell>
          <cell r="K455">
            <v>54583</v>
          </cell>
          <cell r="L455">
            <v>135000</v>
          </cell>
          <cell r="M455">
            <v>135000</v>
          </cell>
        </row>
        <row r="456">
          <cell r="A456" t="str">
            <v>2-ExpenseO&amp;MOutside ServicesCorp Secr</v>
          </cell>
          <cell r="B456" t="str">
            <v>2-Expense</v>
          </cell>
          <cell r="D456" t="str">
            <v>O&amp;M</v>
          </cell>
          <cell r="E456" t="str">
            <v>Outside Services</v>
          </cell>
          <cell r="F456" t="str">
            <v>Corp Secr</v>
          </cell>
          <cell r="G456">
            <v>0</v>
          </cell>
          <cell r="H456">
            <v>41000</v>
          </cell>
          <cell r="I456">
            <v>40000</v>
          </cell>
          <cell r="J456">
            <v>0</v>
          </cell>
          <cell r="K456">
            <v>50000</v>
          </cell>
          <cell r="L456">
            <v>65000</v>
          </cell>
          <cell r="M456">
            <v>57360</v>
          </cell>
        </row>
        <row r="457">
          <cell r="A457" t="str">
            <v>2-ExpenseO&amp;MOutside ServicesCorp Strat</v>
          </cell>
          <cell r="B457" t="str">
            <v>2-Expense</v>
          </cell>
          <cell r="D457" t="str">
            <v>O&amp;M</v>
          </cell>
          <cell r="E457" t="str">
            <v>Outside Services</v>
          </cell>
          <cell r="F457" t="str">
            <v>Corp Strat</v>
          </cell>
          <cell r="G457">
            <v>0</v>
          </cell>
          <cell r="H457">
            <v>21058</v>
          </cell>
          <cell r="I457">
            <v>21058.15</v>
          </cell>
          <cell r="J457">
            <v>0</v>
          </cell>
          <cell r="K457">
            <v>157883</v>
          </cell>
          <cell r="L457">
            <v>348000</v>
          </cell>
          <cell r="M457">
            <v>348377</v>
          </cell>
        </row>
        <row r="458">
          <cell r="A458" t="str">
            <v>2-ExpenseO&amp;MOutside ServicesERM</v>
          </cell>
          <cell r="B458" t="str">
            <v>2-Expense</v>
          </cell>
          <cell r="D458" t="str">
            <v>O&amp;M</v>
          </cell>
          <cell r="E458" t="str">
            <v>Outside Services</v>
          </cell>
          <cell r="F458" t="str">
            <v>ERM</v>
          </cell>
          <cell r="G458">
            <v>0</v>
          </cell>
          <cell r="H458">
            <v>13375</v>
          </cell>
          <cell r="I458">
            <v>18995</v>
          </cell>
          <cell r="J458">
            <v>0</v>
          </cell>
          <cell r="K458">
            <v>211255</v>
          </cell>
          <cell r="L458">
            <v>565750</v>
          </cell>
          <cell r="M458">
            <v>566973</v>
          </cell>
        </row>
        <row r="459">
          <cell r="A459" t="str">
            <v>2-ExpenseO&amp;MOutside ServicesExec</v>
          </cell>
          <cell r="B459" t="str">
            <v>2-Expense</v>
          </cell>
          <cell r="D459" t="str">
            <v>O&amp;M</v>
          </cell>
          <cell r="E459" t="str">
            <v>Outside Services</v>
          </cell>
          <cell r="F459" t="str">
            <v>Exec</v>
          </cell>
          <cell r="G459">
            <v>0</v>
          </cell>
          <cell r="I459">
            <v>23000</v>
          </cell>
          <cell r="J459">
            <v>0</v>
          </cell>
          <cell r="K459">
            <v>310000</v>
          </cell>
          <cell r="L459">
            <v>1060000</v>
          </cell>
          <cell r="M459">
            <v>1359620</v>
          </cell>
        </row>
        <row r="460">
          <cell r="A460" t="str">
            <v>2-ExpenseO&amp;MOutside ServicesFringe</v>
          </cell>
          <cell r="B460" t="str">
            <v>2-Expense</v>
          </cell>
          <cell r="D460" t="str">
            <v>O&amp;M</v>
          </cell>
          <cell r="E460" t="str">
            <v>Outside Services</v>
          </cell>
          <cell r="F460" t="str">
            <v>Fringe</v>
          </cell>
          <cell r="G460">
            <v>0</v>
          </cell>
          <cell r="J460">
            <v>0</v>
          </cell>
        </row>
        <row r="461">
          <cell r="A461" t="str">
            <v>2-ExpenseO&amp;MOutside ServicesHoldg Fin</v>
          </cell>
          <cell r="B461" t="str">
            <v>2-Expense</v>
          </cell>
          <cell r="D461" t="str">
            <v>O&amp;M</v>
          </cell>
          <cell r="E461" t="str">
            <v>Outside Services</v>
          </cell>
          <cell r="F461" t="str">
            <v>Holdg Fin</v>
          </cell>
          <cell r="G461">
            <v>0</v>
          </cell>
          <cell r="H461">
            <v>3500</v>
          </cell>
          <cell r="J461">
            <v>0</v>
          </cell>
          <cell r="K461">
            <v>10500</v>
          </cell>
          <cell r="L461">
            <v>35000</v>
          </cell>
          <cell r="M461">
            <v>35000</v>
          </cell>
        </row>
        <row r="462">
          <cell r="A462" t="str">
            <v>2-ExpenseO&amp;MOutside ServicesHR</v>
          </cell>
          <cell r="B462" t="str">
            <v>2-Expense</v>
          </cell>
          <cell r="D462" t="str">
            <v>O&amp;M</v>
          </cell>
          <cell r="E462" t="str">
            <v>Outside Services</v>
          </cell>
          <cell r="F462" t="str">
            <v>HR</v>
          </cell>
          <cell r="G462">
            <v>0</v>
          </cell>
          <cell r="H462">
            <v>85838</v>
          </cell>
          <cell r="I462">
            <v>124000</v>
          </cell>
          <cell r="J462">
            <v>0</v>
          </cell>
          <cell r="K462">
            <v>841034</v>
          </cell>
          <cell r="L462">
            <v>2467950</v>
          </cell>
          <cell r="M462">
            <v>2469332</v>
          </cell>
        </row>
        <row r="463">
          <cell r="A463" t="str">
            <v>2-ExpenseO&amp;MOutside ServicesInt Audit/ Control</v>
          </cell>
          <cell r="B463" t="str">
            <v>2-Expense</v>
          </cell>
          <cell r="D463" t="str">
            <v>O&amp;M</v>
          </cell>
          <cell r="E463" t="str">
            <v>Outside Services</v>
          </cell>
          <cell r="F463" t="str">
            <v>Int Audit/ Control</v>
          </cell>
          <cell r="G463">
            <v>0</v>
          </cell>
          <cell r="H463">
            <v>44815</v>
          </cell>
          <cell r="I463">
            <v>6600</v>
          </cell>
          <cell r="J463">
            <v>0</v>
          </cell>
          <cell r="K463">
            <v>87099</v>
          </cell>
          <cell r="L463">
            <v>254801</v>
          </cell>
          <cell r="M463">
            <v>254801</v>
          </cell>
        </row>
        <row r="464">
          <cell r="A464" t="str">
            <v>2-ExpenseO&amp;MOutside ServicesInv Rel</v>
          </cell>
          <cell r="B464" t="str">
            <v>2-Expense</v>
          </cell>
          <cell r="D464" t="str">
            <v>O&amp;M</v>
          </cell>
          <cell r="E464" t="str">
            <v>Outside Services</v>
          </cell>
          <cell r="F464" t="str">
            <v>Inv Rel</v>
          </cell>
          <cell r="G464">
            <v>0</v>
          </cell>
          <cell r="I464">
            <v>33142</v>
          </cell>
          <cell r="J464">
            <v>0</v>
          </cell>
          <cell r="K464">
            <v>60000</v>
          </cell>
          <cell r="L464">
            <v>160000</v>
          </cell>
          <cell r="M464">
            <v>160021</v>
          </cell>
        </row>
        <row r="465">
          <cell r="A465" t="str">
            <v>2-ExpenseO&amp;MOutside ServicesIT</v>
          </cell>
          <cell r="B465" t="str">
            <v>2-Expense</v>
          </cell>
          <cell r="D465" t="str">
            <v>O&amp;M</v>
          </cell>
          <cell r="E465" t="str">
            <v>Outside Services</v>
          </cell>
          <cell r="F465" t="str">
            <v>IT</v>
          </cell>
          <cell r="G465">
            <v>0</v>
          </cell>
          <cell r="H465">
            <v>3369460</v>
          </cell>
          <cell r="I465">
            <v>2909459.95</v>
          </cell>
          <cell r="J465">
            <v>0</v>
          </cell>
          <cell r="K465">
            <v>16420422</v>
          </cell>
          <cell r="L465">
            <v>40604033</v>
          </cell>
          <cell r="M465">
            <v>43839941</v>
          </cell>
        </row>
        <row r="466">
          <cell r="A466" t="str">
            <v>2-ExpenseO&amp;MOutside ServicesLaw</v>
          </cell>
          <cell r="B466" t="str">
            <v>2-Expense</v>
          </cell>
          <cell r="D466" t="str">
            <v>O&amp;M</v>
          </cell>
          <cell r="E466" t="str">
            <v>Outside Services</v>
          </cell>
          <cell r="F466" t="str">
            <v>Law</v>
          </cell>
          <cell r="G466">
            <v>0</v>
          </cell>
          <cell r="H466">
            <v>1455584</v>
          </cell>
          <cell r="I466">
            <v>666660</v>
          </cell>
          <cell r="J466">
            <v>0</v>
          </cell>
          <cell r="K466">
            <v>7937916</v>
          </cell>
          <cell r="L466">
            <v>14352000</v>
          </cell>
          <cell r="M466">
            <v>14363219</v>
          </cell>
        </row>
        <row r="467">
          <cell r="A467" t="str">
            <v>2-ExpenseO&amp;MOutside ServicesMisc Acct</v>
          </cell>
          <cell r="B467" t="str">
            <v>2-Expense</v>
          </cell>
          <cell r="D467" t="str">
            <v>O&amp;M</v>
          </cell>
          <cell r="E467" t="str">
            <v>Outside Services</v>
          </cell>
          <cell r="F467" t="str">
            <v>Misc Acct</v>
          </cell>
          <cell r="G467">
            <v>0</v>
          </cell>
          <cell r="I467">
            <v>-24230</v>
          </cell>
          <cell r="J467">
            <v>0</v>
          </cell>
          <cell r="L467">
            <v>-23000</v>
          </cell>
          <cell r="M467">
            <v>-91720</v>
          </cell>
        </row>
        <row r="468">
          <cell r="A468" t="str">
            <v>2-ExpenseO&amp;MOutside ServicesPayroll AP</v>
          </cell>
          <cell r="B468" t="str">
            <v>2-Expense</v>
          </cell>
          <cell r="D468" t="str">
            <v>O&amp;M</v>
          </cell>
          <cell r="E468" t="str">
            <v>Outside Services</v>
          </cell>
          <cell r="F468" t="str">
            <v>Payroll AP</v>
          </cell>
          <cell r="G468">
            <v>0</v>
          </cell>
          <cell r="H468">
            <v>23806</v>
          </cell>
          <cell r="I468">
            <v>28254</v>
          </cell>
          <cell r="J468">
            <v>0</v>
          </cell>
          <cell r="K468">
            <v>33900</v>
          </cell>
          <cell r="L468">
            <v>-59200</v>
          </cell>
          <cell r="M468">
            <v>-88184</v>
          </cell>
        </row>
        <row r="469">
          <cell r="A469" t="str">
            <v>2-ExpenseO&amp;MOutside ServicesProcmt</v>
          </cell>
          <cell r="B469" t="str">
            <v>2-Expense</v>
          </cell>
          <cell r="D469" t="str">
            <v>O&amp;M</v>
          </cell>
          <cell r="E469" t="str">
            <v>Outside Services</v>
          </cell>
          <cell r="F469" t="str">
            <v>Procmt</v>
          </cell>
          <cell r="G469">
            <v>0</v>
          </cell>
          <cell r="H469">
            <v>370419</v>
          </cell>
          <cell r="I469">
            <v>15260</v>
          </cell>
          <cell r="J469">
            <v>0</v>
          </cell>
          <cell r="K469">
            <v>1024506</v>
          </cell>
          <cell r="L469">
            <v>1134675</v>
          </cell>
          <cell r="M469">
            <v>1134675</v>
          </cell>
        </row>
        <row r="470">
          <cell r="A470" t="str">
            <v>2-ExpenseO&amp;MOutside ServicesPSE&amp;G Fin</v>
          </cell>
          <cell r="B470" t="str">
            <v>2-Expense</v>
          </cell>
          <cell r="D470" t="str">
            <v>O&amp;M</v>
          </cell>
          <cell r="E470" t="str">
            <v>Outside Services</v>
          </cell>
          <cell r="F470" t="str">
            <v>PSE&amp;G Fin</v>
          </cell>
          <cell r="G470">
            <v>0</v>
          </cell>
          <cell r="H470">
            <v>32200</v>
          </cell>
          <cell r="I470">
            <v>32200</v>
          </cell>
          <cell r="J470">
            <v>0</v>
          </cell>
          <cell r="K470">
            <v>161000</v>
          </cell>
          <cell r="L470">
            <v>386758</v>
          </cell>
          <cell r="M470">
            <v>360061</v>
          </cell>
        </row>
        <row r="471">
          <cell r="A471" t="str">
            <v>2-ExpenseO&amp;MOutside ServicesPub Affr</v>
          </cell>
          <cell r="B471" t="str">
            <v>2-Expense</v>
          </cell>
          <cell r="D471" t="str">
            <v>O&amp;M</v>
          </cell>
          <cell r="E471" t="str">
            <v>Outside Services</v>
          </cell>
          <cell r="F471" t="str">
            <v>Pub Affr</v>
          </cell>
          <cell r="G471">
            <v>0</v>
          </cell>
          <cell r="H471">
            <v>180119</v>
          </cell>
          <cell r="I471">
            <v>180119.22</v>
          </cell>
          <cell r="J471">
            <v>0</v>
          </cell>
          <cell r="K471">
            <v>1091742</v>
          </cell>
          <cell r="L471">
            <v>2553378</v>
          </cell>
          <cell r="M471">
            <v>2554435</v>
          </cell>
        </row>
        <row r="472">
          <cell r="A472" t="str">
            <v>2-ExpenseO&amp;MOutside ServicesPwr Fin</v>
          </cell>
          <cell r="B472" t="str">
            <v>2-Expense</v>
          </cell>
          <cell r="D472" t="str">
            <v>O&amp;M</v>
          </cell>
          <cell r="E472" t="str">
            <v>Outside Services</v>
          </cell>
          <cell r="F472" t="str">
            <v>Pwr Fin</v>
          </cell>
          <cell r="G472">
            <v>0</v>
          </cell>
          <cell r="I472">
            <v>9375</v>
          </cell>
          <cell r="J472">
            <v>0</v>
          </cell>
          <cell r="M472">
            <v>76399</v>
          </cell>
        </row>
        <row r="473">
          <cell r="A473" t="str">
            <v>2-ExpenseO&amp;MOutside ServicesRec Mgmt</v>
          </cell>
          <cell r="B473" t="str">
            <v>2-Expense</v>
          </cell>
          <cell r="D473" t="str">
            <v>O&amp;M</v>
          </cell>
          <cell r="E473" t="str">
            <v>Outside Services</v>
          </cell>
          <cell r="F473" t="str">
            <v>Rec Mgmt</v>
          </cell>
          <cell r="G473">
            <v>0</v>
          </cell>
          <cell r="H473">
            <v>66059</v>
          </cell>
          <cell r="I473">
            <v>79664</v>
          </cell>
          <cell r="J473">
            <v>0</v>
          </cell>
          <cell r="K473">
            <v>835860</v>
          </cell>
          <cell r="L473">
            <v>1294878</v>
          </cell>
          <cell r="M473">
            <v>1290528</v>
          </cell>
        </row>
        <row r="474">
          <cell r="A474" t="str">
            <v>2-ExpenseO&amp;MOutside ServicesSC Adj</v>
          </cell>
          <cell r="B474" t="str">
            <v>2-Expense</v>
          </cell>
          <cell r="D474" t="str">
            <v>O&amp;M</v>
          </cell>
          <cell r="E474" t="str">
            <v>Outside Services</v>
          </cell>
          <cell r="F474" t="str">
            <v>SC Adj</v>
          </cell>
          <cell r="G474">
            <v>0</v>
          </cell>
          <cell r="I474">
            <v>-169000</v>
          </cell>
          <cell r="J474">
            <v>0</v>
          </cell>
          <cell r="M474">
            <v>-5000</v>
          </cell>
        </row>
        <row r="475">
          <cell r="A475" t="str">
            <v>2-ExpenseO&amp;MOutside ServicesSC Fin</v>
          </cell>
          <cell r="B475" t="str">
            <v>2-Expense</v>
          </cell>
          <cell r="D475" t="str">
            <v>O&amp;M</v>
          </cell>
          <cell r="E475" t="str">
            <v>Outside Services</v>
          </cell>
          <cell r="F475" t="str">
            <v>SC Fin</v>
          </cell>
          <cell r="G475">
            <v>0</v>
          </cell>
          <cell r="H475">
            <v>7140</v>
          </cell>
          <cell r="I475">
            <v>12000</v>
          </cell>
          <cell r="J475">
            <v>0</v>
          </cell>
          <cell r="K475">
            <v>29580</v>
          </cell>
          <cell r="L475">
            <v>62000</v>
          </cell>
          <cell r="M475">
            <v>61979</v>
          </cell>
        </row>
        <row r="476">
          <cell r="A476" t="str">
            <v>2-ExpenseO&amp;MOutside ServicesSC OH</v>
          </cell>
          <cell r="B476" t="str">
            <v>2-Expense</v>
          </cell>
          <cell r="D476" t="str">
            <v>O&amp;M</v>
          </cell>
          <cell r="E476" t="str">
            <v>Outside Services</v>
          </cell>
          <cell r="F476" t="str">
            <v>SC OH</v>
          </cell>
          <cell r="G476">
            <v>0</v>
          </cell>
          <cell r="J476">
            <v>0</v>
          </cell>
        </row>
        <row r="477">
          <cell r="A477" t="str">
            <v>2-ExpenseO&amp;MOutside ServicesTreas</v>
          </cell>
          <cell r="B477" t="str">
            <v>2-Expense</v>
          </cell>
          <cell r="D477" t="str">
            <v>O&amp;M</v>
          </cell>
          <cell r="E477" t="str">
            <v>Outside Services</v>
          </cell>
          <cell r="F477" t="str">
            <v>Treas</v>
          </cell>
          <cell r="G477">
            <v>0</v>
          </cell>
          <cell r="H477">
            <v>403496</v>
          </cell>
          <cell r="I477">
            <v>425134.14</v>
          </cell>
          <cell r="J477">
            <v>0</v>
          </cell>
          <cell r="K477">
            <v>2334084</v>
          </cell>
          <cell r="L477">
            <v>5100860</v>
          </cell>
          <cell r="M477">
            <v>5200860</v>
          </cell>
        </row>
        <row r="478">
          <cell r="A478" t="str">
            <v>2-ExpenseO&amp;MOutside ServicesV&amp;P</v>
          </cell>
          <cell r="B478" t="str">
            <v>2-Expense</v>
          </cell>
          <cell r="D478" t="str">
            <v>O&amp;M</v>
          </cell>
          <cell r="E478" t="str">
            <v>Outside Services</v>
          </cell>
          <cell r="F478" t="str">
            <v>V&amp;P</v>
          </cell>
          <cell r="G478">
            <v>0</v>
          </cell>
          <cell r="I478">
            <v>47000</v>
          </cell>
          <cell r="J478">
            <v>0</v>
          </cell>
          <cell r="K478">
            <v>53638</v>
          </cell>
          <cell r="L478">
            <v>89553</v>
          </cell>
          <cell r="M478">
            <v>89552</v>
          </cell>
        </row>
        <row r="479">
          <cell r="A479" t="str">
            <v>2-ExpenseO&amp;MReal Estate TaxesTreas</v>
          </cell>
          <cell r="B479" t="str">
            <v>2-Expense</v>
          </cell>
          <cell r="D479" t="str">
            <v>O&amp;M</v>
          </cell>
          <cell r="E479" t="str">
            <v>Real Estate Taxes</v>
          </cell>
          <cell r="F479" t="str">
            <v>Treas</v>
          </cell>
          <cell r="G479">
            <v>0</v>
          </cell>
          <cell r="H479">
            <v>13333</v>
          </cell>
          <cell r="I479">
            <v>13333.33</v>
          </cell>
          <cell r="J479">
            <v>0</v>
          </cell>
          <cell r="K479">
            <v>66667</v>
          </cell>
          <cell r="L479">
            <v>160000</v>
          </cell>
          <cell r="M479">
            <v>161691</v>
          </cell>
        </row>
        <row r="480">
          <cell r="A480" t="str">
            <v>2-ExpenseO&amp;MSpaceASD</v>
          </cell>
          <cell r="B480" t="str">
            <v>2-Expense</v>
          </cell>
          <cell r="D480" t="str">
            <v>O&amp;M</v>
          </cell>
          <cell r="E480" t="str">
            <v>Space</v>
          </cell>
          <cell r="F480" t="str">
            <v>ASD</v>
          </cell>
          <cell r="G480">
            <v>0</v>
          </cell>
          <cell r="H480">
            <v>139368</v>
          </cell>
          <cell r="I480">
            <v>140163</v>
          </cell>
          <cell r="J480">
            <v>0</v>
          </cell>
          <cell r="K480">
            <v>696839</v>
          </cell>
          <cell r="L480">
            <v>1672414</v>
          </cell>
          <cell r="M480">
            <v>1681064</v>
          </cell>
        </row>
        <row r="481">
          <cell r="A481" t="str">
            <v>2-ExpenseO&amp;MSpaceBAR</v>
          </cell>
          <cell r="B481" t="str">
            <v>2-Expense</v>
          </cell>
          <cell r="D481" t="str">
            <v>O&amp;M</v>
          </cell>
          <cell r="E481" t="str">
            <v>Space</v>
          </cell>
          <cell r="F481" t="str">
            <v>BAR</v>
          </cell>
          <cell r="G481">
            <v>0</v>
          </cell>
          <cell r="H481">
            <v>49419</v>
          </cell>
          <cell r="I481">
            <v>49505</v>
          </cell>
          <cell r="J481">
            <v>0</v>
          </cell>
          <cell r="K481">
            <v>247095</v>
          </cell>
          <cell r="L481">
            <v>593028</v>
          </cell>
          <cell r="M481">
            <v>592952</v>
          </cell>
        </row>
        <row r="482">
          <cell r="A482" t="str">
            <v>2-ExpenseO&amp;MSpaceComm Adv</v>
          </cell>
          <cell r="B482" t="str">
            <v>2-Expense</v>
          </cell>
          <cell r="D482" t="str">
            <v>O&amp;M</v>
          </cell>
          <cell r="E482" t="str">
            <v>Space</v>
          </cell>
          <cell r="F482" t="str">
            <v>Comm Adv</v>
          </cell>
          <cell r="G482">
            <v>0</v>
          </cell>
          <cell r="H482">
            <v>53945</v>
          </cell>
          <cell r="I482">
            <v>45523</v>
          </cell>
          <cell r="J482">
            <v>0</v>
          </cell>
          <cell r="K482">
            <v>269724</v>
          </cell>
          <cell r="L482">
            <v>647338</v>
          </cell>
          <cell r="M482">
            <v>545971</v>
          </cell>
        </row>
        <row r="483">
          <cell r="A483" t="str">
            <v>2-ExpenseO&amp;MSpaceCorp Dev</v>
          </cell>
          <cell r="B483" t="str">
            <v>2-Expense</v>
          </cell>
          <cell r="D483" t="str">
            <v>O&amp;M</v>
          </cell>
          <cell r="E483" t="str">
            <v>Space</v>
          </cell>
          <cell r="F483" t="str">
            <v>Corp Dev</v>
          </cell>
          <cell r="G483">
            <v>0</v>
          </cell>
          <cell r="H483">
            <v>12996</v>
          </cell>
          <cell r="I483">
            <v>12996</v>
          </cell>
          <cell r="J483">
            <v>0</v>
          </cell>
          <cell r="K483">
            <v>64980</v>
          </cell>
          <cell r="L483">
            <v>155952</v>
          </cell>
          <cell r="M483">
            <v>155744</v>
          </cell>
        </row>
        <row r="484">
          <cell r="A484" t="str">
            <v>2-ExpenseO&amp;MSpaceCorp Secr</v>
          </cell>
          <cell r="B484" t="str">
            <v>2-Expense</v>
          </cell>
          <cell r="D484" t="str">
            <v>O&amp;M</v>
          </cell>
          <cell r="E484" t="str">
            <v>Space</v>
          </cell>
          <cell r="F484" t="str">
            <v>Corp Secr</v>
          </cell>
          <cell r="G484">
            <v>0</v>
          </cell>
          <cell r="H484">
            <v>17311</v>
          </cell>
          <cell r="I484">
            <v>17305</v>
          </cell>
          <cell r="J484">
            <v>0</v>
          </cell>
          <cell r="K484">
            <v>86555</v>
          </cell>
          <cell r="L484">
            <v>207731</v>
          </cell>
          <cell r="M484">
            <v>208036</v>
          </cell>
        </row>
        <row r="485">
          <cell r="A485" t="str">
            <v>2-ExpenseO&amp;MSpaceCorp Strat</v>
          </cell>
          <cell r="B485" t="str">
            <v>2-Expense</v>
          </cell>
          <cell r="D485" t="str">
            <v>O&amp;M</v>
          </cell>
          <cell r="E485" t="str">
            <v>Space</v>
          </cell>
          <cell r="F485" t="str">
            <v>Corp Strat</v>
          </cell>
          <cell r="G485">
            <v>0</v>
          </cell>
          <cell r="H485">
            <v>21700</v>
          </cell>
          <cell r="I485">
            <v>21699.9</v>
          </cell>
          <cell r="J485">
            <v>0</v>
          </cell>
          <cell r="K485">
            <v>108500</v>
          </cell>
          <cell r="L485">
            <v>260399</v>
          </cell>
          <cell r="M485">
            <v>260809</v>
          </cell>
        </row>
        <row r="486">
          <cell r="A486" t="str">
            <v>2-ExpenseO&amp;MSpaceERM</v>
          </cell>
          <cell r="B486" t="str">
            <v>2-Expense</v>
          </cell>
          <cell r="D486" t="str">
            <v>O&amp;M</v>
          </cell>
          <cell r="E486" t="str">
            <v>Space</v>
          </cell>
          <cell r="F486" t="str">
            <v>ERM</v>
          </cell>
          <cell r="G486">
            <v>0</v>
          </cell>
          <cell r="H486">
            <v>26898</v>
          </cell>
          <cell r="I486">
            <v>26898.3</v>
          </cell>
          <cell r="J486">
            <v>0</v>
          </cell>
          <cell r="K486">
            <v>134492</v>
          </cell>
          <cell r="L486">
            <v>322780</v>
          </cell>
          <cell r="M486">
            <v>323096</v>
          </cell>
        </row>
        <row r="487">
          <cell r="A487" t="str">
            <v>2-ExpenseO&amp;MSpaceExec</v>
          </cell>
          <cell r="B487" t="str">
            <v>2-Expense</v>
          </cell>
          <cell r="D487" t="str">
            <v>O&amp;M</v>
          </cell>
          <cell r="E487" t="str">
            <v>Space</v>
          </cell>
          <cell r="F487" t="str">
            <v>Exec</v>
          </cell>
          <cell r="G487">
            <v>0</v>
          </cell>
          <cell r="H487">
            <v>31270</v>
          </cell>
          <cell r="I487">
            <v>31270.2</v>
          </cell>
          <cell r="J487">
            <v>0</v>
          </cell>
          <cell r="K487">
            <v>156351</v>
          </cell>
          <cell r="L487">
            <v>375242</v>
          </cell>
          <cell r="M487">
            <v>374487</v>
          </cell>
        </row>
        <row r="488">
          <cell r="A488" t="str">
            <v>2-ExpenseO&amp;MSpaceFringe</v>
          </cell>
          <cell r="B488" t="str">
            <v>2-Expense</v>
          </cell>
          <cell r="D488" t="str">
            <v>O&amp;M</v>
          </cell>
          <cell r="E488" t="str">
            <v>Space</v>
          </cell>
          <cell r="F488" t="str">
            <v>Fringe</v>
          </cell>
          <cell r="G488">
            <v>0</v>
          </cell>
          <cell r="H488">
            <v>37395</v>
          </cell>
          <cell r="I488">
            <v>37691</v>
          </cell>
          <cell r="J488">
            <v>0</v>
          </cell>
          <cell r="K488">
            <v>186974</v>
          </cell>
          <cell r="L488">
            <v>448738</v>
          </cell>
          <cell r="M488">
            <v>452061</v>
          </cell>
        </row>
        <row r="489">
          <cell r="A489" t="str">
            <v>2-ExpenseO&amp;MSpaceHoldg Fin</v>
          </cell>
          <cell r="B489" t="str">
            <v>2-Expense</v>
          </cell>
          <cell r="D489" t="str">
            <v>O&amp;M</v>
          </cell>
          <cell r="E489" t="str">
            <v>Space</v>
          </cell>
          <cell r="F489" t="str">
            <v>Holdg Fin</v>
          </cell>
          <cell r="G489">
            <v>0</v>
          </cell>
          <cell r="H489">
            <v>5632</v>
          </cell>
          <cell r="I489">
            <v>5631.6</v>
          </cell>
          <cell r="J489">
            <v>0</v>
          </cell>
          <cell r="K489">
            <v>28158</v>
          </cell>
          <cell r="L489">
            <v>67579</v>
          </cell>
          <cell r="M489">
            <v>67556</v>
          </cell>
        </row>
        <row r="490">
          <cell r="A490" t="str">
            <v>2-ExpenseO&amp;MSpaceHR</v>
          </cell>
          <cell r="B490" t="str">
            <v>2-Expense</v>
          </cell>
          <cell r="D490" t="str">
            <v>O&amp;M</v>
          </cell>
          <cell r="E490" t="str">
            <v>Space</v>
          </cell>
          <cell r="F490" t="str">
            <v>HR</v>
          </cell>
          <cell r="G490">
            <v>0</v>
          </cell>
          <cell r="H490">
            <v>151113</v>
          </cell>
          <cell r="I490">
            <v>152367</v>
          </cell>
          <cell r="J490">
            <v>0</v>
          </cell>
          <cell r="K490">
            <v>755564</v>
          </cell>
          <cell r="L490">
            <v>1813352</v>
          </cell>
          <cell r="M490">
            <v>1827437</v>
          </cell>
        </row>
        <row r="491">
          <cell r="A491" t="str">
            <v>2-ExpenseO&amp;MSpaceInt Audit/ Control</v>
          </cell>
          <cell r="B491" t="str">
            <v>2-Expense</v>
          </cell>
          <cell r="D491" t="str">
            <v>O&amp;M</v>
          </cell>
          <cell r="E491" t="str">
            <v>Space</v>
          </cell>
          <cell r="F491" t="str">
            <v>Int Audit/ Control</v>
          </cell>
          <cell r="G491">
            <v>0</v>
          </cell>
          <cell r="H491">
            <v>40139</v>
          </cell>
          <cell r="I491">
            <v>40385</v>
          </cell>
          <cell r="J491">
            <v>0</v>
          </cell>
          <cell r="K491">
            <v>200697</v>
          </cell>
          <cell r="L491">
            <v>481673</v>
          </cell>
          <cell r="M491">
            <v>481673</v>
          </cell>
        </row>
        <row r="492">
          <cell r="A492" t="str">
            <v>2-ExpenseO&amp;MSpaceInv Rel</v>
          </cell>
          <cell r="B492" t="str">
            <v>2-Expense</v>
          </cell>
          <cell r="D492" t="str">
            <v>O&amp;M</v>
          </cell>
          <cell r="E492" t="str">
            <v>Space</v>
          </cell>
          <cell r="F492" t="str">
            <v>Inv Rel</v>
          </cell>
          <cell r="G492">
            <v>0</v>
          </cell>
          <cell r="H492">
            <v>8034</v>
          </cell>
          <cell r="I492">
            <v>8034.15</v>
          </cell>
          <cell r="J492">
            <v>0</v>
          </cell>
          <cell r="K492">
            <v>40171</v>
          </cell>
          <cell r="L492">
            <v>96410</v>
          </cell>
          <cell r="M492">
            <v>96381</v>
          </cell>
        </row>
        <row r="493">
          <cell r="A493" t="str">
            <v>2-ExpenseO&amp;MSpaceIT</v>
          </cell>
          <cell r="B493" t="str">
            <v>2-Expense</v>
          </cell>
          <cell r="D493" t="str">
            <v>O&amp;M</v>
          </cell>
          <cell r="E493" t="str">
            <v>Space</v>
          </cell>
          <cell r="F493" t="str">
            <v>IT</v>
          </cell>
          <cell r="G493">
            <v>0</v>
          </cell>
          <cell r="H493">
            <v>475950</v>
          </cell>
          <cell r="I493">
            <v>475950</v>
          </cell>
          <cell r="J493">
            <v>0</v>
          </cell>
          <cell r="K493">
            <v>2379750</v>
          </cell>
          <cell r="L493">
            <v>5711400</v>
          </cell>
          <cell r="M493">
            <v>5716824</v>
          </cell>
        </row>
        <row r="494">
          <cell r="A494" t="str">
            <v>2-ExpenseO&amp;MSpaceLaw</v>
          </cell>
          <cell r="B494" t="str">
            <v>2-Expense</v>
          </cell>
          <cell r="D494" t="str">
            <v>O&amp;M</v>
          </cell>
          <cell r="E494" t="str">
            <v>Space</v>
          </cell>
          <cell r="F494" t="str">
            <v>Law</v>
          </cell>
          <cell r="G494">
            <v>0</v>
          </cell>
          <cell r="H494">
            <v>125560</v>
          </cell>
          <cell r="I494">
            <v>125477</v>
          </cell>
          <cell r="J494">
            <v>0</v>
          </cell>
          <cell r="K494">
            <v>627798</v>
          </cell>
          <cell r="L494">
            <v>1506715</v>
          </cell>
          <cell r="M494">
            <v>1506832</v>
          </cell>
        </row>
        <row r="495">
          <cell r="A495" t="str">
            <v>2-ExpenseO&amp;MSpacePayroll AP</v>
          </cell>
          <cell r="B495" t="str">
            <v>2-Expense</v>
          </cell>
          <cell r="D495" t="str">
            <v>O&amp;M</v>
          </cell>
          <cell r="E495" t="str">
            <v>Space</v>
          </cell>
          <cell r="F495" t="str">
            <v>Payroll AP</v>
          </cell>
          <cell r="G495">
            <v>0</v>
          </cell>
          <cell r="H495">
            <v>50778</v>
          </cell>
          <cell r="I495">
            <v>50778.45</v>
          </cell>
          <cell r="J495">
            <v>0</v>
          </cell>
          <cell r="K495">
            <v>253892</v>
          </cell>
          <cell r="L495">
            <v>609341</v>
          </cell>
          <cell r="M495">
            <v>610236</v>
          </cell>
        </row>
        <row r="496">
          <cell r="A496" t="str">
            <v>2-ExpenseO&amp;MSpaceProcmt</v>
          </cell>
          <cell r="B496" t="str">
            <v>2-Expense</v>
          </cell>
          <cell r="D496" t="str">
            <v>O&amp;M</v>
          </cell>
          <cell r="E496" t="str">
            <v>Space</v>
          </cell>
          <cell r="F496" t="str">
            <v>Procmt</v>
          </cell>
          <cell r="G496">
            <v>0</v>
          </cell>
          <cell r="H496">
            <v>94572</v>
          </cell>
          <cell r="I496">
            <v>95142</v>
          </cell>
          <cell r="J496">
            <v>0</v>
          </cell>
          <cell r="K496">
            <v>472858</v>
          </cell>
          <cell r="L496">
            <v>1134859</v>
          </cell>
          <cell r="M496">
            <v>1135452</v>
          </cell>
        </row>
        <row r="497">
          <cell r="A497" t="str">
            <v>2-ExpenseO&amp;MSpacePSE&amp;G Fin</v>
          </cell>
          <cell r="B497" t="str">
            <v>2-Expense</v>
          </cell>
          <cell r="D497" t="str">
            <v>O&amp;M</v>
          </cell>
          <cell r="E497" t="str">
            <v>Space</v>
          </cell>
          <cell r="F497" t="str">
            <v>PSE&amp;G Fin</v>
          </cell>
          <cell r="G497">
            <v>0</v>
          </cell>
          <cell r="H497">
            <v>114308</v>
          </cell>
          <cell r="I497">
            <v>114307.8</v>
          </cell>
          <cell r="J497">
            <v>0</v>
          </cell>
          <cell r="K497">
            <v>571539</v>
          </cell>
          <cell r="L497">
            <v>1371694</v>
          </cell>
          <cell r="M497">
            <v>1373543</v>
          </cell>
        </row>
        <row r="498">
          <cell r="A498" t="str">
            <v>2-ExpenseO&amp;MSpacePub Affr</v>
          </cell>
          <cell r="B498" t="str">
            <v>2-Expense</v>
          </cell>
          <cell r="D498" t="str">
            <v>O&amp;M</v>
          </cell>
          <cell r="E498" t="str">
            <v>Space</v>
          </cell>
          <cell r="F498" t="str">
            <v>Pub Affr</v>
          </cell>
          <cell r="G498">
            <v>0</v>
          </cell>
          <cell r="H498">
            <v>82721</v>
          </cell>
          <cell r="I498">
            <v>79193</v>
          </cell>
          <cell r="J498">
            <v>0</v>
          </cell>
          <cell r="K498">
            <v>413606</v>
          </cell>
          <cell r="L498">
            <v>992655</v>
          </cell>
          <cell r="M498">
            <v>949817</v>
          </cell>
        </row>
        <row r="499">
          <cell r="A499" t="str">
            <v>2-ExpenseO&amp;MSpacePwr Fin</v>
          </cell>
          <cell r="B499" t="str">
            <v>2-Expense</v>
          </cell>
          <cell r="D499" t="str">
            <v>O&amp;M</v>
          </cell>
          <cell r="E499" t="str">
            <v>Space</v>
          </cell>
          <cell r="F499" t="str">
            <v>Pwr Fin</v>
          </cell>
          <cell r="G499">
            <v>0</v>
          </cell>
          <cell r="H499">
            <v>61318</v>
          </cell>
          <cell r="I499">
            <v>61317.75</v>
          </cell>
          <cell r="J499">
            <v>0</v>
          </cell>
          <cell r="K499">
            <v>306589</v>
          </cell>
          <cell r="L499">
            <v>735813</v>
          </cell>
          <cell r="M499">
            <v>736873</v>
          </cell>
        </row>
        <row r="500">
          <cell r="A500" t="str">
            <v>2-ExpenseO&amp;MSpaceRec Mgmt</v>
          </cell>
          <cell r="B500" t="str">
            <v>2-Expense</v>
          </cell>
          <cell r="D500" t="str">
            <v>O&amp;M</v>
          </cell>
          <cell r="E500" t="str">
            <v>Space</v>
          </cell>
          <cell r="F500" t="str">
            <v>Rec Mgmt</v>
          </cell>
          <cell r="G500">
            <v>0</v>
          </cell>
          <cell r="H500">
            <v>13783</v>
          </cell>
          <cell r="I500">
            <v>13782.6</v>
          </cell>
          <cell r="J500">
            <v>0</v>
          </cell>
          <cell r="K500">
            <v>68913</v>
          </cell>
          <cell r="L500">
            <v>165391</v>
          </cell>
          <cell r="M500">
            <v>165633</v>
          </cell>
        </row>
        <row r="501">
          <cell r="A501" t="str">
            <v>2-ExpenseO&amp;MSpaceSC Fin</v>
          </cell>
          <cell r="B501" t="str">
            <v>2-Expense</v>
          </cell>
          <cell r="D501" t="str">
            <v>O&amp;M</v>
          </cell>
          <cell r="E501" t="str">
            <v>Space</v>
          </cell>
          <cell r="F501" t="str">
            <v>SC Fin</v>
          </cell>
          <cell r="G501">
            <v>0</v>
          </cell>
          <cell r="H501">
            <v>38475</v>
          </cell>
          <cell r="I501">
            <v>38475</v>
          </cell>
          <cell r="J501">
            <v>0</v>
          </cell>
          <cell r="K501">
            <v>192375</v>
          </cell>
          <cell r="L501">
            <v>461700</v>
          </cell>
          <cell r="M501">
            <v>457687</v>
          </cell>
        </row>
        <row r="502">
          <cell r="A502" t="str">
            <v>2-ExpenseO&amp;MSpaceTreas</v>
          </cell>
          <cell r="B502" t="str">
            <v>2-Expense</v>
          </cell>
          <cell r="D502" t="str">
            <v>O&amp;M</v>
          </cell>
          <cell r="E502" t="str">
            <v>Space</v>
          </cell>
          <cell r="F502" t="str">
            <v>Treas</v>
          </cell>
          <cell r="G502">
            <v>0</v>
          </cell>
          <cell r="H502">
            <v>152201</v>
          </cell>
          <cell r="I502">
            <v>152603.91</v>
          </cell>
          <cell r="J502">
            <v>0</v>
          </cell>
          <cell r="K502">
            <v>761007</v>
          </cell>
          <cell r="L502">
            <v>1826417</v>
          </cell>
          <cell r="M502">
            <v>1832923</v>
          </cell>
        </row>
        <row r="503">
          <cell r="A503" t="str">
            <v>2-ExpenseO&amp;MSpaceV&amp;P</v>
          </cell>
          <cell r="B503" t="str">
            <v>2-Expense</v>
          </cell>
          <cell r="D503" t="str">
            <v>O&amp;M</v>
          </cell>
          <cell r="E503" t="str">
            <v>Space</v>
          </cell>
          <cell r="F503" t="str">
            <v>V&amp;P</v>
          </cell>
          <cell r="G503">
            <v>0</v>
          </cell>
          <cell r="H503">
            <v>23943</v>
          </cell>
          <cell r="I503">
            <v>23942.85</v>
          </cell>
          <cell r="J503">
            <v>0</v>
          </cell>
          <cell r="K503">
            <v>119714</v>
          </cell>
          <cell r="L503">
            <v>287314</v>
          </cell>
          <cell r="M503">
            <v>287742</v>
          </cell>
        </row>
        <row r="504">
          <cell r="A504" t="str">
            <v>2-ExpenseO&amp;MTaxesMisc Acct</v>
          </cell>
          <cell r="B504" t="str">
            <v>2-Expense</v>
          </cell>
          <cell r="D504" t="str">
            <v>O&amp;M</v>
          </cell>
          <cell r="E504" t="str">
            <v>Taxes</v>
          </cell>
          <cell r="F504" t="str">
            <v>Misc Acct</v>
          </cell>
          <cell r="G504">
            <v>0</v>
          </cell>
          <cell r="J504">
            <v>0</v>
          </cell>
          <cell r="K504">
            <v>218000</v>
          </cell>
          <cell r="L504">
            <v>871912</v>
          </cell>
          <cell r="M504">
            <v>833071</v>
          </cell>
        </row>
        <row r="505">
          <cell r="A505" t="str">
            <v>2-ExpenseO&amp;MVP Office AssessmentsTreas</v>
          </cell>
          <cell r="B505" t="str">
            <v>2-Expense</v>
          </cell>
          <cell r="D505" t="str">
            <v>O&amp;M</v>
          </cell>
          <cell r="E505" t="str">
            <v>VP Office Assessments</v>
          </cell>
          <cell r="F505" t="str">
            <v>Treas</v>
          </cell>
          <cell r="G505">
            <v>0</v>
          </cell>
          <cell r="H505">
            <v>0</v>
          </cell>
          <cell r="I505">
            <v>-1772.5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A506" t="str">
            <v>3-ResidualO&amp;MResidual Sent to SC Asm CtrASD</v>
          </cell>
          <cell r="B506" t="str">
            <v>3-Residual</v>
          </cell>
          <cell r="D506" t="str">
            <v>O&amp;M</v>
          </cell>
          <cell r="E506" t="str">
            <v>Residual Sent to SC Asm Ctr</v>
          </cell>
          <cell r="F506" t="str">
            <v>ASD</v>
          </cell>
          <cell r="G506">
            <v>0</v>
          </cell>
          <cell r="H506">
            <v>61312</v>
          </cell>
          <cell r="J506">
            <v>0</v>
          </cell>
          <cell r="K506">
            <v>307700</v>
          </cell>
          <cell r="L506">
            <v>652195</v>
          </cell>
        </row>
        <row r="507">
          <cell r="A507" t="str">
            <v>3-ResidualO&amp;MResidual Sent to SC Asm CtrBAR</v>
          </cell>
          <cell r="B507" t="str">
            <v>3-Residual</v>
          </cell>
          <cell r="D507" t="str">
            <v>O&amp;M</v>
          </cell>
          <cell r="E507" t="str">
            <v>Residual Sent to SC Asm Ctr</v>
          </cell>
          <cell r="F507" t="str">
            <v>BAR</v>
          </cell>
          <cell r="G507">
            <v>0</v>
          </cell>
          <cell r="H507">
            <v>30097</v>
          </cell>
          <cell r="J507">
            <v>0</v>
          </cell>
          <cell r="K507">
            <v>117465</v>
          </cell>
          <cell r="L507">
            <v>208003</v>
          </cell>
        </row>
        <row r="508">
          <cell r="A508" t="str">
            <v>3-ResidualO&amp;MResidual Sent to SC Asm CtrComm Adv</v>
          </cell>
          <cell r="B508" t="str">
            <v>3-Residual</v>
          </cell>
          <cell r="D508" t="str">
            <v>O&amp;M</v>
          </cell>
          <cell r="E508" t="str">
            <v>Residual Sent to SC Asm Ctr</v>
          </cell>
          <cell r="F508" t="str">
            <v>Comm Adv</v>
          </cell>
          <cell r="G508">
            <v>0</v>
          </cell>
          <cell r="H508">
            <v>30574</v>
          </cell>
          <cell r="J508">
            <v>0</v>
          </cell>
          <cell r="K508">
            <v>117729</v>
          </cell>
          <cell r="L508">
            <v>203756</v>
          </cell>
        </row>
        <row r="509">
          <cell r="A509" t="str">
            <v>3-ResidualO&amp;MResidual Sent to SC Asm CtrCorp Dev</v>
          </cell>
          <cell r="B509" t="str">
            <v>3-Residual</v>
          </cell>
          <cell r="D509" t="str">
            <v>O&amp;M</v>
          </cell>
          <cell r="E509" t="str">
            <v>Residual Sent to SC Asm Ctr</v>
          </cell>
          <cell r="F509" t="str">
            <v>Corp Dev</v>
          </cell>
          <cell r="G509">
            <v>0</v>
          </cell>
          <cell r="H509">
            <v>-11149</v>
          </cell>
          <cell r="J509">
            <v>0</v>
          </cell>
          <cell r="K509">
            <v>13744</v>
          </cell>
          <cell r="L509">
            <v>32951</v>
          </cell>
        </row>
        <row r="510">
          <cell r="A510" t="str">
            <v>3-ResidualO&amp;MResidual Sent to SC Asm CtrCorp Secr</v>
          </cell>
          <cell r="B510" t="str">
            <v>3-Residual</v>
          </cell>
          <cell r="D510" t="str">
            <v>O&amp;M</v>
          </cell>
          <cell r="E510" t="str">
            <v>Residual Sent to SC Asm Ctr</v>
          </cell>
          <cell r="F510" t="str">
            <v>Corp Secr</v>
          </cell>
          <cell r="G510">
            <v>0</v>
          </cell>
          <cell r="H510">
            <v>1705</v>
          </cell>
          <cell r="J510">
            <v>0</v>
          </cell>
          <cell r="K510">
            <v>15642</v>
          </cell>
          <cell r="L510">
            <v>25429</v>
          </cell>
        </row>
        <row r="511">
          <cell r="A511" t="str">
            <v>3-ResidualO&amp;MResidual Sent to SC Asm CtrCorp Strat</v>
          </cell>
          <cell r="B511" t="str">
            <v>3-Residual</v>
          </cell>
          <cell r="D511" t="str">
            <v>O&amp;M</v>
          </cell>
          <cell r="E511" t="str">
            <v>Residual Sent to SC Asm Ctr</v>
          </cell>
          <cell r="F511" t="str">
            <v>Corp Strat</v>
          </cell>
          <cell r="G511">
            <v>0</v>
          </cell>
          <cell r="H511">
            <v>11174</v>
          </cell>
          <cell r="J511">
            <v>0</v>
          </cell>
          <cell r="K511">
            <v>44044</v>
          </cell>
          <cell r="L511">
            <v>74744</v>
          </cell>
        </row>
        <row r="512">
          <cell r="A512" t="str">
            <v>3-ResidualO&amp;MResidual Sent to SC Asm CtrERM</v>
          </cell>
          <cell r="B512" t="str">
            <v>3-Residual</v>
          </cell>
          <cell r="D512" t="str">
            <v>O&amp;M</v>
          </cell>
          <cell r="E512" t="str">
            <v>Residual Sent to SC Asm Ctr</v>
          </cell>
          <cell r="F512" t="str">
            <v>ERM</v>
          </cell>
          <cell r="G512">
            <v>0</v>
          </cell>
          <cell r="H512">
            <v>51563</v>
          </cell>
          <cell r="J512">
            <v>0</v>
          </cell>
          <cell r="K512">
            <v>76637</v>
          </cell>
          <cell r="L512">
            <v>129071</v>
          </cell>
        </row>
        <row r="513">
          <cell r="A513" t="str">
            <v>3-ResidualO&amp;MResidual Sent to SC Asm CtrExec</v>
          </cell>
          <cell r="B513" t="str">
            <v>3-Residual</v>
          </cell>
          <cell r="D513" t="str">
            <v>O&amp;M</v>
          </cell>
          <cell r="E513" t="str">
            <v>Residual Sent to SC Asm Ctr</v>
          </cell>
          <cell r="F513" t="str">
            <v>Exec</v>
          </cell>
          <cell r="G513">
            <v>0</v>
          </cell>
          <cell r="H513">
            <v>29111</v>
          </cell>
          <cell r="J513">
            <v>0</v>
          </cell>
          <cell r="K513">
            <v>-48268</v>
          </cell>
          <cell r="L513">
            <v>-299120</v>
          </cell>
        </row>
        <row r="514">
          <cell r="A514" t="str">
            <v>3-ResidualO&amp;MResidual Sent to SC Asm CtrHoldg Fin</v>
          </cell>
          <cell r="B514" t="str">
            <v>3-Residual</v>
          </cell>
          <cell r="D514" t="str">
            <v>O&amp;M</v>
          </cell>
          <cell r="E514" t="str">
            <v>Residual Sent to SC Asm Ctr</v>
          </cell>
          <cell r="F514" t="str">
            <v>Holdg Fin</v>
          </cell>
          <cell r="G514">
            <v>0</v>
          </cell>
          <cell r="H514">
            <v>1218</v>
          </cell>
          <cell r="J514">
            <v>0</v>
          </cell>
          <cell r="K514">
            <v>18213</v>
          </cell>
          <cell r="L514">
            <v>25687</v>
          </cell>
        </row>
        <row r="515">
          <cell r="A515" t="str">
            <v>3-ResidualO&amp;MResidual Sent to SC Asm CtrHR</v>
          </cell>
          <cell r="B515" t="str">
            <v>3-Residual</v>
          </cell>
          <cell r="D515" t="str">
            <v>O&amp;M</v>
          </cell>
          <cell r="E515" t="str">
            <v>Residual Sent to SC Asm Ctr</v>
          </cell>
          <cell r="F515" t="str">
            <v>HR</v>
          </cell>
          <cell r="G515">
            <v>0</v>
          </cell>
          <cell r="H515">
            <v>142235</v>
          </cell>
          <cell r="J515">
            <v>0</v>
          </cell>
          <cell r="K515">
            <v>510004</v>
          </cell>
          <cell r="L515">
            <v>647035</v>
          </cell>
        </row>
        <row r="516">
          <cell r="A516" t="str">
            <v>3-ResidualO&amp;MResidual Sent to SC Asm CtrInt Audit/ Control</v>
          </cell>
          <cell r="B516" t="str">
            <v>3-Residual</v>
          </cell>
          <cell r="D516" t="str">
            <v>O&amp;M</v>
          </cell>
          <cell r="E516" t="str">
            <v>Residual Sent to SC Asm Ctr</v>
          </cell>
          <cell r="F516" t="str">
            <v>Int Audit/ Control</v>
          </cell>
          <cell r="G516">
            <v>0</v>
          </cell>
          <cell r="H516">
            <v>15363</v>
          </cell>
          <cell r="J516">
            <v>0</v>
          </cell>
          <cell r="K516">
            <v>87321</v>
          </cell>
          <cell r="L516">
            <v>199349</v>
          </cell>
        </row>
        <row r="517">
          <cell r="A517" t="str">
            <v>3-ResidualO&amp;MResidual Sent to SC Asm CtrInv Rel</v>
          </cell>
          <cell r="B517" t="str">
            <v>3-Residual</v>
          </cell>
          <cell r="D517" t="str">
            <v>O&amp;M</v>
          </cell>
          <cell r="E517" t="str">
            <v>Residual Sent to SC Asm Ctr</v>
          </cell>
          <cell r="F517" t="str">
            <v>Inv Rel</v>
          </cell>
          <cell r="G517">
            <v>0</v>
          </cell>
          <cell r="H517">
            <v>16930</v>
          </cell>
          <cell r="J517">
            <v>0</v>
          </cell>
          <cell r="K517">
            <v>15913</v>
          </cell>
          <cell r="L517">
            <v>28162</v>
          </cell>
        </row>
        <row r="518">
          <cell r="A518" t="str">
            <v>3-ResidualO&amp;MResidual Sent to SC Asm CtrIT</v>
          </cell>
          <cell r="B518" t="str">
            <v>3-Residual</v>
          </cell>
          <cell r="D518" t="str">
            <v>O&amp;M</v>
          </cell>
          <cell r="E518" t="str">
            <v>Residual Sent to SC Asm Ctr</v>
          </cell>
          <cell r="F518" t="str">
            <v>IT</v>
          </cell>
          <cell r="G518">
            <v>0</v>
          </cell>
          <cell r="H518">
            <v>427840</v>
          </cell>
          <cell r="J518">
            <v>0</v>
          </cell>
          <cell r="K518">
            <v>1059518</v>
          </cell>
          <cell r="L518">
            <v>1514663</v>
          </cell>
        </row>
        <row r="519">
          <cell r="A519" t="str">
            <v>3-ResidualO&amp;MResidual Sent to SC Asm CtrLaw</v>
          </cell>
          <cell r="B519" t="str">
            <v>3-Residual</v>
          </cell>
          <cell r="D519" t="str">
            <v>O&amp;M</v>
          </cell>
          <cell r="E519" t="str">
            <v>Residual Sent to SC Asm Ctr</v>
          </cell>
          <cell r="F519" t="str">
            <v>Law</v>
          </cell>
          <cell r="G519">
            <v>0</v>
          </cell>
          <cell r="H519">
            <v>11737</v>
          </cell>
          <cell r="J519">
            <v>0</v>
          </cell>
          <cell r="K519">
            <v>-67140</v>
          </cell>
          <cell r="L519">
            <v>-244398</v>
          </cell>
        </row>
        <row r="520">
          <cell r="A520" t="str">
            <v>3-ResidualO&amp;MResidual Sent to SC Asm CtrNERC</v>
          </cell>
          <cell r="B520" t="str">
            <v>3-Residual</v>
          </cell>
          <cell r="D520" t="str">
            <v>O&amp;M</v>
          </cell>
          <cell r="E520" t="str">
            <v>Residual Sent to SC Asm Ctr</v>
          </cell>
          <cell r="F520" t="str">
            <v>NERC</v>
          </cell>
          <cell r="G520">
            <v>0</v>
          </cell>
          <cell r="H520">
            <v>88773</v>
          </cell>
          <cell r="J520">
            <v>0</v>
          </cell>
          <cell r="K520">
            <v>231411</v>
          </cell>
          <cell r="L520">
            <v>803753</v>
          </cell>
        </row>
        <row r="521">
          <cell r="A521" t="str">
            <v>3-ResidualO&amp;MResidual Sent to SC Asm CtrPayroll AP</v>
          </cell>
          <cell r="B521" t="str">
            <v>3-Residual</v>
          </cell>
          <cell r="D521" t="str">
            <v>O&amp;M</v>
          </cell>
          <cell r="E521" t="str">
            <v>Residual Sent to SC Asm Ctr</v>
          </cell>
          <cell r="F521" t="str">
            <v>Payroll AP</v>
          </cell>
          <cell r="G521">
            <v>0</v>
          </cell>
          <cell r="H521">
            <v>-16000</v>
          </cell>
          <cell r="J521">
            <v>0</v>
          </cell>
          <cell r="K521">
            <v>-20271</v>
          </cell>
          <cell r="L521">
            <v>119724</v>
          </cell>
        </row>
        <row r="522">
          <cell r="A522" t="str">
            <v>3-ResidualO&amp;MResidual Sent to SC Asm CtrProcmt</v>
          </cell>
          <cell r="B522" t="str">
            <v>3-Residual</v>
          </cell>
          <cell r="D522" t="str">
            <v>O&amp;M</v>
          </cell>
          <cell r="E522" t="str">
            <v>Residual Sent to SC Asm Ctr</v>
          </cell>
          <cell r="F522" t="str">
            <v>Procmt</v>
          </cell>
          <cell r="G522">
            <v>0</v>
          </cell>
          <cell r="H522">
            <v>-319964</v>
          </cell>
          <cell r="J522">
            <v>0</v>
          </cell>
          <cell r="K522">
            <v>-208833</v>
          </cell>
          <cell r="L522">
            <v>520307</v>
          </cell>
        </row>
        <row r="523">
          <cell r="A523" t="str">
            <v>3-ResidualO&amp;MResidual Sent to SC Asm CtrPSE&amp;G Fin</v>
          </cell>
          <cell r="B523" t="str">
            <v>3-Residual</v>
          </cell>
          <cell r="D523" t="str">
            <v>O&amp;M</v>
          </cell>
          <cell r="E523" t="str">
            <v>Residual Sent to SC Asm Ctr</v>
          </cell>
          <cell r="F523" t="str">
            <v>PSE&amp;G Fin</v>
          </cell>
          <cell r="G523">
            <v>0</v>
          </cell>
          <cell r="H523">
            <v>-62459</v>
          </cell>
          <cell r="J523">
            <v>0</v>
          </cell>
          <cell r="K523">
            <v>747156</v>
          </cell>
          <cell r="L523">
            <v>320772</v>
          </cell>
        </row>
        <row r="524">
          <cell r="A524" t="str">
            <v>3-ResidualO&amp;MResidual Sent to SC Asm CtrPub Affr</v>
          </cell>
          <cell r="B524" t="str">
            <v>3-Residual</v>
          </cell>
          <cell r="D524" t="str">
            <v>O&amp;M</v>
          </cell>
          <cell r="E524" t="str">
            <v>Residual Sent to SC Asm Ctr</v>
          </cell>
          <cell r="F524" t="str">
            <v>Pub Affr</v>
          </cell>
          <cell r="G524">
            <v>0</v>
          </cell>
          <cell r="H524">
            <v>65180</v>
          </cell>
          <cell r="J524">
            <v>0</v>
          </cell>
          <cell r="K524">
            <v>250670</v>
          </cell>
          <cell r="L524">
            <v>385997</v>
          </cell>
        </row>
        <row r="525">
          <cell r="A525" t="str">
            <v>3-ResidualO&amp;MResidual Sent to SC Asm CtrPwr Fin</v>
          </cell>
          <cell r="B525" t="str">
            <v>3-Residual</v>
          </cell>
          <cell r="D525" t="str">
            <v>O&amp;M</v>
          </cell>
          <cell r="E525" t="str">
            <v>Residual Sent to SC Asm Ctr</v>
          </cell>
          <cell r="F525" t="str">
            <v>Pwr Fin</v>
          </cell>
          <cell r="G525">
            <v>0</v>
          </cell>
          <cell r="H525">
            <v>46466</v>
          </cell>
          <cell r="J525">
            <v>0</v>
          </cell>
          <cell r="K525">
            <v>356404</v>
          </cell>
          <cell r="L525">
            <v>487403</v>
          </cell>
        </row>
        <row r="526">
          <cell r="A526" t="str">
            <v>3-ResidualO&amp;MResidual Sent to SC Asm CtrRec Mgmt</v>
          </cell>
          <cell r="B526" t="str">
            <v>3-Residual</v>
          </cell>
          <cell r="D526" t="str">
            <v>O&amp;M</v>
          </cell>
          <cell r="E526" t="str">
            <v>Residual Sent to SC Asm Ctr</v>
          </cell>
          <cell r="F526" t="str">
            <v>Rec Mgmt</v>
          </cell>
          <cell r="G526">
            <v>0</v>
          </cell>
          <cell r="H526">
            <v>5325</v>
          </cell>
          <cell r="J526">
            <v>0</v>
          </cell>
          <cell r="K526">
            <v>8963</v>
          </cell>
          <cell r="L526">
            <v>20967</v>
          </cell>
        </row>
        <row r="527">
          <cell r="A527" t="str">
            <v>3-ResidualO&amp;MResidual Sent to SC Asm CtrResidual</v>
          </cell>
          <cell r="B527" t="str">
            <v>3-Residual</v>
          </cell>
          <cell r="D527" t="str">
            <v>O&amp;M</v>
          </cell>
          <cell r="E527" t="str">
            <v>Residual Sent to SC Asm Ctr</v>
          </cell>
          <cell r="F527" t="str">
            <v>Residual</v>
          </cell>
          <cell r="G527">
            <v>0</v>
          </cell>
          <cell r="H527">
            <v>99779</v>
          </cell>
          <cell r="J527">
            <v>0</v>
          </cell>
          <cell r="K527">
            <v>-746444</v>
          </cell>
          <cell r="L527">
            <v>-71650</v>
          </cell>
        </row>
        <row r="528">
          <cell r="A528" t="str">
            <v>3-ResidualO&amp;MResidual Sent to SC Asm CtrSC Fin</v>
          </cell>
          <cell r="B528" t="str">
            <v>3-Residual</v>
          </cell>
          <cell r="D528" t="str">
            <v>O&amp;M</v>
          </cell>
          <cell r="E528" t="str">
            <v>Residual Sent to SC Asm Ctr</v>
          </cell>
          <cell r="F528" t="str">
            <v>SC Fin</v>
          </cell>
          <cell r="G528">
            <v>0</v>
          </cell>
          <cell r="H528">
            <v>20887</v>
          </cell>
          <cell r="J528">
            <v>0</v>
          </cell>
          <cell r="K528">
            <v>76949</v>
          </cell>
          <cell r="L528">
            <v>134889</v>
          </cell>
        </row>
        <row r="529">
          <cell r="A529" t="str">
            <v>3-ResidualO&amp;MResidual Sent to SC Asm CtrTreas</v>
          </cell>
          <cell r="B529" t="str">
            <v>3-Residual</v>
          </cell>
          <cell r="D529" t="str">
            <v>O&amp;M</v>
          </cell>
          <cell r="E529" t="str">
            <v>Residual Sent to SC Asm Ctr</v>
          </cell>
          <cell r="F529" t="str">
            <v>Treas</v>
          </cell>
          <cell r="G529">
            <v>0</v>
          </cell>
          <cell r="H529">
            <v>-1050355</v>
          </cell>
          <cell r="J529">
            <v>0</v>
          </cell>
          <cell r="K529">
            <v>-739462</v>
          </cell>
          <cell r="L529">
            <v>359207</v>
          </cell>
        </row>
        <row r="530">
          <cell r="A530" t="str">
            <v>3-ResidualO&amp;MResidual Sent to SC Asm CtrV&amp;P</v>
          </cell>
          <cell r="B530" t="str">
            <v>3-Residual</v>
          </cell>
          <cell r="D530" t="str">
            <v>O&amp;M</v>
          </cell>
          <cell r="E530" t="str">
            <v>Residual Sent to SC Asm Ctr</v>
          </cell>
          <cell r="F530" t="str">
            <v>V&amp;P</v>
          </cell>
          <cell r="G530">
            <v>0</v>
          </cell>
          <cell r="H530">
            <v>19933</v>
          </cell>
          <cell r="J530">
            <v>0</v>
          </cell>
          <cell r="K530">
            <v>55658</v>
          </cell>
          <cell r="L530">
            <v>107200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"/>
      <sheetName val="CTA distribution"/>
      <sheetName val="Cons Comp"/>
      <sheetName val="Consolidation"/>
      <sheetName val="PaEntry"/>
      <sheetName val="PR1 Co"/>
      <sheetName val="GAAP Adj by Company"/>
      <sheetName val="NvsN-1€"/>
      <sheetName val="NvsN-1$"/>
      <sheetName val="Cflow"/>
      <sheetName val="DvsF"/>
      <sheetName val="CoYTDvs06"/>
      <sheetName val="Interco USadj"/>
      <sheetName val="SM1"/>
      <sheetName val="SM1 Adj USGAAP"/>
      <sheetName val="SMYTDvs06"/>
      <sheetName val="SM 07 vs 06"/>
      <sheetName val="SM USadj"/>
      <sheetName val="SMdati"/>
      <sheetName val="bilexcdc"/>
      <sheetName val="smTB"/>
      <sheetName val="stock"/>
      <sheetName val="SMbud"/>
      <sheetName val="SMb1"/>
      <sheetName val="SMmonth"/>
      <sheetName val="SMistat"/>
      <sheetName val="SMcee"/>
      <sheetName val="Leas1"/>
      <sheetName val="Leas2"/>
      <sheetName val="LeasMaxi"/>
      <sheetName val="PR1"/>
      <sheetName val="PR1 Adj US GAAP"/>
      <sheetName val="PRYTDvs06"/>
      <sheetName val="PRTB"/>
      <sheetName val="P2000 USadj"/>
      <sheetName val="PRmonth"/>
      <sheetName val="PRcee"/>
      <sheetName val="Interco"/>
      <sheetName val="pr_int"/>
      <sheetName val="Biomassa USadj"/>
      <sheetName val="US Net Equity"/>
      <sheetName val="An1"/>
      <sheetName val="ITDefTax"/>
      <sheetName val="Bio"/>
      <sheetName val="Bio Investment rec"/>
      <sheetName val="Dep Sched Biomasse"/>
      <sheetName val="Dep Sched"/>
      <sheetName val="FLASH"/>
      <sheetName val="Prisma"/>
      <sheetName val="Sheet 1"/>
      <sheetName val="Proof"/>
      <sheetName val="Piff-inc stat"/>
      <sheetName val="List"/>
      <sheetName val="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6">
          <cell r="B16" t="str">
            <v>piacon</v>
          </cell>
          <cell r="C16" t="str">
            <v>istat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31/12/2006T</v>
          </cell>
          <cell r="L16" t="str">
            <v>TB 31-12</v>
          </cell>
          <cell r="N16" t="str">
            <v>conto</v>
          </cell>
          <cell r="O16" t="str">
            <v>31-1-2007</v>
          </cell>
          <cell r="P16" t="str">
            <v>28-2-2007</v>
          </cell>
          <cell r="Q16" t="str">
            <v>31-3-2007</v>
          </cell>
          <cell r="R16" t="str">
            <v>30-4-2007</v>
          </cell>
          <cell r="S16" t="str">
            <v>31-5-2007</v>
          </cell>
          <cell r="T16" t="str">
            <v>30-6-2007</v>
          </cell>
          <cell r="U16" t="str">
            <v>31-7-2007</v>
          </cell>
          <cell r="V16" t="str">
            <v>31-8-2007</v>
          </cell>
          <cell r="W16" t="str">
            <v>30-9-2007</v>
          </cell>
          <cell r="X16" t="str">
            <v>31-10-2007</v>
          </cell>
          <cell r="Y16" t="str">
            <v>30-11-2007</v>
          </cell>
          <cell r="Z16" t="str">
            <v>31-12-2007</v>
          </cell>
          <cell r="AB16" t="str">
            <v>month</v>
          </cell>
        </row>
        <row r="17">
          <cell r="B17" t="str">
            <v>10-0100002</v>
          </cell>
          <cell r="D17" t="str">
            <v>cb2</v>
          </cell>
          <cell r="E17" t="str">
            <v>cash</v>
          </cell>
          <cell r="G17" t="str">
            <v>a</v>
          </cell>
          <cell r="H17" t="str">
            <v>cash</v>
          </cell>
          <cell r="I17" t="str">
            <v>cassa</v>
          </cell>
          <cell r="J17">
            <v>121.75</v>
          </cell>
          <cell r="K17">
            <v>0</v>
          </cell>
          <cell r="L17">
            <v>255.3</v>
          </cell>
          <cell r="N17" t="str">
            <v>cassa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378.3</v>
          </cell>
          <cell r="W17">
            <v>255.3</v>
          </cell>
          <cell r="X17">
            <v>255.3</v>
          </cell>
          <cell r="Y17">
            <v>255.3</v>
          </cell>
          <cell r="Z17">
            <v>255.3</v>
          </cell>
          <cell r="AB17">
            <v>0</v>
          </cell>
        </row>
        <row r="18">
          <cell r="B18" t="str">
            <v>10-0100003</v>
          </cell>
          <cell r="D18" t="str">
            <v>cb2</v>
          </cell>
          <cell r="E18" t="str">
            <v>cash</v>
          </cell>
          <cell r="G18" t="str">
            <v>a</v>
          </cell>
          <cell r="H18" t="str">
            <v>cash in bando</v>
          </cell>
          <cell r="I18" t="str">
            <v>cassa bando</v>
          </cell>
          <cell r="J18">
            <v>860.69</v>
          </cell>
          <cell r="K18">
            <v>421.52</v>
          </cell>
          <cell r="L18">
            <v>1026.01</v>
          </cell>
          <cell r="N18" t="str">
            <v>cassa bando</v>
          </cell>
          <cell r="O18">
            <v>118.48</v>
          </cell>
          <cell r="P18">
            <v>723.46</v>
          </cell>
          <cell r="Q18">
            <v>391.04</v>
          </cell>
          <cell r="R18">
            <v>809.79</v>
          </cell>
          <cell r="S18">
            <v>596.59</v>
          </cell>
          <cell r="T18">
            <v>1861.69</v>
          </cell>
          <cell r="U18">
            <v>243.67</v>
          </cell>
          <cell r="V18">
            <v>1885.53</v>
          </cell>
          <cell r="W18">
            <v>163.72</v>
          </cell>
          <cell r="X18">
            <v>783.56</v>
          </cell>
          <cell r="Y18">
            <v>1869.59</v>
          </cell>
          <cell r="Z18">
            <v>1026.01</v>
          </cell>
          <cell r="AB18">
            <v>-843.57999999999993</v>
          </cell>
        </row>
        <row r="19">
          <cell r="B19" t="str">
            <v>=</v>
          </cell>
          <cell r="D19" t="str">
            <v>=</v>
          </cell>
          <cell r="E19" t="str">
            <v>=</v>
          </cell>
          <cell r="G19" t="str">
            <v>=</v>
          </cell>
          <cell r="I19" t="str">
            <v>=</v>
          </cell>
          <cell r="J19">
            <v>982.44</v>
          </cell>
          <cell r="K19">
            <v>421.52</v>
          </cell>
          <cell r="L19">
            <v>1281.31</v>
          </cell>
          <cell r="N19" t="str">
            <v>=</v>
          </cell>
          <cell r="O19">
            <v>118.48</v>
          </cell>
          <cell r="P19">
            <v>723.46</v>
          </cell>
          <cell r="Q19">
            <v>391.04</v>
          </cell>
          <cell r="R19">
            <v>809.79</v>
          </cell>
          <cell r="S19">
            <v>596.59</v>
          </cell>
          <cell r="T19">
            <v>1861.69</v>
          </cell>
          <cell r="U19">
            <v>243.67</v>
          </cell>
          <cell r="V19">
            <v>243.67</v>
          </cell>
          <cell r="W19">
            <v>243.67</v>
          </cell>
          <cell r="X19">
            <v>243.67</v>
          </cell>
          <cell r="Y19">
            <v>243.67</v>
          </cell>
          <cell r="Z19">
            <v>243.67</v>
          </cell>
          <cell r="AB19">
            <v>0</v>
          </cell>
        </row>
        <row r="20">
          <cell r="B20" t="str">
            <v>10-0200003</v>
          </cell>
          <cell r="D20" t="str">
            <v>cb1</v>
          </cell>
          <cell r="E20" t="str">
            <v>cash</v>
          </cell>
          <cell r="G20" t="str">
            <v>a</v>
          </cell>
          <cell r="H20" t="str">
            <v>bank unicredit</v>
          </cell>
          <cell r="I20" t="str">
            <v>unicreditc/c 3379813</v>
          </cell>
          <cell r="J20">
            <v>2943.7</v>
          </cell>
          <cell r="K20">
            <v>2576.8000000000002</v>
          </cell>
          <cell r="L20">
            <v>0</v>
          </cell>
          <cell r="N20" t="str">
            <v>unicreditc/c 3379813</v>
          </cell>
          <cell r="O20">
            <v>2576.8000000000002</v>
          </cell>
          <cell r="P20">
            <v>2473.81</v>
          </cell>
          <cell r="Q20">
            <v>2458.81</v>
          </cell>
          <cell r="R20">
            <v>2196.21</v>
          </cell>
          <cell r="S20">
            <v>-1888019.13</v>
          </cell>
          <cell r="T20">
            <v>-1533514.5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</row>
        <row r="21">
          <cell r="B21" t="str">
            <v>10-0200003</v>
          </cell>
          <cell r="D21" t="str">
            <v>pd3</v>
          </cell>
          <cell r="E21" t="str">
            <v>altrepass</v>
          </cell>
          <cell r="G21" t="str">
            <v>p</v>
          </cell>
          <cell r="H21" t="str">
            <v>bank unicredit</v>
          </cell>
          <cell r="I21" t="str">
            <v>unicreditc/c 3379813</v>
          </cell>
          <cell r="J21">
            <v>0</v>
          </cell>
          <cell r="K21">
            <v>0</v>
          </cell>
          <cell r="L21">
            <v>1748317.55</v>
          </cell>
          <cell r="N21" t="str">
            <v>unicreditc/c 3379813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2903126.04</v>
          </cell>
          <cell r="V21">
            <v>3683034.94</v>
          </cell>
          <cell r="W21">
            <v>3735288.22</v>
          </cell>
          <cell r="X21">
            <v>2809212.4</v>
          </cell>
          <cell r="Y21">
            <v>2561488.66</v>
          </cell>
          <cell r="Z21">
            <v>1748317.55</v>
          </cell>
          <cell r="AB21">
            <v>-813171.1100000001</v>
          </cell>
        </row>
        <row r="22">
          <cell r="B22" t="str">
            <v>10-0200004</v>
          </cell>
          <cell r="D22" t="str">
            <v>cb1</v>
          </cell>
          <cell r="E22" t="str">
            <v>cash</v>
          </cell>
          <cell r="G22" t="str">
            <v>a</v>
          </cell>
          <cell r="H22" t="str">
            <v>bank bpci</v>
          </cell>
          <cell r="I22" t="str">
            <v>pop comm ind c/c 13356/1</v>
          </cell>
          <cell r="J22">
            <v>262859.45</v>
          </cell>
          <cell r="K22">
            <v>4231816.75</v>
          </cell>
          <cell r="L22">
            <v>0</v>
          </cell>
          <cell r="N22" t="str">
            <v>pop comm ind c/c 13356/1</v>
          </cell>
          <cell r="O22">
            <v>3070561.52</v>
          </cell>
          <cell r="P22">
            <v>1988639.83</v>
          </cell>
          <cell r="Q22">
            <v>402060.06</v>
          </cell>
          <cell r="R22">
            <v>-615852.74</v>
          </cell>
          <cell r="S22">
            <v>-709858.98</v>
          </cell>
          <cell r="T22">
            <v>-719268.81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B23" t="str">
            <v>10-0200004</v>
          </cell>
          <cell r="D23" t="str">
            <v>pd3</v>
          </cell>
          <cell r="E23" t="str">
            <v>altrepass</v>
          </cell>
          <cell r="G23" t="str">
            <v>p</v>
          </cell>
          <cell r="H23" t="str">
            <v>bank bpci</v>
          </cell>
          <cell r="I23" t="str">
            <v>pop comm ind c/c 13356/1</v>
          </cell>
          <cell r="J23">
            <v>0</v>
          </cell>
          <cell r="K23">
            <v>0</v>
          </cell>
          <cell r="L23">
            <v>1303562.3</v>
          </cell>
          <cell r="N23" t="str">
            <v>pop comm ind c/c 13356/1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730174.52</v>
          </cell>
          <cell r="V23">
            <v>999397.48</v>
          </cell>
          <cell r="W23">
            <v>1882831.41</v>
          </cell>
          <cell r="X23">
            <v>1025224.41</v>
          </cell>
          <cell r="Y23">
            <v>221889.3</v>
          </cell>
          <cell r="Z23">
            <v>1303562.3</v>
          </cell>
          <cell r="AB23">
            <v>1081673</v>
          </cell>
        </row>
        <row r="24">
          <cell r="B24" t="str">
            <v>10-0200005</v>
          </cell>
          <cell r="D24" t="str">
            <v>pd3</v>
          </cell>
          <cell r="E24" t="str">
            <v>altrepass</v>
          </cell>
          <cell r="G24" t="str">
            <v>p</v>
          </cell>
          <cell r="H24" t="str">
            <v>bank bpci</v>
          </cell>
          <cell r="I24" t="str">
            <v xml:space="preserve">b,pop ci </v>
          </cell>
          <cell r="J24">
            <v>0</v>
          </cell>
          <cell r="K24">
            <v>0</v>
          </cell>
          <cell r="L24">
            <v>0</v>
          </cell>
          <cell r="N24" t="str">
            <v xml:space="preserve">b,pop ci 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B25" t="str">
            <v>10-0200006</v>
          </cell>
          <cell r="D25" t="str">
            <v>cb1</v>
          </cell>
          <cell r="E25" t="str">
            <v>cash</v>
          </cell>
          <cell r="G25" t="str">
            <v>a</v>
          </cell>
          <cell r="H25" t="str">
            <v>bank pop lodi bando</v>
          </cell>
          <cell r="I25" t="str">
            <v>pop lodi argenta</v>
          </cell>
          <cell r="J25">
            <v>355.39</v>
          </cell>
          <cell r="K25">
            <v>1908.61</v>
          </cell>
          <cell r="L25">
            <v>0</v>
          </cell>
          <cell r="N25" t="str">
            <v>pop lodi argenta</v>
          </cell>
          <cell r="O25">
            <v>2408.61</v>
          </cell>
          <cell r="P25">
            <v>408.61</v>
          </cell>
          <cell r="Q25">
            <v>338.61</v>
          </cell>
          <cell r="R25">
            <v>338.61</v>
          </cell>
          <cell r="S25">
            <v>338.61</v>
          </cell>
          <cell r="T25">
            <v>338.61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</row>
        <row r="26">
          <cell r="B26" t="str">
            <v>10-0200006</v>
          </cell>
          <cell r="D26" t="str">
            <v>pd3</v>
          </cell>
          <cell r="E26" t="str">
            <v>altrepass</v>
          </cell>
          <cell r="G26" t="str">
            <v>p</v>
          </cell>
          <cell r="H26" t="str">
            <v>bank pop lodi bando</v>
          </cell>
          <cell r="I26" t="str">
            <v>pop lodi argenta</v>
          </cell>
          <cell r="J26">
            <v>0</v>
          </cell>
          <cell r="K26">
            <v>0</v>
          </cell>
          <cell r="L26">
            <v>0</v>
          </cell>
          <cell r="N26" t="str">
            <v>pop lodi argenta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</row>
        <row r="27">
          <cell r="B27" t="str">
            <v>10-0200007</v>
          </cell>
          <cell r="D27" t="str">
            <v>cb1</v>
          </cell>
          <cell r="E27" t="str">
            <v>cash</v>
          </cell>
          <cell r="G27" t="str">
            <v>a</v>
          </cell>
          <cell r="H27" t="str">
            <v>bank intesa</v>
          </cell>
          <cell r="I27" t="str">
            <v>intesa 27</v>
          </cell>
          <cell r="J27">
            <v>0</v>
          </cell>
          <cell r="K27">
            <v>27323.32</v>
          </cell>
          <cell r="L27">
            <v>35027.360000000001</v>
          </cell>
          <cell r="N27" t="str">
            <v>intesa 27</v>
          </cell>
          <cell r="O27">
            <v>44618.38</v>
          </cell>
          <cell r="P27">
            <v>21919.05</v>
          </cell>
          <cell r="Q27">
            <v>19004.45</v>
          </cell>
          <cell r="R27">
            <v>36259.269999999997</v>
          </cell>
          <cell r="S27">
            <v>13607.88</v>
          </cell>
          <cell r="T27">
            <v>6464.83</v>
          </cell>
          <cell r="U27">
            <v>23847.71</v>
          </cell>
          <cell r="V27">
            <v>5680.29</v>
          </cell>
          <cell r="W27">
            <v>23638.080000000002</v>
          </cell>
          <cell r="X27">
            <v>5422.22</v>
          </cell>
          <cell r="Y27">
            <v>7886.5</v>
          </cell>
          <cell r="Z27">
            <v>35027.360000000001</v>
          </cell>
          <cell r="AB27">
            <v>27140.86</v>
          </cell>
        </row>
        <row r="28">
          <cell r="B28" t="str">
            <v>10-0200007</v>
          </cell>
          <cell r="D28" t="str">
            <v>pd3</v>
          </cell>
          <cell r="E28" t="str">
            <v>altrepass</v>
          </cell>
          <cell r="G28" t="str">
            <v>p</v>
          </cell>
          <cell r="H28" t="str">
            <v>bank intesa</v>
          </cell>
          <cell r="I28" t="str">
            <v>intesa 27</v>
          </cell>
          <cell r="J28">
            <v>2237.6799999999998</v>
          </cell>
          <cell r="K28">
            <v>0</v>
          </cell>
          <cell r="L28">
            <v>0</v>
          </cell>
          <cell r="N28" t="str">
            <v>intesa 27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B29" t="str">
            <v>10-0200008</v>
          </cell>
          <cell r="D29" t="str">
            <v>cb1</v>
          </cell>
          <cell r="E29" t="str">
            <v>cash</v>
          </cell>
          <cell r="G29" t="str">
            <v>a</v>
          </cell>
          <cell r="H29" t="str">
            <v>bank pop lodi milano</v>
          </cell>
          <cell r="I29" t="str">
            <v>pop lodi 85</v>
          </cell>
          <cell r="J29">
            <v>1332.28</v>
          </cell>
          <cell r="K29">
            <v>780.5</v>
          </cell>
          <cell r="L29">
            <v>0</v>
          </cell>
          <cell r="N29" t="str">
            <v>pop lodi 85</v>
          </cell>
          <cell r="O29">
            <v>780.5</v>
          </cell>
          <cell r="P29">
            <v>762.05</v>
          </cell>
          <cell r="Q29">
            <v>602.46</v>
          </cell>
          <cell r="R29">
            <v>602.46</v>
          </cell>
          <cell r="S29">
            <v>584.01</v>
          </cell>
          <cell r="T29">
            <v>584.01</v>
          </cell>
          <cell r="U29">
            <v>457.46</v>
          </cell>
          <cell r="V29">
            <v>457.46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B30" t="str">
            <v>10-0200008</v>
          </cell>
          <cell r="D30" t="str">
            <v>pd3</v>
          </cell>
          <cell r="E30" t="str">
            <v>altrepass</v>
          </cell>
          <cell r="G30" t="str">
            <v>p</v>
          </cell>
          <cell r="H30" t="str">
            <v>bank pop lodi milano</v>
          </cell>
          <cell r="I30" t="str">
            <v>pop lodi 85</v>
          </cell>
          <cell r="J30">
            <v>0</v>
          </cell>
          <cell r="K30">
            <v>0</v>
          </cell>
          <cell r="L30">
            <v>0</v>
          </cell>
          <cell r="N30" t="str">
            <v>pop lodi 85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B31" t="str">
            <v>=</v>
          </cell>
          <cell r="D31" t="str">
            <v>=</v>
          </cell>
          <cell r="E31" t="str">
            <v>=</v>
          </cell>
          <cell r="G31" t="str">
            <v>=</v>
          </cell>
          <cell r="I31" t="str">
            <v>=</v>
          </cell>
          <cell r="J31">
            <v>265253.14000000007</v>
          </cell>
          <cell r="K31">
            <v>4264405.9800000004</v>
          </cell>
          <cell r="L31">
            <v>-3016852.49</v>
          </cell>
          <cell r="N31" t="str">
            <v>=</v>
          </cell>
          <cell r="O31">
            <v>3120945.81</v>
          </cell>
          <cell r="P31">
            <v>2014203.35</v>
          </cell>
          <cell r="Q31">
            <v>424464.39</v>
          </cell>
          <cell r="R31">
            <v>-576456.18999999994</v>
          </cell>
          <cell r="S31">
            <v>-2583347.61</v>
          </cell>
          <cell r="T31">
            <v>-2245395.86</v>
          </cell>
          <cell r="U31">
            <v>-3608995.39</v>
          </cell>
          <cell r="V31">
            <v>-3608995.39</v>
          </cell>
          <cell r="W31">
            <v>-3608995.39</v>
          </cell>
          <cell r="X31">
            <v>-3608995.39</v>
          </cell>
          <cell r="Y31">
            <v>-3608995.39</v>
          </cell>
          <cell r="Z31">
            <v>-3608995.39</v>
          </cell>
          <cell r="AB31">
            <v>0</v>
          </cell>
        </row>
        <row r="32">
          <cell r="B32" t="str">
            <v>10-0400001</v>
          </cell>
          <cell r="D32" t="str">
            <v>pd3</v>
          </cell>
          <cell r="E32" t="str">
            <v>altrepass</v>
          </cell>
          <cell r="G32" t="str">
            <v>p</v>
          </cell>
          <cell r="H32" t="str">
            <v>bank prepayments</v>
          </cell>
          <cell r="I32" t="str">
            <v>anticipi su fatt bpci</v>
          </cell>
          <cell r="J32">
            <v>0</v>
          </cell>
          <cell r="K32">
            <v>0</v>
          </cell>
          <cell r="L32">
            <v>1495800</v>
          </cell>
          <cell r="N32" t="str">
            <v>anticipi su fatt bpci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1424034.31</v>
          </cell>
          <cell r="Y32">
            <v>1485229.68</v>
          </cell>
          <cell r="Z32">
            <v>1495800</v>
          </cell>
          <cell r="AB32">
            <v>10570.320000000065</v>
          </cell>
        </row>
        <row r="33">
          <cell r="B33" t="str">
            <v>=</v>
          </cell>
          <cell r="D33" t="str">
            <v>=</v>
          </cell>
          <cell r="E33" t="str">
            <v>=</v>
          </cell>
          <cell r="G33" t="str">
            <v>=</v>
          </cell>
          <cell r="I33" t="str">
            <v>=</v>
          </cell>
          <cell r="J33">
            <v>0</v>
          </cell>
          <cell r="K33">
            <v>0</v>
          </cell>
          <cell r="L33">
            <v>1495800</v>
          </cell>
          <cell r="N33" t="str">
            <v>=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B34">
            <v>10</v>
          </cell>
          <cell r="D34" t="str">
            <v>=</v>
          </cell>
          <cell r="E34" t="str">
            <v>=</v>
          </cell>
          <cell r="G34" t="str">
            <v>=</v>
          </cell>
          <cell r="I34" t="str">
            <v>disponibilità liquide</v>
          </cell>
          <cell r="J34">
            <v>266235.58000000007</v>
          </cell>
          <cell r="K34">
            <v>4264827.5</v>
          </cell>
          <cell r="L34">
            <v>-4511371.1800000006</v>
          </cell>
          <cell r="N34" t="str">
            <v>disponibilità liquide</v>
          </cell>
          <cell r="O34">
            <v>3121064.29</v>
          </cell>
          <cell r="P34">
            <v>2014926.81</v>
          </cell>
          <cell r="Q34">
            <v>424855.43</v>
          </cell>
          <cell r="R34">
            <v>-575646.4</v>
          </cell>
          <cell r="S34">
            <v>-2582751.02</v>
          </cell>
          <cell r="T34">
            <v>-2243534.17</v>
          </cell>
          <cell r="U34">
            <v>-3608751.72</v>
          </cell>
          <cell r="V34">
            <v>-3608751.72</v>
          </cell>
          <cell r="W34">
            <v>-3608751.72</v>
          </cell>
          <cell r="X34">
            <v>-3608751.72</v>
          </cell>
          <cell r="Y34">
            <v>-3608751.72</v>
          </cell>
          <cell r="Z34">
            <v>-3608751.72</v>
          </cell>
          <cell r="AB34">
            <v>0</v>
          </cell>
        </row>
        <row r="35">
          <cell r="B35" t="str">
            <v>12-000</v>
          </cell>
          <cell r="D35" t="str">
            <v>c2a</v>
          </cell>
          <cell r="E35" t="str">
            <v>cliit</v>
          </cell>
          <cell r="G35" t="str">
            <v>a</v>
          </cell>
          <cell r="H35" t="str">
            <v>customer italy</v>
          </cell>
          <cell r="I35" t="str">
            <v>clienti italia</v>
          </cell>
          <cell r="J35">
            <v>2925501.76</v>
          </cell>
          <cell r="K35">
            <v>1381398.32</v>
          </cell>
          <cell r="L35">
            <v>3339539.84</v>
          </cell>
          <cell r="N35" t="str">
            <v>clienti italia</v>
          </cell>
          <cell r="O35">
            <v>45581.29</v>
          </cell>
          <cell r="P35">
            <v>45581.29</v>
          </cell>
          <cell r="Q35">
            <v>45581.29</v>
          </cell>
          <cell r="R35">
            <v>45581.29</v>
          </cell>
          <cell r="S35">
            <v>1905632.46</v>
          </cell>
          <cell r="T35">
            <v>70847.05</v>
          </cell>
          <cell r="U35">
            <v>370135.99</v>
          </cell>
          <cell r="V35">
            <v>1803591.02</v>
          </cell>
          <cell r="W35">
            <v>2845657.61</v>
          </cell>
          <cell r="X35">
            <v>3631323.75</v>
          </cell>
          <cell r="Y35">
            <v>3693554.65</v>
          </cell>
          <cell r="Z35">
            <v>3339539.84</v>
          </cell>
          <cell r="AB35">
            <v>-354014.81000000006</v>
          </cell>
        </row>
        <row r="36">
          <cell r="B36" t="str">
            <v>12-100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customer italy bando</v>
          </cell>
          <cell r="I36" t="str">
            <v>clienti italia bando</v>
          </cell>
          <cell r="J36">
            <v>750</v>
          </cell>
          <cell r="K36">
            <v>0</v>
          </cell>
          <cell r="L36">
            <v>0</v>
          </cell>
          <cell r="N36" t="str">
            <v>clienti italia bando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>12-060</v>
          </cell>
          <cell r="D37" t="str">
            <v>c2a</v>
          </cell>
          <cell r="E37" t="str">
            <v>clico</v>
          </cell>
          <cell r="G37" t="str">
            <v>a</v>
          </cell>
          <cell r="H37" t="str">
            <v>customer intercompany</v>
          </cell>
          <cell r="I37" t="str">
            <v>clienti intercompany</v>
          </cell>
          <cell r="J37">
            <v>0</v>
          </cell>
          <cell r="K37">
            <v>0</v>
          </cell>
          <cell r="L37">
            <v>0</v>
          </cell>
          <cell r="N37" t="str">
            <v>clienti intercompany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B38">
            <v>12</v>
          </cell>
          <cell r="D38" t="str">
            <v>=</v>
          </cell>
          <cell r="E38" t="str">
            <v>=</v>
          </cell>
          <cell r="G38" t="str">
            <v>=</v>
          </cell>
          <cell r="H38" t="str">
            <v>customers</v>
          </cell>
          <cell r="I38" t="str">
            <v>clienti</v>
          </cell>
          <cell r="J38">
            <v>2926251.76</v>
          </cell>
          <cell r="K38">
            <v>1381398.32</v>
          </cell>
          <cell r="L38">
            <v>3339539.84</v>
          </cell>
          <cell r="N38" t="str">
            <v>clienti</v>
          </cell>
          <cell r="O38">
            <v>45581.29</v>
          </cell>
          <cell r="P38">
            <v>45581.29</v>
          </cell>
          <cell r="Q38">
            <v>45581.29</v>
          </cell>
          <cell r="R38">
            <v>45581.29</v>
          </cell>
          <cell r="S38">
            <v>1905632.46</v>
          </cell>
          <cell r="T38">
            <v>70847.05</v>
          </cell>
          <cell r="U38">
            <v>370135.99</v>
          </cell>
          <cell r="V38">
            <v>370135.99</v>
          </cell>
          <cell r="W38">
            <v>370135.99</v>
          </cell>
          <cell r="X38">
            <v>370135.99</v>
          </cell>
          <cell r="Y38">
            <v>370135.99</v>
          </cell>
          <cell r="Z38">
            <v>370135.99</v>
          </cell>
          <cell r="AB38">
            <v>0</v>
          </cell>
        </row>
        <row r="39">
          <cell r="B39" t="str">
            <v>13-000</v>
          </cell>
          <cell r="D39" t="str">
            <v>pd5a</v>
          </cell>
          <cell r="E39" t="str">
            <v>fornitor</v>
          </cell>
          <cell r="G39" t="str">
            <v>p</v>
          </cell>
          <cell r="H39" t="str">
            <v>suppliers italy</v>
          </cell>
          <cell r="I39" t="str">
            <v>fornitori it</v>
          </cell>
          <cell r="J39">
            <v>2720002.22</v>
          </cell>
          <cell r="K39">
            <v>735383.63</v>
          </cell>
          <cell r="L39">
            <v>751179.88</v>
          </cell>
          <cell r="N39" t="str">
            <v>fornitori it</v>
          </cell>
          <cell r="O39">
            <v>445843.9</v>
          </cell>
          <cell r="P39">
            <v>2574364.1</v>
          </cell>
          <cell r="Q39">
            <v>2130561.4900000002</v>
          </cell>
          <cell r="R39">
            <v>2674725.06</v>
          </cell>
          <cell r="S39">
            <v>2379685.1250158036</v>
          </cell>
          <cell r="T39">
            <v>1259794.3403252324</v>
          </cell>
          <cell r="U39">
            <v>803709.31184293982</v>
          </cell>
          <cell r="V39">
            <v>1632010.3702099621</v>
          </cell>
          <cell r="W39">
            <v>171049.14</v>
          </cell>
          <cell r="X39">
            <v>604388.29</v>
          </cell>
          <cell r="Y39">
            <v>681345.86</v>
          </cell>
          <cell r="Z39">
            <v>751179.88</v>
          </cell>
          <cell r="AB39">
            <v>69834.020000000019</v>
          </cell>
        </row>
        <row r="40">
          <cell r="B40" t="str">
            <v>13-100</v>
          </cell>
          <cell r="D40" t="str">
            <v>pd5a</v>
          </cell>
          <cell r="E40" t="str">
            <v>fornitor</v>
          </cell>
          <cell r="G40" t="str">
            <v>p</v>
          </cell>
          <cell r="H40" t="str">
            <v>suppliers italy</v>
          </cell>
          <cell r="I40" t="str">
            <v>fornitori it</v>
          </cell>
          <cell r="J40">
            <v>426</v>
          </cell>
          <cell r="K40">
            <v>27320.48</v>
          </cell>
          <cell r="L40">
            <v>1480</v>
          </cell>
          <cell r="N40" t="str">
            <v>fornitori it</v>
          </cell>
          <cell r="O40">
            <v>-5887.29</v>
          </cell>
          <cell r="P40">
            <v>36529.31</v>
          </cell>
          <cell r="Q40">
            <v>24929</v>
          </cell>
          <cell r="R40">
            <v>23946</v>
          </cell>
          <cell r="S40">
            <v>6647.63</v>
          </cell>
          <cell r="T40">
            <v>10512.26</v>
          </cell>
          <cell r="U40">
            <v>5168.33</v>
          </cell>
          <cell r="V40">
            <v>1916.06</v>
          </cell>
          <cell r="W40">
            <v>1916.33</v>
          </cell>
          <cell r="X40">
            <v>3075.48</v>
          </cell>
          <cell r="Y40">
            <v>2652.17</v>
          </cell>
          <cell r="Z40">
            <v>1480</v>
          </cell>
          <cell r="AB40">
            <v>-1172.17</v>
          </cell>
        </row>
        <row r="41">
          <cell r="B41" t="str">
            <v>13-110</v>
          </cell>
          <cell r="D41" t="str">
            <v>pd5a</v>
          </cell>
          <cell r="E41" t="str">
            <v>fornitor</v>
          </cell>
          <cell r="G41" t="str">
            <v>p</v>
          </cell>
          <cell r="H41" t="str">
            <v>suppliers italy bando</v>
          </cell>
          <cell r="I41" t="str">
            <v>fornitori it bando</v>
          </cell>
          <cell r="J41">
            <v>3993956.39</v>
          </cell>
          <cell r="K41">
            <v>1741113.95</v>
          </cell>
          <cell r="L41">
            <v>6875844.0199999996</v>
          </cell>
          <cell r="N41" t="str">
            <v>fornitori it bando</v>
          </cell>
          <cell r="O41">
            <v>885281.87</v>
          </cell>
          <cell r="P41">
            <v>708154.17</v>
          </cell>
          <cell r="Q41">
            <v>342689.23</v>
          </cell>
          <cell r="R41">
            <v>371690.55</v>
          </cell>
          <cell r="S41">
            <v>1052873.1399999999</v>
          </cell>
          <cell r="T41">
            <v>1820298.48</v>
          </cell>
          <cell r="U41">
            <v>1798607.06</v>
          </cell>
          <cell r="V41">
            <v>3565323.46</v>
          </cell>
          <cell r="W41">
            <v>4864195.38</v>
          </cell>
          <cell r="X41">
            <v>4824676.51</v>
          </cell>
          <cell r="Y41">
            <v>5704634.3999999994</v>
          </cell>
          <cell r="Z41">
            <v>6875844.0199999996</v>
          </cell>
          <cell r="AB41">
            <v>1171209.6200000001</v>
          </cell>
        </row>
        <row r="42">
          <cell r="B42" t="str">
            <v>13-140</v>
          </cell>
          <cell r="D42" t="str">
            <v>pd5a</v>
          </cell>
          <cell r="E42" t="str">
            <v>fornitor</v>
          </cell>
          <cell r="G42" t="str">
            <v>p</v>
          </cell>
          <cell r="H42" t="str">
            <v>suppliers other countries</v>
          </cell>
          <cell r="I42" t="str">
            <v>fornitori estero</v>
          </cell>
          <cell r="J42">
            <v>85534.39</v>
          </cell>
          <cell r="K42">
            <v>15622.55</v>
          </cell>
          <cell r="L42">
            <v>432.88</v>
          </cell>
          <cell r="N42" t="str">
            <v>fornitori estero</v>
          </cell>
          <cell r="O42">
            <v>14723.22</v>
          </cell>
          <cell r="P42">
            <v>14723.22</v>
          </cell>
          <cell r="Q42">
            <v>12085.92</v>
          </cell>
          <cell r="R42">
            <v>1083.22</v>
          </cell>
          <cell r="S42">
            <v>2996.12</v>
          </cell>
          <cell r="T42">
            <v>11636.12</v>
          </cell>
          <cell r="U42">
            <v>5156.12</v>
          </cell>
          <cell r="V42">
            <v>3183.22</v>
          </cell>
          <cell r="W42">
            <v>-480.68</v>
          </cell>
          <cell r="X42">
            <v>1899.52</v>
          </cell>
          <cell r="Y42">
            <v>16080.52</v>
          </cell>
          <cell r="Z42">
            <v>432.88</v>
          </cell>
          <cell r="AB42">
            <v>-15647.640000000001</v>
          </cell>
        </row>
        <row r="43">
          <cell r="B43" t="str">
            <v>13-160</v>
          </cell>
          <cell r="D43" t="str">
            <v>pd5a</v>
          </cell>
          <cell r="E43" t="str">
            <v>fornitic</v>
          </cell>
          <cell r="G43" t="str">
            <v>p</v>
          </cell>
          <cell r="I43" t="str">
            <v>fornitori Bioenergie Prisma</v>
          </cell>
          <cell r="L43">
            <v>2361845.2000000002</v>
          </cell>
          <cell r="N43" t="str">
            <v>fornit interco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1927323.17</v>
          </cell>
          <cell r="U43">
            <v>2560842.04</v>
          </cell>
          <cell r="V43">
            <v>2560842.04</v>
          </cell>
          <cell r="W43">
            <v>2505842.04</v>
          </cell>
          <cell r="X43">
            <v>2155842.04</v>
          </cell>
          <cell r="Y43">
            <v>2550577.62</v>
          </cell>
          <cell r="Z43">
            <v>2361845.2000000002</v>
          </cell>
          <cell r="AB43">
            <v>-188732.41999999993</v>
          </cell>
        </row>
        <row r="44">
          <cell r="B44" t="str">
            <v>13-400</v>
          </cell>
          <cell r="D44" t="str">
            <v>pd5a</v>
          </cell>
          <cell r="E44" t="str">
            <v>fornitor</v>
          </cell>
          <cell r="G44" t="str">
            <v>p</v>
          </cell>
          <cell r="I44" t="str">
            <v>fornitori?</v>
          </cell>
          <cell r="J44">
            <v>0</v>
          </cell>
          <cell r="K44">
            <v>0</v>
          </cell>
          <cell r="L44">
            <v>6322.65</v>
          </cell>
          <cell r="P44">
            <v>11114.43</v>
          </cell>
          <cell r="Q44">
            <v>11114.43</v>
          </cell>
          <cell r="R44">
            <v>11114.43</v>
          </cell>
          <cell r="S44">
            <v>0</v>
          </cell>
          <cell r="T44">
            <v>7438</v>
          </cell>
          <cell r="U44">
            <v>12922.88</v>
          </cell>
          <cell r="V44">
            <v>12922.88</v>
          </cell>
          <cell r="W44">
            <v>12922.88</v>
          </cell>
          <cell r="X44">
            <v>0</v>
          </cell>
          <cell r="Y44">
            <v>0</v>
          </cell>
          <cell r="Z44">
            <v>6322.65</v>
          </cell>
          <cell r="AB44">
            <v>6322.65</v>
          </cell>
        </row>
        <row r="45">
          <cell r="B45" t="str">
            <v>13-800</v>
          </cell>
          <cell r="D45" t="str">
            <v>pd5a</v>
          </cell>
          <cell r="E45" t="str">
            <v>fornitor</v>
          </cell>
          <cell r="G45" t="str">
            <v>p</v>
          </cell>
          <cell r="I45" t="str">
            <v>fornitori?</v>
          </cell>
          <cell r="L45">
            <v>0</v>
          </cell>
          <cell r="P45">
            <v>-904.84</v>
          </cell>
          <cell r="Q45">
            <v>-904.84</v>
          </cell>
          <cell r="R45">
            <v>-904.84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B46">
            <v>13</v>
          </cell>
          <cell r="D46" t="str">
            <v>=</v>
          </cell>
          <cell r="E46" t="str">
            <v>=</v>
          </cell>
          <cell r="G46" t="str">
            <v>=</v>
          </cell>
          <cell r="H46" t="str">
            <v>suppliers</v>
          </cell>
          <cell r="I46" t="str">
            <v>fornitori</v>
          </cell>
          <cell r="J46">
            <v>6799919</v>
          </cell>
          <cell r="K46">
            <v>2519440.61</v>
          </cell>
          <cell r="L46">
            <v>9997104.6300000008</v>
          </cell>
          <cell r="N46" t="str">
            <v>fornitori</v>
          </cell>
          <cell r="O46">
            <v>1339961.7</v>
          </cell>
          <cell r="P46">
            <v>3343980.39</v>
          </cell>
          <cell r="Q46">
            <v>2520475.23</v>
          </cell>
          <cell r="R46">
            <v>3081654.42</v>
          </cell>
          <cell r="S46">
            <v>3442202.0150158033</v>
          </cell>
          <cell r="T46">
            <v>5037002.3703252319</v>
          </cell>
          <cell r="U46">
            <v>5186405.7418429395</v>
          </cell>
          <cell r="V46">
            <v>5186405.7418429395</v>
          </cell>
          <cell r="W46">
            <v>5186405.7418429395</v>
          </cell>
          <cell r="X46">
            <v>5186405.7418429395</v>
          </cell>
          <cell r="Y46">
            <v>5186405.7418429395</v>
          </cell>
          <cell r="Z46">
            <v>5186405.7418429395</v>
          </cell>
          <cell r="AB46">
            <v>0</v>
          </cell>
        </row>
        <row r="47">
          <cell r="B47" t="str">
            <v>14-0100001</v>
          </cell>
          <cell r="D47" t="str">
            <v>c2a</v>
          </cell>
          <cell r="E47" t="str">
            <v>cliit</v>
          </cell>
          <cell r="G47" t="str">
            <v>a</v>
          </cell>
          <cell r="H47" t="str">
            <v>invocies to be issued</v>
          </cell>
          <cell r="I47" t="str">
            <v>FDE</v>
          </cell>
          <cell r="J47">
            <v>4956715.12</v>
          </cell>
          <cell r="K47">
            <v>1851074.63</v>
          </cell>
          <cell r="L47">
            <v>2639447.56</v>
          </cell>
          <cell r="N47" t="str">
            <v>FDE</v>
          </cell>
          <cell r="O47">
            <v>1851074.63</v>
          </cell>
          <cell r="P47">
            <v>1835929.47</v>
          </cell>
          <cell r="Q47">
            <v>1611367.13</v>
          </cell>
          <cell r="R47">
            <v>1664635.46</v>
          </cell>
          <cell r="S47">
            <v>0</v>
          </cell>
          <cell r="T47">
            <v>266759.69</v>
          </cell>
          <cell r="U47">
            <v>1499513</v>
          </cell>
          <cell r="V47">
            <v>2398376.94</v>
          </cell>
          <cell r="W47">
            <v>3170616.15</v>
          </cell>
          <cell r="X47">
            <v>3285871.69</v>
          </cell>
          <cell r="Y47">
            <v>3000382.4</v>
          </cell>
          <cell r="Z47">
            <v>2639447.56</v>
          </cell>
          <cell r="AB47">
            <v>-360934.83999999985</v>
          </cell>
        </row>
        <row r="48">
          <cell r="B48" t="str">
            <v>14-0100010</v>
          </cell>
          <cell r="D48" t="str">
            <v>c5a</v>
          </cell>
          <cell r="E48" t="str">
            <v>cliit</v>
          </cell>
          <cell r="G48" t="str">
            <v>a</v>
          </cell>
          <cell r="I48" t="str">
            <v>credit verso SFC</v>
          </cell>
          <cell r="J48">
            <v>103291.38</v>
          </cell>
          <cell r="K48">
            <v>103291.38</v>
          </cell>
          <cell r="L48">
            <v>103291.38</v>
          </cell>
          <cell r="N48" t="str">
            <v>credit verso SFC</v>
          </cell>
          <cell r="O48">
            <v>103291.38</v>
          </cell>
          <cell r="P48">
            <v>103291.38</v>
          </cell>
          <cell r="Q48">
            <v>103291.38</v>
          </cell>
          <cell r="R48">
            <v>103291.38</v>
          </cell>
          <cell r="S48">
            <v>103291.38</v>
          </cell>
          <cell r="T48">
            <v>103291.38</v>
          </cell>
          <cell r="U48">
            <v>103291.38</v>
          </cell>
          <cell r="V48">
            <v>103291.38</v>
          </cell>
          <cell r="W48">
            <v>103291.38</v>
          </cell>
          <cell r="X48">
            <v>103291.38</v>
          </cell>
          <cell r="Y48">
            <v>103291.38</v>
          </cell>
          <cell r="Z48">
            <v>103291.38</v>
          </cell>
          <cell r="AB48">
            <v>0</v>
          </cell>
        </row>
        <row r="49">
          <cell r="B49" t="str">
            <v>14-0100011</v>
          </cell>
          <cell r="D49" t="str">
            <v>pd5b</v>
          </cell>
          <cell r="E49" t="str">
            <v>cliit</v>
          </cell>
          <cell r="G49" t="str">
            <v>a</v>
          </cell>
          <cell r="H49" t="str">
            <v>credit note to be received</v>
          </cell>
          <cell r="I49" t="str">
            <v>note credito da ricevere</v>
          </cell>
          <cell r="J49">
            <v>76785.09</v>
          </cell>
          <cell r="K49">
            <v>14478.98</v>
          </cell>
          <cell r="L49">
            <v>660451.98</v>
          </cell>
          <cell r="N49" t="str">
            <v>note credito da ricevere</v>
          </cell>
          <cell r="O49">
            <v>37397.85</v>
          </cell>
          <cell r="P49">
            <v>35331.03</v>
          </cell>
          <cell r="Q49">
            <v>23947.87</v>
          </cell>
          <cell r="R49">
            <v>23765.09</v>
          </cell>
          <cell r="S49">
            <v>23765.09</v>
          </cell>
          <cell r="T49">
            <v>23765.09</v>
          </cell>
          <cell r="U49">
            <v>23765.09</v>
          </cell>
          <cell r="V49">
            <v>23765.09</v>
          </cell>
          <cell r="W49">
            <v>23765.09</v>
          </cell>
          <cell r="X49">
            <v>23765.09</v>
          </cell>
          <cell r="Y49">
            <v>23765.09</v>
          </cell>
          <cell r="Z49">
            <v>660451.98</v>
          </cell>
          <cell r="AB49">
            <v>636686.89</v>
          </cell>
        </row>
        <row r="50">
          <cell r="B50" t="str">
            <v>=</v>
          </cell>
          <cell r="D50" t="str">
            <v>=</v>
          </cell>
          <cell r="E50" t="str">
            <v>=</v>
          </cell>
          <cell r="G50" t="str">
            <v>=</v>
          </cell>
          <cell r="H50" t="str">
            <v>other credit vs customers</v>
          </cell>
          <cell r="I50" t="str">
            <v>crediti verso clienti</v>
          </cell>
          <cell r="J50">
            <v>5136791.59</v>
          </cell>
          <cell r="K50">
            <v>1968844.99</v>
          </cell>
          <cell r="L50">
            <v>3403190.92</v>
          </cell>
          <cell r="N50" t="str">
            <v>crediti verso clienti</v>
          </cell>
          <cell r="O50">
            <v>1991763.86</v>
          </cell>
          <cell r="P50">
            <v>1974551.88</v>
          </cell>
          <cell r="Q50">
            <v>1738606.38</v>
          </cell>
          <cell r="R50">
            <v>1791691.93</v>
          </cell>
          <cell r="S50">
            <v>127056.47</v>
          </cell>
          <cell r="T50">
            <v>393816.16</v>
          </cell>
          <cell r="U50">
            <v>1626569.47</v>
          </cell>
          <cell r="V50">
            <v>1626569.47</v>
          </cell>
          <cell r="W50">
            <v>1626569.47</v>
          </cell>
          <cell r="X50">
            <v>1626569.47</v>
          </cell>
          <cell r="Y50">
            <v>1626569.47</v>
          </cell>
          <cell r="Z50">
            <v>1626569.47</v>
          </cell>
          <cell r="AB50">
            <v>0</v>
          </cell>
        </row>
        <row r="51">
          <cell r="B51" t="str">
            <v>14-0200001</v>
          </cell>
          <cell r="D51" t="str">
            <v>c5a</v>
          </cell>
          <cell r="E51" t="str">
            <v>alcred</v>
          </cell>
          <cell r="G51" t="str">
            <v>a</v>
          </cell>
          <cell r="H51" t="str">
            <v>credit vs national sacurity institute</v>
          </cell>
          <cell r="I51" t="str">
            <v>credito inail x antic infortuni</v>
          </cell>
          <cell r="J51">
            <v>-2079.12</v>
          </cell>
          <cell r="K51">
            <v>-2270.1</v>
          </cell>
          <cell r="L51">
            <v>4866.58</v>
          </cell>
          <cell r="N51" t="str">
            <v>credito inail x antic infortuni</v>
          </cell>
          <cell r="O51">
            <v>-2270.1</v>
          </cell>
          <cell r="P51">
            <v>-2270.1</v>
          </cell>
          <cell r="Q51">
            <v>301.85000000000002</v>
          </cell>
          <cell r="R51">
            <v>-38.61</v>
          </cell>
          <cell r="S51">
            <v>-38.61</v>
          </cell>
          <cell r="T51">
            <v>85.68</v>
          </cell>
          <cell r="U51">
            <v>85.68</v>
          </cell>
          <cell r="V51">
            <v>85.68</v>
          </cell>
          <cell r="W51">
            <v>81.36</v>
          </cell>
          <cell r="X51">
            <v>1898.53</v>
          </cell>
          <cell r="Y51">
            <v>3776.28</v>
          </cell>
          <cell r="Z51">
            <v>4866.58</v>
          </cell>
          <cell r="AB51">
            <v>1090.2999999999997</v>
          </cell>
        </row>
        <row r="52">
          <cell r="B52" t="str">
            <v>14-0200005</v>
          </cell>
          <cell r="D52" t="str">
            <v>c5a</v>
          </cell>
          <cell r="E52" t="str">
            <v>alcred</v>
          </cell>
          <cell r="G52" t="str">
            <v>a</v>
          </cell>
          <cell r="H52" t="str">
            <v>pra payment to emploiee on travel expenses</v>
          </cell>
          <cell r="I52" t="str">
            <v>anticipi note spese</v>
          </cell>
          <cell r="J52">
            <v>0</v>
          </cell>
          <cell r="K52">
            <v>0</v>
          </cell>
          <cell r="L52">
            <v>0</v>
          </cell>
          <cell r="N52" t="str">
            <v>anticipi note spese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</row>
        <row r="53">
          <cell r="B53" t="str">
            <v>=</v>
          </cell>
          <cell r="D53" t="str">
            <v>=</v>
          </cell>
          <cell r="E53" t="str">
            <v>=</v>
          </cell>
          <cell r="G53" t="str">
            <v>=</v>
          </cell>
          <cell r="H53" t="str">
            <v>credit vs emploee</v>
          </cell>
          <cell r="I53" t="str">
            <v>crediti vs dipendenti</v>
          </cell>
          <cell r="J53">
            <v>-2079.12</v>
          </cell>
          <cell r="K53">
            <v>2270.1</v>
          </cell>
          <cell r="L53">
            <v>4866.58</v>
          </cell>
          <cell r="N53" t="str">
            <v>crediti vs dipendenti</v>
          </cell>
          <cell r="O53">
            <v>2270.1</v>
          </cell>
          <cell r="P53">
            <v>2270.1</v>
          </cell>
          <cell r="Q53">
            <v>-301.85000000000002</v>
          </cell>
          <cell r="R53">
            <v>38.61</v>
          </cell>
          <cell r="S53">
            <v>38.61</v>
          </cell>
          <cell r="T53">
            <v>-85.68</v>
          </cell>
          <cell r="U53">
            <v>85.68</v>
          </cell>
          <cell r="V53">
            <v>85.68</v>
          </cell>
          <cell r="W53">
            <v>85.68</v>
          </cell>
          <cell r="X53">
            <v>85.68</v>
          </cell>
          <cell r="Y53">
            <v>85.68</v>
          </cell>
          <cell r="Z53">
            <v>85.68</v>
          </cell>
          <cell r="AB53">
            <v>0</v>
          </cell>
        </row>
        <row r="54">
          <cell r="B54" t="str">
            <v>14-0300001</v>
          </cell>
          <cell r="D54" t="str">
            <v>Pd11a</v>
          </cell>
          <cell r="E54" t="str">
            <v>altrepass</v>
          </cell>
          <cell r="G54" t="str">
            <v>p</v>
          </cell>
          <cell r="H54" t="str">
            <v>VAT debts</v>
          </cell>
          <cell r="I54" t="str">
            <v>iva vendite</v>
          </cell>
          <cell r="J54">
            <v>0</v>
          </cell>
          <cell r="K54">
            <v>123319.29</v>
          </cell>
          <cell r="L54">
            <v>633108.87</v>
          </cell>
          <cell r="N54" t="str">
            <v>iva vendite</v>
          </cell>
          <cell r="O54">
            <v>125810.29</v>
          </cell>
          <cell r="P54">
            <v>2222.89</v>
          </cell>
          <cell r="Q54">
            <v>0</v>
          </cell>
          <cell r="R54">
            <v>0</v>
          </cell>
          <cell r="S54">
            <v>171057.09</v>
          </cell>
          <cell r="T54">
            <v>174272.69</v>
          </cell>
          <cell r="U54">
            <v>40240.230000000003</v>
          </cell>
          <cell r="V54">
            <v>157079.32999999999</v>
          </cell>
          <cell r="W54">
            <v>241537.91</v>
          </cell>
          <cell r="X54">
            <v>559788.96</v>
          </cell>
          <cell r="Y54">
            <v>895006.04</v>
          </cell>
          <cell r="Z54">
            <v>633108.87</v>
          </cell>
          <cell r="AB54">
            <v>-261897.17000000004</v>
          </cell>
        </row>
        <row r="55">
          <cell r="B55" t="str">
            <v>14-0300002</v>
          </cell>
          <cell r="D55" t="str">
            <v>4bis</v>
          </cell>
          <cell r="E55" t="str">
            <v>alcred</v>
          </cell>
          <cell r="G55" t="str">
            <v>a</v>
          </cell>
          <cell r="H55" t="str">
            <v>VAT credit to use for empl. Taxes</v>
          </cell>
          <cell r="I55" t="str">
            <v>crediti di imposta</v>
          </cell>
          <cell r="J55">
            <v>0</v>
          </cell>
          <cell r="K55">
            <v>0</v>
          </cell>
          <cell r="L55">
            <v>456.05</v>
          </cell>
          <cell r="N55" t="str">
            <v>iva compensata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529.38</v>
          </cell>
          <cell r="Z55">
            <v>456.05</v>
          </cell>
          <cell r="AB55">
            <v>-73.329999999999984</v>
          </cell>
        </row>
        <row r="56">
          <cell r="B56" t="str">
            <v>14-0300003</v>
          </cell>
          <cell r="D56" t="str">
            <v>4bis</v>
          </cell>
          <cell r="E56" t="str">
            <v>alcred</v>
          </cell>
          <cell r="G56" t="str">
            <v>a</v>
          </cell>
          <cell r="H56" t="str">
            <v>VAT balance (debt)/credit</v>
          </cell>
          <cell r="I56" t="str">
            <v>Erario c/iva</v>
          </cell>
          <cell r="J56">
            <v>95957.94</v>
          </cell>
          <cell r="K56">
            <v>23.99</v>
          </cell>
          <cell r="L56">
            <v>1339976.9099999999</v>
          </cell>
          <cell r="N56" t="str">
            <v>Erario c/iva</v>
          </cell>
          <cell r="O56">
            <v>23.99</v>
          </cell>
          <cell r="P56">
            <v>315735.86</v>
          </cell>
          <cell r="Q56">
            <v>438687.19</v>
          </cell>
          <cell r="R56">
            <v>362951.28</v>
          </cell>
          <cell r="S56">
            <v>400939.59</v>
          </cell>
          <cell r="T56">
            <v>400939.59</v>
          </cell>
          <cell r="U56">
            <v>524731.11</v>
          </cell>
          <cell r="V56">
            <v>1003017.66</v>
          </cell>
          <cell r="W56">
            <v>1253161.29</v>
          </cell>
          <cell r="X56">
            <v>1253161.29</v>
          </cell>
          <cell r="Y56">
            <v>1253161.29</v>
          </cell>
          <cell r="Z56">
            <v>1339976.9099999999</v>
          </cell>
          <cell r="AB56">
            <v>86815.619999999879</v>
          </cell>
        </row>
        <row r="57">
          <cell r="B57" t="str">
            <v>14-0300004</v>
          </cell>
          <cell r="D57" t="str">
            <v>4bis</v>
          </cell>
          <cell r="E57" t="str">
            <v>alcred</v>
          </cell>
          <cell r="G57" t="str">
            <v>a</v>
          </cell>
          <cell r="H57" t="str">
            <v>VAT crediit</v>
          </cell>
          <cell r="I57" t="str">
            <v>iva acquisti</v>
          </cell>
          <cell r="J57">
            <v>0</v>
          </cell>
          <cell r="K57">
            <v>157249.45000000001</v>
          </cell>
          <cell r="L57">
            <v>823000.67</v>
          </cell>
          <cell r="N57" t="str">
            <v>iva acquisti</v>
          </cell>
          <cell r="O57">
            <v>261020.54</v>
          </cell>
          <cell r="P57">
            <v>96329.26</v>
          </cell>
          <cell r="Q57">
            <v>0</v>
          </cell>
          <cell r="R57">
            <v>119162.42</v>
          </cell>
          <cell r="S57">
            <v>294848.61</v>
          </cell>
          <cell r="T57">
            <v>657432.59</v>
          </cell>
          <cell r="U57">
            <v>518527.1</v>
          </cell>
          <cell r="V57">
            <v>406834.96</v>
          </cell>
          <cell r="W57">
            <v>291096.09999999998</v>
          </cell>
          <cell r="X57">
            <v>588349.61</v>
          </cell>
          <cell r="Y57">
            <v>1012091.76</v>
          </cell>
          <cell r="Z57">
            <v>823000.67</v>
          </cell>
          <cell r="AB57">
            <v>-189091.08999999997</v>
          </cell>
        </row>
        <row r="58">
          <cell r="B58" t="str">
            <v>14-0300005</v>
          </cell>
          <cell r="D58" t="str">
            <v>4bis</v>
          </cell>
          <cell r="E58" t="str">
            <v>alcred</v>
          </cell>
          <cell r="G58" t="str">
            <v>a</v>
          </cell>
          <cell r="H58" t="str">
            <v>VAT crediit</v>
          </cell>
          <cell r="I58" t="str">
            <v>iva a credito</v>
          </cell>
          <cell r="J58">
            <v>0</v>
          </cell>
          <cell r="K58">
            <v>0</v>
          </cell>
          <cell r="L58">
            <v>3040</v>
          </cell>
          <cell r="N58" t="str">
            <v>iva a credito</v>
          </cell>
          <cell r="X58">
            <v>3040</v>
          </cell>
          <cell r="Y58">
            <v>3040</v>
          </cell>
          <cell r="Z58">
            <v>3040</v>
          </cell>
          <cell r="AB58">
            <v>0</v>
          </cell>
        </row>
        <row r="59">
          <cell r="B59" t="str">
            <v>14-0300006</v>
          </cell>
          <cell r="D59" t="str">
            <v>4bis</v>
          </cell>
          <cell r="E59" t="str">
            <v>alcred</v>
          </cell>
          <cell r="G59" t="str">
            <v>a</v>
          </cell>
          <cell r="H59" t="str">
            <v>tax reciveables on bank accounts</v>
          </cell>
          <cell r="I59" t="str">
            <v>Erario c/rit su int bancari</v>
          </cell>
          <cell r="J59">
            <v>3545.8</v>
          </cell>
          <cell r="K59">
            <v>18403.830000000002</v>
          </cell>
          <cell r="L59">
            <v>3799.64</v>
          </cell>
          <cell r="N59" t="str">
            <v>Erario c/rit su int bancari</v>
          </cell>
          <cell r="O59">
            <v>18403.830000000002</v>
          </cell>
          <cell r="P59">
            <v>18404.07</v>
          </cell>
          <cell r="Q59">
            <v>22134.58</v>
          </cell>
          <cell r="R59">
            <v>22134.87</v>
          </cell>
          <cell r="S59">
            <v>22134.87</v>
          </cell>
          <cell r="T59">
            <v>22202.47</v>
          </cell>
          <cell r="U59">
            <v>3799.34</v>
          </cell>
          <cell r="V59">
            <v>3799.34</v>
          </cell>
          <cell r="W59">
            <v>3799.49</v>
          </cell>
          <cell r="X59">
            <v>3799.55</v>
          </cell>
          <cell r="Y59">
            <v>3799.55</v>
          </cell>
          <cell r="Z59">
            <v>3799.64</v>
          </cell>
          <cell r="AB59">
            <v>8.9999999999690772E-2</v>
          </cell>
        </row>
        <row r="60">
          <cell r="B60" t="str">
            <v>14-0300008</v>
          </cell>
          <cell r="D60" t="str">
            <v>pd11a</v>
          </cell>
          <cell r="E60" t="str">
            <v>altrepass</v>
          </cell>
          <cell r="G60" t="str">
            <v>p</v>
          </cell>
          <cell r="H60" t="str">
            <v>IRAP tax pre-payments</v>
          </cell>
          <cell r="I60" t="str">
            <v>Credito x Acconti IRAP</v>
          </cell>
          <cell r="J60">
            <v>-101697.75</v>
          </cell>
          <cell r="K60">
            <v>-337683</v>
          </cell>
          <cell r="L60">
            <v>-1441</v>
          </cell>
          <cell r="N60" t="str">
            <v>Credito x Acconti IRAP</v>
          </cell>
          <cell r="O60">
            <v>-337683</v>
          </cell>
          <cell r="P60">
            <v>-337683</v>
          </cell>
          <cell r="Q60">
            <v>-337683</v>
          </cell>
          <cell r="R60">
            <v>-337683</v>
          </cell>
          <cell r="S60">
            <v>-337683</v>
          </cell>
          <cell r="T60">
            <v>-337683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-1441</v>
          </cell>
          <cell r="AB60">
            <v>-1441</v>
          </cell>
        </row>
        <row r="61">
          <cell r="B61" t="str">
            <v>14-0300014</v>
          </cell>
          <cell r="D61" t="str">
            <v>c5a</v>
          </cell>
          <cell r="E61" t="str">
            <v>alcred</v>
          </cell>
          <cell r="G61" t="str">
            <v>a</v>
          </cell>
          <cell r="H61" t="str">
            <v>IRES tax receivables</v>
          </cell>
          <cell r="I61" t="str">
            <v>erario x ires a rimborso e imp diff</v>
          </cell>
          <cell r="J61">
            <v>0</v>
          </cell>
          <cell r="K61">
            <v>0</v>
          </cell>
          <cell r="L61">
            <v>0</v>
          </cell>
          <cell r="N61" t="str">
            <v>erario x ires a rimborso e imp diff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</row>
        <row r="62">
          <cell r="B62" t="str">
            <v>14-0300015</v>
          </cell>
          <cell r="D62" t="str">
            <v>c5a</v>
          </cell>
          <cell r="E62" t="str">
            <v>alcred</v>
          </cell>
          <cell r="G62" t="str">
            <v>a</v>
          </cell>
          <cell r="H62" t="str">
            <v>IRAP tax receivables</v>
          </cell>
          <cell r="I62" t="str">
            <v>erario x irap a rimborso</v>
          </cell>
          <cell r="J62">
            <v>0</v>
          </cell>
          <cell r="K62">
            <v>0</v>
          </cell>
          <cell r="L62">
            <v>0</v>
          </cell>
          <cell r="N62" t="str">
            <v>erario x irap a rimborso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B63" t="str">
            <v>=</v>
          </cell>
          <cell r="D63" t="str">
            <v>=</v>
          </cell>
          <cell r="E63" t="str">
            <v>=</v>
          </cell>
          <cell r="G63" t="str">
            <v>=</v>
          </cell>
          <cell r="H63" t="str">
            <v>tax credits</v>
          </cell>
          <cell r="I63" t="str">
            <v>=</v>
          </cell>
          <cell r="J63">
            <v>-2194.0099999999948</v>
          </cell>
          <cell r="K63">
            <v>-38686.44</v>
          </cell>
          <cell r="L63">
            <v>2801941.14</v>
          </cell>
          <cell r="N63" t="str">
            <v>=</v>
          </cell>
          <cell r="O63">
            <v>67575.649999999994</v>
          </cell>
          <cell r="P63">
            <v>95009.08</v>
          </cell>
          <cell r="Q63">
            <v>123138.77</v>
          </cell>
          <cell r="R63">
            <v>166565.57</v>
          </cell>
          <cell r="S63">
            <v>551297.16</v>
          </cell>
          <cell r="T63">
            <v>917164.34</v>
          </cell>
          <cell r="U63">
            <v>1087297.78</v>
          </cell>
          <cell r="V63">
            <v>1087297.78</v>
          </cell>
          <cell r="W63">
            <v>1087297.78</v>
          </cell>
          <cell r="X63">
            <v>1087297.78</v>
          </cell>
          <cell r="Y63">
            <v>1087297.78</v>
          </cell>
          <cell r="Z63">
            <v>1087297.78</v>
          </cell>
          <cell r="AB63">
            <v>0</v>
          </cell>
        </row>
        <row r="64">
          <cell r="B64" t="str">
            <v>14-0400002</v>
          </cell>
          <cell r="D64" t="str">
            <v>c5a</v>
          </cell>
          <cell r="E64" t="str">
            <v>alcred</v>
          </cell>
          <cell r="G64" t="str">
            <v>a</v>
          </cell>
          <cell r="H64" t="str">
            <v>Other receivables</v>
          </cell>
          <cell r="I64" t="str">
            <v>Crediti diversi</v>
          </cell>
          <cell r="J64">
            <v>0</v>
          </cell>
          <cell r="K64">
            <v>0</v>
          </cell>
          <cell r="L64">
            <v>280.64999999999998</v>
          </cell>
          <cell r="N64" t="str">
            <v>Crediti diversi</v>
          </cell>
          <cell r="O64">
            <v>26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500</v>
          </cell>
          <cell r="V64">
            <v>0</v>
          </cell>
          <cell r="W64">
            <v>0</v>
          </cell>
          <cell r="X64">
            <v>6000</v>
          </cell>
          <cell r="Y64">
            <v>280.64999999999998</v>
          </cell>
          <cell r="Z64">
            <v>280.64999999999998</v>
          </cell>
          <cell r="AB64">
            <v>0</v>
          </cell>
        </row>
        <row r="65">
          <cell r="B65" t="str">
            <v>14-0400004</v>
          </cell>
          <cell r="D65" t="str">
            <v>c5a</v>
          </cell>
          <cell r="E65" t="str">
            <v>alcred</v>
          </cell>
          <cell r="G65" t="str">
            <v>a</v>
          </cell>
          <cell r="I65" t="str">
            <v>caparra confirmatoria</v>
          </cell>
          <cell r="J65">
            <v>0</v>
          </cell>
          <cell r="K65">
            <v>0</v>
          </cell>
          <cell r="L65">
            <v>0</v>
          </cell>
          <cell r="N65" t="str">
            <v>caparra confirmatoria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</row>
        <row r="66">
          <cell r="B66" t="str">
            <v>14-0400005</v>
          </cell>
          <cell r="D66" t="str">
            <v>c5a</v>
          </cell>
          <cell r="E66" t="str">
            <v>alcred</v>
          </cell>
          <cell r="G66" t="str">
            <v>a</v>
          </cell>
          <cell r="H66" t="str">
            <v>guarantee deposit</v>
          </cell>
          <cell r="I66" t="str">
            <v>Depositi cauzionali</v>
          </cell>
          <cell r="J66">
            <v>3349.89</v>
          </cell>
          <cell r="K66">
            <v>5644.44</v>
          </cell>
          <cell r="L66">
            <v>13224.64</v>
          </cell>
          <cell r="N66" t="str">
            <v>Depositi cauzionali</v>
          </cell>
          <cell r="O66">
            <v>10057.15</v>
          </cell>
          <cell r="P66">
            <v>10057.15</v>
          </cell>
          <cell r="Q66">
            <v>9938.26</v>
          </cell>
          <cell r="R66">
            <v>9938.26</v>
          </cell>
          <cell r="S66">
            <v>12528.26</v>
          </cell>
          <cell r="T66">
            <v>12543.75</v>
          </cell>
          <cell r="U66">
            <v>12543.75</v>
          </cell>
          <cell r="V66">
            <v>12543.75</v>
          </cell>
          <cell r="W66">
            <v>14540.13</v>
          </cell>
          <cell r="X66">
            <v>14524.64</v>
          </cell>
          <cell r="Y66">
            <v>13224.64</v>
          </cell>
          <cell r="Z66">
            <v>13224.64</v>
          </cell>
          <cell r="AB66">
            <v>0</v>
          </cell>
        </row>
        <row r="67">
          <cell r="B67" t="str">
            <v>14-0400006</v>
          </cell>
          <cell r="D67" t="str">
            <v>c5a</v>
          </cell>
          <cell r="E67" t="str">
            <v>anfor</v>
          </cell>
          <cell r="G67" t="str">
            <v>a</v>
          </cell>
          <cell r="H67" t="str">
            <v>Prepayment to Bando City Hall</v>
          </cell>
          <cell r="I67" t="str">
            <v>Comune di argenta (real. Bretella)</v>
          </cell>
          <cell r="J67">
            <v>906285.68</v>
          </cell>
          <cell r="K67">
            <v>921787.46</v>
          </cell>
          <cell r="L67">
            <v>206450.51</v>
          </cell>
          <cell r="N67" t="str">
            <v>Comune di argenta (real. Bretella)</v>
          </cell>
          <cell r="O67">
            <v>921787.46</v>
          </cell>
          <cell r="P67">
            <v>921787.46</v>
          </cell>
          <cell r="Q67">
            <v>280775.51</v>
          </cell>
          <cell r="R67">
            <v>280775.51</v>
          </cell>
          <cell r="S67">
            <v>280775.51</v>
          </cell>
          <cell r="T67">
            <v>280775.51</v>
          </cell>
          <cell r="U67">
            <v>280775.51</v>
          </cell>
          <cell r="V67">
            <v>280775.51</v>
          </cell>
          <cell r="W67">
            <v>280775.51</v>
          </cell>
          <cell r="X67">
            <v>280775.51</v>
          </cell>
          <cell r="Y67">
            <v>280775.51</v>
          </cell>
          <cell r="Z67">
            <v>206450.51</v>
          </cell>
          <cell r="AB67">
            <v>-74325</v>
          </cell>
        </row>
        <row r="68">
          <cell r="B68" t="str">
            <v>14-0400007</v>
          </cell>
          <cell r="D68" t="str">
            <v>c5a</v>
          </cell>
          <cell r="E68" t="str">
            <v>alcred</v>
          </cell>
          <cell r="G68" t="str">
            <v>a</v>
          </cell>
          <cell r="H68" t="str">
            <v>guarantee deposit</v>
          </cell>
          <cell r="I68" t="str">
            <v>Cauzioni attive</v>
          </cell>
          <cell r="J68">
            <v>0</v>
          </cell>
          <cell r="K68">
            <v>0</v>
          </cell>
          <cell r="L68">
            <v>0</v>
          </cell>
          <cell r="N68" t="str">
            <v>Cauzioni attive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B69" t="str">
            <v>14-0400008</v>
          </cell>
          <cell r="D69" t="str">
            <v>c5a</v>
          </cell>
          <cell r="E69" t="str">
            <v>alcred</v>
          </cell>
          <cell r="G69" t="str">
            <v>a</v>
          </cell>
          <cell r="H69" t="str">
            <v xml:space="preserve">Receivables on L.488/92 </v>
          </cell>
          <cell r="I69" t="str">
            <v>Crediti x finanziam. L,488/92</v>
          </cell>
          <cell r="J69">
            <v>937000</v>
          </cell>
          <cell r="K69">
            <v>937000</v>
          </cell>
          <cell r="L69">
            <v>937000</v>
          </cell>
          <cell r="N69" t="str">
            <v>Crediti x finanziam. L,488/92</v>
          </cell>
          <cell r="O69">
            <v>937000</v>
          </cell>
          <cell r="P69">
            <v>937000</v>
          </cell>
          <cell r="Q69">
            <v>937000</v>
          </cell>
          <cell r="R69">
            <v>937000</v>
          </cell>
          <cell r="S69">
            <v>937000</v>
          </cell>
          <cell r="T69">
            <v>937000</v>
          </cell>
          <cell r="U69">
            <v>937000</v>
          </cell>
          <cell r="V69">
            <v>937000</v>
          </cell>
          <cell r="W69">
            <v>937000</v>
          </cell>
          <cell r="X69">
            <v>937000</v>
          </cell>
          <cell r="Y69">
            <v>937000</v>
          </cell>
          <cell r="Z69">
            <v>937000</v>
          </cell>
          <cell r="AB69">
            <v>0</v>
          </cell>
        </row>
        <row r="70">
          <cell r="B70" t="str">
            <v>14-0400009</v>
          </cell>
          <cell r="D70" t="str">
            <v>pd13</v>
          </cell>
          <cell r="E70" t="str">
            <v>altrepass</v>
          </cell>
          <cell r="G70" t="str">
            <v>p</v>
          </cell>
          <cell r="H70" t="str">
            <v>receivables vs Energ</v>
          </cell>
          <cell r="I70" t="str">
            <v>Caparra x ramo azienda Capracotta</v>
          </cell>
          <cell r="J70">
            <v>0</v>
          </cell>
          <cell r="K70">
            <v>0</v>
          </cell>
          <cell r="L70">
            <v>0</v>
          </cell>
          <cell r="N70" t="str">
            <v>Caparra x ramo azienda Capracotta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B71" t="str">
            <v>14-0600001</v>
          </cell>
          <cell r="D71" t="str">
            <v>c5a</v>
          </cell>
          <cell r="E71" t="str">
            <v>alcred</v>
          </cell>
          <cell r="G71" t="str">
            <v>a</v>
          </cell>
          <cell r="I71" t="str">
            <v>Cred vs prisma x antic.</v>
          </cell>
          <cell r="J71">
            <v>0</v>
          </cell>
          <cell r="K71">
            <v>56.29</v>
          </cell>
          <cell r="L71">
            <v>0</v>
          </cell>
          <cell r="O71">
            <v>56.29</v>
          </cell>
          <cell r="P71">
            <v>56.29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B72" t="str">
            <v>=</v>
          </cell>
          <cell r="D72" t="str">
            <v>=</v>
          </cell>
          <cell r="E72" t="str">
            <v>=</v>
          </cell>
          <cell r="G72" t="str">
            <v>=</v>
          </cell>
          <cell r="I72" t="str">
            <v>=</v>
          </cell>
          <cell r="J72">
            <v>1846635.57</v>
          </cell>
          <cell r="K72">
            <v>1864488.19</v>
          </cell>
          <cell r="L72">
            <v>1156955.8</v>
          </cell>
          <cell r="N72" t="str">
            <v>=</v>
          </cell>
          <cell r="O72">
            <v>1868926.9</v>
          </cell>
          <cell r="P72">
            <v>1868900.9</v>
          </cell>
          <cell r="Q72">
            <v>1227713.77</v>
          </cell>
          <cell r="R72">
            <v>1227713.77</v>
          </cell>
          <cell r="S72">
            <v>1230303.77</v>
          </cell>
          <cell r="T72">
            <v>1230319.26</v>
          </cell>
          <cell r="U72">
            <v>1230819.26</v>
          </cell>
          <cell r="V72">
            <v>1230819.26</v>
          </cell>
          <cell r="W72">
            <v>1230819.26</v>
          </cell>
          <cell r="X72">
            <v>1230819.26</v>
          </cell>
          <cell r="Y72">
            <v>1230819.26</v>
          </cell>
          <cell r="Z72">
            <v>1230819.26</v>
          </cell>
          <cell r="AB72">
            <v>0</v>
          </cell>
        </row>
        <row r="73">
          <cell r="B73">
            <v>14</v>
          </cell>
          <cell r="D73" t="str">
            <v>=</v>
          </cell>
          <cell r="E73" t="str">
            <v>=</v>
          </cell>
          <cell r="G73" t="str">
            <v>=</v>
          </cell>
          <cell r="I73" t="str">
            <v>crediti</v>
          </cell>
          <cell r="J73">
            <v>6979154.0299999993</v>
          </cell>
          <cell r="K73">
            <v>3796916.84</v>
          </cell>
          <cell r="L73">
            <v>7366954.4400000004</v>
          </cell>
          <cell r="N73" t="str">
            <v>crediti</v>
          </cell>
          <cell r="O73">
            <v>3930536.51</v>
          </cell>
          <cell r="P73">
            <v>3940731.96</v>
          </cell>
          <cell r="Q73">
            <v>3089157.07</v>
          </cell>
          <cell r="R73">
            <v>3186009.88</v>
          </cell>
          <cell r="S73">
            <v>1908696.01</v>
          </cell>
          <cell r="T73">
            <v>2541214.08</v>
          </cell>
          <cell r="U73">
            <v>3944772.19</v>
          </cell>
          <cell r="V73">
            <v>3944772.19</v>
          </cell>
          <cell r="W73">
            <v>3944772.19</v>
          </cell>
          <cell r="X73">
            <v>3944772.19</v>
          </cell>
          <cell r="Y73">
            <v>3944772.19</v>
          </cell>
          <cell r="Z73">
            <v>3944772.19</v>
          </cell>
          <cell r="AB73">
            <v>0</v>
          </cell>
        </row>
        <row r="74">
          <cell r="B74" t="str">
            <v>18-0100005</v>
          </cell>
          <cell r="C74">
            <v>5112</v>
          </cell>
          <cell r="D74" t="str">
            <v>bb2</v>
          </cell>
          <cell r="E74" t="str">
            <v>imp</v>
          </cell>
          <cell r="G74" t="str">
            <v>a</v>
          </cell>
          <cell r="H74" t="str">
            <v>plants</v>
          </cell>
          <cell r="I74" t="str">
            <v>impianti specifici</v>
          </cell>
          <cell r="J74">
            <v>247140.38</v>
          </cell>
          <cell r="K74">
            <v>247722.27</v>
          </cell>
          <cell r="L74">
            <v>332329.57</v>
          </cell>
          <cell r="N74" t="str">
            <v>impianti specifici</v>
          </cell>
          <cell r="O74">
            <v>247722.27</v>
          </cell>
          <cell r="P74">
            <v>247722.27</v>
          </cell>
          <cell r="Q74">
            <v>247722.27</v>
          </cell>
          <cell r="R74">
            <v>247722.27</v>
          </cell>
          <cell r="S74">
            <v>247722.27</v>
          </cell>
          <cell r="T74">
            <v>247722.27</v>
          </cell>
          <cell r="U74">
            <v>247722.27</v>
          </cell>
          <cell r="V74">
            <v>247972.27</v>
          </cell>
          <cell r="W74">
            <v>284079.57</v>
          </cell>
          <cell r="X74">
            <v>310829.57</v>
          </cell>
          <cell r="Y74">
            <v>313679.57</v>
          </cell>
          <cell r="Z74">
            <v>332329.57</v>
          </cell>
          <cell r="AB74">
            <v>18650</v>
          </cell>
        </row>
        <row r="75">
          <cell r="B75" t="str">
            <v>18-0100008</v>
          </cell>
          <cell r="C75">
            <v>5120</v>
          </cell>
          <cell r="D75" t="str">
            <v>bb3</v>
          </cell>
          <cell r="E75" t="str">
            <v>attvar</v>
          </cell>
          <cell r="G75" t="str">
            <v>a</v>
          </cell>
          <cell r="H75" t="str">
            <v>little machinery</v>
          </cell>
          <cell r="I75" t="str">
            <v>attrezz varia minuta</v>
          </cell>
          <cell r="J75">
            <v>104625.23</v>
          </cell>
          <cell r="K75">
            <v>131788.74</v>
          </cell>
          <cell r="L75">
            <v>169256.15</v>
          </cell>
          <cell r="N75" t="str">
            <v>attrezz varia minuta</v>
          </cell>
          <cell r="O75">
            <v>132478.74</v>
          </cell>
          <cell r="P75">
            <v>134499.34</v>
          </cell>
          <cell r="Q75">
            <v>135126.54</v>
          </cell>
          <cell r="R75">
            <v>135126.54</v>
          </cell>
          <cell r="S75">
            <v>135666.54</v>
          </cell>
          <cell r="T75">
            <v>137322.85</v>
          </cell>
          <cell r="U75">
            <v>140022.85</v>
          </cell>
          <cell r="V75">
            <v>146747.21</v>
          </cell>
          <cell r="W75">
            <v>147666.21</v>
          </cell>
          <cell r="X75">
            <v>150074.23999999999</v>
          </cell>
          <cell r="Y75">
            <v>156249.24</v>
          </cell>
          <cell r="Z75">
            <v>169256.15</v>
          </cell>
          <cell r="AB75">
            <v>13006.910000000003</v>
          </cell>
        </row>
        <row r="76">
          <cell r="B76" t="str">
            <v>18-0100009</v>
          </cell>
          <cell r="C76">
            <v>5142</v>
          </cell>
          <cell r="D76" t="str">
            <v>bb4</v>
          </cell>
          <cell r="E76" t="str">
            <v>muff</v>
          </cell>
          <cell r="G76" t="str">
            <v>a</v>
          </cell>
          <cell r="H76" t="str">
            <v>fornitures</v>
          </cell>
          <cell r="I76" t="str">
            <v>mobili e arredi</v>
          </cell>
          <cell r="J76">
            <v>75665.64</v>
          </cell>
          <cell r="K76">
            <v>80914.31</v>
          </cell>
          <cell r="L76">
            <v>109369.91</v>
          </cell>
          <cell r="N76" t="str">
            <v>mobili e arredi</v>
          </cell>
          <cell r="O76">
            <v>85027.63</v>
          </cell>
          <cell r="P76">
            <v>88401.29</v>
          </cell>
          <cell r="Q76">
            <v>89902.43</v>
          </cell>
          <cell r="R76">
            <v>91016.63</v>
          </cell>
          <cell r="S76">
            <v>92108.11</v>
          </cell>
          <cell r="T76">
            <v>98673.72</v>
          </cell>
          <cell r="U76">
            <v>99249.56</v>
          </cell>
          <cell r="V76">
            <v>103323.5</v>
          </cell>
          <cell r="W76">
            <v>103859.8</v>
          </cell>
          <cell r="X76">
            <v>104245.4</v>
          </cell>
          <cell r="Y76">
            <v>104782.14</v>
          </cell>
          <cell r="Z76">
            <v>109369.91</v>
          </cell>
          <cell r="AB76">
            <v>4587.7700000000041</v>
          </cell>
        </row>
        <row r="77">
          <cell r="B77" t="str">
            <v>18-0100010</v>
          </cell>
          <cell r="C77">
            <v>5141</v>
          </cell>
          <cell r="D77" t="str">
            <v>bb4</v>
          </cell>
          <cell r="E77" t="str">
            <v>atuff</v>
          </cell>
          <cell r="G77" t="str">
            <v>a</v>
          </cell>
          <cell r="H77" t="str">
            <v>computers and office equipments</v>
          </cell>
          <cell r="I77" t="str">
            <v>macchine x ufficio</v>
          </cell>
          <cell r="J77">
            <v>146026.69</v>
          </cell>
          <cell r="K77">
            <v>160195.41</v>
          </cell>
          <cell r="L77">
            <v>188631.14</v>
          </cell>
          <cell r="N77" t="str">
            <v>macchine x ufficio</v>
          </cell>
          <cell r="O77">
            <v>162342.26999999999</v>
          </cell>
          <cell r="P77">
            <v>164089.13</v>
          </cell>
          <cell r="Q77">
            <v>164089.13</v>
          </cell>
          <cell r="R77">
            <v>164089.13</v>
          </cell>
          <cell r="S77">
            <v>166626.13</v>
          </cell>
          <cell r="T77">
            <v>177312.76</v>
          </cell>
          <cell r="U77">
            <v>177862.81</v>
          </cell>
          <cell r="V77">
            <v>183847.81</v>
          </cell>
          <cell r="W77">
            <v>185402.97</v>
          </cell>
          <cell r="X77">
            <v>189575.76</v>
          </cell>
          <cell r="Y77">
            <v>192042.45</v>
          </cell>
          <cell r="Z77">
            <v>188631.14</v>
          </cell>
          <cell r="AB77">
            <v>-3411.3099999999977</v>
          </cell>
        </row>
        <row r="78">
          <cell r="B78" t="str">
            <v>18-0100011</v>
          </cell>
          <cell r="C78">
            <v>5141</v>
          </cell>
          <cell r="D78" t="str">
            <v>bb4</v>
          </cell>
          <cell r="E78" t="str">
            <v>atuff</v>
          </cell>
          <cell r="G78" t="str">
            <v>a</v>
          </cell>
          <cell r="I78" t="str">
            <v>macchine elettriche</v>
          </cell>
          <cell r="L78">
            <v>91617.09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550.04999999999995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91617.09</v>
          </cell>
          <cell r="AB78">
            <v>91617.09</v>
          </cell>
        </row>
        <row r="79">
          <cell r="B79" t="str">
            <v>18-0100012</v>
          </cell>
          <cell r="C79">
            <v>5143</v>
          </cell>
          <cell r="D79" t="str">
            <v>bb4</v>
          </cell>
          <cell r="E79" t="str">
            <v>auto</v>
          </cell>
          <cell r="G79" t="str">
            <v>a</v>
          </cell>
          <cell r="H79" t="str">
            <v xml:space="preserve">cars and moviments </v>
          </cell>
          <cell r="I79" t="str">
            <v>autom e mezzi trasp</v>
          </cell>
          <cell r="J79">
            <v>26267.09</v>
          </cell>
          <cell r="K79">
            <v>90267.09</v>
          </cell>
          <cell r="L79">
            <v>33292.54</v>
          </cell>
          <cell r="N79" t="str">
            <v>autom e mezzi trasp</v>
          </cell>
          <cell r="O79">
            <v>90267.09</v>
          </cell>
          <cell r="P79">
            <v>91617.09</v>
          </cell>
          <cell r="Q79">
            <v>91617.09</v>
          </cell>
          <cell r="R79">
            <v>91617.09</v>
          </cell>
          <cell r="S79">
            <v>91617.09</v>
          </cell>
          <cell r="T79">
            <v>91617.09</v>
          </cell>
          <cell r="U79">
            <v>91617.09</v>
          </cell>
          <cell r="V79">
            <v>91617.09</v>
          </cell>
          <cell r="W79">
            <v>91617.09</v>
          </cell>
          <cell r="X79">
            <v>91617.09</v>
          </cell>
          <cell r="Y79">
            <v>91617.09</v>
          </cell>
          <cell r="Z79">
            <v>33292.54</v>
          </cell>
          <cell r="AB79">
            <v>-58324.549999999996</v>
          </cell>
        </row>
        <row r="80">
          <cell r="B80" t="str">
            <v>18-0100014</v>
          </cell>
          <cell r="C80">
            <v>5120</v>
          </cell>
          <cell r="D80" t="str">
            <v>bb4</v>
          </cell>
          <cell r="E80" t="str">
            <v>atuff</v>
          </cell>
          <cell r="G80" t="str">
            <v>a</v>
          </cell>
          <cell r="H80" t="str">
            <v>little equipments</v>
          </cell>
          <cell r="I80" t="str">
            <v>beni inf. 516euro</v>
          </cell>
          <cell r="J80">
            <v>33107.54</v>
          </cell>
          <cell r="K80">
            <v>33107.54</v>
          </cell>
          <cell r="L80">
            <v>0</v>
          </cell>
          <cell r="N80" t="str">
            <v>beni inf. 516euro</v>
          </cell>
          <cell r="O80">
            <v>33107.54</v>
          </cell>
          <cell r="P80">
            <v>33107.54</v>
          </cell>
          <cell r="Q80">
            <v>33107.54</v>
          </cell>
          <cell r="R80">
            <v>33107.54</v>
          </cell>
          <cell r="S80">
            <v>33107.54</v>
          </cell>
          <cell r="T80">
            <v>33292.54</v>
          </cell>
          <cell r="U80">
            <v>33292.54</v>
          </cell>
          <cell r="V80">
            <v>33292.54</v>
          </cell>
          <cell r="W80">
            <v>33292.54</v>
          </cell>
          <cell r="X80">
            <v>33292.54</v>
          </cell>
          <cell r="Y80">
            <v>33292.54</v>
          </cell>
          <cell r="Z80">
            <v>0</v>
          </cell>
          <cell r="AB80">
            <v>-33292.54</v>
          </cell>
        </row>
        <row r="81">
          <cell r="B81" t="str">
            <v>18-0100015</v>
          </cell>
          <cell r="C81">
            <v>5141</v>
          </cell>
          <cell r="D81" t="str">
            <v>bb4</v>
          </cell>
          <cell r="E81" t="str">
            <v>imp</v>
          </cell>
          <cell r="G81" t="str">
            <v>a</v>
          </cell>
          <cell r="H81" t="str">
            <v>mobiles</v>
          </cell>
          <cell r="I81" t="str">
            <v>cellulari</v>
          </cell>
          <cell r="J81">
            <v>1885.87</v>
          </cell>
          <cell r="K81">
            <v>1969.19</v>
          </cell>
          <cell r="L81">
            <v>3464.52</v>
          </cell>
          <cell r="N81" t="str">
            <v>cellulari</v>
          </cell>
          <cell r="O81">
            <v>1969.19</v>
          </cell>
          <cell r="P81">
            <v>2168.19</v>
          </cell>
          <cell r="Q81">
            <v>2873.02</v>
          </cell>
          <cell r="R81">
            <v>2873.02</v>
          </cell>
          <cell r="S81">
            <v>2873.02</v>
          </cell>
          <cell r="T81">
            <v>2873.02</v>
          </cell>
          <cell r="U81">
            <v>3038.85</v>
          </cell>
          <cell r="V81">
            <v>3038.85</v>
          </cell>
          <cell r="W81">
            <v>3038.85</v>
          </cell>
          <cell r="X81">
            <v>3282.1</v>
          </cell>
          <cell r="Y81">
            <v>3464.52</v>
          </cell>
          <cell r="Z81">
            <v>3464.52</v>
          </cell>
          <cell r="AB81">
            <v>0</v>
          </cell>
        </row>
        <row r="82">
          <cell r="B82" t="str">
            <v>=</v>
          </cell>
          <cell r="D82" t="str">
            <v>=</v>
          </cell>
          <cell r="E82" t="str">
            <v>=</v>
          </cell>
          <cell r="G82" t="str">
            <v>=</v>
          </cell>
          <cell r="I82" t="str">
            <v>=</v>
          </cell>
          <cell r="J82">
            <v>634718.43999999994</v>
          </cell>
          <cell r="K82">
            <v>745964.55</v>
          </cell>
          <cell r="L82">
            <v>927960.92</v>
          </cell>
          <cell r="N82" t="str">
            <v>=</v>
          </cell>
          <cell r="O82">
            <v>752914.73</v>
          </cell>
          <cell r="P82">
            <v>761604.85</v>
          </cell>
          <cell r="Q82">
            <v>764438.02</v>
          </cell>
          <cell r="R82">
            <v>765552.22</v>
          </cell>
          <cell r="S82">
            <v>769720.7</v>
          </cell>
          <cell r="T82">
            <v>789364.3</v>
          </cell>
          <cell r="U82">
            <v>792805.97</v>
          </cell>
          <cell r="V82">
            <v>792805.97</v>
          </cell>
          <cell r="W82">
            <v>792805.97</v>
          </cell>
          <cell r="X82">
            <v>792805.97</v>
          </cell>
          <cell r="Y82">
            <v>792805.97</v>
          </cell>
          <cell r="Z82">
            <v>792805.97</v>
          </cell>
          <cell r="AB82">
            <v>0</v>
          </cell>
        </row>
        <row r="83">
          <cell r="B83" t="str">
            <v>18-0200004</v>
          </cell>
          <cell r="D83" t="str">
            <v>ff2</v>
          </cell>
          <cell r="E83" t="str">
            <v>f.amm</v>
          </cell>
          <cell r="G83" t="str">
            <v>p</v>
          </cell>
          <cell r="H83" t="str">
            <v>amort. Plant fund</v>
          </cell>
          <cell r="I83" t="str">
            <v>f.amm impianti specifici</v>
          </cell>
          <cell r="J83">
            <v>122709.44</v>
          </cell>
          <cell r="K83">
            <v>182704.12</v>
          </cell>
          <cell r="L83">
            <v>239675.57</v>
          </cell>
          <cell r="N83" t="str">
            <v>f.amm impianti specifici</v>
          </cell>
          <cell r="O83">
            <v>186570.42</v>
          </cell>
          <cell r="P83">
            <v>190436.72</v>
          </cell>
          <cell r="Q83">
            <v>194303.02</v>
          </cell>
          <cell r="R83">
            <v>198169.32</v>
          </cell>
          <cell r="S83">
            <v>202035.62</v>
          </cell>
          <cell r="T83">
            <v>205901.92</v>
          </cell>
          <cell r="U83">
            <v>209768.22</v>
          </cell>
          <cell r="V83">
            <v>213634.52</v>
          </cell>
          <cell r="W83">
            <v>217500.82</v>
          </cell>
          <cell r="X83">
            <v>223996.59</v>
          </cell>
          <cell r="Y83">
            <v>230492.36</v>
          </cell>
          <cell r="Z83">
            <v>239675.57</v>
          </cell>
          <cell r="AB83">
            <v>9183.210000000021</v>
          </cell>
        </row>
        <row r="84">
          <cell r="B84" t="str">
            <v>18-0200007</v>
          </cell>
          <cell r="D84" t="str">
            <v>ff3</v>
          </cell>
          <cell r="E84" t="str">
            <v>f.amm</v>
          </cell>
          <cell r="G84" t="str">
            <v>p</v>
          </cell>
          <cell r="H84" t="str">
            <v>amortiz. Funds</v>
          </cell>
          <cell r="I84" t="str">
            <v>f.amm attrezz varia</v>
          </cell>
          <cell r="J84">
            <v>20806.39</v>
          </cell>
          <cell r="K84">
            <v>32627.09</v>
          </cell>
          <cell r="L84">
            <v>47679.34</v>
          </cell>
          <cell r="N84" t="str">
            <v>f.amm attrezz varia</v>
          </cell>
          <cell r="O84">
            <v>33725.33</v>
          </cell>
          <cell r="P84">
            <v>34823.57</v>
          </cell>
          <cell r="Q84">
            <v>35921.81</v>
          </cell>
          <cell r="R84">
            <v>37020.050000000003</v>
          </cell>
          <cell r="S84">
            <v>38118.29</v>
          </cell>
          <cell r="T84">
            <v>39216.53</v>
          </cell>
          <cell r="U84">
            <v>40314.769999999997</v>
          </cell>
          <cell r="V84">
            <v>41413.01</v>
          </cell>
          <cell r="W84">
            <v>42511.25</v>
          </cell>
          <cell r="X84">
            <v>43889.65</v>
          </cell>
          <cell r="Y84">
            <v>45268.05</v>
          </cell>
          <cell r="Z84">
            <v>47679.34</v>
          </cell>
          <cell r="AB84">
            <v>2411.2899999999936</v>
          </cell>
        </row>
        <row r="85">
          <cell r="B85" t="str">
            <v>18-0200008</v>
          </cell>
          <cell r="D85" t="str">
            <v>ff4</v>
          </cell>
          <cell r="E85" t="str">
            <v>f.amm</v>
          </cell>
          <cell r="G85" t="str">
            <v>p</v>
          </cell>
          <cell r="H85" t="str">
            <v>amortiz. Funds</v>
          </cell>
          <cell r="I85" t="str">
            <v>f.amm mobili e arredi</v>
          </cell>
          <cell r="J85">
            <v>39156.239999999998</v>
          </cell>
          <cell r="K85">
            <v>47559.44</v>
          </cell>
          <cell r="L85">
            <v>57085.32</v>
          </cell>
          <cell r="N85" t="str">
            <v>f.amm mobili e arredi</v>
          </cell>
          <cell r="O85">
            <v>48210.99</v>
          </cell>
          <cell r="P85">
            <v>48862.54</v>
          </cell>
          <cell r="Q85">
            <v>49514.09</v>
          </cell>
          <cell r="R85">
            <v>50165.64</v>
          </cell>
          <cell r="S85">
            <v>50817.19</v>
          </cell>
          <cell r="T85">
            <v>51468.74</v>
          </cell>
          <cell r="U85">
            <v>52120.29</v>
          </cell>
          <cell r="V85">
            <v>52771.839999999997</v>
          </cell>
          <cell r="W85">
            <v>53423.39</v>
          </cell>
          <cell r="X85">
            <v>54541.56</v>
          </cell>
          <cell r="Y85">
            <v>55659.73</v>
          </cell>
          <cell r="Z85">
            <v>57085.32</v>
          </cell>
          <cell r="AB85">
            <v>1425.5899999999965</v>
          </cell>
        </row>
        <row r="86">
          <cell r="B86" t="str">
            <v>18-0200009</v>
          </cell>
          <cell r="D86" t="str">
            <v>ff4</v>
          </cell>
          <cell r="E86" t="str">
            <v>f.amm</v>
          </cell>
          <cell r="G86" t="str">
            <v>p</v>
          </cell>
          <cell r="H86" t="str">
            <v>amortiz. Funds</v>
          </cell>
          <cell r="I86" t="str">
            <v>f.amm macch uff</v>
          </cell>
          <cell r="J86">
            <v>121196.17</v>
          </cell>
          <cell r="K86">
            <v>133545.22</v>
          </cell>
          <cell r="L86">
            <v>138201.66</v>
          </cell>
          <cell r="N86" t="str">
            <v>f.amm macch uff</v>
          </cell>
          <cell r="O86">
            <v>134507.63</v>
          </cell>
          <cell r="P86">
            <v>135470.04</v>
          </cell>
          <cell r="Q86">
            <v>136432.45000000001</v>
          </cell>
          <cell r="R86">
            <v>137394.85999999999</v>
          </cell>
          <cell r="S86">
            <v>138357.26999999999</v>
          </cell>
          <cell r="T86">
            <v>139319.67999999999</v>
          </cell>
          <cell r="U86">
            <v>140282.09</v>
          </cell>
          <cell r="V86">
            <v>141244.5</v>
          </cell>
          <cell r="W86">
            <v>142206.91</v>
          </cell>
          <cell r="X86">
            <v>144151.14000000001</v>
          </cell>
          <cell r="Y86">
            <v>146095.37</v>
          </cell>
          <cell r="Z86">
            <v>138201.66</v>
          </cell>
          <cell r="AB86">
            <v>-7893.7099999999919</v>
          </cell>
        </row>
        <row r="87">
          <cell r="B87" t="str">
            <v>18-0200011</v>
          </cell>
          <cell r="D87" t="str">
            <v>ff4</v>
          </cell>
          <cell r="E87" t="str">
            <v>f.amm</v>
          </cell>
          <cell r="G87" t="str">
            <v>p</v>
          </cell>
          <cell r="H87" t="str">
            <v>amortiz. Funds</v>
          </cell>
          <cell r="I87" t="str">
            <v>f.amm automezzi</v>
          </cell>
          <cell r="J87">
            <v>7194.66</v>
          </cell>
          <cell r="K87">
            <v>21761.43</v>
          </cell>
          <cell r="L87">
            <v>44021.96</v>
          </cell>
          <cell r="N87" t="str">
            <v>f.amm automezzi</v>
          </cell>
          <cell r="O87">
            <v>23602.41</v>
          </cell>
          <cell r="P87">
            <v>25443.39</v>
          </cell>
          <cell r="Q87">
            <v>27284.37</v>
          </cell>
          <cell r="R87">
            <v>29125.35</v>
          </cell>
          <cell r="S87">
            <v>30966.33</v>
          </cell>
          <cell r="T87">
            <v>32807.31</v>
          </cell>
          <cell r="U87">
            <v>34648.29</v>
          </cell>
          <cell r="V87">
            <v>36489.269999999997</v>
          </cell>
          <cell r="W87">
            <v>38330.25</v>
          </cell>
          <cell r="X87">
            <v>40227.480000000003</v>
          </cell>
          <cell r="Y87">
            <v>42124.71</v>
          </cell>
          <cell r="Z87">
            <v>44021.96</v>
          </cell>
          <cell r="AB87">
            <v>1897.25</v>
          </cell>
        </row>
        <row r="88">
          <cell r="B88" t="str">
            <v>18-0200012</v>
          </cell>
          <cell r="D88" t="str">
            <v>ff4</v>
          </cell>
          <cell r="E88" t="str">
            <v>f.amm</v>
          </cell>
          <cell r="G88" t="str">
            <v>p</v>
          </cell>
          <cell r="H88" t="str">
            <v>amortiz. Funds</v>
          </cell>
          <cell r="I88" t="str">
            <v>f.amm tel cell</v>
          </cell>
          <cell r="J88">
            <v>1885.87</v>
          </cell>
          <cell r="K88">
            <v>1969.19</v>
          </cell>
          <cell r="L88">
            <v>3460.42</v>
          </cell>
          <cell r="N88" t="str">
            <v>f.amm tel cell</v>
          </cell>
          <cell r="O88">
            <v>1969.19</v>
          </cell>
          <cell r="P88">
            <v>1969.19</v>
          </cell>
          <cell r="Q88">
            <v>1969.19</v>
          </cell>
          <cell r="R88">
            <v>1969.19</v>
          </cell>
          <cell r="S88">
            <v>1969.19</v>
          </cell>
          <cell r="T88">
            <v>1969.19</v>
          </cell>
          <cell r="U88">
            <v>1969.19</v>
          </cell>
          <cell r="V88">
            <v>1969.19</v>
          </cell>
          <cell r="W88">
            <v>1969.19</v>
          </cell>
          <cell r="X88">
            <v>2379.63</v>
          </cell>
          <cell r="Y88">
            <v>2790.07</v>
          </cell>
          <cell r="Z88">
            <v>3460.42</v>
          </cell>
          <cell r="AB88">
            <v>670.34999999999991</v>
          </cell>
        </row>
        <row r="89">
          <cell r="B89" t="str">
            <v>18-0200013</v>
          </cell>
          <cell r="D89" t="str">
            <v>ff4</v>
          </cell>
          <cell r="E89" t="str">
            <v>f.amm</v>
          </cell>
          <cell r="G89" t="str">
            <v>p</v>
          </cell>
          <cell r="H89" t="str">
            <v>amortiz. Funds</v>
          </cell>
          <cell r="I89" t="str">
            <v>f.amm beni inf 516</v>
          </cell>
          <cell r="J89">
            <v>33107.54</v>
          </cell>
          <cell r="K89">
            <v>33107.54</v>
          </cell>
          <cell r="L89">
            <v>33292.54</v>
          </cell>
          <cell r="N89" t="str">
            <v>f.amm beni inf 516</v>
          </cell>
          <cell r="O89">
            <v>33107.54</v>
          </cell>
          <cell r="P89">
            <v>33107.54</v>
          </cell>
          <cell r="Q89">
            <v>33107.54</v>
          </cell>
          <cell r="R89">
            <v>33107.54</v>
          </cell>
          <cell r="S89">
            <v>33107.54</v>
          </cell>
          <cell r="T89">
            <v>33107.54</v>
          </cell>
          <cell r="U89">
            <v>33107.54</v>
          </cell>
          <cell r="V89">
            <v>33107.54</v>
          </cell>
          <cell r="W89">
            <v>33107.54</v>
          </cell>
          <cell r="X89">
            <v>33169.21</v>
          </cell>
          <cell r="Y89">
            <v>33230.879999999997</v>
          </cell>
          <cell r="Z89">
            <v>33292.54</v>
          </cell>
          <cell r="AB89">
            <v>61.660000000003492</v>
          </cell>
        </row>
        <row r="90">
          <cell r="B90" t="str">
            <v>=</v>
          </cell>
          <cell r="D90" t="str">
            <v>=</v>
          </cell>
          <cell r="E90" t="str">
            <v>=</v>
          </cell>
          <cell r="G90" t="str">
            <v>=</v>
          </cell>
          <cell r="I90" t="str">
            <v>=</v>
          </cell>
          <cell r="J90">
            <v>346056.30999999994</v>
          </cell>
          <cell r="K90">
            <v>453274.03</v>
          </cell>
          <cell r="L90">
            <v>563416.81000000006</v>
          </cell>
          <cell r="N90" t="str">
            <v>=</v>
          </cell>
          <cell r="O90">
            <v>461693.51</v>
          </cell>
          <cell r="P90">
            <v>470112.99</v>
          </cell>
          <cell r="Q90">
            <v>478532.47</v>
          </cell>
          <cell r="R90">
            <v>486951.95</v>
          </cell>
          <cell r="S90">
            <v>495371.43</v>
          </cell>
          <cell r="T90">
            <v>503790.91</v>
          </cell>
          <cell r="U90">
            <v>512210.39</v>
          </cell>
          <cell r="V90">
            <v>512210.39</v>
          </cell>
          <cell r="W90">
            <v>512210.39</v>
          </cell>
          <cell r="X90">
            <v>512210.39</v>
          </cell>
          <cell r="Y90">
            <v>512210.39</v>
          </cell>
          <cell r="Z90">
            <v>512210.39</v>
          </cell>
          <cell r="AB90">
            <v>0</v>
          </cell>
        </row>
        <row r="91">
          <cell r="B91">
            <v>18</v>
          </cell>
          <cell r="D91" t="str">
            <v>=</v>
          </cell>
          <cell r="E91" t="str">
            <v>=</v>
          </cell>
          <cell r="G91" t="str">
            <v>=</v>
          </cell>
          <cell r="I91" t="str">
            <v>immobilizzazioni materiali nette</v>
          </cell>
          <cell r="J91">
            <v>288662.13</v>
          </cell>
          <cell r="K91">
            <v>292690.52</v>
          </cell>
          <cell r="L91">
            <v>364544.11</v>
          </cell>
          <cell r="N91" t="str">
            <v>immobilizzazioni materiali nette</v>
          </cell>
          <cell r="O91">
            <v>291221.21999999997</v>
          </cell>
          <cell r="P91">
            <v>291491.86</v>
          </cell>
          <cell r="Q91">
            <v>285905.55</v>
          </cell>
          <cell r="R91">
            <v>278600.27</v>
          </cell>
          <cell r="S91">
            <v>274349.27</v>
          </cell>
          <cell r="T91">
            <v>285573.39</v>
          </cell>
          <cell r="U91">
            <v>280595.58</v>
          </cell>
          <cell r="V91">
            <v>280595.58</v>
          </cell>
          <cell r="W91">
            <v>280595.58</v>
          </cell>
          <cell r="X91">
            <v>280595.58</v>
          </cell>
          <cell r="Y91">
            <v>280595.58</v>
          </cell>
          <cell r="Z91">
            <v>280595.58</v>
          </cell>
          <cell r="AB91">
            <v>0</v>
          </cell>
        </row>
        <row r="92">
          <cell r="B92" t="str">
            <v>20-0200001</v>
          </cell>
          <cell r="C92">
            <v>5112</v>
          </cell>
          <cell r="D92" t="str">
            <v>ba7</v>
          </cell>
          <cell r="E92" t="str">
            <v>immimm</v>
          </cell>
          <cell r="G92" t="str">
            <v>a</v>
          </cell>
          <cell r="H92" t="str">
            <v>start up  costs</v>
          </cell>
          <cell r="I92" t="str">
            <v>spese pluriennali da ammortizz.</v>
          </cell>
          <cell r="J92">
            <v>24524.65</v>
          </cell>
          <cell r="K92">
            <v>24524.65</v>
          </cell>
          <cell r="L92">
            <v>24524.65</v>
          </cell>
          <cell r="N92" t="str">
            <v>spese pluriennali da ammortizz.</v>
          </cell>
          <cell r="O92">
            <v>24524.65</v>
          </cell>
          <cell r="P92">
            <v>24524.65</v>
          </cell>
          <cell r="Q92">
            <v>24524.65</v>
          </cell>
          <cell r="R92">
            <v>24524.65</v>
          </cell>
          <cell r="S92">
            <v>24524.65</v>
          </cell>
          <cell r="T92">
            <v>24524.65</v>
          </cell>
          <cell r="U92">
            <v>24524.65</v>
          </cell>
          <cell r="V92">
            <v>24524.65</v>
          </cell>
          <cell r="W92">
            <v>24524.65</v>
          </cell>
          <cell r="X92">
            <v>24524.65</v>
          </cell>
          <cell r="Y92">
            <v>24524.65</v>
          </cell>
          <cell r="Z92">
            <v>24524.65</v>
          </cell>
          <cell r="AB92">
            <v>0</v>
          </cell>
        </row>
        <row r="93">
          <cell r="B93" t="str">
            <v>20-0200002</v>
          </cell>
          <cell r="C93">
            <v>5112</v>
          </cell>
          <cell r="D93" t="str">
            <v>ba1</v>
          </cell>
          <cell r="E93" t="str">
            <v>immimm</v>
          </cell>
          <cell r="G93" t="str">
            <v>a</v>
          </cell>
          <cell r="H93" t="str">
            <v>enlargments costs</v>
          </cell>
          <cell r="I93" t="str">
            <v>spese dimpianto e ampliamento</v>
          </cell>
          <cell r="J93">
            <v>59705.83</v>
          </cell>
          <cell r="K93">
            <v>59705.83</v>
          </cell>
          <cell r="L93">
            <v>59705.83</v>
          </cell>
          <cell r="N93" t="str">
            <v>spese dimpianto e ampliamento</v>
          </cell>
          <cell r="O93">
            <v>59705.83</v>
          </cell>
          <cell r="P93">
            <v>59705.83</v>
          </cell>
          <cell r="Q93">
            <v>59705.83</v>
          </cell>
          <cell r="R93">
            <v>59705.83</v>
          </cell>
          <cell r="S93">
            <v>59705.83</v>
          </cell>
          <cell r="T93">
            <v>59705.83</v>
          </cell>
          <cell r="U93">
            <v>59705.83</v>
          </cell>
          <cell r="V93">
            <v>59705.83</v>
          </cell>
          <cell r="W93">
            <v>59705.83</v>
          </cell>
          <cell r="X93">
            <v>59705.83</v>
          </cell>
          <cell r="Y93">
            <v>59705.83</v>
          </cell>
          <cell r="Z93">
            <v>59705.83</v>
          </cell>
          <cell r="AB93">
            <v>0</v>
          </cell>
        </row>
        <row r="94">
          <cell r="B94" t="str">
            <v>20-0200003</v>
          </cell>
          <cell r="C94">
            <v>5112</v>
          </cell>
          <cell r="D94" t="str">
            <v>ba7</v>
          </cell>
          <cell r="E94" t="str">
            <v>immimm</v>
          </cell>
          <cell r="G94" t="str">
            <v>a</v>
          </cell>
          <cell r="H94" t="str">
            <v>part of plants out of leasing</v>
          </cell>
          <cell r="I94" t="str">
            <v>investim non coperti da leas</v>
          </cell>
          <cell r="J94">
            <v>14419735.6</v>
          </cell>
          <cell r="K94">
            <v>14419735.6</v>
          </cell>
          <cell r="L94">
            <v>14419735.6</v>
          </cell>
          <cell r="N94" t="str">
            <v>investim non coperti da leas</v>
          </cell>
          <cell r="O94">
            <v>14419735.6</v>
          </cell>
          <cell r="P94">
            <v>14419735.6</v>
          </cell>
          <cell r="Q94">
            <v>14419735.6</v>
          </cell>
          <cell r="R94">
            <v>14419735.6</v>
          </cell>
          <cell r="S94">
            <v>14419735.6</v>
          </cell>
          <cell r="T94">
            <v>14419735.6</v>
          </cell>
          <cell r="U94">
            <v>14419735.6</v>
          </cell>
          <cell r="V94">
            <v>14419735.6</v>
          </cell>
          <cell r="W94">
            <v>14419735.6</v>
          </cell>
          <cell r="X94">
            <v>14419735.6</v>
          </cell>
          <cell r="Y94">
            <v>14419735.6</v>
          </cell>
          <cell r="Z94">
            <v>14419735.6</v>
          </cell>
          <cell r="AB94">
            <v>0</v>
          </cell>
        </row>
        <row r="95">
          <cell r="B95" t="str">
            <v>20-0200004</v>
          </cell>
          <cell r="D95" t="str">
            <v>ba7</v>
          </cell>
          <cell r="E95" t="str">
            <v>immimm</v>
          </cell>
          <cell r="G95" t="str">
            <v>a</v>
          </cell>
          <cell r="I95" t="str">
            <v>spese autorizz. Integrata ambiente</v>
          </cell>
          <cell r="J95">
            <v>0</v>
          </cell>
          <cell r="K95">
            <v>8983</v>
          </cell>
          <cell r="L95">
            <v>23549.14</v>
          </cell>
          <cell r="N95" t="str">
            <v>spese autorizz. Integrata ambiente</v>
          </cell>
          <cell r="O95">
            <v>8983</v>
          </cell>
          <cell r="P95">
            <v>8983</v>
          </cell>
          <cell r="Q95">
            <v>8983</v>
          </cell>
          <cell r="R95">
            <v>9391</v>
          </cell>
          <cell r="S95">
            <v>9391</v>
          </cell>
          <cell r="T95">
            <v>9391</v>
          </cell>
          <cell r="U95">
            <v>9391</v>
          </cell>
          <cell r="V95">
            <v>9391</v>
          </cell>
          <cell r="W95">
            <v>9391</v>
          </cell>
          <cell r="X95">
            <v>9391</v>
          </cell>
          <cell r="Y95">
            <v>9391</v>
          </cell>
          <cell r="Z95">
            <v>23549.14</v>
          </cell>
          <cell r="AB95">
            <v>14158.14</v>
          </cell>
        </row>
        <row r="96">
          <cell r="B96" t="str">
            <v>20-0200005</v>
          </cell>
          <cell r="D96" t="str">
            <v>ba7</v>
          </cell>
          <cell r="E96" t="str">
            <v>immimm</v>
          </cell>
          <cell r="G96" t="str">
            <v>a</v>
          </cell>
          <cell r="H96" t="str">
            <v>technical &amp; commercial assistane (?)</v>
          </cell>
          <cell r="I96" t="str">
            <v>assistenza tecnica comm.le</v>
          </cell>
          <cell r="J96">
            <v>84285.759999999995</v>
          </cell>
          <cell r="K96">
            <v>84285.759999999995</v>
          </cell>
          <cell r="L96">
            <v>84285.759999999995</v>
          </cell>
          <cell r="N96" t="str">
            <v>assistenza tecnica comm.le</v>
          </cell>
          <cell r="O96">
            <v>84285.759999999995</v>
          </cell>
          <cell r="P96">
            <v>84285.759999999995</v>
          </cell>
          <cell r="Q96">
            <v>84285.759999999995</v>
          </cell>
          <cell r="R96">
            <v>84285.759999999995</v>
          </cell>
          <cell r="S96">
            <v>84285.759999999995</v>
          </cell>
          <cell r="T96">
            <v>84285.759999999995</v>
          </cell>
          <cell r="U96">
            <v>84285.759999999995</v>
          </cell>
          <cell r="V96">
            <v>84285.759999999995</v>
          </cell>
          <cell r="W96">
            <v>84285.759999999995</v>
          </cell>
          <cell r="X96">
            <v>84285.759999999995</v>
          </cell>
          <cell r="Y96">
            <v>84285.759999999995</v>
          </cell>
          <cell r="Z96">
            <v>84285.759999999995</v>
          </cell>
          <cell r="AB96">
            <v>0</v>
          </cell>
        </row>
        <row r="97">
          <cell r="B97" t="str">
            <v>20-0200007</v>
          </cell>
          <cell r="D97" t="str">
            <v>ba7</v>
          </cell>
          <cell r="E97" t="str">
            <v>immimm</v>
          </cell>
          <cell r="G97" t="str">
            <v>a</v>
          </cell>
          <cell r="H97" t="str">
            <v>rights on CIP6</v>
          </cell>
          <cell r="I97" t="str">
            <v>diritto cip6</v>
          </cell>
          <cell r="J97">
            <v>2342910.2999999998</v>
          </cell>
          <cell r="K97">
            <v>2342910.2999999998</v>
          </cell>
          <cell r="L97">
            <v>2342910.2999999998</v>
          </cell>
          <cell r="N97" t="str">
            <v>diritto cip6</v>
          </cell>
          <cell r="O97">
            <v>2342910.2999999998</v>
          </cell>
          <cell r="P97">
            <v>2342910.2999999998</v>
          </cell>
          <cell r="Q97">
            <v>2342910.2999999998</v>
          </cell>
          <cell r="R97">
            <v>2342910.2999999998</v>
          </cell>
          <cell r="S97">
            <v>2342910.2999999998</v>
          </cell>
          <cell r="T97">
            <v>2342910.2999999998</v>
          </cell>
          <cell r="U97">
            <v>2342910.2999999998</v>
          </cell>
          <cell r="V97">
            <v>2342910.2999999998</v>
          </cell>
          <cell r="W97">
            <v>2342910.2999999998</v>
          </cell>
          <cell r="X97">
            <v>2342910.2999999998</v>
          </cell>
          <cell r="Y97">
            <v>2342910.2999999998</v>
          </cell>
          <cell r="Z97">
            <v>2342910.2999999998</v>
          </cell>
          <cell r="AB97">
            <v>0</v>
          </cell>
        </row>
        <row r="98">
          <cell r="B98" t="str">
            <v>20-0200008</v>
          </cell>
          <cell r="C98">
            <v>5240</v>
          </cell>
          <cell r="D98" t="str">
            <v>ba2</v>
          </cell>
          <cell r="E98" t="str">
            <v>immimm</v>
          </cell>
          <cell r="G98" t="str">
            <v>a</v>
          </cell>
          <cell r="H98" t="str">
            <v>software</v>
          </cell>
          <cell r="I98" t="str">
            <v>software</v>
          </cell>
          <cell r="J98">
            <v>53507.88</v>
          </cell>
          <cell r="K98">
            <v>56439.19</v>
          </cell>
          <cell r="L98">
            <v>114622.37</v>
          </cell>
          <cell r="N98" t="str">
            <v>software</v>
          </cell>
          <cell r="O98">
            <v>56439.19</v>
          </cell>
          <cell r="P98">
            <v>58698.19</v>
          </cell>
          <cell r="Q98">
            <v>58796.19</v>
          </cell>
          <cell r="R98">
            <v>58796.19</v>
          </cell>
          <cell r="S98">
            <v>59575.199999999997</v>
          </cell>
          <cell r="T98">
            <v>60087.199999999997</v>
          </cell>
          <cell r="U98">
            <v>60087.199999999997</v>
          </cell>
          <cell r="V98">
            <v>74133.2</v>
          </cell>
          <cell r="W98">
            <v>75659.37</v>
          </cell>
          <cell r="X98">
            <v>77281.37</v>
          </cell>
          <cell r="Y98">
            <v>77281.37</v>
          </cell>
          <cell r="Z98">
            <v>114622.37</v>
          </cell>
          <cell r="AB98">
            <v>37341</v>
          </cell>
        </row>
        <row r="99">
          <cell r="B99" t="str">
            <v>20-0200009</v>
          </cell>
          <cell r="C99">
            <v>5240</v>
          </cell>
          <cell r="D99" t="str">
            <v>ba7</v>
          </cell>
          <cell r="E99" t="str">
            <v>immimm</v>
          </cell>
          <cell r="G99" t="str">
            <v>a</v>
          </cell>
          <cell r="I99" t="str">
            <v>spese edp</v>
          </cell>
          <cell r="J99">
            <v>58484.52</v>
          </cell>
          <cell r="K99">
            <v>75880.52</v>
          </cell>
          <cell r="L99">
            <v>97203.73</v>
          </cell>
          <cell r="N99" t="str">
            <v>spese edp</v>
          </cell>
          <cell r="O99">
            <v>75880.52</v>
          </cell>
          <cell r="P99">
            <v>75880.52</v>
          </cell>
          <cell r="Q99">
            <v>75880.52</v>
          </cell>
          <cell r="R99">
            <v>75880.52</v>
          </cell>
          <cell r="S99">
            <v>75880.52</v>
          </cell>
          <cell r="T99">
            <v>82230.52</v>
          </cell>
          <cell r="U99">
            <v>82230.52</v>
          </cell>
          <cell r="V99">
            <v>82230.52</v>
          </cell>
          <cell r="W99">
            <v>93973.52</v>
          </cell>
          <cell r="X99">
            <v>93973.52</v>
          </cell>
          <cell r="Y99">
            <v>93973.52</v>
          </cell>
          <cell r="Z99">
            <v>97203.73</v>
          </cell>
          <cell r="AB99">
            <v>3230.2099999999919</v>
          </cell>
        </row>
        <row r="100">
          <cell r="B100" t="str">
            <v>20-0200010</v>
          </cell>
          <cell r="C100">
            <v>5240</v>
          </cell>
          <cell r="D100" t="str">
            <v>ba4</v>
          </cell>
          <cell r="E100" t="str">
            <v>immimm</v>
          </cell>
          <cell r="G100" t="str">
            <v>a</v>
          </cell>
          <cell r="H100" t="str">
            <v>licences</v>
          </cell>
          <cell r="I100" t="str">
            <v>concessioni e licenze</v>
          </cell>
          <cell r="J100">
            <v>3500</v>
          </cell>
          <cell r="K100">
            <v>3500</v>
          </cell>
          <cell r="L100">
            <v>3500</v>
          </cell>
          <cell r="N100" t="str">
            <v>concessioni e licenze</v>
          </cell>
          <cell r="O100">
            <v>3500</v>
          </cell>
          <cell r="P100">
            <v>3500</v>
          </cell>
          <cell r="Q100">
            <v>3500</v>
          </cell>
          <cell r="R100">
            <v>3500</v>
          </cell>
          <cell r="S100">
            <v>3500</v>
          </cell>
          <cell r="T100">
            <v>3500</v>
          </cell>
          <cell r="U100">
            <v>3500</v>
          </cell>
          <cell r="V100">
            <v>3500</v>
          </cell>
          <cell r="W100">
            <v>3500</v>
          </cell>
          <cell r="X100">
            <v>3500</v>
          </cell>
          <cell r="Y100">
            <v>3500</v>
          </cell>
          <cell r="Z100">
            <v>3500</v>
          </cell>
          <cell r="AB100">
            <v>0</v>
          </cell>
        </row>
        <row r="101">
          <cell r="B101" t="str">
            <v>20-0200015</v>
          </cell>
          <cell r="C101">
            <v>5112</v>
          </cell>
          <cell r="D101" t="str">
            <v>ba4</v>
          </cell>
          <cell r="E101" t="str">
            <v>lhi</v>
          </cell>
          <cell r="G101" t="str">
            <v>a</v>
          </cell>
          <cell r="H101" t="str">
            <v>improvements on third parties plants</v>
          </cell>
          <cell r="I101" t="str">
            <v>migliorie su beni di terzi</v>
          </cell>
          <cell r="J101">
            <v>2397435.4300000002</v>
          </cell>
          <cell r="K101">
            <v>2459786.58</v>
          </cell>
          <cell r="L101">
            <v>3130024.12</v>
          </cell>
          <cell r="N101" t="str">
            <v>migliorie su beni di terzi</v>
          </cell>
          <cell r="O101">
            <v>2459786.58</v>
          </cell>
          <cell r="P101">
            <v>2489106.58</v>
          </cell>
          <cell r="Q101">
            <v>2489106.58</v>
          </cell>
          <cell r="R101">
            <v>2489106.58</v>
          </cell>
          <cell r="S101">
            <v>2810531.8</v>
          </cell>
          <cell r="T101">
            <v>2940391.8</v>
          </cell>
          <cell r="U101">
            <v>2962591.8</v>
          </cell>
          <cell r="V101">
            <v>3063712.13</v>
          </cell>
          <cell r="W101">
            <v>3063712.13</v>
          </cell>
          <cell r="X101">
            <v>3148425.71</v>
          </cell>
          <cell r="Y101">
            <v>3199008.71</v>
          </cell>
          <cell r="Z101">
            <v>3130024.12</v>
          </cell>
          <cell r="AB101">
            <v>-68984.589999999851</v>
          </cell>
        </row>
        <row r="102">
          <cell r="B102" t="str">
            <v>20-0200016</v>
          </cell>
          <cell r="D102" t="str">
            <v>ba7</v>
          </cell>
          <cell r="E102" t="str">
            <v>immimm</v>
          </cell>
          <cell r="G102" t="str">
            <v>a</v>
          </cell>
          <cell r="H102" t="str">
            <v>EMAS certification (ambiental)</v>
          </cell>
          <cell r="I102" t="str">
            <v>certificazione EMAS</v>
          </cell>
          <cell r="J102">
            <v>0</v>
          </cell>
          <cell r="K102">
            <v>4275</v>
          </cell>
          <cell r="L102">
            <v>48116.36</v>
          </cell>
          <cell r="N102" t="str">
            <v>certificazione EMAS</v>
          </cell>
          <cell r="O102">
            <v>4275</v>
          </cell>
          <cell r="P102">
            <v>4275</v>
          </cell>
          <cell r="Q102">
            <v>4275</v>
          </cell>
          <cell r="R102">
            <v>4275</v>
          </cell>
          <cell r="S102">
            <v>12113.1</v>
          </cell>
          <cell r="T102">
            <v>15727.3</v>
          </cell>
          <cell r="U102">
            <v>15727.3</v>
          </cell>
          <cell r="V102">
            <v>15727.3</v>
          </cell>
          <cell r="W102">
            <v>15727.3</v>
          </cell>
          <cell r="X102">
            <v>17452.3</v>
          </cell>
          <cell r="Y102">
            <v>17452.3</v>
          </cell>
          <cell r="Z102">
            <v>48116.36</v>
          </cell>
          <cell r="AB102">
            <v>30664.06</v>
          </cell>
        </row>
        <row r="103">
          <cell r="B103" t="str">
            <v>20-0200017</v>
          </cell>
          <cell r="D103" t="str">
            <v>ba7</v>
          </cell>
          <cell r="E103" t="str">
            <v>immimm</v>
          </cell>
          <cell r="G103" t="str">
            <v>a</v>
          </cell>
          <cell r="H103" t="str">
            <v>training cost of personnel</v>
          </cell>
          <cell r="I103" t="str">
            <v>costo formazione personale</v>
          </cell>
          <cell r="J103">
            <v>70437.83</v>
          </cell>
          <cell r="K103">
            <v>70437.83</v>
          </cell>
          <cell r="L103">
            <v>70437.83</v>
          </cell>
          <cell r="N103" t="str">
            <v>costo formazione personale</v>
          </cell>
          <cell r="O103">
            <v>70437.83</v>
          </cell>
          <cell r="P103">
            <v>70437.83</v>
          </cell>
          <cell r="Q103">
            <v>70437.83</v>
          </cell>
          <cell r="R103">
            <v>70437.83</v>
          </cell>
          <cell r="S103">
            <v>70437.83</v>
          </cell>
          <cell r="T103">
            <v>70437.83</v>
          </cell>
          <cell r="U103">
            <v>70437.83</v>
          </cell>
          <cell r="V103">
            <v>70437.83</v>
          </cell>
          <cell r="W103">
            <v>70437.83</v>
          </cell>
          <cell r="X103">
            <v>70437.83</v>
          </cell>
          <cell r="Y103">
            <v>70437.83</v>
          </cell>
          <cell r="Z103">
            <v>70437.83</v>
          </cell>
          <cell r="AB103">
            <v>0</v>
          </cell>
        </row>
        <row r="104">
          <cell r="B104" t="str">
            <v>20-0200018</v>
          </cell>
          <cell r="D104" t="str">
            <v>ba7</v>
          </cell>
          <cell r="E104" t="str">
            <v>immimm</v>
          </cell>
          <cell r="G104" t="str">
            <v>a</v>
          </cell>
          <cell r="H104" t="str">
            <v>other intangibles</v>
          </cell>
          <cell r="I104" t="str">
            <v>altri oneri pluriennali</v>
          </cell>
          <cell r="J104">
            <v>13240</v>
          </cell>
          <cell r="K104">
            <v>14208.93</v>
          </cell>
          <cell r="L104">
            <v>251581.33</v>
          </cell>
          <cell r="N104" t="str">
            <v>altri oneri pluriennali</v>
          </cell>
          <cell r="O104">
            <v>14208.93</v>
          </cell>
          <cell r="P104">
            <v>14208.93</v>
          </cell>
          <cell r="Q104">
            <v>40208.93</v>
          </cell>
          <cell r="R104">
            <v>40208.93</v>
          </cell>
          <cell r="S104">
            <v>73746.429999999993</v>
          </cell>
          <cell r="T104">
            <v>79446.429999999993</v>
          </cell>
          <cell r="U104">
            <v>84246.43</v>
          </cell>
          <cell r="V104">
            <v>93177.13</v>
          </cell>
          <cell r="W104">
            <v>97177.13</v>
          </cell>
          <cell r="X104">
            <v>161677.13</v>
          </cell>
          <cell r="Y104">
            <v>202611.33</v>
          </cell>
          <cell r="Z104">
            <v>251581.33</v>
          </cell>
          <cell r="AB104">
            <v>48970</v>
          </cell>
        </row>
        <row r="105">
          <cell r="B105" t="str">
            <v>20-0200022</v>
          </cell>
          <cell r="D105" t="str">
            <v>bb5</v>
          </cell>
          <cell r="E105" t="str">
            <v>bencos</v>
          </cell>
          <cell r="G105" t="str">
            <v>a</v>
          </cell>
          <cell r="H105" t="str">
            <v>work in progress in capracotta</v>
          </cell>
          <cell r="I105" t="str">
            <v>immob. In corso capracotta</v>
          </cell>
          <cell r="J105">
            <v>901938.08</v>
          </cell>
          <cell r="K105">
            <v>0</v>
          </cell>
          <cell r="L105">
            <v>0</v>
          </cell>
          <cell r="N105" t="str">
            <v>immob. In corso capracotta</v>
          </cell>
          <cell r="O105">
            <v>-12500</v>
          </cell>
          <cell r="P105">
            <v>-12500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</row>
        <row r="106">
          <cell r="B106" t="str">
            <v>20-0200023</v>
          </cell>
          <cell r="D106" t="str">
            <v>ba7</v>
          </cell>
          <cell r="E106" t="str">
            <v>immimm</v>
          </cell>
          <cell r="G106" t="str">
            <v>a</v>
          </cell>
          <cell r="H106" t="str">
            <v>rights to Bando</v>
          </cell>
          <cell r="I106" t="str">
            <v>diritti servitù argenta</v>
          </cell>
          <cell r="J106">
            <v>81032.09</v>
          </cell>
          <cell r="K106">
            <v>81032.09</v>
          </cell>
          <cell r="L106">
            <v>81032.09</v>
          </cell>
          <cell r="N106" t="str">
            <v>diritti servitù argenta</v>
          </cell>
          <cell r="O106">
            <v>81032.09</v>
          </cell>
          <cell r="P106">
            <v>81032.09</v>
          </cell>
          <cell r="Q106">
            <v>81032.09</v>
          </cell>
          <cell r="R106">
            <v>81032.09</v>
          </cell>
          <cell r="S106">
            <v>81032.09</v>
          </cell>
          <cell r="T106">
            <v>81032.09</v>
          </cell>
          <cell r="U106">
            <v>81032.09</v>
          </cell>
          <cell r="V106">
            <v>81032.09</v>
          </cell>
          <cell r="W106">
            <v>81032.09</v>
          </cell>
          <cell r="X106">
            <v>81032.09</v>
          </cell>
          <cell r="Y106">
            <v>81032.09</v>
          </cell>
          <cell r="Z106">
            <v>81032.09</v>
          </cell>
          <cell r="AB106">
            <v>0</v>
          </cell>
        </row>
        <row r="107">
          <cell r="B107" t="str">
            <v>20-0200024</v>
          </cell>
          <cell r="D107" t="str">
            <v>ba7</v>
          </cell>
          <cell r="E107" t="str">
            <v>immimm</v>
          </cell>
          <cell r="G107" t="str">
            <v>a</v>
          </cell>
          <cell r="I107" t="str">
            <v>spese x direttiva atex</v>
          </cell>
          <cell r="J107">
            <v>0</v>
          </cell>
          <cell r="K107">
            <v>900</v>
          </cell>
          <cell r="L107">
            <v>53511</v>
          </cell>
          <cell r="O107">
            <v>900</v>
          </cell>
          <cell r="P107">
            <v>900</v>
          </cell>
          <cell r="Q107">
            <v>900</v>
          </cell>
          <cell r="R107">
            <v>900</v>
          </cell>
          <cell r="S107">
            <v>9900</v>
          </cell>
          <cell r="T107">
            <v>42351</v>
          </cell>
          <cell r="U107">
            <v>44511</v>
          </cell>
          <cell r="V107">
            <v>44511</v>
          </cell>
          <cell r="W107">
            <v>44511</v>
          </cell>
          <cell r="X107">
            <v>44511</v>
          </cell>
          <cell r="Y107">
            <v>44511</v>
          </cell>
          <cell r="Z107">
            <v>53511</v>
          </cell>
          <cell r="AB107">
            <v>9000</v>
          </cell>
        </row>
        <row r="108">
          <cell r="B108" t="str">
            <v>=</v>
          </cell>
          <cell r="D108" t="str">
            <v>=</v>
          </cell>
          <cell r="E108" t="str">
            <v>=</v>
          </cell>
          <cell r="G108" t="str">
            <v>=</v>
          </cell>
          <cell r="H108" t="str">
            <v>gross intangibles</v>
          </cell>
          <cell r="I108" t="str">
            <v>=</v>
          </cell>
          <cell r="J108">
            <v>20510737.969999995</v>
          </cell>
          <cell r="K108">
            <v>19706605.279999997</v>
          </cell>
          <cell r="L108">
            <v>20804740.109999999</v>
          </cell>
          <cell r="N108" t="str">
            <v>=</v>
          </cell>
          <cell r="O108">
            <v>19694105.279999997</v>
          </cell>
          <cell r="P108">
            <v>19725684.279999997</v>
          </cell>
          <cell r="Q108">
            <v>19764282.279999997</v>
          </cell>
          <cell r="R108">
            <v>19764690.279999997</v>
          </cell>
          <cell r="S108">
            <v>20137270.109999999</v>
          </cell>
          <cell r="T108">
            <v>20315757.309999999</v>
          </cell>
          <cell r="U108">
            <v>20344917.309999999</v>
          </cell>
          <cell r="V108">
            <v>20344917.309999999</v>
          </cell>
          <cell r="W108">
            <v>20344917.309999999</v>
          </cell>
          <cell r="X108">
            <v>20344917.309999999</v>
          </cell>
          <cell r="Y108">
            <v>20344917.309999999</v>
          </cell>
          <cell r="Z108">
            <v>20344917.309999999</v>
          </cell>
          <cell r="AB108">
            <v>0</v>
          </cell>
        </row>
        <row r="109">
          <cell r="B109" t="str">
            <v>20-0300002</v>
          </cell>
          <cell r="D109" t="str">
            <v>fa1</v>
          </cell>
          <cell r="E109" t="str">
            <v>f.amm</v>
          </cell>
          <cell r="G109" t="str">
            <v>p</v>
          </cell>
          <cell r="H109" t="str">
            <v>amortiz. Funds</v>
          </cell>
          <cell r="I109" t="str">
            <v>f.do amm spese impianto</v>
          </cell>
          <cell r="J109">
            <v>58601.8</v>
          </cell>
          <cell r="K109">
            <v>58969.8</v>
          </cell>
          <cell r="L109">
            <v>59337.8</v>
          </cell>
          <cell r="N109" t="str">
            <v>f.do amm spese impianto</v>
          </cell>
          <cell r="O109">
            <v>59000.47</v>
          </cell>
          <cell r="P109">
            <v>59031.14</v>
          </cell>
          <cell r="Q109">
            <v>59061.81</v>
          </cell>
          <cell r="R109">
            <v>59092.480000000003</v>
          </cell>
          <cell r="S109">
            <v>59123.15</v>
          </cell>
          <cell r="T109">
            <v>59153.82</v>
          </cell>
          <cell r="U109">
            <v>59184.49</v>
          </cell>
          <cell r="V109">
            <v>59215.16</v>
          </cell>
          <cell r="W109">
            <v>59245.83</v>
          </cell>
          <cell r="X109">
            <v>59276.5</v>
          </cell>
          <cell r="Y109">
            <v>59307.17</v>
          </cell>
          <cell r="Z109">
            <v>59337.8</v>
          </cell>
          <cell r="AB109">
            <v>30.630000000004657</v>
          </cell>
        </row>
        <row r="110">
          <cell r="B110" t="str">
            <v>20-0300003</v>
          </cell>
          <cell r="D110" t="str">
            <v>fa7</v>
          </cell>
          <cell r="E110" t="str">
            <v>f.amm</v>
          </cell>
          <cell r="G110" t="str">
            <v>p</v>
          </cell>
          <cell r="H110" t="str">
            <v>amortiz. Funds</v>
          </cell>
          <cell r="I110" t="str">
            <v>f.do amm invest. Non cop con leas</v>
          </cell>
          <cell r="J110">
            <v>3492020.45</v>
          </cell>
          <cell r="K110">
            <v>4573500.62</v>
          </cell>
          <cell r="L110">
            <v>5654980.79</v>
          </cell>
          <cell r="N110" t="str">
            <v>f.do amm invest. Non cop con leas</v>
          </cell>
          <cell r="O110">
            <v>4663623.97</v>
          </cell>
          <cell r="P110">
            <v>4753747.32</v>
          </cell>
          <cell r="Q110">
            <v>4843870.67</v>
          </cell>
          <cell r="R110">
            <v>4933994.0199999996</v>
          </cell>
          <cell r="S110">
            <v>5024117.37</v>
          </cell>
          <cell r="T110">
            <v>5114240.72</v>
          </cell>
          <cell r="U110">
            <v>5204364.07</v>
          </cell>
          <cell r="V110">
            <v>5294487.42</v>
          </cell>
          <cell r="W110">
            <v>5384610.7700000005</v>
          </cell>
          <cell r="X110">
            <v>5474734.1200000001</v>
          </cell>
          <cell r="Y110">
            <v>5564857.4699999997</v>
          </cell>
          <cell r="Z110">
            <v>5654980.79</v>
          </cell>
          <cell r="AB110">
            <v>90123.320000000298</v>
          </cell>
        </row>
        <row r="111">
          <cell r="B111" t="str">
            <v>20-0300004</v>
          </cell>
          <cell r="D111" t="str">
            <v>fa7</v>
          </cell>
          <cell r="E111" t="str">
            <v>f.amm</v>
          </cell>
          <cell r="G111" t="str">
            <v>p</v>
          </cell>
          <cell r="I111" t="str">
            <v>F/AMMOR.SP.AUT.INTEGRATA AMBIENTALE</v>
          </cell>
          <cell r="J111">
            <v>0</v>
          </cell>
          <cell r="K111">
            <v>1796.6</v>
          </cell>
          <cell r="L111">
            <v>6506.43</v>
          </cell>
          <cell r="O111">
            <v>1796.6</v>
          </cell>
          <cell r="P111">
            <v>2096.04</v>
          </cell>
          <cell r="Q111">
            <v>2245.7600000000002</v>
          </cell>
          <cell r="R111">
            <v>2395.48</v>
          </cell>
          <cell r="S111">
            <v>2545.1999999999998</v>
          </cell>
          <cell r="T111">
            <v>2694.92</v>
          </cell>
          <cell r="U111">
            <v>2844.64</v>
          </cell>
          <cell r="V111">
            <v>2994.36</v>
          </cell>
          <cell r="W111">
            <v>3144.08</v>
          </cell>
          <cell r="X111">
            <v>3293.8</v>
          </cell>
          <cell r="Y111">
            <v>3443.52</v>
          </cell>
          <cell r="Z111">
            <v>6506.43</v>
          </cell>
          <cell r="AB111">
            <v>3062.9100000000003</v>
          </cell>
        </row>
        <row r="112">
          <cell r="B112" t="str">
            <v>20-0300007</v>
          </cell>
          <cell r="D112" t="str">
            <v>fa4</v>
          </cell>
          <cell r="E112" t="str">
            <v>f.amm</v>
          </cell>
          <cell r="G112" t="str">
            <v>p</v>
          </cell>
          <cell r="H112" t="str">
            <v>amortiz. Funds</v>
          </cell>
          <cell r="I112" t="str">
            <v>f.do amm cip6</v>
          </cell>
          <cell r="J112">
            <v>915199.34</v>
          </cell>
          <cell r="K112">
            <v>1208063.1299999999</v>
          </cell>
          <cell r="L112">
            <v>1500926.92</v>
          </cell>
          <cell r="N112" t="str">
            <v>f.do amm cip6</v>
          </cell>
          <cell r="O112">
            <v>1232468.45</v>
          </cell>
          <cell r="P112">
            <v>1256873.77</v>
          </cell>
          <cell r="Q112">
            <v>1281279.0900000001</v>
          </cell>
          <cell r="R112">
            <v>1305684.4099999999</v>
          </cell>
          <cell r="S112">
            <v>1330089.73</v>
          </cell>
          <cell r="T112">
            <v>1354495.05</v>
          </cell>
          <cell r="U112">
            <v>1378900.37</v>
          </cell>
          <cell r="V112">
            <v>1403305.69</v>
          </cell>
          <cell r="W112">
            <v>1427711.01</v>
          </cell>
          <cell r="X112">
            <v>1452116.33</v>
          </cell>
          <cell r="Y112">
            <v>1476521.65</v>
          </cell>
          <cell r="Z112">
            <v>1500926.92</v>
          </cell>
          <cell r="AB112">
            <v>24405.270000000019</v>
          </cell>
        </row>
        <row r="113">
          <cell r="B113" t="str">
            <v>20-0300009</v>
          </cell>
          <cell r="D113" t="str">
            <v>fa2</v>
          </cell>
          <cell r="E113" t="str">
            <v>f.amm</v>
          </cell>
          <cell r="G113" t="str">
            <v>p</v>
          </cell>
          <cell r="H113" t="str">
            <v>amortiz. Funds</v>
          </cell>
          <cell r="I113" t="str">
            <v>f.do amm sw</v>
          </cell>
          <cell r="J113">
            <v>52140.56</v>
          </cell>
          <cell r="K113">
            <v>54466.02</v>
          </cell>
          <cell r="L113">
            <v>74837.179999999993</v>
          </cell>
          <cell r="N113" t="str">
            <v>f.do amm sw</v>
          </cell>
          <cell r="O113">
            <v>54549.03</v>
          </cell>
          <cell r="P113">
            <v>54632.04</v>
          </cell>
          <cell r="Q113">
            <v>54715.05</v>
          </cell>
          <cell r="R113">
            <v>54798.06</v>
          </cell>
          <cell r="S113">
            <v>54881.07</v>
          </cell>
          <cell r="T113">
            <v>54964.08</v>
          </cell>
          <cell r="U113">
            <v>55047.09</v>
          </cell>
          <cell r="V113">
            <v>55130.1</v>
          </cell>
          <cell r="W113">
            <v>55213.11</v>
          </cell>
          <cell r="X113">
            <v>57609.599999999999</v>
          </cell>
          <cell r="Y113">
            <v>60006.09</v>
          </cell>
          <cell r="Z113">
            <v>74837.179999999993</v>
          </cell>
          <cell r="AB113">
            <v>14831.089999999997</v>
          </cell>
        </row>
        <row r="114">
          <cell r="B114" t="str">
            <v>20-0300010</v>
          </cell>
          <cell r="D114" t="str">
            <v>fa7</v>
          </cell>
          <cell r="E114" t="str">
            <v>f.amm</v>
          </cell>
          <cell r="G114" t="str">
            <v>p</v>
          </cell>
          <cell r="H114" t="str">
            <v>amortiz. Funds</v>
          </cell>
          <cell r="I114" t="str">
            <v>f.do amm spese edp</v>
          </cell>
          <cell r="J114">
            <v>39807.86</v>
          </cell>
          <cell r="K114">
            <v>57269.09</v>
          </cell>
          <cell r="L114">
            <v>77170.91</v>
          </cell>
          <cell r="N114" t="str">
            <v>f.do amm spese edp</v>
          </cell>
          <cell r="O114">
            <v>58335.86</v>
          </cell>
          <cell r="P114">
            <v>59402.63</v>
          </cell>
          <cell r="Q114">
            <v>60469.4</v>
          </cell>
          <cell r="R114">
            <v>61536.17</v>
          </cell>
          <cell r="S114">
            <v>62602.94</v>
          </cell>
          <cell r="T114">
            <v>63669.71</v>
          </cell>
          <cell r="U114">
            <v>64736.480000000003</v>
          </cell>
          <cell r="V114">
            <v>65803.25</v>
          </cell>
          <cell r="W114">
            <v>66870.02</v>
          </cell>
          <cell r="X114">
            <v>69945.11</v>
          </cell>
          <cell r="Y114">
            <v>73020.2</v>
          </cell>
          <cell r="Z114">
            <v>77170.91</v>
          </cell>
          <cell r="AB114">
            <v>4150.7100000000064</v>
          </cell>
        </row>
        <row r="115">
          <cell r="B115" t="str">
            <v>20-0300011</v>
          </cell>
          <cell r="D115" t="str">
            <v>fa4</v>
          </cell>
          <cell r="E115" t="str">
            <v>f.amm</v>
          </cell>
          <cell r="G115" t="str">
            <v>p</v>
          </cell>
          <cell r="H115" t="str">
            <v>amortiz. Funds</v>
          </cell>
          <cell r="I115" t="str">
            <v>f.do amm concess e licenze</v>
          </cell>
          <cell r="J115">
            <v>2100</v>
          </cell>
          <cell r="K115">
            <v>2800</v>
          </cell>
          <cell r="L115">
            <v>3500</v>
          </cell>
          <cell r="N115" t="str">
            <v>f.do amm concess e licenze</v>
          </cell>
          <cell r="O115">
            <v>2858.33</v>
          </cell>
          <cell r="P115">
            <v>2916.66</v>
          </cell>
          <cell r="Q115">
            <v>2974.99</v>
          </cell>
          <cell r="R115">
            <v>3033.32</v>
          </cell>
          <cell r="S115">
            <v>3091.65</v>
          </cell>
          <cell r="T115">
            <v>3149.98</v>
          </cell>
          <cell r="U115">
            <v>3208.31</v>
          </cell>
          <cell r="V115">
            <v>3266.64</v>
          </cell>
          <cell r="W115">
            <v>3324.97</v>
          </cell>
          <cell r="X115">
            <v>3383.3</v>
          </cell>
          <cell r="Y115">
            <v>3441.63</v>
          </cell>
          <cell r="Z115">
            <v>3500</v>
          </cell>
          <cell r="AB115">
            <v>58.369999999999891</v>
          </cell>
        </row>
        <row r="116">
          <cell r="B116" t="str">
            <v>20-0300014</v>
          </cell>
          <cell r="D116" t="str">
            <v>fa4</v>
          </cell>
          <cell r="E116" t="str">
            <v>f.amm</v>
          </cell>
          <cell r="G116" t="str">
            <v>p</v>
          </cell>
          <cell r="H116" t="str">
            <v>amortiz. Funds</v>
          </cell>
          <cell r="I116" t="str">
            <v>f.do amm migliorie beni terzi</v>
          </cell>
          <cell r="J116">
            <v>417751.34</v>
          </cell>
          <cell r="K116">
            <v>582022.82999999996</v>
          </cell>
          <cell r="L116">
            <v>816774.71</v>
          </cell>
          <cell r="N116" t="str">
            <v>f.do amm migliorie beni terzi</v>
          </cell>
          <cell r="O116">
            <v>597396.5</v>
          </cell>
          <cell r="P116">
            <v>612770.17000000004</v>
          </cell>
          <cell r="Q116">
            <v>628143.84</v>
          </cell>
          <cell r="R116">
            <v>643517.51</v>
          </cell>
          <cell r="S116">
            <v>658891.18000000005</v>
          </cell>
          <cell r="T116">
            <v>674264.85</v>
          </cell>
          <cell r="U116">
            <v>689638.52</v>
          </cell>
          <cell r="V116">
            <v>705012.19</v>
          </cell>
          <cell r="W116">
            <v>720385.86</v>
          </cell>
          <cell r="X116">
            <v>752773.24</v>
          </cell>
          <cell r="Y116">
            <v>785160.62</v>
          </cell>
          <cell r="Z116">
            <v>816774.71</v>
          </cell>
          <cell r="AB116">
            <v>31614.089999999967</v>
          </cell>
        </row>
        <row r="117">
          <cell r="B117" t="str">
            <v>20-0300016</v>
          </cell>
          <cell r="D117" t="str">
            <v>fa7</v>
          </cell>
          <cell r="E117" t="str">
            <v>f.amm</v>
          </cell>
          <cell r="G117" t="str">
            <v>p</v>
          </cell>
          <cell r="I117" t="str">
            <v>F/AMMORT.SP.xCERTIFICAZIONE EMAS</v>
          </cell>
          <cell r="K117">
            <v>855</v>
          </cell>
          <cell r="L117">
            <v>10478.27</v>
          </cell>
          <cell r="O117">
            <v>926.25</v>
          </cell>
          <cell r="P117">
            <v>997.5</v>
          </cell>
          <cell r="Q117">
            <v>1068.75</v>
          </cell>
          <cell r="R117">
            <v>1140</v>
          </cell>
          <cell r="S117">
            <v>1211.25</v>
          </cell>
          <cell r="T117">
            <v>1282.5</v>
          </cell>
          <cell r="U117">
            <v>1353.75</v>
          </cell>
          <cell r="V117">
            <v>1425</v>
          </cell>
          <cell r="W117">
            <v>1496.25</v>
          </cell>
          <cell r="X117">
            <v>2445.9899999999998</v>
          </cell>
          <cell r="Y117">
            <v>3395.73</v>
          </cell>
          <cell r="Z117">
            <v>10478.27</v>
          </cell>
          <cell r="AB117">
            <v>7082.5400000000009</v>
          </cell>
        </row>
        <row r="118">
          <cell r="B118" t="str">
            <v>20-0300017</v>
          </cell>
          <cell r="D118" t="str">
            <v>fa7</v>
          </cell>
          <cell r="E118" t="str">
            <v>f.amm</v>
          </cell>
          <cell r="G118" t="str">
            <v>p</v>
          </cell>
          <cell r="H118" t="str">
            <v>amortiz. Funds</v>
          </cell>
          <cell r="I118" t="str">
            <v>f.do amm spese plur da ammortizz.</v>
          </cell>
          <cell r="J118">
            <v>149891.73000000001</v>
          </cell>
          <cell r="K118">
            <v>168520.83</v>
          </cell>
          <cell r="L118">
            <v>233424.38</v>
          </cell>
          <cell r="N118" t="str">
            <v>f.do amm spese plur da ammortizz.</v>
          </cell>
          <cell r="O118">
            <v>170222.98</v>
          </cell>
          <cell r="P118">
            <v>171625.67</v>
          </cell>
          <cell r="Q118">
            <v>173178.09</v>
          </cell>
          <cell r="R118">
            <v>174730.51</v>
          </cell>
          <cell r="S118">
            <v>176282.93</v>
          </cell>
          <cell r="T118">
            <v>177835.35</v>
          </cell>
          <cell r="U118">
            <v>179387.77</v>
          </cell>
          <cell r="V118">
            <v>180940.19</v>
          </cell>
          <cell r="W118">
            <v>182492.61</v>
          </cell>
          <cell r="X118">
            <v>193903.44</v>
          </cell>
          <cell r="Y118">
            <v>205314.27</v>
          </cell>
          <cell r="Z118">
            <v>233424.38</v>
          </cell>
          <cell r="AB118">
            <v>28110.110000000015</v>
          </cell>
        </row>
        <row r="119">
          <cell r="B119" t="str">
            <v>20-0300018</v>
          </cell>
          <cell r="D119" t="str">
            <v>fa7</v>
          </cell>
          <cell r="E119" t="str">
            <v>f.amm</v>
          </cell>
          <cell r="G119" t="str">
            <v>p</v>
          </cell>
          <cell r="H119" t="str">
            <v>amortiz. Funds</v>
          </cell>
          <cell r="I119" t="str">
            <v>f.do amm altri oneri plurienali</v>
          </cell>
          <cell r="J119">
            <v>30387.03</v>
          </cell>
          <cell r="K119">
            <v>40516.04</v>
          </cell>
          <cell r="L119">
            <v>50645.05</v>
          </cell>
          <cell r="N119" t="str">
            <v>f.do amm altri oneri plurienali</v>
          </cell>
          <cell r="O119">
            <v>41360.120000000003</v>
          </cell>
          <cell r="P119">
            <v>42204.2</v>
          </cell>
          <cell r="Q119">
            <v>43048.28</v>
          </cell>
          <cell r="R119">
            <v>43892.36</v>
          </cell>
          <cell r="S119">
            <v>44736.44</v>
          </cell>
          <cell r="T119">
            <v>45580.52</v>
          </cell>
          <cell r="U119">
            <v>46424.6</v>
          </cell>
          <cell r="V119">
            <v>47268.68</v>
          </cell>
          <cell r="W119">
            <v>48112.76</v>
          </cell>
          <cell r="X119">
            <v>48956.84</v>
          </cell>
          <cell r="Y119">
            <v>49800.92</v>
          </cell>
          <cell r="Z119">
            <v>50645.05</v>
          </cell>
          <cell r="AB119">
            <v>844.13000000000466</v>
          </cell>
        </row>
        <row r="120">
          <cell r="B120" t="str">
            <v>20-0300019</v>
          </cell>
          <cell r="D120" t="str">
            <v>fa7</v>
          </cell>
          <cell r="E120" t="str">
            <v>f.amm</v>
          </cell>
          <cell r="G120" t="str">
            <v>p</v>
          </cell>
          <cell r="I120" t="str">
            <v>f.do amm altri oneri plurienali ATEX</v>
          </cell>
          <cell r="K120">
            <v>180</v>
          </cell>
          <cell r="L120">
            <v>10882.2</v>
          </cell>
          <cell r="O120">
            <v>195</v>
          </cell>
          <cell r="P120">
            <v>210</v>
          </cell>
          <cell r="Q120">
            <v>225</v>
          </cell>
          <cell r="R120">
            <v>240</v>
          </cell>
          <cell r="S120">
            <v>255</v>
          </cell>
          <cell r="T120">
            <v>270</v>
          </cell>
          <cell r="U120">
            <v>285</v>
          </cell>
          <cell r="V120">
            <v>300</v>
          </cell>
          <cell r="W120">
            <v>315</v>
          </cell>
          <cell r="X120">
            <v>3237.4</v>
          </cell>
          <cell r="Y120">
            <v>6159.8</v>
          </cell>
          <cell r="Z120">
            <v>10882.2</v>
          </cell>
          <cell r="AB120">
            <v>4722.4000000000005</v>
          </cell>
        </row>
        <row r="121">
          <cell r="B121" t="str">
            <v>=</v>
          </cell>
          <cell r="D121" t="str">
            <v>=</v>
          </cell>
          <cell r="E121" t="str">
            <v>=</v>
          </cell>
          <cell r="G121" t="str">
            <v>=</v>
          </cell>
          <cell r="H121" t="str">
            <v>intangibles funds</v>
          </cell>
          <cell r="I121" t="str">
            <v>=</v>
          </cell>
          <cell r="J121">
            <v>5157900.1100000003</v>
          </cell>
          <cell r="K121">
            <v>6748959.959999999</v>
          </cell>
          <cell r="L121">
            <v>8499464.6399999987</v>
          </cell>
          <cell r="N121" t="str">
            <v>=</v>
          </cell>
          <cell r="O121">
            <v>6882733.5599999996</v>
          </cell>
          <cell r="P121">
            <v>7016507.1399999997</v>
          </cell>
          <cell r="Q121">
            <v>7150280.7299999995</v>
          </cell>
          <cell r="R121">
            <v>7284054.3200000012</v>
          </cell>
          <cell r="S121">
            <v>7417827.910000002</v>
          </cell>
          <cell r="T121">
            <v>7551601.4999999991</v>
          </cell>
          <cell r="U121">
            <v>7685375.0899999999</v>
          </cell>
          <cell r="V121">
            <v>7685375.0899999999</v>
          </cell>
          <cell r="W121">
            <v>7685375.0899999999</v>
          </cell>
          <cell r="X121">
            <v>7685375.0899999999</v>
          </cell>
          <cell r="Y121">
            <v>7685375.0899999999</v>
          </cell>
          <cell r="Z121">
            <v>7685375.0899999999</v>
          </cell>
          <cell r="AB121">
            <v>0</v>
          </cell>
        </row>
        <row r="122">
          <cell r="B122">
            <v>20</v>
          </cell>
          <cell r="D122" t="str">
            <v>=</v>
          </cell>
          <cell r="E122" t="str">
            <v>=</v>
          </cell>
          <cell r="G122" t="str">
            <v>=</v>
          </cell>
          <cell r="H122" t="str">
            <v>net intangibles</v>
          </cell>
          <cell r="I122" t="str">
            <v>immob. Immateriali nette</v>
          </cell>
          <cell r="J122">
            <v>15352837.859999996</v>
          </cell>
          <cell r="K122">
            <v>12957645.319999998</v>
          </cell>
          <cell r="L122">
            <v>12305275.470000001</v>
          </cell>
          <cell r="N122" t="str">
            <v>immob. Immateriali nette</v>
          </cell>
          <cell r="O122">
            <v>12811371.719999999</v>
          </cell>
          <cell r="P122">
            <v>12709177.139999997</v>
          </cell>
          <cell r="Q122">
            <v>12614001.549999997</v>
          </cell>
          <cell r="R122">
            <v>12480635.959999997</v>
          </cell>
          <cell r="S122">
            <v>12719442.199999997</v>
          </cell>
          <cell r="T122">
            <v>12764155.809999999</v>
          </cell>
          <cell r="U122">
            <v>12659542.219999999</v>
          </cell>
          <cell r="V122">
            <v>12659542.219999999</v>
          </cell>
          <cell r="W122">
            <v>12659542.219999999</v>
          </cell>
          <cell r="X122">
            <v>12659542.219999999</v>
          </cell>
          <cell r="Y122">
            <v>12659542.219999999</v>
          </cell>
          <cell r="Z122">
            <v>12659542.219999999</v>
          </cell>
          <cell r="AB122">
            <v>0</v>
          </cell>
        </row>
        <row r="123">
          <cell r="B123" t="str">
            <v>22-0220001</v>
          </cell>
          <cell r="D123" t="str">
            <v>=</v>
          </cell>
          <cell r="E123" t="str">
            <v>coll</v>
          </cell>
          <cell r="G123" t="str">
            <v>a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</row>
        <row r="124">
          <cell r="B124" t="str">
            <v>22-022000n</v>
          </cell>
          <cell r="D124" t="str">
            <v>=</v>
          </cell>
          <cell r="E124" t="str">
            <v>contr</v>
          </cell>
          <cell r="G124" t="str">
            <v>a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</row>
        <row r="125">
          <cell r="B125" t="str">
            <v>=</v>
          </cell>
          <cell r="D125" t="str">
            <v>=</v>
          </cell>
          <cell r="E125" t="str">
            <v>=</v>
          </cell>
          <cell r="G125" t="str">
            <v>=</v>
          </cell>
          <cell r="I125" t="str">
            <v>=</v>
          </cell>
          <cell r="J125">
            <v>0</v>
          </cell>
          <cell r="K125">
            <v>0</v>
          </cell>
          <cell r="L125">
            <v>0</v>
          </cell>
          <cell r="N125" t="str">
            <v>=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</row>
        <row r="126">
          <cell r="B126" t="str">
            <v>22-0230001</v>
          </cell>
          <cell r="D126" t="str">
            <v>=</v>
          </cell>
          <cell r="E126" t="str">
            <v>jv</v>
          </cell>
          <cell r="G126" t="str">
            <v>a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</row>
        <row r="127">
          <cell r="B127" t="str">
            <v>22-023000n</v>
          </cell>
          <cell r="D127" t="str">
            <v>=</v>
          </cell>
          <cell r="E127" t="str">
            <v>jv</v>
          </cell>
          <cell r="G127" t="str">
            <v>a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</row>
        <row r="128">
          <cell r="B128" t="str">
            <v>=</v>
          </cell>
          <cell r="D128" t="str">
            <v>=</v>
          </cell>
          <cell r="E128" t="str">
            <v>=</v>
          </cell>
          <cell r="G128" t="str">
            <v>=</v>
          </cell>
          <cell r="I128" t="str">
            <v>=</v>
          </cell>
          <cell r="J128">
            <v>0</v>
          </cell>
          <cell r="K128">
            <v>0</v>
          </cell>
          <cell r="L128">
            <v>0</v>
          </cell>
          <cell r="N128" t="str">
            <v>=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</row>
        <row r="129">
          <cell r="B129" t="str">
            <v>=</v>
          </cell>
          <cell r="D129" t="str">
            <v>=</v>
          </cell>
          <cell r="E129" t="str">
            <v>=</v>
          </cell>
          <cell r="G129" t="str">
            <v>=</v>
          </cell>
          <cell r="I129" t="str">
            <v>=</v>
          </cell>
          <cell r="J129">
            <v>0</v>
          </cell>
          <cell r="K129">
            <v>0</v>
          </cell>
          <cell r="L129">
            <v>0</v>
          </cell>
          <cell r="N129" t="str">
            <v>=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</row>
        <row r="130">
          <cell r="B130" t="str">
            <v>26-0100002</v>
          </cell>
          <cell r="D130" t="str">
            <v>cal</v>
          </cell>
          <cell r="E130" t="str">
            <v>anfor</v>
          </cell>
          <cell r="G130" t="str">
            <v>a</v>
          </cell>
          <cell r="H130" t="str">
            <v>prepaid expenses</v>
          </cell>
          <cell r="I130" t="str">
            <v>risconti attivi/prepaid expenses</v>
          </cell>
          <cell r="J130">
            <v>11077338.050000001</v>
          </cell>
          <cell r="K130">
            <v>8870746.3800000008</v>
          </cell>
          <cell r="L130">
            <v>6737957.4500000002</v>
          </cell>
          <cell r="N130" t="str">
            <v>risconti attivi</v>
          </cell>
          <cell r="O130">
            <v>8382535.4499999993</v>
          </cell>
          <cell r="P130">
            <v>8141400.2800000003</v>
          </cell>
          <cell r="Q130">
            <v>7942274.1999999993</v>
          </cell>
          <cell r="R130">
            <v>8332480.6699999999</v>
          </cell>
          <cell r="S130">
            <v>8152396.6199999992</v>
          </cell>
          <cell r="T130">
            <v>7945544.209999999</v>
          </cell>
          <cell r="U130">
            <v>7727117.120000001</v>
          </cell>
          <cell r="V130">
            <v>7530500.2199999997</v>
          </cell>
          <cell r="W130">
            <v>7327723.1600000001</v>
          </cell>
          <cell r="X130">
            <v>7125047.9000000004</v>
          </cell>
          <cell r="Y130">
            <v>6928645.21</v>
          </cell>
          <cell r="Z130">
            <v>6737957.4500000002</v>
          </cell>
          <cell r="AB130">
            <v>-190687.75999999978</v>
          </cell>
        </row>
        <row r="131">
          <cell r="B131">
            <v>26</v>
          </cell>
          <cell r="D131" t="str">
            <v>=</v>
          </cell>
          <cell r="E131" t="str">
            <v>=</v>
          </cell>
          <cell r="G131" t="str">
            <v>=</v>
          </cell>
          <cell r="I131" t="str">
            <v>=</v>
          </cell>
          <cell r="J131">
            <v>11077338.050000001</v>
          </cell>
          <cell r="K131">
            <v>8870746.3800000008</v>
          </cell>
          <cell r="L131">
            <v>6737957.4500000002</v>
          </cell>
          <cell r="N131" t="str">
            <v>=</v>
          </cell>
          <cell r="O131">
            <v>8382535.4499999993</v>
          </cell>
          <cell r="P131">
            <v>8141400.2800000003</v>
          </cell>
          <cell r="Q131">
            <v>7942274.1999999993</v>
          </cell>
          <cell r="R131">
            <v>8332480.6699999999</v>
          </cell>
          <cell r="S131">
            <v>8152396.6199999992</v>
          </cell>
          <cell r="T131">
            <v>7945544.209999999</v>
          </cell>
          <cell r="U131">
            <v>7727117.120000001</v>
          </cell>
          <cell r="V131">
            <v>7727117.120000001</v>
          </cell>
          <cell r="W131">
            <v>7727117.120000001</v>
          </cell>
          <cell r="X131">
            <v>7727117.120000001</v>
          </cell>
          <cell r="Y131">
            <v>7727117.120000001</v>
          </cell>
          <cell r="Z131">
            <v>7727117.120000001</v>
          </cell>
          <cell r="AB131">
            <v>0</v>
          </cell>
        </row>
        <row r="132">
          <cell r="B132" t="str">
            <v>27-0100007</v>
          </cell>
          <cell r="D132" t="str">
            <v>c1a</v>
          </cell>
          <cell r="E132" t="str">
            <v>magF</v>
          </cell>
          <cell r="G132" t="str">
            <v>a</v>
          </cell>
          <cell r="H132" t="str">
            <v>ready burn wood scraps stock</v>
          </cell>
          <cell r="I132" t="str">
            <v>magazz. Prodotti finiti</v>
          </cell>
          <cell r="J132">
            <v>1142919.3999999999</v>
          </cell>
          <cell r="K132">
            <v>1207868.33</v>
          </cell>
          <cell r="L132">
            <v>1488617.5</v>
          </cell>
          <cell r="N132" t="str">
            <v>magazz. Prodotti finiti</v>
          </cell>
          <cell r="O132">
            <v>1207867.93</v>
          </cell>
          <cell r="P132">
            <v>1207867.93</v>
          </cell>
          <cell r="Q132">
            <v>1207867.93</v>
          </cell>
          <cell r="R132">
            <v>1207867.93</v>
          </cell>
          <cell r="S132">
            <v>1164524.75</v>
          </cell>
          <cell r="T132">
            <v>1119724.23</v>
          </cell>
          <cell r="U132">
            <v>1139821.82</v>
          </cell>
          <cell r="V132">
            <v>1452771.96</v>
          </cell>
          <cell r="W132">
            <v>1441810.75</v>
          </cell>
          <cell r="X132">
            <v>1716362.06</v>
          </cell>
          <cell r="Y132">
            <v>1839093.08</v>
          </cell>
          <cell r="Z132">
            <v>1488617.5</v>
          </cell>
          <cell r="AB132">
            <v>-350475.58000000007</v>
          </cell>
        </row>
        <row r="133">
          <cell r="B133" t="str">
            <v>27-0100009</v>
          </cell>
          <cell r="D133" t="str">
            <v>c1a</v>
          </cell>
          <cell r="E133" t="str">
            <v>magM</v>
          </cell>
          <cell r="G133" t="str">
            <v>a</v>
          </cell>
          <cell r="H133" t="str">
            <v>spare parts stock</v>
          </cell>
          <cell r="I133" t="str">
            <v>magazz. Ricambi</v>
          </cell>
          <cell r="J133">
            <v>1348939.49</v>
          </cell>
          <cell r="K133">
            <v>2081102.64</v>
          </cell>
          <cell r="L133">
            <v>2088988.14</v>
          </cell>
          <cell r="N133" t="str">
            <v>magazz. Ricambi</v>
          </cell>
          <cell r="O133">
            <v>2128546.75</v>
          </cell>
          <cell r="P133">
            <v>2163740.4500000002</v>
          </cell>
          <cell r="Q133">
            <v>2042744.1</v>
          </cell>
          <cell r="R133">
            <v>2068576.39</v>
          </cell>
          <cell r="S133">
            <v>1977517.69</v>
          </cell>
          <cell r="T133">
            <v>1928250.96</v>
          </cell>
          <cell r="U133">
            <v>1938911.85</v>
          </cell>
          <cell r="V133">
            <v>1937335.63</v>
          </cell>
          <cell r="W133">
            <v>1951277.1</v>
          </cell>
          <cell r="X133">
            <v>1990984.71</v>
          </cell>
          <cell r="Y133">
            <v>2023069.92</v>
          </cell>
          <cell r="Z133">
            <v>2088988.14</v>
          </cell>
          <cell r="AB133">
            <v>65918.219999999972</v>
          </cell>
        </row>
        <row r="134">
          <cell r="B134">
            <v>27</v>
          </cell>
          <cell r="D134" t="str">
            <v>=</v>
          </cell>
          <cell r="E134" t="str">
            <v>=</v>
          </cell>
          <cell r="G134" t="str">
            <v>=</v>
          </cell>
          <cell r="I134" t="str">
            <v>magazzino</v>
          </cell>
          <cell r="J134">
            <v>2491858.8899999997</v>
          </cell>
          <cell r="K134">
            <v>3288970.97</v>
          </cell>
          <cell r="L134">
            <v>3577605.6399999997</v>
          </cell>
          <cell r="N134" t="str">
            <v>magazzino</v>
          </cell>
          <cell r="O134">
            <v>3336414.68</v>
          </cell>
          <cell r="P134">
            <v>3371608.38</v>
          </cell>
          <cell r="Q134">
            <v>3250612.03</v>
          </cell>
          <cell r="R134">
            <v>3276444.32</v>
          </cell>
          <cell r="S134">
            <v>3142042.44</v>
          </cell>
          <cell r="T134">
            <v>3047975.19</v>
          </cell>
          <cell r="U134">
            <v>3078733.67</v>
          </cell>
          <cell r="V134">
            <v>3078733.67</v>
          </cell>
          <cell r="W134">
            <v>3078733.67</v>
          </cell>
          <cell r="X134">
            <v>3078733.67</v>
          </cell>
          <cell r="Y134">
            <v>3078733.67</v>
          </cell>
          <cell r="Z134">
            <v>3078733.67</v>
          </cell>
          <cell r="AB134">
            <v>0</v>
          </cell>
        </row>
        <row r="135">
          <cell r="B135" t="str">
            <v>30-0100001</v>
          </cell>
          <cell r="D135" t="str">
            <v>la1</v>
          </cell>
          <cell r="E135" t="str">
            <v>cap</v>
          </cell>
          <cell r="G135" t="str">
            <v>p</v>
          </cell>
          <cell r="H135" t="str">
            <v>Equity</v>
          </cell>
          <cell r="I135" t="str">
            <v>capitale sociale</v>
          </cell>
          <cell r="J135">
            <v>2295000</v>
          </cell>
          <cell r="K135">
            <v>2295000</v>
          </cell>
          <cell r="L135">
            <v>2295000</v>
          </cell>
          <cell r="N135" t="str">
            <v>capitale sociale</v>
          </cell>
          <cell r="O135">
            <v>2295000</v>
          </cell>
          <cell r="P135">
            <v>2295000</v>
          </cell>
          <cell r="Q135">
            <v>2295000</v>
          </cell>
          <cell r="R135">
            <v>2295000</v>
          </cell>
          <cell r="S135">
            <v>2295000</v>
          </cell>
          <cell r="T135">
            <v>2295000</v>
          </cell>
          <cell r="U135">
            <v>2295000</v>
          </cell>
          <cell r="V135">
            <v>2295000</v>
          </cell>
          <cell r="W135">
            <v>2295000</v>
          </cell>
          <cell r="X135">
            <v>2295000</v>
          </cell>
          <cell r="Y135">
            <v>2295000</v>
          </cell>
          <cell r="Z135">
            <v>2295000</v>
          </cell>
          <cell r="AB135">
            <v>0</v>
          </cell>
        </row>
        <row r="136">
          <cell r="B136" t="str">
            <v>30-0400001</v>
          </cell>
          <cell r="D136" t="str">
            <v>la4</v>
          </cell>
          <cell r="E136" t="str">
            <v>ris</v>
          </cell>
          <cell r="G136" t="str">
            <v>p</v>
          </cell>
          <cell r="H136" t="str">
            <v>Legal reserve</v>
          </cell>
          <cell r="I136" t="str">
            <v>riserva legale</v>
          </cell>
          <cell r="J136">
            <v>0</v>
          </cell>
          <cell r="K136">
            <v>0</v>
          </cell>
          <cell r="L136">
            <v>0</v>
          </cell>
          <cell r="N136" t="str">
            <v>riserva legale</v>
          </cell>
          <cell r="O136">
            <v>0</v>
          </cell>
          <cell r="P136">
            <v>0</v>
          </cell>
          <cell r="Q136">
            <v>136957.29999999999</v>
          </cell>
          <cell r="R136">
            <v>136957.29999999999</v>
          </cell>
          <cell r="S136">
            <v>136957.29999999999</v>
          </cell>
          <cell r="T136">
            <v>136957.29999999999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</row>
        <row r="137">
          <cell r="B137" t="str">
            <v>30-0700003</v>
          </cell>
          <cell r="D137" t="str">
            <v>la4</v>
          </cell>
          <cell r="E137" t="str">
            <v>ris</v>
          </cell>
          <cell r="G137" t="str">
            <v>p</v>
          </cell>
          <cell r="H137" t="str">
            <v>other reserves</v>
          </cell>
          <cell r="I137" t="str">
            <v>riserva x conversine euro</v>
          </cell>
          <cell r="J137">
            <v>-3.83</v>
          </cell>
          <cell r="K137">
            <v>-3.83</v>
          </cell>
          <cell r="L137">
            <v>-3.83</v>
          </cell>
          <cell r="N137" t="str">
            <v>riserva x conversine euro</v>
          </cell>
          <cell r="O137">
            <v>-3.83</v>
          </cell>
          <cell r="P137">
            <v>-3.83</v>
          </cell>
          <cell r="Q137">
            <v>-3.83</v>
          </cell>
          <cell r="R137">
            <v>-3.83</v>
          </cell>
          <cell r="S137">
            <v>-3.83</v>
          </cell>
          <cell r="T137">
            <v>-3.83</v>
          </cell>
          <cell r="U137">
            <v>-3.83</v>
          </cell>
          <cell r="V137">
            <v>-3.83</v>
          </cell>
          <cell r="W137">
            <v>-3.83</v>
          </cell>
          <cell r="X137">
            <v>-3.83</v>
          </cell>
          <cell r="Y137">
            <v>-3.83</v>
          </cell>
          <cell r="Z137">
            <v>-3.83</v>
          </cell>
          <cell r="AB137">
            <v>0</v>
          </cell>
        </row>
        <row r="138">
          <cell r="B138" t="str">
            <v>30-0700005</v>
          </cell>
          <cell r="D138" t="str">
            <v>la4</v>
          </cell>
          <cell r="E138" t="str">
            <v>aucap</v>
          </cell>
          <cell r="G138" t="str">
            <v>p</v>
          </cell>
          <cell r="I138" t="str">
            <v>vers soci x cop perdite</v>
          </cell>
          <cell r="L138">
            <v>9599950.5199999996</v>
          </cell>
          <cell r="N138" t="str">
            <v>vers soci x cop perdite</v>
          </cell>
          <cell r="R138">
            <v>4700000</v>
          </cell>
          <cell r="S138">
            <v>4700000</v>
          </cell>
          <cell r="T138">
            <v>4700000</v>
          </cell>
          <cell r="U138">
            <v>9599950.5199999996</v>
          </cell>
          <cell r="V138">
            <v>9599950.5199999996</v>
          </cell>
          <cell r="W138">
            <v>9599950.5199999996</v>
          </cell>
          <cell r="X138">
            <v>9599950.5199999996</v>
          </cell>
          <cell r="Y138">
            <v>9599950.5199999996</v>
          </cell>
          <cell r="Z138">
            <v>9599950.5199999996</v>
          </cell>
          <cell r="AB138">
            <v>0</v>
          </cell>
        </row>
        <row r="139">
          <cell r="B139" t="str">
            <v>30-0800001</v>
          </cell>
          <cell r="D139" t="str">
            <v>la4</v>
          </cell>
          <cell r="E139" t="str">
            <v>rex05</v>
          </cell>
          <cell r="G139" t="str">
            <v>p</v>
          </cell>
          <cell r="I139" t="str">
            <v>utili esercizi precedenti</v>
          </cell>
          <cell r="L139">
            <v>0</v>
          </cell>
          <cell r="N139" t="str">
            <v>utili esercizi precedenti</v>
          </cell>
          <cell r="Q139">
            <v>1944969.18</v>
          </cell>
          <cell r="R139">
            <v>662284.6</v>
          </cell>
          <cell r="S139">
            <v>2602188.6800000002</v>
          </cell>
          <cell r="T139">
            <v>2602188.6800000002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</row>
        <row r="140">
          <cell r="B140" t="str">
            <v>30-0800002</v>
          </cell>
          <cell r="D140" t="str">
            <v>la4</v>
          </cell>
          <cell r="E140" t="str">
            <v>rex06</v>
          </cell>
          <cell r="G140" t="str">
            <v>p</v>
          </cell>
          <cell r="H140" t="str">
            <v>loss of previous periods</v>
          </cell>
          <cell r="I140" t="str">
            <v>perdite esercizi precedenti</v>
          </cell>
          <cell r="J140">
            <v>0</v>
          </cell>
          <cell r="K140">
            <v>0</v>
          </cell>
          <cell r="L140">
            <v>0</v>
          </cell>
          <cell r="N140" t="str">
            <v>perdite esercizi precedenti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-2839195.46</v>
          </cell>
          <cell r="T140">
            <v>-2839195.46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</row>
        <row r="141">
          <cell r="B141" t="str">
            <v>30-0900001</v>
          </cell>
          <cell r="D141" t="str">
            <v>la4</v>
          </cell>
          <cell r="E141" t="str">
            <v>cta</v>
          </cell>
          <cell r="G141" t="str">
            <v>p</v>
          </cell>
          <cell r="H141" t="str">
            <v>profit of the period</v>
          </cell>
          <cell r="I141" t="str">
            <v xml:space="preserve">utile dell'esercizio </v>
          </cell>
          <cell r="J141">
            <v>0</v>
          </cell>
          <cell r="K141">
            <v>3190993.36</v>
          </cell>
          <cell r="L141">
            <v>0</v>
          </cell>
          <cell r="N141" t="str">
            <v xml:space="preserve">utile dell'esercizio </v>
          </cell>
          <cell r="O141">
            <v>4532830.7</v>
          </cell>
          <cell r="P141">
            <v>2629169.84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</row>
        <row r="142">
          <cell r="B142" t="str">
            <v>30-0900002</v>
          </cell>
          <cell r="D142" t="str">
            <v>pex</v>
          </cell>
          <cell r="E142" t="str">
            <v>=</v>
          </cell>
          <cell r="G142" t="str">
            <v>a</v>
          </cell>
          <cell r="H142" t="str">
            <v>loss of the period</v>
          </cell>
          <cell r="I142" t="str">
            <v>perdita dell'esercizio</v>
          </cell>
          <cell r="J142">
            <v>0</v>
          </cell>
          <cell r="K142">
            <v>0</v>
          </cell>
          <cell r="L142">
            <v>0</v>
          </cell>
          <cell r="N142" t="str">
            <v>perdita dell'esercizio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</row>
        <row r="143">
          <cell r="B143" t="str">
            <v>=</v>
          </cell>
          <cell r="D143" t="str">
            <v>=</v>
          </cell>
          <cell r="E143" t="str">
            <v>=</v>
          </cell>
          <cell r="G143" t="str">
            <v>=</v>
          </cell>
          <cell r="I143" t="str">
            <v>=</v>
          </cell>
          <cell r="J143">
            <v>2294996.17</v>
          </cell>
          <cell r="K143">
            <v>5485989.5299999993</v>
          </cell>
          <cell r="L143">
            <v>2294996.17</v>
          </cell>
          <cell r="N143" t="str">
            <v>=</v>
          </cell>
          <cell r="O143">
            <v>6827826.8700000001</v>
          </cell>
          <cell r="P143">
            <v>4924166.01</v>
          </cell>
          <cell r="Q143">
            <v>2431953.4700000002</v>
          </cell>
          <cell r="R143">
            <v>2431953.4700000002</v>
          </cell>
          <cell r="S143">
            <v>5271148.93</v>
          </cell>
          <cell r="T143">
            <v>5271148.93</v>
          </cell>
          <cell r="U143">
            <v>2294996.17</v>
          </cell>
          <cell r="V143">
            <v>2294996.17</v>
          </cell>
          <cell r="W143">
            <v>2294996.17</v>
          </cell>
          <cell r="X143">
            <v>2294996.17</v>
          </cell>
          <cell r="Y143">
            <v>2294996.17</v>
          </cell>
          <cell r="Z143">
            <v>2294996.17</v>
          </cell>
          <cell r="AB143">
            <v>0</v>
          </cell>
        </row>
        <row r="144">
          <cell r="B144" t="str">
            <v>32-0100001</v>
          </cell>
          <cell r="D144" t="str">
            <v>pc2</v>
          </cell>
          <cell r="E144" t="str">
            <v>ol7</v>
          </cell>
          <cell r="G144" t="str">
            <v>p</v>
          </cell>
          <cell r="H144" t="str">
            <v>Termination indemnity fund</v>
          </cell>
          <cell r="I144" t="str">
            <v>Fondo TFR</v>
          </cell>
          <cell r="J144">
            <v>200364.5</v>
          </cell>
          <cell r="K144">
            <v>247801.45</v>
          </cell>
          <cell r="L144">
            <v>270161.13</v>
          </cell>
          <cell r="N144" t="str">
            <v>Fondo TFR</v>
          </cell>
          <cell r="O144">
            <v>254822.16</v>
          </cell>
          <cell r="P144">
            <v>260535.92</v>
          </cell>
          <cell r="Q144">
            <v>255834.46</v>
          </cell>
          <cell r="R144">
            <v>243056.53</v>
          </cell>
          <cell r="S144">
            <v>249697.26</v>
          </cell>
          <cell r="T144">
            <v>260957.57</v>
          </cell>
          <cell r="U144">
            <v>256334.51</v>
          </cell>
          <cell r="V144">
            <v>260851.02</v>
          </cell>
          <cell r="W144">
            <v>258431.25</v>
          </cell>
          <cell r="X144">
            <v>253945.03</v>
          </cell>
          <cell r="Y144">
            <v>259680.19</v>
          </cell>
          <cell r="Z144">
            <v>270161.13</v>
          </cell>
          <cell r="AB144">
            <v>10480.940000000002</v>
          </cell>
        </row>
        <row r="145">
          <cell r="B145" t="str">
            <v>32-0100003</v>
          </cell>
          <cell r="D145" t="str">
            <v>4ter</v>
          </cell>
          <cell r="E145" t="str">
            <v>oa8</v>
          </cell>
          <cell r="G145" t="str">
            <v>a</v>
          </cell>
          <cell r="H145" t="str">
            <v>Deferred tax fund</v>
          </cell>
          <cell r="I145" t="str">
            <v>fondo imposte differite</v>
          </cell>
          <cell r="J145">
            <v>2300000</v>
          </cell>
          <cell r="K145">
            <v>1807649.0948000012</v>
          </cell>
          <cell r="L145">
            <v>973353</v>
          </cell>
          <cell r="N145" t="str">
            <v>fondo imposte differite</v>
          </cell>
          <cell r="O145">
            <v>2300000</v>
          </cell>
          <cell r="P145">
            <v>2300000</v>
          </cell>
          <cell r="Q145">
            <v>2300000</v>
          </cell>
          <cell r="R145">
            <v>740037</v>
          </cell>
          <cell r="S145">
            <v>740037</v>
          </cell>
          <cell r="T145">
            <v>740037</v>
          </cell>
          <cell r="U145">
            <v>740037</v>
          </cell>
          <cell r="V145">
            <v>740037</v>
          </cell>
          <cell r="W145">
            <v>3376560.45</v>
          </cell>
          <cell r="X145">
            <v>3376560.45</v>
          </cell>
          <cell r="Y145">
            <v>740037</v>
          </cell>
          <cell r="Z145">
            <v>973353</v>
          </cell>
          <cell r="AB145">
            <v>233316</v>
          </cell>
        </row>
        <row r="146">
          <cell r="B146" t="str">
            <v>=</v>
          </cell>
          <cell r="D146" t="str">
            <v>=</v>
          </cell>
          <cell r="E146" t="str">
            <v>=</v>
          </cell>
          <cell r="G146" t="str">
            <v>=</v>
          </cell>
          <cell r="I146" t="str">
            <v>=</v>
          </cell>
          <cell r="J146">
            <v>-2099635.5</v>
          </cell>
          <cell r="K146">
            <v>-1559847.6448000013</v>
          </cell>
          <cell r="L146">
            <v>-703191.87</v>
          </cell>
          <cell r="N146" t="str">
            <v>=</v>
          </cell>
          <cell r="O146">
            <v>-2045177.84</v>
          </cell>
          <cell r="P146">
            <v>-2039464.08</v>
          </cell>
          <cell r="Q146">
            <v>-2044165.54</v>
          </cell>
          <cell r="R146">
            <v>-496980.47</v>
          </cell>
          <cell r="S146">
            <v>-490339.74</v>
          </cell>
          <cell r="T146">
            <v>-479079.43</v>
          </cell>
          <cell r="U146">
            <v>-483702.49</v>
          </cell>
          <cell r="V146">
            <v>-483702.49</v>
          </cell>
          <cell r="W146">
            <v>-483702.49</v>
          </cell>
          <cell r="X146">
            <v>-483702.49</v>
          </cell>
          <cell r="Y146">
            <v>-483702.49</v>
          </cell>
          <cell r="Z146">
            <v>-483702.49</v>
          </cell>
          <cell r="AB146">
            <v>0</v>
          </cell>
        </row>
        <row r="147">
          <cell r="B147" t="str">
            <v>32-0200001</v>
          </cell>
          <cell r="D147" t="str">
            <v>pb2</v>
          </cell>
          <cell r="E147" t="str">
            <v>ol7</v>
          </cell>
          <cell r="G147" t="str">
            <v>p</v>
          </cell>
          <cell r="H147" t="str">
            <v>Tax funds</v>
          </cell>
          <cell r="I147" t="str">
            <v>FONDO RISCHI SU CREDITI</v>
          </cell>
          <cell r="L147">
            <v>103291.38</v>
          </cell>
          <cell r="N147" t="str">
            <v>FONDO RISCHI SU CREDITI</v>
          </cell>
          <cell r="S147">
            <v>103291.38</v>
          </cell>
          <cell r="T147">
            <v>103291.38</v>
          </cell>
          <cell r="U147">
            <v>103291.38</v>
          </cell>
          <cell r="V147">
            <v>103291.38</v>
          </cell>
          <cell r="W147">
            <v>103291.38</v>
          </cell>
          <cell r="X147">
            <v>103291.38</v>
          </cell>
          <cell r="Y147">
            <v>103291.38</v>
          </cell>
          <cell r="Z147">
            <v>103291.38</v>
          </cell>
          <cell r="AB147">
            <v>0</v>
          </cell>
        </row>
        <row r="148">
          <cell r="B148" t="str">
            <v>32-0200002</v>
          </cell>
          <cell r="D148" t="str">
            <v>pb2</v>
          </cell>
          <cell r="E148" t="str">
            <v>ol7</v>
          </cell>
          <cell r="G148" t="str">
            <v>p</v>
          </cell>
          <cell r="H148" t="str">
            <v>Tax funds</v>
          </cell>
          <cell r="I148" t="str">
            <v>F/ACCANT.IMPOSTE E TASSE</v>
          </cell>
          <cell r="J148">
            <v>2903</v>
          </cell>
          <cell r="K148">
            <v>334795</v>
          </cell>
          <cell r="L148">
            <v>0</v>
          </cell>
          <cell r="N148" t="str">
            <v>F/ACCANT.IMPOSTE E TASSE</v>
          </cell>
          <cell r="O148">
            <v>9356.98</v>
          </cell>
          <cell r="P148">
            <v>15660.79</v>
          </cell>
          <cell r="Q148">
            <v>21823.29</v>
          </cell>
          <cell r="R148">
            <v>28695.29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</row>
        <row r="149">
          <cell r="B149" t="str">
            <v>32-0200003</v>
          </cell>
          <cell r="D149" t="str">
            <v>pb2</v>
          </cell>
          <cell r="E149" t="str">
            <v>ol7</v>
          </cell>
          <cell r="G149" t="str">
            <v>p</v>
          </cell>
          <cell r="H149" t="str">
            <v>Tax funds</v>
          </cell>
          <cell r="I149" t="str">
            <v>FONDO RISCHI ED ONERI</v>
          </cell>
          <cell r="L149">
            <v>140000</v>
          </cell>
          <cell r="N149" t="str">
            <v>FONDO RISCHI ED ONERI</v>
          </cell>
          <cell r="S149">
            <v>197021.11</v>
          </cell>
          <cell r="T149">
            <v>116012.81</v>
          </cell>
          <cell r="U149">
            <v>116012.81</v>
          </cell>
          <cell r="V149">
            <v>116012.81</v>
          </cell>
          <cell r="W149">
            <v>116012.81</v>
          </cell>
          <cell r="X149">
            <v>116012.81</v>
          </cell>
          <cell r="Y149">
            <v>116012.81</v>
          </cell>
          <cell r="Z149">
            <v>140000</v>
          </cell>
          <cell r="AB149">
            <v>23987.190000000002</v>
          </cell>
        </row>
        <row r="150">
          <cell r="B150" t="str">
            <v>=</v>
          </cell>
          <cell r="D150" t="str">
            <v>=</v>
          </cell>
          <cell r="E150" t="str">
            <v>=</v>
          </cell>
          <cell r="G150" t="str">
            <v>=</v>
          </cell>
          <cell r="I150" t="str">
            <v>=</v>
          </cell>
          <cell r="J150">
            <v>2903</v>
          </cell>
          <cell r="K150">
            <v>334795</v>
          </cell>
          <cell r="L150">
            <v>243291.38</v>
          </cell>
          <cell r="N150" t="str">
            <v>=</v>
          </cell>
          <cell r="O150">
            <v>9356.98</v>
          </cell>
          <cell r="P150">
            <v>15660.79</v>
          </cell>
          <cell r="Q150">
            <v>21823.29</v>
          </cell>
          <cell r="R150">
            <v>28695.29</v>
          </cell>
          <cell r="S150">
            <v>300312.49</v>
          </cell>
          <cell r="T150">
            <v>219304.19</v>
          </cell>
          <cell r="U150">
            <v>219304.19</v>
          </cell>
          <cell r="V150">
            <v>219304.19</v>
          </cell>
          <cell r="W150">
            <v>219304.19</v>
          </cell>
          <cell r="X150">
            <v>219304.19</v>
          </cell>
          <cell r="Y150">
            <v>219304.19</v>
          </cell>
          <cell r="Z150">
            <v>219304.19</v>
          </cell>
          <cell r="AB150">
            <v>0</v>
          </cell>
        </row>
        <row r="151">
          <cell r="B151">
            <v>32</v>
          </cell>
          <cell r="D151" t="str">
            <v>=</v>
          </cell>
          <cell r="E151" t="str">
            <v>=</v>
          </cell>
          <cell r="G151" t="str">
            <v>=</v>
          </cell>
          <cell r="I151" t="str">
            <v>=</v>
          </cell>
          <cell r="J151">
            <v>-2096732.5</v>
          </cell>
          <cell r="K151">
            <v>-1225052.6448000013</v>
          </cell>
          <cell r="L151">
            <v>-459900.49</v>
          </cell>
          <cell r="N151" t="str">
            <v>=</v>
          </cell>
          <cell r="O151">
            <v>-2035820.86</v>
          </cell>
          <cell r="P151">
            <v>-2023803.29</v>
          </cell>
          <cell r="Q151">
            <v>-2022342.25</v>
          </cell>
          <cell r="R151">
            <v>-468285.18</v>
          </cell>
          <cell r="S151">
            <v>-190027.25</v>
          </cell>
          <cell r="T151">
            <v>-259775.24</v>
          </cell>
          <cell r="U151">
            <v>-264398.3</v>
          </cell>
          <cell r="V151">
            <v>-264398.3</v>
          </cell>
          <cell r="W151">
            <v>-264398.3</v>
          </cell>
          <cell r="X151">
            <v>-264398.3</v>
          </cell>
          <cell r="Y151">
            <v>-264398.3</v>
          </cell>
          <cell r="Z151">
            <v>-264398.3</v>
          </cell>
          <cell r="AB151">
            <v>0</v>
          </cell>
        </row>
        <row r="152">
          <cell r="B152" t="str">
            <v>34-0100001</v>
          </cell>
          <cell r="D152" t="str">
            <v>pd5a</v>
          </cell>
          <cell r="E152" t="str">
            <v>fornitor</v>
          </cell>
          <cell r="F152" t="str">
            <v>x</v>
          </cell>
          <cell r="G152" t="str">
            <v>p</v>
          </cell>
          <cell r="H152" t="str">
            <v>invoices to be received from suppliers</v>
          </cell>
          <cell r="I152" t="str">
            <v>FDR fornitori nazionali</v>
          </cell>
          <cell r="J152">
            <v>942542.83</v>
          </cell>
          <cell r="K152">
            <v>2367318.35</v>
          </cell>
          <cell r="L152">
            <v>1367395.6</v>
          </cell>
          <cell r="N152" t="str">
            <v>FDR fornitori nazionali</v>
          </cell>
          <cell r="O152">
            <v>1287632.78</v>
          </cell>
          <cell r="P152">
            <v>1737011.29</v>
          </cell>
          <cell r="Q152">
            <v>1419204.39</v>
          </cell>
          <cell r="R152">
            <v>1565784.92</v>
          </cell>
          <cell r="S152">
            <v>1736570.01</v>
          </cell>
          <cell r="T152">
            <v>1421953.53</v>
          </cell>
          <cell r="U152">
            <v>2277427.54</v>
          </cell>
          <cell r="V152">
            <v>1756586.21</v>
          </cell>
          <cell r="W152">
            <v>1606713.72</v>
          </cell>
          <cell r="X152">
            <v>2662662.6</v>
          </cell>
          <cell r="Y152">
            <v>1781567.61</v>
          </cell>
          <cell r="Z152">
            <v>1367395.6</v>
          </cell>
          <cell r="AB152">
            <v>-414172.01</v>
          </cell>
        </row>
        <row r="153">
          <cell r="B153" t="str">
            <v>34-0100003</v>
          </cell>
          <cell r="D153" t="str">
            <v>pd11a</v>
          </cell>
          <cell r="E153" t="str">
            <v>altrepass</v>
          </cell>
          <cell r="G153" t="str">
            <v>p</v>
          </cell>
          <cell r="H153" t="str">
            <v>prepayment to suppliers</v>
          </cell>
          <cell r="I153" t="str">
            <v>acconti a fornitori</v>
          </cell>
          <cell r="J153">
            <v>2515.4</v>
          </cell>
          <cell r="K153">
            <v>0</v>
          </cell>
          <cell r="L153">
            <v>-76454.33</v>
          </cell>
          <cell r="N153" t="str">
            <v>acconti a fornitori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-5522.88</v>
          </cell>
          <cell r="V153">
            <v>-28476.48</v>
          </cell>
          <cell r="W153">
            <v>-30359.31</v>
          </cell>
          <cell r="X153">
            <v>-30359.31</v>
          </cell>
          <cell r="Y153">
            <v>-57116.41</v>
          </cell>
          <cell r="Z153">
            <v>-76454.33</v>
          </cell>
          <cell r="AB153">
            <v>-19337.919999999998</v>
          </cell>
        </row>
        <row r="154">
          <cell r="B154" t="str">
            <v>34-0100005</v>
          </cell>
          <cell r="D154" t="str">
            <v>pd13</v>
          </cell>
          <cell r="E154" t="str">
            <v>altrepass</v>
          </cell>
          <cell r="G154" t="str">
            <v>p</v>
          </cell>
          <cell r="H154" t="str">
            <v>credti card</v>
          </cell>
          <cell r="I154" t="str">
            <v>cartasi</v>
          </cell>
          <cell r="J154">
            <v>0</v>
          </cell>
          <cell r="K154">
            <v>0</v>
          </cell>
          <cell r="L154">
            <v>0</v>
          </cell>
          <cell r="N154" t="str">
            <v>cartasi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</row>
        <row r="155">
          <cell r="B155" t="str">
            <v>34-0100006</v>
          </cell>
          <cell r="D155" t="str">
            <v>pd11a</v>
          </cell>
          <cell r="E155" t="str">
            <v>altrepass</v>
          </cell>
          <cell r="G155" t="str">
            <v>p</v>
          </cell>
          <cell r="H155" t="str">
            <v>prepayments for capracotta</v>
          </cell>
          <cell r="I155" t="str">
            <v>acconti a fornitori capracotta</v>
          </cell>
          <cell r="J155">
            <v>31939.599999999999</v>
          </cell>
          <cell r="K155">
            <v>0</v>
          </cell>
          <cell r="L155">
            <v>0</v>
          </cell>
          <cell r="N155" t="str">
            <v>acconti a fornitori capracotta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</row>
        <row r="156">
          <cell r="B156">
            <v>34</v>
          </cell>
          <cell r="D156" t="str">
            <v>=</v>
          </cell>
          <cell r="E156" t="str">
            <v>=</v>
          </cell>
          <cell r="G156" t="str">
            <v>=</v>
          </cell>
          <cell r="I156" t="str">
            <v>=</v>
          </cell>
          <cell r="J156">
            <v>908087.83</v>
          </cell>
          <cell r="K156">
            <v>2367318.35</v>
          </cell>
          <cell r="L156">
            <v>1443849.9300000002</v>
          </cell>
          <cell r="N156" t="str">
            <v>=</v>
          </cell>
          <cell r="O156">
            <v>1287632.78</v>
          </cell>
          <cell r="P156">
            <v>1737011.29</v>
          </cell>
          <cell r="Q156">
            <v>1419204.39</v>
          </cell>
          <cell r="R156">
            <v>1565784.92</v>
          </cell>
          <cell r="S156">
            <v>1736570.01</v>
          </cell>
          <cell r="T156">
            <v>1421953.53</v>
          </cell>
          <cell r="U156">
            <v>2282950.42</v>
          </cell>
          <cell r="V156">
            <v>2282950.42</v>
          </cell>
          <cell r="W156">
            <v>2282950.42</v>
          </cell>
          <cell r="X156">
            <v>2282950.42</v>
          </cell>
          <cell r="Y156">
            <v>2282950.42</v>
          </cell>
          <cell r="Z156">
            <v>2282950.42</v>
          </cell>
          <cell r="AB156">
            <v>0</v>
          </cell>
        </row>
        <row r="157">
          <cell r="B157" t="str">
            <v>35-0100001</v>
          </cell>
          <cell r="D157" t="str">
            <v>pd11a</v>
          </cell>
          <cell r="E157" t="str">
            <v>itax</v>
          </cell>
          <cell r="G157" t="str">
            <v>p</v>
          </cell>
          <cell r="H157" t="str">
            <v>tax liability on emploee</v>
          </cell>
          <cell r="I157" t="str">
            <v>erario c/irpef dip (1001)</v>
          </cell>
          <cell r="J157">
            <v>40982.76</v>
          </cell>
          <cell r="K157">
            <v>41114.11</v>
          </cell>
          <cell r="L157">
            <v>45146.13</v>
          </cell>
          <cell r="N157" t="str">
            <v>erario c/irpef dip (1001)</v>
          </cell>
          <cell r="O157">
            <v>17779.16</v>
          </cell>
          <cell r="P157">
            <v>18763.79</v>
          </cell>
          <cell r="Q157">
            <v>26979.96</v>
          </cell>
          <cell r="R157">
            <v>51520.05</v>
          </cell>
          <cell r="S157">
            <v>28432.240000000002</v>
          </cell>
          <cell r="T157">
            <v>34761.85</v>
          </cell>
          <cell r="U157">
            <v>11039.73</v>
          </cell>
          <cell r="V157">
            <v>28580.49</v>
          </cell>
          <cell r="W157">
            <v>60833.67</v>
          </cell>
          <cell r="X157">
            <v>22001.14</v>
          </cell>
          <cell r="Y157">
            <v>20618.919999999998</v>
          </cell>
          <cell r="Z157">
            <v>45146.13</v>
          </cell>
          <cell r="AB157">
            <v>24527.21</v>
          </cell>
        </row>
        <row r="158">
          <cell r="B158" t="str">
            <v>35-0100002</v>
          </cell>
          <cell r="D158" t="str">
            <v>pd11a</v>
          </cell>
          <cell r="E158" t="str">
            <v>itax</v>
          </cell>
          <cell r="G158" t="str">
            <v>p</v>
          </cell>
          <cell r="H158" t="str">
            <v>tax liability on sevices</v>
          </cell>
          <cell r="I158" t="str">
            <v>erario c/irpef lav aut (1040)</v>
          </cell>
          <cell r="J158">
            <v>3577.8</v>
          </cell>
          <cell r="K158">
            <v>4889.84</v>
          </cell>
          <cell r="L158">
            <v>-970.8</v>
          </cell>
          <cell r="N158" t="str">
            <v>erario c/irpef lav aut (1040)</v>
          </cell>
          <cell r="O158">
            <v>2430.38</v>
          </cell>
          <cell r="P158">
            <v>428.8</v>
          </cell>
          <cell r="Q158">
            <v>7758</v>
          </cell>
          <cell r="R158">
            <v>-2840</v>
          </cell>
          <cell r="S158">
            <v>38426.39</v>
          </cell>
          <cell r="T158">
            <v>36109.67</v>
          </cell>
          <cell r="U158">
            <v>25951.61</v>
          </cell>
          <cell r="V158">
            <v>27351.61</v>
          </cell>
          <cell r="W158">
            <v>-1959.2</v>
          </cell>
          <cell r="X158">
            <v>58674.26</v>
          </cell>
          <cell r="Y158">
            <v>328.48</v>
          </cell>
          <cell r="Z158">
            <v>-970.8</v>
          </cell>
          <cell r="AB158">
            <v>-1299.28</v>
          </cell>
        </row>
        <row r="159">
          <cell r="B159" t="str">
            <v>35-0100004</v>
          </cell>
          <cell r="D159" t="str">
            <v>pd11a</v>
          </cell>
          <cell r="E159" t="str">
            <v>altrepass</v>
          </cell>
          <cell r="G159" t="str">
            <v>p</v>
          </cell>
          <cell r="H159" t="str">
            <v>IRAP tax</v>
          </cell>
          <cell r="I159" t="str">
            <v>irap dell'esercizio</v>
          </cell>
          <cell r="J159">
            <v>307320</v>
          </cell>
          <cell r="K159">
            <v>0</v>
          </cell>
          <cell r="L159">
            <v>0</v>
          </cell>
          <cell r="N159" t="str">
            <v>irap dell'esercizio</v>
          </cell>
          <cell r="O159">
            <v>0</v>
          </cell>
          <cell r="P159">
            <v>0</v>
          </cell>
          <cell r="Q159">
            <v>0</v>
          </cell>
          <cell r="R159">
            <v>370000</v>
          </cell>
          <cell r="S159">
            <v>216000</v>
          </cell>
          <cell r="T159">
            <v>216000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</row>
        <row r="160">
          <cell r="B160" t="str">
            <v>35-0100005</v>
          </cell>
          <cell r="D160" t="str">
            <v>pd11a</v>
          </cell>
          <cell r="E160" t="str">
            <v>altrepass</v>
          </cell>
          <cell r="G160" t="str">
            <v>p</v>
          </cell>
          <cell r="H160" t="str">
            <v>other tax liability</v>
          </cell>
          <cell r="I160" t="str">
            <v>debiti verso erario</v>
          </cell>
          <cell r="J160">
            <v>0</v>
          </cell>
          <cell r="K160">
            <v>0</v>
          </cell>
          <cell r="L160">
            <v>0</v>
          </cell>
          <cell r="N160" t="str">
            <v>debiti verso erario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 t="str">
            <v>35-0100006</v>
          </cell>
          <cell r="D161" t="str">
            <v>pd13</v>
          </cell>
          <cell r="E161" t="str">
            <v>altrepass</v>
          </cell>
          <cell r="G161" t="str">
            <v>p</v>
          </cell>
          <cell r="I161" t="str">
            <v>deb. Tributario x ravv. Operoso</v>
          </cell>
          <cell r="J161">
            <v>0</v>
          </cell>
          <cell r="K161">
            <v>0</v>
          </cell>
          <cell r="L161">
            <v>0</v>
          </cell>
          <cell r="N161" t="str">
            <v>deb. Tributario x ravv. Operoso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</row>
        <row r="162">
          <cell r="B162" t="str">
            <v>35-0100008</v>
          </cell>
          <cell r="D162" t="str">
            <v>pd13</v>
          </cell>
          <cell r="E162" t="str">
            <v>altrepass</v>
          </cell>
          <cell r="G162" t="str">
            <v>p</v>
          </cell>
          <cell r="I162" t="str">
            <v>Ires a credito</v>
          </cell>
          <cell r="L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</row>
        <row r="163">
          <cell r="B163" t="str">
            <v>35-0100009</v>
          </cell>
          <cell r="D163" t="str">
            <v>pd11a</v>
          </cell>
          <cell r="E163" t="str">
            <v>altrepass</v>
          </cell>
          <cell r="G163" t="str">
            <v>p</v>
          </cell>
          <cell r="I163" t="str">
            <v>debiti tributari diversi</v>
          </cell>
          <cell r="L163">
            <v>58187.82</v>
          </cell>
          <cell r="O163">
            <v>76245.38</v>
          </cell>
          <cell r="P163">
            <v>64071.43</v>
          </cell>
          <cell r="Q163">
            <v>68289.06</v>
          </cell>
          <cell r="R163">
            <v>68289.06</v>
          </cell>
          <cell r="S163">
            <v>65791.429999999993</v>
          </cell>
          <cell r="T163">
            <v>57573.43</v>
          </cell>
          <cell r="U163">
            <v>31687.599999999999</v>
          </cell>
          <cell r="V163">
            <v>31687.599999999999</v>
          </cell>
          <cell r="W163">
            <v>31762.35</v>
          </cell>
          <cell r="X163">
            <v>31762.35</v>
          </cell>
          <cell r="Y163">
            <v>31762.35</v>
          </cell>
          <cell r="Z163">
            <v>58187.82</v>
          </cell>
          <cell r="AB163">
            <v>26425.47</v>
          </cell>
        </row>
        <row r="164">
          <cell r="B164" t="str">
            <v>=</v>
          </cell>
          <cell r="D164" t="str">
            <v>=</v>
          </cell>
          <cell r="E164" t="str">
            <v>=</v>
          </cell>
          <cell r="G164" t="str">
            <v>=</v>
          </cell>
          <cell r="I164" t="str">
            <v>debiti tributari</v>
          </cell>
          <cell r="J164">
            <v>351880.56</v>
          </cell>
          <cell r="K164">
            <v>46003.95</v>
          </cell>
          <cell r="L164">
            <v>44175.329999999994</v>
          </cell>
          <cell r="N164" t="str">
            <v>debiti tributari</v>
          </cell>
          <cell r="O164">
            <v>20209.54</v>
          </cell>
          <cell r="P164">
            <v>19192.59</v>
          </cell>
          <cell r="Q164">
            <v>34737.96</v>
          </cell>
          <cell r="R164">
            <v>418680.05</v>
          </cell>
          <cell r="S164">
            <v>282858.63</v>
          </cell>
          <cell r="T164">
            <v>286871.52</v>
          </cell>
          <cell r="U164">
            <v>36991.339999999997</v>
          </cell>
          <cell r="V164">
            <v>36991.339999999997</v>
          </cell>
          <cell r="W164">
            <v>36991.339999999997</v>
          </cell>
          <cell r="X164">
            <v>36991.339999999997</v>
          </cell>
          <cell r="Y164">
            <v>36991.339999999997</v>
          </cell>
          <cell r="Z164">
            <v>36991.339999999997</v>
          </cell>
          <cell r="AB164">
            <v>0</v>
          </cell>
        </row>
        <row r="165">
          <cell r="B165" t="str">
            <v>35-0200001</v>
          </cell>
          <cell r="D165" t="str">
            <v>pd13</v>
          </cell>
          <cell r="E165" t="str">
            <v>altrepass</v>
          </cell>
          <cell r="G165" t="str">
            <v>p</v>
          </cell>
          <cell r="H165" t="str">
            <v>emploee liabilities</v>
          </cell>
          <cell r="I165" t="str">
            <v>dipendenti c/retribuzioni</v>
          </cell>
          <cell r="J165">
            <v>98</v>
          </cell>
          <cell r="K165">
            <v>0</v>
          </cell>
          <cell r="L165">
            <v>0</v>
          </cell>
          <cell r="N165" t="str">
            <v>dipendenti c/retribuzioni</v>
          </cell>
          <cell r="O165">
            <v>0</v>
          </cell>
          <cell r="P165">
            <v>0</v>
          </cell>
          <cell r="Q165">
            <v>0</v>
          </cell>
          <cell r="R165">
            <v>59641</v>
          </cell>
          <cell r="S165">
            <v>100</v>
          </cell>
          <cell r="T165">
            <v>100</v>
          </cell>
          <cell r="U165">
            <v>14.5</v>
          </cell>
          <cell r="V165">
            <v>2396.89</v>
          </cell>
          <cell r="W165">
            <v>2485.14</v>
          </cell>
          <cell r="X165">
            <v>3220.95</v>
          </cell>
          <cell r="Y165">
            <v>70394.25</v>
          </cell>
          <cell r="Z165">
            <v>0</v>
          </cell>
          <cell r="AB165">
            <v>-70394.25</v>
          </cell>
        </row>
        <row r="166">
          <cell r="B166" t="str">
            <v>35-0200002</v>
          </cell>
          <cell r="D166" t="str">
            <v>pd13</v>
          </cell>
          <cell r="E166" t="str">
            <v>altrepass</v>
          </cell>
          <cell r="G166" t="str">
            <v>p</v>
          </cell>
          <cell r="H166" t="str">
            <v>liab. Vs emploee  for trip expenses</v>
          </cell>
          <cell r="I166" t="str">
            <v>dipendenti c/note spese</v>
          </cell>
          <cell r="J166">
            <v>1407.84</v>
          </cell>
          <cell r="K166">
            <v>2018.21</v>
          </cell>
          <cell r="L166">
            <v>0</v>
          </cell>
          <cell r="N166" t="str">
            <v>dipendenti c/note spese</v>
          </cell>
          <cell r="O166">
            <v>2417.1</v>
          </cell>
          <cell r="P166">
            <v>5750.05</v>
          </cell>
          <cell r="Q166">
            <v>7824.84</v>
          </cell>
          <cell r="R166">
            <v>5923.54</v>
          </cell>
          <cell r="S166">
            <v>2114.7199999999998</v>
          </cell>
          <cell r="T166">
            <v>1737.07</v>
          </cell>
          <cell r="U166">
            <v>3496.35</v>
          </cell>
          <cell r="V166">
            <v>2323.8200000000002</v>
          </cell>
          <cell r="W166">
            <v>1539.12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</row>
        <row r="167">
          <cell r="B167" t="str">
            <v>35-0200003</v>
          </cell>
          <cell r="D167" t="str">
            <v>pd13</v>
          </cell>
          <cell r="E167" t="str">
            <v>altrepass</v>
          </cell>
          <cell r="G167" t="str">
            <v>p</v>
          </cell>
          <cell r="H167" t="str">
            <v>liab. Vs emploee  for trip expenses</v>
          </cell>
          <cell r="I167" t="str">
            <v>debito x compenso amministratore</v>
          </cell>
          <cell r="L167">
            <v>0</v>
          </cell>
          <cell r="N167" t="str">
            <v>deb ito x compenso amministratore</v>
          </cell>
          <cell r="V167">
            <v>-280</v>
          </cell>
          <cell r="W167">
            <v>0</v>
          </cell>
          <cell r="X167">
            <v>-1.37</v>
          </cell>
          <cell r="Y167">
            <v>0</v>
          </cell>
          <cell r="Z167">
            <v>0</v>
          </cell>
          <cell r="AB167">
            <v>0</v>
          </cell>
        </row>
        <row r="168">
          <cell r="B168" t="str">
            <v>35-0200005</v>
          </cell>
          <cell r="D168" t="str">
            <v>pd13</v>
          </cell>
          <cell r="E168" t="str">
            <v>altrepass</v>
          </cell>
          <cell r="G168" t="str">
            <v>p</v>
          </cell>
          <cell r="H168" t="str">
            <v>roundisments on wages</v>
          </cell>
          <cell r="I168" t="str">
            <v>arrot. Stipendi</v>
          </cell>
          <cell r="J168">
            <v>0</v>
          </cell>
          <cell r="K168">
            <v>2.42</v>
          </cell>
          <cell r="L168">
            <v>1.21</v>
          </cell>
          <cell r="N168" t="str">
            <v>arrot. Stipendi</v>
          </cell>
          <cell r="O168">
            <v>0.97</v>
          </cell>
          <cell r="P168">
            <v>0.23</v>
          </cell>
          <cell r="Q168">
            <v>4.93</v>
          </cell>
          <cell r="R168">
            <v>1.51</v>
          </cell>
          <cell r="S168">
            <v>1.77</v>
          </cell>
          <cell r="T168">
            <v>-1.71</v>
          </cell>
          <cell r="U168">
            <v>-1.69</v>
          </cell>
          <cell r="V168">
            <v>0.79</v>
          </cell>
          <cell r="W168">
            <v>0.14000000000000001</v>
          </cell>
          <cell r="X168">
            <v>170.7</v>
          </cell>
          <cell r="Y168">
            <v>-1.21</v>
          </cell>
          <cell r="Z168">
            <v>1.21</v>
          </cell>
          <cell r="AB168">
            <v>2.42</v>
          </cell>
        </row>
        <row r="169">
          <cell r="B169" t="str">
            <v>35-0200006</v>
          </cell>
          <cell r="D169" t="str">
            <v>pd13</v>
          </cell>
          <cell r="E169" t="str">
            <v>altrepass</v>
          </cell>
          <cell r="G169" t="str">
            <v>p</v>
          </cell>
          <cell r="H169" t="str">
            <v>trade union liabilities</v>
          </cell>
          <cell r="I169" t="str">
            <v>deb. Vs sindacato</v>
          </cell>
          <cell r="J169">
            <v>428.83</v>
          </cell>
          <cell r="K169">
            <v>463.12</v>
          </cell>
          <cell r="L169">
            <v>356.36</v>
          </cell>
          <cell r="N169" t="str">
            <v>deb. Vs sindacato</v>
          </cell>
          <cell r="O169">
            <v>330.74</v>
          </cell>
          <cell r="P169">
            <v>352.23</v>
          </cell>
          <cell r="Q169">
            <v>181.05</v>
          </cell>
          <cell r="R169">
            <v>156.09</v>
          </cell>
          <cell r="S169">
            <v>165.98</v>
          </cell>
          <cell r="T169">
            <v>363.72</v>
          </cell>
          <cell r="U169">
            <v>167.2</v>
          </cell>
          <cell r="V169">
            <v>179.47</v>
          </cell>
          <cell r="W169">
            <v>191.94</v>
          </cell>
          <cell r="X169">
            <v>-479.02</v>
          </cell>
          <cell r="Y169">
            <v>181.98</v>
          </cell>
          <cell r="Z169">
            <v>356.36</v>
          </cell>
          <cell r="AB169">
            <v>174.38000000000002</v>
          </cell>
        </row>
        <row r="170">
          <cell r="B170" t="str">
            <v>35-0200007</v>
          </cell>
          <cell r="D170" t="str">
            <v>pd13</v>
          </cell>
          <cell r="E170" t="str">
            <v>altrepass</v>
          </cell>
          <cell r="G170" t="str">
            <v>p</v>
          </cell>
          <cell r="H170" t="str">
            <v>empl. Pre-payments</v>
          </cell>
          <cell r="I170" t="str">
            <v>dip. C/anticipi</v>
          </cell>
          <cell r="J170">
            <v>0</v>
          </cell>
          <cell r="K170">
            <v>0</v>
          </cell>
          <cell r="L170">
            <v>0</v>
          </cell>
          <cell r="N170" t="str">
            <v>dip. C/anticipi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-311</v>
          </cell>
          <cell r="T170">
            <v>-2771</v>
          </cell>
          <cell r="U170">
            <v>-2155.25</v>
          </cell>
          <cell r="V170">
            <v>-479.02</v>
          </cell>
          <cell r="W170">
            <v>-479.02</v>
          </cell>
          <cell r="X170">
            <v>0</v>
          </cell>
          <cell r="Y170">
            <v>-479.02</v>
          </cell>
          <cell r="Z170">
            <v>0</v>
          </cell>
          <cell r="AB170">
            <v>479.02</v>
          </cell>
        </row>
        <row r="171">
          <cell r="B171" t="str">
            <v>35-0200008</v>
          </cell>
          <cell r="D171" t="str">
            <v>pd13</v>
          </cell>
          <cell r="E171" t="str">
            <v>altrepass</v>
          </cell>
          <cell r="G171" t="str">
            <v>p</v>
          </cell>
          <cell r="H171" t="str">
            <v>empl. Pre-payments</v>
          </cell>
          <cell r="I171" t="str">
            <v>deb x cessione 1/5 stip pers.</v>
          </cell>
          <cell r="J171">
            <v>0</v>
          </cell>
          <cell r="K171">
            <v>280</v>
          </cell>
          <cell r="L171">
            <v>405</v>
          </cell>
          <cell r="O171">
            <v>280</v>
          </cell>
          <cell r="P171">
            <v>280</v>
          </cell>
          <cell r="Q171">
            <v>280</v>
          </cell>
          <cell r="R171">
            <v>280</v>
          </cell>
          <cell r="S171">
            <v>280</v>
          </cell>
          <cell r="T171">
            <v>405</v>
          </cell>
          <cell r="U171">
            <v>405</v>
          </cell>
          <cell r="V171">
            <v>685</v>
          </cell>
          <cell r="W171">
            <v>405</v>
          </cell>
          <cell r="X171">
            <v>405</v>
          </cell>
          <cell r="Y171">
            <v>405</v>
          </cell>
          <cell r="Z171">
            <v>405</v>
          </cell>
          <cell r="AB171">
            <v>0</v>
          </cell>
        </row>
        <row r="172">
          <cell r="B172" t="str">
            <v>=</v>
          </cell>
          <cell r="D172" t="str">
            <v>=</v>
          </cell>
          <cell r="E172" t="str">
            <v>=</v>
          </cell>
          <cell r="G172" t="str">
            <v>=</v>
          </cell>
          <cell r="I172" t="str">
            <v>debiti vs dipendenti</v>
          </cell>
          <cell r="J172">
            <v>1934.6699999999998</v>
          </cell>
          <cell r="K172">
            <v>2763.75</v>
          </cell>
          <cell r="L172">
            <v>762.56999999999994</v>
          </cell>
          <cell r="N172" t="str">
            <v>debiti vs dipendenti</v>
          </cell>
          <cell r="O172">
            <v>3028.81</v>
          </cell>
          <cell r="P172">
            <v>6382.51</v>
          </cell>
          <cell r="Q172">
            <v>8290.82</v>
          </cell>
          <cell r="R172">
            <v>66002.14</v>
          </cell>
          <cell r="S172">
            <v>2351.4699999999998</v>
          </cell>
          <cell r="T172">
            <v>-166.92</v>
          </cell>
          <cell r="U172">
            <v>1926.11</v>
          </cell>
          <cell r="V172">
            <v>1926.11</v>
          </cell>
          <cell r="W172">
            <v>1926.11</v>
          </cell>
          <cell r="X172">
            <v>1926.11</v>
          </cell>
          <cell r="Y172">
            <v>1926.11</v>
          </cell>
          <cell r="Z172">
            <v>1926.11</v>
          </cell>
          <cell r="AB172">
            <v>0</v>
          </cell>
        </row>
        <row r="173">
          <cell r="B173" t="str">
            <v>35-0300001</v>
          </cell>
          <cell r="D173" t="str">
            <v>pd12</v>
          </cell>
          <cell r="E173" t="str">
            <v>altrepass</v>
          </cell>
          <cell r="G173" t="str">
            <v>p</v>
          </cell>
          <cell r="H173" t="str">
            <v>social security debt</v>
          </cell>
          <cell r="I173" t="str">
            <v>inps c/contributi</v>
          </cell>
          <cell r="J173">
            <v>68166</v>
          </cell>
          <cell r="K173">
            <v>67123.91</v>
          </cell>
          <cell r="L173">
            <v>67580.92</v>
          </cell>
          <cell r="N173" t="str">
            <v>inps c/contributi</v>
          </cell>
          <cell r="O173">
            <v>35861.800000000003</v>
          </cell>
          <cell r="P173">
            <v>36181.35</v>
          </cell>
          <cell r="Q173">
            <v>38054.660000000003</v>
          </cell>
          <cell r="R173">
            <v>38714.43</v>
          </cell>
          <cell r="S173">
            <v>43334.85</v>
          </cell>
          <cell r="T173">
            <v>62679.79</v>
          </cell>
          <cell r="U173">
            <v>41739.46</v>
          </cell>
          <cell r="V173">
            <v>38793.43</v>
          </cell>
          <cell r="W173">
            <v>80567.83</v>
          </cell>
          <cell r="X173">
            <v>37775.15</v>
          </cell>
          <cell r="Y173">
            <v>38157.33</v>
          </cell>
          <cell r="Z173">
            <v>67580.92</v>
          </cell>
          <cell r="AB173">
            <v>29423.589999999997</v>
          </cell>
        </row>
        <row r="174">
          <cell r="B174" t="str">
            <v>35-0300002</v>
          </cell>
          <cell r="D174" t="str">
            <v>pd12</v>
          </cell>
          <cell r="E174" t="str">
            <v>altrepass</v>
          </cell>
          <cell r="G174" t="str">
            <v>p</v>
          </cell>
          <cell r="H174" t="str">
            <v>social security debt for managers</v>
          </cell>
          <cell r="I174" t="str">
            <v>dirigenti c/contributi</v>
          </cell>
          <cell r="J174">
            <v>2430.6</v>
          </cell>
          <cell r="K174">
            <v>1944.35</v>
          </cell>
          <cell r="L174">
            <v>816.79</v>
          </cell>
          <cell r="N174" t="str">
            <v>dirigenti c/contributi</v>
          </cell>
          <cell r="O174">
            <v>-4.7499999999998863</v>
          </cell>
          <cell r="P174">
            <v>505.89</v>
          </cell>
          <cell r="Q174">
            <v>2497.19</v>
          </cell>
          <cell r="R174">
            <v>995.28</v>
          </cell>
          <cell r="S174">
            <v>1504.56</v>
          </cell>
          <cell r="T174">
            <v>2013.92</v>
          </cell>
          <cell r="U174">
            <v>924.47</v>
          </cell>
          <cell r="V174">
            <v>1895.54</v>
          </cell>
          <cell r="W174">
            <v>6881.93</v>
          </cell>
          <cell r="X174">
            <v>450.14</v>
          </cell>
          <cell r="Y174">
            <v>414.28</v>
          </cell>
          <cell r="Z174">
            <v>816.79</v>
          </cell>
          <cell r="AB174">
            <v>402.51</v>
          </cell>
        </row>
        <row r="175">
          <cell r="B175" t="str">
            <v>35-0300004</v>
          </cell>
          <cell r="D175" t="str">
            <v>pd13</v>
          </cell>
          <cell r="E175" t="str">
            <v>altrepass</v>
          </cell>
          <cell r="G175" t="str">
            <v>p</v>
          </cell>
          <cell r="I175" t="str">
            <v>inps c/ratei ex prec</v>
          </cell>
          <cell r="J175">
            <v>0</v>
          </cell>
          <cell r="K175">
            <v>0</v>
          </cell>
          <cell r="L175">
            <v>0</v>
          </cell>
          <cell r="N175" t="str">
            <v>inps c/ratei ex prec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</row>
        <row r="176">
          <cell r="B176" t="str">
            <v>35-0300005</v>
          </cell>
          <cell r="D176" t="str">
            <v>c5a</v>
          </cell>
          <cell r="E176" t="str">
            <v>alcred</v>
          </cell>
          <cell r="G176" t="str">
            <v>a</v>
          </cell>
          <cell r="H176" t="str">
            <v>social security debt</v>
          </cell>
          <cell r="I176" t="str">
            <v>inail c/contributi</v>
          </cell>
          <cell r="J176">
            <v>800.89</v>
          </cell>
          <cell r="K176">
            <v>-7456.01</v>
          </cell>
          <cell r="L176">
            <v>3591.48</v>
          </cell>
          <cell r="N176" t="str">
            <v>inail c/contributi</v>
          </cell>
          <cell r="O176">
            <v>-6438.14</v>
          </cell>
          <cell r="P176">
            <v>1430.07</v>
          </cell>
          <cell r="Q176">
            <v>-1010.4</v>
          </cell>
          <cell r="R176">
            <v>-3683.04</v>
          </cell>
          <cell r="S176">
            <v>4747.5</v>
          </cell>
          <cell r="T176">
            <v>458.63</v>
          </cell>
          <cell r="U176">
            <v>-2326.4</v>
          </cell>
          <cell r="V176">
            <v>5747.99</v>
          </cell>
          <cell r="W176">
            <v>3055.09</v>
          </cell>
          <cell r="X176">
            <v>383.85</v>
          </cell>
          <cell r="Y176">
            <v>8335.64</v>
          </cell>
          <cell r="Z176">
            <v>3591.48</v>
          </cell>
          <cell r="AB176">
            <v>-4744.16</v>
          </cell>
        </row>
        <row r="177">
          <cell r="B177" t="str">
            <v>35-0300006</v>
          </cell>
          <cell r="D177" t="str">
            <v>pd12</v>
          </cell>
          <cell r="E177" t="str">
            <v>altrepass</v>
          </cell>
          <cell r="G177" t="str">
            <v>p</v>
          </cell>
          <cell r="I177" t="str">
            <v>debiti vs Fopen</v>
          </cell>
          <cell r="L177">
            <v>3710.7</v>
          </cell>
          <cell r="U177">
            <v>6468.63</v>
          </cell>
          <cell r="V177">
            <v>2185.6</v>
          </cell>
          <cell r="W177">
            <v>2164.56</v>
          </cell>
          <cell r="X177">
            <v>2159.0700000000002</v>
          </cell>
          <cell r="Y177">
            <v>2206.5300000000002</v>
          </cell>
          <cell r="Z177">
            <v>3710.7</v>
          </cell>
          <cell r="AB177">
            <v>1504.1699999999996</v>
          </cell>
        </row>
        <row r="178">
          <cell r="B178" t="str">
            <v>35-0300007</v>
          </cell>
          <cell r="D178" t="str">
            <v>pd12</v>
          </cell>
          <cell r="E178" t="str">
            <v>altrepass</v>
          </cell>
          <cell r="G178" t="str">
            <v>p</v>
          </cell>
          <cell r="I178" t="str">
            <v>DEBITI VS. FONDI PENSIONE</v>
          </cell>
          <cell r="L178">
            <v>180.38</v>
          </cell>
        </row>
        <row r="179">
          <cell r="B179" t="str">
            <v>=</v>
          </cell>
          <cell r="D179" t="str">
            <v>=</v>
          </cell>
          <cell r="E179" t="str">
            <v>=</v>
          </cell>
          <cell r="G179" t="str">
            <v>=</v>
          </cell>
          <cell r="I179" t="str">
            <v>debiti vs istit. Previdenza</v>
          </cell>
          <cell r="J179">
            <v>71397.490000000005</v>
          </cell>
          <cell r="K179">
            <v>76524.27</v>
          </cell>
          <cell r="L179">
            <v>68697.31</v>
          </cell>
          <cell r="N179" t="str">
            <v>debiti vs istit. Previdenza</v>
          </cell>
          <cell r="O179">
            <v>42295.19</v>
          </cell>
          <cell r="P179">
            <v>35257.17</v>
          </cell>
          <cell r="Q179">
            <v>41562.25</v>
          </cell>
          <cell r="R179">
            <v>43392.75</v>
          </cell>
          <cell r="S179">
            <v>40091.910000000003</v>
          </cell>
          <cell r="T179">
            <v>64235.08</v>
          </cell>
          <cell r="U179">
            <v>51458.96</v>
          </cell>
          <cell r="V179">
            <v>51458.96</v>
          </cell>
          <cell r="W179">
            <v>51458.96</v>
          </cell>
          <cell r="X179">
            <v>51458.96</v>
          </cell>
          <cell r="Y179">
            <v>51458.96</v>
          </cell>
          <cell r="Z179">
            <v>51458.96</v>
          </cell>
          <cell r="AB179">
            <v>0</v>
          </cell>
        </row>
        <row r="180">
          <cell r="B180" t="str">
            <v>35-0500001</v>
          </cell>
          <cell r="D180" t="str">
            <v>pd10b</v>
          </cell>
          <cell r="E180" t="str">
            <v>ol5</v>
          </cell>
          <cell r="G180" t="str">
            <v>p</v>
          </cell>
          <cell r="H180" t="str">
            <v>Prisma long term liabilities</v>
          </cell>
          <cell r="I180" t="str">
            <v>debiti vs prisma</v>
          </cell>
          <cell r="J180">
            <v>12134047.289999999</v>
          </cell>
          <cell r="K180">
            <v>26776093.59</v>
          </cell>
          <cell r="L180">
            <v>16222902.23</v>
          </cell>
          <cell r="N180" t="str">
            <v>debiti vs prisma</v>
          </cell>
          <cell r="O180">
            <v>25832518.990000002</v>
          </cell>
          <cell r="P180">
            <v>25936789.23</v>
          </cell>
          <cell r="Q180">
            <v>26206467</v>
          </cell>
          <cell r="R180">
            <v>21167902.23</v>
          </cell>
          <cell r="S180">
            <v>21167902.23</v>
          </cell>
          <cell r="T180">
            <v>21167902.23</v>
          </cell>
          <cell r="U180">
            <v>16167902.23</v>
          </cell>
          <cell r="V180">
            <v>16222902.23</v>
          </cell>
          <cell r="W180">
            <v>16222902.23</v>
          </cell>
          <cell r="X180">
            <v>16222902.23</v>
          </cell>
          <cell r="Y180">
            <v>16222902.23</v>
          </cell>
          <cell r="Z180">
            <v>16222902.23</v>
          </cell>
          <cell r="AB180">
            <v>0</v>
          </cell>
        </row>
        <row r="181">
          <cell r="B181" t="str">
            <v>35-0500002</v>
          </cell>
          <cell r="D181" t="str">
            <v>pd4</v>
          </cell>
          <cell r="E181" t="str">
            <v>ol5</v>
          </cell>
          <cell r="G181" t="str">
            <v>p</v>
          </cell>
          <cell r="H181" t="str">
            <v>PSEG long term liabilities</v>
          </cell>
          <cell r="I181" t="str">
            <v>c/finanziam. Pseg</v>
          </cell>
          <cell r="J181">
            <v>9571811.3100000005</v>
          </cell>
          <cell r="K181">
            <v>0</v>
          </cell>
          <cell r="L181">
            <v>0</v>
          </cell>
          <cell r="N181" t="str">
            <v>c/finanziam. Pseg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</row>
        <row r="182">
          <cell r="B182" t="str">
            <v>35-0500003</v>
          </cell>
          <cell r="D182" t="str">
            <v>pd5a</v>
          </cell>
          <cell r="E182" t="str">
            <v>ol5</v>
          </cell>
          <cell r="G182" t="str">
            <v>p</v>
          </cell>
          <cell r="H182" t="str">
            <v>invoice to be received from prisma</v>
          </cell>
          <cell r="I182" t="str">
            <v>fatt da ric prisma</v>
          </cell>
          <cell r="J182">
            <v>0</v>
          </cell>
          <cell r="K182">
            <v>0</v>
          </cell>
          <cell r="L182">
            <v>0</v>
          </cell>
          <cell r="N182" t="str">
            <v>fatt da ric prisma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</row>
        <row r="183">
          <cell r="B183" t="str">
            <v>35-0500006</v>
          </cell>
          <cell r="D183" t="str">
            <v>pd4</v>
          </cell>
          <cell r="E183" t="str">
            <v>ol5</v>
          </cell>
          <cell r="G183" t="str">
            <v>p</v>
          </cell>
          <cell r="H183" t="str">
            <v>CGGP long term liabilities</v>
          </cell>
          <cell r="I183" t="str">
            <v>finanziam da cggp</v>
          </cell>
          <cell r="J183">
            <v>6603468.0099999998</v>
          </cell>
          <cell r="K183">
            <v>0</v>
          </cell>
          <cell r="L183">
            <v>0</v>
          </cell>
          <cell r="N183" t="str">
            <v>finanziam da cggp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</row>
        <row r="184">
          <cell r="B184" t="str">
            <v>=</v>
          </cell>
          <cell r="D184" t="str">
            <v>=</v>
          </cell>
          <cell r="E184" t="str">
            <v>=</v>
          </cell>
          <cell r="G184" t="str">
            <v>=</v>
          </cell>
          <cell r="I184" t="str">
            <v>debiti vs controllanti</v>
          </cell>
          <cell r="J184">
            <v>28309326.609999999</v>
          </cell>
          <cell r="K184">
            <v>26776093.59</v>
          </cell>
          <cell r="L184">
            <v>16222902.23</v>
          </cell>
          <cell r="N184" t="str">
            <v>debiti vs controllanti</v>
          </cell>
          <cell r="O184">
            <v>25832518.990000002</v>
          </cell>
          <cell r="P184">
            <v>25936789.23</v>
          </cell>
          <cell r="Q184">
            <v>26206467</v>
          </cell>
          <cell r="R184">
            <v>21167902.23</v>
          </cell>
          <cell r="S184">
            <v>21167902.23</v>
          </cell>
          <cell r="T184">
            <v>21167902.23</v>
          </cell>
          <cell r="U184">
            <v>16167902.23</v>
          </cell>
          <cell r="V184">
            <v>16167902.23</v>
          </cell>
          <cell r="W184">
            <v>16167902.23</v>
          </cell>
          <cell r="X184">
            <v>16167902.23</v>
          </cell>
          <cell r="Y184">
            <v>16167902.23</v>
          </cell>
          <cell r="Z184">
            <v>16167902.23</v>
          </cell>
          <cell r="AB184">
            <v>0</v>
          </cell>
        </row>
        <row r="185">
          <cell r="B185" t="str">
            <v>35-0900001</v>
          </cell>
          <cell r="D185" t="str">
            <v>epass</v>
          </cell>
          <cell r="E185" t="str">
            <v>altrepass</v>
          </cell>
          <cell r="G185" t="str">
            <v>p</v>
          </cell>
          <cell r="I185" t="str">
            <v>ratei passivi</v>
          </cell>
          <cell r="J185">
            <v>108706.37</v>
          </cell>
          <cell r="K185">
            <v>30000</v>
          </cell>
          <cell r="L185">
            <v>0</v>
          </cell>
          <cell r="N185" t="str">
            <v>ratei passivi</v>
          </cell>
          <cell r="O185">
            <v>347517.23</v>
          </cell>
          <cell r="P185">
            <v>329173.98</v>
          </cell>
          <cell r="Q185">
            <v>335790.73</v>
          </cell>
          <cell r="R185">
            <v>373742.48</v>
          </cell>
          <cell r="S185">
            <v>233504.23</v>
          </cell>
          <cell r="T185">
            <v>49513.02</v>
          </cell>
          <cell r="U185">
            <v>42536.77</v>
          </cell>
          <cell r="V185">
            <v>44193.52</v>
          </cell>
          <cell r="W185">
            <v>19994.37</v>
          </cell>
          <cell r="X185">
            <v>21651.119999999999</v>
          </cell>
          <cell r="Y185">
            <v>23307.87</v>
          </cell>
          <cell r="Z185">
            <v>0</v>
          </cell>
          <cell r="AB185">
            <v>-23307.87</v>
          </cell>
        </row>
        <row r="186">
          <cell r="B186" t="str">
            <v>35-0900003</v>
          </cell>
          <cell r="D186" t="str">
            <v>pd13</v>
          </cell>
          <cell r="E186" t="str">
            <v>altrepass</v>
          </cell>
          <cell r="G186" t="str">
            <v>p</v>
          </cell>
          <cell r="I186" t="str">
            <v>rateo ferie rol</v>
          </cell>
          <cell r="J186">
            <v>104645.87</v>
          </cell>
          <cell r="K186">
            <v>110534.19</v>
          </cell>
          <cell r="L186">
            <v>104532.86</v>
          </cell>
          <cell r="N186" t="str">
            <v>rateo ferie rol</v>
          </cell>
          <cell r="O186">
            <v>109217.56</v>
          </cell>
          <cell r="P186">
            <v>113018.41</v>
          </cell>
          <cell r="Q186">
            <v>118039.26</v>
          </cell>
          <cell r="R186">
            <v>113229.77</v>
          </cell>
          <cell r="S186">
            <v>114500.24</v>
          </cell>
          <cell r="T186">
            <v>122293.88</v>
          </cell>
          <cell r="U186">
            <v>129275.85</v>
          </cell>
          <cell r="V186">
            <v>132793.26999999999</v>
          </cell>
          <cell r="W186">
            <v>94395.7</v>
          </cell>
          <cell r="X186">
            <v>94922.92</v>
          </cell>
          <cell r="Y186">
            <v>99180.74</v>
          </cell>
          <cell r="Z186">
            <v>104532.86</v>
          </cell>
          <cell r="AB186">
            <v>5352.1199999999953</v>
          </cell>
        </row>
        <row r="187">
          <cell r="B187" t="str">
            <v>35-0900004</v>
          </cell>
          <cell r="D187" t="str">
            <v>c5a</v>
          </cell>
          <cell r="E187" t="str">
            <v>alcred</v>
          </cell>
          <cell r="G187" t="str">
            <v>a</v>
          </cell>
          <cell r="H187" t="str">
            <v>? Capracotta</v>
          </cell>
          <cell r="I187" t="str">
            <v>partite da definire - capracotta</v>
          </cell>
          <cell r="J187">
            <v>50000</v>
          </cell>
          <cell r="K187">
            <v>112.5</v>
          </cell>
          <cell r="L187">
            <v>0</v>
          </cell>
          <cell r="N187" t="str">
            <v>partite da definire - capracotta</v>
          </cell>
          <cell r="O187">
            <v>112.5</v>
          </cell>
          <cell r="P187">
            <v>112.5</v>
          </cell>
          <cell r="Q187">
            <v>22.5</v>
          </cell>
          <cell r="R187">
            <v>22.5</v>
          </cell>
          <cell r="S187">
            <v>45</v>
          </cell>
          <cell r="T187">
            <v>45</v>
          </cell>
          <cell r="U187">
            <v>45</v>
          </cell>
          <cell r="V187">
            <v>45</v>
          </cell>
          <cell r="W187">
            <v>45</v>
          </cell>
          <cell r="X187">
            <v>45</v>
          </cell>
          <cell r="Y187">
            <v>45</v>
          </cell>
          <cell r="Z187">
            <v>0</v>
          </cell>
          <cell r="AB187">
            <v>-45</v>
          </cell>
        </row>
        <row r="188">
          <cell r="B188" t="str">
            <v>35-0900005</v>
          </cell>
          <cell r="D188" t="str">
            <v>pd13</v>
          </cell>
          <cell r="E188" t="str">
            <v>altrepass</v>
          </cell>
          <cell r="G188" t="str">
            <v>p</v>
          </cell>
          <cell r="I188" t="str">
            <v>rateo 14ma</v>
          </cell>
          <cell r="J188">
            <v>33759.29</v>
          </cell>
          <cell r="K188">
            <v>31763.49</v>
          </cell>
          <cell r="L188">
            <v>31929.53</v>
          </cell>
          <cell r="N188" t="str">
            <v>rateo 14ma</v>
          </cell>
          <cell r="O188">
            <v>38085.760000000002</v>
          </cell>
          <cell r="P188">
            <v>43988.75</v>
          </cell>
          <cell r="Q188">
            <v>48464.87</v>
          </cell>
          <cell r="R188">
            <v>50808.03</v>
          </cell>
          <cell r="S188">
            <v>56259.8</v>
          </cell>
          <cell r="T188">
            <v>311.06</v>
          </cell>
          <cell r="U188">
            <v>5695.41</v>
          </cell>
          <cell r="V188">
            <v>11108.52</v>
          </cell>
          <cell r="W188">
            <v>16778.22</v>
          </cell>
          <cell r="X188">
            <v>21968</v>
          </cell>
          <cell r="Y188">
            <v>27898.07</v>
          </cell>
          <cell r="Z188">
            <v>31929.53</v>
          </cell>
          <cell r="AB188">
            <v>4031.4599999999991</v>
          </cell>
        </row>
        <row r="189">
          <cell r="B189" t="str">
            <v>35-0900006</v>
          </cell>
          <cell r="D189" t="str">
            <v>pd13</v>
          </cell>
          <cell r="E189" t="str">
            <v>altrepass</v>
          </cell>
          <cell r="G189" t="str">
            <v>p</v>
          </cell>
          <cell r="I189" t="str">
            <v>rateo contrib 14ma</v>
          </cell>
          <cell r="J189">
            <v>10268.24</v>
          </cell>
          <cell r="K189">
            <v>9394.33</v>
          </cell>
          <cell r="L189">
            <v>9424.98</v>
          </cell>
          <cell r="N189" t="str">
            <v>rateo contrib 14ma</v>
          </cell>
          <cell r="O189">
            <v>11263.22</v>
          </cell>
          <cell r="P189">
            <v>13008.95</v>
          </cell>
          <cell r="Q189">
            <v>14307.48</v>
          </cell>
          <cell r="R189">
            <v>15013.12</v>
          </cell>
          <cell r="S189">
            <v>16624.27</v>
          </cell>
          <cell r="T189">
            <v>97.3</v>
          </cell>
          <cell r="U189">
            <v>1686.21</v>
          </cell>
          <cell r="V189">
            <v>3276.43</v>
          </cell>
          <cell r="W189">
            <v>4947.58</v>
          </cell>
          <cell r="X189">
            <v>6474.91</v>
          </cell>
          <cell r="Y189">
            <v>8227.19</v>
          </cell>
          <cell r="Z189">
            <v>9424.98</v>
          </cell>
          <cell r="AB189">
            <v>1197.7899999999991</v>
          </cell>
        </row>
        <row r="190">
          <cell r="B190" t="str">
            <v>35-0900007</v>
          </cell>
          <cell r="D190" t="str">
            <v>pd13</v>
          </cell>
          <cell r="E190" t="str">
            <v>altrepass</v>
          </cell>
          <cell r="G190" t="str">
            <v>p</v>
          </cell>
          <cell r="I190" t="str">
            <v>rateo 13ma</v>
          </cell>
          <cell r="J190">
            <v>0</v>
          </cell>
          <cell r="K190">
            <v>0</v>
          </cell>
          <cell r="L190">
            <v>0</v>
          </cell>
          <cell r="N190" t="str">
            <v>rateo 13ma</v>
          </cell>
          <cell r="O190">
            <v>6375.08</v>
          </cell>
          <cell r="P190">
            <v>11583.13</v>
          </cell>
          <cell r="Q190">
            <v>17563.98</v>
          </cell>
          <cell r="R190">
            <v>22410.14</v>
          </cell>
          <cell r="S190">
            <v>28336.98</v>
          </cell>
          <cell r="T190">
            <v>34661.32</v>
          </cell>
          <cell r="U190">
            <v>40496.47</v>
          </cell>
          <cell r="V190">
            <v>46253.11</v>
          </cell>
          <cell r="W190">
            <v>48350.6</v>
          </cell>
          <cell r="X190">
            <v>53150.89</v>
          </cell>
          <cell r="Y190">
            <v>59749.46</v>
          </cell>
          <cell r="Z190">
            <v>0</v>
          </cell>
          <cell r="AB190">
            <v>-59749.46</v>
          </cell>
        </row>
        <row r="191">
          <cell r="B191" t="str">
            <v>35-0900008</v>
          </cell>
          <cell r="D191" t="str">
            <v>pd13</v>
          </cell>
          <cell r="E191" t="str">
            <v>altrepass</v>
          </cell>
          <cell r="G191" t="str">
            <v>p</v>
          </cell>
          <cell r="I191" t="str">
            <v>rateo contrib. 13ma</v>
          </cell>
          <cell r="J191">
            <v>0</v>
          </cell>
          <cell r="K191">
            <v>0</v>
          </cell>
          <cell r="L191">
            <v>0</v>
          </cell>
          <cell r="N191" t="str">
            <v>rateo contrib. 13ma</v>
          </cell>
          <cell r="O191">
            <v>1890.85</v>
          </cell>
          <cell r="P191">
            <v>3784.13</v>
          </cell>
          <cell r="Q191">
            <v>5551.49</v>
          </cell>
          <cell r="R191">
            <v>6993.28</v>
          </cell>
          <cell r="S191">
            <v>8750.86</v>
          </cell>
          <cell r="T191">
            <v>10599.11</v>
          </cell>
          <cell r="U191">
            <v>12348.12</v>
          </cell>
          <cell r="V191">
            <v>14013.36</v>
          </cell>
          <cell r="W191">
            <v>14571.82</v>
          </cell>
          <cell r="X191">
            <v>15966.32</v>
          </cell>
          <cell r="Y191">
            <v>17903.61</v>
          </cell>
          <cell r="Z191">
            <v>0</v>
          </cell>
          <cell r="AB191">
            <v>-17903.61</v>
          </cell>
        </row>
        <row r="192">
          <cell r="B192" t="str">
            <v>=</v>
          </cell>
          <cell r="D192" t="str">
            <v>=</v>
          </cell>
          <cell r="E192" t="str">
            <v>=</v>
          </cell>
          <cell r="G192" t="str">
            <v>=</v>
          </cell>
          <cell r="I192" t="str">
            <v>=</v>
          </cell>
          <cell r="J192">
            <v>307379.76999999996</v>
          </cell>
          <cell r="K192">
            <v>181804.51</v>
          </cell>
          <cell r="L192">
            <v>145887.37000000002</v>
          </cell>
          <cell r="N192" t="str">
            <v>=</v>
          </cell>
          <cell r="O192">
            <v>514237.2</v>
          </cell>
          <cell r="P192">
            <v>514669.85</v>
          </cell>
          <cell r="Q192">
            <v>539740.31000000006</v>
          </cell>
          <cell r="R192">
            <v>582219.31999999995</v>
          </cell>
          <cell r="S192">
            <v>458021.38</v>
          </cell>
          <cell r="T192">
            <v>217430.69</v>
          </cell>
          <cell r="U192">
            <v>231993.83</v>
          </cell>
          <cell r="V192">
            <v>231993.83</v>
          </cell>
          <cell r="W192">
            <v>231993.83</v>
          </cell>
          <cell r="X192">
            <v>231993.83</v>
          </cell>
          <cell r="Y192">
            <v>231993.83</v>
          </cell>
          <cell r="Z192">
            <v>231993.83</v>
          </cell>
          <cell r="AB192">
            <v>0</v>
          </cell>
        </row>
        <row r="193">
          <cell r="B193" t="str">
            <v>50-0100001</v>
          </cell>
          <cell r="C193">
            <v>11102</v>
          </cell>
          <cell r="D193" t="str">
            <v>r1</v>
          </cell>
          <cell r="E193" t="str">
            <v>rgen</v>
          </cell>
          <cell r="F193" t="str">
            <v>rr1</v>
          </cell>
          <cell r="G193" t="str">
            <v>r</v>
          </cell>
          <cell r="H193" t="str">
            <v>revenues</v>
          </cell>
          <cell r="I193" t="str">
            <v>prestazione di servizi</v>
          </cell>
          <cell r="J193">
            <v>33409418.239999998</v>
          </cell>
          <cell r="K193">
            <v>18863324.939999998</v>
          </cell>
          <cell r="L193">
            <v>16083398.15</v>
          </cell>
          <cell r="N193" t="str">
            <v>prestazione di servizi</v>
          </cell>
          <cell r="O193">
            <v>0</v>
          </cell>
          <cell r="P193">
            <v>0.87</v>
          </cell>
          <cell r="Q193">
            <v>0</v>
          </cell>
          <cell r="R193">
            <v>0</v>
          </cell>
          <cell r="S193">
            <v>0</v>
          </cell>
          <cell r="T193">
            <v>190481.29</v>
          </cell>
          <cell r="U193">
            <v>1638250</v>
          </cell>
          <cell r="V193">
            <v>4019624.77</v>
          </cell>
          <cell r="W193">
            <v>7178669.3600000003</v>
          </cell>
          <cell r="X193">
            <v>10458289.970000001</v>
          </cell>
          <cell r="Y193">
            <v>13458672.369999999</v>
          </cell>
          <cell r="Z193">
            <v>16083398.15</v>
          </cell>
          <cell r="AB193">
            <v>2624725.7800000012</v>
          </cell>
        </row>
        <row r="194">
          <cell r="B194" t="str">
            <v>=</v>
          </cell>
          <cell r="D194" t="str">
            <v>=</v>
          </cell>
          <cell r="E194" t="str">
            <v>=</v>
          </cell>
          <cell r="G194" t="str">
            <v>=</v>
          </cell>
          <cell r="I194" t="str">
            <v>=</v>
          </cell>
          <cell r="J194">
            <v>33409418.239999998</v>
          </cell>
          <cell r="K194">
            <v>18863324.939999998</v>
          </cell>
          <cell r="L194">
            <v>16083398.15</v>
          </cell>
          <cell r="N194" t="str">
            <v>=</v>
          </cell>
          <cell r="O194">
            <v>0</v>
          </cell>
          <cell r="P194">
            <v>0.87</v>
          </cell>
          <cell r="Q194">
            <v>0</v>
          </cell>
          <cell r="R194">
            <v>0</v>
          </cell>
          <cell r="S194">
            <v>0</v>
          </cell>
          <cell r="T194">
            <v>190481.29</v>
          </cell>
          <cell r="U194">
            <v>1638250</v>
          </cell>
          <cell r="V194">
            <v>1638250</v>
          </cell>
          <cell r="W194">
            <v>1638250</v>
          </cell>
          <cell r="X194">
            <v>1638250</v>
          </cell>
          <cell r="Y194">
            <v>1638250</v>
          </cell>
          <cell r="Z194">
            <v>1638250</v>
          </cell>
          <cell r="AB194">
            <v>0</v>
          </cell>
        </row>
        <row r="195">
          <cell r="B195" t="str">
            <v>50-0700001</v>
          </cell>
          <cell r="C195">
            <v>11102</v>
          </cell>
          <cell r="D195" t="str">
            <v>r5</v>
          </cell>
          <cell r="E195" t="str">
            <v>ricdiv</v>
          </cell>
          <cell r="F195" t="str">
            <v>rr2</v>
          </cell>
          <cell r="G195" t="str">
            <v>r</v>
          </cell>
          <cell r="I195" t="str">
            <v>utili su cambi</v>
          </cell>
          <cell r="J195">
            <v>0</v>
          </cell>
          <cell r="K195">
            <v>0</v>
          </cell>
          <cell r="L195">
            <v>0</v>
          </cell>
          <cell r="N195" t="str">
            <v>utile su cambi</v>
          </cell>
          <cell r="P195">
            <v>0.68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190455.5</v>
          </cell>
          <cell r="Z195">
            <v>0</v>
          </cell>
          <cell r="AB195">
            <v>-190455.5</v>
          </cell>
        </row>
        <row r="196">
          <cell r="B196" t="str">
            <v>50-0700003</v>
          </cell>
          <cell r="C196">
            <v>11102</v>
          </cell>
          <cell r="D196" t="str">
            <v>r5</v>
          </cell>
          <cell r="E196" t="str">
            <v>ricdiv</v>
          </cell>
          <cell r="F196" t="str">
            <v>rr2</v>
          </cell>
          <cell r="G196" t="str">
            <v>r</v>
          </cell>
          <cell r="H196" t="str">
            <v>other revenues</v>
          </cell>
          <cell r="I196" t="str">
            <v>ricavi vari</v>
          </cell>
          <cell r="J196">
            <v>24543.25</v>
          </cell>
          <cell r="K196">
            <v>4296.7299999999996</v>
          </cell>
          <cell r="L196">
            <v>191888.4</v>
          </cell>
          <cell r="N196" t="str">
            <v>ricavi vari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24721.200000000001</v>
          </cell>
          <cell r="T196">
            <v>100999.6</v>
          </cell>
          <cell r="U196">
            <v>151265.09</v>
          </cell>
          <cell r="V196">
            <v>171378.66</v>
          </cell>
          <cell r="W196">
            <v>182793.22</v>
          </cell>
          <cell r="X196">
            <v>188924.3</v>
          </cell>
          <cell r="Y196">
            <v>0</v>
          </cell>
          <cell r="Z196">
            <v>191888.4</v>
          </cell>
          <cell r="AB196">
            <v>191888.4</v>
          </cell>
        </row>
        <row r="197">
          <cell r="B197" t="str">
            <v>50-0700004</v>
          </cell>
          <cell r="C197">
            <v>11500</v>
          </cell>
          <cell r="D197" t="str">
            <v>r5</v>
          </cell>
          <cell r="E197" t="str">
            <v>ricdiv</v>
          </cell>
          <cell r="F197" t="str">
            <v>rr2</v>
          </cell>
          <cell r="G197" t="str">
            <v>r</v>
          </cell>
          <cell r="H197" t="str">
            <v>insurances refunds</v>
          </cell>
          <cell r="I197" t="str">
            <v>rimborsi assicurativi</v>
          </cell>
          <cell r="J197">
            <v>350</v>
          </cell>
          <cell r="K197">
            <v>13747</v>
          </cell>
          <cell r="L197">
            <v>0</v>
          </cell>
          <cell r="N197" t="str">
            <v>rimborsi assicurativi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</row>
        <row r="198">
          <cell r="B198" t="str">
            <v>50-0700006</v>
          </cell>
          <cell r="C198">
            <v>11500</v>
          </cell>
          <cell r="D198" t="str">
            <v>r5</v>
          </cell>
          <cell r="E198" t="str">
            <v>ricdiv</v>
          </cell>
          <cell r="F198" t="str">
            <v>rr2</v>
          </cell>
          <cell r="G198" t="str">
            <v>r</v>
          </cell>
          <cell r="I198" t="str">
            <v>omaggi da fornitori</v>
          </cell>
          <cell r="J198">
            <v>0</v>
          </cell>
          <cell r="K198">
            <v>0</v>
          </cell>
          <cell r="L198">
            <v>0</v>
          </cell>
          <cell r="N198" t="str">
            <v>omaggi da fornitori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</row>
        <row r="199">
          <cell r="B199" t="str">
            <v>=</v>
          </cell>
          <cell r="D199" t="str">
            <v>=</v>
          </cell>
          <cell r="E199" t="str">
            <v>=</v>
          </cell>
          <cell r="G199" t="str">
            <v>=</v>
          </cell>
          <cell r="I199" t="str">
            <v>=</v>
          </cell>
          <cell r="J199">
            <v>24893.25</v>
          </cell>
          <cell r="K199">
            <v>18043.73</v>
          </cell>
          <cell r="L199">
            <v>191888.4</v>
          </cell>
          <cell r="N199" t="str">
            <v>=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24721.200000000001</v>
          </cell>
          <cell r="T199">
            <v>100999.6</v>
          </cell>
          <cell r="U199">
            <v>151265.09</v>
          </cell>
          <cell r="V199">
            <v>151265.09</v>
          </cell>
          <cell r="W199">
            <v>151265.09</v>
          </cell>
          <cell r="X199">
            <v>151265.09</v>
          </cell>
          <cell r="Y199">
            <v>151265.09</v>
          </cell>
          <cell r="Z199">
            <v>151265.09</v>
          </cell>
          <cell r="AB199">
            <v>0</v>
          </cell>
        </row>
        <row r="200">
          <cell r="B200">
            <v>50</v>
          </cell>
          <cell r="D200" t="str">
            <v>=</v>
          </cell>
          <cell r="E200" t="str">
            <v>=</v>
          </cell>
          <cell r="G200" t="str">
            <v>=</v>
          </cell>
          <cell r="I200" t="str">
            <v>=</v>
          </cell>
          <cell r="J200">
            <v>24893.25</v>
          </cell>
          <cell r="K200">
            <v>18043.73</v>
          </cell>
          <cell r="L200">
            <v>191888.4</v>
          </cell>
          <cell r="N200" t="str">
            <v>=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24721.200000000001</v>
          </cell>
          <cell r="T200">
            <v>100999.6</v>
          </cell>
          <cell r="U200">
            <v>151265.09</v>
          </cell>
          <cell r="V200">
            <v>151265.09</v>
          </cell>
          <cell r="W200">
            <v>151265.09</v>
          </cell>
          <cell r="X200">
            <v>151265.09</v>
          </cell>
          <cell r="Y200">
            <v>151265.09</v>
          </cell>
          <cell r="Z200">
            <v>151265.09</v>
          </cell>
          <cell r="AB200">
            <v>0</v>
          </cell>
        </row>
        <row r="201">
          <cell r="B201" t="str">
            <v>55-0100001</v>
          </cell>
          <cell r="C201">
            <v>14200</v>
          </cell>
          <cell r="D201" t="str">
            <v>c16d</v>
          </cell>
          <cell r="E201" t="str">
            <v>aric</v>
          </cell>
          <cell r="G201" t="str">
            <v>r</v>
          </cell>
          <cell r="H201" t="str">
            <v>interest earnings from third parties</v>
          </cell>
          <cell r="I201" t="str">
            <v>interessi attivi terzi</v>
          </cell>
          <cell r="J201">
            <v>0</v>
          </cell>
          <cell r="K201">
            <v>13.53</v>
          </cell>
          <cell r="L201">
            <v>0.91</v>
          </cell>
          <cell r="N201" t="str">
            <v>interessi attivi terzi</v>
          </cell>
          <cell r="O201">
            <v>0.87</v>
          </cell>
          <cell r="P201">
            <v>0</v>
          </cell>
          <cell r="Q201">
            <v>0.87</v>
          </cell>
          <cell r="R201">
            <v>0.87</v>
          </cell>
          <cell r="S201">
            <v>0.87</v>
          </cell>
          <cell r="T201">
            <v>0.87</v>
          </cell>
          <cell r="U201">
            <v>0.87</v>
          </cell>
          <cell r="V201">
            <v>0.87</v>
          </cell>
          <cell r="W201">
            <v>0.87</v>
          </cell>
          <cell r="X201">
            <v>0.91</v>
          </cell>
          <cell r="Y201">
            <v>0.91</v>
          </cell>
          <cell r="Z201">
            <v>0.91</v>
          </cell>
          <cell r="AB201">
            <v>0</v>
          </cell>
        </row>
        <row r="202">
          <cell r="B202" t="str">
            <v>55-0100002</v>
          </cell>
          <cell r="C202">
            <v>14200</v>
          </cell>
          <cell r="D202" t="str">
            <v>c16d</v>
          </cell>
          <cell r="E202" t="str">
            <v>ie4</v>
          </cell>
          <cell r="G202" t="str">
            <v>r</v>
          </cell>
          <cell r="H202" t="str">
            <v>interest earning from bank accounts</v>
          </cell>
          <cell r="I202" t="str">
            <v>interessi attivi banche</v>
          </cell>
          <cell r="J202">
            <v>13132.43</v>
          </cell>
          <cell r="K202">
            <v>62954.57</v>
          </cell>
          <cell r="L202">
            <v>14072.62</v>
          </cell>
          <cell r="N202" t="str">
            <v>interessi attivi banche</v>
          </cell>
          <cell r="O202">
            <v>0</v>
          </cell>
          <cell r="P202">
            <v>0</v>
          </cell>
          <cell r="Q202">
            <v>13816.66</v>
          </cell>
          <cell r="R202">
            <v>13817.71</v>
          </cell>
          <cell r="S202">
            <v>13817.71</v>
          </cell>
          <cell r="T202">
            <v>14068.03</v>
          </cell>
          <cell r="U202">
            <v>14071.48</v>
          </cell>
          <cell r="V202">
            <v>14071.48</v>
          </cell>
          <cell r="W202">
            <v>14072.03</v>
          </cell>
          <cell r="X202">
            <v>14072.27</v>
          </cell>
          <cell r="Y202">
            <v>14072.27</v>
          </cell>
          <cell r="Z202">
            <v>14072.62</v>
          </cell>
          <cell r="AB202">
            <v>0.3500000000003638</v>
          </cell>
        </row>
        <row r="203">
          <cell r="B203" t="str">
            <v>=</v>
          </cell>
          <cell r="D203" t="str">
            <v>=</v>
          </cell>
          <cell r="E203" t="str">
            <v>=</v>
          </cell>
          <cell r="G203" t="str">
            <v>=</v>
          </cell>
          <cell r="I203" t="str">
            <v>interessi attivi</v>
          </cell>
          <cell r="J203">
            <v>13132.43</v>
          </cell>
          <cell r="K203">
            <v>62968.1</v>
          </cell>
          <cell r="L203">
            <v>14073.53</v>
          </cell>
          <cell r="N203" t="str">
            <v>interessi attivi</v>
          </cell>
          <cell r="O203">
            <v>0.87</v>
          </cell>
          <cell r="P203">
            <v>0</v>
          </cell>
          <cell r="Q203">
            <v>13817.53</v>
          </cell>
          <cell r="R203">
            <v>13818.58</v>
          </cell>
          <cell r="S203">
            <v>13818.58</v>
          </cell>
          <cell r="T203">
            <v>14068.9</v>
          </cell>
          <cell r="U203">
            <v>14072.35</v>
          </cell>
          <cell r="V203">
            <v>14072.35</v>
          </cell>
          <cell r="W203">
            <v>14072.35</v>
          </cell>
          <cell r="X203">
            <v>14072.35</v>
          </cell>
          <cell r="Y203">
            <v>14072.35</v>
          </cell>
          <cell r="Z203">
            <v>14072.35</v>
          </cell>
          <cell r="AB203">
            <v>0</v>
          </cell>
        </row>
        <row r="204">
          <cell r="B204" t="str">
            <v>55-0300001</v>
          </cell>
          <cell r="C204">
            <v>14200</v>
          </cell>
          <cell r="D204" t="str">
            <v>c16d</v>
          </cell>
          <cell r="E204" t="str">
            <v>difcam</v>
          </cell>
          <cell r="G204" t="str">
            <v>r</v>
          </cell>
          <cell r="H204" t="str">
            <v>positive difference on exchange rates</v>
          </cell>
          <cell r="I204" t="str">
            <v>utili su cambi</v>
          </cell>
          <cell r="J204">
            <v>0.56999999999999995</v>
          </cell>
          <cell r="K204">
            <v>0</v>
          </cell>
          <cell r="L204">
            <v>0.68</v>
          </cell>
          <cell r="N204" t="str">
            <v>utili su cambi</v>
          </cell>
          <cell r="O204">
            <v>0.68</v>
          </cell>
          <cell r="P204">
            <v>0</v>
          </cell>
          <cell r="Q204">
            <v>0.68</v>
          </cell>
          <cell r="R204">
            <v>0.68</v>
          </cell>
          <cell r="S204">
            <v>0.68</v>
          </cell>
          <cell r="T204">
            <v>0.68</v>
          </cell>
          <cell r="U204">
            <v>0.68</v>
          </cell>
          <cell r="V204">
            <v>0.68</v>
          </cell>
          <cell r="W204">
            <v>0.68</v>
          </cell>
          <cell r="X204">
            <v>0.68</v>
          </cell>
          <cell r="Y204">
            <v>0.68</v>
          </cell>
          <cell r="Z204">
            <v>0.68</v>
          </cell>
          <cell r="AB204">
            <v>0</v>
          </cell>
        </row>
        <row r="205">
          <cell r="B205" t="str">
            <v>=</v>
          </cell>
          <cell r="D205" t="str">
            <v>=</v>
          </cell>
          <cell r="E205" t="str">
            <v>=</v>
          </cell>
          <cell r="G205" t="str">
            <v>=</v>
          </cell>
          <cell r="I205" t="str">
            <v>=</v>
          </cell>
          <cell r="J205">
            <v>0.56999999999999995</v>
          </cell>
          <cell r="K205">
            <v>0</v>
          </cell>
          <cell r="L205">
            <v>0.68</v>
          </cell>
          <cell r="N205" t="str">
            <v>=</v>
          </cell>
          <cell r="O205">
            <v>0.68</v>
          </cell>
          <cell r="P205">
            <v>0</v>
          </cell>
          <cell r="Q205">
            <v>0.68</v>
          </cell>
          <cell r="R205">
            <v>0.68</v>
          </cell>
          <cell r="S205">
            <v>0.68</v>
          </cell>
          <cell r="T205">
            <v>0.68</v>
          </cell>
          <cell r="U205">
            <v>0.68</v>
          </cell>
          <cell r="V205">
            <v>0.68</v>
          </cell>
          <cell r="W205">
            <v>0.68</v>
          </cell>
          <cell r="X205">
            <v>0.68</v>
          </cell>
          <cell r="Y205">
            <v>0.68</v>
          </cell>
          <cell r="Z205">
            <v>0.68</v>
          </cell>
          <cell r="AB205">
            <v>0</v>
          </cell>
        </row>
        <row r="206">
          <cell r="B206">
            <v>55</v>
          </cell>
          <cell r="D206" t="str">
            <v>=</v>
          </cell>
          <cell r="E206" t="str">
            <v>=</v>
          </cell>
          <cell r="G206" t="str">
            <v>=</v>
          </cell>
          <cell r="I206" t="str">
            <v>proventi finanziari</v>
          </cell>
          <cell r="J206">
            <v>13133</v>
          </cell>
          <cell r="K206">
            <v>62968.1</v>
          </cell>
          <cell r="L206">
            <v>14074.210000000001</v>
          </cell>
          <cell r="N206" t="str">
            <v>proventi finanziari</v>
          </cell>
          <cell r="O206">
            <v>1.55</v>
          </cell>
          <cell r="P206">
            <v>0</v>
          </cell>
          <cell r="Q206">
            <v>13818.21</v>
          </cell>
          <cell r="R206">
            <v>13819.26</v>
          </cell>
          <cell r="S206">
            <v>13819.26</v>
          </cell>
          <cell r="T206">
            <v>14069.58</v>
          </cell>
          <cell r="U206">
            <v>14073.03</v>
          </cell>
          <cell r="V206">
            <v>14073.03</v>
          </cell>
          <cell r="W206">
            <v>14073.03</v>
          </cell>
          <cell r="X206">
            <v>14073.03</v>
          </cell>
          <cell r="Y206">
            <v>14073.03</v>
          </cell>
          <cell r="Z206">
            <v>14073.03</v>
          </cell>
          <cell r="AB206">
            <v>0</v>
          </cell>
        </row>
        <row r="207">
          <cell r="B207" t="str">
            <v>60-0100001</v>
          </cell>
          <cell r="C207">
            <v>12101</v>
          </cell>
          <cell r="D207" t="str">
            <v>b06c</v>
          </cell>
          <cell r="E207" t="str">
            <v>acos</v>
          </cell>
          <cell r="G207" t="str">
            <v>c</v>
          </cell>
          <cell r="H207" t="str">
            <v>deminaralized water</v>
          </cell>
          <cell r="I207" t="str">
            <v>acq acqua demineralizzata</v>
          </cell>
          <cell r="J207">
            <v>0</v>
          </cell>
          <cell r="K207">
            <v>0</v>
          </cell>
          <cell r="L207">
            <v>0</v>
          </cell>
          <cell r="N207" t="str">
            <v>acq acqua demineralizzata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</row>
        <row r="208">
          <cell r="B208" t="str">
            <v>60-0100002</v>
          </cell>
          <cell r="C208">
            <v>12101</v>
          </cell>
          <cell r="D208" t="str">
            <v>b06c</v>
          </cell>
          <cell r="E208" t="str">
            <v>carb</v>
          </cell>
          <cell r="F208" t="str">
            <v>bc1</v>
          </cell>
          <cell r="G208" t="str">
            <v>c</v>
          </cell>
          <cell r="H208" t="str">
            <v>wood purchase</v>
          </cell>
          <cell r="I208" t="str">
            <v>acquisto legno</v>
          </cell>
          <cell r="J208">
            <v>12163678.4</v>
          </cell>
          <cell r="K208">
            <v>5733202.790000001</v>
          </cell>
          <cell r="L208">
            <v>7594139.8499999996</v>
          </cell>
          <cell r="N208" t="str">
            <v>acquisto legno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207335.09</v>
          </cell>
          <cell r="U208">
            <v>939605.86</v>
          </cell>
          <cell r="V208">
            <v>2358836.19</v>
          </cell>
          <cell r="W208">
            <v>3500419.68</v>
          </cell>
          <cell r="X208">
            <v>5102434.42</v>
          </cell>
          <cell r="Y208">
            <v>6382972.5</v>
          </cell>
          <cell r="Z208">
            <v>7594139.8499999996</v>
          </cell>
          <cell r="AB208">
            <v>1211167.3499999996</v>
          </cell>
        </row>
        <row r="209">
          <cell r="B209" t="str">
            <v>60-0100003</v>
          </cell>
          <cell r="C209">
            <v>12101</v>
          </cell>
          <cell r="D209" t="str">
            <v>b06c</v>
          </cell>
          <cell r="E209" t="str">
            <v>man</v>
          </cell>
          <cell r="F209" t="str">
            <v>bc1</v>
          </cell>
          <cell r="G209" t="str">
            <v>c</v>
          </cell>
          <cell r="H209" t="str">
            <v>other material purchases</v>
          </cell>
          <cell r="I209" t="str">
            <v>ricambi e matertiale di consumo</v>
          </cell>
          <cell r="J209">
            <v>548486.30000000005</v>
          </cell>
          <cell r="K209">
            <v>437158.27</v>
          </cell>
          <cell r="L209">
            <v>478048.41</v>
          </cell>
          <cell r="N209" t="str">
            <v>ricambi e matertiale di consumo</v>
          </cell>
          <cell r="O209">
            <v>3335.04</v>
          </cell>
          <cell r="P209">
            <v>5054.33</v>
          </cell>
          <cell r="Q209">
            <v>6493.62</v>
          </cell>
          <cell r="R209">
            <v>9305.3700000000008</v>
          </cell>
          <cell r="S209">
            <v>147459.29</v>
          </cell>
          <cell r="T209">
            <v>263914.67</v>
          </cell>
          <cell r="U209">
            <v>300437.62</v>
          </cell>
          <cell r="V209">
            <v>356555.6</v>
          </cell>
          <cell r="W209">
            <v>388291.19</v>
          </cell>
          <cell r="X209">
            <v>401244.09</v>
          </cell>
          <cell r="Y209">
            <v>436534.87</v>
          </cell>
          <cell r="Z209">
            <v>478048.41</v>
          </cell>
          <cell r="AB209">
            <v>41513.539999999979</v>
          </cell>
        </row>
        <row r="210">
          <cell r="B210" t="str">
            <v>=</v>
          </cell>
          <cell r="D210" t="str">
            <v>=</v>
          </cell>
          <cell r="E210" t="str">
            <v>=</v>
          </cell>
          <cell r="G210" t="str">
            <v>=</v>
          </cell>
          <cell r="I210" t="str">
            <v>acquisti</v>
          </cell>
          <cell r="J210">
            <v>12712164.700000001</v>
          </cell>
          <cell r="K210">
            <v>6170361.0600000005</v>
          </cell>
          <cell r="L210">
            <v>8072188.2599999998</v>
          </cell>
          <cell r="N210" t="str">
            <v>acquisti</v>
          </cell>
          <cell r="O210">
            <v>3335.04</v>
          </cell>
          <cell r="P210">
            <v>5054.33</v>
          </cell>
          <cell r="Q210">
            <v>6493.62</v>
          </cell>
          <cell r="R210">
            <v>9305.3700000000008</v>
          </cell>
          <cell r="S210">
            <v>147459.29</v>
          </cell>
          <cell r="T210">
            <v>471249.76</v>
          </cell>
          <cell r="U210">
            <v>1240043.48</v>
          </cell>
          <cell r="V210">
            <v>1240043.48</v>
          </cell>
          <cell r="W210">
            <v>1240043.48</v>
          </cell>
          <cell r="X210">
            <v>1240043.48</v>
          </cell>
          <cell r="Y210">
            <v>1240043.48</v>
          </cell>
          <cell r="Z210">
            <v>1240043.48</v>
          </cell>
          <cell r="AB210">
            <v>0</v>
          </cell>
        </row>
        <row r="211">
          <cell r="B211" t="str">
            <v>60-0110001</v>
          </cell>
          <cell r="C211">
            <v>12600</v>
          </cell>
          <cell r="D211" t="str">
            <v>b11i</v>
          </cell>
          <cell r="E211" t="str">
            <v>carb</v>
          </cell>
          <cell r="G211" t="str">
            <v>c</v>
          </cell>
          <cell r="H211" t="str">
            <v>initial wood stock</v>
          </cell>
          <cell r="I211" t="str">
            <v>rim iniziali legno</v>
          </cell>
          <cell r="J211">
            <v>749569.1</v>
          </cell>
          <cell r="K211">
            <v>0</v>
          </cell>
          <cell r="L211">
            <v>1207867.93</v>
          </cell>
          <cell r="N211" t="str">
            <v>rim iniziali legno</v>
          </cell>
          <cell r="O211">
            <v>1207867.93</v>
          </cell>
          <cell r="P211">
            <v>1207867.93</v>
          </cell>
          <cell r="Q211">
            <v>1207867.93</v>
          </cell>
          <cell r="R211">
            <v>1207867.93</v>
          </cell>
          <cell r="S211">
            <v>1207867.93</v>
          </cell>
          <cell r="T211">
            <v>1207867.93</v>
          </cell>
          <cell r="U211">
            <v>1207867.93</v>
          </cell>
          <cell r="V211">
            <v>1207867.93</v>
          </cell>
          <cell r="W211">
            <v>1207867.93</v>
          </cell>
          <cell r="X211">
            <v>1207867.93</v>
          </cell>
          <cell r="Y211">
            <v>1207867.93</v>
          </cell>
          <cell r="Z211">
            <v>1207867.93</v>
          </cell>
          <cell r="AB211">
            <v>0</v>
          </cell>
        </row>
        <row r="212">
          <cell r="B212" t="str">
            <v>60-0110002</v>
          </cell>
          <cell r="C212">
            <v>12600</v>
          </cell>
          <cell r="D212" t="str">
            <v>b11f</v>
          </cell>
          <cell r="E212" t="str">
            <v>carf</v>
          </cell>
          <cell r="G212" t="str">
            <v>r</v>
          </cell>
          <cell r="H212" t="str">
            <v>final wood stock</v>
          </cell>
          <cell r="I212" t="str">
            <v>magazzino rim fin legno</v>
          </cell>
          <cell r="J212">
            <v>1142919.3999999999</v>
          </cell>
          <cell r="K212">
            <v>179669.52</v>
          </cell>
          <cell r="L212">
            <v>1488617.5</v>
          </cell>
          <cell r="N212" t="str">
            <v>magazzino rim fin legno</v>
          </cell>
          <cell r="O212">
            <v>1207867.93</v>
          </cell>
          <cell r="P212">
            <v>1207867.93</v>
          </cell>
          <cell r="Q212">
            <v>1207867.93</v>
          </cell>
          <cell r="R212">
            <v>1207867.93</v>
          </cell>
          <cell r="S212">
            <v>1164524.75</v>
          </cell>
          <cell r="T212">
            <v>1119724.23</v>
          </cell>
          <cell r="U212">
            <v>1139821.82</v>
          </cell>
          <cell r="V212">
            <v>1452771.96</v>
          </cell>
          <cell r="W212">
            <v>1441810.75</v>
          </cell>
          <cell r="X212">
            <v>1716362.06</v>
          </cell>
          <cell r="Y212">
            <v>1839093.08</v>
          </cell>
          <cell r="Z212">
            <v>1488617.5</v>
          </cell>
          <cell r="AB212">
            <v>-350475.58000000007</v>
          </cell>
        </row>
        <row r="213">
          <cell r="B213" t="str">
            <v>=</v>
          </cell>
          <cell r="D213" t="str">
            <v>=</v>
          </cell>
          <cell r="E213" t="str">
            <v>=</v>
          </cell>
          <cell r="G213" t="str">
            <v>=</v>
          </cell>
          <cell r="I213" t="str">
            <v>delta rimanenze mat prime</v>
          </cell>
          <cell r="J213">
            <v>-393350.29999999993</v>
          </cell>
          <cell r="K213">
            <v>-179669.52</v>
          </cell>
          <cell r="L213">
            <v>-280749.57000000007</v>
          </cell>
          <cell r="N213" t="str">
            <v>delta rimanenze mat prime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43343.179999999935</v>
          </cell>
          <cell r="T213">
            <v>88143.7</v>
          </cell>
          <cell r="U213">
            <v>68046.10999999987</v>
          </cell>
          <cell r="V213">
            <v>68046.10999999987</v>
          </cell>
          <cell r="W213">
            <v>68046.10999999987</v>
          </cell>
          <cell r="X213">
            <v>68046.10999999987</v>
          </cell>
          <cell r="Y213">
            <v>68046.10999999987</v>
          </cell>
          <cell r="Z213">
            <v>68046.10999999987</v>
          </cell>
          <cell r="AB213">
            <v>0</v>
          </cell>
        </row>
        <row r="214">
          <cell r="B214" t="str">
            <v>60-0200001</v>
          </cell>
          <cell r="C214">
            <v>12101</v>
          </cell>
          <cell r="D214" t="str">
            <v>b06c</v>
          </cell>
          <cell r="E214" t="str">
            <v>asp</v>
          </cell>
          <cell r="G214" t="str">
            <v>c</v>
          </cell>
          <cell r="H214" t="str">
            <v>stationery</v>
          </cell>
          <cell r="I214" t="str">
            <v>cancelleria e stampati</v>
          </cell>
          <cell r="J214">
            <v>9510.31</v>
          </cell>
          <cell r="K214">
            <v>10761.52</v>
          </cell>
          <cell r="L214">
            <v>27700.01</v>
          </cell>
          <cell r="N214" t="str">
            <v>cancelleria e stampati</v>
          </cell>
          <cell r="O214">
            <v>3272.36</v>
          </cell>
          <cell r="P214">
            <v>6616.03</v>
          </cell>
          <cell r="Q214">
            <v>8172.72</v>
          </cell>
          <cell r="R214">
            <v>8659.2900000000009</v>
          </cell>
          <cell r="S214">
            <v>10395.65</v>
          </cell>
          <cell r="T214">
            <v>12065.13</v>
          </cell>
          <cell r="U214">
            <v>14901.63</v>
          </cell>
          <cell r="V214">
            <v>16344.27</v>
          </cell>
          <cell r="W214">
            <v>20103.080000000002</v>
          </cell>
          <cell r="X214">
            <v>20918.349999999999</v>
          </cell>
          <cell r="Y214">
            <v>25894.29</v>
          </cell>
          <cell r="Z214">
            <v>27700.01</v>
          </cell>
          <cell r="AB214">
            <v>1805.7199999999975</v>
          </cell>
        </row>
        <row r="215">
          <cell r="B215" t="str">
            <v>60-0200002</v>
          </cell>
          <cell r="C215">
            <v>12101</v>
          </cell>
          <cell r="D215" t="str">
            <v>b06c</v>
          </cell>
          <cell r="E215" t="str">
            <v>acos</v>
          </cell>
          <cell r="G215" t="str">
            <v>c</v>
          </cell>
          <cell r="I215" t="str">
            <v>carburanti e lubrificanti</v>
          </cell>
          <cell r="J215">
            <v>5219.2700000000004</v>
          </cell>
          <cell r="K215">
            <v>2011</v>
          </cell>
          <cell r="L215">
            <v>13044.81</v>
          </cell>
          <cell r="N215" t="str">
            <v>carburanti e lubrificanti</v>
          </cell>
          <cell r="O215">
            <v>46</v>
          </cell>
          <cell r="P215">
            <v>758.8</v>
          </cell>
          <cell r="Q215">
            <v>1826.9</v>
          </cell>
          <cell r="R215">
            <v>2931.99</v>
          </cell>
          <cell r="S215">
            <v>2931.99</v>
          </cell>
          <cell r="T215">
            <v>3269.14</v>
          </cell>
          <cell r="U215">
            <v>4793.13</v>
          </cell>
          <cell r="V215">
            <v>6996.85</v>
          </cell>
          <cell r="W215">
            <v>7683.34</v>
          </cell>
          <cell r="X215">
            <v>9042.81</v>
          </cell>
          <cell r="Y215">
            <v>10699.67</v>
          </cell>
          <cell r="Z215">
            <v>13044.81</v>
          </cell>
          <cell r="AB215">
            <v>2345.1399999999994</v>
          </cell>
        </row>
        <row r="216">
          <cell r="B216" t="str">
            <v>60-0200003</v>
          </cell>
          <cell r="C216">
            <v>12101</v>
          </cell>
          <cell r="D216" t="str">
            <v>b06c</v>
          </cell>
          <cell r="E216" t="str">
            <v>acos</v>
          </cell>
          <cell r="G216" t="str">
            <v>c</v>
          </cell>
          <cell r="H216" t="str">
            <v>chemical product purchase</v>
          </cell>
          <cell r="I216" t="str">
            <v>acquisto prodotti chimici</v>
          </cell>
          <cell r="J216">
            <v>193415.99</v>
          </cell>
          <cell r="K216">
            <v>228056.74</v>
          </cell>
          <cell r="L216">
            <v>161732.59</v>
          </cell>
          <cell r="N216" t="str">
            <v>acquisto prodotti chimici</v>
          </cell>
          <cell r="O216">
            <v>2695.93</v>
          </cell>
          <cell r="P216">
            <v>2695.93</v>
          </cell>
          <cell r="Q216">
            <v>3803.42</v>
          </cell>
          <cell r="R216">
            <v>3989.58</v>
          </cell>
          <cell r="S216">
            <v>4198.93</v>
          </cell>
          <cell r="T216">
            <v>19777.21</v>
          </cell>
          <cell r="U216">
            <v>47387.93</v>
          </cell>
          <cell r="V216">
            <v>66474.47</v>
          </cell>
          <cell r="W216">
            <v>85151.71</v>
          </cell>
          <cell r="X216">
            <v>113010.43</v>
          </cell>
          <cell r="Y216">
            <v>135626.04999999999</v>
          </cell>
          <cell r="Z216">
            <v>161732.59</v>
          </cell>
          <cell r="AB216">
            <v>26106.540000000008</v>
          </cell>
        </row>
        <row r="217">
          <cell r="B217" t="str">
            <v>60-0200004</v>
          </cell>
          <cell r="C217">
            <v>12213</v>
          </cell>
          <cell r="D217" t="str">
            <v>b07</v>
          </cell>
          <cell r="E217" t="str">
            <v>acos</v>
          </cell>
          <cell r="G217" t="str">
            <v>c</v>
          </cell>
          <cell r="H217" t="str">
            <v>working uniforms</v>
          </cell>
          <cell r="I217" t="str">
            <v>indumenti da lavoro</v>
          </cell>
          <cell r="J217">
            <v>6210.94</v>
          </cell>
          <cell r="K217">
            <v>3894.32</v>
          </cell>
          <cell r="L217">
            <v>2859.13</v>
          </cell>
          <cell r="N217" t="str">
            <v>indumenti da lavoro</v>
          </cell>
          <cell r="O217">
            <v>0</v>
          </cell>
          <cell r="P217">
            <v>0</v>
          </cell>
          <cell r="Q217">
            <v>0</v>
          </cell>
          <cell r="R217">
            <v>383.4</v>
          </cell>
          <cell r="S217">
            <v>769.13</v>
          </cell>
          <cell r="T217">
            <v>769.13</v>
          </cell>
          <cell r="U217">
            <v>769.13</v>
          </cell>
          <cell r="V217">
            <v>769.13</v>
          </cell>
          <cell r="W217">
            <v>1219.1300000000001</v>
          </cell>
          <cell r="X217">
            <v>1219.1300000000001</v>
          </cell>
          <cell r="Y217">
            <v>1219.1300000000001</v>
          </cell>
          <cell r="Z217">
            <v>2859.13</v>
          </cell>
          <cell r="AB217">
            <v>1640</v>
          </cell>
        </row>
        <row r="218">
          <cell r="B218" t="str">
            <v>60-0200005</v>
          </cell>
          <cell r="C218">
            <v>12101</v>
          </cell>
          <cell r="D218" t="str">
            <v>b06c</v>
          </cell>
          <cell r="E218" t="str">
            <v>acos</v>
          </cell>
          <cell r="G218" t="str">
            <v>c</v>
          </cell>
          <cell r="I218" t="str">
            <v>Acq acqua consorzio bonifica</v>
          </cell>
          <cell r="K218">
            <v>4298.74</v>
          </cell>
          <cell r="L218">
            <v>3000</v>
          </cell>
          <cell r="N218" t="str">
            <v>Acq acqua consorzio bonifica</v>
          </cell>
          <cell r="O218">
            <v>250</v>
          </cell>
          <cell r="P218">
            <v>500</v>
          </cell>
          <cell r="Q218">
            <v>750</v>
          </cell>
          <cell r="R218">
            <v>1000</v>
          </cell>
          <cell r="S218">
            <v>1250</v>
          </cell>
          <cell r="T218">
            <v>1500</v>
          </cell>
          <cell r="U218">
            <v>1750</v>
          </cell>
          <cell r="V218">
            <v>2000</v>
          </cell>
          <cell r="W218">
            <v>2250</v>
          </cell>
          <cell r="X218">
            <v>2500</v>
          </cell>
          <cell r="Y218">
            <v>2750</v>
          </cell>
          <cell r="Z218">
            <v>3000</v>
          </cell>
          <cell r="AB218">
            <v>250</v>
          </cell>
        </row>
        <row r="219">
          <cell r="B219" t="str">
            <v>60-0200006</v>
          </cell>
          <cell r="C219">
            <v>12213</v>
          </cell>
          <cell r="D219" t="str">
            <v>b14</v>
          </cell>
          <cell r="E219" t="str">
            <v>asp</v>
          </cell>
          <cell r="G219" t="str">
            <v>c</v>
          </cell>
          <cell r="H219" t="str">
            <v>copies</v>
          </cell>
          <cell r="I219" t="str">
            <v>riproduzioni e fotocopie</v>
          </cell>
          <cell r="J219">
            <v>0</v>
          </cell>
          <cell r="K219">
            <v>0</v>
          </cell>
          <cell r="L219">
            <v>38.299999999999997</v>
          </cell>
          <cell r="N219" t="str">
            <v>riproduzioni e fotocopie</v>
          </cell>
          <cell r="O219">
            <v>18.3</v>
          </cell>
          <cell r="P219">
            <v>38.299999999999997</v>
          </cell>
          <cell r="Q219">
            <v>38.299999999999997</v>
          </cell>
          <cell r="R219">
            <v>38.299999999999997</v>
          </cell>
          <cell r="S219">
            <v>38.299999999999997</v>
          </cell>
          <cell r="T219">
            <v>38.299999999999997</v>
          </cell>
          <cell r="U219">
            <v>38.299999999999997</v>
          </cell>
          <cell r="V219">
            <v>38.299999999999997</v>
          </cell>
          <cell r="W219">
            <v>38.299999999999997</v>
          </cell>
          <cell r="X219">
            <v>38.299999999999997</v>
          </cell>
          <cell r="Y219">
            <v>38.299999999999997</v>
          </cell>
          <cell r="Z219">
            <v>38.299999999999997</v>
          </cell>
          <cell r="AB219">
            <v>0</v>
          </cell>
        </row>
        <row r="220">
          <cell r="B220" t="str">
            <v>60-0200007</v>
          </cell>
          <cell r="C220">
            <v>12101</v>
          </cell>
          <cell r="D220" t="str">
            <v>b06c</v>
          </cell>
          <cell r="E220" t="str">
            <v>carb</v>
          </cell>
          <cell r="G220" t="str">
            <v>c</v>
          </cell>
          <cell r="H220" t="str">
            <v>oils</v>
          </cell>
          <cell r="I220" t="str">
            <v>oli lubrif. Carburanti centrale</v>
          </cell>
          <cell r="J220">
            <v>31574.46</v>
          </cell>
          <cell r="K220">
            <v>15136.27</v>
          </cell>
          <cell r="L220">
            <v>5847.8</v>
          </cell>
          <cell r="N220" t="str">
            <v>oli lubrif. Carburanti centrale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2369.8000000000002</v>
          </cell>
          <cell r="T220">
            <v>2369.8000000000002</v>
          </cell>
          <cell r="U220">
            <v>2505.9499999999998</v>
          </cell>
          <cell r="V220">
            <v>3967.16</v>
          </cell>
          <cell r="W220">
            <v>3967.16</v>
          </cell>
          <cell r="X220">
            <v>3967.16</v>
          </cell>
          <cell r="Y220">
            <v>3967.16</v>
          </cell>
          <cell r="Z220">
            <v>5847.8</v>
          </cell>
          <cell r="AB220">
            <v>1880.6400000000003</v>
          </cell>
        </row>
        <row r="221">
          <cell r="B221" t="str">
            <v>60-0200008</v>
          </cell>
          <cell r="C221">
            <v>12203</v>
          </cell>
          <cell r="D221" t="str">
            <v>b07</v>
          </cell>
          <cell r="E221" t="str">
            <v>carb</v>
          </cell>
          <cell r="G221" t="str">
            <v>c</v>
          </cell>
          <cell r="H221" t="str">
            <v>energy transortation fee</v>
          </cell>
          <cell r="I221" t="str">
            <v>serv. Trasporto en elettrica</v>
          </cell>
          <cell r="J221">
            <v>41844.14</v>
          </cell>
          <cell r="K221">
            <v>33814.080000000002</v>
          </cell>
          <cell r="L221">
            <v>0</v>
          </cell>
          <cell r="N221" t="str">
            <v>serv. Trasporto en elettrica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</row>
        <row r="222">
          <cell r="B222" t="str">
            <v>60-0200009</v>
          </cell>
          <cell r="C222">
            <v>12101</v>
          </cell>
          <cell r="D222" t="str">
            <v>b06c</v>
          </cell>
          <cell r="E222" t="str">
            <v>acos</v>
          </cell>
          <cell r="G222" t="str">
            <v>c</v>
          </cell>
          <cell r="H222" t="str">
            <v>fee to cityhole of bando</v>
          </cell>
          <cell r="I222" t="str">
            <v>contributo comune di argenta</v>
          </cell>
          <cell r="J222">
            <v>164740.72</v>
          </cell>
          <cell r="K222">
            <v>133126.32</v>
          </cell>
          <cell r="L222">
            <v>74325.42</v>
          </cell>
          <cell r="N222" t="str">
            <v>contributo comune di argenta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911.83</v>
          </cell>
          <cell r="U222">
            <v>7831.83</v>
          </cell>
          <cell r="V222">
            <v>19231.830000000002</v>
          </cell>
          <cell r="W222">
            <v>32531.83</v>
          </cell>
          <cell r="X222">
            <v>47331.83</v>
          </cell>
          <cell r="Y222">
            <v>60968.83</v>
          </cell>
          <cell r="Z222">
            <v>74325.42</v>
          </cell>
          <cell r="AB222">
            <v>13356.589999999997</v>
          </cell>
        </row>
        <row r="223">
          <cell r="B223" t="str">
            <v>60-0200010</v>
          </cell>
          <cell r="C223">
            <v>12102</v>
          </cell>
          <cell r="D223" t="str">
            <v>b07</v>
          </cell>
          <cell r="E223" t="str">
            <v>man</v>
          </cell>
          <cell r="G223" t="str">
            <v>c</v>
          </cell>
          <cell r="H223" t="str">
            <v xml:space="preserve">oil and fuel for plants </v>
          </cell>
          <cell r="I223" t="str">
            <v>oli lubrif. Carburanti attrezzatura</v>
          </cell>
          <cell r="J223">
            <v>158341.5</v>
          </cell>
          <cell r="K223">
            <v>93706.5</v>
          </cell>
          <cell r="L223">
            <v>71876.639999999999</v>
          </cell>
          <cell r="N223" t="str">
            <v>oli lubrif. Carburanti attrezzatura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156.80000000000001</v>
          </cell>
          <cell r="T223">
            <v>10378.4</v>
          </cell>
          <cell r="U223">
            <v>15510.64</v>
          </cell>
          <cell r="V223">
            <v>23790.639999999999</v>
          </cell>
          <cell r="W223">
            <v>40647.64</v>
          </cell>
          <cell r="X223">
            <v>49197.64</v>
          </cell>
          <cell r="Y223">
            <v>71918.64</v>
          </cell>
          <cell r="Z223">
            <v>71876.639999999999</v>
          </cell>
          <cell r="AB223">
            <v>-42</v>
          </cell>
        </row>
        <row r="224">
          <cell r="B224" t="str">
            <v>60-0200011</v>
          </cell>
          <cell r="C224">
            <v>12213</v>
          </cell>
          <cell r="D224" t="str">
            <v>b07</v>
          </cell>
          <cell r="E224" t="str">
            <v>asp</v>
          </cell>
          <cell r="G224" t="str">
            <v>c</v>
          </cell>
          <cell r="H224" t="str">
            <v>transaltions</v>
          </cell>
          <cell r="I224" t="str">
            <v>traduzioni</v>
          </cell>
          <cell r="J224">
            <v>0</v>
          </cell>
          <cell r="K224">
            <v>0</v>
          </cell>
          <cell r="L224">
            <v>0</v>
          </cell>
          <cell r="N224" t="str">
            <v>traduzioni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</row>
        <row r="225">
          <cell r="B225" t="str">
            <v>=</v>
          </cell>
          <cell r="D225" t="str">
            <v>=</v>
          </cell>
          <cell r="E225" t="str">
            <v>=</v>
          </cell>
          <cell r="G225" t="str">
            <v>=</v>
          </cell>
          <cell r="I225" t="str">
            <v>altri oneri di acquisto</v>
          </cell>
          <cell r="J225">
            <v>610857.32999999996</v>
          </cell>
          <cell r="K225">
            <v>524805.49</v>
          </cell>
          <cell r="L225">
            <v>360424.7</v>
          </cell>
          <cell r="N225" t="str">
            <v>altri oneri di acquisto</v>
          </cell>
          <cell r="O225">
            <v>6282.59</v>
          </cell>
          <cell r="P225">
            <v>10609.06</v>
          </cell>
          <cell r="Q225">
            <v>14591.34</v>
          </cell>
          <cell r="R225">
            <v>17002.560000000001</v>
          </cell>
          <cell r="S225">
            <v>22110.6</v>
          </cell>
          <cell r="T225">
            <v>51078.94</v>
          </cell>
          <cell r="U225">
            <v>95488.54</v>
          </cell>
          <cell r="V225">
            <v>95488.54</v>
          </cell>
          <cell r="W225">
            <v>95488.54</v>
          </cell>
          <cell r="X225">
            <v>95488.54</v>
          </cell>
          <cell r="Y225">
            <v>95488.54</v>
          </cell>
          <cell r="Z225">
            <v>95488.54</v>
          </cell>
          <cell r="AB225">
            <v>0</v>
          </cell>
        </row>
        <row r="226">
          <cell r="B226" t="str">
            <v>60-0300001</v>
          </cell>
          <cell r="C226">
            <v>12101</v>
          </cell>
          <cell r="D226" t="str">
            <v>b07</v>
          </cell>
          <cell r="E226" t="str">
            <v>carb</v>
          </cell>
          <cell r="G226" t="str">
            <v>c</v>
          </cell>
          <cell r="H226" t="str">
            <v>ashes analisys</v>
          </cell>
          <cell r="I226" t="str">
            <v>analisi ceneri, polveri, cippato</v>
          </cell>
          <cell r="J226">
            <v>870.2</v>
          </cell>
          <cell r="K226">
            <v>620</v>
          </cell>
          <cell r="L226">
            <v>223864.69</v>
          </cell>
          <cell r="N226" t="str">
            <v>analisi ceneri, polveri, cippato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8900</v>
          </cell>
          <cell r="U226">
            <v>43721.46</v>
          </cell>
          <cell r="V226">
            <v>98766.46</v>
          </cell>
          <cell r="W226">
            <v>136116.46</v>
          </cell>
          <cell r="X226">
            <v>172304.96</v>
          </cell>
          <cell r="Y226">
            <v>205164.69</v>
          </cell>
          <cell r="Z226">
            <v>223864.69</v>
          </cell>
          <cell r="AB226">
            <v>18700</v>
          </cell>
        </row>
        <row r="227">
          <cell r="B227" t="str">
            <v>60-0300002</v>
          </cell>
          <cell r="C227">
            <v>12203</v>
          </cell>
          <cell r="D227" t="str">
            <v>b07</v>
          </cell>
          <cell r="E227" t="str">
            <v>trasp</v>
          </cell>
          <cell r="F227" t="str">
            <v>aw2</v>
          </cell>
          <cell r="G227" t="str">
            <v>c</v>
          </cell>
          <cell r="H227" t="str">
            <v>ashes transportation</v>
          </cell>
          <cell r="I227" t="str">
            <v>trasporto ceneri</v>
          </cell>
          <cell r="J227">
            <v>335409.73</v>
          </cell>
          <cell r="K227">
            <v>162795.39000000001</v>
          </cell>
          <cell r="L227">
            <v>307049.96000000002</v>
          </cell>
          <cell r="N227" t="str">
            <v>trasporto ceneri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8196.5</v>
          </cell>
          <cell r="U227">
            <v>35254</v>
          </cell>
          <cell r="V227">
            <v>79920.58</v>
          </cell>
          <cell r="W227">
            <v>134135.54999999999</v>
          </cell>
          <cell r="X227">
            <v>196356.27</v>
          </cell>
          <cell r="Y227">
            <v>264242.03999999998</v>
          </cell>
          <cell r="Z227">
            <v>307049.96000000002</v>
          </cell>
          <cell r="AB227">
            <v>42807.920000000042</v>
          </cell>
        </row>
        <row r="228">
          <cell r="B228" t="str">
            <v>60-0300006</v>
          </cell>
          <cell r="C228">
            <v>12201</v>
          </cell>
          <cell r="D228" t="str">
            <v>b07</v>
          </cell>
          <cell r="E228" t="str">
            <v>carb</v>
          </cell>
          <cell r="G228" t="str">
            <v>c</v>
          </cell>
          <cell r="H228" t="str">
            <v>wood processing costs</v>
          </cell>
          <cell r="I228" t="str">
            <v>triturazione</v>
          </cell>
          <cell r="J228">
            <v>0</v>
          </cell>
          <cell r="K228">
            <v>0</v>
          </cell>
          <cell r="L228">
            <v>0</v>
          </cell>
          <cell r="N228" t="str">
            <v>triturazione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</row>
        <row r="229">
          <cell r="B229" t="str">
            <v>60-0300007</v>
          </cell>
          <cell r="C229">
            <v>12201</v>
          </cell>
          <cell r="D229" t="str">
            <v>b07</v>
          </cell>
          <cell r="E229" t="str">
            <v>carb</v>
          </cell>
          <cell r="G229" t="str">
            <v>c</v>
          </cell>
          <cell r="H229" t="str">
            <v>wood processing costs</v>
          </cell>
          <cell r="I229" t="str">
            <v>gestione parco legno</v>
          </cell>
          <cell r="J229">
            <v>16403.8</v>
          </cell>
          <cell r="K229">
            <v>8983.2999999999993</v>
          </cell>
          <cell r="L229">
            <v>26259.13</v>
          </cell>
          <cell r="N229" t="str">
            <v>gestione parco legno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3865</v>
          </cell>
          <cell r="T229">
            <v>6619</v>
          </cell>
          <cell r="U229">
            <v>6619</v>
          </cell>
          <cell r="V229">
            <v>15639.93</v>
          </cell>
          <cell r="W229">
            <v>26259.13</v>
          </cell>
          <cell r="X229">
            <v>26259.13</v>
          </cell>
          <cell r="Y229">
            <v>26259.13</v>
          </cell>
          <cell r="Z229">
            <v>26259.13</v>
          </cell>
          <cell r="AB229">
            <v>0</v>
          </cell>
        </row>
        <row r="230">
          <cell r="B230" t="str">
            <v>60-0300009</v>
          </cell>
          <cell r="C230">
            <v>12212</v>
          </cell>
          <cell r="D230" t="str">
            <v>b07</v>
          </cell>
          <cell r="E230" t="str">
            <v>carb</v>
          </cell>
          <cell r="G230" t="str">
            <v>c</v>
          </cell>
          <cell r="H230" t="str">
            <v>waste costs</v>
          </cell>
          <cell r="I230" t="str">
            <v>smaltimento rifiuti</v>
          </cell>
          <cell r="J230">
            <v>3873.36</v>
          </cell>
          <cell r="K230">
            <v>643.35</v>
          </cell>
          <cell r="L230">
            <v>152203.18</v>
          </cell>
          <cell r="N230" t="str">
            <v>smaltimento rifiuti</v>
          </cell>
          <cell r="O230">
            <v>143</v>
          </cell>
          <cell r="P230">
            <v>143</v>
          </cell>
          <cell r="Q230">
            <v>143</v>
          </cell>
          <cell r="R230">
            <v>143</v>
          </cell>
          <cell r="S230">
            <v>11605.88</v>
          </cell>
          <cell r="T230">
            <v>57445.46</v>
          </cell>
          <cell r="U230">
            <v>115276.75</v>
          </cell>
          <cell r="V230">
            <v>123365.27</v>
          </cell>
          <cell r="W230">
            <v>124621.47</v>
          </cell>
          <cell r="X230">
            <v>147247.93</v>
          </cell>
          <cell r="Y230">
            <v>152423.93</v>
          </cell>
          <cell r="Z230">
            <v>152203.18</v>
          </cell>
          <cell r="AB230">
            <v>-220.75</v>
          </cell>
        </row>
        <row r="231">
          <cell r="B231" t="str">
            <v>60-0300011</v>
          </cell>
          <cell r="C231">
            <v>12212</v>
          </cell>
          <cell r="D231" t="str">
            <v>b07</v>
          </cell>
          <cell r="E231" t="str">
            <v>carb</v>
          </cell>
          <cell r="F231" t="str">
            <v>aw1</v>
          </cell>
          <cell r="G231" t="str">
            <v>c</v>
          </cell>
          <cell r="H231" t="str">
            <v>waste costs</v>
          </cell>
          <cell r="I231" t="str">
            <v>smaltimento fanghi</v>
          </cell>
          <cell r="J231">
            <v>33039.089999999997</v>
          </cell>
          <cell r="K231">
            <v>17134.3</v>
          </cell>
          <cell r="L231">
            <v>54795.74</v>
          </cell>
          <cell r="N231" t="str">
            <v>smaltimento fanghi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5380.84</v>
          </cell>
          <cell r="T231">
            <v>5756.88</v>
          </cell>
          <cell r="U231">
            <v>6416.14</v>
          </cell>
          <cell r="V231">
            <v>7482.04</v>
          </cell>
          <cell r="W231">
            <v>8493.5400000000009</v>
          </cell>
          <cell r="X231">
            <v>10072.08</v>
          </cell>
          <cell r="Y231">
            <v>13079.64</v>
          </cell>
          <cell r="Z231">
            <v>54795.74</v>
          </cell>
          <cell r="AB231">
            <v>41716.1</v>
          </cell>
        </row>
        <row r="232">
          <cell r="B232" t="str">
            <v>60-0300013</v>
          </cell>
          <cell r="C232">
            <v>12201</v>
          </cell>
          <cell r="D232" t="str">
            <v>b07</v>
          </cell>
          <cell r="E232" t="str">
            <v>carb</v>
          </cell>
          <cell r="F232" t="str">
            <v>aw1</v>
          </cell>
          <cell r="G232" t="str">
            <v>c</v>
          </cell>
          <cell r="H232" t="str">
            <v>water analysis</v>
          </cell>
          <cell r="I232" t="str">
            <v>analisi acque di scarico</v>
          </cell>
          <cell r="J232">
            <v>4407</v>
          </cell>
          <cell r="K232">
            <v>10518.22</v>
          </cell>
          <cell r="L232">
            <v>5031.3999999999996</v>
          </cell>
          <cell r="N232" t="str">
            <v>analisi acque di scarico</v>
          </cell>
          <cell r="O232">
            <v>0</v>
          </cell>
          <cell r="P232">
            <v>0</v>
          </cell>
          <cell r="Q232">
            <v>0</v>
          </cell>
          <cell r="R232">
            <v>1326</v>
          </cell>
          <cell r="S232">
            <v>2923.84</v>
          </cell>
          <cell r="T232">
            <v>3083.84</v>
          </cell>
          <cell r="U232">
            <v>4108</v>
          </cell>
          <cell r="V232">
            <v>4208.6400000000003</v>
          </cell>
          <cell r="W232">
            <v>4208.6400000000003</v>
          </cell>
          <cell r="X232">
            <v>4966.3999999999996</v>
          </cell>
          <cell r="Y232">
            <v>5031.5200000000004</v>
          </cell>
          <cell r="Z232">
            <v>5031.3999999999996</v>
          </cell>
          <cell r="AB232">
            <v>-0.12000000000080036</v>
          </cell>
        </row>
        <row r="233">
          <cell r="B233" t="str">
            <v>60-0300014</v>
          </cell>
          <cell r="C233">
            <v>12201</v>
          </cell>
          <cell r="D233" t="str">
            <v>b07</v>
          </cell>
          <cell r="E233" t="str">
            <v>carb</v>
          </cell>
          <cell r="G233" t="str">
            <v>c</v>
          </cell>
          <cell r="H233" t="str">
            <v>land analysis</v>
          </cell>
          <cell r="I233" t="str">
            <v>analisi ambientali</v>
          </cell>
          <cell r="J233">
            <v>77850.399999999994</v>
          </cell>
          <cell r="K233">
            <v>93078.5</v>
          </cell>
          <cell r="L233">
            <v>113817.63</v>
          </cell>
          <cell r="N233" t="str">
            <v>analisi ambientali</v>
          </cell>
          <cell r="O233">
            <v>4166.7</v>
          </cell>
          <cell r="P233">
            <v>8333.4</v>
          </cell>
          <cell r="Q233">
            <v>12500.1</v>
          </cell>
          <cell r="R233">
            <v>16666.8</v>
          </cell>
          <cell r="S233">
            <v>21660.5</v>
          </cell>
          <cell r="T233">
            <v>29684.2</v>
          </cell>
          <cell r="U233">
            <v>35937.9</v>
          </cell>
          <cell r="V233">
            <v>45856.6</v>
          </cell>
          <cell r="W233">
            <v>53282.3</v>
          </cell>
          <cell r="X233">
            <v>67431.81</v>
          </cell>
          <cell r="Y233">
            <v>73898.36</v>
          </cell>
          <cell r="Z233">
            <v>113817.63</v>
          </cell>
          <cell r="AB233">
            <v>39919.270000000004</v>
          </cell>
        </row>
        <row r="234">
          <cell r="B234" t="str">
            <v>=</v>
          </cell>
          <cell r="D234" t="str">
            <v>=</v>
          </cell>
          <cell r="E234" t="str">
            <v>=</v>
          </cell>
          <cell r="G234" t="str">
            <v>=</v>
          </cell>
          <cell r="I234" t="str">
            <v>prestazioni di servizi</v>
          </cell>
          <cell r="J234">
            <v>471853.57999999996</v>
          </cell>
          <cell r="K234">
            <v>293773.06</v>
          </cell>
          <cell r="L234">
            <v>883021.73</v>
          </cell>
          <cell r="N234" t="str">
            <v>prestazioni di servizi</v>
          </cell>
          <cell r="O234">
            <v>4309.7</v>
          </cell>
          <cell r="P234">
            <v>8476.4</v>
          </cell>
          <cell r="Q234">
            <v>12643.1</v>
          </cell>
          <cell r="R234">
            <v>18135.8</v>
          </cell>
          <cell r="S234">
            <v>45436.06</v>
          </cell>
          <cell r="T234">
            <v>119685.88</v>
          </cell>
          <cell r="U234">
            <v>247333.25</v>
          </cell>
          <cell r="V234">
            <v>247333.25</v>
          </cell>
          <cell r="W234">
            <v>247333.25</v>
          </cell>
          <cell r="X234">
            <v>247333.25</v>
          </cell>
          <cell r="Y234">
            <v>247333.25</v>
          </cell>
          <cell r="Z234">
            <v>247333.25</v>
          </cell>
          <cell r="AB234">
            <v>0</v>
          </cell>
        </row>
        <row r="235">
          <cell r="B235">
            <v>60</v>
          </cell>
          <cell r="D235" t="str">
            <v>=</v>
          </cell>
          <cell r="E235" t="str">
            <v>=</v>
          </cell>
          <cell r="G235" t="str">
            <v>=</v>
          </cell>
          <cell r="I235" t="str">
            <v>costi della produzione</v>
          </cell>
          <cell r="J235">
            <v>13401525.310000001</v>
          </cell>
          <cell r="K235">
            <v>6809270.0900000008</v>
          </cell>
          <cell r="L235">
            <v>9034885.1199999992</v>
          </cell>
          <cell r="N235" t="str">
            <v>costi della produzione</v>
          </cell>
          <cell r="O235">
            <v>13927.33</v>
          </cell>
          <cell r="P235">
            <v>24139.79</v>
          </cell>
          <cell r="Q235">
            <v>33728.06</v>
          </cell>
          <cell r="R235">
            <v>44443.73</v>
          </cell>
          <cell r="S235">
            <v>258349.13</v>
          </cell>
          <cell r="T235">
            <v>730158.28</v>
          </cell>
          <cell r="U235">
            <v>1650911.38</v>
          </cell>
          <cell r="V235">
            <v>1650911.38</v>
          </cell>
          <cell r="W235">
            <v>1650911.38</v>
          </cell>
          <cell r="X235">
            <v>1650911.38</v>
          </cell>
          <cell r="Y235">
            <v>1650911.38</v>
          </cell>
          <cell r="Z235">
            <v>1650911.38</v>
          </cell>
          <cell r="AB235">
            <v>0</v>
          </cell>
        </row>
        <row r="236">
          <cell r="B236" t="str">
            <v>70-0100001</v>
          </cell>
          <cell r="C236">
            <v>12203</v>
          </cell>
          <cell r="D236" t="str">
            <v>b07</v>
          </cell>
          <cell r="E236" t="str">
            <v>trasp</v>
          </cell>
          <cell r="G236" t="str">
            <v>c</v>
          </cell>
          <cell r="H236" t="str">
            <v>other transport</v>
          </cell>
          <cell r="I236" t="str">
            <v>trasporti vari</v>
          </cell>
          <cell r="J236">
            <v>890</v>
          </cell>
          <cell r="K236">
            <v>7186.53</v>
          </cell>
          <cell r="L236">
            <v>3348.47</v>
          </cell>
          <cell r="N236" t="str">
            <v>trasporti vari</v>
          </cell>
          <cell r="O236">
            <v>500</v>
          </cell>
          <cell r="P236">
            <v>500</v>
          </cell>
          <cell r="Q236">
            <v>1605</v>
          </cell>
          <cell r="R236">
            <v>1605</v>
          </cell>
          <cell r="S236">
            <v>1844.05</v>
          </cell>
          <cell r="T236">
            <v>1844.05</v>
          </cell>
          <cell r="U236">
            <v>2083.4</v>
          </cell>
          <cell r="V236">
            <v>2373.4</v>
          </cell>
          <cell r="W236">
            <v>2493.1999999999998</v>
          </cell>
          <cell r="X236">
            <v>2493.1999999999998</v>
          </cell>
          <cell r="Y236">
            <v>3123.47</v>
          </cell>
          <cell r="Z236">
            <v>3348.47</v>
          </cell>
          <cell r="AB236">
            <v>225</v>
          </cell>
        </row>
        <row r="237">
          <cell r="B237" t="str">
            <v>70-0100002</v>
          </cell>
          <cell r="C237">
            <v>12213</v>
          </cell>
          <cell r="D237" t="str">
            <v>b07</v>
          </cell>
          <cell r="E237" t="str">
            <v>via</v>
          </cell>
          <cell r="G237" t="str">
            <v>c</v>
          </cell>
          <cell r="H237" t="str">
            <v>travel expenses</v>
          </cell>
          <cell r="I237" t="str">
            <v>spese viaggio - trasferte</v>
          </cell>
          <cell r="J237">
            <v>8172.79</v>
          </cell>
          <cell r="K237">
            <v>7856.35</v>
          </cell>
          <cell r="L237">
            <v>22980.33</v>
          </cell>
          <cell r="N237" t="str">
            <v>spese viaggio - trasferte</v>
          </cell>
          <cell r="O237">
            <v>439.41</v>
          </cell>
          <cell r="P237">
            <v>1193.6500000000001</v>
          </cell>
          <cell r="Q237">
            <v>2658.8</v>
          </cell>
          <cell r="R237">
            <v>4714.8</v>
          </cell>
          <cell r="S237">
            <v>9721.26</v>
          </cell>
          <cell r="T237">
            <v>12104.15</v>
          </cell>
          <cell r="U237">
            <v>14845.98</v>
          </cell>
          <cell r="V237">
            <v>15225.56</v>
          </cell>
          <cell r="W237">
            <v>17789.099999999999</v>
          </cell>
          <cell r="X237">
            <v>17956.900000000001</v>
          </cell>
          <cell r="Y237">
            <v>22591.24</v>
          </cell>
          <cell r="Z237">
            <v>22980.33</v>
          </cell>
          <cell r="AB237">
            <v>389.09000000000015</v>
          </cell>
        </row>
        <row r="238">
          <cell r="B238" t="str">
            <v>70-0100003</v>
          </cell>
          <cell r="C238">
            <v>12213</v>
          </cell>
          <cell r="D238" t="str">
            <v>b07</v>
          </cell>
          <cell r="E238" t="str">
            <v>via</v>
          </cell>
          <cell r="G238" t="str">
            <v>c</v>
          </cell>
          <cell r="H238" t="str">
            <v>hotels &amp; restaurants</v>
          </cell>
          <cell r="I238" t="str">
            <v>hotels e ristoranti</v>
          </cell>
          <cell r="J238">
            <v>1217.5</v>
          </cell>
          <cell r="K238">
            <v>6865.26</v>
          </cell>
          <cell r="L238">
            <v>22973.9</v>
          </cell>
          <cell r="N238" t="str">
            <v>hotels e ristoranti</v>
          </cell>
          <cell r="O238">
            <v>1599.44</v>
          </cell>
          <cell r="P238">
            <v>5945.81</v>
          </cell>
          <cell r="Q238">
            <v>8469.4500000000007</v>
          </cell>
          <cell r="R238">
            <v>10421.280000000001</v>
          </cell>
          <cell r="S238">
            <v>13499.23</v>
          </cell>
          <cell r="T238">
            <v>16136.39</v>
          </cell>
          <cell r="U238">
            <v>16422.86</v>
          </cell>
          <cell r="V238">
            <v>18628.310000000001</v>
          </cell>
          <cell r="W238">
            <v>19408.060000000001</v>
          </cell>
          <cell r="X238">
            <v>20135.080000000002</v>
          </cell>
          <cell r="Y238">
            <v>21871.32</v>
          </cell>
          <cell r="Z238">
            <v>22973.9</v>
          </cell>
          <cell r="AB238">
            <v>1102.5800000000017</v>
          </cell>
        </row>
        <row r="239">
          <cell r="B239" t="str">
            <v>70-0100004</v>
          </cell>
          <cell r="C239">
            <v>12213</v>
          </cell>
          <cell r="D239" t="str">
            <v>b07</v>
          </cell>
          <cell r="E239" t="str">
            <v>via</v>
          </cell>
          <cell r="G239" t="str">
            <v>c</v>
          </cell>
          <cell r="H239" t="str">
            <v>parking</v>
          </cell>
          <cell r="I239" t="str">
            <v>parcheggi</v>
          </cell>
          <cell r="J239">
            <v>82.9</v>
          </cell>
          <cell r="K239">
            <v>0</v>
          </cell>
          <cell r="L239">
            <v>0</v>
          </cell>
          <cell r="N239" t="str">
            <v>parcheggi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</row>
        <row r="240">
          <cell r="B240" t="str">
            <v>70-0100005</v>
          </cell>
          <cell r="C240">
            <v>12213</v>
          </cell>
          <cell r="D240" t="str">
            <v>b07</v>
          </cell>
          <cell r="E240" t="str">
            <v>asp</v>
          </cell>
          <cell r="G240" t="str">
            <v>c</v>
          </cell>
          <cell r="H240" t="str">
            <v>medical visit for workers</v>
          </cell>
          <cell r="I240" t="str">
            <v>spese x visite mediche</v>
          </cell>
          <cell r="J240">
            <v>4683.8</v>
          </cell>
          <cell r="K240">
            <v>0</v>
          </cell>
          <cell r="L240">
            <v>5000</v>
          </cell>
          <cell r="N240" t="str">
            <v>spese x visite mediche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5000</v>
          </cell>
          <cell r="AB240">
            <v>5000</v>
          </cell>
        </row>
        <row r="241">
          <cell r="B241" t="str">
            <v>=</v>
          </cell>
          <cell r="D241" t="str">
            <v>=</v>
          </cell>
          <cell r="E241" t="str">
            <v>=</v>
          </cell>
          <cell r="G241" t="str">
            <v>=</v>
          </cell>
          <cell r="I241" t="str">
            <v>viaggi e missioni</v>
          </cell>
          <cell r="J241">
            <v>15046.990000000002</v>
          </cell>
          <cell r="K241">
            <v>21908.14</v>
          </cell>
          <cell r="L241">
            <v>54302.700000000004</v>
          </cell>
          <cell r="N241" t="str">
            <v>viaggi e missioni</v>
          </cell>
          <cell r="O241">
            <v>2538.85</v>
          </cell>
          <cell r="P241">
            <v>7639.46</v>
          </cell>
          <cell r="Q241">
            <v>12733.25</v>
          </cell>
          <cell r="R241">
            <v>16741.080000000002</v>
          </cell>
          <cell r="S241">
            <v>25064.54</v>
          </cell>
          <cell r="T241">
            <v>30084.59</v>
          </cell>
          <cell r="U241">
            <v>33352.239999999998</v>
          </cell>
          <cell r="V241">
            <v>33352.239999999998</v>
          </cell>
          <cell r="W241">
            <v>33352.239999999998</v>
          </cell>
          <cell r="X241">
            <v>33352.239999999998</v>
          </cell>
          <cell r="Y241">
            <v>33352.239999999998</v>
          </cell>
          <cell r="Z241">
            <v>33352.239999999998</v>
          </cell>
          <cell r="AB241">
            <v>0</v>
          </cell>
        </row>
        <row r="242">
          <cell r="B242" t="str">
            <v>70-0300001</v>
          </cell>
          <cell r="C242">
            <v>12208</v>
          </cell>
          <cell r="D242" t="str">
            <v>b07</v>
          </cell>
          <cell r="E242" t="str">
            <v>leg</v>
          </cell>
          <cell r="G242" t="str">
            <v>c</v>
          </cell>
          <cell r="H242" t="str">
            <v>legal expenses</v>
          </cell>
          <cell r="I242" t="str">
            <v>legali e notarili</v>
          </cell>
          <cell r="J242">
            <v>35829.03</v>
          </cell>
          <cell r="K242">
            <v>112114.81</v>
          </cell>
          <cell r="L242">
            <v>490395.01</v>
          </cell>
          <cell r="N242" t="str">
            <v>legali e notarili</v>
          </cell>
          <cell r="O242">
            <v>0</v>
          </cell>
          <cell r="P242">
            <v>357998.93</v>
          </cell>
          <cell r="Q242">
            <v>513858.47</v>
          </cell>
          <cell r="R242">
            <v>727174.89</v>
          </cell>
          <cell r="S242">
            <v>80904.029999999912</v>
          </cell>
          <cell r="T242">
            <v>110904.03</v>
          </cell>
          <cell r="U242">
            <v>191493.38</v>
          </cell>
          <cell r="V242">
            <v>231493.38</v>
          </cell>
          <cell r="W242">
            <v>251493.38</v>
          </cell>
          <cell r="X242">
            <v>273258.96000000002</v>
          </cell>
          <cell r="Y242">
            <v>182941.01</v>
          </cell>
          <cell r="Z242">
            <v>490395.01</v>
          </cell>
          <cell r="AB242">
            <v>307454</v>
          </cell>
        </row>
        <row r="243">
          <cell r="B243" t="str">
            <v>70-0300002</v>
          </cell>
          <cell r="C243">
            <v>12208</v>
          </cell>
          <cell r="D243" t="str">
            <v>b07</v>
          </cell>
          <cell r="E243" t="str">
            <v>serv3</v>
          </cell>
          <cell r="G243" t="str">
            <v>c</v>
          </cell>
          <cell r="H243" t="str">
            <v>consultings</v>
          </cell>
          <cell r="I243" t="str">
            <v>consulenze</v>
          </cell>
          <cell r="J243">
            <v>62378.58</v>
          </cell>
          <cell r="K243">
            <v>115331.38</v>
          </cell>
          <cell r="L243">
            <v>30875.81</v>
          </cell>
          <cell r="N243" t="str">
            <v>consulenze</v>
          </cell>
          <cell r="O243">
            <v>3265</v>
          </cell>
          <cell r="P243">
            <v>3265</v>
          </cell>
          <cell r="Q243">
            <v>6801</v>
          </cell>
          <cell r="R243">
            <v>6801</v>
          </cell>
          <cell r="S243">
            <v>6801</v>
          </cell>
          <cell r="T243">
            <v>8651</v>
          </cell>
          <cell r="U243">
            <v>8651</v>
          </cell>
          <cell r="V243">
            <v>8651</v>
          </cell>
          <cell r="W243">
            <v>9815.81</v>
          </cell>
          <cell r="X243">
            <v>25915.81</v>
          </cell>
          <cell r="Y243">
            <v>26725.81</v>
          </cell>
          <cell r="Z243">
            <v>30875.81</v>
          </cell>
          <cell r="AB243">
            <v>4150</v>
          </cell>
        </row>
        <row r="244">
          <cell r="B244" t="str">
            <v>70-0300003</v>
          </cell>
          <cell r="C244">
            <v>12208</v>
          </cell>
          <cell r="D244" t="str">
            <v>b07</v>
          </cell>
          <cell r="E244" t="str">
            <v>serv3</v>
          </cell>
          <cell r="G244" t="str">
            <v>c</v>
          </cell>
          <cell r="H244" t="str">
            <v>admin consultants</v>
          </cell>
          <cell r="I244" t="str">
            <v>consul. Ammin.</v>
          </cell>
          <cell r="J244">
            <v>27798.66</v>
          </cell>
          <cell r="K244">
            <v>49849.8</v>
          </cell>
          <cell r="L244">
            <v>17078.009999999998</v>
          </cell>
          <cell r="N244" t="str">
            <v>consul. Ammin.</v>
          </cell>
          <cell r="O244">
            <v>0</v>
          </cell>
          <cell r="P244">
            <v>166</v>
          </cell>
          <cell r="Q244">
            <v>166</v>
          </cell>
          <cell r="R244">
            <v>166</v>
          </cell>
          <cell r="S244">
            <v>166</v>
          </cell>
          <cell r="T244">
            <v>166</v>
          </cell>
          <cell r="U244">
            <v>166</v>
          </cell>
          <cell r="V244">
            <v>166</v>
          </cell>
          <cell r="W244">
            <v>166</v>
          </cell>
          <cell r="X244">
            <v>8222.01</v>
          </cell>
          <cell r="Y244">
            <v>8222.01</v>
          </cell>
          <cell r="Z244">
            <v>17078.009999999998</v>
          </cell>
          <cell r="AB244">
            <v>8855.9999999999982</v>
          </cell>
        </row>
        <row r="245">
          <cell r="B245" t="str">
            <v>70-0300005</v>
          </cell>
          <cell r="C245">
            <v>12208</v>
          </cell>
          <cell r="D245" t="str">
            <v>b07</v>
          </cell>
          <cell r="E245" t="str">
            <v>serv3</v>
          </cell>
          <cell r="G245" t="str">
            <v>c</v>
          </cell>
          <cell r="H245" t="str">
            <v>safety consultants</v>
          </cell>
          <cell r="I245" t="str">
            <v>consul. Sicurezza sul lavoro</v>
          </cell>
          <cell r="J245">
            <v>31940</v>
          </cell>
          <cell r="K245">
            <v>19000</v>
          </cell>
          <cell r="L245">
            <v>28500</v>
          </cell>
          <cell r="N245" t="str">
            <v>consul. Sicurezza sul lavoro</v>
          </cell>
          <cell r="O245">
            <v>2375</v>
          </cell>
          <cell r="P245">
            <v>4750</v>
          </cell>
          <cell r="Q245">
            <v>7125</v>
          </cell>
          <cell r="R245">
            <v>9500</v>
          </cell>
          <cell r="S245">
            <v>11875</v>
          </cell>
          <cell r="T245">
            <v>14250</v>
          </cell>
          <cell r="U245">
            <v>16625</v>
          </cell>
          <cell r="V245">
            <v>19000</v>
          </cell>
          <cell r="W245">
            <v>21375</v>
          </cell>
          <cell r="X245">
            <v>23750</v>
          </cell>
          <cell r="Y245">
            <v>26125</v>
          </cell>
          <cell r="Z245">
            <v>28500</v>
          </cell>
          <cell r="AB245">
            <v>2375</v>
          </cell>
        </row>
        <row r="246">
          <cell r="B246" t="str">
            <v>70-0300006</v>
          </cell>
          <cell r="C246">
            <v>12207</v>
          </cell>
          <cell r="D246" t="str">
            <v>b07</v>
          </cell>
          <cell r="E246" t="str">
            <v>serv3</v>
          </cell>
          <cell r="G246" t="str">
            <v>c</v>
          </cell>
          <cell r="I246" t="str">
            <v>costi ricerca personale</v>
          </cell>
          <cell r="J246">
            <v>826.76</v>
          </cell>
          <cell r="K246">
            <v>0</v>
          </cell>
          <cell r="L246">
            <v>31727.07</v>
          </cell>
          <cell r="N246" t="str">
            <v>costi ricerca personale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12250</v>
          </cell>
          <cell r="W246">
            <v>12250</v>
          </cell>
          <cell r="X246">
            <v>12250</v>
          </cell>
          <cell r="Y246">
            <v>28850</v>
          </cell>
          <cell r="Z246">
            <v>31727.07</v>
          </cell>
          <cell r="AB246">
            <v>2877.0699999999997</v>
          </cell>
        </row>
        <row r="247">
          <cell r="B247" t="str">
            <v>70-0300007</v>
          </cell>
          <cell r="C247">
            <v>12201</v>
          </cell>
          <cell r="D247" t="str">
            <v>b07</v>
          </cell>
          <cell r="E247" t="str">
            <v>serv3</v>
          </cell>
          <cell r="G247" t="str">
            <v>c</v>
          </cell>
          <cell r="H247" t="str">
            <v>studio faraoni (?)</v>
          </cell>
          <cell r="I247" t="str">
            <v>gestione risorse umane</v>
          </cell>
          <cell r="J247">
            <v>16500</v>
          </cell>
          <cell r="K247">
            <v>0</v>
          </cell>
          <cell r="L247">
            <v>0</v>
          </cell>
          <cell r="N247" t="str">
            <v>gestione risorse umane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6875</v>
          </cell>
          <cell r="U247">
            <v>9750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</row>
        <row r="248">
          <cell r="B248" t="str">
            <v>70-0300009</v>
          </cell>
          <cell r="C248">
            <v>12201</v>
          </cell>
          <cell r="D248" t="str">
            <v>b07</v>
          </cell>
          <cell r="E248" t="str">
            <v>serv3</v>
          </cell>
          <cell r="G248" t="str">
            <v>c</v>
          </cell>
          <cell r="H248" t="str">
            <v>tecnical consultants</v>
          </cell>
          <cell r="I248" t="str">
            <v>consul. Tecniche</v>
          </cell>
          <cell r="J248">
            <v>50066.81</v>
          </cell>
          <cell r="K248">
            <v>123184.64</v>
          </cell>
          <cell r="L248">
            <v>111957.94</v>
          </cell>
          <cell r="N248" t="str">
            <v>consul. Tecniche</v>
          </cell>
          <cell r="O248">
            <v>5400</v>
          </cell>
          <cell r="P248">
            <v>16514.43</v>
          </cell>
          <cell r="Q248">
            <v>21924.43</v>
          </cell>
          <cell r="R248">
            <v>24424.43</v>
          </cell>
          <cell r="S248">
            <v>39200.9</v>
          </cell>
          <cell r="T248">
            <v>50438.9</v>
          </cell>
          <cell r="U248">
            <v>76668.05</v>
          </cell>
          <cell r="V248">
            <v>78737.240000000005</v>
          </cell>
          <cell r="W248">
            <v>82237.240000000005</v>
          </cell>
          <cell r="X248">
            <v>86237.24</v>
          </cell>
          <cell r="Y248">
            <v>91437.24</v>
          </cell>
          <cell r="Z248">
            <v>111957.94</v>
          </cell>
          <cell r="AB248">
            <v>20520.699999999997</v>
          </cell>
        </row>
        <row r="249">
          <cell r="B249" t="str">
            <v>70-0300011</v>
          </cell>
          <cell r="C249">
            <v>12207</v>
          </cell>
          <cell r="D249" t="str">
            <v>b07</v>
          </cell>
          <cell r="E249" t="str">
            <v>serv3</v>
          </cell>
          <cell r="G249" t="str">
            <v>c</v>
          </cell>
          <cell r="I249" t="str">
            <v>biomassa management fee</v>
          </cell>
          <cell r="J249">
            <v>826.76</v>
          </cell>
          <cell r="K249">
            <v>1005300.95</v>
          </cell>
          <cell r="L249">
            <v>883347.96</v>
          </cell>
          <cell r="N249" t="str">
            <v>BIOMASSA MAN FEE</v>
          </cell>
          <cell r="O249">
            <v>230000</v>
          </cell>
          <cell r="P249">
            <v>344412.31</v>
          </cell>
          <cell r="Q249">
            <v>357178.87</v>
          </cell>
          <cell r="R249">
            <v>455388.62</v>
          </cell>
          <cell r="S249">
            <v>505404.76</v>
          </cell>
          <cell r="T249">
            <v>559429.04</v>
          </cell>
          <cell r="U249">
            <v>631757.34</v>
          </cell>
          <cell r="V249">
            <v>697268.28</v>
          </cell>
          <cell r="W249">
            <v>740234.96</v>
          </cell>
          <cell r="X249">
            <v>787162.52</v>
          </cell>
          <cell r="Y249">
            <v>846338.28</v>
          </cell>
          <cell r="Z249">
            <v>883347.96</v>
          </cell>
          <cell r="AB249">
            <v>37009.679999999935</v>
          </cell>
        </row>
        <row r="250">
          <cell r="B250" t="str">
            <v>=</v>
          </cell>
          <cell r="D250" t="str">
            <v>=</v>
          </cell>
          <cell r="E250" t="str">
            <v>=</v>
          </cell>
          <cell r="G250" t="str">
            <v>=</v>
          </cell>
          <cell r="I250" t="str">
            <v>legali e consulenti</v>
          </cell>
          <cell r="J250">
            <v>226166.60000000003</v>
          </cell>
          <cell r="K250">
            <v>1424781.58</v>
          </cell>
          <cell r="L250">
            <v>1593881.7999999998</v>
          </cell>
          <cell r="N250" t="str">
            <v>legali e consulenti</v>
          </cell>
          <cell r="O250">
            <v>241040</v>
          </cell>
          <cell r="P250">
            <v>727106.67</v>
          </cell>
          <cell r="Q250">
            <v>907053.77</v>
          </cell>
          <cell r="R250">
            <v>1223454.94</v>
          </cell>
          <cell r="S250">
            <v>644351.68999999994</v>
          </cell>
          <cell r="T250">
            <v>750713.97</v>
          </cell>
          <cell r="U250">
            <v>935110.77</v>
          </cell>
          <cell r="V250">
            <v>935110.77</v>
          </cell>
          <cell r="W250">
            <v>935110.77</v>
          </cell>
          <cell r="X250">
            <v>935110.77</v>
          </cell>
          <cell r="Y250">
            <v>935110.77</v>
          </cell>
          <cell r="Z250">
            <v>935110.77</v>
          </cell>
          <cell r="AB250">
            <v>0</v>
          </cell>
        </row>
        <row r="251">
          <cell r="B251" t="str">
            <v>70-0410001</v>
          </cell>
          <cell r="C251">
            <v>12231</v>
          </cell>
          <cell r="D251" t="str">
            <v>b07</v>
          </cell>
          <cell r="E251" t="str">
            <v>serv3</v>
          </cell>
          <cell r="G251" t="str">
            <v>c</v>
          </cell>
          <cell r="I251" t="str">
            <v>servizi di vigilanza</v>
          </cell>
          <cell r="J251">
            <v>2314</v>
          </cell>
          <cell r="K251">
            <v>1240</v>
          </cell>
          <cell r="L251">
            <v>1860</v>
          </cell>
          <cell r="N251" t="str">
            <v>servizi di vigilanza</v>
          </cell>
          <cell r="O251">
            <v>155</v>
          </cell>
          <cell r="P251">
            <v>310</v>
          </cell>
          <cell r="Q251">
            <v>465</v>
          </cell>
          <cell r="R251">
            <v>620</v>
          </cell>
          <cell r="S251">
            <v>775</v>
          </cell>
          <cell r="T251">
            <v>930</v>
          </cell>
          <cell r="U251">
            <v>1085</v>
          </cell>
          <cell r="V251">
            <v>1240</v>
          </cell>
          <cell r="W251">
            <v>1395</v>
          </cell>
          <cell r="X251">
            <v>1550</v>
          </cell>
          <cell r="Y251">
            <v>1705</v>
          </cell>
          <cell r="Z251">
            <v>1860</v>
          </cell>
          <cell r="AB251">
            <v>155</v>
          </cell>
        </row>
        <row r="252">
          <cell r="B252" t="str">
            <v>70-0410002</v>
          </cell>
          <cell r="C252">
            <v>12213</v>
          </cell>
          <cell r="D252" t="str">
            <v>b07</v>
          </cell>
          <cell r="E252" t="str">
            <v>serv3</v>
          </cell>
          <cell r="G252" t="str">
            <v>c</v>
          </cell>
          <cell r="H252" t="str">
            <v>offices cleaning costs</v>
          </cell>
          <cell r="I252" t="str">
            <v>pulizia uffici</v>
          </cell>
          <cell r="J252">
            <v>18422.5</v>
          </cell>
          <cell r="K252">
            <v>12498</v>
          </cell>
          <cell r="L252">
            <v>17185.25</v>
          </cell>
          <cell r="N252" t="str">
            <v>pulizia uffici</v>
          </cell>
          <cell r="O252">
            <v>1785.25</v>
          </cell>
          <cell r="P252">
            <v>3185.25</v>
          </cell>
          <cell r="Q252">
            <v>4585.25</v>
          </cell>
          <cell r="R252">
            <v>5985.25</v>
          </cell>
          <cell r="S252">
            <v>7385.25</v>
          </cell>
          <cell r="T252">
            <v>8785.25</v>
          </cell>
          <cell r="U252">
            <v>10185.25</v>
          </cell>
          <cell r="V252">
            <v>11585.25</v>
          </cell>
          <cell r="W252">
            <v>12985.25</v>
          </cell>
          <cell r="X252">
            <v>14385.25</v>
          </cell>
          <cell r="Y252">
            <v>15785.25</v>
          </cell>
          <cell r="Z252">
            <v>17185.25</v>
          </cell>
          <cell r="AB252">
            <v>1400</v>
          </cell>
        </row>
        <row r="253">
          <cell r="B253" t="str">
            <v>70-0410003</v>
          </cell>
          <cell r="C253">
            <v>12213</v>
          </cell>
          <cell r="D253" t="str">
            <v>b07</v>
          </cell>
          <cell r="E253" t="str">
            <v>serv3</v>
          </cell>
          <cell r="G253" t="str">
            <v>c</v>
          </cell>
          <cell r="H253" t="str">
            <v>cleaning cost of external area</v>
          </cell>
          <cell r="I253" t="str">
            <v>pulizia aree verdi</v>
          </cell>
          <cell r="J253">
            <v>3100</v>
          </cell>
          <cell r="K253">
            <v>0</v>
          </cell>
          <cell r="L253">
            <v>6840</v>
          </cell>
          <cell r="N253" t="str">
            <v>pulizia aree verdi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544</v>
          </cell>
          <cell r="U253">
            <v>1976</v>
          </cell>
          <cell r="V253">
            <v>6840</v>
          </cell>
          <cell r="W253">
            <v>6840</v>
          </cell>
          <cell r="X253">
            <v>6840</v>
          </cell>
          <cell r="Y253">
            <v>6840</v>
          </cell>
          <cell r="Z253">
            <v>6840</v>
          </cell>
          <cell r="AB253">
            <v>0</v>
          </cell>
        </row>
        <row r="254">
          <cell r="B254" t="str">
            <v>70-0410004</v>
          </cell>
          <cell r="C254">
            <v>12203</v>
          </cell>
          <cell r="D254" t="str">
            <v>b07</v>
          </cell>
          <cell r="E254" t="str">
            <v>trasp</v>
          </cell>
          <cell r="G254" t="str">
            <v>c</v>
          </cell>
          <cell r="I254" t="str">
            <v>trasporti vari</v>
          </cell>
          <cell r="J254">
            <v>0</v>
          </cell>
          <cell r="K254">
            <v>1221.73</v>
          </cell>
          <cell r="L254">
            <v>200</v>
          </cell>
          <cell r="N254" t="str">
            <v>trasporti vari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200</v>
          </cell>
          <cell r="V254">
            <v>200</v>
          </cell>
          <cell r="W254">
            <v>200</v>
          </cell>
          <cell r="X254">
            <v>200</v>
          </cell>
          <cell r="Y254">
            <v>200</v>
          </cell>
          <cell r="Z254">
            <v>200</v>
          </cell>
          <cell r="AB254">
            <v>0</v>
          </cell>
        </row>
        <row r="255">
          <cell r="B255" t="str">
            <v>70-0410005</v>
          </cell>
          <cell r="C255">
            <v>12213</v>
          </cell>
          <cell r="D255" t="str">
            <v>b07</v>
          </cell>
          <cell r="E255" t="str">
            <v>serv3</v>
          </cell>
          <cell r="F255" t="str">
            <v>ma5</v>
          </cell>
          <cell r="G255" t="str">
            <v>c</v>
          </cell>
          <cell r="H255" t="str">
            <v>cleaning cost of plant</v>
          </cell>
          <cell r="I255" t="str">
            <v>pulizie industriali</v>
          </cell>
          <cell r="J255">
            <v>76865.55</v>
          </cell>
          <cell r="K255">
            <v>72745.600000000006</v>
          </cell>
          <cell r="L255">
            <v>100621.8</v>
          </cell>
          <cell r="N255" t="str">
            <v>pulizie industriali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21852.3</v>
          </cell>
          <cell r="T255">
            <v>33847.5</v>
          </cell>
          <cell r="U255">
            <v>45162.7</v>
          </cell>
          <cell r="V255">
            <v>56296.97</v>
          </cell>
          <cell r="W255">
            <v>65925.77</v>
          </cell>
          <cell r="X255">
            <v>79555.570000000007</v>
          </cell>
          <cell r="Y255">
            <v>88209.37</v>
          </cell>
          <cell r="Z255">
            <v>100621.8</v>
          </cell>
          <cell r="AB255">
            <v>12412.430000000008</v>
          </cell>
        </row>
        <row r="256">
          <cell r="B256" t="str">
            <v>70-0410006</v>
          </cell>
          <cell r="C256">
            <v>12213</v>
          </cell>
          <cell r="D256" t="str">
            <v>b07</v>
          </cell>
          <cell r="E256" t="str">
            <v>acos</v>
          </cell>
          <cell r="G256" t="str">
            <v>c</v>
          </cell>
          <cell r="H256" t="str">
            <v>custom costs</v>
          </cell>
          <cell r="I256" t="str">
            <v>diritti e operaz doganali</v>
          </cell>
          <cell r="J256">
            <v>4533.03</v>
          </cell>
          <cell r="K256">
            <v>0</v>
          </cell>
          <cell r="L256">
            <v>0</v>
          </cell>
          <cell r="N256" t="str">
            <v>diritti e operaz doganali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 t="str">
            <v>=</v>
          </cell>
          <cell r="D257" t="str">
            <v>=</v>
          </cell>
          <cell r="E257" t="str">
            <v>=</v>
          </cell>
          <cell r="G257" t="str">
            <v>=</v>
          </cell>
          <cell r="I257" t="str">
            <v>pulizia, vigilanza e trasporti</v>
          </cell>
          <cell r="J257">
            <v>105235.08</v>
          </cell>
          <cell r="K257">
            <v>87705.33</v>
          </cell>
          <cell r="L257">
            <v>126707.05</v>
          </cell>
          <cell r="N257" t="str">
            <v>pulizia, vigilanza e trasporti</v>
          </cell>
          <cell r="O257">
            <v>1940.25</v>
          </cell>
          <cell r="P257">
            <v>3495.25</v>
          </cell>
          <cell r="Q257">
            <v>5050.25</v>
          </cell>
          <cell r="R257">
            <v>6605.25</v>
          </cell>
          <cell r="S257">
            <v>30012.55</v>
          </cell>
          <cell r="T257">
            <v>44106.75</v>
          </cell>
          <cell r="U257">
            <v>58608.95</v>
          </cell>
          <cell r="V257">
            <v>58608.95</v>
          </cell>
          <cell r="W257">
            <v>58608.95</v>
          </cell>
          <cell r="X257">
            <v>58608.95</v>
          </cell>
          <cell r="Y257">
            <v>58608.95</v>
          </cell>
          <cell r="Z257">
            <v>58608.95</v>
          </cell>
          <cell r="AB257">
            <v>0</v>
          </cell>
        </row>
        <row r="258">
          <cell r="B258" t="str">
            <v>70-0420001</v>
          </cell>
          <cell r="C258">
            <v>12213</v>
          </cell>
          <cell r="D258" t="str">
            <v>b14</v>
          </cell>
          <cell r="E258" t="str">
            <v>asp</v>
          </cell>
          <cell r="G258" t="str">
            <v>c</v>
          </cell>
          <cell r="I258" t="str">
            <v>abbonamenti</v>
          </cell>
          <cell r="J258">
            <v>1119.99</v>
          </cell>
          <cell r="K258">
            <v>60.9</v>
          </cell>
          <cell r="L258">
            <v>575</v>
          </cell>
          <cell r="N258" t="str">
            <v>abbonamenti</v>
          </cell>
          <cell r="O258">
            <v>47.65</v>
          </cell>
          <cell r="P258">
            <v>118.94</v>
          </cell>
          <cell r="Q258">
            <v>190.23</v>
          </cell>
          <cell r="R258">
            <v>261.52</v>
          </cell>
          <cell r="S258">
            <v>332.81</v>
          </cell>
          <cell r="T258">
            <v>404.1</v>
          </cell>
          <cell r="U258">
            <v>475.39</v>
          </cell>
          <cell r="V258">
            <v>546.67999999999995</v>
          </cell>
          <cell r="W258">
            <v>617.97</v>
          </cell>
          <cell r="X258">
            <v>689.26</v>
          </cell>
          <cell r="Y258">
            <v>760.5</v>
          </cell>
          <cell r="Z258">
            <v>575</v>
          </cell>
          <cell r="AB258">
            <v>-185.5</v>
          </cell>
        </row>
        <row r="259">
          <cell r="B259" t="str">
            <v>70-0420002</v>
          </cell>
          <cell r="C259">
            <v>12213</v>
          </cell>
          <cell r="D259" t="str">
            <v>b14</v>
          </cell>
          <cell r="E259" t="str">
            <v>acos</v>
          </cell>
          <cell r="G259" t="str">
            <v>c</v>
          </cell>
          <cell r="H259" t="str">
            <v>books</v>
          </cell>
          <cell r="I259" t="str">
            <v>libri riviste</v>
          </cell>
          <cell r="J259">
            <v>176</v>
          </cell>
          <cell r="K259">
            <v>39</v>
          </cell>
          <cell r="L259">
            <v>1019.75</v>
          </cell>
          <cell r="N259" t="str">
            <v>libri riviste</v>
          </cell>
          <cell r="O259">
            <v>6</v>
          </cell>
          <cell r="P259">
            <v>6</v>
          </cell>
          <cell r="Q259">
            <v>672</v>
          </cell>
          <cell r="R259">
            <v>698</v>
          </cell>
          <cell r="S259">
            <v>698</v>
          </cell>
          <cell r="T259">
            <v>698</v>
          </cell>
          <cell r="U259">
            <v>916.25</v>
          </cell>
          <cell r="V259">
            <v>916.25</v>
          </cell>
          <cell r="W259">
            <v>916.25</v>
          </cell>
          <cell r="X259">
            <v>955.75</v>
          </cell>
          <cell r="Y259">
            <v>955.75</v>
          </cell>
          <cell r="Z259">
            <v>1019.75</v>
          </cell>
          <cell r="AB259">
            <v>64</v>
          </cell>
        </row>
        <row r="260">
          <cell r="B260" t="str">
            <v>70-0420003</v>
          </cell>
          <cell r="C260">
            <v>12213</v>
          </cell>
          <cell r="D260" t="str">
            <v>b07</v>
          </cell>
          <cell r="E260" t="str">
            <v>serv3</v>
          </cell>
          <cell r="G260" t="str">
            <v>c</v>
          </cell>
          <cell r="I260" t="str">
            <v>inserzioni, sponsorizzazioni</v>
          </cell>
          <cell r="J260">
            <v>1082.55</v>
          </cell>
          <cell r="K260">
            <v>0</v>
          </cell>
          <cell r="L260">
            <v>0</v>
          </cell>
          <cell r="N260" t="str">
            <v>inserzioni, sponsorizzazioni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</row>
        <row r="261">
          <cell r="B261" t="str">
            <v>=</v>
          </cell>
          <cell r="D261" t="str">
            <v>=</v>
          </cell>
          <cell r="E261" t="str">
            <v>=</v>
          </cell>
          <cell r="G261" t="str">
            <v>=</v>
          </cell>
          <cell r="I261" t="str">
            <v>libri riviste</v>
          </cell>
          <cell r="J261">
            <v>2378.54</v>
          </cell>
          <cell r="K261">
            <v>99.9</v>
          </cell>
          <cell r="L261">
            <v>1594.75</v>
          </cell>
          <cell r="N261" t="str">
            <v>libri riviste</v>
          </cell>
          <cell r="O261">
            <v>53.65</v>
          </cell>
          <cell r="P261">
            <v>124.94</v>
          </cell>
          <cell r="Q261">
            <v>862.23</v>
          </cell>
          <cell r="R261">
            <v>959.52</v>
          </cell>
          <cell r="S261">
            <v>1030.81</v>
          </cell>
          <cell r="T261">
            <v>1102.0999999999999</v>
          </cell>
          <cell r="U261">
            <v>1391.64</v>
          </cell>
          <cell r="V261">
            <v>1391.64</v>
          </cell>
          <cell r="W261">
            <v>1391.64</v>
          </cell>
          <cell r="X261">
            <v>1391.64</v>
          </cell>
          <cell r="Y261">
            <v>1391.64</v>
          </cell>
          <cell r="Z261">
            <v>1391.64</v>
          </cell>
          <cell r="AB261">
            <v>0</v>
          </cell>
        </row>
        <row r="262">
          <cell r="B262" t="str">
            <v>70-0500001</v>
          </cell>
          <cell r="C262">
            <v>12209</v>
          </cell>
          <cell r="D262" t="str">
            <v>b07</v>
          </cell>
          <cell r="E262" t="str">
            <v>man</v>
          </cell>
          <cell r="G262" t="str">
            <v>c</v>
          </cell>
          <cell r="H262" t="str">
            <v>software maintenance</v>
          </cell>
          <cell r="I262" t="str">
            <v>manutenzine sw</v>
          </cell>
          <cell r="J262">
            <v>1360.25</v>
          </cell>
          <cell r="K262">
            <v>421.14</v>
          </cell>
          <cell r="L262">
            <v>4374.6099999999997</v>
          </cell>
          <cell r="N262" t="str">
            <v>manutenzine sw</v>
          </cell>
          <cell r="O262">
            <v>73.959999999999994</v>
          </cell>
          <cell r="P262">
            <v>147.91999999999999</v>
          </cell>
          <cell r="Q262">
            <v>221.88</v>
          </cell>
          <cell r="R262">
            <v>1806.82</v>
          </cell>
          <cell r="S262">
            <v>3649.51</v>
          </cell>
          <cell r="T262">
            <v>3895.77</v>
          </cell>
          <cell r="U262">
            <v>3970.37</v>
          </cell>
          <cell r="V262">
            <v>4044.97</v>
          </cell>
          <cell r="W262">
            <v>4119.57</v>
          </cell>
          <cell r="X262">
            <v>4194.2</v>
          </cell>
          <cell r="Y262">
            <v>4339.84</v>
          </cell>
          <cell r="Z262">
            <v>4374.6099999999997</v>
          </cell>
          <cell r="AB262">
            <v>34.769999999999527</v>
          </cell>
        </row>
        <row r="263">
          <cell r="B263" t="str">
            <v>70-0500002</v>
          </cell>
          <cell r="C263">
            <v>12209</v>
          </cell>
          <cell r="D263" t="str">
            <v>b07</v>
          </cell>
          <cell r="E263" t="str">
            <v>man</v>
          </cell>
          <cell r="G263" t="str">
            <v>c</v>
          </cell>
          <cell r="H263" t="str">
            <v>hardware maintenance</v>
          </cell>
          <cell r="I263" t="str">
            <v>manutenzione hw</v>
          </cell>
          <cell r="J263">
            <v>2975</v>
          </cell>
          <cell r="K263">
            <v>2164.16</v>
          </cell>
          <cell r="L263">
            <v>4307.88</v>
          </cell>
          <cell r="N263" t="str">
            <v>manutenzione hw</v>
          </cell>
          <cell r="O263">
            <v>80</v>
          </cell>
          <cell r="P263">
            <v>861.49</v>
          </cell>
          <cell r="Q263">
            <v>1052.74</v>
          </cell>
          <cell r="R263">
            <v>1243.99</v>
          </cell>
          <cell r="S263">
            <v>2134.13</v>
          </cell>
          <cell r="T263">
            <v>2325.38</v>
          </cell>
          <cell r="U263">
            <v>3041.63</v>
          </cell>
          <cell r="V263">
            <v>3232.88</v>
          </cell>
          <cell r="W263">
            <v>3424.13</v>
          </cell>
          <cell r="X263">
            <v>3615.38</v>
          </cell>
          <cell r="Y263">
            <v>3806.63</v>
          </cell>
          <cell r="Z263">
            <v>4307.88</v>
          </cell>
          <cell r="AB263">
            <v>501.25</v>
          </cell>
        </row>
        <row r="264">
          <cell r="B264" t="str">
            <v>70-0500004</v>
          </cell>
          <cell r="C264">
            <v>12209</v>
          </cell>
          <cell r="D264" t="str">
            <v>b07</v>
          </cell>
          <cell r="E264" t="str">
            <v>serv3</v>
          </cell>
          <cell r="G264" t="str">
            <v>c</v>
          </cell>
          <cell r="H264" t="str">
            <v>sw assistance</v>
          </cell>
          <cell r="I264" t="str">
            <v>assistenza sw</v>
          </cell>
          <cell r="J264">
            <v>6761.15</v>
          </cell>
          <cell r="K264">
            <v>14559.86</v>
          </cell>
          <cell r="L264">
            <v>28163.39</v>
          </cell>
          <cell r="N264" t="str">
            <v>assistenza sw</v>
          </cell>
          <cell r="O264">
            <v>1562.5</v>
          </cell>
          <cell r="P264">
            <v>2481.31</v>
          </cell>
          <cell r="Q264">
            <v>12788.29</v>
          </cell>
          <cell r="R264">
            <v>13312.79</v>
          </cell>
          <cell r="S264">
            <v>15248.35</v>
          </cell>
          <cell r="T264">
            <v>18028.349999999999</v>
          </cell>
          <cell r="U264">
            <v>21534.85</v>
          </cell>
          <cell r="V264">
            <v>22891.35</v>
          </cell>
          <cell r="W264">
            <v>23597.85</v>
          </cell>
          <cell r="X264">
            <v>25392.35</v>
          </cell>
          <cell r="Y264">
            <v>26583.85</v>
          </cell>
          <cell r="Z264">
            <v>28163.39</v>
          </cell>
          <cell r="AB264">
            <v>1579.5400000000009</v>
          </cell>
        </row>
        <row r="265">
          <cell r="B265" t="str">
            <v>70-0500005</v>
          </cell>
          <cell r="C265">
            <v>12202</v>
          </cell>
          <cell r="D265" t="str">
            <v>b07</v>
          </cell>
          <cell r="E265" t="str">
            <v>serv3</v>
          </cell>
          <cell r="G265" t="str">
            <v>c</v>
          </cell>
          <cell r="H265" t="str">
            <v>assistence on plant operations</v>
          </cell>
          <cell r="I265" t="str">
            <v>assistenza impianti</v>
          </cell>
          <cell r="J265">
            <v>4649.96</v>
          </cell>
          <cell r="K265">
            <v>6400</v>
          </cell>
          <cell r="L265">
            <v>24905.82</v>
          </cell>
          <cell r="N265" t="str">
            <v>assistenza impianti</v>
          </cell>
          <cell r="O265">
            <v>0</v>
          </cell>
          <cell r="P265">
            <v>0</v>
          </cell>
          <cell r="Q265">
            <v>0</v>
          </cell>
          <cell r="R265">
            <v>500</v>
          </cell>
          <cell r="S265">
            <v>500</v>
          </cell>
          <cell r="T265">
            <v>500</v>
          </cell>
          <cell r="U265">
            <v>2104.17</v>
          </cell>
          <cell r="V265">
            <v>15326.82</v>
          </cell>
          <cell r="W265">
            <v>17721.57</v>
          </cell>
          <cell r="X265">
            <v>20116.32</v>
          </cell>
          <cell r="Y265">
            <v>22511.07</v>
          </cell>
          <cell r="Z265">
            <v>24905.82</v>
          </cell>
          <cell r="AB265">
            <v>2394.75</v>
          </cell>
        </row>
        <row r="266">
          <cell r="B266" t="str">
            <v>=</v>
          </cell>
          <cell r="D266" t="str">
            <v>=</v>
          </cell>
          <cell r="E266" t="str">
            <v>=</v>
          </cell>
          <cell r="G266" t="str">
            <v>=</v>
          </cell>
          <cell r="I266" t="str">
            <v>spese EDP</v>
          </cell>
          <cell r="J266">
            <v>15746.36</v>
          </cell>
          <cell r="K266">
            <v>23545.16</v>
          </cell>
          <cell r="L266">
            <v>61751.7</v>
          </cell>
          <cell r="N266" t="str">
            <v>spese EDP</v>
          </cell>
          <cell r="O266">
            <v>1716.46</v>
          </cell>
          <cell r="P266">
            <v>3490.72</v>
          </cell>
          <cell r="Q266">
            <v>14062.91</v>
          </cell>
          <cell r="R266">
            <v>16863.599999999999</v>
          </cell>
          <cell r="S266">
            <v>21531.99</v>
          </cell>
          <cell r="T266">
            <v>24749.5</v>
          </cell>
          <cell r="U266">
            <v>30651.02</v>
          </cell>
          <cell r="V266">
            <v>30651.02</v>
          </cell>
          <cell r="W266">
            <v>30651.02</v>
          </cell>
          <cell r="X266">
            <v>30651.02</v>
          </cell>
          <cell r="Y266">
            <v>30651.02</v>
          </cell>
          <cell r="Z266">
            <v>30651.02</v>
          </cell>
          <cell r="AB266">
            <v>0</v>
          </cell>
        </row>
        <row r="267">
          <cell r="B267" t="str">
            <v>70-0510001</v>
          </cell>
          <cell r="C267">
            <v>12208</v>
          </cell>
          <cell r="D267" t="str">
            <v>b07</v>
          </cell>
          <cell r="E267" t="str">
            <v>asp</v>
          </cell>
          <cell r="G267" t="str">
            <v>c</v>
          </cell>
          <cell r="H267" t="str">
            <v>statutory auditors</v>
          </cell>
          <cell r="I267" t="str">
            <v>emolumeni sindaci</v>
          </cell>
          <cell r="J267">
            <v>24000</v>
          </cell>
          <cell r="K267">
            <v>5114.72</v>
          </cell>
          <cell r="L267">
            <v>32020.51</v>
          </cell>
          <cell r="N267" t="str">
            <v>emolumeni sindaci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1020.51</v>
          </cell>
          <cell r="Z267">
            <v>32020.51</v>
          </cell>
          <cell r="AB267">
            <v>31000</v>
          </cell>
        </row>
        <row r="268">
          <cell r="B268" t="str">
            <v>70-0510002</v>
          </cell>
          <cell r="C268">
            <v>12208</v>
          </cell>
          <cell r="D268" t="str">
            <v>b07</v>
          </cell>
          <cell r="E268" t="str">
            <v>asp</v>
          </cell>
          <cell r="G268" t="str">
            <v>c</v>
          </cell>
          <cell r="H268" t="str">
            <v>external auditors</v>
          </cell>
          <cell r="I268" t="str">
            <v>spese certificazione</v>
          </cell>
          <cell r="J268">
            <v>25050</v>
          </cell>
          <cell r="K268">
            <v>0</v>
          </cell>
          <cell r="L268">
            <v>28596</v>
          </cell>
          <cell r="N268" t="str">
            <v>spese certificazione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15846</v>
          </cell>
          <cell r="Z268">
            <v>28596</v>
          </cell>
          <cell r="AB268">
            <v>12750</v>
          </cell>
        </row>
        <row r="269">
          <cell r="B269" t="str">
            <v>70-0510003</v>
          </cell>
          <cell r="C269">
            <v>12208</v>
          </cell>
          <cell r="D269" t="str">
            <v>b07</v>
          </cell>
          <cell r="E269" t="str">
            <v>asp</v>
          </cell>
          <cell r="G269" t="str">
            <v>c</v>
          </cell>
          <cell r="I269" t="str">
            <v>revisione e certificazioni</v>
          </cell>
          <cell r="L269">
            <v>0</v>
          </cell>
          <cell r="T269">
            <v>3500</v>
          </cell>
          <cell r="U269">
            <v>3500</v>
          </cell>
          <cell r="V269">
            <v>3500</v>
          </cell>
          <cell r="W269">
            <v>3500</v>
          </cell>
          <cell r="X269">
            <v>3500</v>
          </cell>
          <cell r="Y269">
            <v>0</v>
          </cell>
          <cell r="Z269">
            <v>0</v>
          </cell>
          <cell r="AB269">
            <v>0</v>
          </cell>
        </row>
        <row r="270">
          <cell r="B270" t="str">
            <v>=</v>
          </cell>
          <cell r="D270" t="str">
            <v>=</v>
          </cell>
          <cell r="E270" t="str">
            <v>=</v>
          </cell>
          <cell r="G270" t="str">
            <v>=</v>
          </cell>
          <cell r="I270" t="str">
            <v>sindaci e revisori</v>
          </cell>
          <cell r="J270">
            <v>49050</v>
          </cell>
          <cell r="K270">
            <v>5114.72</v>
          </cell>
          <cell r="L270">
            <v>60616.509999999995</v>
          </cell>
          <cell r="N270" t="str">
            <v>sindaci e revisori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</row>
        <row r="271">
          <cell r="B271" t="str">
            <v>70-0600001</v>
          </cell>
          <cell r="C271">
            <v>12202</v>
          </cell>
          <cell r="D271" t="str">
            <v>b07</v>
          </cell>
          <cell r="E271" t="str">
            <v>man</v>
          </cell>
          <cell r="G271" t="str">
            <v>c</v>
          </cell>
          <cell r="I271" t="str">
            <v>manutenzione automezzi</v>
          </cell>
          <cell r="J271">
            <v>86728.06</v>
          </cell>
          <cell r="K271">
            <v>40833.06</v>
          </cell>
          <cell r="L271">
            <v>37136.980000000003</v>
          </cell>
          <cell r="N271" t="str">
            <v>manutenzione automezzi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3188.72</v>
          </cell>
          <cell r="T271">
            <v>8819.7999999999993</v>
          </cell>
          <cell r="U271">
            <v>14432.27</v>
          </cell>
          <cell r="V271">
            <v>19655.490000000002</v>
          </cell>
          <cell r="W271">
            <v>25912.5</v>
          </cell>
          <cell r="X271">
            <v>26725.78</v>
          </cell>
          <cell r="Y271">
            <v>33971.550000000003</v>
          </cell>
          <cell r="Z271">
            <v>37136.980000000003</v>
          </cell>
          <cell r="AB271">
            <v>3165.4300000000003</v>
          </cell>
        </row>
        <row r="272">
          <cell r="B272" t="str">
            <v>70-0600002</v>
          </cell>
          <cell r="C272">
            <v>12201</v>
          </cell>
          <cell r="D272" t="str">
            <v>b07</v>
          </cell>
          <cell r="E272" t="str">
            <v>serv3</v>
          </cell>
          <cell r="G272" t="str">
            <v>c</v>
          </cell>
          <cell r="I272" t="str">
            <v>spese x soccorso stradale</v>
          </cell>
          <cell r="J272">
            <v>0</v>
          </cell>
          <cell r="K272">
            <v>0</v>
          </cell>
          <cell r="L272">
            <v>0</v>
          </cell>
          <cell r="N272" t="str">
            <v>spese x soccorso stradale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</row>
        <row r="273">
          <cell r="B273" t="str">
            <v>70-0600003</v>
          </cell>
          <cell r="C273">
            <v>12101</v>
          </cell>
          <cell r="D273" t="str">
            <v>b06c</v>
          </cell>
          <cell r="E273" t="str">
            <v>acos</v>
          </cell>
          <cell r="G273" t="str">
            <v>c</v>
          </cell>
          <cell r="I273" t="str">
            <v>acq. Azoto x caldaia</v>
          </cell>
          <cell r="J273">
            <v>0</v>
          </cell>
          <cell r="K273">
            <v>0</v>
          </cell>
          <cell r="L273">
            <v>0</v>
          </cell>
          <cell r="N273" t="str">
            <v>acq. Azoto x caldaia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</row>
        <row r="274">
          <cell r="B274" t="str">
            <v>70-0600004</v>
          </cell>
          <cell r="C274">
            <v>12202</v>
          </cell>
          <cell r="D274" t="str">
            <v>b07</v>
          </cell>
          <cell r="E274" t="str">
            <v>man</v>
          </cell>
          <cell r="G274" t="str">
            <v>c</v>
          </cell>
          <cell r="H274" t="str">
            <v>computers maintenance</v>
          </cell>
          <cell r="I274" t="str">
            <v>manut. Macchine ufficio</v>
          </cell>
          <cell r="J274">
            <v>356.57</v>
          </cell>
          <cell r="K274">
            <v>447</v>
          </cell>
          <cell r="L274">
            <v>523</v>
          </cell>
          <cell r="N274" t="str">
            <v>manut. Macchine ufficio</v>
          </cell>
          <cell r="O274">
            <v>0</v>
          </cell>
          <cell r="P274">
            <v>186.5</v>
          </cell>
          <cell r="Q274">
            <v>186.5</v>
          </cell>
          <cell r="R274">
            <v>211.5</v>
          </cell>
          <cell r="S274">
            <v>236.5</v>
          </cell>
          <cell r="T274">
            <v>261.5</v>
          </cell>
          <cell r="U274">
            <v>398</v>
          </cell>
          <cell r="V274">
            <v>423</v>
          </cell>
          <cell r="W274">
            <v>448</v>
          </cell>
          <cell r="X274">
            <v>473</v>
          </cell>
          <cell r="Y274">
            <v>498</v>
          </cell>
          <cell r="Z274">
            <v>523</v>
          </cell>
          <cell r="AB274">
            <v>25</v>
          </cell>
        </row>
        <row r="275">
          <cell r="B275" t="str">
            <v>70-0600005</v>
          </cell>
          <cell r="C275">
            <v>12201</v>
          </cell>
          <cell r="D275" t="str">
            <v>b07</v>
          </cell>
          <cell r="E275" t="str">
            <v>acos</v>
          </cell>
          <cell r="G275" t="str">
            <v>c</v>
          </cell>
          <cell r="H275" t="str">
            <v>cost for safety on work</v>
          </cell>
          <cell r="I275" t="str">
            <v>spese x sicurezza sul lavoro</v>
          </cell>
          <cell r="J275">
            <v>1193.83</v>
          </cell>
          <cell r="K275">
            <v>2849.99</v>
          </cell>
          <cell r="L275">
            <v>8383.2900000000009</v>
          </cell>
          <cell r="N275" t="str">
            <v>spese x sicurezza sul lavoro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3486.26</v>
          </cell>
          <cell r="T275">
            <v>4307.0600000000004</v>
          </cell>
          <cell r="U275">
            <v>4943.66</v>
          </cell>
          <cell r="V275">
            <v>4943.66</v>
          </cell>
          <cell r="W275">
            <v>5294.01</v>
          </cell>
          <cell r="X275">
            <v>5294.01</v>
          </cell>
          <cell r="Y275">
            <v>5619.17</v>
          </cell>
          <cell r="Z275">
            <v>8383.2900000000009</v>
          </cell>
          <cell r="AB275">
            <v>2764.1200000000008</v>
          </cell>
        </row>
        <row r="276">
          <cell r="B276" t="str">
            <v>70-0600006</v>
          </cell>
          <cell r="C276">
            <v>12202</v>
          </cell>
          <cell r="D276" t="str">
            <v>b07</v>
          </cell>
          <cell r="E276" t="str">
            <v>man</v>
          </cell>
          <cell r="G276" t="str">
            <v>c</v>
          </cell>
          <cell r="I276" t="str">
            <v>manutenzione attrezzatura</v>
          </cell>
          <cell r="J276">
            <v>1273.43</v>
          </cell>
          <cell r="K276">
            <v>282.67</v>
          </cell>
          <cell r="L276">
            <v>1683.9</v>
          </cell>
          <cell r="N276" t="str">
            <v>manutenzione attrezzatura</v>
          </cell>
          <cell r="O276">
            <v>0</v>
          </cell>
          <cell r="P276">
            <v>0</v>
          </cell>
          <cell r="Q276">
            <v>0</v>
          </cell>
          <cell r="R276">
            <v>350</v>
          </cell>
          <cell r="S276">
            <v>350</v>
          </cell>
          <cell r="T276">
            <v>350</v>
          </cell>
          <cell r="U276">
            <v>350</v>
          </cell>
          <cell r="V276">
            <v>350</v>
          </cell>
          <cell r="W276">
            <v>600.87</v>
          </cell>
          <cell r="X276">
            <v>1019.13</v>
          </cell>
          <cell r="Y276">
            <v>1413.9</v>
          </cell>
          <cell r="Z276">
            <v>1683.9</v>
          </cell>
          <cell r="AB276">
            <v>270</v>
          </cell>
        </row>
        <row r="277">
          <cell r="B277" t="str">
            <v>70-0600007</v>
          </cell>
          <cell r="C277">
            <v>12201</v>
          </cell>
          <cell r="D277" t="str">
            <v>b07</v>
          </cell>
          <cell r="E277" t="str">
            <v>serv3</v>
          </cell>
          <cell r="G277" t="str">
            <v>c</v>
          </cell>
          <cell r="I277" t="str">
            <v>conduz. Impianto Trattamento acque</v>
          </cell>
          <cell r="J277">
            <v>0</v>
          </cell>
          <cell r="K277">
            <v>0</v>
          </cell>
          <cell r="L277">
            <v>0</v>
          </cell>
          <cell r="N277" t="str">
            <v>conduz. Impianto Trattamento acque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</row>
        <row r="278">
          <cell r="B278" t="str">
            <v>70-0600008</v>
          </cell>
          <cell r="C278">
            <v>12202</v>
          </cell>
          <cell r="D278" t="str">
            <v>b07</v>
          </cell>
          <cell r="E278" t="str">
            <v>man</v>
          </cell>
          <cell r="G278" t="str">
            <v>c</v>
          </cell>
          <cell r="H278" t="str">
            <v>plant maintenance</v>
          </cell>
          <cell r="I278" t="str">
            <v>manut. Impianti e caldaia</v>
          </cell>
          <cell r="J278">
            <v>35816.730000000003</v>
          </cell>
          <cell r="K278">
            <v>48453.26</v>
          </cell>
          <cell r="L278">
            <v>255034.77</v>
          </cell>
          <cell r="N278" t="str">
            <v>manut. Impianti e caldaia</v>
          </cell>
          <cell r="O278">
            <v>1491.67</v>
          </cell>
          <cell r="P278">
            <v>2983.34</v>
          </cell>
          <cell r="Q278">
            <v>6691.71</v>
          </cell>
          <cell r="R278">
            <v>8183.38</v>
          </cell>
          <cell r="S278">
            <v>13075.05</v>
          </cell>
          <cell r="T278">
            <v>27204.46</v>
          </cell>
          <cell r="U278">
            <v>29674.47</v>
          </cell>
          <cell r="V278">
            <v>32144.06</v>
          </cell>
          <cell r="W278">
            <v>87260.49</v>
          </cell>
          <cell r="X278">
            <v>94751.12</v>
          </cell>
          <cell r="Y278">
            <v>104328.42</v>
          </cell>
          <cell r="Z278">
            <v>255034.77</v>
          </cell>
          <cell r="AB278">
            <v>150706.34999999998</v>
          </cell>
        </row>
        <row r="279">
          <cell r="B279" t="str">
            <v>70-0600009</v>
          </cell>
          <cell r="C279">
            <v>12201</v>
          </cell>
          <cell r="D279" t="str">
            <v>=</v>
          </cell>
          <cell r="E279" t="str">
            <v>acos</v>
          </cell>
          <cell r="G279" t="str">
            <v>c</v>
          </cell>
          <cell r="I279" t="str">
            <v>=</v>
          </cell>
          <cell r="J279">
            <v>0</v>
          </cell>
          <cell r="K279">
            <v>0</v>
          </cell>
          <cell r="L279">
            <v>0</v>
          </cell>
          <cell r="N279" t="str">
            <v>=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B279">
            <v>0</v>
          </cell>
        </row>
        <row r="280">
          <cell r="B280" t="str">
            <v>70-0600010</v>
          </cell>
          <cell r="C280">
            <v>12201</v>
          </cell>
          <cell r="D280" t="str">
            <v>b07</v>
          </cell>
          <cell r="E280" t="str">
            <v>acos</v>
          </cell>
          <cell r="G280" t="str">
            <v>c</v>
          </cell>
          <cell r="H280" t="str">
            <v>cost for safety on work</v>
          </cell>
          <cell r="I280" t="str">
            <v>sicurezza centrale</v>
          </cell>
          <cell r="J280">
            <v>10360.1</v>
          </cell>
          <cell r="K280">
            <v>13265.11</v>
          </cell>
          <cell r="L280">
            <v>40153.800000000003</v>
          </cell>
          <cell r="N280" t="str">
            <v>sicurezza centrale</v>
          </cell>
          <cell r="O280">
            <v>1419.53</v>
          </cell>
          <cell r="P280">
            <v>1742.53</v>
          </cell>
          <cell r="Q280">
            <v>3945.93</v>
          </cell>
          <cell r="R280">
            <v>3945.93</v>
          </cell>
          <cell r="S280">
            <v>15557.82</v>
          </cell>
          <cell r="T280">
            <v>22288.79</v>
          </cell>
          <cell r="U280">
            <v>27861.79</v>
          </cell>
          <cell r="V280">
            <v>33578.04</v>
          </cell>
          <cell r="W280">
            <v>35242.04</v>
          </cell>
          <cell r="X280">
            <v>48677.09</v>
          </cell>
          <cell r="Y280">
            <v>51513.71</v>
          </cell>
          <cell r="Z280">
            <v>40153.800000000003</v>
          </cell>
          <cell r="AB280">
            <v>-11359.909999999996</v>
          </cell>
        </row>
        <row r="281">
          <cell r="B281" t="str">
            <v>70-0600011</v>
          </cell>
          <cell r="C281">
            <v>12202</v>
          </cell>
          <cell r="D281" t="str">
            <v>b07</v>
          </cell>
          <cell r="E281" t="str">
            <v>man</v>
          </cell>
          <cell r="G281" t="str">
            <v>c</v>
          </cell>
          <cell r="H281" t="str">
            <v>external maintenance</v>
          </cell>
          <cell r="I281" t="str">
            <v>manutenzione esterna</v>
          </cell>
          <cell r="J281">
            <v>544397.38</v>
          </cell>
          <cell r="K281">
            <v>443721.34</v>
          </cell>
          <cell r="L281">
            <v>1379781.22</v>
          </cell>
          <cell r="N281" t="str">
            <v>manutenzione esterna</v>
          </cell>
          <cell r="O281">
            <v>23914</v>
          </cell>
          <cell r="P281">
            <v>25937.95</v>
          </cell>
          <cell r="Q281">
            <v>32937.949999999997</v>
          </cell>
          <cell r="R281">
            <v>35560.78</v>
          </cell>
          <cell r="S281">
            <v>632952.51</v>
          </cell>
          <cell r="T281">
            <v>1005839.29</v>
          </cell>
          <cell r="U281">
            <v>1107572.47</v>
          </cell>
          <cell r="V281">
            <v>1163781.6200000001</v>
          </cell>
          <cell r="W281">
            <v>1217229.3700000001</v>
          </cell>
          <cell r="X281">
            <v>1255438.81</v>
          </cell>
          <cell r="Y281">
            <v>1287825.6200000001</v>
          </cell>
          <cell r="Z281">
            <v>1379781.22</v>
          </cell>
          <cell r="AB281">
            <v>91955.59999999986</v>
          </cell>
        </row>
        <row r="282">
          <cell r="B282" t="str">
            <v>70-0600012</v>
          </cell>
          <cell r="C282">
            <v>12101</v>
          </cell>
          <cell r="D282" t="str">
            <v>b06c</v>
          </cell>
          <cell r="E282" t="str">
            <v>acos</v>
          </cell>
          <cell r="G282" t="str">
            <v>c</v>
          </cell>
          <cell r="H282" t="str">
            <v>other chemical products</v>
          </cell>
          <cell r="I282" t="str">
            <v>altri prodotti chimici</v>
          </cell>
          <cell r="J282">
            <v>0</v>
          </cell>
          <cell r="K282">
            <v>0</v>
          </cell>
          <cell r="L282">
            <v>0</v>
          </cell>
          <cell r="N282" t="str">
            <v>altri prodotti chimici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B282">
            <v>0</v>
          </cell>
        </row>
        <row r="283">
          <cell r="B283" t="str">
            <v>70-0600013</v>
          </cell>
          <cell r="C283">
            <v>12202</v>
          </cell>
          <cell r="D283" t="str">
            <v>b07</v>
          </cell>
          <cell r="E283" t="str">
            <v>man</v>
          </cell>
          <cell r="G283" t="str">
            <v>c</v>
          </cell>
          <cell r="H283" t="str">
            <v>car maintenance</v>
          </cell>
          <cell r="I283" t="str">
            <v>manut. Autovetture</v>
          </cell>
          <cell r="J283">
            <v>31.5</v>
          </cell>
          <cell r="K283">
            <v>0</v>
          </cell>
          <cell r="L283">
            <v>0</v>
          </cell>
          <cell r="N283" t="str">
            <v>manut. Autovetture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B283">
            <v>0</v>
          </cell>
        </row>
        <row r="284">
          <cell r="B284" t="str">
            <v>70-0600015</v>
          </cell>
          <cell r="C284">
            <v>12202</v>
          </cell>
          <cell r="D284" t="str">
            <v>b07</v>
          </cell>
          <cell r="E284" t="str">
            <v>man</v>
          </cell>
          <cell r="G284" t="str">
            <v>c</v>
          </cell>
          <cell r="H284" t="str">
            <v>other cost of maintenance</v>
          </cell>
          <cell r="I284" t="str">
            <v>costi vari x manutenzioni</v>
          </cell>
          <cell r="J284">
            <v>0</v>
          </cell>
          <cell r="K284">
            <v>43.88</v>
          </cell>
          <cell r="L284">
            <v>345.65</v>
          </cell>
          <cell r="N284" t="str">
            <v>costi vari x manutenzioni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87.75</v>
          </cell>
          <cell r="T284">
            <v>175.5</v>
          </cell>
          <cell r="U284">
            <v>277.5</v>
          </cell>
          <cell r="V284">
            <v>293</v>
          </cell>
          <cell r="W284">
            <v>293</v>
          </cell>
          <cell r="X284">
            <v>345.65</v>
          </cell>
          <cell r="Y284">
            <v>345.65</v>
          </cell>
          <cell r="Z284">
            <v>345.65</v>
          </cell>
          <cell r="AB284">
            <v>0</v>
          </cell>
        </row>
        <row r="285">
          <cell r="B285" t="str">
            <v>=</v>
          </cell>
          <cell r="D285" t="str">
            <v>=</v>
          </cell>
          <cell r="E285" t="str">
            <v>=</v>
          </cell>
          <cell r="G285" t="str">
            <v>=</v>
          </cell>
          <cell r="I285" t="str">
            <v>manutenzione ed assistenza</v>
          </cell>
          <cell r="J285">
            <v>680157.6</v>
          </cell>
          <cell r="K285">
            <v>549896.31000000006</v>
          </cell>
          <cell r="L285">
            <v>1723042.6099999999</v>
          </cell>
          <cell r="N285" t="str">
            <v>manutenzione ed assistenza</v>
          </cell>
          <cell r="O285">
            <v>26825.200000000001</v>
          </cell>
          <cell r="P285">
            <v>30850.32</v>
          </cell>
          <cell r="Q285">
            <v>43762.09</v>
          </cell>
          <cell r="R285">
            <v>48251.59</v>
          </cell>
          <cell r="S285">
            <v>668934.61</v>
          </cell>
          <cell r="T285">
            <v>1069246.3999999999</v>
          </cell>
          <cell r="U285">
            <v>1185510.1599999999</v>
          </cell>
          <cell r="V285">
            <v>1185510.1599999999</v>
          </cell>
          <cell r="W285">
            <v>1185510.1599999999</v>
          </cell>
          <cell r="X285">
            <v>1185510.1599999999</v>
          </cell>
          <cell r="Y285">
            <v>1185510.1599999999</v>
          </cell>
          <cell r="Z285">
            <v>1185510.1599999999</v>
          </cell>
          <cell r="AB285">
            <v>0</v>
          </cell>
        </row>
        <row r="286">
          <cell r="B286" t="str">
            <v>70-0710001</v>
          </cell>
          <cell r="C286">
            <v>12102</v>
          </cell>
          <cell r="D286" t="str">
            <v>b07</v>
          </cell>
          <cell r="E286" t="str">
            <v>acos</v>
          </cell>
          <cell r="G286" t="str">
            <v>c</v>
          </cell>
          <cell r="H286" t="str">
            <v>water and gas</v>
          </cell>
          <cell r="I286" t="str">
            <v>consumi acqua e gas</v>
          </cell>
          <cell r="J286">
            <v>6054.48</v>
          </cell>
          <cell r="K286">
            <v>4544.53</v>
          </cell>
          <cell r="L286">
            <v>10041.48</v>
          </cell>
          <cell r="N286" t="str">
            <v>consumi acqua e gas</v>
          </cell>
          <cell r="O286">
            <v>650</v>
          </cell>
          <cell r="P286">
            <v>2151.09</v>
          </cell>
          <cell r="Q286">
            <v>3634.88</v>
          </cell>
          <cell r="R286">
            <v>4973.68</v>
          </cell>
          <cell r="S286">
            <v>5471.99</v>
          </cell>
          <cell r="T286">
            <v>6121.99</v>
          </cell>
          <cell r="U286">
            <v>5986.46</v>
          </cell>
          <cell r="V286">
            <v>6077.67</v>
          </cell>
          <cell r="W286">
            <v>6727.67</v>
          </cell>
          <cell r="X286">
            <v>8306.2800000000007</v>
          </cell>
          <cell r="Y286">
            <v>9506.2800000000007</v>
          </cell>
          <cell r="Z286">
            <v>10041.48</v>
          </cell>
          <cell r="AB286">
            <v>535.19999999999891</v>
          </cell>
        </row>
        <row r="287">
          <cell r="B287" t="str">
            <v>70-0710003</v>
          </cell>
          <cell r="C287">
            <v>12102</v>
          </cell>
          <cell r="D287" t="str">
            <v>b07</v>
          </cell>
          <cell r="E287" t="str">
            <v>en</v>
          </cell>
          <cell r="F287" t="str">
            <v>mc1</v>
          </cell>
          <cell r="G287" t="str">
            <v>c</v>
          </cell>
          <cell r="H287" t="str">
            <v>energy purchase</v>
          </cell>
          <cell r="I287" t="str">
            <v>forza motrice</v>
          </cell>
          <cell r="J287">
            <v>502911.39</v>
          </cell>
          <cell r="K287">
            <v>406359.86</v>
          </cell>
          <cell r="L287">
            <v>262275.21000000002</v>
          </cell>
          <cell r="N287" t="str">
            <v>forza motrice</v>
          </cell>
          <cell r="O287">
            <v>24231.3</v>
          </cell>
          <cell r="P287">
            <v>46605.81</v>
          </cell>
          <cell r="Q287">
            <v>65897.42</v>
          </cell>
          <cell r="R287">
            <v>81257.100000000006</v>
          </cell>
          <cell r="S287">
            <v>98698.75</v>
          </cell>
          <cell r="T287">
            <v>125409.33</v>
          </cell>
          <cell r="U287">
            <v>141495.01999999999</v>
          </cell>
          <cell r="V287">
            <v>162763.9</v>
          </cell>
          <cell r="W287">
            <v>184905.96</v>
          </cell>
          <cell r="X287">
            <v>208243.09</v>
          </cell>
          <cell r="Y287">
            <v>234728.32000000001</v>
          </cell>
          <cell r="Z287">
            <v>262275.21000000002</v>
          </cell>
          <cell r="AB287">
            <v>27546.890000000014</v>
          </cell>
        </row>
        <row r="288">
          <cell r="B288" t="str">
            <v>70-0710004</v>
          </cell>
          <cell r="C288">
            <v>12102</v>
          </cell>
          <cell r="D288" t="str">
            <v>b07</v>
          </cell>
          <cell r="E288" t="str">
            <v>en</v>
          </cell>
          <cell r="F288" t="str">
            <v>mc1</v>
          </cell>
          <cell r="G288" t="str">
            <v>c</v>
          </cell>
          <cell r="H288" t="str">
            <v>gas purchases</v>
          </cell>
          <cell r="I288" t="str">
            <v>consumi gas caldaia</v>
          </cell>
          <cell r="J288">
            <v>434288.87</v>
          </cell>
          <cell r="K288">
            <v>249156.24</v>
          </cell>
          <cell r="L288">
            <v>33200.65</v>
          </cell>
          <cell r="N288" t="str">
            <v>consumi gas caldaia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6475</v>
          </cell>
          <cell r="U288">
            <v>9077.15</v>
          </cell>
          <cell r="V288">
            <v>15099.39</v>
          </cell>
          <cell r="W288">
            <v>16219.39</v>
          </cell>
          <cell r="X288">
            <v>16309.92</v>
          </cell>
          <cell r="Y288">
            <v>18024.16</v>
          </cell>
          <cell r="Z288">
            <v>33200.65</v>
          </cell>
          <cell r="AB288">
            <v>15176.490000000002</v>
          </cell>
        </row>
        <row r="289">
          <cell r="B289" t="str">
            <v>70-0710005</v>
          </cell>
          <cell r="C289">
            <v>12201</v>
          </cell>
          <cell r="D289" t="str">
            <v>b07</v>
          </cell>
          <cell r="E289" t="str">
            <v>acos</v>
          </cell>
          <cell r="F289" t="str">
            <v>et1</v>
          </cell>
          <cell r="G289" t="str">
            <v>c</v>
          </cell>
          <cell r="H289" t="str">
            <v>emission trading</v>
          </cell>
          <cell r="I289" t="str">
            <v>quote emissione trading</v>
          </cell>
          <cell r="J289">
            <v>78706.37</v>
          </cell>
          <cell r="K289">
            <v>40000</v>
          </cell>
          <cell r="L289">
            <v>0</v>
          </cell>
          <cell r="N289" t="str">
            <v>quote emissione trading</v>
          </cell>
          <cell r="O289">
            <v>5000</v>
          </cell>
          <cell r="P289">
            <v>10000</v>
          </cell>
          <cell r="Q289">
            <v>15000</v>
          </cell>
          <cell r="R289">
            <v>20000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B289">
            <v>0</v>
          </cell>
        </row>
        <row r="290">
          <cell r="B290" t="str">
            <v>=</v>
          </cell>
          <cell r="D290" t="str">
            <v>=</v>
          </cell>
          <cell r="E290" t="str">
            <v>=</v>
          </cell>
          <cell r="G290" t="str">
            <v>=</v>
          </cell>
          <cell r="I290" t="str">
            <v>elettricità, acqua e riscalam.</v>
          </cell>
          <cell r="J290">
            <v>1021961.11</v>
          </cell>
          <cell r="K290">
            <v>700060.63</v>
          </cell>
          <cell r="L290">
            <v>305517.34000000003</v>
          </cell>
          <cell r="N290" t="str">
            <v>elettricità, acqua e riscalam.</v>
          </cell>
          <cell r="O290">
            <v>29881.3</v>
          </cell>
          <cell r="P290">
            <v>58756.9</v>
          </cell>
          <cell r="Q290">
            <v>84532.3</v>
          </cell>
          <cell r="R290">
            <v>106230.78</v>
          </cell>
          <cell r="S290">
            <v>104170.74</v>
          </cell>
          <cell r="T290">
            <v>138006.32</v>
          </cell>
          <cell r="U290">
            <v>156558.63</v>
          </cell>
          <cell r="V290">
            <v>156558.63</v>
          </cell>
          <cell r="W290">
            <v>156558.63</v>
          </cell>
          <cell r="X290">
            <v>156558.63</v>
          </cell>
          <cell r="Y290">
            <v>156558.63</v>
          </cell>
          <cell r="Z290">
            <v>156558.63</v>
          </cell>
          <cell r="AB290">
            <v>0</v>
          </cell>
        </row>
        <row r="291">
          <cell r="B291" t="str">
            <v>70-0800001</v>
          </cell>
          <cell r="C291">
            <v>12213</v>
          </cell>
          <cell r="D291" t="str">
            <v>b07</v>
          </cell>
          <cell r="E291" t="str">
            <v>serv3</v>
          </cell>
          <cell r="G291" t="str">
            <v>c</v>
          </cell>
          <cell r="H291" t="str">
            <v>telephons</v>
          </cell>
          <cell r="I291" t="str">
            <v>telefono fax</v>
          </cell>
          <cell r="J291">
            <v>17705.25</v>
          </cell>
          <cell r="K291">
            <v>9273.15</v>
          </cell>
          <cell r="L291">
            <v>17104.740000000002</v>
          </cell>
          <cell r="N291" t="str">
            <v>telefono fax</v>
          </cell>
          <cell r="O291">
            <v>2027.2</v>
          </cell>
          <cell r="P291">
            <v>3786.58</v>
          </cell>
          <cell r="Q291">
            <v>4291.6499999999996</v>
          </cell>
          <cell r="R291">
            <v>6049.18</v>
          </cell>
          <cell r="S291">
            <v>9666.58</v>
          </cell>
          <cell r="T291">
            <v>11424.11</v>
          </cell>
          <cell r="U291">
            <v>11065.03</v>
          </cell>
          <cell r="V291">
            <v>13334.22</v>
          </cell>
          <cell r="W291">
            <v>13844.14</v>
          </cell>
          <cell r="X291">
            <v>16194.03</v>
          </cell>
          <cell r="Y291">
            <v>16755.12</v>
          </cell>
          <cell r="Z291">
            <v>17104.740000000002</v>
          </cell>
          <cell r="AB291">
            <v>349.62000000000262</v>
          </cell>
        </row>
        <row r="292">
          <cell r="B292" t="str">
            <v>70-0800002</v>
          </cell>
          <cell r="C292">
            <v>12213</v>
          </cell>
          <cell r="D292" t="str">
            <v>b07</v>
          </cell>
          <cell r="E292" t="str">
            <v>serv3</v>
          </cell>
          <cell r="G292" t="str">
            <v>c</v>
          </cell>
          <cell r="H292" t="str">
            <v>mobile telephons</v>
          </cell>
          <cell r="I292" t="str">
            <v>telefonia cellulare</v>
          </cell>
          <cell r="J292">
            <v>8074.54</v>
          </cell>
          <cell r="K292">
            <v>5386.24</v>
          </cell>
          <cell r="L292">
            <v>17113.439999999999</v>
          </cell>
          <cell r="N292" t="str">
            <v>telefonia cellulare</v>
          </cell>
          <cell r="O292">
            <v>539.04</v>
          </cell>
          <cell r="P292">
            <v>1039.04</v>
          </cell>
          <cell r="Q292">
            <v>1816.83</v>
          </cell>
          <cell r="R292">
            <v>4536.91</v>
          </cell>
          <cell r="S292">
            <v>4279.63</v>
          </cell>
          <cell r="T292">
            <v>6954.05</v>
          </cell>
          <cell r="U292">
            <v>8311.7199999999993</v>
          </cell>
          <cell r="V292">
            <v>10046.280000000001</v>
          </cell>
          <cell r="W292">
            <v>11396.47</v>
          </cell>
          <cell r="X292">
            <v>12736.34</v>
          </cell>
          <cell r="Y292">
            <v>14837.11</v>
          </cell>
          <cell r="Z292">
            <v>17113.439999999999</v>
          </cell>
          <cell r="AB292">
            <v>2276.3299999999981</v>
          </cell>
        </row>
        <row r="293">
          <cell r="B293" t="str">
            <v>=</v>
          </cell>
          <cell r="D293" t="str">
            <v>=</v>
          </cell>
          <cell r="E293" t="str">
            <v>=</v>
          </cell>
          <cell r="G293" t="str">
            <v>=</v>
          </cell>
          <cell r="H293" t="str">
            <v>telephon expenses</v>
          </cell>
          <cell r="I293" t="str">
            <v>spese telefoniche</v>
          </cell>
          <cell r="J293">
            <v>25779.79</v>
          </cell>
          <cell r="K293">
            <v>14659.39</v>
          </cell>
          <cell r="L293">
            <v>34218.18</v>
          </cell>
          <cell r="N293" t="str">
            <v>spese telefoniche</v>
          </cell>
          <cell r="O293">
            <v>2566.2399999999998</v>
          </cell>
          <cell r="P293">
            <v>4825.62</v>
          </cell>
          <cell r="Q293">
            <v>6108.48</v>
          </cell>
          <cell r="R293">
            <v>10586.09</v>
          </cell>
          <cell r="S293">
            <v>13946.21</v>
          </cell>
          <cell r="T293">
            <v>18378.16</v>
          </cell>
          <cell r="U293">
            <v>19376.75</v>
          </cell>
          <cell r="V293">
            <v>19376.75</v>
          </cell>
          <cell r="W293">
            <v>19376.75</v>
          </cell>
          <cell r="X293">
            <v>19376.75</v>
          </cell>
          <cell r="Y293">
            <v>19376.75</v>
          </cell>
          <cell r="Z293">
            <v>19376.75</v>
          </cell>
          <cell r="AB293">
            <v>0</v>
          </cell>
        </row>
        <row r="294">
          <cell r="B294" t="str">
            <v>70-0820001</v>
          </cell>
          <cell r="C294">
            <v>12213</v>
          </cell>
          <cell r="D294" t="str">
            <v>b07</v>
          </cell>
          <cell r="E294" t="str">
            <v>serv3</v>
          </cell>
          <cell r="G294" t="str">
            <v>c</v>
          </cell>
          <cell r="H294" t="str">
            <v>expedition</v>
          </cell>
          <cell r="I294" t="str">
            <v>corrieri e pony</v>
          </cell>
          <cell r="J294">
            <v>4099.57</v>
          </cell>
          <cell r="K294">
            <v>8384.0300000000007</v>
          </cell>
          <cell r="L294">
            <v>16633.18</v>
          </cell>
          <cell r="N294" t="str">
            <v>corrieri e pony</v>
          </cell>
          <cell r="O294">
            <v>592.63</v>
          </cell>
          <cell r="P294">
            <v>764.67</v>
          </cell>
          <cell r="Q294">
            <v>996.36</v>
          </cell>
          <cell r="R294">
            <v>1165.5999999999999</v>
          </cell>
          <cell r="S294">
            <v>1341.53</v>
          </cell>
          <cell r="T294">
            <v>3003.06</v>
          </cell>
          <cell r="U294">
            <v>5885.13</v>
          </cell>
          <cell r="V294">
            <v>8841.34</v>
          </cell>
          <cell r="W294">
            <v>11393.22</v>
          </cell>
          <cell r="X294">
            <v>14044.6</v>
          </cell>
          <cell r="Y294">
            <v>15936.5</v>
          </cell>
          <cell r="Z294">
            <v>16633.18</v>
          </cell>
          <cell r="AB294">
            <v>696.68000000000029</v>
          </cell>
        </row>
        <row r="295">
          <cell r="B295" t="str">
            <v>70-0820002</v>
          </cell>
          <cell r="C295">
            <v>12213</v>
          </cell>
          <cell r="D295" t="str">
            <v>b07</v>
          </cell>
          <cell r="E295" t="str">
            <v>serv3</v>
          </cell>
          <cell r="G295" t="str">
            <v>c</v>
          </cell>
          <cell r="H295" t="str">
            <v>post</v>
          </cell>
          <cell r="I295" t="str">
            <v>spese postali</v>
          </cell>
          <cell r="J295">
            <v>941.06</v>
          </cell>
          <cell r="K295">
            <v>223.18</v>
          </cell>
          <cell r="L295">
            <v>194.89</v>
          </cell>
          <cell r="N295" t="str">
            <v>spese postali</v>
          </cell>
          <cell r="O295">
            <v>6</v>
          </cell>
          <cell r="P295">
            <v>10</v>
          </cell>
          <cell r="Q295">
            <v>16</v>
          </cell>
          <cell r="R295">
            <v>45.6</v>
          </cell>
          <cell r="S295">
            <v>56.35</v>
          </cell>
          <cell r="T295">
            <v>163.24</v>
          </cell>
          <cell r="U295">
            <v>166.74</v>
          </cell>
          <cell r="V295">
            <v>175.24</v>
          </cell>
          <cell r="W295">
            <v>180.24</v>
          </cell>
          <cell r="X295">
            <v>182.24</v>
          </cell>
          <cell r="Y295">
            <v>188.89</v>
          </cell>
          <cell r="Z295">
            <v>194.89</v>
          </cell>
          <cell r="AB295">
            <v>6</v>
          </cell>
        </row>
        <row r="296">
          <cell r="B296" t="str">
            <v>=</v>
          </cell>
          <cell r="D296" t="str">
            <v>=</v>
          </cell>
          <cell r="E296" t="str">
            <v>=</v>
          </cell>
          <cell r="G296" t="str">
            <v>=</v>
          </cell>
          <cell r="I296" t="str">
            <v>corrieri e postali</v>
          </cell>
          <cell r="J296">
            <v>5040.6299999999992</v>
          </cell>
          <cell r="K296">
            <v>8607.2099999999991</v>
          </cell>
          <cell r="L296">
            <v>16828.07</v>
          </cell>
          <cell r="N296" t="str">
            <v>corrieri e postali</v>
          </cell>
          <cell r="O296">
            <v>598.63</v>
          </cell>
          <cell r="P296">
            <v>774.67</v>
          </cell>
          <cell r="Q296">
            <v>1012.36</v>
          </cell>
          <cell r="R296">
            <v>1211.2</v>
          </cell>
          <cell r="S296">
            <v>1397.88</v>
          </cell>
          <cell r="T296">
            <v>3166.3</v>
          </cell>
          <cell r="U296">
            <v>6051.87</v>
          </cell>
          <cell r="V296">
            <v>6051.87</v>
          </cell>
          <cell r="W296">
            <v>6051.87</v>
          </cell>
          <cell r="X296">
            <v>6051.87</v>
          </cell>
          <cell r="Y296">
            <v>6051.87</v>
          </cell>
          <cell r="Z296">
            <v>6051.87</v>
          </cell>
          <cell r="AB296">
            <v>0</v>
          </cell>
        </row>
        <row r="297">
          <cell r="B297" t="str">
            <v>70-0910001</v>
          </cell>
          <cell r="C297">
            <v>12210</v>
          </cell>
          <cell r="D297" t="str">
            <v>b07</v>
          </cell>
          <cell r="E297" t="str">
            <v>serv3</v>
          </cell>
          <cell r="G297" t="str">
            <v>c</v>
          </cell>
          <cell r="H297" t="str">
            <v>car insurances</v>
          </cell>
          <cell r="I297" t="str">
            <v>assicurazioni automezzi</v>
          </cell>
          <cell r="J297">
            <v>2356.16</v>
          </cell>
          <cell r="K297">
            <v>2225</v>
          </cell>
          <cell r="L297">
            <v>1489.5</v>
          </cell>
          <cell r="N297" t="str">
            <v>assicurazioni automezzi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114.25</v>
          </cell>
          <cell r="T297">
            <v>228.5</v>
          </cell>
          <cell r="U297">
            <v>342.75</v>
          </cell>
          <cell r="V297">
            <v>572.1</v>
          </cell>
          <cell r="W297">
            <v>801.45</v>
          </cell>
          <cell r="X297">
            <v>1030.8</v>
          </cell>
          <cell r="Y297">
            <v>1260.1500000000001</v>
          </cell>
          <cell r="Z297">
            <v>1489.5</v>
          </cell>
          <cell r="AB297">
            <v>229.34999999999991</v>
          </cell>
        </row>
        <row r="298">
          <cell r="B298" t="str">
            <v>70-0910002</v>
          </cell>
          <cell r="C298">
            <v>12210</v>
          </cell>
          <cell r="D298" t="str">
            <v>b07</v>
          </cell>
          <cell r="E298" t="str">
            <v>serv3</v>
          </cell>
          <cell r="G298" t="str">
            <v>c</v>
          </cell>
          <cell r="H298" t="str">
            <v>insurance</v>
          </cell>
          <cell r="I298" t="str">
            <v>assicurazioni varie</v>
          </cell>
          <cell r="J298">
            <v>353208.85</v>
          </cell>
          <cell r="K298">
            <v>31671.27</v>
          </cell>
          <cell r="L298">
            <v>245836.22</v>
          </cell>
          <cell r="N298" t="str">
            <v>assicurazioni varie</v>
          </cell>
          <cell r="O298">
            <v>23433.03</v>
          </cell>
          <cell r="P298">
            <v>46949.4</v>
          </cell>
          <cell r="Q298">
            <v>70414.45</v>
          </cell>
          <cell r="R298">
            <v>93889.15</v>
          </cell>
          <cell r="S298">
            <v>60693.99</v>
          </cell>
          <cell r="T298">
            <v>85035.36</v>
          </cell>
          <cell r="U298">
            <v>109375.52</v>
          </cell>
          <cell r="V298">
            <v>133770.31</v>
          </cell>
          <cell r="W298">
            <v>158390.1</v>
          </cell>
          <cell r="X298">
            <v>183006.68</v>
          </cell>
          <cell r="Y298">
            <v>207626.47</v>
          </cell>
          <cell r="Z298">
            <v>245836.22</v>
          </cell>
          <cell r="AB298">
            <v>38209.75</v>
          </cell>
        </row>
        <row r="299">
          <cell r="B299" t="str">
            <v>70-0910003</v>
          </cell>
          <cell r="C299">
            <v>12210</v>
          </cell>
          <cell r="D299" t="str">
            <v>b07</v>
          </cell>
          <cell r="E299" t="str">
            <v>serv3</v>
          </cell>
          <cell r="G299" t="str">
            <v>c</v>
          </cell>
          <cell r="I299" t="str">
            <v>franchigia x rimb assicurativi</v>
          </cell>
          <cell r="J299">
            <v>0</v>
          </cell>
          <cell r="K299">
            <v>0</v>
          </cell>
          <cell r="L299">
            <v>0</v>
          </cell>
          <cell r="N299" t="str">
            <v>franchigia x rimb assicurativi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</row>
        <row r="300">
          <cell r="B300" t="str">
            <v>=</v>
          </cell>
          <cell r="D300" t="str">
            <v>=</v>
          </cell>
          <cell r="E300" t="str">
            <v>=</v>
          </cell>
          <cell r="G300" t="str">
            <v>=</v>
          </cell>
          <cell r="H300" t="str">
            <v>insurances</v>
          </cell>
          <cell r="I300" t="str">
            <v>premi assicurativi</v>
          </cell>
          <cell r="J300">
            <v>355565.00999999995</v>
          </cell>
          <cell r="K300">
            <v>33896.269999999997</v>
          </cell>
          <cell r="L300">
            <v>247325.72</v>
          </cell>
          <cell r="N300" t="str">
            <v>premi assicurativi</v>
          </cell>
          <cell r="O300">
            <v>23433.03</v>
          </cell>
          <cell r="P300">
            <v>46949.4</v>
          </cell>
          <cell r="Q300">
            <v>70414.45</v>
          </cell>
          <cell r="R300">
            <v>93889.15</v>
          </cell>
          <cell r="S300">
            <v>60808.24</v>
          </cell>
          <cell r="T300">
            <v>85263.86</v>
          </cell>
          <cell r="U300">
            <v>109718.27</v>
          </cell>
          <cell r="V300">
            <v>109718.27</v>
          </cell>
          <cell r="W300">
            <v>109718.27</v>
          </cell>
          <cell r="X300">
            <v>109718.27</v>
          </cell>
          <cell r="Y300">
            <v>109718.27</v>
          </cell>
          <cell r="Z300">
            <v>109718.27</v>
          </cell>
          <cell r="AB300">
            <v>0</v>
          </cell>
        </row>
        <row r="301">
          <cell r="B301" t="str">
            <v>70-0960001</v>
          </cell>
          <cell r="C301">
            <v>12903</v>
          </cell>
          <cell r="D301" t="str">
            <v>b07</v>
          </cell>
          <cell r="E301" t="str">
            <v>via</v>
          </cell>
          <cell r="G301" t="str">
            <v>c</v>
          </cell>
          <cell r="I301" t="str">
            <v>spese di rappresentanza</v>
          </cell>
          <cell r="J301">
            <v>2005.2</v>
          </cell>
          <cell r="K301">
            <v>1307.54</v>
          </cell>
          <cell r="L301">
            <v>10244.549999999999</v>
          </cell>
          <cell r="N301" t="str">
            <v>spese di rappresentanza</v>
          </cell>
          <cell r="O301">
            <v>233.65</v>
          </cell>
          <cell r="P301">
            <v>331.75</v>
          </cell>
          <cell r="Q301">
            <v>645.65</v>
          </cell>
          <cell r="R301">
            <v>1826.85</v>
          </cell>
          <cell r="S301">
            <v>2641.85</v>
          </cell>
          <cell r="T301">
            <v>3672.45</v>
          </cell>
          <cell r="U301">
            <v>3889.45</v>
          </cell>
          <cell r="V301">
            <v>3889.45</v>
          </cell>
          <cell r="W301">
            <v>3912.95</v>
          </cell>
          <cell r="X301">
            <v>3944.45</v>
          </cell>
          <cell r="Y301">
            <v>7522.73</v>
          </cell>
          <cell r="Z301">
            <v>10244.549999999999</v>
          </cell>
          <cell r="AB301">
            <v>2721.8199999999997</v>
          </cell>
        </row>
        <row r="302">
          <cell r="B302" t="str">
            <v>70-0960003</v>
          </cell>
          <cell r="C302">
            <v>12903</v>
          </cell>
          <cell r="D302" t="str">
            <v>b07</v>
          </cell>
          <cell r="E302" t="str">
            <v>via</v>
          </cell>
          <cell r="G302" t="str">
            <v>c</v>
          </cell>
          <cell r="I302" t="str">
            <v>spese inded x materiale natalizio</v>
          </cell>
          <cell r="J302">
            <v>0</v>
          </cell>
          <cell r="K302">
            <v>0</v>
          </cell>
          <cell r="L302">
            <v>536.85</v>
          </cell>
          <cell r="Z302">
            <v>536.85</v>
          </cell>
          <cell r="AB302">
            <v>536.85</v>
          </cell>
        </row>
        <row r="303">
          <cell r="B303" t="str">
            <v>=</v>
          </cell>
          <cell r="D303" t="str">
            <v>=</v>
          </cell>
          <cell r="E303" t="str">
            <v>=</v>
          </cell>
          <cell r="G303" t="str">
            <v>=</v>
          </cell>
          <cell r="H303" t="str">
            <v>insurances</v>
          </cell>
          <cell r="I303" t="str">
            <v>premi assicurativi</v>
          </cell>
          <cell r="J303">
            <v>2005.2</v>
          </cell>
          <cell r="K303">
            <v>1307.54</v>
          </cell>
          <cell r="L303">
            <v>10781.4</v>
          </cell>
          <cell r="N303" t="str">
            <v>premi assicurativi</v>
          </cell>
          <cell r="O303">
            <v>233.65</v>
          </cell>
          <cell r="P303">
            <v>331.75</v>
          </cell>
          <cell r="Q303">
            <v>645.65</v>
          </cell>
          <cell r="R303">
            <v>1826.85</v>
          </cell>
          <cell r="S303">
            <v>2641.85</v>
          </cell>
          <cell r="T303">
            <v>3672.45</v>
          </cell>
          <cell r="U303">
            <v>3889.45</v>
          </cell>
          <cell r="V303">
            <v>3889.45</v>
          </cell>
          <cell r="W303">
            <v>3889.45</v>
          </cell>
          <cell r="X303">
            <v>3889.45</v>
          </cell>
          <cell r="Y303">
            <v>3889.45</v>
          </cell>
          <cell r="Z303">
            <v>3889.45</v>
          </cell>
          <cell r="AB303">
            <v>0</v>
          </cell>
        </row>
        <row r="304">
          <cell r="B304" t="str">
            <v>70-0970001</v>
          </cell>
          <cell r="C304">
            <v>12213</v>
          </cell>
          <cell r="D304" t="str">
            <v>b14</v>
          </cell>
          <cell r="E304" t="str">
            <v>acos</v>
          </cell>
          <cell r="G304" t="str">
            <v>c</v>
          </cell>
          <cell r="H304" t="str">
            <v>penalities</v>
          </cell>
          <cell r="I304" t="str">
            <v>multe e contravvenzioni</v>
          </cell>
          <cell r="J304">
            <v>0</v>
          </cell>
          <cell r="K304">
            <v>0</v>
          </cell>
          <cell r="L304">
            <v>60.78</v>
          </cell>
          <cell r="U304">
            <v>59.23</v>
          </cell>
          <cell r="V304">
            <v>59.23</v>
          </cell>
          <cell r="W304">
            <v>59.23</v>
          </cell>
          <cell r="X304">
            <v>60.78</v>
          </cell>
          <cell r="Y304">
            <v>60.78</v>
          </cell>
          <cell r="Z304">
            <v>60.78</v>
          </cell>
          <cell r="AB304">
            <v>0</v>
          </cell>
        </row>
        <row r="305">
          <cell r="B305" t="str">
            <v>70-0970002</v>
          </cell>
          <cell r="C305">
            <v>12213</v>
          </cell>
          <cell r="D305" t="str">
            <v>b14</v>
          </cell>
          <cell r="E305" t="str">
            <v>acos</v>
          </cell>
          <cell r="G305" t="str">
            <v>c</v>
          </cell>
          <cell r="H305" t="str">
            <v>penalities</v>
          </cell>
          <cell r="I305" t="str">
            <v>sanzioni ed ammende</v>
          </cell>
          <cell r="J305">
            <v>17891.32</v>
          </cell>
          <cell r="K305">
            <v>672.7</v>
          </cell>
          <cell r="L305">
            <v>1357.1</v>
          </cell>
          <cell r="N305" t="str">
            <v>sanzioni ed ammende</v>
          </cell>
          <cell r="O305">
            <v>206</v>
          </cell>
          <cell r="P305">
            <v>206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1357.1</v>
          </cell>
          <cell r="X305">
            <v>1357.1</v>
          </cell>
          <cell r="Y305">
            <v>1357.1</v>
          </cell>
          <cell r="Z305">
            <v>1357.1</v>
          </cell>
          <cell r="AB305">
            <v>0</v>
          </cell>
        </row>
        <row r="306">
          <cell r="B306" t="str">
            <v>70-0970003</v>
          </cell>
          <cell r="C306">
            <v>12213</v>
          </cell>
          <cell r="D306" t="str">
            <v>b14</v>
          </cell>
          <cell r="E306" t="str">
            <v>acos</v>
          </cell>
          <cell r="G306" t="str">
            <v>c</v>
          </cell>
          <cell r="I306" t="str">
            <v>sanzioni tributarie</v>
          </cell>
          <cell r="J306">
            <v>0</v>
          </cell>
          <cell r="K306">
            <v>0</v>
          </cell>
          <cell r="L306">
            <v>984.21</v>
          </cell>
          <cell r="N306" t="str">
            <v>sanzioni tributarie</v>
          </cell>
          <cell r="Q306">
            <v>387.21</v>
          </cell>
          <cell r="R306">
            <v>387.21</v>
          </cell>
          <cell r="S306">
            <v>387.21</v>
          </cell>
          <cell r="T306">
            <v>984.21</v>
          </cell>
          <cell r="U306">
            <v>984.21</v>
          </cell>
          <cell r="V306">
            <v>984.21</v>
          </cell>
          <cell r="W306">
            <v>984.21</v>
          </cell>
          <cell r="X306">
            <v>984.21</v>
          </cell>
          <cell r="Y306">
            <v>984.21</v>
          </cell>
          <cell r="Z306">
            <v>984.21</v>
          </cell>
          <cell r="AB306">
            <v>0</v>
          </cell>
        </row>
        <row r="307">
          <cell r="B307" t="str">
            <v>70-0970004</v>
          </cell>
          <cell r="C307">
            <v>12213</v>
          </cell>
          <cell r="D307" t="str">
            <v>b14</v>
          </cell>
          <cell r="E307" t="str">
            <v>acos</v>
          </cell>
          <cell r="G307" t="str">
            <v>c</v>
          </cell>
          <cell r="I307" t="str">
            <v>mance e regalie</v>
          </cell>
          <cell r="J307">
            <v>0</v>
          </cell>
          <cell r="K307">
            <v>0</v>
          </cell>
          <cell r="L307">
            <v>0</v>
          </cell>
          <cell r="N307" t="str">
            <v>mance e regalie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</row>
        <row r="308">
          <cell r="B308" t="str">
            <v>70-0970006</v>
          </cell>
          <cell r="C308">
            <v>12213</v>
          </cell>
          <cell r="D308" t="str">
            <v>b14</v>
          </cell>
          <cell r="E308" t="str">
            <v>acos</v>
          </cell>
          <cell r="G308" t="str">
            <v>c</v>
          </cell>
          <cell r="I308" t="str">
            <v>ici</v>
          </cell>
          <cell r="J308">
            <v>0</v>
          </cell>
          <cell r="K308">
            <v>9940.48</v>
          </cell>
          <cell r="L308">
            <v>19880.96</v>
          </cell>
          <cell r="N308" t="str">
            <v>ici</v>
          </cell>
          <cell r="O308">
            <v>1656.75</v>
          </cell>
          <cell r="P308">
            <v>3313.5</v>
          </cell>
          <cell r="Q308">
            <v>4970.25</v>
          </cell>
          <cell r="R308">
            <v>6627</v>
          </cell>
          <cell r="S308">
            <v>8283.75</v>
          </cell>
          <cell r="T308">
            <v>9940.5</v>
          </cell>
          <cell r="U308">
            <v>11597.25</v>
          </cell>
          <cell r="V308">
            <v>13254</v>
          </cell>
          <cell r="W308">
            <v>14910.75</v>
          </cell>
          <cell r="X308">
            <v>16567.5</v>
          </cell>
          <cell r="Y308">
            <v>18224.25</v>
          </cell>
          <cell r="Z308">
            <v>19880.96</v>
          </cell>
          <cell r="AB308">
            <v>1656.7099999999991</v>
          </cell>
        </row>
        <row r="309">
          <cell r="B309" t="str">
            <v>70-0970007</v>
          </cell>
          <cell r="C309">
            <v>12213</v>
          </cell>
          <cell r="D309" t="str">
            <v>b14</v>
          </cell>
          <cell r="E309" t="str">
            <v>acos</v>
          </cell>
          <cell r="G309" t="str">
            <v>c</v>
          </cell>
          <cell r="I309" t="str">
            <v>imposta aree pubbliche</v>
          </cell>
          <cell r="J309">
            <v>0</v>
          </cell>
          <cell r="K309">
            <v>0</v>
          </cell>
          <cell r="L309">
            <v>774.91</v>
          </cell>
          <cell r="R309">
            <v>774.91</v>
          </cell>
          <cell r="S309">
            <v>774.91</v>
          </cell>
          <cell r="T309">
            <v>774.91</v>
          </cell>
          <cell r="U309">
            <v>774.91</v>
          </cell>
          <cell r="V309">
            <v>774.91</v>
          </cell>
          <cell r="W309">
            <v>774.91</v>
          </cell>
          <cell r="X309">
            <v>774.91</v>
          </cell>
          <cell r="Y309">
            <v>774.91</v>
          </cell>
          <cell r="Z309">
            <v>774.91</v>
          </cell>
          <cell r="AB309">
            <v>0</v>
          </cell>
        </row>
        <row r="310">
          <cell r="B310" t="str">
            <v>=</v>
          </cell>
          <cell r="D310" t="str">
            <v>=</v>
          </cell>
          <cell r="E310" t="str">
            <v>=</v>
          </cell>
          <cell r="G310" t="str">
            <v>=</v>
          </cell>
          <cell r="H310" t="str">
            <v>not deducibles costs</v>
          </cell>
          <cell r="I310" t="str">
            <v>costi indeducibili</v>
          </cell>
          <cell r="J310">
            <v>17891.32</v>
          </cell>
          <cell r="K310">
            <v>10613.18</v>
          </cell>
          <cell r="L310">
            <v>23057.96</v>
          </cell>
          <cell r="N310" t="str">
            <v>costi indeducibili</v>
          </cell>
          <cell r="O310">
            <v>1862.75</v>
          </cell>
          <cell r="P310">
            <v>3519.5</v>
          </cell>
          <cell r="Q310">
            <v>5357.46</v>
          </cell>
          <cell r="R310">
            <v>7789.12</v>
          </cell>
          <cell r="S310">
            <v>9445.8700000000008</v>
          </cell>
          <cell r="T310">
            <v>11699.62</v>
          </cell>
          <cell r="U310">
            <v>13415.6</v>
          </cell>
          <cell r="V310">
            <v>13415.6</v>
          </cell>
          <cell r="W310">
            <v>13415.6</v>
          </cell>
          <cell r="X310">
            <v>13415.6</v>
          </cell>
          <cell r="Y310">
            <v>13415.6</v>
          </cell>
          <cell r="Z310">
            <v>13415.6</v>
          </cell>
          <cell r="AB310">
            <v>0</v>
          </cell>
        </row>
        <row r="311">
          <cell r="B311" t="str">
            <v>70-0980002</v>
          </cell>
          <cell r="C311">
            <v>12304</v>
          </cell>
          <cell r="D311" t="str">
            <v>b08</v>
          </cell>
          <cell r="E311" t="str">
            <v>acos</v>
          </cell>
          <cell r="G311" t="str">
            <v>c</v>
          </cell>
          <cell r="H311" t="str">
            <v>car/other hires</v>
          </cell>
          <cell r="I311" t="str">
            <v>noleggio automezzi</v>
          </cell>
          <cell r="J311">
            <v>33170.83</v>
          </cell>
          <cell r="K311">
            <v>81.900000000000006</v>
          </cell>
          <cell r="L311">
            <v>36393.61</v>
          </cell>
          <cell r="N311" t="str">
            <v>noleggio automezzi</v>
          </cell>
          <cell r="O311">
            <v>154.63999999999999</v>
          </cell>
          <cell r="P311">
            <v>1093.67</v>
          </cell>
          <cell r="Q311">
            <v>2719.91</v>
          </cell>
          <cell r="R311">
            <v>2719.91</v>
          </cell>
          <cell r="S311">
            <v>3129.34</v>
          </cell>
          <cell r="T311">
            <v>3129.34</v>
          </cell>
          <cell r="U311">
            <v>3129.34</v>
          </cell>
          <cell r="V311">
            <v>7954.34</v>
          </cell>
          <cell r="W311">
            <v>13557.05</v>
          </cell>
          <cell r="X311">
            <v>22616.25</v>
          </cell>
          <cell r="Y311">
            <v>30871.06</v>
          </cell>
          <cell r="Z311">
            <v>36393.61</v>
          </cell>
          <cell r="AB311">
            <v>5522.5499999999993</v>
          </cell>
        </row>
        <row r="312">
          <cell r="B312" t="str">
            <v>70-0980004</v>
          </cell>
          <cell r="C312">
            <v>12304</v>
          </cell>
          <cell r="D312" t="str">
            <v>b08</v>
          </cell>
          <cell r="E312" t="str">
            <v>acos</v>
          </cell>
          <cell r="G312" t="str">
            <v>c</v>
          </cell>
          <cell r="H312" t="str">
            <v>vaqrious hires</v>
          </cell>
          <cell r="I312" t="str">
            <v>noleggi vari</v>
          </cell>
          <cell r="J312">
            <v>4186.9799999999996</v>
          </cell>
          <cell r="K312">
            <v>7544.97</v>
          </cell>
          <cell r="L312">
            <v>44009.78</v>
          </cell>
          <cell r="N312" t="str">
            <v>noleggi vari</v>
          </cell>
          <cell r="O312">
            <v>800</v>
          </cell>
          <cell r="P312">
            <v>1984</v>
          </cell>
          <cell r="Q312">
            <v>3146.55</v>
          </cell>
          <cell r="R312">
            <v>3946.55</v>
          </cell>
          <cell r="S312">
            <v>9374.5499999999993</v>
          </cell>
          <cell r="T312">
            <v>16125.55</v>
          </cell>
          <cell r="U312">
            <v>28517.23</v>
          </cell>
          <cell r="V312">
            <v>33335.980000000003</v>
          </cell>
          <cell r="W312">
            <v>34524.980000000003</v>
          </cell>
          <cell r="X312">
            <v>37150.58</v>
          </cell>
          <cell r="Y312">
            <v>41718.58</v>
          </cell>
          <cell r="Z312">
            <v>44009.78</v>
          </cell>
          <cell r="AB312">
            <v>2291.1999999999971</v>
          </cell>
        </row>
        <row r="313">
          <cell r="B313" t="str">
            <v>70-0980005</v>
          </cell>
          <cell r="C313">
            <v>12301</v>
          </cell>
          <cell r="D313" t="str">
            <v>b08</v>
          </cell>
          <cell r="E313" t="str">
            <v>acos</v>
          </cell>
          <cell r="G313" t="str">
            <v>c</v>
          </cell>
          <cell r="H313" t="str">
            <v>land rent</v>
          </cell>
          <cell r="I313" t="str">
            <v>affitto terreno</v>
          </cell>
          <cell r="J313">
            <v>2860.69</v>
          </cell>
          <cell r="K313">
            <v>0</v>
          </cell>
          <cell r="L313">
            <v>2964.6</v>
          </cell>
          <cell r="N313" t="str">
            <v>affitto terreno</v>
          </cell>
          <cell r="O313">
            <v>243.33</v>
          </cell>
          <cell r="P313">
            <v>486.66</v>
          </cell>
          <cell r="Q313">
            <v>729.99</v>
          </cell>
          <cell r="R313">
            <v>973.32</v>
          </cell>
          <cell r="S313">
            <v>2451.9</v>
          </cell>
          <cell r="T313">
            <v>2942.28</v>
          </cell>
          <cell r="U313">
            <v>3432.66</v>
          </cell>
          <cell r="V313">
            <v>3923.04</v>
          </cell>
          <cell r="W313">
            <v>2223.4499999999998</v>
          </cell>
          <cell r="X313">
            <v>2470.5</v>
          </cell>
          <cell r="Y313">
            <v>2717.55</v>
          </cell>
          <cell r="Z313">
            <v>2964.6</v>
          </cell>
          <cell r="AB313">
            <v>247.04999999999973</v>
          </cell>
        </row>
        <row r="314">
          <cell r="B314" t="str">
            <v>70-0980006</v>
          </cell>
          <cell r="C314">
            <v>12903</v>
          </cell>
          <cell r="D314" t="str">
            <v>b07</v>
          </cell>
          <cell r="E314" t="str">
            <v>acos</v>
          </cell>
          <cell r="G314" t="str">
            <v>c</v>
          </cell>
          <cell r="H314" t="str">
            <v>insurance deducteable</v>
          </cell>
          <cell r="I314" t="str">
            <v>danni non coperta da assic.</v>
          </cell>
          <cell r="J314">
            <v>10295.43</v>
          </cell>
          <cell r="K314">
            <v>879</v>
          </cell>
          <cell r="L314">
            <v>814</v>
          </cell>
          <cell r="N314" t="str">
            <v>danni non coperta da assic.</v>
          </cell>
          <cell r="O314">
            <v>0</v>
          </cell>
          <cell r="P314">
            <v>0</v>
          </cell>
          <cell r="Q314">
            <v>520</v>
          </cell>
          <cell r="R314">
            <v>520</v>
          </cell>
          <cell r="S314">
            <v>814</v>
          </cell>
          <cell r="T314">
            <v>814</v>
          </cell>
          <cell r="U314">
            <v>814</v>
          </cell>
          <cell r="V314">
            <v>814</v>
          </cell>
          <cell r="W314">
            <v>814</v>
          </cell>
          <cell r="X314">
            <v>814</v>
          </cell>
          <cell r="Y314">
            <v>814</v>
          </cell>
          <cell r="Z314">
            <v>814</v>
          </cell>
          <cell r="AB314">
            <v>0</v>
          </cell>
        </row>
        <row r="315">
          <cell r="B315" t="str">
            <v>70-0980007</v>
          </cell>
          <cell r="C315">
            <v>12302</v>
          </cell>
          <cell r="D315" t="str">
            <v>b08</v>
          </cell>
          <cell r="E315" t="str">
            <v>acos</v>
          </cell>
          <cell r="G315" t="str">
            <v>c</v>
          </cell>
          <cell r="H315" t="str">
            <v>leasing</v>
          </cell>
          <cell r="I315" t="str">
            <v>maxicanoni leasing</v>
          </cell>
          <cell r="J315">
            <v>2166445.62</v>
          </cell>
          <cell r="K315">
            <v>1467074.92</v>
          </cell>
          <cell r="L315">
            <v>2166441.66</v>
          </cell>
          <cell r="N315" t="str">
            <v>maxicanoni leasing</v>
          </cell>
          <cell r="O315">
            <v>180536.81</v>
          </cell>
          <cell r="P315">
            <v>361073.62</v>
          </cell>
          <cell r="Q315">
            <v>541610.43000000005</v>
          </cell>
          <cell r="R315">
            <v>722147.24</v>
          </cell>
          <cell r="S315">
            <v>902684.05</v>
          </cell>
          <cell r="T315">
            <v>1083220.8600000001</v>
          </cell>
          <cell r="U315">
            <v>1263757.67</v>
          </cell>
          <cell r="V315">
            <v>1444294.48</v>
          </cell>
          <cell r="W315">
            <v>1624831.29</v>
          </cell>
          <cell r="X315">
            <v>1805368.1</v>
          </cell>
          <cell r="Y315">
            <v>1985904.91</v>
          </cell>
          <cell r="Z315">
            <v>2166441.66</v>
          </cell>
          <cell r="AB315">
            <v>180536.75000000023</v>
          </cell>
        </row>
        <row r="316">
          <cell r="B316" t="str">
            <v>70-0980008</v>
          </cell>
          <cell r="C316">
            <v>12302</v>
          </cell>
          <cell r="D316" t="str">
            <v>b08</v>
          </cell>
          <cell r="E316" t="str">
            <v>acos</v>
          </cell>
          <cell r="G316" t="str">
            <v>c</v>
          </cell>
          <cell r="H316" t="str">
            <v>leasing</v>
          </cell>
          <cell r="I316" t="str">
            <v>canoni leasing</v>
          </cell>
          <cell r="J316">
            <v>6691373.0300000003</v>
          </cell>
          <cell r="K316">
            <v>4127949.28</v>
          </cell>
          <cell r="L316">
            <v>7345660.1500000004</v>
          </cell>
          <cell r="N316" t="str">
            <v>canoni leasing</v>
          </cell>
          <cell r="O316">
            <v>590099.57999999996</v>
          </cell>
          <cell r="P316">
            <v>1206726.47</v>
          </cell>
          <cell r="Q316">
            <v>1812170.26</v>
          </cell>
          <cell r="R316">
            <v>2419028.73</v>
          </cell>
          <cell r="S316">
            <v>3027438.18</v>
          </cell>
          <cell r="T316">
            <v>3637785.18</v>
          </cell>
          <cell r="U316">
            <v>4249561.6399999997</v>
          </cell>
          <cell r="V316">
            <v>4862405.88</v>
          </cell>
          <cell r="W316">
            <v>5481367.8099999996</v>
          </cell>
          <cell r="X316">
            <v>6104526.3099999996</v>
          </cell>
          <cell r="Y316">
            <v>6726154.7000000002</v>
          </cell>
          <cell r="Z316">
            <v>7345660.1500000004</v>
          </cell>
          <cell r="AB316">
            <v>619505.45000000019</v>
          </cell>
        </row>
        <row r="317">
          <cell r="B317" t="str">
            <v>70-0980009</v>
          </cell>
          <cell r="C317">
            <v>12302</v>
          </cell>
          <cell r="D317" t="str">
            <v>b07</v>
          </cell>
          <cell r="E317" t="str">
            <v>acos</v>
          </cell>
          <cell r="G317" t="str">
            <v>c</v>
          </cell>
          <cell r="H317" t="str">
            <v>leasing</v>
          </cell>
          <cell r="I317" t="str">
            <v>spese varie leasing</v>
          </cell>
          <cell r="J317">
            <v>228.5</v>
          </cell>
          <cell r="K317">
            <v>96.99</v>
          </cell>
          <cell r="L317">
            <v>8451.81</v>
          </cell>
          <cell r="N317" t="str">
            <v>spese varie leasing</v>
          </cell>
          <cell r="O317">
            <v>20.5</v>
          </cell>
          <cell r="P317">
            <v>38</v>
          </cell>
          <cell r="Q317">
            <v>66</v>
          </cell>
          <cell r="R317">
            <v>88.5</v>
          </cell>
          <cell r="S317">
            <v>104</v>
          </cell>
          <cell r="T317">
            <v>120</v>
          </cell>
          <cell r="U317">
            <v>140.5</v>
          </cell>
          <cell r="V317">
            <v>171</v>
          </cell>
          <cell r="W317">
            <v>186.5</v>
          </cell>
          <cell r="X317">
            <v>198.5</v>
          </cell>
          <cell r="Y317">
            <v>217</v>
          </cell>
          <cell r="Z317">
            <v>8451.81</v>
          </cell>
          <cell r="AB317">
            <v>8234.81</v>
          </cell>
        </row>
        <row r="318">
          <cell r="B318" t="str">
            <v>70-0980010</v>
          </cell>
          <cell r="C318">
            <v>12302</v>
          </cell>
          <cell r="D318" t="str">
            <v>b08</v>
          </cell>
          <cell r="E318" t="str">
            <v>acos</v>
          </cell>
          <cell r="G318" t="str">
            <v>c</v>
          </cell>
          <cell r="I318" t="str">
            <v>canoni noleggio mercury</v>
          </cell>
          <cell r="J318">
            <v>3688.44</v>
          </cell>
          <cell r="K318">
            <v>2742.93</v>
          </cell>
          <cell r="L318">
            <v>19283.7</v>
          </cell>
          <cell r="N318" t="str">
            <v>canoni noleggio mercury</v>
          </cell>
          <cell r="O318">
            <v>887.71</v>
          </cell>
          <cell r="P318">
            <v>2086.2800000000002</v>
          </cell>
          <cell r="Q318">
            <v>3312.86</v>
          </cell>
          <cell r="R318">
            <v>5302.26</v>
          </cell>
          <cell r="S318">
            <v>7291.66</v>
          </cell>
          <cell r="T318">
            <v>9281.06</v>
          </cell>
          <cell r="U318">
            <v>11270.46</v>
          </cell>
          <cell r="V318">
            <v>14101.92</v>
          </cell>
          <cell r="W318">
            <v>15249.26</v>
          </cell>
          <cell r="X318">
            <v>16654.72</v>
          </cell>
          <cell r="Y318">
            <v>17897.580000000002</v>
          </cell>
          <cell r="Z318">
            <v>19283.7</v>
          </cell>
          <cell r="AB318">
            <v>1386.119999999999</v>
          </cell>
        </row>
        <row r="319">
          <cell r="B319" t="str">
            <v>70-0980011</v>
          </cell>
          <cell r="C319">
            <v>12302</v>
          </cell>
          <cell r="D319" t="str">
            <v>b08</v>
          </cell>
          <cell r="E319" t="str">
            <v>acos</v>
          </cell>
          <cell r="G319" t="str">
            <v>c</v>
          </cell>
          <cell r="I319" t="str">
            <v>canoni servizi mercury</v>
          </cell>
          <cell r="J319">
            <v>7049.04</v>
          </cell>
          <cell r="K319">
            <v>10501.53</v>
          </cell>
          <cell r="L319">
            <v>15238.34</v>
          </cell>
          <cell r="N319" t="str">
            <v>canoni servizi mercury</v>
          </cell>
          <cell r="O319">
            <v>848.55</v>
          </cell>
          <cell r="P319">
            <v>1918.45</v>
          </cell>
          <cell r="Q319">
            <v>3396.76</v>
          </cell>
          <cell r="R319">
            <v>4802.37</v>
          </cell>
          <cell r="S319">
            <v>6615.01</v>
          </cell>
          <cell r="T319">
            <v>7613.59</v>
          </cell>
          <cell r="U319">
            <v>9019.2000000000007</v>
          </cell>
          <cell r="V319">
            <v>10831.84</v>
          </cell>
          <cell r="W319">
            <v>11830.42</v>
          </cell>
          <cell r="X319">
            <v>12829</v>
          </cell>
          <cell r="Y319">
            <v>13915.74</v>
          </cell>
          <cell r="Z319">
            <v>15238.34</v>
          </cell>
          <cell r="AB319">
            <v>1322.6000000000004</v>
          </cell>
        </row>
        <row r="320">
          <cell r="B320" t="str">
            <v>70-0980012</v>
          </cell>
          <cell r="C320">
            <v>12304</v>
          </cell>
          <cell r="D320" t="str">
            <v>b08</v>
          </cell>
          <cell r="E320" t="str">
            <v>acos</v>
          </cell>
          <cell r="G320" t="str">
            <v>c</v>
          </cell>
          <cell r="H320" t="str">
            <v>car hire</v>
          </cell>
          <cell r="I320" t="str">
            <v>nol. Automezzi x manutenzione</v>
          </cell>
          <cell r="J320">
            <v>23220</v>
          </cell>
          <cell r="K320">
            <v>10061.4</v>
          </cell>
          <cell r="L320">
            <v>39160.1</v>
          </cell>
          <cell r="N320" t="str">
            <v>nol. Automezzi x manutenzione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16233.4</v>
          </cell>
          <cell r="T320">
            <v>33581.599999999999</v>
          </cell>
          <cell r="U320">
            <v>35521.599999999999</v>
          </cell>
          <cell r="V320">
            <v>35521.599999999999</v>
          </cell>
          <cell r="W320">
            <v>36172.6</v>
          </cell>
          <cell r="X320">
            <v>37186.6</v>
          </cell>
          <cell r="Y320">
            <v>37186.6</v>
          </cell>
          <cell r="Z320">
            <v>39160.1</v>
          </cell>
          <cell r="AB320">
            <v>1973.5</v>
          </cell>
        </row>
        <row r="321">
          <cell r="B321" t="str">
            <v>70-0980013</v>
          </cell>
          <cell r="C321">
            <v>12302</v>
          </cell>
          <cell r="D321" t="str">
            <v>b08</v>
          </cell>
          <cell r="E321" t="str">
            <v>acos</v>
          </cell>
          <cell r="G321" t="str">
            <v>c</v>
          </cell>
          <cell r="H321" t="str">
            <v>leasing intesa</v>
          </cell>
          <cell r="I321" t="str">
            <v>canoni leasing intesa</v>
          </cell>
          <cell r="J321">
            <v>222196.97</v>
          </cell>
          <cell r="K321">
            <v>150099.38</v>
          </cell>
          <cell r="L321">
            <v>225060.73</v>
          </cell>
          <cell r="N321" t="str">
            <v>canoni leasing intesa</v>
          </cell>
          <cell r="O321">
            <v>18824.7</v>
          </cell>
          <cell r="P321">
            <v>37645.22</v>
          </cell>
          <cell r="Q321">
            <v>56454.3</v>
          </cell>
          <cell r="R321">
            <v>75251.490000000005</v>
          </cell>
          <cell r="S321">
            <v>94034.240000000005</v>
          </cell>
          <cell r="T321">
            <v>112803.1</v>
          </cell>
          <cell r="U321">
            <v>131556.21</v>
          </cell>
          <cell r="V321">
            <v>150288.10999999999</v>
          </cell>
          <cell r="W321">
            <v>168998.72</v>
          </cell>
          <cell r="X321">
            <v>187709.26</v>
          </cell>
          <cell r="Y321">
            <v>206419.8</v>
          </cell>
          <cell r="Z321">
            <v>225060.73</v>
          </cell>
          <cell r="AB321">
            <v>18640.930000000022</v>
          </cell>
        </row>
        <row r="322">
          <cell r="B322" t="str">
            <v>70-0980014</v>
          </cell>
          <cell r="C322">
            <v>12302</v>
          </cell>
          <cell r="D322" t="str">
            <v>b08</v>
          </cell>
          <cell r="E322" t="str">
            <v>acos</v>
          </cell>
          <cell r="G322" t="str">
            <v>c</v>
          </cell>
          <cell r="H322" t="str">
            <v>leasing intesa</v>
          </cell>
          <cell r="I322" t="str">
            <v>SPESE APPARTAMENTO ING. CATTANEO</v>
          </cell>
          <cell r="J322">
            <v>0</v>
          </cell>
          <cell r="K322">
            <v>0</v>
          </cell>
          <cell r="L322">
            <v>4431.04</v>
          </cell>
          <cell r="S322">
            <v>961.04</v>
          </cell>
          <cell r="T322">
            <v>1450.4</v>
          </cell>
          <cell r="U322">
            <v>2138.4</v>
          </cell>
          <cell r="V322">
            <v>2138.4</v>
          </cell>
          <cell r="W322">
            <v>2998.4</v>
          </cell>
          <cell r="X322">
            <v>3534.15</v>
          </cell>
          <cell r="Y322">
            <v>4038.26</v>
          </cell>
          <cell r="Z322">
            <v>4431.04</v>
          </cell>
          <cell r="AB322">
            <v>392.77999999999975</v>
          </cell>
        </row>
        <row r="323">
          <cell r="B323" t="str">
            <v>70-0980015</v>
          </cell>
          <cell r="C323">
            <v>12302</v>
          </cell>
          <cell r="D323" t="str">
            <v>b08</v>
          </cell>
          <cell r="E323" t="str">
            <v>acos</v>
          </cell>
          <cell r="G323" t="str">
            <v>c</v>
          </cell>
          <cell r="H323" t="str">
            <v>leasing intesa</v>
          </cell>
          <cell r="I323" t="str">
            <v>SPESE APPARTAMENTO VIGLIETTI</v>
          </cell>
          <cell r="J323">
            <v>0</v>
          </cell>
          <cell r="K323">
            <v>0</v>
          </cell>
          <cell r="L323">
            <v>4817.8599999999997</v>
          </cell>
          <cell r="S323">
            <v>720</v>
          </cell>
          <cell r="T323">
            <v>2090</v>
          </cell>
          <cell r="U323">
            <v>3630.25</v>
          </cell>
          <cell r="V323">
            <v>4280</v>
          </cell>
          <cell r="W323">
            <v>4930.25</v>
          </cell>
          <cell r="X323">
            <v>5580.25</v>
          </cell>
          <cell r="Y323">
            <v>5580.25</v>
          </cell>
          <cell r="Z323">
            <v>4817.8599999999997</v>
          </cell>
          <cell r="AB323">
            <v>-762.39000000000033</v>
          </cell>
        </row>
        <row r="324">
          <cell r="B324" t="str">
            <v>=</v>
          </cell>
          <cell r="D324" t="str">
            <v>=</v>
          </cell>
          <cell r="E324" t="str">
            <v>=</v>
          </cell>
          <cell r="G324" t="str">
            <v>=</v>
          </cell>
          <cell r="H324" t="str">
            <v>leas-hire-rent</v>
          </cell>
          <cell r="I324" t="str">
            <v>spese godimento beni terzi</v>
          </cell>
          <cell r="J324">
            <v>9164715.5299999993</v>
          </cell>
          <cell r="K324">
            <v>5777032.3000000007</v>
          </cell>
          <cell r="L324">
            <v>9912727.379999999</v>
          </cell>
          <cell r="N324" t="str">
            <v>spese godimento beni terzi</v>
          </cell>
          <cell r="O324">
            <v>792415.82</v>
          </cell>
          <cell r="P324">
            <v>1613052.3699999999</v>
          </cell>
          <cell r="Q324">
            <v>2424127.0599999996</v>
          </cell>
          <cell r="R324">
            <v>3234780.37</v>
          </cell>
          <cell r="S324">
            <v>4071851.37</v>
          </cell>
          <cell r="T324">
            <v>4910956.96</v>
          </cell>
          <cell r="U324">
            <v>5742489.1599999992</v>
          </cell>
          <cell r="V324">
            <v>5742489.1599999992</v>
          </cell>
          <cell r="W324">
            <v>5742489.1599999992</v>
          </cell>
          <cell r="X324">
            <v>5742489.1599999992</v>
          </cell>
          <cell r="Y324">
            <v>5742489.1599999992</v>
          </cell>
          <cell r="Z324">
            <v>5742489.1599999992</v>
          </cell>
          <cell r="AB324">
            <v>839291.35000000056</v>
          </cell>
        </row>
        <row r="325">
          <cell r="B325" t="str">
            <v>70-0990001</v>
          </cell>
          <cell r="C325">
            <v>12903</v>
          </cell>
          <cell r="D325" t="str">
            <v>b14</v>
          </cell>
          <cell r="E325" t="str">
            <v>acos</v>
          </cell>
          <cell r="G325" t="str">
            <v>c</v>
          </cell>
          <cell r="H325" t="str">
            <v>gifts</v>
          </cell>
          <cell r="I325" t="str">
            <v>erogazioni liberali</v>
          </cell>
          <cell r="J325">
            <v>250</v>
          </cell>
          <cell r="K325">
            <v>0</v>
          </cell>
          <cell r="L325">
            <v>0</v>
          </cell>
          <cell r="N325" t="str">
            <v>erogazioni liberali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</row>
        <row r="326">
          <cell r="B326" t="str">
            <v>70-0990002</v>
          </cell>
          <cell r="C326">
            <v>12903</v>
          </cell>
          <cell r="D326" t="str">
            <v>b14</v>
          </cell>
          <cell r="E326" t="str">
            <v>acos</v>
          </cell>
          <cell r="G326" t="str">
            <v>c</v>
          </cell>
          <cell r="H326" t="str">
            <v>costs of join associations</v>
          </cell>
          <cell r="I326" t="str">
            <v>contributi associativi</v>
          </cell>
          <cell r="J326">
            <v>11815</v>
          </cell>
          <cell r="K326">
            <v>-1162.83</v>
          </cell>
          <cell r="L326">
            <v>15327</v>
          </cell>
          <cell r="N326" t="str">
            <v>contributi associativi</v>
          </cell>
          <cell r="O326">
            <v>2829.5</v>
          </cell>
          <cell r="P326">
            <v>3398.83</v>
          </cell>
          <cell r="Q326">
            <v>4481.83</v>
          </cell>
          <cell r="R326">
            <v>4402</v>
          </cell>
          <cell r="S326">
            <v>5485</v>
          </cell>
          <cell r="T326">
            <v>6891</v>
          </cell>
          <cell r="U326">
            <v>8297</v>
          </cell>
          <cell r="V326">
            <v>9703</v>
          </cell>
          <cell r="W326">
            <v>11109</v>
          </cell>
          <cell r="X326">
            <v>12515</v>
          </cell>
          <cell r="Y326">
            <v>13921</v>
          </cell>
          <cell r="Z326">
            <v>15327</v>
          </cell>
          <cell r="AB326">
            <v>1406</v>
          </cell>
        </row>
        <row r="327">
          <cell r="B327" t="str">
            <v>70-0990003</v>
          </cell>
          <cell r="C327">
            <v>12903</v>
          </cell>
          <cell r="D327" t="str">
            <v>b07</v>
          </cell>
          <cell r="E327" t="str">
            <v>acos</v>
          </cell>
          <cell r="G327" t="str">
            <v>c</v>
          </cell>
          <cell r="I327" t="str">
            <v>spese analisi laboratorio</v>
          </cell>
          <cell r="J327">
            <v>0</v>
          </cell>
          <cell r="K327">
            <v>0</v>
          </cell>
          <cell r="L327">
            <v>0</v>
          </cell>
          <cell r="N327" t="str">
            <v>spese analisi laboratorio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B327">
            <v>0</v>
          </cell>
        </row>
        <row r="328">
          <cell r="B328" t="str">
            <v>70-0990004</v>
          </cell>
          <cell r="C328">
            <v>12903</v>
          </cell>
          <cell r="D328" t="str">
            <v>b07</v>
          </cell>
          <cell r="E328" t="str">
            <v>acos</v>
          </cell>
          <cell r="G328" t="str">
            <v>c</v>
          </cell>
          <cell r="I328" t="str">
            <v>spese x invio telematico</v>
          </cell>
          <cell r="L328">
            <v>25</v>
          </cell>
          <cell r="N328" t="str">
            <v>spese x invio telematico</v>
          </cell>
          <cell r="Q328">
            <v>25</v>
          </cell>
          <cell r="R328">
            <v>25</v>
          </cell>
          <cell r="S328">
            <v>25</v>
          </cell>
          <cell r="T328">
            <v>25</v>
          </cell>
          <cell r="U328">
            <v>25</v>
          </cell>
          <cell r="V328">
            <v>25</v>
          </cell>
          <cell r="W328">
            <v>25</v>
          </cell>
          <cell r="X328">
            <v>25</v>
          </cell>
          <cell r="Y328">
            <v>25</v>
          </cell>
          <cell r="Z328">
            <v>25</v>
          </cell>
          <cell r="AB328">
            <v>0</v>
          </cell>
        </row>
        <row r="329">
          <cell r="B329" t="str">
            <v>70-0990005</v>
          </cell>
          <cell r="C329">
            <v>12903</v>
          </cell>
          <cell r="D329" t="str">
            <v>b14</v>
          </cell>
          <cell r="E329" t="str">
            <v>acos</v>
          </cell>
          <cell r="G329" t="str">
            <v>c</v>
          </cell>
          <cell r="H329" t="str">
            <v>stamps</v>
          </cell>
          <cell r="I329" t="str">
            <v>valori bollati</v>
          </cell>
          <cell r="J329">
            <v>1265.6600000000001</v>
          </cell>
          <cell r="K329">
            <v>918.01</v>
          </cell>
          <cell r="L329">
            <v>2211.08</v>
          </cell>
          <cell r="N329" t="str">
            <v>valori bollati</v>
          </cell>
          <cell r="O329">
            <v>76.72</v>
          </cell>
          <cell r="P329">
            <v>213.4</v>
          </cell>
          <cell r="Q329">
            <v>264.81</v>
          </cell>
          <cell r="R329">
            <v>399.77</v>
          </cell>
          <cell r="S329">
            <v>524.58000000000004</v>
          </cell>
          <cell r="T329">
            <v>804.82</v>
          </cell>
          <cell r="U329">
            <v>1052.45</v>
          </cell>
          <cell r="V329">
            <v>1246.17</v>
          </cell>
          <cell r="W329">
            <v>1418.13</v>
          </cell>
          <cell r="X329">
            <v>1582.56</v>
          </cell>
          <cell r="Y329">
            <v>1783.61</v>
          </cell>
          <cell r="Z329">
            <v>2211.08</v>
          </cell>
          <cell r="AB329">
            <v>427.47</v>
          </cell>
        </row>
        <row r="330">
          <cell r="B330" t="str">
            <v>70-0990006</v>
          </cell>
          <cell r="C330">
            <v>12903</v>
          </cell>
          <cell r="D330" t="str">
            <v>b14</v>
          </cell>
          <cell r="E330" t="str">
            <v>acos</v>
          </cell>
          <cell r="G330" t="str">
            <v>c</v>
          </cell>
          <cell r="H330" t="str">
            <v>chamber of commerce tax</v>
          </cell>
          <cell r="I330" t="str">
            <v>diritti camerali</v>
          </cell>
          <cell r="J330">
            <v>1505.36</v>
          </cell>
          <cell r="K330">
            <v>992.91</v>
          </cell>
          <cell r="L330">
            <v>1504.46</v>
          </cell>
          <cell r="N330" t="str">
            <v>diritti camerali</v>
          </cell>
          <cell r="O330">
            <v>0</v>
          </cell>
          <cell r="P330">
            <v>0</v>
          </cell>
          <cell r="Q330">
            <v>516.46</v>
          </cell>
          <cell r="R330">
            <v>526.46</v>
          </cell>
          <cell r="S330">
            <v>526.46</v>
          </cell>
          <cell r="T330">
            <v>526.46</v>
          </cell>
          <cell r="U330">
            <v>1504.46</v>
          </cell>
          <cell r="V330">
            <v>1504.46</v>
          </cell>
          <cell r="W330">
            <v>1504.46</v>
          </cell>
          <cell r="X330">
            <v>1504.46</v>
          </cell>
          <cell r="Y330">
            <v>1504.46</v>
          </cell>
          <cell r="Z330">
            <v>1504.46</v>
          </cell>
          <cell r="AB330">
            <v>0</v>
          </cell>
        </row>
        <row r="331">
          <cell r="B331" t="str">
            <v>70-0990008</v>
          </cell>
          <cell r="C331">
            <v>12903</v>
          </cell>
          <cell r="D331" t="str">
            <v>b07</v>
          </cell>
          <cell r="E331" t="str">
            <v>acos</v>
          </cell>
          <cell r="G331" t="str">
            <v>c</v>
          </cell>
          <cell r="H331" t="str">
            <v>other costs</v>
          </cell>
          <cell r="I331" t="str">
            <v>costi vari</v>
          </cell>
          <cell r="J331">
            <v>18939.919999999998</v>
          </cell>
          <cell r="K331">
            <v>14422.02</v>
          </cell>
          <cell r="L331">
            <v>16447.21</v>
          </cell>
          <cell r="N331" t="str">
            <v>costi vari</v>
          </cell>
          <cell r="O331">
            <v>220.9</v>
          </cell>
          <cell r="P331">
            <v>258.25</v>
          </cell>
          <cell r="Q331">
            <v>518.70000000000005</v>
          </cell>
          <cell r="R331">
            <v>570.70000000000005</v>
          </cell>
          <cell r="S331">
            <v>1029.5999999999999</v>
          </cell>
          <cell r="T331">
            <v>1341.38</v>
          </cell>
          <cell r="U331">
            <v>1567.1</v>
          </cell>
          <cell r="V331">
            <v>7392.3</v>
          </cell>
          <cell r="W331">
            <v>8442.5</v>
          </cell>
          <cell r="X331">
            <v>10612.36</v>
          </cell>
          <cell r="Y331">
            <v>12700.95</v>
          </cell>
          <cell r="Z331">
            <v>16447.21</v>
          </cell>
          <cell r="AB331">
            <v>3746.2599999999984</v>
          </cell>
        </row>
        <row r="332">
          <cell r="B332" t="str">
            <v>70-0990009</v>
          </cell>
          <cell r="C332">
            <v>12903</v>
          </cell>
          <cell r="D332" t="str">
            <v>b07</v>
          </cell>
          <cell r="E332" t="str">
            <v>acos</v>
          </cell>
          <cell r="G332" t="str">
            <v>c</v>
          </cell>
          <cell r="I332" t="str">
            <v>spese mensa</v>
          </cell>
          <cell r="J332">
            <v>0</v>
          </cell>
          <cell r="K332">
            <v>0</v>
          </cell>
          <cell r="L332">
            <v>0</v>
          </cell>
          <cell r="N332" t="str">
            <v>spese mensa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</row>
        <row r="333">
          <cell r="B333" t="str">
            <v>70-0990011</v>
          </cell>
          <cell r="C333">
            <v>12905</v>
          </cell>
          <cell r="D333" t="str">
            <v>b14</v>
          </cell>
          <cell r="E333" t="str">
            <v>tx4</v>
          </cell>
          <cell r="G333" t="str">
            <v>c</v>
          </cell>
          <cell r="H333" t="str">
            <v>various taxes</v>
          </cell>
          <cell r="I333" t="str">
            <v>imposte varie</v>
          </cell>
          <cell r="J333">
            <v>8703.2099999999991</v>
          </cell>
          <cell r="K333">
            <v>774.91</v>
          </cell>
          <cell r="L333">
            <v>974.58</v>
          </cell>
          <cell r="N333" t="str">
            <v>imposte varie</v>
          </cell>
          <cell r="O333">
            <v>66.459999999999994</v>
          </cell>
          <cell r="P333">
            <v>132.91999999999999</v>
          </cell>
          <cell r="Q333">
            <v>199.38</v>
          </cell>
          <cell r="R333">
            <v>361.95</v>
          </cell>
          <cell r="S333">
            <v>428.41</v>
          </cell>
          <cell r="T333">
            <v>494.87</v>
          </cell>
          <cell r="U333">
            <v>561.33000000000004</v>
          </cell>
          <cell r="V333">
            <v>627.79</v>
          </cell>
          <cell r="W333">
            <v>775.25</v>
          </cell>
          <cell r="X333">
            <v>841.71</v>
          </cell>
          <cell r="Y333">
            <v>908.17</v>
          </cell>
          <cell r="Z333">
            <v>974.58</v>
          </cell>
          <cell r="AB333">
            <v>66.410000000000082</v>
          </cell>
        </row>
        <row r="334">
          <cell r="B334" t="str">
            <v>70-0990012</v>
          </cell>
          <cell r="C334">
            <v>12905</v>
          </cell>
          <cell r="D334" t="str">
            <v>b14</v>
          </cell>
          <cell r="E334" t="str">
            <v>tx4</v>
          </cell>
          <cell r="G334" t="str">
            <v>c</v>
          </cell>
          <cell r="H334" t="str">
            <v>tax on urban waste</v>
          </cell>
          <cell r="I334" t="str">
            <v>imposta rifiuti</v>
          </cell>
          <cell r="J334">
            <v>1020.63</v>
          </cell>
          <cell r="K334">
            <v>1287.6600000000001</v>
          </cell>
          <cell r="L334">
            <v>1344.43</v>
          </cell>
          <cell r="N334" t="str">
            <v>imposta rifiuti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557.52</v>
          </cell>
          <cell r="T334">
            <v>668.36</v>
          </cell>
          <cell r="U334">
            <v>668.36</v>
          </cell>
          <cell r="V334">
            <v>668.36</v>
          </cell>
          <cell r="W334">
            <v>668.36</v>
          </cell>
          <cell r="X334">
            <v>668.36</v>
          </cell>
          <cell r="Y334">
            <v>1231.76</v>
          </cell>
          <cell r="Z334">
            <v>1344.43</v>
          </cell>
          <cell r="AB334">
            <v>112.67000000000007</v>
          </cell>
        </row>
        <row r="335">
          <cell r="B335" t="str">
            <v>70-0990013</v>
          </cell>
          <cell r="C335">
            <v>12905</v>
          </cell>
          <cell r="D335" t="str">
            <v>b14</v>
          </cell>
          <cell r="E335" t="str">
            <v>tx4</v>
          </cell>
          <cell r="G335" t="str">
            <v>c</v>
          </cell>
          <cell r="H335" t="str">
            <v>car taxes</v>
          </cell>
          <cell r="I335" t="str">
            <v>tassa circolazione automezzi</v>
          </cell>
          <cell r="J335">
            <v>1056.53</v>
          </cell>
          <cell r="K335">
            <v>0</v>
          </cell>
          <cell r="L335">
            <v>88.04</v>
          </cell>
          <cell r="N335" t="str">
            <v>tassa circolazione automezzi</v>
          </cell>
          <cell r="O335">
            <v>88.04</v>
          </cell>
          <cell r="P335">
            <v>88.04</v>
          </cell>
          <cell r="Q335">
            <v>88.04</v>
          </cell>
          <cell r="R335">
            <v>88.04</v>
          </cell>
          <cell r="S335">
            <v>88.04</v>
          </cell>
          <cell r="T335">
            <v>88.04</v>
          </cell>
          <cell r="U335">
            <v>88.04</v>
          </cell>
          <cell r="V335">
            <v>88.04</v>
          </cell>
          <cell r="W335">
            <v>88.04</v>
          </cell>
          <cell r="X335">
            <v>88.04</v>
          </cell>
          <cell r="Y335">
            <v>88.04</v>
          </cell>
          <cell r="Z335">
            <v>88.04</v>
          </cell>
          <cell r="AB335">
            <v>0</v>
          </cell>
        </row>
        <row r="336">
          <cell r="B336" t="str">
            <v>=</v>
          </cell>
          <cell r="D336" t="str">
            <v>=</v>
          </cell>
          <cell r="E336" t="str">
            <v>=</v>
          </cell>
          <cell r="G336" t="str">
            <v>=</v>
          </cell>
          <cell r="H336" t="str">
            <v>other costs</v>
          </cell>
          <cell r="I336" t="str">
            <v>costi vari</v>
          </cell>
          <cell r="J336">
            <v>44556.31</v>
          </cell>
          <cell r="K336">
            <v>17232.68</v>
          </cell>
          <cell r="L336">
            <v>37921.800000000003</v>
          </cell>
          <cell r="N336" t="str">
            <v>costi vari</v>
          </cell>
          <cell r="O336">
            <v>3281.62</v>
          </cell>
          <cell r="P336">
            <v>4091.44</v>
          </cell>
          <cell r="Q336">
            <v>6094.22</v>
          </cell>
          <cell r="R336">
            <v>6373.92</v>
          </cell>
          <cell r="S336">
            <v>8664.61</v>
          </cell>
          <cell r="T336">
            <v>10839.93</v>
          </cell>
          <cell r="U336">
            <v>13763.74</v>
          </cell>
          <cell r="V336">
            <v>13763.74</v>
          </cell>
          <cell r="W336">
            <v>13763.74</v>
          </cell>
          <cell r="X336">
            <v>13763.74</v>
          </cell>
          <cell r="Y336">
            <v>13763.74</v>
          </cell>
          <cell r="Z336">
            <v>13763.74</v>
          </cell>
          <cell r="AB336">
            <v>0</v>
          </cell>
        </row>
        <row r="337">
          <cell r="B337">
            <v>70</v>
          </cell>
          <cell r="D337" t="str">
            <v>=</v>
          </cell>
          <cell r="E337" t="str">
            <v>=</v>
          </cell>
          <cell r="G337" t="str">
            <v>=</v>
          </cell>
          <cell r="I337" t="str">
            <v>costi per servizi</v>
          </cell>
          <cell r="J337">
            <v>11731296.069999998</v>
          </cell>
          <cell r="K337">
            <v>8666519.8599999994</v>
          </cell>
          <cell r="L337">
            <v>14210274.969999999</v>
          </cell>
          <cell r="N337" t="str">
            <v>costi per servizi</v>
          </cell>
          <cell r="O337">
            <v>1126730.7</v>
          </cell>
          <cell r="P337">
            <v>2501695.5099999998</v>
          </cell>
          <cell r="Q337">
            <v>3576846.23</v>
          </cell>
          <cell r="R337">
            <v>4775563.46</v>
          </cell>
          <cell r="S337">
            <v>5663852.9600000009</v>
          </cell>
          <cell r="T337">
            <v>7101986.9099999992</v>
          </cell>
          <cell r="U337">
            <v>8309888.25</v>
          </cell>
          <cell r="V337">
            <v>8309888.25</v>
          </cell>
          <cell r="W337">
            <v>8309888.25</v>
          </cell>
          <cell r="X337">
            <v>8309888.25</v>
          </cell>
          <cell r="Y337">
            <v>8309888.25</v>
          </cell>
          <cell r="Z337">
            <v>8309888.25</v>
          </cell>
          <cell r="AB337">
            <v>0</v>
          </cell>
        </row>
        <row r="338">
          <cell r="B338" t="str">
            <v>80-0100001</v>
          </cell>
          <cell r="C338">
            <v>41110</v>
          </cell>
          <cell r="D338" t="str">
            <v>b09a</v>
          </cell>
          <cell r="E338" t="str">
            <v>stip</v>
          </cell>
          <cell r="F338" t="str">
            <v>pc1</v>
          </cell>
          <cell r="G338" t="str">
            <v>c</v>
          </cell>
          <cell r="H338" t="str">
            <v>wages and salary</v>
          </cell>
          <cell r="I338" t="str">
            <v>salari e stipendi</v>
          </cell>
          <cell r="J338">
            <v>1268755.23</v>
          </cell>
          <cell r="K338">
            <v>987841.35</v>
          </cell>
          <cell r="L338">
            <v>1523820.41</v>
          </cell>
          <cell r="N338" t="str">
            <v>salari e stipendi</v>
          </cell>
          <cell r="O338">
            <v>94119.74</v>
          </cell>
          <cell r="P338">
            <v>211443.28</v>
          </cell>
          <cell r="Q338">
            <v>309117.38</v>
          </cell>
          <cell r="R338">
            <v>499552.07</v>
          </cell>
          <cell r="S338">
            <v>596892.73</v>
          </cell>
          <cell r="T338">
            <v>707082.3</v>
          </cell>
          <cell r="U338">
            <v>823991.15</v>
          </cell>
          <cell r="V338">
            <v>935641.76</v>
          </cell>
          <cell r="W338">
            <v>1155730.01</v>
          </cell>
          <cell r="X338">
            <v>1262727.3999999999</v>
          </cell>
          <cell r="Y338">
            <v>1373359.01</v>
          </cell>
          <cell r="Z338">
            <v>1523820.41</v>
          </cell>
          <cell r="AB338">
            <v>150461.39999999991</v>
          </cell>
        </row>
        <row r="339">
          <cell r="B339" t="str">
            <v>80-0100002</v>
          </cell>
          <cell r="C339">
            <v>42121</v>
          </cell>
          <cell r="D339" t="str">
            <v>b09b</v>
          </cell>
          <cell r="E339" t="str">
            <v>stip</v>
          </cell>
          <cell r="F339" t="str">
            <v>pc1</v>
          </cell>
          <cell r="G339" t="str">
            <v>c</v>
          </cell>
          <cell r="H339" t="str">
            <v>social security costs on workers</v>
          </cell>
          <cell r="I339" t="str">
            <v>contributi personale</v>
          </cell>
          <cell r="J339">
            <v>384228.3</v>
          </cell>
          <cell r="K339">
            <v>293451.90999999997</v>
          </cell>
          <cell r="L339">
            <v>418832.63</v>
          </cell>
          <cell r="N339" t="str">
            <v>contributi personale</v>
          </cell>
          <cell r="O339">
            <v>27460.61</v>
          </cell>
          <cell r="P339">
            <v>62566.68</v>
          </cell>
          <cell r="Q339">
            <v>97640.16</v>
          </cell>
          <cell r="R339">
            <v>129189.72</v>
          </cell>
          <cell r="S339">
            <v>158199.07</v>
          </cell>
          <cell r="T339">
            <v>191034.03</v>
          </cell>
          <cell r="U339">
            <v>226057.72</v>
          </cell>
          <cell r="V339">
            <v>258880.49</v>
          </cell>
          <cell r="W339">
            <v>316080.40999999997</v>
          </cell>
          <cell r="X339">
            <v>347613.58</v>
          </cell>
          <cell r="Y339">
            <v>380344.19</v>
          </cell>
          <cell r="Z339">
            <v>418832.63</v>
          </cell>
          <cell r="AB339">
            <v>38488.44</v>
          </cell>
        </row>
        <row r="340">
          <cell r="B340" t="str">
            <v>80-0100003</v>
          </cell>
          <cell r="C340">
            <v>42121</v>
          </cell>
          <cell r="D340" t="str">
            <v>b09b</v>
          </cell>
          <cell r="E340" t="str">
            <v>stip</v>
          </cell>
          <cell r="F340" t="str">
            <v>pc1</v>
          </cell>
          <cell r="G340" t="str">
            <v>c</v>
          </cell>
          <cell r="H340" t="str">
            <v>social sec. On managers</v>
          </cell>
          <cell r="I340" t="str">
            <v>contributo inpdai</v>
          </cell>
          <cell r="J340">
            <v>2455.02</v>
          </cell>
          <cell r="K340">
            <v>2986.08</v>
          </cell>
          <cell r="L340">
            <v>2666.68</v>
          </cell>
          <cell r="N340" t="str">
            <v>contributo inpdai</v>
          </cell>
          <cell r="O340">
            <v>240.72</v>
          </cell>
          <cell r="P340">
            <v>496.04</v>
          </cell>
          <cell r="Q340">
            <v>751.4</v>
          </cell>
          <cell r="R340">
            <v>1006.04</v>
          </cell>
          <cell r="S340">
            <v>1260.68</v>
          </cell>
          <cell r="T340">
            <v>1515.36</v>
          </cell>
          <cell r="U340">
            <v>1977.14</v>
          </cell>
          <cell r="V340">
            <v>2693.57</v>
          </cell>
          <cell r="W340">
            <v>3335.61</v>
          </cell>
          <cell r="X340">
            <v>3542.75</v>
          </cell>
          <cell r="Y340">
            <v>3542.75</v>
          </cell>
          <cell r="Z340">
            <v>2666.68</v>
          </cell>
          <cell r="AB340">
            <v>-876.07000000000016</v>
          </cell>
        </row>
        <row r="341">
          <cell r="B341" t="str">
            <v>80-0100004</v>
          </cell>
          <cell r="C341">
            <v>42121</v>
          </cell>
          <cell r="D341" t="str">
            <v>b09b</v>
          </cell>
          <cell r="E341" t="str">
            <v>stip</v>
          </cell>
          <cell r="F341" t="str">
            <v>pc1</v>
          </cell>
          <cell r="G341" t="str">
            <v>c</v>
          </cell>
          <cell r="H341" t="str">
            <v>social security costs on workers</v>
          </cell>
          <cell r="I341" t="str">
            <v>contributo inail</v>
          </cell>
          <cell r="J341">
            <v>24115.25</v>
          </cell>
          <cell r="K341">
            <v>27921.43</v>
          </cell>
          <cell r="L341">
            <v>35327.94</v>
          </cell>
          <cell r="N341" t="str">
            <v>contributo inail</v>
          </cell>
          <cell r="O341">
            <v>2616.52</v>
          </cell>
          <cell r="P341">
            <v>5460.03</v>
          </cell>
          <cell r="Q341">
            <v>7900.5</v>
          </cell>
          <cell r="R341">
            <v>10573.14</v>
          </cell>
          <cell r="S341">
            <v>12819.04</v>
          </cell>
          <cell r="T341">
            <v>17107.91</v>
          </cell>
          <cell r="U341">
            <v>19892.939999999999</v>
          </cell>
          <cell r="V341">
            <v>22494.99</v>
          </cell>
          <cell r="W341">
            <v>25187.89</v>
          </cell>
          <cell r="X341">
            <v>27859.13</v>
          </cell>
          <cell r="Y341">
            <v>30583.78</v>
          </cell>
          <cell r="Z341">
            <v>35327.94</v>
          </cell>
          <cell r="AB341">
            <v>4744.1600000000035</v>
          </cell>
        </row>
        <row r="342">
          <cell r="B342" t="str">
            <v>80-0100005</v>
          </cell>
          <cell r="C342">
            <v>42121</v>
          </cell>
          <cell r="D342" t="str">
            <v>b09b</v>
          </cell>
          <cell r="E342" t="str">
            <v>stip</v>
          </cell>
          <cell r="F342" t="str">
            <v>pc1</v>
          </cell>
          <cell r="G342" t="str">
            <v>c</v>
          </cell>
          <cell r="H342" t="str">
            <v>social sec. On managers</v>
          </cell>
          <cell r="I342" t="str">
            <v>contributo fasi</v>
          </cell>
          <cell r="J342">
            <v>632.66999999999996</v>
          </cell>
          <cell r="K342">
            <v>1215</v>
          </cell>
          <cell r="L342">
            <v>1315</v>
          </cell>
          <cell r="N342" t="str">
            <v>contributo fasi</v>
          </cell>
          <cell r="O342">
            <v>486</v>
          </cell>
          <cell r="P342">
            <v>486</v>
          </cell>
          <cell r="Q342">
            <v>486</v>
          </cell>
          <cell r="R342">
            <v>729</v>
          </cell>
          <cell r="S342">
            <v>1072</v>
          </cell>
          <cell r="T342">
            <v>1812.3</v>
          </cell>
          <cell r="U342">
            <v>2298.3000000000002</v>
          </cell>
          <cell r="V342">
            <v>2298.3000000000002</v>
          </cell>
          <cell r="W342">
            <v>6486.61</v>
          </cell>
          <cell r="X342">
            <v>5017.3100000000004</v>
          </cell>
          <cell r="Y342">
            <v>5224.45</v>
          </cell>
          <cell r="Z342">
            <v>1315</v>
          </cell>
          <cell r="AB342">
            <v>-3909.45</v>
          </cell>
        </row>
        <row r="343">
          <cell r="B343" t="str">
            <v>80-0100006</v>
          </cell>
          <cell r="C343">
            <v>42131</v>
          </cell>
          <cell r="D343" t="str">
            <v>b09c</v>
          </cell>
          <cell r="E343" t="str">
            <v>stip</v>
          </cell>
          <cell r="F343" t="str">
            <v>pc1</v>
          </cell>
          <cell r="G343" t="str">
            <v>c</v>
          </cell>
          <cell r="H343" t="str">
            <v>termination indemnity</v>
          </cell>
          <cell r="I343" t="str">
            <v>tfr</v>
          </cell>
          <cell r="J343">
            <v>87390.23</v>
          </cell>
          <cell r="K343">
            <v>67682.02</v>
          </cell>
          <cell r="L343">
            <v>102105.83</v>
          </cell>
          <cell r="N343" t="str">
            <v>tfr</v>
          </cell>
          <cell r="O343">
            <v>7020.71</v>
          </cell>
          <cell r="P343">
            <v>12734.47</v>
          </cell>
          <cell r="Q343">
            <v>16511.599999999999</v>
          </cell>
          <cell r="R343">
            <v>23007.040000000001</v>
          </cell>
          <cell r="S343">
            <v>29647.77</v>
          </cell>
          <cell r="T343">
            <v>40908.080000000002</v>
          </cell>
          <cell r="U343">
            <v>48711.93</v>
          </cell>
          <cell r="V343">
            <v>56213.19</v>
          </cell>
          <cell r="W343">
            <v>69332.97</v>
          </cell>
          <cell r="X343">
            <v>76177.91</v>
          </cell>
          <cell r="Y343">
            <v>83528.320000000007</v>
          </cell>
          <cell r="Z343">
            <v>102105.83</v>
          </cell>
          <cell r="AB343">
            <v>18577.509999999995</v>
          </cell>
        </row>
        <row r="344">
          <cell r="B344" t="str">
            <v>80-0100007</v>
          </cell>
          <cell r="C344">
            <v>41110</v>
          </cell>
          <cell r="D344" t="str">
            <v>b09a</v>
          </cell>
          <cell r="E344" t="str">
            <v>stip</v>
          </cell>
          <cell r="F344" t="str">
            <v>pc1</v>
          </cell>
          <cell r="G344" t="str">
            <v>c</v>
          </cell>
          <cell r="H344" t="str">
            <v>XIII wage</v>
          </cell>
          <cell r="I344" t="str">
            <v>ratei 13ma</v>
          </cell>
          <cell r="J344">
            <v>0</v>
          </cell>
          <cell r="K344">
            <v>-25513.02</v>
          </cell>
          <cell r="L344">
            <v>0</v>
          </cell>
          <cell r="N344" t="str">
            <v>ratei 13ma</v>
          </cell>
          <cell r="O344">
            <v>6375.08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</row>
        <row r="345">
          <cell r="B345" t="str">
            <v>80-0100008</v>
          </cell>
          <cell r="C345">
            <v>42121</v>
          </cell>
          <cell r="D345" t="str">
            <v>b09b</v>
          </cell>
          <cell r="E345" t="str">
            <v>stip</v>
          </cell>
          <cell r="F345" t="str">
            <v>pc1</v>
          </cell>
          <cell r="G345" t="str">
            <v>c</v>
          </cell>
          <cell r="H345" t="str">
            <v>social sec. Costs on XIII wage</v>
          </cell>
          <cell r="I345" t="str">
            <v>contrib. Ratei 13ma</v>
          </cell>
          <cell r="J345">
            <v>0</v>
          </cell>
          <cell r="K345">
            <v>-7513.05</v>
          </cell>
          <cell r="L345">
            <v>0</v>
          </cell>
          <cell r="N345" t="str">
            <v>contrib. Ratei 13ma</v>
          </cell>
          <cell r="O345">
            <v>1890.85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B345">
            <v>0</v>
          </cell>
        </row>
        <row r="346">
          <cell r="B346" t="str">
            <v>80-0100009</v>
          </cell>
          <cell r="C346">
            <v>41110</v>
          </cell>
          <cell r="D346" t="str">
            <v>b09a</v>
          </cell>
          <cell r="E346" t="str">
            <v>stip</v>
          </cell>
          <cell r="F346" t="str">
            <v>pc1</v>
          </cell>
          <cell r="G346" t="str">
            <v>c</v>
          </cell>
          <cell r="H346" t="str">
            <v>XIV wage</v>
          </cell>
          <cell r="I346" t="str">
            <v>ratei 14ma</v>
          </cell>
          <cell r="J346">
            <v>33759.29</v>
          </cell>
          <cell r="K346">
            <v>8393.7000000000007</v>
          </cell>
          <cell r="L346">
            <v>0</v>
          </cell>
          <cell r="N346" t="str">
            <v>ratei 14ma</v>
          </cell>
          <cell r="O346">
            <v>6322.27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B346">
            <v>0</v>
          </cell>
        </row>
        <row r="347">
          <cell r="B347" t="str">
            <v>80-0100010</v>
          </cell>
          <cell r="C347">
            <v>42121</v>
          </cell>
          <cell r="D347" t="str">
            <v>b09b</v>
          </cell>
          <cell r="E347" t="str">
            <v>stip</v>
          </cell>
          <cell r="F347" t="str">
            <v>pc1</v>
          </cell>
          <cell r="G347" t="str">
            <v>c</v>
          </cell>
          <cell r="H347" t="str">
            <v>social sec. Costs on XIV wage</v>
          </cell>
          <cell r="I347" t="str">
            <v>ratei contrib. 14ma</v>
          </cell>
          <cell r="J347">
            <v>10268.24</v>
          </cell>
          <cell r="K347">
            <v>2857.67</v>
          </cell>
          <cell r="L347">
            <v>0</v>
          </cell>
          <cell r="N347" t="str">
            <v>ratei contrib. 14ma</v>
          </cell>
          <cell r="O347">
            <v>1868.89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</row>
        <row r="348">
          <cell r="B348" t="str">
            <v>80-0100011</v>
          </cell>
          <cell r="C348">
            <v>41110</v>
          </cell>
          <cell r="D348" t="str">
            <v>b09a</v>
          </cell>
          <cell r="E348" t="str">
            <v>stip</v>
          </cell>
          <cell r="F348" t="str">
            <v>pc1</v>
          </cell>
          <cell r="G348" t="str">
            <v>c</v>
          </cell>
          <cell r="I348" t="str">
            <v>ferie festività rol</v>
          </cell>
          <cell r="J348">
            <v>14339.12</v>
          </cell>
          <cell r="K348">
            <v>-3472.28</v>
          </cell>
          <cell r="L348">
            <v>0</v>
          </cell>
          <cell r="N348" t="str">
            <v>ferie festività rol</v>
          </cell>
          <cell r="O348">
            <v>-1316.63</v>
          </cell>
          <cell r="P348">
            <v>1309.8900000000001</v>
          </cell>
          <cell r="Q348">
            <v>6085.69</v>
          </cell>
          <cell r="R348">
            <v>1276.2</v>
          </cell>
          <cell r="S348">
            <v>2546.67</v>
          </cell>
          <cell r="T348">
            <v>10340.31</v>
          </cell>
          <cell r="U348">
            <v>17322.28</v>
          </cell>
          <cell r="V348">
            <v>20839.7</v>
          </cell>
          <cell r="W348">
            <v>-17557.87</v>
          </cell>
          <cell r="X348">
            <v>-17030.650000000001</v>
          </cell>
          <cell r="Y348">
            <v>-12772.83</v>
          </cell>
          <cell r="Z348">
            <v>0</v>
          </cell>
          <cell r="AB348">
            <v>12772.83</v>
          </cell>
        </row>
        <row r="349">
          <cell r="B349" t="str">
            <v>80-0100012</v>
          </cell>
          <cell r="C349">
            <v>41110</v>
          </cell>
          <cell r="D349" t="str">
            <v>b09a</v>
          </cell>
          <cell r="E349" t="str">
            <v>stip</v>
          </cell>
          <cell r="F349" t="str">
            <v>pc1</v>
          </cell>
          <cell r="G349" t="str">
            <v>c</v>
          </cell>
          <cell r="H349" t="str">
            <v>other social contribution</v>
          </cell>
          <cell r="I349" t="str">
            <v>altri costi personale</v>
          </cell>
          <cell r="J349">
            <v>0</v>
          </cell>
          <cell r="K349">
            <v>0</v>
          </cell>
          <cell r="L349">
            <v>16292.78</v>
          </cell>
          <cell r="N349" t="str">
            <v>contributi personale</v>
          </cell>
          <cell r="O349">
            <v>0</v>
          </cell>
          <cell r="P349">
            <v>0</v>
          </cell>
          <cell r="Q349">
            <v>0</v>
          </cell>
          <cell r="R349">
            <v>756.38</v>
          </cell>
          <cell r="S349">
            <v>885.17</v>
          </cell>
          <cell r="T349">
            <v>955.61</v>
          </cell>
          <cell r="U349">
            <v>3016.72</v>
          </cell>
          <cell r="V349">
            <v>5399.11</v>
          </cell>
          <cell r="W349">
            <v>7869.75</v>
          </cell>
          <cell r="X349">
            <v>11179.78</v>
          </cell>
          <cell r="Y349">
            <v>13584.36</v>
          </cell>
          <cell r="Z349">
            <v>16292.78</v>
          </cell>
          <cell r="AB349">
            <v>2708.42</v>
          </cell>
        </row>
        <row r="350">
          <cell r="B350" t="str">
            <v>80-0100013</v>
          </cell>
          <cell r="C350">
            <v>42121</v>
          </cell>
          <cell r="D350" t="str">
            <v>b09a</v>
          </cell>
          <cell r="E350" t="str">
            <v>stip</v>
          </cell>
          <cell r="F350" t="str">
            <v>pc1</v>
          </cell>
          <cell r="G350" t="str">
            <v>c</v>
          </cell>
          <cell r="I350" t="str">
            <v>contributi Fopen</v>
          </cell>
          <cell r="L350">
            <v>2516.7199999999998</v>
          </cell>
          <cell r="U350">
            <v>867.17</v>
          </cell>
          <cell r="V350">
            <v>1159.47</v>
          </cell>
          <cell r="W350">
            <v>1446.96</v>
          </cell>
          <cell r="X350">
            <v>1732.39</v>
          </cell>
          <cell r="Y350">
            <v>2025.45</v>
          </cell>
          <cell r="Z350">
            <v>2516.7199999999998</v>
          </cell>
          <cell r="AB350">
            <v>491.26999999999975</v>
          </cell>
        </row>
        <row r="351">
          <cell r="B351" t="str">
            <v>=</v>
          </cell>
          <cell r="D351" t="str">
            <v>=</v>
          </cell>
          <cell r="E351" t="str">
            <v>=</v>
          </cell>
          <cell r="G351" t="str">
            <v>=</v>
          </cell>
          <cell r="H351" t="str">
            <v>personnel costs</v>
          </cell>
          <cell r="I351" t="str">
            <v>costi per il personale</v>
          </cell>
          <cell r="J351">
            <v>1825943.35</v>
          </cell>
          <cell r="K351">
            <v>1355850.81</v>
          </cell>
          <cell r="L351">
            <v>2102877.9900000002</v>
          </cell>
          <cell r="N351" t="str">
            <v>costi per il personale</v>
          </cell>
          <cell r="O351">
            <v>147084.76</v>
          </cell>
          <cell r="P351">
            <v>294496.39</v>
          </cell>
          <cell r="Q351">
            <v>438492.73</v>
          </cell>
          <cell r="R351">
            <v>666089.59</v>
          </cell>
          <cell r="S351">
            <v>803323.13</v>
          </cell>
          <cell r="T351">
            <v>970755.9</v>
          </cell>
          <cell r="U351">
            <v>1144135.3500000001</v>
          </cell>
          <cell r="V351">
            <v>1144135.3500000001</v>
          </cell>
          <cell r="W351">
            <v>1144135.3500000001</v>
          </cell>
          <cell r="X351">
            <v>1144135.3500000001</v>
          </cell>
          <cell r="Y351">
            <v>1144135.3500000001</v>
          </cell>
          <cell r="Z351">
            <v>1144135.3500000001</v>
          </cell>
          <cell r="AB351">
            <v>0</v>
          </cell>
        </row>
        <row r="352">
          <cell r="B352" t="str">
            <v>80-0200001</v>
          </cell>
          <cell r="C352">
            <v>12213</v>
          </cell>
          <cell r="D352" t="str">
            <v>b07</v>
          </cell>
          <cell r="E352" t="str">
            <v>serv3</v>
          </cell>
          <cell r="F352" t="str">
            <v>pc2</v>
          </cell>
          <cell r="G352" t="str">
            <v>c</v>
          </cell>
          <cell r="H352" t="str">
            <v>external workers</v>
          </cell>
          <cell r="I352" t="str">
            <v>lavoro interinale</v>
          </cell>
          <cell r="J352">
            <v>115327.67999999999</v>
          </cell>
          <cell r="K352">
            <v>2220.02</v>
          </cell>
          <cell r="L352">
            <v>133183.35</v>
          </cell>
          <cell r="N352" t="str">
            <v>lavoro interinale</v>
          </cell>
          <cell r="O352">
            <v>0</v>
          </cell>
          <cell r="P352">
            <v>0</v>
          </cell>
          <cell r="Q352">
            <v>0</v>
          </cell>
          <cell r="R352">
            <v>709.2</v>
          </cell>
          <cell r="S352">
            <v>6863.72</v>
          </cell>
          <cell r="T352">
            <v>19524.52</v>
          </cell>
          <cell r="U352">
            <v>40079.31</v>
          </cell>
          <cell r="V352">
            <v>66660.73</v>
          </cell>
          <cell r="W352">
            <v>84001.66</v>
          </cell>
          <cell r="X352">
            <v>100545.02</v>
          </cell>
          <cell r="Y352">
            <v>118183.25</v>
          </cell>
          <cell r="Z352">
            <v>133183.35</v>
          </cell>
          <cell r="AB352">
            <v>15000.100000000006</v>
          </cell>
        </row>
        <row r="353">
          <cell r="B353" t="str">
            <v>80-0200002</v>
          </cell>
          <cell r="C353">
            <v>12201</v>
          </cell>
          <cell r="D353" t="str">
            <v>b07</v>
          </cell>
          <cell r="E353" t="str">
            <v>serv3</v>
          </cell>
          <cell r="F353" t="str">
            <v>pc3</v>
          </cell>
          <cell r="G353" t="str">
            <v>c</v>
          </cell>
          <cell r="H353" t="str">
            <v>external workers</v>
          </cell>
          <cell r="I353" t="str">
            <v>personale esercizio impianto</v>
          </cell>
          <cell r="J353">
            <v>0</v>
          </cell>
          <cell r="K353">
            <v>21415.599999999999</v>
          </cell>
          <cell r="L353">
            <v>92227.76</v>
          </cell>
          <cell r="N353" t="str">
            <v>personale esercizio impianto</v>
          </cell>
          <cell r="O353">
            <v>8110</v>
          </cell>
          <cell r="P353">
            <v>8110</v>
          </cell>
          <cell r="Q353">
            <v>8110</v>
          </cell>
          <cell r="R353">
            <v>17971.66</v>
          </cell>
          <cell r="S353">
            <v>26971.66</v>
          </cell>
          <cell r="T353">
            <v>39428.32</v>
          </cell>
          <cell r="U353">
            <v>60508.65</v>
          </cell>
          <cell r="V353">
            <v>72181.17</v>
          </cell>
          <cell r="W353">
            <v>83540.12</v>
          </cell>
          <cell r="X353">
            <v>93062.76</v>
          </cell>
          <cell r="Y353">
            <v>93062.76</v>
          </cell>
          <cell r="Z353">
            <v>92227.76</v>
          </cell>
          <cell r="AB353">
            <v>-835</v>
          </cell>
        </row>
        <row r="354">
          <cell r="B354" t="str">
            <v>80-0200003</v>
          </cell>
          <cell r="C354">
            <v>12208</v>
          </cell>
          <cell r="D354" t="str">
            <v>b07</v>
          </cell>
          <cell r="E354" t="str">
            <v>serv3</v>
          </cell>
          <cell r="F354" t="str">
            <v>pc2</v>
          </cell>
          <cell r="G354" t="str">
            <v>c</v>
          </cell>
          <cell r="H354" t="str">
            <v>external workers</v>
          </cell>
          <cell r="I354" t="str">
            <v>lavori a progetto</v>
          </cell>
          <cell r="J354">
            <v>0</v>
          </cell>
          <cell r="K354">
            <v>0</v>
          </cell>
          <cell r="L354">
            <v>0</v>
          </cell>
          <cell r="N354" t="str">
            <v>lavori a progetto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B354">
            <v>0</v>
          </cell>
        </row>
        <row r="355">
          <cell r="B355" t="str">
            <v>80-0200005</v>
          </cell>
          <cell r="C355">
            <v>12201</v>
          </cell>
          <cell r="D355" t="str">
            <v>b07</v>
          </cell>
          <cell r="E355" t="str">
            <v>stip</v>
          </cell>
          <cell r="F355" t="str">
            <v>pc3</v>
          </cell>
          <cell r="G355" t="str">
            <v>c</v>
          </cell>
          <cell r="H355" t="str">
            <v>ticket restaurants for workers</v>
          </cell>
          <cell r="I355" t="str">
            <v>buoni mensa</v>
          </cell>
          <cell r="J355">
            <v>53814.26</v>
          </cell>
          <cell r="K355">
            <v>33808.32</v>
          </cell>
          <cell r="L355">
            <v>52817.440000000002</v>
          </cell>
          <cell r="N355" t="str">
            <v>buoni mensa</v>
          </cell>
          <cell r="O355">
            <v>4695.6000000000004</v>
          </cell>
          <cell r="P355">
            <v>9391.2000000000007</v>
          </cell>
          <cell r="Q355">
            <v>9391.2000000000007</v>
          </cell>
          <cell r="R355">
            <v>13339.87</v>
          </cell>
          <cell r="S355">
            <v>15502.24</v>
          </cell>
          <cell r="T355">
            <v>20203.04</v>
          </cell>
          <cell r="U355">
            <v>27493.759999999998</v>
          </cell>
          <cell r="V355">
            <v>32641.439999999999</v>
          </cell>
          <cell r="W355">
            <v>37685.440000000002</v>
          </cell>
          <cell r="X355">
            <v>42729.440000000002</v>
          </cell>
          <cell r="Y355">
            <v>42729.440000000002</v>
          </cell>
          <cell r="Z355">
            <v>52817.440000000002</v>
          </cell>
          <cell r="AB355">
            <v>10088</v>
          </cell>
        </row>
        <row r="356">
          <cell r="B356" t="str">
            <v>80-0200006</v>
          </cell>
          <cell r="C356">
            <v>12901</v>
          </cell>
          <cell r="D356" t="str">
            <v>b07</v>
          </cell>
          <cell r="E356" t="str">
            <v>serv3</v>
          </cell>
          <cell r="F356" t="str">
            <v>pc3</v>
          </cell>
          <cell r="G356" t="str">
            <v>c</v>
          </cell>
          <cell r="H356" t="str">
            <v>emploee qualification</v>
          </cell>
          <cell r="I356" t="str">
            <v>corsi formazione dipendenti</v>
          </cell>
          <cell r="J356">
            <v>1660</v>
          </cell>
          <cell r="K356">
            <v>5350</v>
          </cell>
          <cell r="L356">
            <v>49040</v>
          </cell>
          <cell r="N356" t="str">
            <v>corsi formazione dipendenti</v>
          </cell>
          <cell r="O356">
            <v>0</v>
          </cell>
          <cell r="P356">
            <v>6050</v>
          </cell>
          <cell r="Q356">
            <v>11300</v>
          </cell>
          <cell r="R356">
            <v>17050</v>
          </cell>
          <cell r="S356">
            <v>20410</v>
          </cell>
          <cell r="T356">
            <v>23070</v>
          </cell>
          <cell r="U356">
            <v>23070</v>
          </cell>
          <cell r="V356">
            <v>23070</v>
          </cell>
          <cell r="W356">
            <v>23770</v>
          </cell>
          <cell r="X356">
            <v>33170</v>
          </cell>
          <cell r="Y356">
            <v>48470</v>
          </cell>
          <cell r="Z356">
            <v>49040</v>
          </cell>
          <cell r="AB356">
            <v>570</v>
          </cell>
        </row>
        <row r="357">
          <cell r="B357" t="str">
            <v>=</v>
          </cell>
          <cell r="D357" t="str">
            <v>=</v>
          </cell>
          <cell r="E357" t="str">
            <v>=</v>
          </cell>
          <cell r="G357" t="str">
            <v>=</v>
          </cell>
          <cell r="H357" t="str">
            <v>external personnel costs</v>
          </cell>
          <cell r="I357" t="str">
            <v>lavoro interinale</v>
          </cell>
          <cell r="J357">
            <v>170801.94</v>
          </cell>
          <cell r="K357">
            <v>62793.94</v>
          </cell>
          <cell r="L357">
            <v>327268.55</v>
          </cell>
          <cell r="N357" t="str">
            <v>lavoro interinale</v>
          </cell>
          <cell r="O357">
            <v>12805.6</v>
          </cell>
          <cell r="P357">
            <v>23551.200000000001</v>
          </cell>
          <cell r="Q357">
            <v>28801.200000000001</v>
          </cell>
          <cell r="R357">
            <v>49070.73</v>
          </cell>
          <cell r="S357">
            <v>69747.62</v>
          </cell>
          <cell r="T357">
            <v>102225.88</v>
          </cell>
          <cell r="U357">
            <v>151151.72</v>
          </cell>
          <cell r="V357">
            <v>151151.72</v>
          </cell>
          <cell r="W357">
            <v>151151.72</v>
          </cell>
          <cell r="X357">
            <v>151151.72</v>
          </cell>
          <cell r="Y357">
            <v>151151.72</v>
          </cell>
          <cell r="Z357">
            <v>151151.72</v>
          </cell>
          <cell r="AB357">
            <v>0</v>
          </cell>
        </row>
        <row r="358">
          <cell r="B358">
            <v>80</v>
          </cell>
          <cell r="D358" t="str">
            <v>=</v>
          </cell>
          <cell r="E358" t="str">
            <v>=</v>
          </cell>
          <cell r="G358" t="str">
            <v>=</v>
          </cell>
          <cell r="I358" t="str">
            <v>costo del lavoro</v>
          </cell>
          <cell r="J358">
            <v>1996745.29</v>
          </cell>
          <cell r="K358">
            <v>1418644.75</v>
          </cell>
          <cell r="L358">
            <v>2430146.54</v>
          </cell>
          <cell r="N358" t="str">
            <v>costo del lavoro</v>
          </cell>
          <cell r="O358">
            <v>159890.35999999999</v>
          </cell>
          <cell r="P358">
            <v>318047.59000000003</v>
          </cell>
          <cell r="Q358">
            <v>467293.93</v>
          </cell>
          <cell r="R358">
            <v>715160.32</v>
          </cell>
          <cell r="S358">
            <v>873070.75</v>
          </cell>
          <cell r="T358">
            <v>1072981.78</v>
          </cell>
          <cell r="U358">
            <v>1295287.07</v>
          </cell>
          <cell r="V358">
            <v>1295287.07</v>
          </cell>
          <cell r="W358">
            <v>1295287.07</v>
          </cell>
          <cell r="X358">
            <v>1295287.07</v>
          </cell>
          <cell r="Y358">
            <v>1295287.07</v>
          </cell>
          <cell r="Z358">
            <v>1295287.07</v>
          </cell>
          <cell r="AB358">
            <v>0</v>
          </cell>
        </row>
        <row r="359">
          <cell r="B359" t="str">
            <v>90-0100001</v>
          </cell>
          <cell r="C359">
            <v>12510</v>
          </cell>
          <cell r="D359" t="str">
            <v>b10a</v>
          </cell>
          <cell r="E359" t="str">
            <v>depr</v>
          </cell>
          <cell r="G359" t="str">
            <v>c</v>
          </cell>
          <cell r="H359" t="str">
            <v>year amortization</v>
          </cell>
          <cell r="I359" t="str">
            <v>amm sp impanto e ampliam</v>
          </cell>
          <cell r="J359">
            <v>368</v>
          </cell>
          <cell r="K359">
            <v>368</v>
          </cell>
          <cell r="L359">
            <v>0</v>
          </cell>
          <cell r="N359" t="str">
            <v>amm sp impanto e ampliam</v>
          </cell>
          <cell r="O359">
            <v>30.67</v>
          </cell>
          <cell r="P359">
            <v>61.34</v>
          </cell>
          <cell r="Q359">
            <v>92.01</v>
          </cell>
          <cell r="R359">
            <v>122.68</v>
          </cell>
          <cell r="S359">
            <v>153.35</v>
          </cell>
          <cell r="T359">
            <v>184.02</v>
          </cell>
          <cell r="U359">
            <v>214.69</v>
          </cell>
          <cell r="V359">
            <v>245.36</v>
          </cell>
          <cell r="W359">
            <v>276.02999999999997</v>
          </cell>
          <cell r="X359">
            <v>306.7</v>
          </cell>
          <cell r="Y359">
            <v>337.37</v>
          </cell>
          <cell r="Z359">
            <v>0</v>
          </cell>
          <cell r="AB359">
            <v>-337.37</v>
          </cell>
        </row>
        <row r="360">
          <cell r="B360" t="str">
            <v>90-0100003</v>
          </cell>
          <cell r="C360">
            <v>12510</v>
          </cell>
          <cell r="D360" t="str">
            <v>b10a</v>
          </cell>
          <cell r="E360" t="str">
            <v>depr</v>
          </cell>
          <cell r="G360" t="str">
            <v>c</v>
          </cell>
          <cell r="H360" t="str">
            <v>year amortization</v>
          </cell>
          <cell r="I360" t="str">
            <v>amm sw</v>
          </cell>
          <cell r="J360">
            <v>3254.49</v>
          </cell>
          <cell r="K360">
            <v>2325.46</v>
          </cell>
          <cell r="L360">
            <v>0</v>
          </cell>
          <cell r="N360" t="str">
            <v>amm sw</v>
          </cell>
          <cell r="O360">
            <v>83.01</v>
          </cell>
          <cell r="P360">
            <v>166.02</v>
          </cell>
          <cell r="Q360">
            <v>249.03</v>
          </cell>
          <cell r="R360">
            <v>332.04</v>
          </cell>
          <cell r="S360">
            <v>415.05</v>
          </cell>
          <cell r="T360">
            <v>498.06</v>
          </cell>
          <cell r="U360">
            <v>581.07000000000005</v>
          </cell>
          <cell r="V360">
            <v>664.08</v>
          </cell>
          <cell r="W360">
            <v>747.09</v>
          </cell>
          <cell r="X360">
            <v>3143.58</v>
          </cell>
          <cell r="Y360">
            <v>5540.07</v>
          </cell>
          <cell r="Z360">
            <v>0</v>
          </cell>
          <cell r="AB360">
            <v>-5540.07</v>
          </cell>
        </row>
        <row r="361">
          <cell r="B361" t="str">
            <v>90-0100004</v>
          </cell>
          <cell r="C361">
            <v>12510</v>
          </cell>
          <cell r="D361" t="str">
            <v>b10a</v>
          </cell>
          <cell r="E361" t="str">
            <v>depr</v>
          </cell>
          <cell r="G361" t="str">
            <v>c</v>
          </cell>
          <cell r="H361" t="str">
            <v>year amortization</v>
          </cell>
          <cell r="I361" t="str">
            <v>amm sp plur</v>
          </cell>
          <cell r="J361">
            <v>18435.310000000001</v>
          </cell>
          <cell r="K361">
            <v>18629.099999999999</v>
          </cell>
          <cell r="L361">
            <v>0</v>
          </cell>
          <cell r="N361" t="str">
            <v>amm sp plur</v>
          </cell>
          <cell r="O361">
            <v>1552.43</v>
          </cell>
          <cell r="P361">
            <v>3104.84</v>
          </cell>
          <cell r="Q361">
            <v>4657.26</v>
          </cell>
          <cell r="R361">
            <v>6209.68</v>
          </cell>
          <cell r="S361">
            <v>7762.1</v>
          </cell>
          <cell r="T361">
            <v>9314.52</v>
          </cell>
          <cell r="U361">
            <v>10866.94</v>
          </cell>
          <cell r="V361">
            <v>12419.36</v>
          </cell>
          <cell r="W361">
            <v>13971.78</v>
          </cell>
          <cell r="X361">
            <v>25355.41</v>
          </cell>
          <cell r="Y361">
            <v>36739.040000000001</v>
          </cell>
          <cell r="Z361">
            <v>0</v>
          </cell>
          <cell r="AB361">
            <v>-36739.040000000001</v>
          </cell>
        </row>
        <row r="362">
          <cell r="B362" t="str">
            <v>90-0100005</v>
          </cell>
          <cell r="C362">
            <v>12510</v>
          </cell>
          <cell r="D362" t="str">
            <v>b10a</v>
          </cell>
          <cell r="E362" t="str">
            <v>depr</v>
          </cell>
          <cell r="G362" t="str">
            <v>c</v>
          </cell>
          <cell r="H362" t="str">
            <v>year amortization</v>
          </cell>
          <cell r="I362" t="str">
            <v>amm inv non cop da leas</v>
          </cell>
          <cell r="J362">
            <v>1081480.17</v>
          </cell>
          <cell r="K362">
            <v>548225.85</v>
          </cell>
          <cell r="L362">
            <v>0</v>
          </cell>
          <cell r="N362" t="str">
            <v>amm inv non cop da leas</v>
          </cell>
          <cell r="O362">
            <v>90123.35</v>
          </cell>
          <cell r="P362">
            <v>180246.7</v>
          </cell>
          <cell r="Q362">
            <v>270370.05</v>
          </cell>
          <cell r="R362">
            <v>360493.4</v>
          </cell>
          <cell r="S362">
            <v>450616.75</v>
          </cell>
          <cell r="T362">
            <v>540740.1</v>
          </cell>
          <cell r="U362">
            <v>630863.44999999995</v>
          </cell>
          <cell r="V362">
            <v>720986.8</v>
          </cell>
          <cell r="W362">
            <v>811110.15</v>
          </cell>
          <cell r="X362">
            <v>901233.5</v>
          </cell>
          <cell r="Y362">
            <v>991356.85</v>
          </cell>
          <cell r="Z362">
            <v>0</v>
          </cell>
          <cell r="AB362">
            <v>-991356.85</v>
          </cell>
        </row>
        <row r="363">
          <cell r="B363" t="str">
            <v>90-0100006</v>
          </cell>
          <cell r="C363">
            <v>12510</v>
          </cell>
          <cell r="D363" t="str">
            <v>b10a</v>
          </cell>
          <cell r="E363" t="str">
            <v>amm</v>
          </cell>
          <cell r="G363" t="str">
            <v>c</v>
          </cell>
          <cell r="H363" t="str">
            <v>year amortization</v>
          </cell>
          <cell r="I363" t="str">
            <v>amm cip6</v>
          </cell>
          <cell r="J363">
            <v>292863.78999999998</v>
          </cell>
          <cell r="K363">
            <v>292863.78999999998</v>
          </cell>
          <cell r="L363">
            <v>0</v>
          </cell>
          <cell r="N363" t="str">
            <v>amm cip6</v>
          </cell>
          <cell r="O363">
            <v>24405.32</v>
          </cell>
          <cell r="P363">
            <v>48810.64</v>
          </cell>
          <cell r="Q363">
            <v>73215.960000000006</v>
          </cell>
          <cell r="R363">
            <v>97621.28</v>
          </cell>
          <cell r="S363">
            <v>122026.6</v>
          </cell>
          <cell r="T363">
            <v>146431.92000000001</v>
          </cell>
          <cell r="U363">
            <v>170837.24</v>
          </cell>
          <cell r="V363">
            <v>195242.56</v>
          </cell>
          <cell r="W363">
            <v>219647.88</v>
          </cell>
          <cell r="X363">
            <v>244053.2</v>
          </cell>
          <cell r="Y363">
            <v>268458.52</v>
          </cell>
          <cell r="Z363">
            <v>0</v>
          </cell>
          <cell r="AB363">
            <v>-268458.52</v>
          </cell>
        </row>
        <row r="364">
          <cell r="B364" t="str">
            <v>90-0100007</v>
          </cell>
          <cell r="C364">
            <v>12510</v>
          </cell>
          <cell r="D364" t="str">
            <v>b10a</v>
          </cell>
          <cell r="E364" t="str">
            <v>depr</v>
          </cell>
          <cell r="G364" t="str">
            <v>c</v>
          </cell>
          <cell r="H364" t="str">
            <v>year amortization</v>
          </cell>
          <cell r="I364" t="str">
            <v>amm migliorie su beni di 3zi</v>
          </cell>
          <cell r="J364">
            <v>179810.28</v>
          </cell>
          <cell r="K364">
            <v>184483.99</v>
          </cell>
          <cell r="L364">
            <v>0</v>
          </cell>
          <cell r="N364" t="str">
            <v>amm migliorie su beni di 3zi</v>
          </cell>
          <cell r="O364">
            <v>15373.67</v>
          </cell>
          <cell r="P364">
            <v>30747.34</v>
          </cell>
          <cell r="Q364">
            <v>46121.01</v>
          </cell>
          <cell r="R364">
            <v>61494.68</v>
          </cell>
          <cell r="S364">
            <v>76868.350000000006</v>
          </cell>
          <cell r="T364">
            <v>92242.02</v>
          </cell>
          <cell r="U364">
            <v>107615.69</v>
          </cell>
          <cell r="V364">
            <v>122989.36</v>
          </cell>
          <cell r="W364">
            <v>138363.03</v>
          </cell>
          <cell r="X364">
            <v>170750.41</v>
          </cell>
          <cell r="Y364">
            <v>203137.79</v>
          </cell>
          <cell r="Z364">
            <v>0</v>
          </cell>
          <cell r="AB364">
            <v>-203137.79</v>
          </cell>
        </row>
        <row r="365">
          <cell r="B365" t="str">
            <v>90-0100008</v>
          </cell>
          <cell r="C365">
            <v>12510</v>
          </cell>
          <cell r="D365" t="str">
            <v>b10a</v>
          </cell>
          <cell r="E365" t="str">
            <v>depr</v>
          </cell>
          <cell r="G365" t="str">
            <v>c</v>
          </cell>
          <cell r="H365" t="str">
            <v>year amortization</v>
          </cell>
          <cell r="I365" t="str">
            <v>amm sp edp</v>
          </cell>
          <cell r="J365">
            <v>19498.84</v>
          </cell>
          <cell r="K365">
            <v>17461.23</v>
          </cell>
          <cell r="L365">
            <v>0</v>
          </cell>
          <cell r="N365" t="str">
            <v>amm sp edp</v>
          </cell>
          <cell r="O365">
            <v>1066.77</v>
          </cell>
          <cell r="P365">
            <v>2133.54</v>
          </cell>
          <cell r="Q365">
            <v>3200.31</v>
          </cell>
          <cell r="R365">
            <v>4267.08</v>
          </cell>
          <cell r="S365">
            <v>5333.85</v>
          </cell>
          <cell r="T365">
            <v>6400.62</v>
          </cell>
          <cell r="U365">
            <v>7467.39</v>
          </cell>
          <cell r="V365">
            <v>8534.16</v>
          </cell>
          <cell r="W365">
            <v>9600.93</v>
          </cell>
          <cell r="X365">
            <v>12676.02</v>
          </cell>
          <cell r="Y365">
            <v>15751.11</v>
          </cell>
          <cell r="Z365">
            <v>0</v>
          </cell>
          <cell r="AB365">
            <v>-15751.11</v>
          </cell>
        </row>
        <row r="366">
          <cell r="B366" t="str">
            <v>90-0100009</v>
          </cell>
          <cell r="C366">
            <v>12510</v>
          </cell>
          <cell r="D366" t="str">
            <v>b10a</v>
          </cell>
          <cell r="E366" t="str">
            <v>depr</v>
          </cell>
          <cell r="G366" t="str">
            <v>c</v>
          </cell>
          <cell r="H366" t="str">
            <v>year amortization</v>
          </cell>
          <cell r="I366" t="str">
            <v>amm concess e licenze</v>
          </cell>
          <cell r="J366">
            <v>700</v>
          </cell>
          <cell r="K366">
            <v>700</v>
          </cell>
          <cell r="L366">
            <v>0</v>
          </cell>
          <cell r="N366" t="str">
            <v>amm concess e licenze</v>
          </cell>
          <cell r="O366">
            <v>58.33</v>
          </cell>
          <cell r="P366">
            <v>116.66</v>
          </cell>
          <cell r="Q366">
            <v>174.99</v>
          </cell>
          <cell r="R366">
            <v>233.32</v>
          </cell>
          <cell r="S366">
            <v>291.64999999999998</v>
          </cell>
          <cell r="T366">
            <v>349.98</v>
          </cell>
          <cell r="U366">
            <v>408.31</v>
          </cell>
          <cell r="V366">
            <v>466.64</v>
          </cell>
          <cell r="W366">
            <v>524.97</v>
          </cell>
          <cell r="X366">
            <v>583.29999999999995</v>
          </cell>
          <cell r="Y366">
            <v>641.63</v>
          </cell>
          <cell r="Z366">
            <v>0</v>
          </cell>
          <cell r="AB366">
            <v>-641.63</v>
          </cell>
        </row>
        <row r="367">
          <cell r="B367" t="str">
            <v>90-0100010</v>
          </cell>
          <cell r="C367">
            <v>12510</v>
          </cell>
          <cell r="D367" t="str">
            <v>b10a</v>
          </cell>
          <cell r="E367" t="str">
            <v>depr</v>
          </cell>
          <cell r="G367" t="str">
            <v>c</v>
          </cell>
          <cell r="H367" t="str">
            <v>year amortization</v>
          </cell>
          <cell r="I367" t="str">
            <v>amm servità argenta</v>
          </cell>
          <cell r="J367">
            <v>10129.01</v>
          </cell>
          <cell r="K367">
            <v>10129.01</v>
          </cell>
          <cell r="L367">
            <v>0</v>
          </cell>
          <cell r="N367" t="str">
            <v>amm servità argenta</v>
          </cell>
          <cell r="O367">
            <v>844.08</v>
          </cell>
          <cell r="P367">
            <v>1688.16</v>
          </cell>
          <cell r="Q367">
            <v>2532.2399999999998</v>
          </cell>
          <cell r="R367">
            <v>3376.32</v>
          </cell>
          <cell r="S367">
            <v>4220.3999999999996</v>
          </cell>
          <cell r="T367">
            <v>5064.4799999999996</v>
          </cell>
          <cell r="U367">
            <v>5908.56</v>
          </cell>
          <cell r="V367">
            <v>6752.64</v>
          </cell>
          <cell r="W367">
            <v>7596.72</v>
          </cell>
          <cell r="X367">
            <v>8440.7999999999993</v>
          </cell>
          <cell r="Y367">
            <v>9284.8799999999992</v>
          </cell>
          <cell r="Z367">
            <v>0</v>
          </cell>
          <cell r="AB367">
            <v>-9284.8799999999992</v>
          </cell>
        </row>
        <row r="368">
          <cell r="B368" t="str">
            <v>90-0100011</v>
          </cell>
          <cell r="C368">
            <v>12510</v>
          </cell>
          <cell r="D368" t="str">
            <v>b10a</v>
          </cell>
          <cell r="E368" t="str">
            <v>depr</v>
          </cell>
          <cell r="G368" t="str">
            <v>c</v>
          </cell>
          <cell r="I368" t="str">
            <v>AMM.TO COSTO FORMAZIONE PERSONALE</v>
          </cell>
          <cell r="L368">
            <v>0</v>
          </cell>
          <cell r="N368" t="str">
            <v>AMM.TO COSTO FORMAZIONE PERSONALE</v>
          </cell>
          <cell r="Z368">
            <v>0</v>
          </cell>
          <cell r="AB368">
            <v>0</v>
          </cell>
        </row>
        <row r="369">
          <cell r="B369" t="str">
            <v>90-0100016</v>
          </cell>
          <cell r="C369">
            <v>12510</v>
          </cell>
          <cell r="D369" t="str">
            <v>b10a</v>
          </cell>
          <cell r="E369" t="str">
            <v>depr</v>
          </cell>
          <cell r="G369" t="str">
            <v>c</v>
          </cell>
          <cell r="I369" t="str">
            <v>AMM.TO SPESE X CERTIFICAZIONE EMAS</v>
          </cell>
          <cell r="J369">
            <v>0</v>
          </cell>
          <cell r="K369">
            <v>855</v>
          </cell>
          <cell r="L369">
            <v>0</v>
          </cell>
          <cell r="N369" t="str">
            <v>AMM.TO SPESE X CERTIFICAZIONE EMAS</v>
          </cell>
          <cell r="O369">
            <v>71.25</v>
          </cell>
          <cell r="P369">
            <v>142.5</v>
          </cell>
          <cell r="Q369">
            <v>213.75</v>
          </cell>
          <cell r="R369">
            <v>285</v>
          </cell>
          <cell r="S369">
            <v>356.25</v>
          </cell>
          <cell r="T369">
            <v>427.5</v>
          </cell>
          <cell r="U369">
            <v>498.75</v>
          </cell>
          <cell r="V369">
            <v>570</v>
          </cell>
          <cell r="W369">
            <v>641.25</v>
          </cell>
          <cell r="X369">
            <v>1590.99</v>
          </cell>
          <cell r="Y369">
            <v>2540.73</v>
          </cell>
          <cell r="Z369">
            <v>0</v>
          </cell>
          <cell r="AB369">
            <v>-2540.73</v>
          </cell>
        </row>
        <row r="370">
          <cell r="B370" t="str">
            <v>90-0100017</v>
          </cell>
          <cell r="C370">
            <v>12510</v>
          </cell>
          <cell r="D370" t="str">
            <v>b10a</v>
          </cell>
          <cell r="E370" t="str">
            <v>depr</v>
          </cell>
          <cell r="G370" t="str">
            <v>c</v>
          </cell>
          <cell r="I370" t="str">
            <v>AMM.TO SPESE AIA</v>
          </cell>
          <cell r="J370">
            <v>0</v>
          </cell>
          <cell r="K370">
            <v>1796.6</v>
          </cell>
          <cell r="L370">
            <v>0</v>
          </cell>
          <cell r="N370" t="str">
            <v>AMM.TO SPESE AIA</v>
          </cell>
          <cell r="O370">
            <v>149.72</v>
          </cell>
          <cell r="P370">
            <v>299.44</v>
          </cell>
          <cell r="Q370">
            <v>449.16</v>
          </cell>
          <cell r="R370">
            <v>598.88</v>
          </cell>
          <cell r="S370">
            <v>748.6</v>
          </cell>
          <cell r="T370">
            <v>898.32</v>
          </cell>
          <cell r="U370">
            <v>1048.04</v>
          </cell>
          <cell r="V370">
            <v>1197.76</v>
          </cell>
          <cell r="W370">
            <v>1347.48</v>
          </cell>
          <cell r="X370">
            <v>1524.4</v>
          </cell>
          <cell r="Y370">
            <v>1701.32</v>
          </cell>
          <cell r="Z370">
            <v>0</v>
          </cell>
          <cell r="AB370">
            <v>-1701.32</v>
          </cell>
        </row>
        <row r="371">
          <cell r="B371" t="str">
            <v>90-0100018</v>
          </cell>
          <cell r="C371">
            <v>12510</v>
          </cell>
          <cell r="D371" t="str">
            <v>b10a</v>
          </cell>
          <cell r="E371" t="str">
            <v>depr</v>
          </cell>
          <cell r="G371" t="str">
            <v>c</v>
          </cell>
          <cell r="I371" t="str">
            <v>AMM.TO SPESE DIR. ATEX</v>
          </cell>
          <cell r="J371">
            <v>0</v>
          </cell>
          <cell r="K371">
            <v>180</v>
          </cell>
          <cell r="L371">
            <v>0</v>
          </cell>
          <cell r="N371" t="str">
            <v>AMM.TO SPESE DIR. ATEX</v>
          </cell>
          <cell r="O371">
            <v>15</v>
          </cell>
          <cell r="P371">
            <v>30</v>
          </cell>
          <cell r="Q371">
            <v>45</v>
          </cell>
          <cell r="R371">
            <v>60</v>
          </cell>
          <cell r="S371">
            <v>75</v>
          </cell>
          <cell r="T371">
            <v>90</v>
          </cell>
          <cell r="U371">
            <v>105</v>
          </cell>
          <cell r="V371">
            <v>120</v>
          </cell>
          <cell r="W371">
            <v>135</v>
          </cell>
          <cell r="X371">
            <v>3057.4</v>
          </cell>
          <cell r="Y371">
            <v>5979.8</v>
          </cell>
          <cell r="Z371">
            <v>0</v>
          </cell>
          <cell r="AB371">
            <v>-5979.8</v>
          </cell>
        </row>
        <row r="372">
          <cell r="B372" t="str">
            <v>=</v>
          </cell>
          <cell r="D372" t="str">
            <v>=</v>
          </cell>
          <cell r="E372" t="str">
            <v>=</v>
          </cell>
          <cell r="G372" t="str">
            <v>=</v>
          </cell>
          <cell r="H372" t="str">
            <v>depreciation on material assets</v>
          </cell>
          <cell r="I372" t="str">
            <v>ammort. Beni immateriali</v>
          </cell>
          <cell r="J372">
            <v>1606539.8900000001</v>
          </cell>
          <cell r="K372">
            <v>1078018.03</v>
          </cell>
          <cell r="L372">
            <v>0</v>
          </cell>
          <cell r="N372" t="str">
            <v>ammort. Beni immateriali</v>
          </cell>
          <cell r="O372">
            <v>133773.6</v>
          </cell>
          <cell r="P372">
            <v>267547.18</v>
          </cell>
          <cell r="Q372">
            <v>401320.77</v>
          </cell>
          <cell r="R372">
            <v>535094.36</v>
          </cell>
          <cell r="S372">
            <v>668867.94999999995</v>
          </cell>
          <cell r="T372">
            <v>802641.54</v>
          </cell>
          <cell r="U372">
            <v>936415.13</v>
          </cell>
          <cell r="V372">
            <v>936415.13</v>
          </cell>
          <cell r="W372">
            <v>936415.13</v>
          </cell>
          <cell r="X372">
            <v>936415.13</v>
          </cell>
          <cell r="Y372">
            <v>936415.13</v>
          </cell>
          <cell r="Z372">
            <v>936415.13</v>
          </cell>
          <cell r="AB372">
            <v>0</v>
          </cell>
        </row>
        <row r="373">
          <cell r="B373" t="str">
            <v>90-0200001</v>
          </cell>
          <cell r="C373">
            <v>12520</v>
          </cell>
          <cell r="D373" t="str">
            <v>b10b</v>
          </cell>
          <cell r="E373" t="str">
            <v>depr</v>
          </cell>
          <cell r="G373" t="str">
            <v>c</v>
          </cell>
          <cell r="H373" t="str">
            <v>year amortization</v>
          </cell>
          <cell r="I373" t="str">
            <v>amm impianti specifici</v>
          </cell>
          <cell r="J373">
            <v>60701.120000000003</v>
          </cell>
          <cell r="K373">
            <v>27582.080000000002</v>
          </cell>
          <cell r="L373">
            <v>0</v>
          </cell>
          <cell r="N373" t="str">
            <v>amm impianti specifici</v>
          </cell>
          <cell r="O373">
            <v>3866.3</v>
          </cell>
          <cell r="P373">
            <v>7732.6</v>
          </cell>
          <cell r="Q373">
            <v>11598.9</v>
          </cell>
          <cell r="R373">
            <v>15465.2</v>
          </cell>
          <cell r="S373">
            <v>19331.5</v>
          </cell>
          <cell r="T373">
            <v>23197.8</v>
          </cell>
          <cell r="U373">
            <v>27064.1</v>
          </cell>
          <cell r="V373">
            <v>30930.400000000001</v>
          </cell>
          <cell r="W373">
            <v>34796.699999999997</v>
          </cell>
          <cell r="X373">
            <v>41292.47</v>
          </cell>
          <cell r="Y373">
            <v>47788.24</v>
          </cell>
          <cell r="Z373">
            <v>0</v>
          </cell>
          <cell r="AB373">
            <v>-47788.24</v>
          </cell>
        </row>
        <row r="374">
          <cell r="B374" t="str">
            <v>90-0200002</v>
          </cell>
          <cell r="C374">
            <v>12520</v>
          </cell>
          <cell r="D374" t="str">
            <v>b10b</v>
          </cell>
          <cell r="E374" t="str">
            <v>depr</v>
          </cell>
          <cell r="G374" t="str">
            <v>c</v>
          </cell>
          <cell r="H374" t="str">
            <v>year amortization</v>
          </cell>
          <cell r="I374" t="str">
            <v>amm attrezz. Varia</v>
          </cell>
          <cell r="J374">
            <v>9856.94</v>
          </cell>
          <cell r="K374">
            <v>11820.7</v>
          </cell>
          <cell r="L374">
            <v>0</v>
          </cell>
          <cell r="N374" t="str">
            <v>amm attrezz. Varia</v>
          </cell>
          <cell r="O374">
            <v>1098.24</v>
          </cell>
          <cell r="P374">
            <v>2196.48</v>
          </cell>
          <cell r="Q374">
            <v>3294.72</v>
          </cell>
          <cell r="R374">
            <v>4392.96</v>
          </cell>
          <cell r="S374">
            <v>5491.2</v>
          </cell>
          <cell r="T374">
            <v>6589.44</v>
          </cell>
          <cell r="U374">
            <v>7687.68</v>
          </cell>
          <cell r="V374">
            <v>8785.92</v>
          </cell>
          <cell r="W374">
            <v>9884.16</v>
          </cell>
          <cell r="X374">
            <v>11262.56</v>
          </cell>
          <cell r="Y374">
            <v>12640.96</v>
          </cell>
          <cell r="Z374">
            <v>0</v>
          </cell>
          <cell r="AB374">
            <v>-12640.96</v>
          </cell>
        </row>
        <row r="375">
          <cell r="B375" t="str">
            <v>90-0200003</v>
          </cell>
          <cell r="C375">
            <v>12520</v>
          </cell>
          <cell r="D375" t="str">
            <v>b10b</v>
          </cell>
          <cell r="E375" t="str">
            <v>depr</v>
          </cell>
          <cell r="G375" t="str">
            <v>c</v>
          </cell>
          <cell r="H375" t="str">
            <v>year amortization</v>
          </cell>
          <cell r="I375" t="str">
            <v>amm mobili e arredi</v>
          </cell>
          <cell r="J375">
            <v>8885.0499999999993</v>
          </cell>
          <cell r="K375">
            <v>8403.2000000000007</v>
          </cell>
          <cell r="L375">
            <v>0</v>
          </cell>
          <cell r="N375" t="str">
            <v>amm mobili e arredi</v>
          </cell>
          <cell r="O375">
            <v>651.54999999999995</v>
          </cell>
          <cell r="P375">
            <v>1303.0999999999999</v>
          </cell>
          <cell r="Q375">
            <v>1954.65</v>
          </cell>
          <cell r="R375">
            <v>2606.1999999999998</v>
          </cell>
          <cell r="S375">
            <v>3257.75</v>
          </cell>
          <cell r="T375">
            <v>3909.3</v>
          </cell>
          <cell r="U375">
            <v>4560.8500000000004</v>
          </cell>
          <cell r="V375">
            <v>5212.3999999999996</v>
          </cell>
          <cell r="W375">
            <v>5863.95</v>
          </cell>
          <cell r="X375">
            <v>6982.12</v>
          </cell>
          <cell r="Y375">
            <v>8100.29</v>
          </cell>
          <cell r="Z375">
            <v>0</v>
          </cell>
          <cell r="AB375">
            <v>-8100.29</v>
          </cell>
        </row>
        <row r="376">
          <cell r="B376" t="str">
            <v>90-0200004</v>
          </cell>
          <cell r="C376">
            <v>12520</v>
          </cell>
          <cell r="D376" t="str">
            <v>b10b</v>
          </cell>
          <cell r="E376" t="str">
            <v>depr</v>
          </cell>
          <cell r="G376" t="str">
            <v>c</v>
          </cell>
          <cell r="H376" t="str">
            <v>year amortization</v>
          </cell>
          <cell r="I376" t="str">
            <v>amm macch. Uff</v>
          </cell>
          <cell r="J376">
            <v>11090.1</v>
          </cell>
          <cell r="K376">
            <v>12349.05</v>
          </cell>
          <cell r="L376">
            <v>0</v>
          </cell>
          <cell r="N376" t="str">
            <v>amm macch. Uff</v>
          </cell>
          <cell r="O376">
            <v>962.41</v>
          </cell>
          <cell r="P376">
            <v>1924.82</v>
          </cell>
          <cell r="Q376">
            <v>2887.23</v>
          </cell>
          <cell r="R376">
            <v>3849.64</v>
          </cell>
          <cell r="S376">
            <v>4812.05</v>
          </cell>
          <cell r="T376">
            <v>5774.46</v>
          </cell>
          <cell r="U376">
            <v>6736.87</v>
          </cell>
          <cell r="V376">
            <v>7699.28</v>
          </cell>
          <cell r="W376">
            <v>8661.69</v>
          </cell>
          <cell r="X376">
            <v>10605.92</v>
          </cell>
          <cell r="Y376">
            <v>12550.15</v>
          </cell>
          <cell r="Z376">
            <v>0</v>
          </cell>
          <cell r="AB376">
            <v>-12550.15</v>
          </cell>
        </row>
        <row r="377">
          <cell r="B377" t="str">
            <v>90-0200006</v>
          </cell>
          <cell r="C377">
            <v>12520</v>
          </cell>
          <cell r="D377" t="str">
            <v>b10b</v>
          </cell>
          <cell r="E377" t="str">
            <v>depr</v>
          </cell>
          <cell r="G377" t="str">
            <v>c</v>
          </cell>
          <cell r="H377" t="str">
            <v>year amortization</v>
          </cell>
          <cell r="I377" t="str">
            <v>amm automezzi</v>
          </cell>
          <cell r="J377">
            <v>4764.0200000000004</v>
          </cell>
          <cell r="K377">
            <v>14566.77</v>
          </cell>
          <cell r="L377">
            <v>0</v>
          </cell>
          <cell r="N377" t="str">
            <v>amm automezzi</v>
          </cell>
          <cell r="O377">
            <v>1840.98</v>
          </cell>
          <cell r="P377">
            <v>3681.96</v>
          </cell>
          <cell r="Q377">
            <v>5522.94</v>
          </cell>
          <cell r="R377">
            <v>7363.92</v>
          </cell>
          <cell r="S377">
            <v>9204.9</v>
          </cell>
          <cell r="T377">
            <v>11045.88</v>
          </cell>
          <cell r="U377">
            <v>12886.86</v>
          </cell>
          <cell r="V377">
            <v>14727.84</v>
          </cell>
          <cell r="W377">
            <v>16568.82</v>
          </cell>
          <cell r="X377">
            <v>18466.05</v>
          </cell>
          <cell r="Y377">
            <v>20363.28</v>
          </cell>
          <cell r="Z377">
            <v>0</v>
          </cell>
          <cell r="AB377">
            <v>-20363.28</v>
          </cell>
        </row>
        <row r="378">
          <cell r="B378" t="str">
            <v>90-0200007</v>
          </cell>
          <cell r="C378">
            <v>12520</v>
          </cell>
          <cell r="D378" t="str">
            <v>b10b</v>
          </cell>
          <cell r="E378" t="str">
            <v>depr</v>
          </cell>
          <cell r="G378" t="str">
            <v>c</v>
          </cell>
          <cell r="H378" t="str">
            <v>year amortization</v>
          </cell>
          <cell r="I378" t="str">
            <v>amm beni inf 516euro</v>
          </cell>
          <cell r="J378">
            <v>778.33</v>
          </cell>
          <cell r="K378">
            <v>0</v>
          </cell>
          <cell r="L378">
            <v>0</v>
          </cell>
          <cell r="N378" t="str">
            <v>amm beni inf 516euro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61.67</v>
          </cell>
          <cell r="Y378">
            <v>123.34</v>
          </cell>
          <cell r="Z378">
            <v>0</v>
          </cell>
          <cell r="AB378">
            <v>-123.34</v>
          </cell>
        </row>
        <row r="379">
          <cell r="B379" t="str">
            <v>90-0200009</v>
          </cell>
          <cell r="C379">
            <v>12520</v>
          </cell>
          <cell r="D379" t="str">
            <v>b10b</v>
          </cell>
          <cell r="E379" t="str">
            <v>depr</v>
          </cell>
          <cell r="G379" t="str">
            <v>c</v>
          </cell>
          <cell r="H379" t="str">
            <v>year amortization</v>
          </cell>
          <cell r="I379" t="str">
            <v>amm tel cell</v>
          </cell>
          <cell r="J379">
            <v>596.66999999999996</v>
          </cell>
          <cell r="K379">
            <v>83.32</v>
          </cell>
          <cell r="L379">
            <v>0</v>
          </cell>
          <cell r="N379" t="str">
            <v>amm tel cell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410.44</v>
          </cell>
          <cell r="Y379">
            <v>820.88</v>
          </cell>
          <cell r="Z379">
            <v>0</v>
          </cell>
          <cell r="AB379">
            <v>-820.88</v>
          </cell>
        </row>
        <row r="380">
          <cell r="B380" t="str">
            <v>=</v>
          </cell>
          <cell r="D380" t="str">
            <v>=</v>
          </cell>
          <cell r="E380" t="str">
            <v>=</v>
          </cell>
          <cell r="G380" t="str">
            <v>=</v>
          </cell>
          <cell r="H380" t="str">
            <v>depreciation on immaterial assets</v>
          </cell>
          <cell r="I380" t="str">
            <v>ammort. Beni materiali</v>
          </cell>
          <cell r="J380">
            <v>96672.23000000001</v>
          </cell>
          <cell r="K380">
            <v>74805.119999999995</v>
          </cell>
          <cell r="L380">
            <v>0</v>
          </cell>
          <cell r="N380" t="str">
            <v>ammort. Beni materiali</v>
          </cell>
          <cell r="O380">
            <v>8419.48</v>
          </cell>
          <cell r="P380">
            <v>16838.96</v>
          </cell>
          <cell r="Q380">
            <v>25258.44</v>
          </cell>
          <cell r="R380">
            <v>33677.919999999998</v>
          </cell>
          <cell r="S380">
            <v>42097.4</v>
          </cell>
          <cell r="T380">
            <v>50516.88</v>
          </cell>
          <cell r="U380">
            <v>58936.36</v>
          </cell>
          <cell r="V380">
            <v>58936.36</v>
          </cell>
          <cell r="W380">
            <v>58936.36</v>
          </cell>
          <cell r="X380">
            <v>58936.36</v>
          </cell>
          <cell r="Y380">
            <v>58936.36</v>
          </cell>
          <cell r="Z380">
            <v>58936.36</v>
          </cell>
          <cell r="AB380">
            <v>0</v>
          </cell>
        </row>
        <row r="381">
          <cell r="B381" t="str">
            <v>90-0300001</v>
          </cell>
          <cell r="C381">
            <v>12700</v>
          </cell>
          <cell r="D381" t="str">
            <v>b11x</v>
          </cell>
          <cell r="E381" t="str">
            <v>sval</v>
          </cell>
          <cell r="G381" t="str">
            <v>c</v>
          </cell>
          <cell r="I381" t="str">
            <v>ACC AL F.DO RISCHI SU CRED</v>
          </cell>
          <cell r="J381">
            <v>0</v>
          </cell>
          <cell r="K381">
            <v>0</v>
          </cell>
          <cell r="L381">
            <v>0</v>
          </cell>
          <cell r="N381" t="str">
            <v>sval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B381">
            <v>0</v>
          </cell>
        </row>
        <row r="382">
          <cell r="B382" t="str">
            <v>90-0300002</v>
          </cell>
          <cell r="C382">
            <v>12700</v>
          </cell>
          <cell r="D382" t="str">
            <v>b11x</v>
          </cell>
          <cell r="E382" t="str">
            <v>sval</v>
          </cell>
          <cell r="G382" t="str">
            <v>c</v>
          </cell>
          <cell r="I382" t="str">
            <v>ACC AL F.DO RISCHI E ONERI</v>
          </cell>
          <cell r="J382">
            <v>0</v>
          </cell>
          <cell r="K382">
            <v>0</v>
          </cell>
          <cell r="L382">
            <v>140000</v>
          </cell>
          <cell r="N382" t="str">
            <v>sval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140000</v>
          </cell>
          <cell r="AB382">
            <v>140000</v>
          </cell>
        </row>
        <row r="383">
          <cell r="B383" t="str">
            <v>=</v>
          </cell>
          <cell r="D383" t="str">
            <v>=</v>
          </cell>
          <cell r="E383" t="str">
            <v>=</v>
          </cell>
          <cell r="G383" t="str">
            <v>=</v>
          </cell>
          <cell r="I383" t="str">
            <v>accantonamenti</v>
          </cell>
          <cell r="J383">
            <v>0</v>
          </cell>
          <cell r="K383">
            <v>0</v>
          </cell>
          <cell r="L383">
            <v>140000</v>
          </cell>
          <cell r="N383" t="str">
            <v>accantonamenti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B383">
            <v>0</v>
          </cell>
        </row>
        <row r="384">
          <cell r="B384" t="str">
            <v>90-0400001</v>
          </cell>
          <cell r="C384">
            <v>12520</v>
          </cell>
          <cell r="D384" t="str">
            <v>b10b</v>
          </cell>
          <cell r="E384" t="str">
            <v>depr</v>
          </cell>
          <cell r="G384" t="str">
            <v>c</v>
          </cell>
          <cell r="I384" t="str">
            <v>AMM IMMOBILIZZ.MATERIALI</v>
          </cell>
          <cell r="J384">
            <v>0</v>
          </cell>
          <cell r="K384">
            <v>0</v>
          </cell>
          <cell r="L384">
            <v>120960.69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120960.69</v>
          </cell>
          <cell r="AB384">
            <v>120960.69</v>
          </cell>
        </row>
        <row r="385">
          <cell r="B385" t="str">
            <v>90-0400002</v>
          </cell>
          <cell r="C385">
            <v>12510</v>
          </cell>
          <cell r="D385" t="str">
            <v>b10a</v>
          </cell>
          <cell r="E385" t="str">
            <v>depr</v>
          </cell>
          <cell r="G385" t="str">
            <v>c</v>
          </cell>
          <cell r="I385" t="str">
            <v>AMM IMMOBILIZZ. IMMATERIAL</v>
          </cell>
          <cell r="J385">
            <v>0</v>
          </cell>
          <cell r="K385">
            <v>0</v>
          </cell>
          <cell r="L385">
            <v>1750504.68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1750504.68</v>
          </cell>
          <cell r="AB385">
            <v>1750504.68</v>
          </cell>
        </row>
        <row r="386">
          <cell r="I386" t="str">
            <v>ammortamenti</v>
          </cell>
          <cell r="L386">
            <v>1871465.3699999999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1871465.3699999999</v>
          </cell>
          <cell r="AB386">
            <v>1871465.3699999999</v>
          </cell>
        </row>
        <row r="387">
          <cell r="B387">
            <v>90</v>
          </cell>
          <cell r="D387" t="str">
            <v>=</v>
          </cell>
          <cell r="E387" t="str">
            <v>=</v>
          </cell>
          <cell r="G387" t="str">
            <v>=</v>
          </cell>
          <cell r="I387" t="str">
            <v>ammort. E accantonamenti</v>
          </cell>
          <cell r="J387">
            <v>1703212.12</v>
          </cell>
          <cell r="K387">
            <v>1152823.1499999999</v>
          </cell>
          <cell r="L387">
            <v>2011465.3699999999</v>
          </cell>
          <cell r="N387" t="str">
            <v>ammort. E accantonamenti</v>
          </cell>
          <cell r="O387">
            <v>142193.08000000002</v>
          </cell>
          <cell r="P387">
            <v>284386.14</v>
          </cell>
          <cell r="Q387">
            <v>426579.21</v>
          </cell>
          <cell r="R387">
            <v>568772.28</v>
          </cell>
          <cell r="S387">
            <v>710965.35</v>
          </cell>
          <cell r="T387">
            <v>853158.42</v>
          </cell>
          <cell r="U387">
            <v>995351.49</v>
          </cell>
          <cell r="V387">
            <v>995351.49</v>
          </cell>
          <cell r="W387">
            <v>995351.49</v>
          </cell>
          <cell r="X387">
            <v>995351.49</v>
          </cell>
          <cell r="Y387">
            <v>995351.49</v>
          </cell>
          <cell r="Z387">
            <v>2866816.86</v>
          </cell>
          <cell r="AB387">
            <v>1871465.3699999999</v>
          </cell>
        </row>
        <row r="388">
          <cell r="B388" t="str">
            <v>95-0100001</v>
          </cell>
          <cell r="C388">
            <v>14300</v>
          </cell>
          <cell r="D388" t="str">
            <v>c17b</v>
          </cell>
          <cell r="E388" t="str">
            <v>IE3</v>
          </cell>
          <cell r="G388" t="str">
            <v>c</v>
          </cell>
          <cell r="H388" t="str">
            <v>third parties interests</v>
          </cell>
          <cell r="I388" t="str">
            <v>int passivi da terzi</v>
          </cell>
          <cell r="J388">
            <v>958971.3</v>
          </cell>
          <cell r="K388">
            <v>908191.36</v>
          </cell>
          <cell r="L388">
            <v>0</v>
          </cell>
          <cell r="N388" t="str">
            <v>int passivi da terzi</v>
          </cell>
          <cell r="O388">
            <v>116616.76</v>
          </cell>
          <cell r="P388">
            <v>220887</v>
          </cell>
          <cell r="Q388">
            <v>338564.77</v>
          </cell>
          <cell r="R388">
            <v>442534.25</v>
          </cell>
          <cell r="S388">
            <v>537962.63501580374</v>
          </cell>
          <cell r="T388">
            <v>633518.87032523239</v>
          </cell>
          <cell r="U388">
            <v>716340.48184293986</v>
          </cell>
          <cell r="V388">
            <v>796333.60020996234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B388">
            <v>0</v>
          </cell>
        </row>
        <row r="389">
          <cell r="B389" t="str">
            <v>95-0100005</v>
          </cell>
          <cell r="C389">
            <v>14300</v>
          </cell>
          <cell r="D389" t="str">
            <v>c17b</v>
          </cell>
          <cell r="E389" t="str">
            <v>of</v>
          </cell>
          <cell r="G389" t="str">
            <v>c</v>
          </cell>
          <cell r="H389" t="str">
            <v>interest on dalaied payments</v>
          </cell>
          <cell r="I389" t="str">
            <v>int pass diversi</v>
          </cell>
          <cell r="J389">
            <v>1540.91</v>
          </cell>
          <cell r="K389">
            <v>1787.06</v>
          </cell>
          <cell r="L389">
            <v>1599.63</v>
          </cell>
          <cell r="N389" t="str">
            <v>int pass su rit pagam.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84.62</v>
          </cell>
          <cell r="T389">
            <v>323.62</v>
          </cell>
          <cell r="U389">
            <v>579.96</v>
          </cell>
          <cell r="V389">
            <v>753.03</v>
          </cell>
          <cell r="W389">
            <v>822.43</v>
          </cell>
          <cell r="X389">
            <v>822.43</v>
          </cell>
          <cell r="Y389">
            <v>1083.96</v>
          </cell>
          <cell r="Z389">
            <v>1599.63</v>
          </cell>
          <cell r="AB389">
            <v>515.67000000000007</v>
          </cell>
        </row>
        <row r="390">
          <cell r="B390" t="str">
            <v>95-0100003</v>
          </cell>
          <cell r="C390">
            <v>14300</v>
          </cell>
          <cell r="D390" t="str">
            <v>c17b</v>
          </cell>
          <cell r="E390" t="str">
            <v>of</v>
          </cell>
          <cell r="G390" t="str">
            <v>c</v>
          </cell>
          <cell r="H390" t="str">
            <v>interest on dalaied payments</v>
          </cell>
          <cell r="I390" t="str">
            <v>int passivi di mora</v>
          </cell>
          <cell r="J390">
            <v>32.68</v>
          </cell>
          <cell r="K390">
            <v>1828.45</v>
          </cell>
          <cell r="L390">
            <v>117.7</v>
          </cell>
          <cell r="N390" t="str">
            <v>int passivi di mora</v>
          </cell>
          <cell r="O390">
            <v>0</v>
          </cell>
          <cell r="P390">
            <v>0</v>
          </cell>
          <cell r="Q390">
            <v>26.24</v>
          </cell>
          <cell r="R390">
            <v>26.04</v>
          </cell>
          <cell r="S390">
            <v>33.14</v>
          </cell>
          <cell r="T390">
            <v>71.55</v>
          </cell>
          <cell r="U390">
            <v>71.55</v>
          </cell>
          <cell r="V390">
            <v>71.55</v>
          </cell>
          <cell r="W390">
            <v>71.55</v>
          </cell>
          <cell r="X390">
            <v>71.55</v>
          </cell>
          <cell r="Y390">
            <v>117.7</v>
          </cell>
          <cell r="Z390">
            <v>117.7</v>
          </cell>
          <cell r="AB390">
            <v>0</v>
          </cell>
        </row>
        <row r="391">
          <cell r="B391" t="str">
            <v>95-0100004</v>
          </cell>
          <cell r="C391">
            <v>14300</v>
          </cell>
          <cell r="D391" t="str">
            <v>c17b</v>
          </cell>
          <cell r="E391" t="str">
            <v>of</v>
          </cell>
          <cell r="G391" t="str">
            <v>c</v>
          </cell>
          <cell r="H391" t="str">
            <v>bank interests</v>
          </cell>
          <cell r="I391" t="str">
            <v>int. Pass c/c</v>
          </cell>
          <cell r="J391">
            <v>126118.64</v>
          </cell>
          <cell r="K391">
            <v>15.84</v>
          </cell>
          <cell r="L391">
            <v>136321.01</v>
          </cell>
          <cell r="N391" t="str">
            <v>int. Pass c/c</v>
          </cell>
          <cell r="O391">
            <v>0</v>
          </cell>
          <cell r="P391">
            <v>0</v>
          </cell>
          <cell r="Q391">
            <v>0</v>
          </cell>
          <cell r="R391">
            <v>-5.15</v>
          </cell>
          <cell r="S391">
            <v>6303.32</v>
          </cell>
          <cell r="T391">
            <v>11734.02</v>
          </cell>
          <cell r="U391">
            <v>22300.02</v>
          </cell>
          <cell r="V391">
            <v>39960.019999999997</v>
          </cell>
          <cell r="W391">
            <v>88682.28</v>
          </cell>
          <cell r="X391">
            <v>99364.49</v>
          </cell>
          <cell r="Y391">
            <v>110830.49</v>
          </cell>
          <cell r="Z391">
            <v>136321.01</v>
          </cell>
          <cell r="AB391">
            <v>25490.520000000004</v>
          </cell>
        </row>
        <row r="392">
          <cell r="B392" t="str">
            <v>=</v>
          </cell>
          <cell r="D392" t="str">
            <v>=</v>
          </cell>
          <cell r="E392" t="str">
            <v>=</v>
          </cell>
          <cell r="G392" t="str">
            <v>=</v>
          </cell>
          <cell r="H392" t="str">
            <v>passive interests</v>
          </cell>
          <cell r="I392" t="str">
            <v>interessi passivi da terzi</v>
          </cell>
          <cell r="J392">
            <v>1086663.53</v>
          </cell>
          <cell r="K392">
            <v>911822.71</v>
          </cell>
          <cell r="L392">
            <v>138038.34</v>
          </cell>
          <cell r="N392" t="str">
            <v>interessi passivi da terzi</v>
          </cell>
          <cell r="O392">
            <v>116616.76</v>
          </cell>
          <cell r="P392">
            <v>220887</v>
          </cell>
          <cell r="Q392">
            <v>338591.01</v>
          </cell>
          <cell r="R392">
            <v>442555.14</v>
          </cell>
          <cell r="S392">
            <v>544383.7150158037</v>
          </cell>
          <cell r="T392">
            <v>645648.06032523245</v>
          </cell>
          <cell r="U392">
            <v>739292.01184293989</v>
          </cell>
          <cell r="V392">
            <v>739292.01184293989</v>
          </cell>
          <cell r="W392">
            <v>739292.01184293989</v>
          </cell>
          <cell r="X392">
            <v>739292.01184293989</v>
          </cell>
          <cell r="Y392">
            <v>739292.01184293989</v>
          </cell>
          <cell r="Z392">
            <v>739292.01184293989</v>
          </cell>
          <cell r="AB392">
            <v>0</v>
          </cell>
        </row>
        <row r="393">
          <cell r="B393" t="str">
            <v>95-0200001</v>
          </cell>
          <cell r="C393">
            <v>14300</v>
          </cell>
          <cell r="D393" t="str">
            <v>c17a</v>
          </cell>
          <cell r="E393" t="str">
            <v>of</v>
          </cell>
          <cell r="G393" t="str">
            <v>c</v>
          </cell>
          <cell r="H393" t="str">
            <v>interest to controlled (?)</v>
          </cell>
          <cell r="I393" t="str">
            <v>int pass. da controllate</v>
          </cell>
          <cell r="J393">
            <v>526834.55000000005</v>
          </cell>
          <cell r="K393">
            <v>0</v>
          </cell>
          <cell r="L393">
            <v>0</v>
          </cell>
          <cell r="N393" t="str">
            <v>int pass. da controllate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B393">
            <v>0</v>
          </cell>
        </row>
        <row r="394">
          <cell r="B394" t="str">
            <v>=</v>
          </cell>
          <cell r="D394" t="str">
            <v>=</v>
          </cell>
          <cell r="E394" t="str">
            <v>=</v>
          </cell>
          <cell r="G394" t="str">
            <v>=</v>
          </cell>
          <cell r="I394" t="str">
            <v>interessi passivi cons/controll</v>
          </cell>
          <cell r="J394">
            <v>526834.55000000005</v>
          </cell>
          <cell r="K394">
            <v>0</v>
          </cell>
          <cell r="L394">
            <v>0</v>
          </cell>
          <cell r="N394" t="str">
            <v>interessi passivi cons/controll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B394">
            <v>0</v>
          </cell>
        </row>
        <row r="395">
          <cell r="B395" t="str">
            <v>95-0300001</v>
          </cell>
          <cell r="C395">
            <v>12214</v>
          </cell>
          <cell r="D395" t="str">
            <v>b07</v>
          </cell>
          <cell r="E395" t="str">
            <v>asp</v>
          </cell>
          <cell r="G395" t="str">
            <v>c</v>
          </cell>
          <cell r="H395" t="str">
            <v>bank expenses</v>
          </cell>
          <cell r="I395" t="str">
            <v>spese bancarie</v>
          </cell>
          <cell r="J395">
            <v>9946.57</v>
          </cell>
          <cell r="K395">
            <v>3766.12</v>
          </cell>
          <cell r="L395">
            <v>46402.43</v>
          </cell>
          <cell r="N395" t="str">
            <v>spese bancarie</v>
          </cell>
          <cell r="O395">
            <v>238.01</v>
          </cell>
          <cell r="P395">
            <v>379.21</v>
          </cell>
          <cell r="Q395">
            <v>1167.1600000000001</v>
          </cell>
          <cell r="R395">
            <v>1757.79</v>
          </cell>
          <cell r="S395">
            <v>15705.22</v>
          </cell>
          <cell r="T395">
            <v>24581.279999999999</v>
          </cell>
          <cell r="U395">
            <v>25222.42</v>
          </cell>
          <cell r="V395">
            <v>25725.119999999999</v>
          </cell>
          <cell r="W395">
            <v>26470.79</v>
          </cell>
          <cell r="X395">
            <v>45122.3</v>
          </cell>
          <cell r="Y395">
            <v>45698.33</v>
          </cell>
          <cell r="Z395">
            <v>46402.43</v>
          </cell>
          <cell r="AB395">
            <v>704.09999999999854</v>
          </cell>
        </row>
        <row r="396">
          <cell r="B396" t="str">
            <v>95-0400001</v>
          </cell>
          <cell r="C396">
            <v>12903</v>
          </cell>
          <cell r="D396" t="str">
            <v>c17c</v>
          </cell>
          <cell r="E396" t="str">
            <v>asp</v>
          </cell>
          <cell r="G396" t="str">
            <v>c</v>
          </cell>
          <cell r="H396" t="str">
            <v>loss on rate of exchanges</v>
          </cell>
          <cell r="I396" t="str">
            <v>perdite su cambi</v>
          </cell>
          <cell r="J396">
            <v>44.2</v>
          </cell>
          <cell r="K396">
            <v>43.44</v>
          </cell>
          <cell r="L396">
            <v>0</v>
          </cell>
          <cell r="N396" t="str">
            <v>perdite su cambi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B396">
            <v>0</v>
          </cell>
        </row>
        <row r="397">
          <cell r="B397">
            <v>95</v>
          </cell>
          <cell r="D397" t="str">
            <v>=</v>
          </cell>
          <cell r="E397" t="str">
            <v>=</v>
          </cell>
          <cell r="G397" t="str">
            <v>=</v>
          </cell>
          <cell r="I397" t="str">
            <v>oneri finanziari</v>
          </cell>
          <cell r="J397">
            <v>1623488.85</v>
          </cell>
          <cell r="K397">
            <v>915632.27</v>
          </cell>
          <cell r="L397">
            <v>184440.77</v>
          </cell>
          <cell r="N397" t="str">
            <v>oneri finanziari</v>
          </cell>
          <cell r="O397">
            <v>116854.77</v>
          </cell>
          <cell r="P397">
            <v>221266.21</v>
          </cell>
          <cell r="Q397">
            <v>339758.17</v>
          </cell>
          <cell r="R397">
            <v>444312.93</v>
          </cell>
          <cell r="S397">
            <v>560088.93501580367</v>
          </cell>
          <cell r="T397">
            <v>670229.34032523248</v>
          </cell>
          <cell r="U397">
            <v>764514.43184293993</v>
          </cell>
          <cell r="V397">
            <v>764514.43184293993</v>
          </cell>
          <cell r="W397">
            <v>764514.43184293993</v>
          </cell>
          <cell r="X397">
            <v>764514.43184293993</v>
          </cell>
          <cell r="Y397">
            <v>764514.43184293993</v>
          </cell>
          <cell r="Z397">
            <v>764514.43184293993</v>
          </cell>
          <cell r="AB397">
            <v>0</v>
          </cell>
        </row>
        <row r="398">
          <cell r="B398" t="str">
            <v>97-0300001</v>
          </cell>
          <cell r="D398" t="str">
            <v>e20a</v>
          </cell>
          <cell r="E398" t="str">
            <v>rxg</v>
          </cell>
          <cell r="G398" t="str">
            <v>r</v>
          </cell>
          <cell r="H398" t="str">
            <v>extra revenues</v>
          </cell>
          <cell r="I398" t="str">
            <v>sopravv att ord</v>
          </cell>
          <cell r="J398">
            <v>60082.32</v>
          </cell>
          <cell r="K398">
            <v>131224.87</v>
          </cell>
          <cell r="L398">
            <v>27463.81</v>
          </cell>
          <cell r="N398" t="str">
            <v>sopravv att ord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740</v>
          </cell>
          <cell r="T398">
            <v>740</v>
          </cell>
          <cell r="U398">
            <v>1397.88</v>
          </cell>
          <cell r="V398">
            <v>3087.28</v>
          </cell>
          <cell r="W398">
            <v>3087.28</v>
          </cell>
          <cell r="X398">
            <v>6127.28</v>
          </cell>
          <cell r="Y398">
            <v>6127.28</v>
          </cell>
          <cell r="Z398">
            <v>27463.81</v>
          </cell>
          <cell r="AB398">
            <v>21336.530000000002</v>
          </cell>
        </row>
        <row r="399">
          <cell r="B399" t="str">
            <v>97-0300002</v>
          </cell>
          <cell r="D399" t="str">
            <v>e20a</v>
          </cell>
          <cell r="E399" t="str">
            <v>rxg</v>
          </cell>
          <cell r="G399" t="str">
            <v>r</v>
          </cell>
          <cell r="H399" t="str">
            <v>extra revenues</v>
          </cell>
          <cell r="I399" t="str">
            <v>sopravv att straord</v>
          </cell>
          <cell r="J399">
            <v>0</v>
          </cell>
          <cell r="K399">
            <v>6928.06</v>
          </cell>
          <cell r="L399">
            <v>0</v>
          </cell>
          <cell r="N399" t="str">
            <v>sopravv att straord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B399">
            <v>0</v>
          </cell>
        </row>
        <row r="400">
          <cell r="B400" t="str">
            <v>97-0300003</v>
          </cell>
          <cell r="D400" t="str">
            <v>e20a</v>
          </cell>
          <cell r="E400" t="str">
            <v>rxg</v>
          </cell>
          <cell r="G400" t="str">
            <v>r</v>
          </cell>
          <cell r="H400" t="str">
            <v>extra revenues</v>
          </cell>
          <cell r="I400" t="str">
            <v>plusvalenze ordinarie</v>
          </cell>
          <cell r="L400">
            <v>20</v>
          </cell>
          <cell r="N400" t="str">
            <v>plusvalenze ordinarie</v>
          </cell>
          <cell r="Z400">
            <v>20</v>
          </cell>
          <cell r="AB400">
            <v>20</v>
          </cell>
        </row>
        <row r="401">
          <cell r="B401" t="str">
            <v>97-0300005</v>
          </cell>
          <cell r="D401" t="str">
            <v>e20a</v>
          </cell>
          <cell r="E401" t="str">
            <v>rxg</v>
          </cell>
          <cell r="G401" t="str">
            <v>r</v>
          </cell>
          <cell r="I401" t="str">
            <v>arrotondam. Attivi</v>
          </cell>
          <cell r="J401">
            <v>1.24</v>
          </cell>
          <cell r="K401">
            <v>0.26</v>
          </cell>
          <cell r="L401">
            <v>0</v>
          </cell>
          <cell r="N401" t="str">
            <v>arrotondam. Attivi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B401">
            <v>0</v>
          </cell>
        </row>
        <row r="402">
          <cell r="B402" t="str">
            <v>97-0300006</v>
          </cell>
          <cell r="D402" t="str">
            <v>e20a</v>
          </cell>
          <cell r="E402" t="str">
            <v>rxg</v>
          </cell>
          <cell r="G402" t="str">
            <v>r</v>
          </cell>
          <cell r="I402" t="str">
            <v>abbuoni e sconti att</v>
          </cell>
          <cell r="J402">
            <v>625.26</v>
          </cell>
          <cell r="K402">
            <v>7.95</v>
          </cell>
          <cell r="L402">
            <v>2.73</v>
          </cell>
          <cell r="N402" t="str">
            <v>abbuoni e sconti att</v>
          </cell>
          <cell r="O402">
            <v>0.2</v>
          </cell>
          <cell r="P402">
            <v>2.34</v>
          </cell>
          <cell r="Q402">
            <v>0.22</v>
          </cell>
          <cell r="R402">
            <v>0.22</v>
          </cell>
          <cell r="S402">
            <v>0.24</v>
          </cell>
          <cell r="T402">
            <v>1.2</v>
          </cell>
          <cell r="U402">
            <v>1.2</v>
          </cell>
          <cell r="V402">
            <v>1.2</v>
          </cell>
          <cell r="W402">
            <v>2.2000000000000002</v>
          </cell>
          <cell r="X402">
            <v>2.72</v>
          </cell>
          <cell r="Y402">
            <v>2.72</v>
          </cell>
          <cell r="Z402">
            <v>2.73</v>
          </cell>
          <cell r="AB402">
            <v>9.9999999999997868E-3</v>
          </cell>
        </row>
        <row r="403">
          <cell r="B403" t="str">
            <v>97-0300007</v>
          </cell>
          <cell r="D403" t="str">
            <v>B06r</v>
          </cell>
          <cell r="E403" t="str">
            <v>sco</v>
          </cell>
          <cell r="G403" t="str">
            <v>r</v>
          </cell>
          <cell r="I403" t="str">
            <v>sconti su merce non conforme</v>
          </cell>
          <cell r="J403">
            <v>0</v>
          </cell>
          <cell r="K403">
            <v>0</v>
          </cell>
          <cell r="L403">
            <v>0</v>
          </cell>
          <cell r="N403" t="str">
            <v>sconti su merce non conforme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B403">
            <v>0</v>
          </cell>
        </row>
        <row r="404">
          <cell r="B404" t="str">
            <v>97-030000x</v>
          </cell>
          <cell r="D404" t="str">
            <v>22b</v>
          </cell>
          <cell r="E404" t="str">
            <v>tx2</v>
          </cell>
          <cell r="G404" t="str">
            <v>r</v>
          </cell>
          <cell r="I404" t="str">
            <v>imposte differite attive</v>
          </cell>
          <cell r="J404">
            <v>0</v>
          </cell>
          <cell r="K404">
            <v>0</v>
          </cell>
          <cell r="L404">
            <v>0</v>
          </cell>
          <cell r="N404" t="str">
            <v>imposte differite attive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B404">
            <v>0</v>
          </cell>
        </row>
        <row r="405">
          <cell r="B405" t="str">
            <v>97-0300008</v>
          </cell>
          <cell r="D405" t="str">
            <v>B06r</v>
          </cell>
          <cell r="E405" t="str">
            <v>sco</v>
          </cell>
          <cell r="G405" t="str">
            <v>r</v>
          </cell>
          <cell r="I405" t="str">
            <v>sconti abboni premi su acquisti</v>
          </cell>
          <cell r="J405">
            <v>0</v>
          </cell>
          <cell r="K405">
            <v>0</v>
          </cell>
          <cell r="L405">
            <v>544</v>
          </cell>
          <cell r="N405" t="str">
            <v>sconti abboni premi su acquisti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544</v>
          </cell>
          <cell r="V405">
            <v>544</v>
          </cell>
          <cell r="W405">
            <v>544</v>
          </cell>
          <cell r="X405">
            <v>544</v>
          </cell>
          <cell r="Y405">
            <v>544</v>
          </cell>
          <cell r="Z405">
            <v>544</v>
          </cell>
          <cell r="AB405">
            <v>0</v>
          </cell>
        </row>
        <row r="406">
          <cell r="B406" t="str">
            <v>=</v>
          </cell>
          <cell r="D406" t="str">
            <v>=</v>
          </cell>
          <cell r="E406" t="str">
            <v>=</v>
          </cell>
          <cell r="G406" t="str">
            <v>=</v>
          </cell>
          <cell r="I406" t="str">
            <v>sopravv att e plusv</v>
          </cell>
          <cell r="J406">
            <v>60708.82</v>
          </cell>
          <cell r="K406">
            <v>138161.14000000001</v>
          </cell>
          <cell r="L406">
            <v>28030.54</v>
          </cell>
          <cell r="N406" t="str">
            <v>sopravv att e plusv</v>
          </cell>
          <cell r="O406">
            <v>0.2</v>
          </cell>
          <cell r="P406">
            <v>2.34</v>
          </cell>
          <cell r="Q406">
            <v>0.22</v>
          </cell>
          <cell r="R406">
            <v>0.22</v>
          </cell>
          <cell r="S406">
            <v>740.24</v>
          </cell>
          <cell r="T406">
            <v>741.2</v>
          </cell>
          <cell r="U406">
            <v>1943.08</v>
          </cell>
          <cell r="V406">
            <v>1943.08</v>
          </cell>
          <cell r="W406">
            <v>1943.08</v>
          </cell>
          <cell r="X406">
            <v>1943.08</v>
          </cell>
          <cell r="Y406">
            <v>1943.08</v>
          </cell>
          <cell r="Z406">
            <v>1943.08</v>
          </cell>
          <cell r="AB406">
            <v>0</v>
          </cell>
        </row>
        <row r="407">
          <cell r="B407" t="str">
            <v>97-0400001</v>
          </cell>
          <cell r="C407" t="str">
            <v>no</v>
          </cell>
          <cell r="D407" t="str">
            <v>e21a</v>
          </cell>
          <cell r="E407" t="str">
            <v>cxg</v>
          </cell>
          <cell r="G407" t="str">
            <v>c</v>
          </cell>
          <cell r="H407" t="str">
            <v xml:space="preserve">extra costs </v>
          </cell>
          <cell r="I407" t="str">
            <v>sopravv passive ordinarie</v>
          </cell>
          <cell r="J407">
            <v>906220.94</v>
          </cell>
          <cell r="K407">
            <v>160910.81</v>
          </cell>
          <cell r="L407">
            <v>149367.70000000001</v>
          </cell>
          <cell r="N407" t="str">
            <v>sopravv passive ordinarie</v>
          </cell>
          <cell r="O407">
            <v>2500</v>
          </cell>
          <cell r="P407">
            <v>10591.8</v>
          </cell>
          <cell r="Q407">
            <v>10666.88</v>
          </cell>
          <cell r="R407">
            <v>57308.47</v>
          </cell>
          <cell r="S407">
            <v>20588.5</v>
          </cell>
          <cell r="T407">
            <v>23481.77</v>
          </cell>
          <cell r="U407">
            <v>25231.77</v>
          </cell>
          <cell r="V407">
            <v>38051.919999999998</v>
          </cell>
          <cell r="W407">
            <v>38051.919999999998</v>
          </cell>
          <cell r="X407">
            <v>38051.919999999998</v>
          </cell>
          <cell r="Y407">
            <v>42404.05</v>
          </cell>
          <cell r="Z407">
            <v>149367.70000000001</v>
          </cell>
          <cell r="AB407">
            <v>106963.65000000001</v>
          </cell>
        </row>
        <row r="408">
          <cell r="B408" t="str">
            <v>97-0400002</v>
          </cell>
          <cell r="C408" t="str">
            <v>no</v>
          </cell>
          <cell r="D408" t="str">
            <v>e21a</v>
          </cell>
          <cell r="E408" t="str">
            <v>cxg</v>
          </cell>
          <cell r="G408" t="str">
            <v>c</v>
          </cell>
          <cell r="H408" t="str">
            <v>extraordinary extra costs</v>
          </cell>
          <cell r="I408" t="str">
            <v>sopravv passive straordinarie</v>
          </cell>
          <cell r="J408">
            <v>0</v>
          </cell>
          <cell r="K408">
            <v>0</v>
          </cell>
          <cell r="L408">
            <v>0</v>
          </cell>
          <cell r="N408" t="str">
            <v>sopravv passive straordinarie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B408">
            <v>0</v>
          </cell>
        </row>
        <row r="409">
          <cell r="B409" t="str">
            <v>97-0400003</v>
          </cell>
          <cell r="C409" t="str">
            <v>no</v>
          </cell>
          <cell r="D409" t="str">
            <v>e21a</v>
          </cell>
          <cell r="E409" t="str">
            <v>cxg</v>
          </cell>
          <cell r="G409" t="str">
            <v>c</v>
          </cell>
          <cell r="H409" t="str">
            <v>extraordinary extra costs</v>
          </cell>
          <cell r="I409" t="str">
            <v>MINUSVALENZE</v>
          </cell>
          <cell r="K409">
            <v>77787.5</v>
          </cell>
          <cell r="L409">
            <v>0</v>
          </cell>
          <cell r="M409" t="str">
            <v>X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B409">
            <v>0</v>
          </cell>
        </row>
        <row r="410">
          <cell r="B410" t="str">
            <v>97-0400005</v>
          </cell>
          <cell r="C410">
            <v>12903</v>
          </cell>
          <cell r="D410" t="str">
            <v>e21a</v>
          </cell>
          <cell r="E410" t="str">
            <v>cxg</v>
          </cell>
          <cell r="G410" t="str">
            <v>c</v>
          </cell>
          <cell r="I410" t="str">
            <v>arrot. Passivi</v>
          </cell>
          <cell r="J410">
            <v>25.51</v>
          </cell>
          <cell r="K410">
            <v>3.94</v>
          </cell>
          <cell r="L410">
            <v>1.41</v>
          </cell>
          <cell r="N410" t="str">
            <v>arrot. Passivi</v>
          </cell>
          <cell r="O410">
            <v>0</v>
          </cell>
          <cell r="P410">
            <v>0</v>
          </cell>
          <cell r="Q410">
            <v>1.01</v>
          </cell>
          <cell r="R410">
            <v>1.01</v>
          </cell>
          <cell r="S410">
            <v>1.01</v>
          </cell>
          <cell r="T410">
            <v>1.01</v>
          </cell>
          <cell r="U410">
            <v>1.08</v>
          </cell>
          <cell r="V410">
            <v>1.42</v>
          </cell>
          <cell r="W410">
            <v>1.42</v>
          </cell>
          <cell r="X410">
            <v>1.42</v>
          </cell>
          <cell r="Y410">
            <v>1.41</v>
          </cell>
          <cell r="Z410">
            <v>1.41</v>
          </cell>
          <cell r="AB410">
            <v>0</v>
          </cell>
        </row>
        <row r="411">
          <cell r="B411" t="str">
            <v>97-0400008</v>
          </cell>
          <cell r="C411" t="str">
            <v>no</v>
          </cell>
          <cell r="D411" t="str">
            <v>e21a</v>
          </cell>
          <cell r="E411" t="str">
            <v>asp</v>
          </cell>
          <cell r="G411" t="str">
            <v>c</v>
          </cell>
          <cell r="I411" t="str">
            <v>imposte esercizi prec.</v>
          </cell>
          <cell r="J411">
            <v>0</v>
          </cell>
          <cell r="K411">
            <v>0</v>
          </cell>
          <cell r="L411">
            <v>0</v>
          </cell>
          <cell r="N411" t="str">
            <v>imposte esercizi prec.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B411">
            <v>0</v>
          </cell>
        </row>
        <row r="412">
          <cell r="B412" t="str">
            <v>=</v>
          </cell>
          <cell r="D412" t="str">
            <v>=</v>
          </cell>
          <cell r="E412" t="str">
            <v>=</v>
          </cell>
          <cell r="G412" t="str">
            <v>=</v>
          </cell>
          <cell r="I412" t="str">
            <v>sopravv pass e minusv</v>
          </cell>
          <cell r="J412">
            <v>906246.45</v>
          </cell>
          <cell r="K412">
            <v>238702.25</v>
          </cell>
          <cell r="L412">
            <v>149369.11000000002</v>
          </cell>
          <cell r="N412" t="str">
            <v>sopravv pass e minusv</v>
          </cell>
          <cell r="O412">
            <v>2500</v>
          </cell>
          <cell r="P412">
            <v>10591.8</v>
          </cell>
          <cell r="Q412">
            <v>10667.89</v>
          </cell>
          <cell r="R412">
            <v>57309.48</v>
          </cell>
          <cell r="S412">
            <v>20589.509999999998</v>
          </cell>
          <cell r="T412">
            <v>23482.78</v>
          </cell>
          <cell r="U412">
            <v>25232.85</v>
          </cell>
          <cell r="V412">
            <v>25232.85</v>
          </cell>
          <cell r="W412">
            <v>25232.85</v>
          </cell>
          <cell r="X412">
            <v>25232.85</v>
          </cell>
          <cell r="Y412">
            <v>25232.85</v>
          </cell>
          <cell r="Z412">
            <v>25232.85</v>
          </cell>
          <cell r="AB412">
            <v>0</v>
          </cell>
        </row>
        <row r="413">
          <cell r="B413">
            <v>97</v>
          </cell>
          <cell r="D413" t="str">
            <v>=</v>
          </cell>
          <cell r="E413" t="str">
            <v>=</v>
          </cell>
          <cell r="G413" t="str">
            <v>=</v>
          </cell>
          <cell r="I413" t="str">
            <v>oneri proventi straordinari</v>
          </cell>
          <cell r="J413">
            <v>-845537.63</v>
          </cell>
          <cell r="K413">
            <v>-100541.11</v>
          </cell>
          <cell r="L413">
            <v>-121338.57</v>
          </cell>
          <cell r="N413" t="str">
            <v>oneri proventi straordinari</v>
          </cell>
          <cell r="O413">
            <v>-2499.8000000000002</v>
          </cell>
          <cell r="P413">
            <v>-10589.46</v>
          </cell>
          <cell r="Q413">
            <v>-10667.67</v>
          </cell>
          <cell r="R413">
            <v>-57309.26</v>
          </cell>
          <cell r="S413">
            <v>-19849.27</v>
          </cell>
          <cell r="T413">
            <v>-22741.58</v>
          </cell>
          <cell r="U413">
            <v>-23289.77</v>
          </cell>
          <cell r="V413">
            <v>-23289.77</v>
          </cell>
          <cell r="W413">
            <v>-23289.77</v>
          </cell>
          <cell r="X413">
            <v>-23289.77</v>
          </cell>
          <cell r="Y413">
            <v>-23289.77</v>
          </cell>
          <cell r="Z413">
            <v>-23289.77</v>
          </cell>
          <cell r="AB413">
            <v>0</v>
          </cell>
        </row>
        <row r="414">
          <cell r="B414" t="str">
            <v>98-0100001</v>
          </cell>
          <cell r="C414" t="str">
            <v>no</v>
          </cell>
          <cell r="D414" t="str">
            <v>22a</v>
          </cell>
          <cell r="E414" t="str">
            <v>tx5</v>
          </cell>
          <cell r="G414" t="str">
            <v>c</v>
          </cell>
          <cell r="H414" t="str">
            <v>IRAP</v>
          </cell>
          <cell r="I414" t="str">
            <v>irap esercizio</v>
          </cell>
          <cell r="J414">
            <v>307320</v>
          </cell>
          <cell r="K414">
            <v>331892</v>
          </cell>
          <cell r="L414">
            <v>0</v>
          </cell>
          <cell r="N414" t="str">
            <v>irap esercizio</v>
          </cell>
          <cell r="O414">
            <v>6453.98</v>
          </cell>
          <cell r="P414">
            <v>12757.79</v>
          </cell>
          <cell r="Q414">
            <v>18920.29</v>
          </cell>
          <cell r="R414">
            <v>28695.29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B414">
            <v>0</v>
          </cell>
        </row>
        <row r="415">
          <cell r="B415" t="str">
            <v>98-0100002</v>
          </cell>
          <cell r="C415" t="str">
            <v>no</v>
          </cell>
          <cell r="D415" t="str">
            <v>22a</v>
          </cell>
          <cell r="E415" t="str">
            <v>tx5</v>
          </cell>
          <cell r="G415" t="str">
            <v>c</v>
          </cell>
          <cell r="H415" t="str">
            <v>IRES</v>
          </cell>
          <cell r="I415" t="str">
            <v>ires esercizio</v>
          </cell>
          <cell r="J415">
            <v>1400000</v>
          </cell>
          <cell r="K415">
            <v>492350.90519999876</v>
          </cell>
          <cell r="L415">
            <v>0</v>
          </cell>
          <cell r="N415" t="str">
            <v>ires esercizio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B415">
            <v>0</v>
          </cell>
        </row>
        <row r="416">
          <cell r="B416" t="str">
            <v>98-0100003</v>
          </cell>
          <cell r="C416" t="str">
            <v>no</v>
          </cell>
          <cell r="D416" t="str">
            <v>22b</v>
          </cell>
          <cell r="E416" t="str">
            <v>tx5</v>
          </cell>
          <cell r="G416" t="str">
            <v>c</v>
          </cell>
          <cell r="H416" t="str">
            <v>deferred tax</v>
          </cell>
          <cell r="I416" t="str">
            <v>imposter differite attive</v>
          </cell>
          <cell r="J416">
            <v>-2300000</v>
          </cell>
          <cell r="K416">
            <v>0</v>
          </cell>
          <cell r="L416">
            <v>-356655.88</v>
          </cell>
          <cell r="N416" t="str">
            <v>imposter differite attive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-2636523.4500000002</v>
          </cell>
          <cell r="X416">
            <v>-2636523.4500000002</v>
          </cell>
          <cell r="Y416">
            <v>0</v>
          </cell>
          <cell r="Z416">
            <v>-356655.88</v>
          </cell>
          <cell r="AB416">
            <v>-356655.88</v>
          </cell>
        </row>
        <row r="417">
          <cell r="B417">
            <v>98</v>
          </cell>
          <cell r="D417" t="str">
            <v>=</v>
          </cell>
          <cell r="E417" t="str">
            <v>=</v>
          </cell>
          <cell r="G417" t="str">
            <v>=</v>
          </cell>
          <cell r="I417" t="str">
            <v>imposte</v>
          </cell>
          <cell r="J417">
            <v>-592680</v>
          </cell>
          <cell r="K417">
            <v>824242.90519999876</v>
          </cell>
          <cell r="L417">
            <v>-356655.88</v>
          </cell>
          <cell r="N417" t="str">
            <v>imposte</v>
          </cell>
          <cell r="O417">
            <v>6453.98</v>
          </cell>
          <cell r="P417">
            <v>12757.79</v>
          </cell>
          <cell r="Q417">
            <v>18920.29</v>
          </cell>
          <cell r="R417">
            <v>28695.29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B417">
            <v>0</v>
          </cell>
        </row>
        <row r="418">
          <cell r="B418" t="str">
            <v>40-0100001</v>
          </cell>
          <cell r="D418" t="str">
            <v>=</v>
          </cell>
          <cell r="E418" t="str">
            <v>debleas</v>
          </cell>
          <cell r="G418" t="str">
            <v>o</v>
          </cell>
          <cell r="I418" t="str">
            <v>fidejuss. X locat</v>
          </cell>
          <cell r="J418">
            <v>34882149.670000002</v>
          </cell>
          <cell r="K418">
            <v>29301952</v>
          </cell>
          <cell r="L418">
            <v>0</v>
          </cell>
          <cell r="N418" t="str">
            <v>fidejuss. X locat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B418">
            <v>0</v>
          </cell>
        </row>
        <row r="419">
          <cell r="B419" t="str">
            <v>40-0100002</v>
          </cell>
          <cell r="D419" t="str">
            <v>=</v>
          </cell>
          <cell r="E419" t="str">
            <v>cord</v>
          </cell>
          <cell r="G419" t="str">
            <v>o</v>
          </cell>
          <cell r="I419" t="str">
            <v>fidejuss. Terzi</v>
          </cell>
          <cell r="J419">
            <v>0</v>
          </cell>
          <cell r="K419">
            <v>0</v>
          </cell>
          <cell r="L419">
            <v>0</v>
          </cell>
          <cell r="N419" t="str">
            <v>fidejuss. Terzi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B419">
            <v>0</v>
          </cell>
        </row>
        <row r="420">
          <cell r="B420" t="str">
            <v>40-0100003</v>
          </cell>
          <cell r="D420" t="str">
            <v>=</v>
          </cell>
          <cell r="E420" t="str">
            <v>cord</v>
          </cell>
          <cell r="G420" t="str">
            <v>o</v>
          </cell>
          <cell r="I420" t="str">
            <v>fidejuss. X uff iva milano</v>
          </cell>
          <cell r="J420">
            <v>1877644</v>
          </cell>
          <cell r="K420">
            <v>0</v>
          </cell>
          <cell r="L420">
            <v>0</v>
          </cell>
          <cell r="N420" t="str">
            <v>fidejuss. X uff iva milano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B420">
            <v>0</v>
          </cell>
        </row>
        <row r="421">
          <cell r="B421" t="str">
            <v>40-0100004</v>
          </cell>
          <cell r="D421" t="str">
            <v>=</v>
          </cell>
          <cell r="E421" t="str">
            <v>cord</v>
          </cell>
          <cell r="G421" t="str">
            <v>o</v>
          </cell>
          <cell r="I421" t="str">
            <v>fidejuss. X comune di argenta</v>
          </cell>
          <cell r="J421">
            <v>62234</v>
          </cell>
          <cell r="K421">
            <v>0</v>
          </cell>
          <cell r="L421">
            <v>0</v>
          </cell>
          <cell r="N421" t="str">
            <v>fidejuss. X comune di argenta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B421">
            <v>0</v>
          </cell>
        </row>
        <row r="422">
          <cell r="B422" t="str">
            <v>40-0100005</v>
          </cell>
          <cell r="D422" t="str">
            <v>=</v>
          </cell>
          <cell r="E422" t="str">
            <v>cord</v>
          </cell>
          <cell r="G422" t="str">
            <v>o</v>
          </cell>
          <cell r="I422" t="str">
            <v>fidejuss. X l.488/92 capracotta</v>
          </cell>
          <cell r="J422">
            <v>7009</v>
          </cell>
          <cell r="K422">
            <v>0</v>
          </cell>
          <cell r="L422">
            <v>0</v>
          </cell>
          <cell r="N422" t="str">
            <v>fidejuss. X l.488/92 capracotta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B422">
            <v>0</v>
          </cell>
        </row>
        <row r="423">
          <cell r="B423" t="str">
            <v>40-0100006</v>
          </cell>
          <cell r="D423" t="str">
            <v>=</v>
          </cell>
          <cell r="E423" t="str">
            <v>cord</v>
          </cell>
          <cell r="G423" t="str">
            <v>o</v>
          </cell>
          <cell r="I423" t="str">
            <v>fidejuss. X soenergy</v>
          </cell>
          <cell r="J423">
            <v>0</v>
          </cell>
          <cell r="K423">
            <v>0</v>
          </cell>
          <cell r="L423">
            <v>0</v>
          </cell>
          <cell r="N423" t="str">
            <v>fidejuss. X soenergy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B423">
            <v>0</v>
          </cell>
        </row>
        <row r="424">
          <cell r="B424" t="str">
            <v>40-0100007</v>
          </cell>
          <cell r="D424" t="str">
            <v>=</v>
          </cell>
          <cell r="E424" t="str">
            <v>cord</v>
          </cell>
          <cell r="G424" t="str">
            <v>o</v>
          </cell>
          <cell r="I424" t="str">
            <v>fidejuss. X enel energia</v>
          </cell>
          <cell r="J424">
            <v>0</v>
          </cell>
          <cell r="K424">
            <v>0</v>
          </cell>
          <cell r="L424">
            <v>0</v>
          </cell>
          <cell r="N424" t="str">
            <v>fidejuss. X enel energia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B424">
            <v>0</v>
          </cell>
        </row>
        <row r="425">
          <cell r="B425" t="str">
            <v>40-0100008</v>
          </cell>
          <cell r="D425" t="str">
            <v>=</v>
          </cell>
          <cell r="E425" t="str">
            <v>debleas</v>
          </cell>
          <cell r="G425" t="str">
            <v>o</v>
          </cell>
          <cell r="I425" t="str">
            <v>leasing intesa x trituratore</v>
          </cell>
          <cell r="J425">
            <v>114766.37</v>
          </cell>
          <cell r="K425">
            <v>59834</v>
          </cell>
          <cell r="L425">
            <v>0</v>
          </cell>
          <cell r="N425" t="str">
            <v>leasing intesa x trituratore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B425">
            <v>0</v>
          </cell>
        </row>
        <row r="426">
          <cell r="B426" t="str">
            <v>40-0100009</v>
          </cell>
          <cell r="D426" t="str">
            <v>=</v>
          </cell>
          <cell r="E426" t="str">
            <v>debleas</v>
          </cell>
          <cell r="G426" t="str">
            <v>o</v>
          </cell>
          <cell r="I426" t="str">
            <v>leasing intesa x cippatore</v>
          </cell>
          <cell r="J426">
            <v>108723.63</v>
          </cell>
          <cell r="K426">
            <v>56671</v>
          </cell>
          <cell r="L426">
            <v>0</v>
          </cell>
          <cell r="N426" t="str">
            <v>leasing intesa x cippatore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B426">
            <v>0</v>
          </cell>
        </row>
        <row r="427">
          <cell r="B427" t="str">
            <v>40-0100010</v>
          </cell>
          <cell r="D427" t="str">
            <v>=</v>
          </cell>
          <cell r="E427" t="str">
            <v>debleas</v>
          </cell>
          <cell r="G427" t="str">
            <v>o</v>
          </cell>
          <cell r="I427" t="str">
            <v>leasing intesa x 2 pale gommate</v>
          </cell>
          <cell r="J427">
            <v>92646.34</v>
          </cell>
          <cell r="K427">
            <v>51749</v>
          </cell>
          <cell r="L427">
            <v>0</v>
          </cell>
          <cell r="N427" t="str">
            <v>leasing intesa x 2 pale gommate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B427">
            <v>0</v>
          </cell>
        </row>
        <row r="428">
          <cell r="B428" t="str">
            <v>40-0100011</v>
          </cell>
          <cell r="D428" t="str">
            <v>=</v>
          </cell>
          <cell r="E428" t="str">
            <v>cord</v>
          </cell>
          <cell r="G428" t="str">
            <v>o</v>
          </cell>
          <cell r="I428" t="str">
            <v>fidejuss. X Regione Molise</v>
          </cell>
          <cell r="J428">
            <v>80000</v>
          </cell>
          <cell r="K428">
            <v>0</v>
          </cell>
          <cell r="L428">
            <v>0</v>
          </cell>
          <cell r="N428" t="str">
            <v>fidejuss. X Regione Molise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B428">
            <v>0</v>
          </cell>
        </row>
        <row r="429">
          <cell r="B429" t="str">
            <v>40-0100012</v>
          </cell>
          <cell r="D429" t="str">
            <v>=</v>
          </cell>
          <cell r="E429" t="str">
            <v>cord</v>
          </cell>
          <cell r="G429" t="str">
            <v>o</v>
          </cell>
          <cell r="I429" t="str">
            <v>fid. Ns favore da CGI x linea 2</v>
          </cell>
          <cell r="J429">
            <v>0</v>
          </cell>
          <cell r="K429">
            <v>0</v>
          </cell>
          <cell r="L429">
            <v>0</v>
          </cell>
          <cell r="N429" t="str">
            <v>fid. Ns favore da CGI x linea 2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B429">
            <v>0</v>
          </cell>
        </row>
        <row r="430">
          <cell r="B430" t="str">
            <v>40-0100013</v>
          </cell>
          <cell r="D430" t="str">
            <v>=</v>
          </cell>
          <cell r="E430" t="str">
            <v>debleas</v>
          </cell>
          <cell r="G430" t="str">
            <v>o</v>
          </cell>
          <cell r="I430" t="str">
            <v>leasing intesa x 2 caricatori</v>
          </cell>
          <cell r="J430">
            <v>147557.70000000001</v>
          </cell>
          <cell r="K430">
            <v>87165</v>
          </cell>
          <cell r="L430">
            <v>0</v>
          </cell>
          <cell r="N430" t="str">
            <v>leasing intesa x 2 caricatori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</row>
        <row r="431">
          <cell r="B431" t="str">
            <v>40-0100014</v>
          </cell>
          <cell r="D431" t="str">
            <v>=</v>
          </cell>
          <cell r="E431" t="str">
            <v>cord</v>
          </cell>
          <cell r="G431" t="str">
            <v>o</v>
          </cell>
          <cell r="I431" t="str">
            <v>fidejuss. X enel distribuzione</v>
          </cell>
          <cell r="J431">
            <v>0</v>
          </cell>
          <cell r="K431">
            <v>0</v>
          </cell>
          <cell r="L431">
            <v>0</v>
          </cell>
          <cell r="N431" t="str">
            <v>fidejuss. X enel distribuzione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B431">
            <v>0</v>
          </cell>
        </row>
        <row r="432">
          <cell r="B432" t="str">
            <v>40-0100015</v>
          </cell>
          <cell r="D432" t="str">
            <v>=</v>
          </cell>
          <cell r="E432" t="str">
            <v>cord</v>
          </cell>
          <cell r="G432" t="str">
            <v>o</v>
          </cell>
          <cell r="I432" t="str">
            <v>fidejuss. X provincia ferrara</v>
          </cell>
          <cell r="J432">
            <v>532000</v>
          </cell>
          <cell r="K432">
            <v>0</v>
          </cell>
          <cell r="L432">
            <v>0</v>
          </cell>
          <cell r="N432" t="str">
            <v>fidejuss. X provincia ferrara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B432">
            <v>0</v>
          </cell>
        </row>
        <row r="433">
          <cell r="B433" t="str">
            <v>40-0100016</v>
          </cell>
          <cell r="D433" t="str">
            <v>=</v>
          </cell>
          <cell r="E433" t="str">
            <v>cord</v>
          </cell>
          <cell r="G433" t="str">
            <v>o</v>
          </cell>
          <cell r="I433" t="str">
            <v>fid. Ns fav da p200 x fido c/o intesa</v>
          </cell>
          <cell r="J433">
            <v>500000</v>
          </cell>
          <cell r="K433">
            <v>0</v>
          </cell>
          <cell r="L433">
            <v>0</v>
          </cell>
          <cell r="N433" t="str">
            <v>fid. Ns fav da p200 x fido c/o intesa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B433">
            <v>0</v>
          </cell>
        </row>
        <row r="434">
          <cell r="B434" t="str">
            <v>=</v>
          </cell>
          <cell r="D434" t="str">
            <v>=</v>
          </cell>
          <cell r="E434" t="str">
            <v>=</v>
          </cell>
          <cell r="G434" t="str">
            <v>=</v>
          </cell>
          <cell r="I434" t="str">
            <v>conti d'ordine</v>
          </cell>
          <cell r="J434">
            <v>38404730.710000008</v>
          </cell>
          <cell r="K434">
            <v>29557371</v>
          </cell>
          <cell r="L434">
            <v>0</v>
          </cell>
          <cell r="N434" t="str">
            <v>conti d'ordine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B434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6">
          <cell r="B16" t="str">
            <v>piacon</v>
          </cell>
          <cell r="C16" t="str">
            <v>newpicon</v>
          </cell>
          <cell r="D16" t="str">
            <v>cee</v>
          </cell>
          <cell r="E16" t="str">
            <v>cod</v>
          </cell>
          <cell r="F16" t="str">
            <v>An</v>
          </cell>
          <cell r="G16" t="str">
            <v>a/p/c/r</v>
          </cell>
          <cell r="H16" t="str">
            <v>accounting</v>
          </cell>
          <cell r="I16" t="str">
            <v>conto</v>
          </cell>
          <cell r="J16" t="str">
            <v>31-12-05</v>
          </cell>
          <cell r="K16" t="str">
            <v>31-12-06</v>
          </cell>
          <cell r="L16" t="str">
            <v>attuale</v>
          </cell>
          <cell r="M16" t="str">
            <v>adjustments</v>
          </cell>
          <cell r="N16" t="str">
            <v>prev yr</v>
          </cell>
          <cell r="O16" t="str">
            <v>TB 31-12</v>
          </cell>
          <cell r="R16" t="str">
            <v>31/1/2007</v>
          </cell>
          <cell r="S16" t="str">
            <v>28/2/2007</v>
          </cell>
          <cell r="T16" t="str">
            <v>31/3/2007</v>
          </cell>
          <cell r="U16" t="str">
            <v>30/4/2007</v>
          </cell>
          <cell r="V16" t="str">
            <v>31/5/2007</v>
          </cell>
          <cell r="W16" t="str">
            <v>30/6/2007</v>
          </cell>
          <cell r="X16" t="str">
            <v>31/7/2007</v>
          </cell>
          <cell r="Y16" t="str">
            <v>31/8/2007</v>
          </cell>
          <cell r="Z16" t="str">
            <v>30/9/2007</v>
          </cell>
          <cell r="AA16" t="str">
            <v>31/10/2007</v>
          </cell>
          <cell r="AB16" t="str">
            <v>30/11/2007</v>
          </cell>
          <cell r="AC16" t="str">
            <v>31/12/2007</v>
          </cell>
          <cell r="AE16" t="str">
            <v>month</v>
          </cell>
        </row>
        <row r="17">
          <cell r="B17" t="str">
            <v>30-0800002</v>
          </cell>
          <cell r="C17" t="str">
            <v>115 3</v>
          </cell>
          <cell r="D17" t="str">
            <v>la8</v>
          </cell>
          <cell r="E17" t="str">
            <v>und</v>
          </cell>
          <cell r="G17" t="str">
            <v>a</v>
          </cell>
          <cell r="H17" t="str">
            <v>previous losses</v>
          </cell>
          <cell r="I17" t="str">
            <v>perdite esercizi precedenti</v>
          </cell>
          <cell r="J17">
            <v>9049798.3800000008</v>
          </cell>
          <cell r="K17">
            <v>23488.84</v>
          </cell>
          <cell r="L17">
            <v>0</v>
          </cell>
          <cell r="O17">
            <v>0</v>
          </cell>
          <cell r="Q17" t="str">
            <v>perdite esercizi precedenti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</row>
        <row r="18">
          <cell r="B18" t="str">
            <v>20-0200003</v>
          </cell>
          <cell r="C18" t="str">
            <v>211 1</v>
          </cell>
          <cell r="D18" t="str">
            <v>ba2</v>
          </cell>
          <cell r="E18" t="str">
            <v>immimm</v>
          </cell>
          <cell r="G18" t="str">
            <v>a</v>
          </cell>
          <cell r="H18" t="str">
            <v>start up expenses</v>
          </cell>
          <cell r="I18" t="str">
            <v>spese plur da ammortizz.</v>
          </cell>
          <cell r="J18">
            <v>1630.23</v>
          </cell>
          <cell r="K18">
            <v>836</v>
          </cell>
          <cell r="L18">
            <v>0</v>
          </cell>
          <cell r="O18">
            <v>0</v>
          </cell>
          <cell r="Q18" t="str">
            <v>spese plur da ammortizz.</v>
          </cell>
          <cell r="R18">
            <v>836</v>
          </cell>
          <cell r="S18">
            <v>836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</row>
        <row r="19">
          <cell r="B19" t="str">
            <v>20-0200008</v>
          </cell>
          <cell r="C19" t="str">
            <v>211 2</v>
          </cell>
          <cell r="D19" t="str">
            <v>ba2</v>
          </cell>
          <cell r="E19" t="str">
            <v>immimm</v>
          </cell>
          <cell r="G19" t="str">
            <v>a</v>
          </cell>
          <cell r="H19" t="str">
            <v>other intasngibles</v>
          </cell>
          <cell r="I19" t="str">
            <v>altri oneri plurienali</v>
          </cell>
          <cell r="J19">
            <v>75007.8</v>
          </cell>
          <cell r="K19">
            <v>7600</v>
          </cell>
          <cell r="L19">
            <v>9914</v>
          </cell>
          <cell r="O19">
            <v>9914</v>
          </cell>
          <cell r="Q19" t="str">
            <v>altri oneri plurienali</v>
          </cell>
          <cell r="R19">
            <v>7600</v>
          </cell>
          <cell r="S19">
            <v>7600</v>
          </cell>
          <cell r="T19">
            <v>8346</v>
          </cell>
          <cell r="U19">
            <v>8346</v>
          </cell>
          <cell r="V19">
            <v>8436</v>
          </cell>
          <cell r="W19">
            <v>9914</v>
          </cell>
          <cell r="X19">
            <v>9914</v>
          </cell>
          <cell r="Y19">
            <v>9914</v>
          </cell>
          <cell r="Z19">
            <v>9914</v>
          </cell>
          <cell r="AA19">
            <v>9914</v>
          </cell>
          <cell r="AB19">
            <v>9914</v>
          </cell>
          <cell r="AC19">
            <v>9914</v>
          </cell>
          <cell r="AE19">
            <v>0</v>
          </cell>
        </row>
        <row r="20">
          <cell r="B20" t="str">
            <v>20-0200001</v>
          </cell>
          <cell r="C20" t="str">
            <v>213 9</v>
          </cell>
          <cell r="D20" t="str">
            <v>ba2</v>
          </cell>
          <cell r="E20" t="str">
            <v>immimm</v>
          </cell>
          <cell r="G20" t="str">
            <v>a</v>
          </cell>
          <cell r="H20" t="str">
            <v>software</v>
          </cell>
          <cell r="I20" t="str">
            <v>Software</v>
          </cell>
          <cell r="J20">
            <v>1010.3</v>
          </cell>
          <cell r="K20">
            <v>1630.23</v>
          </cell>
          <cell r="L20">
            <v>1630.23</v>
          </cell>
          <cell r="O20">
            <v>1630.23</v>
          </cell>
          <cell r="Q20" t="str">
            <v>Software</v>
          </cell>
          <cell r="R20">
            <v>1630.23</v>
          </cell>
          <cell r="S20">
            <v>1630.23</v>
          </cell>
          <cell r="T20">
            <v>1630.23</v>
          </cell>
          <cell r="U20">
            <v>1630.23</v>
          </cell>
          <cell r="V20">
            <v>1630.23</v>
          </cell>
          <cell r="W20">
            <v>1630.23</v>
          </cell>
          <cell r="X20">
            <v>1630.23</v>
          </cell>
          <cell r="Y20">
            <v>1630.23</v>
          </cell>
          <cell r="Z20">
            <v>1630.23</v>
          </cell>
          <cell r="AA20">
            <v>1630.23</v>
          </cell>
          <cell r="AB20">
            <v>1630.23</v>
          </cell>
          <cell r="AC20">
            <v>1630.23</v>
          </cell>
          <cell r="AE20">
            <v>0</v>
          </cell>
        </row>
        <row r="21">
          <cell r="B21" t="str">
            <v>22-0220002</v>
          </cell>
          <cell r="C21" t="str">
            <v>247 1</v>
          </cell>
          <cell r="D21" t="str">
            <v>fsm</v>
          </cell>
          <cell r="E21" t="str">
            <v>contr</v>
          </cell>
          <cell r="G21" t="str">
            <v>a</v>
          </cell>
          <cell r="I21" t="str">
            <v>partecip. San marco bioenergie</v>
          </cell>
          <cell r="J21">
            <v>8073145.0099999998</v>
          </cell>
          <cell r="K21">
            <v>8073145.0099999998</v>
          </cell>
          <cell r="L21">
            <v>17773145.010000002</v>
          </cell>
          <cell r="O21">
            <v>17773145.010000002</v>
          </cell>
          <cell r="Q21" t="str">
            <v>partecip. San marco bioenergie</v>
          </cell>
          <cell r="R21">
            <v>8073145.0099999998</v>
          </cell>
          <cell r="S21">
            <v>8073145.0099999998</v>
          </cell>
          <cell r="T21">
            <v>8073145.0099999998</v>
          </cell>
          <cell r="U21">
            <v>12773145.01</v>
          </cell>
          <cell r="V21">
            <v>12773145.01</v>
          </cell>
          <cell r="W21">
            <v>12773145.01</v>
          </cell>
          <cell r="X21">
            <v>17773145.010000002</v>
          </cell>
          <cell r="Y21">
            <v>17773145.010000002</v>
          </cell>
          <cell r="Z21">
            <v>17773145.010000002</v>
          </cell>
          <cell r="AA21">
            <v>17773145.010000002</v>
          </cell>
          <cell r="AB21">
            <v>17773145.010000002</v>
          </cell>
          <cell r="AC21">
            <v>17773145.010000002</v>
          </cell>
          <cell r="AE21">
            <v>0</v>
          </cell>
        </row>
        <row r="22">
          <cell r="B22" t="str">
            <v>22-0220003</v>
          </cell>
          <cell r="C22" t="str">
            <v>247 2</v>
          </cell>
          <cell r="D22" t="str">
            <v>fbio</v>
          </cell>
          <cell r="E22" t="str">
            <v>jv</v>
          </cell>
          <cell r="G22" t="str">
            <v>a</v>
          </cell>
          <cell r="I22" t="str">
            <v>partecip. Biomasse italia</v>
          </cell>
          <cell r="J22">
            <v>2049088.3</v>
          </cell>
          <cell r="K22">
            <v>5549088.2999999998</v>
          </cell>
          <cell r="L22">
            <v>5549088.2999999998</v>
          </cell>
          <cell r="O22">
            <v>5549088.2999999998</v>
          </cell>
          <cell r="Q22" t="str">
            <v>partecip. Biomasse italia</v>
          </cell>
          <cell r="R22">
            <v>5549088.2999999998</v>
          </cell>
          <cell r="S22">
            <v>5549088.2999999998</v>
          </cell>
          <cell r="T22">
            <v>5549088.2999999998</v>
          </cell>
          <cell r="U22">
            <v>5549088.2999999998</v>
          </cell>
          <cell r="V22">
            <v>5549088.2999999998</v>
          </cell>
          <cell r="W22">
            <v>5549088.2999999998</v>
          </cell>
          <cell r="X22">
            <v>5549088.2999999998</v>
          </cell>
          <cell r="Y22">
            <v>5549088.2999999998</v>
          </cell>
          <cell r="Z22">
            <v>5549088.2999999998</v>
          </cell>
          <cell r="AA22">
            <v>5549088.2999999998</v>
          </cell>
          <cell r="AB22">
            <v>5549088.2999999998</v>
          </cell>
          <cell r="AC22">
            <v>5549088.2999999998</v>
          </cell>
          <cell r="AE22">
            <v>0</v>
          </cell>
        </row>
        <row r="23">
          <cell r="B23" t="str">
            <v>22-0220004</v>
          </cell>
          <cell r="C23" t="str">
            <v>247 3</v>
          </cell>
          <cell r="D23" t="str">
            <v>fen</v>
          </cell>
          <cell r="E23" t="str">
            <v>coll</v>
          </cell>
          <cell r="G23" t="str">
            <v>a</v>
          </cell>
          <cell r="I23" t="str">
            <v>partecip. Energ</v>
          </cell>
          <cell r="J23">
            <v>278575.02</v>
          </cell>
          <cell r="K23">
            <v>278575.02</v>
          </cell>
          <cell r="L23">
            <v>336378.16</v>
          </cell>
          <cell r="O23">
            <v>336378.16</v>
          </cell>
          <cell r="Q23" t="str">
            <v>partecip. Energ</v>
          </cell>
          <cell r="R23">
            <v>336378.16</v>
          </cell>
          <cell r="S23">
            <v>336378.16</v>
          </cell>
          <cell r="T23">
            <v>336378.16</v>
          </cell>
          <cell r="U23">
            <v>336378.16</v>
          </cell>
          <cell r="V23">
            <v>336378.16</v>
          </cell>
          <cell r="W23">
            <v>336378.16</v>
          </cell>
          <cell r="X23">
            <v>336378.16</v>
          </cell>
          <cell r="Y23">
            <v>336378.16</v>
          </cell>
          <cell r="Z23">
            <v>336378.16</v>
          </cell>
          <cell r="AA23">
            <v>336378.16</v>
          </cell>
          <cell r="AB23">
            <v>336378.16</v>
          </cell>
          <cell r="AC23">
            <v>336378.16</v>
          </cell>
          <cell r="AE23">
            <v>0</v>
          </cell>
        </row>
        <row r="24">
          <cell r="B24" t="str">
            <v>22-0220005</v>
          </cell>
          <cell r="C24" t="str">
            <v>247 4</v>
          </cell>
          <cell r="D24" t="str">
            <v>=</v>
          </cell>
          <cell r="E24" t="str">
            <v>contr</v>
          </cell>
          <cell r="G24" t="str">
            <v>a</v>
          </cell>
          <cell r="I24" t="str">
            <v>partecip. Idrogest</v>
          </cell>
          <cell r="J24">
            <v>1</v>
          </cell>
          <cell r="K24">
            <v>0</v>
          </cell>
          <cell r="L24">
            <v>0</v>
          </cell>
          <cell r="O24">
            <v>0</v>
          </cell>
          <cell r="Q24" t="str">
            <v>partecip. Idrogest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</row>
        <row r="25">
          <cell r="B25" t="str">
            <v>22-0220006</v>
          </cell>
          <cell r="C25" t="str">
            <v>247 5</v>
          </cell>
          <cell r="D25" t="str">
            <v>=</v>
          </cell>
          <cell r="E25" t="str">
            <v>contr</v>
          </cell>
          <cell r="G25" t="str">
            <v>a</v>
          </cell>
          <cell r="I25" t="str">
            <v>partecip. ECN</v>
          </cell>
          <cell r="J25">
            <v>1</v>
          </cell>
          <cell r="K25">
            <v>0</v>
          </cell>
          <cell r="L25">
            <v>0</v>
          </cell>
          <cell r="O25">
            <v>0</v>
          </cell>
          <cell r="Q25" t="str">
            <v>partecip. ECN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</row>
        <row r="26">
          <cell r="B26" t="str">
            <v>22-0220007</v>
          </cell>
          <cell r="C26" t="str">
            <v>247 6</v>
          </cell>
          <cell r="D26" t="str">
            <v>fcc</v>
          </cell>
          <cell r="E26" t="str">
            <v>jv</v>
          </cell>
          <cell r="G26" t="str">
            <v>a</v>
          </cell>
          <cell r="I26" t="str">
            <v>partecip. Cellulosa calabra</v>
          </cell>
          <cell r="J26">
            <v>691574.58</v>
          </cell>
          <cell r="K26">
            <v>691574.58</v>
          </cell>
          <cell r="L26">
            <v>691574.58</v>
          </cell>
          <cell r="O26">
            <v>691574.58</v>
          </cell>
          <cell r="Q26" t="str">
            <v>partecip. Cellulosa calabra</v>
          </cell>
          <cell r="R26">
            <v>691574.58</v>
          </cell>
          <cell r="S26">
            <v>691574.58</v>
          </cell>
          <cell r="T26">
            <v>691574.58</v>
          </cell>
          <cell r="U26">
            <v>691574.58</v>
          </cell>
          <cell r="V26">
            <v>691574.58</v>
          </cell>
          <cell r="W26">
            <v>691574.58</v>
          </cell>
          <cell r="X26">
            <v>691574.58</v>
          </cell>
          <cell r="Y26">
            <v>691574.58</v>
          </cell>
          <cell r="Z26">
            <v>691574.58</v>
          </cell>
          <cell r="AA26">
            <v>691574.58</v>
          </cell>
          <cell r="AB26">
            <v>691574.58</v>
          </cell>
          <cell r="AC26">
            <v>691574.58</v>
          </cell>
          <cell r="AE26">
            <v>0</v>
          </cell>
        </row>
        <row r="27">
          <cell r="B27" t="str">
            <v>22-0220009</v>
          </cell>
          <cell r="C27" t="str">
            <v>247 7</v>
          </cell>
          <cell r="D27" t="str">
            <v>fsic</v>
          </cell>
          <cell r="E27" t="str">
            <v>coll</v>
          </cell>
          <cell r="G27" t="str">
            <v>a</v>
          </cell>
          <cell r="I27" t="str">
            <v>partecip. Sicob</v>
          </cell>
          <cell r="J27">
            <v>758668.47</v>
          </cell>
          <cell r="K27">
            <v>758668.47</v>
          </cell>
          <cell r="L27">
            <v>758668.47</v>
          </cell>
          <cell r="O27">
            <v>758668.47</v>
          </cell>
          <cell r="Q27" t="str">
            <v>partecip. Sicob</v>
          </cell>
          <cell r="R27">
            <v>758668.47</v>
          </cell>
          <cell r="S27">
            <v>758668.47</v>
          </cell>
          <cell r="T27">
            <v>758668.47</v>
          </cell>
          <cell r="U27">
            <v>758668.47</v>
          </cell>
          <cell r="V27">
            <v>758668.47</v>
          </cell>
          <cell r="W27">
            <v>758668.47</v>
          </cell>
          <cell r="X27">
            <v>758668.47</v>
          </cell>
          <cell r="Y27">
            <v>758668.47</v>
          </cell>
          <cell r="Z27">
            <v>758668.47</v>
          </cell>
          <cell r="AA27">
            <v>758668.47</v>
          </cell>
          <cell r="AB27">
            <v>758668.47</v>
          </cell>
          <cell r="AC27">
            <v>758668.47</v>
          </cell>
          <cell r="AE27">
            <v>0</v>
          </cell>
        </row>
        <row r="28">
          <cell r="B28" t="str">
            <v>22-0220012</v>
          </cell>
          <cell r="C28" t="str">
            <v>247 8</v>
          </cell>
          <cell r="D28" t="str">
            <v>=</v>
          </cell>
          <cell r="E28" t="str">
            <v>contr</v>
          </cell>
          <cell r="G28" t="str">
            <v>a</v>
          </cell>
          <cell r="I28" t="str">
            <v>partecip. Monteleone en.</v>
          </cell>
          <cell r="J28">
            <v>750000</v>
          </cell>
          <cell r="K28">
            <v>0</v>
          </cell>
          <cell r="L28">
            <v>0</v>
          </cell>
          <cell r="O28">
            <v>0</v>
          </cell>
          <cell r="Q28" t="str">
            <v>partecip. Monteleone en.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</row>
        <row r="29">
          <cell r="B29" t="str">
            <v>22-0220008</v>
          </cell>
          <cell r="C29" t="str">
            <v>250 1</v>
          </cell>
          <cell r="D29" t="str">
            <v>fec</v>
          </cell>
          <cell r="E29" t="str">
            <v>coll</v>
          </cell>
          <cell r="G29" t="str">
            <v>a</v>
          </cell>
          <cell r="I29" t="str">
            <v>partecip. Ecogen</v>
          </cell>
          <cell r="J29">
            <v>9450</v>
          </cell>
          <cell r="K29">
            <v>9450</v>
          </cell>
          <cell r="L29">
            <v>9450</v>
          </cell>
          <cell r="O29">
            <v>9450</v>
          </cell>
          <cell r="Q29" t="str">
            <v>partecip. Ecogen</v>
          </cell>
          <cell r="R29">
            <v>9450</v>
          </cell>
          <cell r="S29">
            <v>9450</v>
          </cell>
          <cell r="T29">
            <v>9450</v>
          </cell>
          <cell r="U29">
            <v>9450</v>
          </cell>
          <cell r="V29">
            <v>9450</v>
          </cell>
          <cell r="W29">
            <v>9450</v>
          </cell>
          <cell r="X29">
            <v>9450</v>
          </cell>
          <cell r="Y29">
            <v>9450</v>
          </cell>
          <cell r="Z29">
            <v>9450</v>
          </cell>
          <cell r="AA29">
            <v>9450</v>
          </cell>
          <cell r="AB29">
            <v>9450</v>
          </cell>
          <cell r="AC29">
            <v>9450</v>
          </cell>
          <cell r="AE29">
            <v>0</v>
          </cell>
        </row>
        <row r="30">
          <cell r="B30" t="str">
            <v>22-0220001</v>
          </cell>
          <cell r="C30" t="str">
            <v>250 2</v>
          </cell>
          <cell r="D30" t="str">
            <v>ftec</v>
          </cell>
          <cell r="E30" t="str">
            <v>coll</v>
          </cell>
          <cell r="G30" t="str">
            <v>a</v>
          </cell>
          <cell r="I30" t="str">
            <v>partecip. Tecnogroup beco</v>
          </cell>
          <cell r="J30">
            <v>0.52</v>
          </cell>
          <cell r="K30">
            <v>0.52</v>
          </cell>
          <cell r="L30">
            <v>0.52</v>
          </cell>
          <cell r="O30">
            <v>0.52</v>
          </cell>
          <cell r="Q30" t="str">
            <v>partecip. Tecnogroup beco</v>
          </cell>
          <cell r="R30">
            <v>0.52</v>
          </cell>
          <cell r="S30">
            <v>0.52</v>
          </cell>
          <cell r="T30">
            <v>0.52</v>
          </cell>
          <cell r="U30">
            <v>0.52</v>
          </cell>
          <cell r="V30">
            <v>0.52</v>
          </cell>
          <cell r="W30">
            <v>0.52</v>
          </cell>
          <cell r="X30">
            <v>0.52</v>
          </cell>
          <cell r="Y30">
            <v>0.52</v>
          </cell>
          <cell r="Z30">
            <v>0.52</v>
          </cell>
          <cell r="AA30">
            <v>0.52</v>
          </cell>
          <cell r="AB30">
            <v>0.52</v>
          </cell>
          <cell r="AC30">
            <v>0.52</v>
          </cell>
          <cell r="AE30">
            <v>0</v>
          </cell>
        </row>
        <row r="31">
          <cell r="B31" t="str">
            <v>22-0230001</v>
          </cell>
          <cell r="C31" t="str">
            <v>258 1</v>
          </cell>
          <cell r="D31" t="str">
            <v>b2a</v>
          </cell>
          <cell r="E31" t="str">
            <v>oa2</v>
          </cell>
          <cell r="G31" t="str">
            <v>a</v>
          </cell>
          <cell r="H31" t="str">
            <v>loans to s marco</v>
          </cell>
          <cell r="I31" t="str">
            <v>prestito s.marco bioenergie</v>
          </cell>
          <cell r="J31">
            <v>12134047.289999999</v>
          </cell>
          <cell r="K31">
            <v>25867902.23</v>
          </cell>
          <cell r="L31">
            <v>16222902.23</v>
          </cell>
          <cell r="O31">
            <v>16222902.23</v>
          </cell>
          <cell r="Q31" t="str">
            <v>prestito s.marco bioenergie</v>
          </cell>
          <cell r="R31">
            <v>25715902.23</v>
          </cell>
          <cell r="S31">
            <v>25715902.23</v>
          </cell>
          <cell r="T31">
            <v>25867902.23</v>
          </cell>
          <cell r="U31">
            <v>21167902.23</v>
          </cell>
          <cell r="V31">
            <v>21167902.23</v>
          </cell>
          <cell r="W31">
            <v>21167902.23</v>
          </cell>
          <cell r="X31">
            <v>16167902.23</v>
          </cell>
          <cell r="Y31">
            <v>16222902.23</v>
          </cell>
          <cell r="Z31">
            <v>16222902.23</v>
          </cell>
          <cell r="AA31">
            <v>16222902.23</v>
          </cell>
          <cell r="AB31">
            <v>16222902.23</v>
          </cell>
          <cell r="AC31">
            <v>16222902.23</v>
          </cell>
          <cell r="AE31">
            <v>0</v>
          </cell>
        </row>
        <row r="32">
          <cell r="B32" t="str">
            <v>22-0230003</v>
          </cell>
          <cell r="C32" t="str">
            <v>258 2</v>
          </cell>
          <cell r="D32" t="str">
            <v>b2a</v>
          </cell>
          <cell r="E32" t="str">
            <v>oa2</v>
          </cell>
          <cell r="G32" t="str">
            <v>a</v>
          </cell>
          <cell r="H32" t="str">
            <v>loans to energ</v>
          </cell>
          <cell r="I32" t="str">
            <v>prestito energ</v>
          </cell>
          <cell r="J32">
            <v>891837.93</v>
          </cell>
          <cell r="K32">
            <v>1025337.93</v>
          </cell>
          <cell r="L32">
            <v>1065781.78</v>
          </cell>
          <cell r="O32">
            <v>1065781.78</v>
          </cell>
          <cell r="Q32" t="str">
            <v>prestito energ</v>
          </cell>
          <cell r="R32">
            <v>875781.78</v>
          </cell>
          <cell r="S32">
            <v>875781.78</v>
          </cell>
          <cell r="T32">
            <v>875781.78</v>
          </cell>
          <cell r="U32">
            <v>875781.78</v>
          </cell>
          <cell r="V32">
            <v>875781.78</v>
          </cell>
          <cell r="W32">
            <v>875781.78</v>
          </cell>
          <cell r="X32">
            <v>965781.78</v>
          </cell>
          <cell r="Y32">
            <v>965781.78</v>
          </cell>
          <cell r="Z32">
            <v>965781.78</v>
          </cell>
          <cell r="AA32">
            <v>965781.78</v>
          </cell>
          <cell r="AB32">
            <v>965781.78</v>
          </cell>
          <cell r="AC32">
            <v>1065781.78</v>
          </cell>
          <cell r="AE32">
            <v>100000</v>
          </cell>
        </row>
        <row r="33">
          <cell r="B33" t="str">
            <v>22-0230006</v>
          </cell>
          <cell r="C33" t="str">
            <v>258 3</v>
          </cell>
          <cell r="D33" t="str">
            <v>b2a</v>
          </cell>
          <cell r="E33" t="str">
            <v>oa2</v>
          </cell>
          <cell r="G33" t="str">
            <v>a</v>
          </cell>
          <cell r="H33" t="str">
            <v>loans to cell. Calabra</v>
          </cell>
          <cell r="I33" t="str">
            <v>prestito cellulosa calabra</v>
          </cell>
          <cell r="J33">
            <v>665405.96</v>
          </cell>
          <cell r="K33">
            <v>665405.96</v>
          </cell>
          <cell r="L33">
            <v>390965.8</v>
          </cell>
          <cell r="O33">
            <v>390965.8</v>
          </cell>
          <cell r="Q33" t="str">
            <v>prestito cellulosa calabra</v>
          </cell>
          <cell r="R33">
            <v>665405.96</v>
          </cell>
          <cell r="S33">
            <v>665405.96</v>
          </cell>
          <cell r="T33">
            <v>665405.96</v>
          </cell>
          <cell r="U33">
            <v>665405.96</v>
          </cell>
          <cell r="V33">
            <v>665405.96</v>
          </cell>
          <cell r="W33">
            <v>665405.96</v>
          </cell>
          <cell r="X33">
            <v>390965.8</v>
          </cell>
          <cell r="Y33">
            <v>390965.8</v>
          </cell>
          <cell r="Z33">
            <v>390965.8</v>
          </cell>
          <cell r="AA33">
            <v>390965.8</v>
          </cell>
          <cell r="AB33">
            <v>390965.8</v>
          </cell>
          <cell r="AC33">
            <v>390965.8</v>
          </cell>
          <cell r="AE33">
            <v>0</v>
          </cell>
        </row>
        <row r="34">
          <cell r="B34" t="str">
            <v>22-0230008</v>
          </cell>
          <cell r="C34" t="str">
            <v>258 4</v>
          </cell>
          <cell r="D34" t="str">
            <v>b2a</v>
          </cell>
          <cell r="E34" t="str">
            <v>oa2</v>
          </cell>
          <cell r="G34" t="str">
            <v>a</v>
          </cell>
          <cell r="H34" t="str">
            <v>loans to biomasse</v>
          </cell>
          <cell r="I34" t="str">
            <v>finanziamento subordinato biomasse</v>
          </cell>
          <cell r="J34">
            <v>12835200</v>
          </cell>
          <cell r="K34">
            <v>12835200</v>
          </cell>
          <cell r="L34">
            <v>12835200</v>
          </cell>
          <cell r="O34">
            <v>12835200</v>
          </cell>
          <cell r="Q34" t="str">
            <v>finanziamento subordinato biomasse</v>
          </cell>
          <cell r="R34">
            <v>12835200</v>
          </cell>
          <cell r="S34">
            <v>12835200</v>
          </cell>
          <cell r="T34">
            <v>12835200</v>
          </cell>
          <cell r="U34">
            <v>12835200</v>
          </cell>
          <cell r="V34">
            <v>12835200</v>
          </cell>
          <cell r="W34">
            <v>12835200</v>
          </cell>
          <cell r="X34">
            <v>12835200</v>
          </cell>
          <cell r="Y34">
            <v>12835200</v>
          </cell>
          <cell r="Z34">
            <v>12835200</v>
          </cell>
          <cell r="AA34">
            <v>12835200</v>
          </cell>
          <cell r="AB34">
            <v>12835200</v>
          </cell>
          <cell r="AC34">
            <v>12835200</v>
          </cell>
          <cell r="AE34">
            <v>0</v>
          </cell>
        </row>
        <row r="35">
          <cell r="B35" t="str">
            <v>22-0230004</v>
          </cell>
          <cell r="C35" t="str">
            <v>258 5</v>
          </cell>
          <cell r="D35" t="str">
            <v>b2a</v>
          </cell>
          <cell r="E35" t="str">
            <v>oa2</v>
          </cell>
          <cell r="G35" t="str">
            <v>a</v>
          </cell>
          <cell r="H35" t="str">
            <v>loans to idrogest</v>
          </cell>
          <cell r="I35" t="str">
            <v>prestito idrogest</v>
          </cell>
          <cell r="J35">
            <v>0</v>
          </cell>
          <cell r="K35">
            <v>18122.86</v>
          </cell>
          <cell r="L35">
            <v>18122.86</v>
          </cell>
          <cell r="O35">
            <v>18122.86</v>
          </cell>
          <cell r="Q35" t="str">
            <v>prestito idrogest</v>
          </cell>
          <cell r="R35">
            <v>18122.86</v>
          </cell>
          <cell r="S35">
            <v>18122.86</v>
          </cell>
          <cell r="T35">
            <v>18122.86</v>
          </cell>
          <cell r="U35">
            <v>18122.86</v>
          </cell>
          <cell r="V35">
            <v>18122.86</v>
          </cell>
          <cell r="W35">
            <v>18122.86</v>
          </cell>
          <cell r="X35">
            <v>18122.86</v>
          </cell>
          <cell r="Y35">
            <v>18122.86</v>
          </cell>
          <cell r="Z35">
            <v>18122.86</v>
          </cell>
          <cell r="AA35">
            <v>18122.86</v>
          </cell>
          <cell r="AB35">
            <v>18122.86</v>
          </cell>
          <cell r="AC35">
            <v>18122.86</v>
          </cell>
          <cell r="AE35">
            <v>0</v>
          </cell>
        </row>
        <row r="36">
          <cell r="B36" t="str">
            <v>=</v>
          </cell>
          <cell r="C36" t="str">
            <v>321 1</v>
          </cell>
          <cell r="D36" t="str">
            <v>c2a</v>
          </cell>
          <cell r="E36" t="str">
            <v>cliit</v>
          </cell>
          <cell r="G36" t="str">
            <v>a</v>
          </cell>
          <cell r="H36" t="str">
            <v>inv to be issue to other customers</v>
          </cell>
          <cell r="I36" t="str">
            <v>FDE vs terzi</v>
          </cell>
          <cell r="L36">
            <v>0</v>
          </cell>
          <cell r="M36">
            <v>0</v>
          </cell>
          <cell r="O36">
            <v>0</v>
          </cell>
          <cell r="Q36" t="str">
            <v>FDE vs terzi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</row>
        <row r="37">
          <cell r="B37" t="str">
            <v>14-0100004</v>
          </cell>
          <cell r="C37" t="str">
            <v>321 1</v>
          </cell>
          <cell r="D37" t="str">
            <v>c2b</v>
          </cell>
          <cell r="E37" t="str">
            <v>cliit</v>
          </cell>
          <cell r="F37" t="str">
            <v>ic</v>
          </cell>
          <cell r="G37" t="str">
            <v>a</v>
          </cell>
          <cell r="H37" t="str">
            <v>invoice to be issue to san marco</v>
          </cell>
          <cell r="I37" t="str">
            <v>FDE a San marco</v>
          </cell>
          <cell r="J37">
            <v>0</v>
          </cell>
          <cell r="K37">
            <v>908191.35646868905</v>
          </cell>
          <cell r="L37">
            <v>-554484.96000000066</v>
          </cell>
          <cell r="M37">
            <v>-554484.96000000066</v>
          </cell>
          <cell r="O37">
            <v>0</v>
          </cell>
          <cell r="Q37" t="str">
            <v>FDE a San marco</v>
          </cell>
          <cell r="R37">
            <v>0</v>
          </cell>
          <cell r="S37">
            <v>565299.31022471795</v>
          </cell>
          <cell r="T37">
            <v>695743.75402284588</v>
          </cell>
          <cell r="U37">
            <v>743151.21212178539</v>
          </cell>
          <cell r="V37">
            <v>983552.6150158036</v>
          </cell>
          <cell r="W37">
            <v>923636.2703252323</v>
          </cell>
          <cell r="X37">
            <v>445267.30184293987</v>
          </cell>
          <cell r="Y37">
            <v>590771.35100996215</v>
          </cell>
          <cell r="Z37">
            <v>-162594.97840000043</v>
          </cell>
          <cell r="AA37">
            <v>-115667.99200000038</v>
          </cell>
          <cell r="AB37">
            <v>-540438.55600000068</v>
          </cell>
          <cell r="AC37">
            <v>-554484.96000000066</v>
          </cell>
          <cell r="AE37">
            <v>-14046.40399999998</v>
          </cell>
        </row>
        <row r="38">
          <cell r="B38" t="str">
            <v>26-0100002</v>
          </cell>
          <cell r="C38" t="str">
            <v>331 5</v>
          </cell>
          <cell r="D38" t="str">
            <v>cal</v>
          </cell>
          <cell r="E38" t="str">
            <v>alcred</v>
          </cell>
          <cell r="G38" t="str">
            <v>a</v>
          </cell>
          <cell r="I38" t="str">
            <v>risconti attivi</v>
          </cell>
          <cell r="J38">
            <v>198</v>
          </cell>
          <cell r="K38">
            <v>198</v>
          </cell>
          <cell r="L38">
            <v>7930</v>
          </cell>
          <cell r="O38">
            <v>7930</v>
          </cell>
          <cell r="Q38" t="str">
            <v>risconti attivi</v>
          </cell>
          <cell r="R38">
            <v>198</v>
          </cell>
          <cell r="S38">
            <v>198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6000</v>
          </cell>
          <cell r="AC38">
            <v>7930</v>
          </cell>
          <cell r="AE38">
            <v>1930</v>
          </cell>
        </row>
        <row r="39">
          <cell r="B39" t="str">
            <v>12-000</v>
          </cell>
          <cell r="C39" t="str">
            <v>411 6</v>
          </cell>
          <cell r="D39" t="str">
            <v>c2a</v>
          </cell>
          <cell r="E39" t="str">
            <v>clism</v>
          </cell>
          <cell r="F39" t="str">
            <v>ic</v>
          </cell>
          <cell r="G39" t="str">
            <v>a</v>
          </cell>
          <cell r="H39" t="str">
            <v>customer SM</v>
          </cell>
          <cell r="I39" t="str">
            <v>cli it SM deb comm.li interco</v>
          </cell>
          <cell r="L39">
            <v>1728326.33</v>
          </cell>
          <cell r="O39">
            <v>1728326.33</v>
          </cell>
          <cell r="Q39" t="str">
            <v>cli it SM deb comm.li interco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1267560.17</v>
          </cell>
          <cell r="W39">
            <v>1687944.11</v>
          </cell>
          <cell r="X39">
            <v>1687944.11</v>
          </cell>
          <cell r="Y39">
            <v>1687944.11</v>
          </cell>
          <cell r="Z39">
            <v>1687944.11</v>
          </cell>
          <cell r="AA39">
            <v>1522323.17</v>
          </cell>
          <cell r="AB39">
            <v>1917058.75</v>
          </cell>
          <cell r="AC39">
            <v>1728326.33</v>
          </cell>
          <cell r="AE39">
            <v>-188732.41999999993</v>
          </cell>
        </row>
        <row r="40">
          <cell r="B40" t="str">
            <v>12-000</v>
          </cell>
          <cell r="C40" t="str">
            <v>411 xx</v>
          </cell>
          <cell r="D40" t="str">
            <v>c2a</v>
          </cell>
          <cell r="E40" t="str">
            <v>cliit</v>
          </cell>
          <cell r="G40" t="str">
            <v>a</v>
          </cell>
          <cell r="H40" t="str">
            <v>customer italy</v>
          </cell>
          <cell r="I40" t="str">
            <v>clienti italia (escl.SM)</v>
          </cell>
          <cell r="J40">
            <v>1333172.56</v>
          </cell>
          <cell r="K40">
            <v>314144.94</v>
          </cell>
          <cell r="L40">
            <v>469557.2799999998</v>
          </cell>
          <cell r="O40">
            <v>469557.2799999998</v>
          </cell>
          <cell r="Q40" t="str">
            <v>clienti italia (escl.SM)</v>
          </cell>
          <cell r="R40">
            <v>665876.53</v>
          </cell>
          <cell r="S40">
            <v>665876.53</v>
          </cell>
          <cell r="T40">
            <v>1539212.94</v>
          </cell>
          <cell r="U40">
            <v>1724939.39</v>
          </cell>
          <cell r="V40">
            <v>452885.28</v>
          </cell>
          <cell r="W40">
            <v>452885.28</v>
          </cell>
          <cell r="X40">
            <v>452885.28</v>
          </cell>
          <cell r="Y40">
            <v>457053.28</v>
          </cell>
          <cell r="Z40">
            <v>457053.28</v>
          </cell>
          <cell r="AA40">
            <v>461221.28</v>
          </cell>
          <cell r="AB40">
            <v>465389.28</v>
          </cell>
          <cell r="AC40">
            <v>469557.2799999998</v>
          </cell>
          <cell r="AE40">
            <v>4167.9999999997672</v>
          </cell>
        </row>
        <row r="41">
          <cell r="B41" t="str">
            <v>12-060</v>
          </cell>
          <cell r="C41" t="str">
            <v>412 4</v>
          </cell>
          <cell r="D41" t="str">
            <v>c2b</v>
          </cell>
          <cell r="E41" t="str">
            <v>clism</v>
          </cell>
          <cell r="F41" t="str">
            <v>ic</v>
          </cell>
          <cell r="G41" t="str">
            <v>a</v>
          </cell>
          <cell r="I41" t="str">
            <v>cli it SM interessi</v>
          </cell>
          <cell r="L41">
            <v>633518.87</v>
          </cell>
          <cell r="O41">
            <v>633518.87</v>
          </cell>
          <cell r="Q41" t="str">
            <v>cli it SM interessi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239379.06</v>
          </cell>
          <cell r="W41">
            <v>239379.06</v>
          </cell>
          <cell r="X41">
            <v>872897.93</v>
          </cell>
          <cell r="Y41">
            <v>872897.93</v>
          </cell>
          <cell r="Z41">
            <v>817897.93</v>
          </cell>
          <cell r="AA41">
            <v>633518.87</v>
          </cell>
          <cell r="AB41">
            <v>633518.87</v>
          </cell>
          <cell r="AC41">
            <v>633518.87</v>
          </cell>
          <cell r="AE41">
            <v>0</v>
          </cell>
        </row>
        <row r="42">
          <cell r="B42" t="str">
            <v>12-060</v>
          </cell>
          <cell r="C42" t="str">
            <v>412 xx</v>
          </cell>
          <cell r="D42" t="str">
            <v>c2b</v>
          </cell>
          <cell r="E42" t="str">
            <v>clico</v>
          </cell>
          <cell r="G42" t="str">
            <v>a</v>
          </cell>
          <cell r="H42" t="str">
            <v>customer intercompany</v>
          </cell>
          <cell r="I42" t="str">
            <v>clienti intercompany (biom,energ cellcal)</v>
          </cell>
          <cell r="J42">
            <v>242636.05</v>
          </cell>
          <cell r="K42">
            <v>1328678.6200000001</v>
          </cell>
          <cell r="L42">
            <v>2387906.5499999998</v>
          </cell>
          <cell r="O42">
            <v>2387906.5499999998</v>
          </cell>
          <cell r="Q42" t="str">
            <v>clienti intercompany (biom,energ cellcal)</v>
          </cell>
          <cell r="R42">
            <v>3367921.47</v>
          </cell>
          <cell r="S42">
            <v>3367921.47</v>
          </cell>
          <cell r="T42">
            <v>2376886.91</v>
          </cell>
          <cell r="U42">
            <v>2376886.91</v>
          </cell>
          <cell r="V42">
            <v>1667507.85</v>
          </cell>
          <cell r="W42">
            <v>1667507.85</v>
          </cell>
          <cell r="X42">
            <v>1946029.01</v>
          </cell>
          <cell r="Y42">
            <v>1946029.01</v>
          </cell>
          <cell r="Z42">
            <v>1946029.01</v>
          </cell>
          <cell r="AA42">
            <v>1946029.01</v>
          </cell>
          <cell r="AB42">
            <v>1946029.01</v>
          </cell>
          <cell r="AC42">
            <v>2387906.5499999998</v>
          </cell>
          <cell r="AE42">
            <v>441877.5399999998</v>
          </cell>
        </row>
        <row r="43">
          <cell r="B43" t="str">
            <v>na</v>
          </cell>
          <cell r="C43" t="str">
            <v>421 7</v>
          </cell>
          <cell r="D43" t="str">
            <v>c5a</v>
          </cell>
          <cell r="E43" t="str">
            <v>alcred</v>
          </cell>
          <cell r="G43" t="str">
            <v>a</v>
          </cell>
          <cell r="I43" t="str">
            <v>anticipi a fornitori</v>
          </cell>
          <cell r="K43">
            <v>0</v>
          </cell>
          <cell r="L43">
            <v>13010.56</v>
          </cell>
          <cell r="O43">
            <v>13010.56</v>
          </cell>
          <cell r="Q43" t="str">
            <v>anticipi a fornitori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231019.49</v>
          </cell>
          <cell r="W43">
            <v>4679.82</v>
          </cell>
          <cell r="X43">
            <v>2891.58</v>
          </cell>
          <cell r="Y43">
            <v>2891.58</v>
          </cell>
          <cell r="Z43">
            <v>1079.82</v>
          </cell>
          <cell r="AA43">
            <v>12825.55</v>
          </cell>
          <cell r="AB43">
            <v>12627.26</v>
          </cell>
          <cell r="AC43">
            <v>13010.56</v>
          </cell>
          <cell r="AE43">
            <v>383.29999999999927</v>
          </cell>
        </row>
        <row r="44">
          <cell r="B44" t="str">
            <v>14-0400005</v>
          </cell>
          <cell r="C44" t="str">
            <v>429 XX</v>
          </cell>
          <cell r="D44" t="str">
            <v>c5a</v>
          </cell>
          <cell r="E44" t="str">
            <v>alcred</v>
          </cell>
          <cell r="G44" t="str">
            <v>a</v>
          </cell>
          <cell r="H44" t="str">
            <v>guarantee deposit</v>
          </cell>
          <cell r="I44" t="str">
            <v>Depositi cauzionali</v>
          </cell>
          <cell r="J44">
            <v>41316.550000000003</v>
          </cell>
          <cell r="K44">
            <v>247899.31</v>
          </cell>
          <cell r="L44">
            <v>260052.59</v>
          </cell>
          <cell r="O44">
            <v>260052.59</v>
          </cell>
          <cell r="Q44" t="str">
            <v>Depositi cauzionali</v>
          </cell>
          <cell r="R44">
            <v>247899.31</v>
          </cell>
          <cell r="S44">
            <v>247899.31</v>
          </cell>
          <cell r="T44">
            <v>247899.31</v>
          </cell>
          <cell r="U44">
            <v>247899.31</v>
          </cell>
          <cell r="V44">
            <v>247899.31</v>
          </cell>
          <cell r="W44">
            <v>247899.31</v>
          </cell>
          <cell r="X44">
            <v>247899.31</v>
          </cell>
          <cell r="Y44">
            <v>247899.31</v>
          </cell>
          <cell r="Z44">
            <v>247899.31</v>
          </cell>
          <cell r="AA44">
            <v>256952.59</v>
          </cell>
          <cell r="AB44">
            <v>260052.59</v>
          </cell>
          <cell r="AC44">
            <v>260052.59</v>
          </cell>
          <cell r="AE44">
            <v>0</v>
          </cell>
        </row>
        <row r="45">
          <cell r="B45" t="str">
            <v>=</v>
          </cell>
          <cell r="C45" t="str">
            <v>430 1</v>
          </cell>
          <cell r="D45" t="str">
            <v>c5a</v>
          </cell>
          <cell r="E45" t="str">
            <v>alcred</v>
          </cell>
          <cell r="G45" t="str">
            <v>a</v>
          </cell>
          <cell r="I45" t="str">
            <v>Crediti ENERG x interessi</v>
          </cell>
          <cell r="L45">
            <v>0</v>
          </cell>
          <cell r="O45">
            <v>0</v>
          </cell>
          <cell r="Q45" t="str">
            <v>Crediti ENERG x interessi</v>
          </cell>
          <cell r="R45">
            <v>154301.85</v>
          </cell>
          <cell r="S45">
            <v>154301.85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</row>
        <row r="46">
          <cell r="B46" t="str">
            <v>14-0300002</v>
          </cell>
          <cell r="C46" t="str">
            <v>531 20</v>
          </cell>
          <cell r="D46" t="str">
            <v>4bis</v>
          </cell>
          <cell r="E46" t="str">
            <v>alcred</v>
          </cell>
          <cell r="G46" t="str">
            <v>a</v>
          </cell>
          <cell r="H46" t="str">
            <v>Credit VAT usable for TAX debts</v>
          </cell>
          <cell r="I46" t="str">
            <v>iva compensata</v>
          </cell>
          <cell r="J46">
            <v>-55615.37</v>
          </cell>
          <cell r="K46">
            <v>-55615.37</v>
          </cell>
          <cell r="L46">
            <v>0</v>
          </cell>
          <cell r="O46">
            <v>0</v>
          </cell>
          <cell r="Q46" t="str">
            <v>iva compensata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</row>
        <row r="47">
          <cell r="B47" t="str">
            <v>14-0300003</v>
          </cell>
          <cell r="C47" t="str">
            <v>531 6</v>
          </cell>
          <cell r="D47" t="str">
            <v>4bis</v>
          </cell>
          <cell r="E47" t="str">
            <v>alcred</v>
          </cell>
          <cell r="G47" t="str">
            <v>a</v>
          </cell>
          <cell r="H47" t="str">
            <v>VAT</v>
          </cell>
          <cell r="I47" t="str">
            <v>Erario c/iva</v>
          </cell>
          <cell r="J47">
            <v>296403.41000000003</v>
          </cell>
          <cell r="K47">
            <v>609944.49</v>
          </cell>
          <cell r="L47">
            <v>65165.34</v>
          </cell>
          <cell r="O47">
            <v>65165.34</v>
          </cell>
          <cell r="Q47" t="str">
            <v>Erario c/iva</v>
          </cell>
          <cell r="R47">
            <v>350317.97</v>
          </cell>
          <cell r="S47">
            <v>354974.45</v>
          </cell>
          <cell r="T47">
            <v>349895.34</v>
          </cell>
          <cell r="U47">
            <v>319534.84000000003</v>
          </cell>
          <cell r="V47">
            <v>339309.39</v>
          </cell>
          <cell r="W47">
            <v>255039.92</v>
          </cell>
          <cell r="X47">
            <v>190791.65</v>
          </cell>
          <cell r="Y47">
            <v>178550.2</v>
          </cell>
          <cell r="Z47">
            <v>161738.57</v>
          </cell>
          <cell r="AA47">
            <v>173735.32</v>
          </cell>
          <cell r="AB47">
            <v>51328.23</v>
          </cell>
          <cell r="AC47">
            <v>65165.34</v>
          </cell>
          <cell r="AE47">
            <v>13837.109999999993</v>
          </cell>
        </row>
        <row r="48">
          <cell r="B48" t="str">
            <v>14-0300006</v>
          </cell>
          <cell r="C48" t="str">
            <v>535 1</v>
          </cell>
          <cell r="D48" t="str">
            <v>4bis</v>
          </cell>
          <cell r="E48" t="str">
            <v>alcred</v>
          </cell>
          <cell r="G48" t="str">
            <v>a</v>
          </cell>
          <cell r="H48" t="str">
            <v>Tax credit on bank accounting</v>
          </cell>
          <cell r="I48" t="str">
            <v>Erario c/rit su int bancari</v>
          </cell>
          <cell r="J48">
            <v>69.400000000000006</v>
          </cell>
          <cell r="K48">
            <v>185.89</v>
          </cell>
          <cell r="L48">
            <v>152.57</v>
          </cell>
          <cell r="O48">
            <v>152.57</v>
          </cell>
          <cell r="Q48" t="str">
            <v>Erario c/rit su int bancari</v>
          </cell>
          <cell r="R48">
            <v>185.89</v>
          </cell>
          <cell r="S48">
            <v>185.89</v>
          </cell>
          <cell r="T48">
            <v>116</v>
          </cell>
          <cell r="U48">
            <v>182</v>
          </cell>
          <cell r="V48">
            <v>182.02</v>
          </cell>
          <cell r="W48">
            <v>182.02</v>
          </cell>
          <cell r="X48">
            <v>98</v>
          </cell>
          <cell r="Y48">
            <v>98</v>
          </cell>
          <cell r="Z48">
            <v>98</v>
          </cell>
          <cell r="AA48">
            <v>152.57</v>
          </cell>
          <cell r="AB48">
            <v>152.57</v>
          </cell>
          <cell r="AC48">
            <v>152.57</v>
          </cell>
          <cell r="AE48">
            <v>0</v>
          </cell>
        </row>
        <row r="49">
          <cell r="B49" t="str">
            <v>14-0300012</v>
          </cell>
          <cell r="C49" t="str">
            <v>537 31</v>
          </cell>
          <cell r="D49" t="str">
            <v>4bis</v>
          </cell>
          <cell r="E49" t="str">
            <v>alcred</v>
          </cell>
          <cell r="G49" t="str">
            <v>a</v>
          </cell>
          <cell r="H49" t="str">
            <v>IRAP pre-payments</v>
          </cell>
          <cell r="I49" t="str">
            <v>Credito x Acconti IRAP</v>
          </cell>
          <cell r="J49">
            <v>0</v>
          </cell>
          <cell r="K49">
            <v>0</v>
          </cell>
          <cell r="L49">
            <v>81389</v>
          </cell>
          <cell r="O49">
            <v>81389</v>
          </cell>
          <cell r="Q49" t="str">
            <v>Credito x Acconti IRAP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26354.400000000001</v>
          </cell>
          <cell r="Y49">
            <v>26354.400000000001</v>
          </cell>
          <cell r="Z49">
            <v>32555.599999999999</v>
          </cell>
          <cell r="AA49">
            <v>32555.599999999999</v>
          </cell>
          <cell r="AB49">
            <v>81389</v>
          </cell>
          <cell r="AC49">
            <v>81389</v>
          </cell>
          <cell r="AE49">
            <v>0</v>
          </cell>
        </row>
        <row r="50">
          <cell r="B50" t="str">
            <v>14-0300013</v>
          </cell>
          <cell r="C50" t="str">
            <v>537 32</v>
          </cell>
          <cell r="D50" t="str">
            <v>4bis</v>
          </cell>
          <cell r="E50" t="str">
            <v>alcred</v>
          </cell>
          <cell r="G50" t="str">
            <v>a</v>
          </cell>
          <cell r="H50" t="str">
            <v>IRES credit</v>
          </cell>
          <cell r="I50" t="str">
            <v>Credito IRES</v>
          </cell>
          <cell r="J50">
            <v>47</v>
          </cell>
          <cell r="K50">
            <v>47</v>
          </cell>
          <cell r="L50">
            <v>0</v>
          </cell>
          <cell r="O50">
            <v>0</v>
          </cell>
          <cell r="Q50" t="str">
            <v>Credito IRES</v>
          </cell>
          <cell r="R50">
            <v>47</v>
          </cell>
          <cell r="S50">
            <v>47</v>
          </cell>
          <cell r="T50">
            <v>116</v>
          </cell>
          <cell r="U50">
            <v>116</v>
          </cell>
          <cell r="V50">
            <v>116</v>
          </cell>
          <cell r="W50">
            <v>116</v>
          </cell>
          <cell r="X50">
            <v>232</v>
          </cell>
          <cell r="Y50">
            <v>232</v>
          </cell>
          <cell r="Z50">
            <v>232</v>
          </cell>
          <cell r="AA50">
            <v>232</v>
          </cell>
          <cell r="AB50">
            <v>0</v>
          </cell>
          <cell r="AC50">
            <v>0</v>
          </cell>
          <cell r="AE50">
            <v>0</v>
          </cell>
        </row>
        <row r="51">
          <cell r="B51" t="str">
            <v>10-0200013</v>
          </cell>
          <cell r="C51" t="str">
            <v>571 1</v>
          </cell>
          <cell r="D51" t="str">
            <v>cb1</v>
          </cell>
          <cell r="E51" t="str">
            <v>cash</v>
          </cell>
          <cell r="G51" t="str">
            <v>a</v>
          </cell>
          <cell r="H51" t="str">
            <v>intesa bank</v>
          </cell>
          <cell r="I51" t="str">
            <v>intesa</v>
          </cell>
          <cell r="J51">
            <v>1584.85</v>
          </cell>
          <cell r="K51">
            <v>1373.57</v>
          </cell>
          <cell r="L51">
            <v>1012.48</v>
          </cell>
          <cell r="O51">
            <v>1012.48</v>
          </cell>
          <cell r="Q51" t="str">
            <v>intesa</v>
          </cell>
          <cell r="R51">
            <v>1373.57</v>
          </cell>
          <cell r="S51">
            <v>1373.57</v>
          </cell>
          <cell r="T51">
            <v>1373.57</v>
          </cell>
          <cell r="U51">
            <v>1118.3399999999999</v>
          </cell>
          <cell r="V51">
            <v>1118.3399999999999</v>
          </cell>
          <cell r="W51">
            <v>1118.3399999999999</v>
          </cell>
          <cell r="X51">
            <v>1065.4100000000001</v>
          </cell>
          <cell r="Y51">
            <v>1065.4100000000001</v>
          </cell>
          <cell r="Z51">
            <v>1065.4100000000001</v>
          </cell>
          <cell r="AA51">
            <v>1012.48</v>
          </cell>
          <cell r="AB51">
            <v>1012.48</v>
          </cell>
          <cell r="AC51">
            <v>1012.48</v>
          </cell>
          <cell r="AE51">
            <v>0</v>
          </cell>
        </row>
        <row r="52">
          <cell r="B52" t="str">
            <v>10-0200014</v>
          </cell>
          <cell r="C52" t="str">
            <v>571 2</v>
          </cell>
          <cell r="D52" t="str">
            <v>cb1</v>
          </cell>
          <cell r="E52" t="str">
            <v>cash</v>
          </cell>
          <cell r="G52" t="str">
            <v>a</v>
          </cell>
          <cell r="H52" t="str">
            <v>bpci bank</v>
          </cell>
          <cell r="I52" t="str">
            <v>bpci</v>
          </cell>
          <cell r="J52">
            <v>30660.240000000002</v>
          </cell>
          <cell r="K52">
            <v>66968.240000000005</v>
          </cell>
          <cell r="L52">
            <v>32718.09</v>
          </cell>
          <cell r="O52">
            <v>32718.09</v>
          </cell>
          <cell r="Q52" t="str">
            <v>bpci</v>
          </cell>
          <cell r="R52">
            <v>62495.58</v>
          </cell>
          <cell r="S52">
            <v>56762.42</v>
          </cell>
          <cell r="T52">
            <v>39029.919999999998</v>
          </cell>
          <cell r="U52">
            <v>33421.33</v>
          </cell>
          <cell r="V52">
            <v>7334.24</v>
          </cell>
          <cell r="W52">
            <v>0</v>
          </cell>
          <cell r="X52">
            <v>53863.1</v>
          </cell>
          <cell r="Y52">
            <v>11313.15</v>
          </cell>
          <cell r="Z52">
            <v>39634.32</v>
          </cell>
          <cell r="AA52">
            <v>59766.15</v>
          </cell>
          <cell r="AB52">
            <v>3592.39</v>
          </cell>
          <cell r="AC52">
            <v>32718.09</v>
          </cell>
          <cell r="AE52">
            <v>29125.7</v>
          </cell>
        </row>
        <row r="53">
          <cell r="B53" t="str">
            <v>10-0100001</v>
          </cell>
          <cell r="C53" t="str">
            <v>581 3</v>
          </cell>
          <cell r="D53" t="str">
            <v>cb2</v>
          </cell>
          <cell r="E53" t="str">
            <v>cash</v>
          </cell>
          <cell r="G53" t="str">
            <v>a</v>
          </cell>
          <cell r="H53" t="str">
            <v>cash</v>
          </cell>
          <cell r="I53" t="str">
            <v>cassa</v>
          </cell>
          <cell r="J53">
            <v>121.83</v>
          </cell>
          <cell r="K53">
            <v>2</v>
          </cell>
          <cell r="L53">
            <v>2</v>
          </cell>
          <cell r="O53">
            <v>2</v>
          </cell>
          <cell r="Q53" t="str">
            <v>cassa</v>
          </cell>
          <cell r="R53">
            <v>2</v>
          </cell>
          <cell r="S53">
            <v>2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>
            <v>2</v>
          </cell>
          <cell r="Y53">
            <v>2</v>
          </cell>
          <cell r="Z53">
            <v>2</v>
          </cell>
          <cell r="AA53">
            <v>2</v>
          </cell>
          <cell r="AB53">
            <v>2</v>
          </cell>
          <cell r="AC53">
            <v>2</v>
          </cell>
          <cell r="AE53">
            <v>0</v>
          </cell>
        </row>
        <row r="54">
          <cell r="B54" t="str">
            <v>60-0200004</v>
          </cell>
          <cell r="C54" t="str">
            <v>711 1</v>
          </cell>
          <cell r="D54" t="str">
            <v>b07</v>
          </cell>
          <cell r="E54" t="str">
            <v>asp</v>
          </cell>
          <cell r="G54" t="str">
            <v>c</v>
          </cell>
          <cell r="H54" t="str">
            <v>various little costs</v>
          </cell>
          <cell r="I54" t="str">
            <v>spese varie di gestione</v>
          </cell>
          <cell r="J54">
            <v>0</v>
          </cell>
          <cell r="K54">
            <v>48</v>
          </cell>
          <cell r="L54">
            <v>0</v>
          </cell>
          <cell r="O54">
            <v>0</v>
          </cell>
          <cell r="Q54" t="str">
            <v>spese varie di gestione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</row>
        <row r="55">
          <cell r="B55" t="str">
            <v>70-0820001</v>
          </cell>
          <cell r="C55" t="str">
            <v>718 20</v>
          </cell>
          <cell r="D55" t="str">
            <v>b07</v>
          </cell>
          <cell r="E55" t="str">
            <v>asp</v>
          </cell>
          <cell r="G55" t="str">
            <v>c</v>
          </cell>
          <cell r="H55" t="str">
            <v>transport costs</v>
          </cell>
          <cell r="I55" t="str">
            <v>corrieri e pony</v>
          </cell>
          <cell r="J55">
            <v>10.35</v>
          </cell>
          <cell r="K55">
            <v>56.88</v>
          </cell>
          <cell r="L55">
            <v>0</v>
          </cell>
          <cell r="O55">
            <v>0</v>
          </cell>
          <cell r="Q55" t="str">
            <v>corrieri e pony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</row>
        <row r="56">
          <cell r="B56" t="str">
            <v>70-0800001</v>
          </cell>
          <cell r="C56" t="str">
            <v>721 4</v>
          </cell>
          <cell r="D56" t="str">
            <v>b07</v>
          </cell>
          <cell r="E56" t="str">
            <v>asp</v>
          </cell>
          <cell r="G56" t="str">
            <v>c</v>
          </cell>
          <cell r="H56" t="str">
            <v>telphon and mobile</v>
          </cell>
          <cell r="I56" t="str">
            <v>telefoni, fax ecc</v>
          </cell>
          <cell r="J56">
            <v>2188.02</v>
          </cell>
          <cell r="K56">
            <v>95.33</v>
          </cell>
          <cell r="L56">
            <v>299.83999999999997</v>
          </cell>
          <cell r="O56">
            <v>299.83999999999997</v>
          </cell>
          <cell r="Q56" t="str">
            <v>telefoni, fax ecc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304.44</v>
          </cell>
          <cell r="AB56">
            <v>299.83999999999997</v>
          </cell>
          <cell r="AC56">
            <v>299.83999999999997</v>
          </cell>
          <cell r="AE56">
            <v>0</v>
          </cell>
        </row>
        <row r="57">
          <cell r="B57" t="str">
            <v>70-0300002</v>
          </cell>
          <cell r="C57" t="str">
            <v>721 8</v>
          </cell>
          <cell r="D57" t="str">
            <v>b07</v>
          </cell>
          <cell r="E57" t="str">
            <v>serv3</v>
          </cell>
          <cell r="G57" t="str">
            <v>c</v>
          </cell>
          <cell r="H57" t="str">
            <v>sw expences</v>
          </cell>
          <cell r="I57" t="str">
            <v>consulenze (ass sw)</v>
          </cell>
          <cell r="J57">
            <v>500</v>
          </cell>
          <cell r="K57">
            <v>-176</v>
          </cell>
          <cell r="L57">
            <v>0</v>
          </cell>
          <cell r="O57">
            <v>0</v>
          </cell>
          <cell r="Q57" t="str">
            <v>consulenze (ass sw)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</row>
        <row r="58">
          <cell r="B58" t="str">
            <v>na</v>
          </cell>
          <cell r="C58" t="str">
            <v>723 1</v>
          </cell>
          <cell r="D58" t="str">
            <v>b07</v>
          </cell>
          <cell r="E58" t="str">
            <v>serv3</v>
          </cell>
          <cell r="G58" t="str">
            <v>c</v>
          </cell>
          <cell r="H58" t="str">
            <v>transports</v>
          </cell>
          <cell r="I58" t="str">
            <v>trasporti</v>
          </cell>
          <cell r="K58">
            <v>1122.3</v>
          </cell>
          <cell r="L58">
            <v>0</v>
          </cell>
          <cell r="O58">
            <v>0</v>
          </cell>
          <cell r="Q58" t="str">
            <v>trasporti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</row>
        <row r="59">
          <cell r="B59" t="str">
            <v>70-0980004</v>
          </cell>
          <cell r="C59" t="str">
            <v>727 12</v>
          </cell>
          <cell r="D59" t="str">
            <v>b08</v>
          </cell>
          <cell r="E59" t="str">
            <v>serv3</v>
          </cell>
          <cell r="G59" t="str">
            <v>c</v>
          </cell>
          <cell r="H59" t="str">
            <v>car hire</v>
          </cell>
          <cell r="I59" t="str">
            <v>noleggio autovetture</v>
          </cell>
          <cell r="J59">
            <v>3247.16</v>
          </cell>
          <cell r="K59">
            <v>1961.5</v>
          </cell>
          <cell r="L59">
            <v>0</v>
          </cell>
          <cell r="O59">
            <v>0</v>
          </cell>
          <cell r="Q59" t="str">
            <v>noleggio autovetture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</row>
        <row r="60">
          <cell r="B60" t="str">
            <v>80-0100001</v>
          </cell>
          <cell r="C60" t="str">
            <v>731 1</v>
          </cell>
          <cell r="D60" t="str">
            <v>b09a</v>
          </cell>
          <cell r="E60" t="str">
            <v>stip</v>
          </cell>
          <cell r="F60">
            <v>1</v>
          </cell>
          <cell r="G60" t="str">
            <v>c</v>
          </cell>
          <cell r="I60" t="str">
            <v>salari e stipendi</v>
          </cell>
          <cell r="J60">
            <v>0</v>
          </cell>
          <cell r="K60">
            <v>0</v>
          </cell>
          <cell r="L60">
            <v>229434.23</v>
          </cell>
          <cell r="M60">
            <v>0</v>
          </cell>
          <cell r="O60">
            <v>229434.23</v>
          </cell>
          <cell r="Q60" t="str">
            <v>salari e stipendi</v>
          </cell>
          <cell r="R60">
            <v>5769.23</v>
          </cell>
          <cell r="S60">
            <v>20292.990000000002</v>
          </cell>
          <cell r="T60">
            <v>27197.81</v>
          </cell>
          <cell r="U60">
            <v>37912.1</v>
          </cell>
          <cell r="V60">
            <v>48626.39</v>
          </cell>
          <cell r="W60">
            <v>64697.83</v>
          </cell>
          <cell r="X60">
            <v>75412.12</v>
          </cell>
          <cell r="Y60">
            <v>88067.99</v>
          </cell>
          <cell r="Z60">
            <v>105180.05</v>
          </cell>
          <cell r="AA60">
            <v>145393.07</v>
          </cell>
          <cell r="AB60">
            <v>168649.05</v>
          </cell>
          <cell r="AC60">
            <v>229434.23</v>
          </cell>
          <cell r="AE60">
            <v>60785.180000000022</v>
          </cell>
        </row>
        <row r="61">
          <cell r="B61" t="str">
            <v>=</v>
          </cell>
          <cell r="C61" t="str">
            <v>731 17</v>
          </cell>
          <cell r="D61" t="str">
            <v>b09b</v>
          </cell>
          <cell r="E61" t="str">
            <v>stip</v>
          </cell>
          <cell r="G61" t="str">
            <v>c</v>
          </cell>
          <cell r="I61" t="str">
            <v>contributi Fpdac + pastore</v>
          </cell>
          <cell r="K61">
            <v>0</v>
          </cell>
          <cell r="L61">
            <v>17470.09</v>
          </cell>
          <cell r="O61">
            <v>17470.09</v>
          </cell>
          <cell r="Q61" t="str">
            <v>contributi Fpdac + pastore</v>
          </cell>
          <cell r="R61">
            <v>564.22</v>
          </cell>
          <cell r="S61">
            <v>1551.69</v>
          </cell>
          <cell r="T61">
            <v>1962.7</v>
          </cell>
          <cell r="U61">
            <v>1973.46</v>
          </cell>
          <cell r="V61">
            <v>3501.86</v>
          </cell>
          <cell r="W61">
            <v>5642.25</v>
          </cell>
          <cell r="X61">
            <v>6629.72</v>
          </cell>
          <cell r="Y61">
            <v>7617.19</v>
          </cell>
          <cell r="Z61">
            <v>9071.2199999999993</v>
          </cell>
          <cell r="AA61">
            <v>11545.27</v>
          </cell>
          <cell r="AB61">
            <v>14507.68</v>
          </cell>
          <cell r="AC61">
            <v>17470.09</v>
          </cell>
          <cell r="AE61">
            <v>2962.41</v>
          </cell>
        </row>
        <row r="62">
          <cell r="B62" t="str">
            <v>=</v>
          </cell>
          <cell r="C62" t="str">
            <v>731 18</v>
          </cell>
          <cell r="D62" t="str">
            <v>b09b</v>
          </cell>
          <cell r="E62" t="str">
            <v>stip</v>
          </cell>
          <cell r="G62" t="str">
            <v>c</v>
          </cell>
          <cell r="I62" t="str">
            <v>contributi Fasdac</v>
          </cell>
          <cell r="L62">
            <v>4420.51</v>
          </cell>
          <cell r="O62">
            <v>4420.51</v>
          </cell>
          <cell r="Q62" t="str">
            <v>contributi Fasdac</v>
          </cell>
          <cell r="R62">
            <v>123.65</v>
          </cell>
          <cell r="S62">
            <v>341.86</v>
          </cell>
          <cell r="T62">
            <v>560.07000000000005</v>
          </cell>
          <cell r="U62">
            <v>778.28</v>
          </cell>
          <cell r="V62">
            <v>986.85</v>
          </cell>
          <cell r="W62">
            <v>1205.06</v>
          </cell>
          <cell r="X62">
            <v>1423.27</v>
          </cell>
          <cell r="Y62">
            <v>1641.48</v>
          </cell>
          <cell r="Z62">
            <v>1961.52</v>
          </cell>
          <cell r="AA62">
            <v>2507.0500000000002</v>
          </cell>
          <cell r="AB62">
            <v>3161.68</v>
          </cell>
          <cell r="AC62">
            <v>4420.51</v>
          </cell>
          <cell r="AE62">
            <v>1258.8300000000004</v>
          </cell>
        </row>
        <row r="63">
          <cell r="B63" t="str">
            <v>80-0100002</v>
          </cell>
          <cell r="C63" t="str">
            <v>731 6</v>
          </cell>
          <cell r="D63" t="str">
            <v>b09b</v>
          </cell>
          <cell r="E63" t="str">
            <v>stip</v>
          </cell>
          <cell r="F63">
            <v>1</v>
          </cell>
          <cell r="G63" t="str">
            <v>c</v>
          </cell>
          <cell r="I63" t="str">
            <v>contributi personale</v>
          </cell>
          <cell r="J63">
            <v>0</v>
          </cell>
          <cell r="K63">
            <v>0</v>
          </cell>
          <cell r="L63">
            <v>65781.8</v>
          </cell>
          <cell r="M63">
            <v>0</v>
          </cell>
          <cell r="O63">
            <v>65781.8</v>
          </cell>
          <cell r="Q63" t="str">
            <v>contributi personale</v>
          </cell>
          <cell r="R63">
            <v>1682.75</v>
          </cell>
          <cell r="S63">
            <v>5737.64</v>
          </cell>
          <cell r="T63">
            <v>7658.56</v>
          </cell>
          <cell r="U63">
            <v>10569.75</v>
          </cell>
          <cell r="V63">
            <v>13600.43</v>
          </cell>
          <cell r="W63">
            <v>18168.150000000001</v>
          </cell>
          <cell r="X63">
            <v>21198.83</v>
          </cell>
          <cell r="Y63">
            <v>24792.3</v>
          </cell>
          <cell r="Z63">
            <v>29623.69</v>
          </cell>
          <cell r="AA63">
            <v>41516.339999999997</v>
          </cell>
          <cell r="AB63">
            <v>47376.91</v>
          </cell>
          <cell r="AC63">
            <v>65781.8</v>
          </cell>
          <cell r="AE63">
            <v>18404.89</v>
          </cell>
        </row>
        <row r="64">
          <cell r="B64" t="str">
            <v>70-0300009</v>
          </cell>
          <cell r="C64" t="str">
            <v>733 10</v>
          </cell>
          <cell r="D64" t="str">
            <v>b07</v>
          </cell>
          <cell r="E64" t="str">
            <v>serv3</v>
          </cell>
          <cell r="F64">
            <v>2</v>
          </cell>
          <cell r="G64" t="str">
            <v>c</v>
          </cell>
          <cell r="H64" t="str">
            <v>technical consultants</v>
          </cell>
          <cell r="I64" t="str">
            <v>cons. tecniche</v>
          </cell>
          <cell r="J64">
            <v>0</v>
          </cell>
          <cell r="K64">
            <v>0</v>
          </cell>
          <cell r="L64">
            <v>18000</v>
          </cell>
          <cell r="M64">
            <v>18000</v>
          </cell>
          <cell r="O64">
            <v>0</v>
          </cell>
          <cell r="Q64" t="str">
            <v>cons. tecniche</v>
          </cell>
          <cell r="R64">
            <v>0</v>
          </cell>
          <cell r="S64">
            <v>85218.19</v>
          </cell>
          <cell r="T64">
            <v>85094.28</v>
          </cell>
          <cell r="U64">
            <v>238832.82</v>
          </cell>
          <cell r="V64">
            <v>226527.35</v>
          </cell>
          <cell r="W64">
            <v>123268.21</v>
          </cell>
          <cell r="X64">
            <v>73144.850000000006</v>
          </cell>
          <cell r="Y64">
            <v>98144.85</v>
          </cell>
          <cell r="Z64">
            <v>27600.5</v>
          </cell>
          <cell r="AA64">
            <v>39013</v>
          </cell>
          <cell r="AB64">
            <v>29013</v>
          </cell>
          <cell r="AC64">
            <v>18000</v>
          </cell>
          <cell r="AE64">
            <v>-11013</v>
          </cell>
        </row>
        <row r="65">
          <cell r="B65" t="str">
            <v>=</v>
          </cell>
          <cell r="C65" t="str">
            <v>733 3</v>
          </cell>
          <cell r="D65" t="str">
            <v>b07</v>
          </cell>
          <cell r="E65" t="str">
            <v>serv3</v>
          </cell>
          <cell r="G65" t="str">
            <v>c</v>
          </cell>
          <cell r="I65" t="str">
            <v>altri costi x prest di terzi</v>
          </cell>
          <cell r="L65">
            <v>500</v>
          </cell>
          <cell r="O65">
            <v>500</v>
          </cell>
          <cell r="Q65" t="str">
            <v>altri costi x prest di terzi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500</v>
          </cell>
          <cell r="X65">
            <v>500</v>
          </cell>
          <cell r="Y65">
            <v>500</v>
          </cell>
          <cell r="Z65">
            <v>500</v>
          </cell>
          <cell r="AA65">
            <v>500</v>
          </cell>
          <cell r="AB65">
            <v>500</v>
          </cell>
          <cell r="AC65">
            <v>500</v>
          </cell>
          <cell r="AE65">
            <v>0</v>
          </cell>
        </row>
        <row r="66">
          <cell r="B66" t="str">
            <v>70-0300001</v>
          </cell>
          <cell r="C66" t="str">
            <v>735 00</v>
          </cell>
          <cell r="D66" t="str">
            <v>b07</v>
          </cell>
          <cell r="E66" t="str">
            <v>leg</v>
          </cell>
          <cell r="F66">
            <v>2</v>
          </cell>
          <cell r="G66" t="str">
            <v>c</v>
          </cell>
          <cell r="H66" t="str">
            <v>legal expences</v>
          </cell>
          <cell r="I66" t="str">
            <v>legali e notarili</v>
          </cell>
          <cell r="J66">
            <v>84630.080000000002</v>
          </cell>
          <cell r="K66">
            <v>812371.28</v>
          </cell>
          <cell r="L66">
            <v>896908.56</v>
          </cell>
          <cell r="M66">
            <v>78118.89</v>
          </cell>
          <cell r="O66">
            <v>818789.67</v>
          </cell>
          <cell r="Q66" t="str">
            <v>legali e notarili</v>
          </cell>
          <cell r="R66">
            <v>39561.64</v>
          </cell>
          <cell r="S66">
            <v>153903.72</v>
          </cell>
          <cell r="T66">
            <v>303877.96999999997</v>
          </cell>
          <cell r="U66">
            <v>164382.14000000001</v>
          </cell>
          <cell r="V66">
            <v>42913.74</v>
          </cell>
          <cell r="W66">
            <v>321320.39</v>
          </cell>
          <cell r="X66">
            <v>447981.23</v>
          </cell>
          <cell r="Y66">
            <v>535319.51</v>
          </cell>
          <cell r="Z66">
            <v>621118.32999999996</v>
          </cell>
          <cell r="AA66">
            <v>690082.54</v>
          </cell>
          <cell r="AB66">
            <v>807634.8</v>
          </cell>
          <cell r="AC66">
            <v>896908.56</v>
          </cell>
          <cell r="AE66">
            <v>89273.760000000009</v>
          </cell>
        </row>
        <row r="67">
          <cell r="B67" t="str">
            <v>70-0510001</v>
          </cell>
          <cell r="C67" t="str">
            <v>737 00</v>
          </cell>
          <cell r="D67" t="str">
            <v>b07</v>
          </cell>
          <cell r="E67" t="str">
            <v>asp</v>
          </cell>
          <cell r="G67" t="str">
            <v>c</v>
          </cell>
          <cell r="I67" t="str">
            <v>emolumenti sindaci</v>
          </cell>
          <cell r="J67">
            <v>22000</v>
          </cell>
          <cell r="K67">
            <v>7095.92</v>
          </cell>
          <cell r="L67">
            <v>25400.16</v>
          </cell>
          <cell r="O67">
            <v>25400.16</v>
          </cell>
          <cell r="Q67" t="str">
            <v>emolumenti sindaci</v>
          </cell>
          <cell r="R67">
            <v>0</v>
          </cell>
          <cell r="S67">
            <v>0</v>
          </cell>
          <cell r="T67">
            <v>0</v>
          </cell>
          <cell r="U67">
            <v>12500</v>
          </cell>
          <cell r="V67">
            <v>-2447.8000000000002</v>
          </cell>
          <cell r="W67">
            <v>14944.28</v>
          </cell>
          <cell r="X67">
            <v>3642.08</v>
          </cell>
          <cell r="Y67">
            <v>4892.08</v>
          </cell>
          <cell r="Z67">
            <v>4892.08</v>
          </cell>
          <cell r="AA67">
            <v>4892.08</v>
          </cell>
          <cell r="AB67">
            <v>7956.16</v>
          </cell>
          <cell r="AC67">
            <v>25400.16</v>
          </cell>
          <cell r="AE67">
            <v>17444</v>
          </cell>
        </row>
        <row r="68">
          <cell r="B68" t="str">
            <v>70-0100002</v>
          </cell>
          <cell r="C68" t="str">
            <v>741 13</v>
          </cell>
          <cell r="D68" t="str">
            <v>b07</v>
          </cell>
          <cell r="E68" t="str">
            <v>asp</v>
          </cell>
          <cell r="G68" t="str">
            <v>c</v>
          </cell>
          <cell r="H68" t="str">
            <v>travel expenses</v>
          </cell>
          <cell r="I68" t="str">
            <v>spese viaggio - trasferte</v>
          </cell>
          <cell r="J68">
            <v>27509.94</v>
          </cell>
          <cell r="K68">
            <v>1006.87</v>
          </cell>
          <cell r="L68">
            <v>0</v>
          </cell>
          <cell r="O68">
            <v>0</v>
          </cell>
          <cell r="Q68" t="str">
            <v>spese viaggio - trasferte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</row>
        <row r="69">
          <cell r="B69" t="str">
            <v>70-0100003</v>
          </cell>
          <cell r="C69" t="str">
            <v>741 14</v>
          </cell>
          <cell r="D69" t="str">
            <v>b07</v>
          </cell>
          <cell r="E69" t="str">
            <v>asp</v>
          </cell>
          <cell r="G69" t="str">
            <v>c</v>
          </cell>
          <cell r="H69" t="str">
            <v>hotels and restaurants</v>
          </cell>
          <cell r="I69" t="str">
            <v>hotels e ristoranti</v>
          </cell>
          <cell r="J69">
            <v>143.5</v>
          </cell>
          <cell r="K69">
            <v>0</v>
          </cell>
          <cell r="L69">
            <v>2104</v>
          </cell>
          <cell r="O69">
            <v>2104</v>
          </cell>
          <cell r="Q69" t="str">
            <v>hotels e ristoranti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2104</v>
          </cell>
          <cell r="AE69">
            <v>2104</v>
          </cell>
        </row>
        <row r="70">
          <cell r="B70" t="str">
            <v>=</v>
          </cell>
          <cell r="C70" t="str">
            <v>741 17</v>
          </cell>
          <cell r="D70" t="str">
            <v>b07</v>
          </cell>
          <cell r="E70" t="str">
            <v>asp</v>
          </cell>
          <cell r="G70" t="str">
            <v>c</v>
          </cell>
          <cell r="I70" t="str">
            <v>spese rappres. Deducibili</v>
          </cell>
          <cell r="L70">
            <v>400.25</v>
          </cell>
          <cell r="O70">
            <v>400.25</v>
          </cell>
          <cell r="Q70" t="str">
            <v>spese rappres. Deducibili</v>
          </cell>
          <cell r="R70">
            <v>0</v>
          </cell>
          <cell r="S70">
            <v>0</v>
          </cell>
          <cell r="T70">
            <v>0</v>
          </cell>
          <cell r="U70">
            <v>400.25</v>
          </cell>
          <cell r="V70">
            <v>400.25</v>
          </cell>
          <cell r="W70">
            <v>400.25</v>
          </cell>
          <cell r="X70">
            <v>400.25</v>
          </cell>
          <cell r="Y70">
            <v>400.25</v>
          </cell>
          <cell r="Z70">
            <v>400.25</v>
          </cell>
          <cell r="AA70">
            <v>400.25</v>
          </cell>
          <cell r="AB70">
            <v>0</v>
          </cell>
          <cell r="AC70">
            <v>400.25</v>
          </cell>
          <cell r="AE70">
            <v>400.25</v>
          </cell>
        </row>
        <row r="71">
          <cell r="B71" t="str">
            <v>60-0200001</v>
          </cell>
          <cell r="C71" t="str">
            <v>742 1</v>
          </cell>
          <cell r="D71" t="str">
            <v>b07</v>
          </cell>
          <cell r="E71" t="str">
            <v>asp</v>
          </cell>
          <cell r="G71" t="str">
            <v>c</v>
          </cell>
          <cell r="H71" t="str">
            <v>stationery</v>
          </cell>
          <cell r="I71" t="str">
            <v>cancelleria e stampati</v>
          </cell>
          <cell r="J71">
            <v>0</v>
          </cell>
          <cell r="K71">
            <v>0</v>
          </cell>
          <cell r="L71">
            <v>1469.98</v>
          </cell>
          <cell r="O71">
            <v>1469.98</v>
          </cell>
          <cell r="Q71" t="str">
            <v>cancelleria e stampati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195</v>
          </cell>
          <cell r="AC71">
            <v>1469.98</v>
          </cell>
          <cell r="AE71">
            <v>1274.98</v>
          </cell>
        </row>
        <row r="72">
          <cell r="B72" t="str">
            <v>70-0990005</v>
          </cell>
          <cell r="C72" t="str">
            <v>742 3</v>
          </cell>
          <cell r="D72" t="str">
            <v>b14</v>
          </cell>
          <cell r="E72" t="str">
            <v>asp</v>
          </cell>
          <cell r="G72" t="str">
            <v>c</v>
          </cell>
          <cell r="H72" t="str">
            <v>post</v>
          </cell>
          <cell r="I72" t="str">
            <v>valori bollati (postyali)</v>
          </cell>
          <cell r="J72">
            <v>14.21</v>
          </cell>
          <cell r="K72">
            <v>309.25</v>
          </cell>
          <cell r="L72">
            <v>61.75</v>
          </cell>
          <cell r="O72">
            <v>61.75</v>
          </cell>
          <cell r="Q72" t="str">
            <v>valori bollati (postyali)</v>
          </cell>
          <cell r="R72">
            <v>1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60.75</v>
          </cell>
          <cell r="AC72">
            <v>61.75</v>
          </cell>
          <cell r="AE72">
            <v>1</v>
          </cell>
        </row>
        <row r="73">
          <cell r="B73" t="str">
            <v>=</v>
          </cell>
          <cell r="C73" t="str">
            <v>742 7</v>
          </cell>
          <cell r="D73" t="str">
            <v>b07</v>
          </cell>
          <cell r="E73" t="str">
            <v>serv3</v>
          </cell>
          <cell r="F73">
            <v>2</v>
          </cell>
          <cell r="G73" t="str">
            <v>c</v>
          </cell>
          <cell r="H73" t="str">
            <v>administrative cnsultants</v>
          </cell>
          <cell r="I73" t="str">
            <v>Servizi contabili terzi</v>
          </cell>
          <cell r="K73">
            <v>37250</v>
          </cell>
          <cell r="L73">
            <v>85850</v>
          </cell>
          <cell r="M73">
            <v>48600</v>
          </cell>
          <cell r="O73">
            <v>37250</v>
          </cell>
          <cell r="Q73" t="str">
            <v>Servizi contabili terzi</v>
          </cell>
          <cell r="R73">
            <v>37250</v>
          </cell>
          <cell r="S73">
            <v>72656.67</v>
          </cell>
          <cell r="T73">
            <v>90860</v>
          </cell>
          <cell r="U73">
            <v>133301.01999999999</v>
          </cell>
          <cell r="V73">
            <v>101883.89</v>
          </cell>
          <cell r="W73">
            <v>71250</v>
          </cell>
          <cell r="X73">
            <v>93300.800000000003</v>
          </cell>
          <cell r="Y73">
            <v>72276.27</v>
          </cell>
          <cell r="Z73">
            <v>54207</v>
          </cell>
          <cell r="AA73">
            <v>64706</v>
          </cell>
          <cell r="AB73">
            <v>101080.58</v>
          </cell>
          <cell r="AC73">
            <v>85850</v>
          </cell>
          <cell r="AE73">
            <v>-15230.580000000002</v>
          </cell>
        </row>
        <row r="74">
          <cell r="B74" t="str">
            <v>70-0820002</v>
          </cell>
          <cell r="C74" t="str">
            <v>742 9</v>
          </cell>
          <cell r="D74" t="str">
            <v>b07</v>
          </cell>
          <cell r="E74" t="str">
            <v>asp</v>
          </cell>
          <cell r="G74" t="str">
            <v>c</v>
          </cell>
          <cell r="H74" t="str">
            <v>other admin. Costs</v>
          </cell>
          <cell r="I74" t="str">
            <v>spese postali (altre sp ammin)</v>
          </cell>
          <cell r="J74">
            <v>15</v>
          </cell>
          <cell r="K74">
            <v>114.72</v>
          </cell>
          <cell r="L74">
            <v>741.58</v>
          </cell>
          <cell r="O74">
            <v>741.58</v>
          </cell>
          <cell r="Q74" t="str">
            <v>spese postali (altre sp ammin)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549</v>
          </cell>
          <cell r="Y74">
            <v>549</v>
          </cell>
          <cell r="Z74">
            <v>549</v>
          </cell>
          <cell r="AA74">
            <v>741.58</v>
          </cell>
          <cell r="AB74">
            <v>741.58</v>
          </cell>
          <cell r="AC74">
            <v>741.58</v>
          </cell>
          <cell r="AE74">
            <v>0</v>
          </cell>
        </row>
        <row r="75">
          <cell r="B75" t="str">
            <v>70-0970003</v>
          </cell>
          <cell r="C75" t="str">
            <v>743 10</v>
          </cell>
          <cell r="D75" t="str">
            <v>b14</v>
          </cell>
          <cell r="E75" t="str">
            <v>asp</v>
          </cell>
          <cell r="G75" t="str">
            <v>c</v>
          </cell>
          <cell r="I75" t="str">
            <v>sanzioni tributarie</v>
          </cell>
          <cell r="J75">
            <v>0</v>
          </cell>
          <cell r="K75">
            <v>0</v>
          </cell>
          <cell r="L75">
            <v>1302.25</v>
          </cell>
          <cell r="O75">
            <v>1302.25</v>
          </cell>
          <cell r="Q75" t="str">
            <v>sanzioni tributarie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1302.25</v>
          </cell>
          <cell r="AA75">
            <v>1302.25</v>
          </cell>
          <cell r="AB75">
            <v>1302.25</v>
          </cell>
          <cell r="AC75">
            <v>1302.25</v>
          </cell>
          <cell r="AE75">
            <v>0</v>
          </cell>
        </row>
        <row r="76">
          <cell r="B76" t="str">
            <v>=</v>
          </cell>
          <cell r="C76" t="str">
            <v>743 5</v>
          </cell>
          <cell r="D76" t="str">
            <v>b07</v>
          </cell>
          <cell r="E76" t="str">
            <v>serv3</v>
          </cell>
          <cell r="G76" t="str">
            <v>c</v>
          </cell>
          <cell r="I76" t="str">
            <v>vidimazioni e certificati</v>
          </cell>
          <cell r="L76">
            <v>25</v>
          </cell>
          <cell r="O76">
            <v>25</v>
          </cell>
          <cell r="Q76" t="str">
            <v>vidimazioni e certificati</v>
          </cell>
          <cell r="R76">
            <v>0</v>
          </cell>
          <cell r="S76">
            <v>25</v>
          </cell>
          <cell r="T76">
            <v>25</v>
          </cell>
          <cell r="U76">
            <v>25</v>
          </cell>
          <cell r="V76">
            <v>25</v>
          </cell>
          <cell r="W76">
            <v>25</v>
          </cell>
          <cell r="X76">
            <v>25</v>
          </cell>
          <cell r="Y76">
            <v>25</v>
          </cell>
          <cell r="Z76">
            <v>25</v>
          </cell>
          <cell r="AA76">
            <v>25</v>
          </cell>
          <cell r="AB76">
            <v>25</v>
          </cell>
          <cell r="AC76">
            <v>25</v>
          </cell>
          <cell r="AE76">
            <v>0</v>
          </cell>
        </row>
        <row r="77">
          <cell r="B77" t="str">
            <v>=</v>
          </cell>
          <cell r="C77" t="str">
            <v>743 7</v>
          </cell>
          <cell r="D77" t="str">
            <v>b14</v>
          </cell>
          <cell r="E77" t="str">
            <v>serv3</v>
          </cell>
          <cell r="G77" t="str">
            <v>c</v>
          </cell>
          <cell r="I77" t="str">
            <v>abbonamenti.libri e pubbl.</v>
          </cell>
          <cell r="L77">
            <v>2524</v>
          </cell>
          <cell r="O77">
            <v>2524</v>
          </cell>
          <cell r="Q77" t="str">
            <v>abbonamenti.libri e pubbl.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2500</v>
          </cell>
          <cell r="Y77">
            <v>2500</v>
          </cell>
          <cell r="Z77">
            <v>2500</v>
          </cell>
          <cell r="AA77">
            <v>2500</v>
          </cell>
          <cell r="AB77">
            <v>2500</v>
          </cell>
          <cell r="AC77">
            <v>2524</v>
          </cell>
          <cell r="AE77">
            <v>24</v>
          </cell>
        </row>
        <row r="78">
          <cell r="B78" t="str">
            <v>70-0990006</v>
          </cell>
          <cell r="C78" t="str">
            <v>746 8</v>
          </cell>
          <cell r="D78" t="str">
            <v>b14</v>
          </cell>
          <cell r="E78" t="str">
            <v>asp</v>
          </cell>
          <cell r="G78" t="str">
            <v>c</v>
          </cell>
          <cell r="I78" t="str">
            <v>diritti camerali (imp tax ded)</v>
          </cell>
          <cell r="J78">
            <v>890.95</v>
          </cell>
          <cell r="K78">
            <v>374.49</v>
          </cell>
          <cell r="L78">
            <v>889.46</v>
          </cell>
          <cell r="O78">
            <v>889.46</v>
          </cell>
          <cell r="Q78" t="str">
            <v>diritti camerali (imp tax ded)</v>
          </cell>
          <cell r="R78">
            <v>0</v>
          </cell>
          <cell r="S78">
            <v>0</v>
          </cell>
          <cell r="T78">
            <v>572.75</v>
          </cell>
          <cell r="U78">
            <v>516.46</v>
          </cell>
          <cell r="V78">
            <v>516.46</v>
          </cell>
          <cell r="W78">
            <v>516.46</v>
          </cell>
          <cell r="X78">
            <v>889.46</v>
          </cell>
          <cell r="Y78">
            <v>889.46</v>
          </cell>
          <cell r="Z78">
            <v>889.46</v>
          </cell>
          <cell r="AA78">
            <v>889.46</v>
          </cell>
          <cell r="AB78">
            <v>889.46</v>
          </cell>
          <cell r="AC78">
            <v>889.46</v>
          </cell>
          <cell r="AE78">
            <v>0</v>
          </cell>
        </row>
        <row r="79">
          <cell r="C79" t="str">
            <v>746 9</v>
          </cell>
          <cell r="D79" t="str">
            <v>b07</v>
          </cell>
          <cell r="E79" t="str">
            <v>serv3</v>
          </cell>
          <cell r="G79" t="str">
            <v>c</v>
          </cell>
          <cell r="I79" t="str">
            <v>imposte tasse indeducibili</v>
          </cell>
          <cell r="L79">
            <v>15707.16</v>
          </cell>
          <cell r="O79">
            <v>15707.16</v>
          </cell>
          <cell r="Q79" t="str">
            <v>imposte tasse indeducibili</v>
          </cell>
          <cell r="R79">
            <v>0</v>
          </cell>
          <cell r="S79">
            <v>0</v>
          </cell>
          <cell r="T79">
            <v>0</v>
          </cell>
          <cell r="U79">
            <v>56.29</v>
          </cell>
          <cell r="V79">
            <v>56.29</v>
          </cell>
          <cell r="W79">
            <v>56.29</v>
          </cell>
          <cell r="X79">
            <v>56.29</v>
          </cell>
          <cell r="Y79">
            <v>56.29</v>
          </cell>
          <cell r="Z79">
            <v>15707.16</v>
          </cell>
          <cell r="AA79">
            <v>15707.16</v>
          </cell>
          <cell r="AB79">
            <v>15707.16</v>
          </cell>
          <cell r="AC79">
            <v>15707.16</v>
          </cell>
          <cell r="AE79">
            <v>0</v>
          </cell>
        </row>
        <row r="80">
          <cell r="B80" t="str">
            <v>97-0400003</v>
          </cell>
          <cell r="C80" t="str">
            <v>747 15</v>
          </cell>
          <cell r="D80" t="str">
            <v>e21a</v>
          </cell>
          <cell r="E80" t="str">
            <v>cxg</v>
          </cell>
          <cell r="G80" t="str">
            <v>c</v>
          </cell>
          <cell r="I80" t="str">
            <v>sopravv. Pass ordinarie</v>
          </cell>
          <cell r="J80">
            <v>69331.039999999994</v>
          </cell>
          <cell r="K80">
            <v>20716.7</v>
          </cell>
          <cell r="L80">
            <v>97229.28</v>
          </cell>
          <cell r="O80">
            <v>97229.28</v>
          </cell>
          <cell r="Q80" t="str">
            <v>sopravv. Pass ordinarie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96729.279999999999</v>
          </cell>
          <cell r="Y80">
            <v>96729.279999999999</v>
          </cell>
          <cell r="Z80">
            <v>96729.279999999999</v>
          </cell>
          <cell r="AA80">
            <v>96729.279999999999</v>
          </cell>
          <cell r="AB80">
            <v>97229.28</v>
          </cell>
          <cell r="AC80">
            <v>97229.28</v>
          </cell>
          <cell r="AE80">
            <v>0</v>
          </cell>
        </row>
        <row r="81">
          <cell r="B81" t="str">
            <v>70-0970005</v>
          </cell>
          <cell r="C81" t="str">
            <v>747 5</v>
          </cell>
          <cell r="D81" t="str">
            <v>b14</v>
          </cell>
          <cell r="E81" t="str">
            <v>asp</v>
          </cell>
          <cell r="G81" t="str">
            <v>c</v>
          </cell>
          <cell r="H81" t="str">
            <v>fiscal undeducible costs</v>
          </cell>
          <cell r="I81" t="str">
            <v>costi indeducibili</v>
          </cell>
          <cell r="J81">
            <v>0</v>
          </cell>
          <cell r="K81">
            <v>56.29</v>
          </cell>
          <cell r="L81">
            <v>660</v>
          </cell>
          <cell r="O81">
            <v>660</v>
          </cell>
          <cell r="Q81" t="str">
            <v>costi indeducibili</v>
          </cell>
          <cell r="R81">
            <v>135</v>
          </cell>
          <cell r="S81">
            <v>135</v>
          </cell>
          <cell r="T81">
            <v>135</v>
          </cell>
          <cell r="U81">
            <v>135</v>
          </cell>
          <cell r="V81">
            <v>135</v>
          </cell>
          <cell r="W81">
            <v>135</v>
          </cell>
          <cell r="X81">
            <v>135</v>
          </cell>
          <cell r="Y81">
            <v>135</v>
          </cell>
          <cell r="Z81">
            <v>135</v>
          </cell>
          <cell r="AA81">
            <v>135</v>
          </cell>
          <cell r="AB81">
            <v>660</v>
          </cell>
          <cell r="AC81">
            <v>660</v>
          </cell>
          <cell r="AE81">
            <v>0</v>
          </cell>
        </row>
        <row r="82">
          <cell r="B82" t="str">
            <v>95-0100001</v>
          </cell>
          <cell r="C82" t="str">
            <v>761 1</v>
          </cell>
          <cell r="D82" t="str">
            <v>c17b</v>
          </cell>
          <cell r="E82" t="str">
            <v>of</v>
          </cell>
          <cell r="G82" t="str">
            <v>c</v>
          </cell>
          <cell r="H82" t="str">
            <v>passive interests</v>
          </cell>
          <cell r="I82" t="str">
            <v>int. Pass c/c</v>
          </cell>
          <cell r="J82">
            <v>178.5</v>
          </cell>
          <cell r="K82">
            <v>433.7</v>
          </cell>
          <cell r="L82">
            <v>49.02</v>
          </cell>
          <cell r="O82">
            <v>49.02</v>
          </cell>
          <cell r="Q82" t="str">
            <v>int. Pass c/c</v>
          </cell>
          <cell r="R82">
            <v>0</v>
          </cell>
          <cell r="S82">
            <v>0</v>
          </cell>
          <cell r="T82">
            <v>0</v>
          </cell>
          <cell r="U82">
            <v>42.66</v>
          </cell>
          <cell r="V82">
            <v>42.66</v>
          </cell>
          <cell r="W82">
            <v>42.66</v>
          </cell>
          <cell r="X82">
            <v>41.31</v>
          </cell>
          <cell r="Y82">
            <v>41.31</v>
          </cell>
          <cell r="Z82">
            <v>41.31</v>
          </cell>
          <cell r="AA82">
            <v>49.02</v>
          </cell>
          <cell r="AB82">
            <v>49.02</v>
          </cell>
          <cell r="AC82">
            <v>49.02</v>
          </cell>
          <cell r="AE82">
            <v>0</v>
          </cell>
        </row>
        <row r="83">
          <cell r="B83" t="str">
            <v>95-0300001</v>
          </cell>
          <cell r="C83" t="str">
            <v>761 5</v>
          </cell>
          <cell r="D83" t="str">
            <v>b07</v>
          </cell>
          <cell r="E83" t="str">
            <v>asp</v>
          </cell>
          <cell r="G83" t="str">
            <v>c</v>
          </cell>
          <cell r="H83" t="str">
            <v>bank expenses</v>
          </cell>
          <cell r="I83" t="str">
            <v>spese bancarie</v>
          </cell>
          <cell r="J83">
            <v>527.66</v>
          </cell>
          <cell r="K83">
            <v>465.13</v>
          </cell>
          <cell r="L83">
            <v>960.69</v>
          </cell>
          <cell r="O83">
            <v>960.69</v>
          </cell>
          <cell r="Q83" t="str">
            <v>spese bancarie</v>
          </cell>
          <cell r="R83">
            <v>32.54</v>
          </cell>
          <cell r="S83">
            <v>111.7</v>
          </cell>
          <cell r="T83">
            <v>364.17</v>
          </cell>
          <cell r="U83">
            <v>505.82</v>
          </cell>
          <cell r="V83">
            <v>609.19000000000005</v>
          </cell>
          <cell r="W83">
            <v>635.84</v>
          </cell>
          <cell r="X83">
            <v>740.04</v>
          </cell>
          <cell r="Y83">
            <v>752.19</v>
          </cell>
          <cell r="Z83">
            <v>780.64</v>
          </cell>
          <cell r="AA83">
            <v>939.49</v>
          </cell>
          <cell r="AB83">
            <v>960.69</v>
          </cell>
          <cell r="AC83">
            <v>960.69</v>
          </cell>
          <cell r="AE83">
            <v>0</v>
          </cell>
        </row>
        <row r="84">
          <cell r="B84" t="str">
            <v>97-0400005</v>
          </cell>
          <cell r="C84" t="str">
            <v>763 12</v>
          </cell>
          <cell r="D84" t="str">
            <v>b14</v>
          </cell>
          <cell r="E84" t="str">
            <v>asp</v>
          </cell>
          <cell r="G84" t="str">
            <v>c</v>
          </cell>
          <cell r="I84" t="str">
            <v>arrot. Passivi</v>
          </cell>
          <cell r="J84">
            <v>0.25</v>
          </cell>
          <cell r="K84">
            <v>0.47</v>
          </cell>
          <cell r="L84">
            <v>13.48</v>
          </cell>
          <cell r="O84">
            <v>13.48</v>
          </cell>
          <cell r="Q84" t="str">
            <v>arrot. Passivi</v>
          </cell>
          <cell r="R84">
            <v>0.01</v>
          </cell>
          <cell r="S84">
            <v>0.95</v>
          </cell>
          <cell r="T84">
            <v>1.83</v>
          </cell>
          <cell r="U84">
            <v>2.58</v>
          </cell>
          <cell r="V84">
            <v>3.2</v>
          </cell>
          <cell r="W84">
            <v>3.96</v>
          </cell>
          <cell r="X84">
            <v>4.25</v>
          </cell>
          <cell r="Y84">
            <v>5.19</v>
          </cell>
          <cell r="Z84">
            <v>6.2</v>
          </cell>
          <cell r="AA84">
            <v>8.44</v>
          </cell>
          <cell r="AB84">
            <v>11.03</v>
          </cell>
          <cell r="AC84">
            <v>13.48</v>
          </cell>
          <cell r="AE84">
            <v>2.4500000000000011</v>
          </cell>
        </row>
        <row r="85">
          <cell r="B85" t="str">
            <v>=</v>
          </cell>
          <cell r="C85" t="str">
            <v>763 13</v>
          </cell>
          <cell r="D85" t="str">
            <v>b14</v>
          </cell>
          <cell r="E85" t="str">
            <v>asp</v>
          </cell>
          <cell r="G85" t="str">
            <v>c</v>
          </cell>
          <cell r="I85" t="str">
            <v>Perdite su cambi</v>
          </cell>
          <cell r="L85">
            <v>226.45</v>
          </cell>
          <cell r="O85">
            <v>226.45</v>
          </cell>
          <cell r="Q85" t="str">
            <v>Perdite su cambi</v>
          </cell>
          <cell r="R85">
            <v>226.45</v>
          </cell>
          <cell r="S85">
            <v>226.45</v>
          </cell>
          <cell r="T85">
            <v>226.45</v>
          </cell>
          <cell r="U85">
            <v>226.45</v>
          </cell>
          <cell r="V85">
            <v>226.45</v>
          </cell>
          <cell r="W85">
            <v>226.45</v>
          </cell>
          <cell r="X85">
            <v>226.45</v>
          </cell>
          <cell r="Y85">
            <v>226.45</v>
          </cell>
          <cell r="Z85">
            <v>226.45</v>
          </cell>
          <cell r="AA85">
            <v>226.45</v>
          </cell>
          <cell r="AB85">
            <v>226.45</v>
          </cell>
          <cell r="AC85">
            <v>226.45</v>
          </cell>
          <cell r="AE85">
            <v>0</v>
          </cell>
        </row>
        <row r="86">
          <cell r="B86" t="str">
            <v>=</v>
          </cell>
          <cell r="C86" t="str">
            <v>999 1</v>
          </cell>
          <cell r="D86" t="str">
            <v>22a</v>
          </cell>
          <cell r="E86" t="str">
            <v>tx1</v>
          </cell>
          <cell r="F86">
            <v>3</v>
          </cell>
          <cell r="G86" t="str">
            <v>c</v>
          </cell>
          <cell r="I86" t="str">
            <v>imposte correnti</v>
          </cell>
          <cell r="K86">
            <v>167094.42639423854</v>
          </cell>
          <cell r="L86">
            <v>45000</v>
          </cell>
          <cell r="M86">
            <v>45000</v>
          </cell>
          <cell r="O86">
            <v>0</v>
          </cell>
          <cell r="Q86" t="str">
            <v>imposte correnti</v>
          </cell>
          <cell r="R86">
            <v>291173.74509658874</v>
          </cell>
          <cell r="S86">
            <v>274829.38423548103</v>
          </cell>
          <cell r="T86">
            <v>256383.39319262447</v>
          </cell>
          <cell r="U86">
            <v>240086.17750061571</v>
          </cell>
          <cell r="V86">
            <v>27500</v>
          </cell>
          <cell r="W86">
            <v>33000</v>
          </cell>
          <cell r="X86">
            <v>38500</v>
          </cell>
          <cell r="Y86">
            <v>49500</v>
          </cell>
          <cell r="Z86">
            <v>55000</v>
          </cell>
          <cell r="AA86">
            <v>55000</v>
          </cell>
          <cell r="AB86">
            <v>60500</v>
          </cell>
          <cell r="AC86">
            <v>45000</v>
          </cell>
          <cell r="AE86">
            <v>-15500</v>
          </cell>
        </row>
        <row r="87">
          <cell r="B87" t="str">
            <v>=</v>
          </cell>
          <cell r="C87" t="str">
            <v>999 1</v>
          </cell>
          <cell r="D87" t="str">
            <v>22b</v>
          </cell>
          <cell r="E87" t="str">
            <v>tx2</v>
          </cell>
          <cell r="G87" t="str">
            <v>c</v>
          </cell>
          <cell r="I87" t="str">
            <v>imposte differite</v>
          </cell>
          <cell r="K87">
            <v>-167094.42639423854</v>
          </cell>
          <cell r="L87">
            <v>0</v>
          </cell>
          <cell r="M87">
            <v>0</v>
          </cell>
          <cell r="O87">
            <v>0</v>
          </cell>
          <cell r="Q87" t="str">
            <v>imposte differite</v>
          </cell>
          <cell r="R87">
            <v>-291173.74509658874</v>
          </cell>
          <cell r="S87">
            <v>-274829.38423548103</v>
          </cell>
          <cell r="T87">
            <v>-256383.39319262447</v>
          </cell>
          <cell r="U87">
            <v>-240086.17750061571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</row>
        <row r="88">
          <cell r="B88" t="str">
            <v>35-0300001</v>
          </cell>
          <cell r="C88" t="str">
            <v>461 1</v>
          </cell>
          <cell r="D88" t="str">
            <v>pd12</v>
          </cell>
          <cell r="E88" t="str">
            <v>altrepass</v>
          </cell>
          <cell r="G88" t="str">
            <v>p</v>
          </cell>
          <cell r="I88" t="str">
            <v>inps c/contributi</v>
          </cell>
          <cell r="J88">
            <v>592</v>
          </cell>
          <cell r="K88">
            <v>0</v>
          </cell>
          <cell r="L88">
            <v>16439.7</v>
          </cell>
          <cell r="O88">
            <v>16439.7</v>
          </cell>
          <cell r="Q88" t="str">
            <v>inps c/contributi</v>
          </cell>
          <cell r="R88">
            <v>3058.83</v>
          </cell>
          <cell r="S88">
            <v>6480.47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16439.7</v>
          </cell>
          <cell r="AE88">
            <v>16439.7</v>
          </cell>
        </row>
        <row r="89">
          <cell r="B89" t="str">
            <v>30-0100001</v>
          </cell>
          <cell r="C89" t="str">
            <v>111 1</v>
          </cell>
          <cell r="D89" t="str">
            <v>la1</v>
          </cell>
          <cell r="E89" t="str">
            <v>azord</v>
          </cell>
          <cell r="G89" t="str">
            <v>p</v>
          </cell>
          <cell r="H89" t="str">
            <v>equity</v>
          </cell>
          <cell r="I89" t="str">
            <v>capitale sociale</v>
          </cell>
          <cell r="J89">
            <v>6676560</v>
          </cell>
          <cell r="K89">
            <v>35182120</v>
          </cell>
          <cell r="L89">
            <v>35182120</v>
          </cell>
          <cell r="O89">
            <v>35182120</v>
          </cell>
          <cell r="Q89" t="str">
            <v>capitale sociale</v>
          </cell>
          <cell r="R89">
            <v>36452318.289999999</v>
          </cell>
          <cell r="S89">
            <v>36863246.250000007</v>
          </cell>
          <cell r="T89">
            <v>35182120</v>
          </cell>
          <cell r="U89">
            <v>35182120</v>
          </cell>
          <cell r="V89">
            <v>35182120</v>
          </cell>
          <cell r="W89">
            <v>35182120</v>
          </cell>
          <cell r="X89">
            <v>35182120</v>
          </cell>
          <cell r="Y89">
            <v>35182120</v>
          </cell>
          <cell r="Z89">
            <v>35182120</v>
          </cell>
          <cell r="AA89">
            <v>35182120</v>
          </cell>
          <cell r="AB89">
            <v>35182120</v>
          </cell>
          <cell r="AC89">
            <v>35182120</v>
          </cell>
          <cell r="AE89">
            <v>0</v>
          </cell>
        </row>
        <row r="90">
          <cell r="B90" t="str">
            <v>=</v>
          </cell>
          <cell r="C90" t="str">
            <v>111 5</v>
          </cell>
          <cell r="D90" t="str">
            <v>la4</v>
          </cell>
          <cell r="E90" t="str">
            <v>ris</v>
          </cell>
          <cell r="G90" t="str">
            <v>p</v>
          </cell>
          <cell r="I90" t="str">
            <v>riserva legale</v>
          </cell>
          <cell r="L90">
            <v>57276</v>
          </cell>
          <cell r="O90">
            <v>57276</v>
          </cell>
          <cell r="Q90" t="str">
            <v>riserva legale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57276</v>
          </cell>
          <cell r="Y90">
            <v>57276</v>
          </cell>
          <cell r="Z90">
            <v>57276</v>
          </cell>
          <cell r="AA90">
            <v>57276</v>
          </cell>
          <cell r="AB90">
            <v>57276</v>
          </cell>
          <cell r="AC90">
            <v>57276</v>
          </cell>
          <cell r="AE90">
            <v>0</v>
          </cell>
        </row>
        <row r="91">
          <cell r="B91" t="str">
            <v>=</v>
          </cell>
          <cell r="C91" t="str">
            <v>115 1</v>
          </cell>
          <cell r="D91" t="str">
            <v>la8</v>
          </cell>
          <cell r="E91" t="str">
            <v>und</v>
          </cell>
          <cell r="G91" t="str">
            <v>p</v>
          </cell>
          <cell r="I91" t="str">
            <v>utili portati a nuovo</v>
          </cell>
          <cell r="L91">
            <v>1088249</v>
          </cell>
          <cell r="O91">
            <v>1088249</v>
          </cell>
          <cell r="Q91" t="str">
            <v>utili portati a nuovo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1088249</v>
          </cell>
          <cell r="Y91">
            <v>1088249</v>
          </cell>
          <cell r="Z91">
            <v>1088249</v>
          </cell>
          <cell r="AA91">
            <v>1088249</v>
          </cell>
          <cell r="AB91">
            <v>1088249</v>
          </cell>
          <cell r="AC91">
            <v>1088249</v>
          </cell>
          <cell r="AE91">
            <v>0</v>
          </cell>
        </row>
        <row r="92">
          <cell r="B92" t="str">
            <v>=</v>
          </cell>
          <cell r="C92" t="str">
            <v>133 10</v>
          </cell>
          <cell r="D92" t="str">
            <v>la8</v>
          </cell>
          <cell r="E92" t="str">
            <v>und</v>
          </cell>
          <cell r="G92" t="str">
            <v>p</v>
          </cell>
          <cell r="I92" t="str">
            <v>risultati ex prec portati a nuovo</v>
          </cell>
          <cell r="L92">
            <v>0</v>
          </cell>
          <cell r="O92">
            <v>0</v>
          </cell>
          <cell r="Q92" t="str">
            <v>risultati ex prec portati a nuovo</v>
          </cell>
          <cell r="R92">
            <v>0</v>
          </cell>
          <cell r="S92">
            <v>0</v>
          </cell>
          <cell r="T92">
            <v>1508325.970000007</v>
          </cell>
          <cell r="U92">
            <v>1505587.360000008</v>
          </cell>
          <cell r="V92">
            <v>1145524.81</v>
          </cell>
          <cell r="W92">
            <v>1145524.81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</row>
        <row r="93">
          <cell r="B93" t="str">
            <v>32-0200003</v>
          </cell>
          <cell r="C93" t="str">
            <v>133 9</v>
          </cell>
          <cell r="D93" t="str">
            <v>pb3</v>
          </cell>
          <cell r="E93" t="str">
            <v>ol5</v>
          </cell>
          <cell r="G93" t="str">
            <v>p</v>
          </cell>
          <cell r="H93" t="str">
            <v>risks fund</v>
          </cell>
          <cell r="I93" t="str">
            <v>fondo x rischi ed oneri</v>
          </cell>
          <cell r="J93">
            <v>299545</v>
          </cell>
          <cell r="K93">
            <v>299545</v>
          </cell>
          <cell r="L93">
            <v>299545</v>
          </cell>
          <cell r="O93">
            <v>299545</v>
          </cell>
          <cell r="Q93" t="str">
            <v>fondo x rischi ed oneri</v>
          </cell>
          <cell r="R93">
            <v>299545</v>
          </cell>
          <cell r="S93">
            <v>299545</v>
          </cell>
          <cell r="T93">
            <v>299545</v>
          </cell>
          <cell r="U93">
            <v>299545</v>
          </cell>
          <cell r="V93">
            <v>299545</v>
          </cell>
          <cell r="W93">
            <v>299545</v>
          </cell>
          <cell r="X93">
            <v>299545</v>
          </cell>
          <cell r="Y93">
            <v>299545</v>
          </cell>
          <cell r="Z93">
            <v>299545</v>
          </cell>
          <cell r="AA93">
            <v>299545</v>
          </cell>
          <cell r="AB93">
            <v>299545</v>
          </cell>
          <cell r="AC93">
            <v>299545</v>
          </cell>
          <cell r="AE93">
            <v>0</v>
          </cell>
        </row>
        <row r="94">
          <cell r="B94" t="str">
            <v>35-0500002</v>
          </cell>
          <cell r="C94" t="str">
            <v>159 1</v>
          </cell>
          <cell r="D94" t="str">
            <v>pd10b</v>
          </cell>
          <cell r="E94" t="str">
            <v>ol6</v>
          </cell>
          <cell r="G94" t="str">
            <v>p</v>
          </cell>
          <cell r="H94" t="str">
            <v>PSEG loans</v>
          </cell>
          <cell r="I94" t="str">
            <v>c/finanziam. Pseg</v>
          </cell>
          <cell r="J94">
            <v>41086269.920000002</v>
          </cell>
          <cell r="K94">
            <v>20361749.23</v>
          </cell>
          <cell r="L94">
            <v>20379503.670000002</v>
          </cell>
          <cell r="O94">
            <v>20379503.670000002</v>
          </cell>
          <cell r="Q94" t="str">
            <v>c/finanziam. Pseg</v>
          </cell>
          <cell r="R94">
            <v>20361749.23</v>
          </cell>
          <cell r="S94">
            <v>20361749.23</v>
          </cell>
          <cell r="T94">
            <v>20361749.23</v>
          </cell>
          <cell r="U94">
            <v>20361749.23</v>
          </cell>
          <cell r="V94">
            <v>20361749.23</v>
          </cell>
          <cell r="W94">
            <v>20361749.23</v>
          </cell>
          <cell r="X94">
            <v>20361749.23</v>
          </cell>
          <cell r="Y94">
            <v>20361749.23</v>
          </cell>
          <cell r="Z94">
            <v>20361749.23</v>
          </cell>
          <cell r="AA94">
            <v>20361749.23</v>
          </cell>
          <cell r="AB94">
            <v>20379503.670000002</v>
          </cell>
          <cell r="AC94">
            <v>20379503.670000002</v>
          </cell>
          <cell r="AE94">
            <v>0</v>
          </cell>
        </row>
        <row r="95">
          <cell r="B95" t="str">
            <v>35-0500004</v>
          </cell>
          <cell r="C95" t="str">
            <v>159 2</v>
          </cell>
          <cell r="D95" t="str">
            <v>pd10b</v>
          </cell>
          <cell r="E95" t="str">
            <v>ol7</v>
          </cell>
          <cell r="G95" t="str">
            <v>p</v>
          </cell>
          <cell r="H95" t="str">
            <v>CGGP loans</v>
          </cell>
          <cell r="I95" t="str">
            <v>finanziam da cggp</v>
          </cell>
          <cell r="J95">
            <v>2084466.19</v>
          </cell>
          <cell r="K95">
            <v>1663280.46</v>
          </cell>
          <cell r="L95">
            <v>1663280.46</v>
          </cell>
          <cell r="O95">
            <v>1663280.46</v>
          </cell>
          <cell r="Q95" t="str">
            <v>finanziam da cggp</v>
          </cell>
          <cell r="R95">
            <v>1663280.46</v>
          </cell>
          <cell r="S95">
            <v>1663280.46</v>
          </cell>
          <cell r="T95">
            <v>1663280.46</v>
          </cell>
          <cell r="U95">
            <v>1663280.46</v>
          </cell>
          <cell r="V95">
            <v>1663280.46</v>
          </cell>
          <cell r="W95">
            <v>1663280.46</v>
          </cell>
          <cell r="X95">
            <v>1663280.46</v>
          </cell>
          <cell r="Y95">
            <v>1663280.46</v>
          </cell>
          <cell r="Z95">
            <v>1663280.46</v>
          </cell>
          <cell r="AA95">
            <v>1663280.46</v>
          </cell>
          <cell r="AB95">
            <v>1663280.46</v>
          </cell>
          <cell r="AC95">
            <v>1663280.46</v>
          </cell>
          <cell r="AE95">
            <v>0</v>
          </cell>
        </row>
        <row r="96">
          <cell r="B96" t="str">
            <v>35-0900001</v>
          </cell>
          <cell r="C96" t="str">
            <v>160 1</v>
          </cell>
          <cell r="D96" t="str">
            <v>pd8a</v>
          </cell>
          <cell r="E96" t="str">
            <v>ol7</v>
          </cell>
          <cell r="G96" t="str">
            <v>p</v>
          </cell>
          <cell r="H96" t="str">
            <v>loan to sicob</v>
          </cell>
          <cell r="I96" t="str">
            <v>prestito sicob</v>
          </cell>
          <cell r="J96">
            <v>684964.97</v>
          </cell>
          <cell r="K96">
            <v>684964.97</v>
          </cell>
          <cell r="L96">
            <v>678380.55</v>
          </cell>
          <cell r="O96">
            <v>678380.55</v>
          </cell>
          <cell r="Q96" t="str">
            <v>prestito sicob</v>
          </cell>
          <cell r="R96">
            <v>684479.03</v>
          </cell>
          <cell r="S96">
            <v>684479.03</v>
          </cell>
          <cell r="T96">
            <v>684479.03</v>
          </cell>
          <cell r="U96">
            <v>684479.03</v>
          </cell>
          <cell r="V96">
            <v>684479.03</v>
          </cell>
          <cell r="W96">
            <v>684479.03</v>
          </cell>
          <cell r="X96">
            <v>684479.03</v>
          </cell>
          <cell r="Y96">
            <v>684479.03</v>
          </cell>
          <cell r="Z96">
            <v>684479.03</v>
          </cell>
          <cell r="AA96">
            <v>684479.03</v>
          </cell>
          <cell r="AB96">
            <v>684479.03</v>
          </cell>
          <cell r="AC96">
            <v>678380.55</v>
          </cell>
          <cell r="AE96">
            <v>-6098.4799999999814</v>
          </cell>
        </row>
        <row r="97">
          <cell r="B97" t="str">
            <v>35-0900010</v>
          </cell>
          <cell r="C97" t="str">
            <v>160 2</v>
          </cell>
          <cell r="D97" t="str">
            <v>pd8a</v>
          </cell>
          <cell r="E97" t="str">
            <v>altrepass</v>
          </cell>
          <cell r="G97" t="str">
            <v>p</v>
          </cell>
          <cell r="I97" t="str">
            <v>prestito e finanziam. Da ecn</v>
          </cell>
          <cell r="J97">
            <v>135386.31</v>
          </cell>
          <cell r="K97">
            <v>113611.08</v>
          </cell>
          <cell r="L97">
            <v>113611.08</v>
          </cell>
          <cell r="O97">
            <v>113611.08</v>
          </cell>
          <cell r="Q97" t="str">
            <v>prestito e finanziam. Da ecn</v>
          </cell>
          <cell r="R97">
            <v>113611.08</v>
          </cell>
          <cell r="S97">
            <v>113611.08</v>
          </cell>
          <cell r="T97">
            <v>113611.08</v>
          </cell>
          <cell r="U97">
            <v>113611.08</v>
          </cell>
          <cell r="V97">
            <v>113611.08</v>
          </cell>
          <cell r="W97">
            <v>113611.08</v>
          </cell>
          <cell r="X97">
            <v>113611.08</v>
          </cell>
          <cell r="Y97">
            <v>113611.08</v>
          </cell>
          <cell r="Z97">
            <v>113611.08</v>
          </cell>
          <cell r="AA97">
            <v>113611.08</v>
          </cell>
          <cell r="AB97">
            <v>113611.08</v>
          </cell>
          <cell r="AC97">
            <v>113611.08</v>
          </cell>
          <cell r="AE97">
            <v>0</v>
          </cell>
        </row>
        <row r="98">
          <cell r="B98" t="str">
            <v>35-0900008</v>
          </cell>
          <cell r="C98" t="str">
            <v>160 4</v>
          </cell>
          <cell r="D98" t="str">
            <v>pd13</v>
          </cell>
          <cell r="E98" t="str">
            <v>altrepass</v>
          </cell>
          <cell r="G98" t="str">
            <v>p</v>
          </cell>
          <cell r="I98" t="str">
            <v>fedra x monteleone</v>
          </cell>
          <cell r="J98">
            <v>180000</v>
          </cell>
          <cell r="K98">
            <v>3721.89</v>
          </cell>
          <cell r="L98">
            <v>3721.89</v>
          </cell>
          <cell r="O98">
            <v>3721.89</v>
          </cell>
          <cell r="Q98" t="str">
            <v>fedra x monteleone</v>
          </cell>
          <cell r="R98">
            <v>0</v>
          </cell>
          <cell r="S98">
            <v>3721.89</v>
          </cell>
          <cell r="T98">
            <v>3721.89</v>
          </cell>
          <cell r="U98">
            <v>3721.89</v>
          </cell>
          <cell r="V98">
            <v>3721.89</v>
          </cell>
          <cell r="W98">
            <v>3721.89</v>
          </cell>
          <cell r="X98">
            <v>3721.89</v>
          </cell>
          <cell r="Y98">
            <v>3721.89</v>
          </cell>
          <cell r="Z98">
            <v>3721.89</v>
          </cell>
          <cell r="AA98">
            <v>3721.89</v>
          </cell>
          <cell r="AB98">
            <v>3721.89</v>
          </cell>
          <cell r="AC98">
            <v>3721.89</v>
          </cell>
          <cell r="AE98">
            <v>0</v>
          </cell>
        </row>
        <row r="99">
          <cell r="B99" t="str">
            <v>35-0900007</v>
          </cell>
          <cell r="C99" t="str">
            <v>160 5</v>
          </cell>
          <cell r="D99" t="str">
            <v>pd13</v>
          </cell>
          <cell r="E99" t="str">
            <v>altrepass</v>
          </cell>
          <cell r="G99" t="str">
            <v>p</v>
          </cell>
          <cell r="I99" t="str">
            <v>finnat fiduciaria x monteleone</v>
          </cell>
          <cell r="J99">
            <v>45000</v>
          </cell>
          <cell r="K99">
            <v>0</v>
          </cell>
          <cell r="L99">
            <v>0</v>
          </cell>
          <cell r="O99">
            <v>0</v>
          </cell>
          <cell r="Q99" t="str">
            <v>finnat fiduciaria x monteleone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</row>
        <row r="100">
          <cell r="C100" t="str">
            <v>271 2</v>
          </cell>
          <cell r="D100" t="str">
            <v>fa2</v>
          </cell>
          <cell r="E100" t="str">
            <v>f.amm</v>
          </cell>
          <cell r="G100" t="str">
            <v>p</v>
          </cell>
          <cell r="I100" t="str">
            <v>fdo amm modif statuto</v>
          </cell>
          <cell r="L100">
            <v>1687.2</v>
          </cell>
          <cell r="O100">
            <v>1687.2</v>
          </cell>
          <cell r="Q100" t="str">
            <v>fdo amm modif statuto</v>
          </cell>
          <cell r="R100">
            <v>0</v>
          </cell>
          <cell r="S100">
            <v>0</v>
          </cell>
          <cell r="T100">
            <v>1687.2</v>
          </cell>
          <cell r="U100">
            <v>1687.2</v>
          </cell>
          <cell r="V100">
            <v>1687.2</v>
          </cell>
          <cell r="W100">
            <v>1687.2</v>
          </cell>
          <cell r="X100">
            <v>1687.2</v>
          </cell>
          <cell r="Y100">
            <v>1687.2</v>
          </cell>
          <cell r="Z100">
            <v>1687.2</v>
          </cell>
          <cell r="AA100">
            <v>1687.2</v>
          </cell>
          <cell r="AB100">
            <v>1687.2</v>
          </cell>
          <cell r="AC100">
            <v>1687.2</v>
          </cell>
          <cell r="AE100">
            <v>0</v>
          </cell>
        </row>
        <row r="101">
          <cell r="B101" t="str">
            <v>20-0300003</v>
          </cell>
          <cell r="C101" t="str">
            <v>273 6</v>
          </cell>
          <cell r="D101" t="str">
            <v>fa2</v>
          </cell>
          <cell r="E101" t="str">
            <v>f.amm</v>
          </cell>
          <cell r="G101" t="str">
            <v>p</v>
          </cell>
          <cell r="H101" t="str">
            <v>amortization funds</v>
          </cell>
          <cell r="I101" t="str">
            <v>f.do amm spese plur da ammortizz.</v>
          </cell>
          <cell r="J101">
            <v>1085.74</v>
          </cell>
          <cell r="K101">
            <v>1085.74</v>
          </cell>
          <cell r="L101">
            <v>1630.23</v>
          </cell>
          <cell r="O101">
            <v>1630.23</v>
          </cell>
          <cell r="Q101" t="str">
            <v>f.do amm spese plur da ammortizz.</v>
          </cell>
          <cell r="R101">
            <v>1085.74</v>
          </cell>
          <cell r="S101">
            <v>1085.74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1630.23</v>
          </cell>
          <cell r="AE101">
            <v>1630.23</v>
          </cell>
        </row>
        <row r="102">
          <cell r="C102" t="str">
            <v>273 9</v>
          </cell>
          <cell r="D102" t="str">
            <v>fa2</v>
          </cell>
          <cell r="E102" t="str">
            <v>f.amm</v>
          </cell>
          <cell r="G102" t="str">
            <v>p</v>
          </cell>
          <cell r="I102" t="str">
            <v>fdo amm altre imm imm</v>
          </cell>
          <cell r="L102">
            <v>0</v>
          </cell>
          <cell r="O102">
            <v>0</v>
          </cell>
          <cell r="Q102" t="str">
            <v>fdo amm altre imm imm</v>
          </cell>
          <cell r="R102">
            <v>0</v>
          </cell>
          <cell r="S102">
            <v>0</v>
          </cell>
          <cell r="T102">
            <v>1630.23</v>
          </cell>
          <cell r="U102">
            <v>1630.23</v>
          </cell>
          <cell r="V102">
            <v>1630.23</v>
          </cell>
          <cell r="W102">
            <v>1630.23</v>
          </cell>
          <cell r="X102">
            <v>1630.23</v>
          </cell>
          <cell r="Y102">
            <v>1630.23</v>
          </cell>
          <cell r="Z102">
            <v>1630.23</v>
          </cell>
          <cell r="AA102">
            <v>1630.23</v>
          </cell>
          <cell r="AB102">
            <v>1630.23</v>
          </cell>
          <cell r="AC102">
            <v>0</v>
          </cell>
          <cell r="AE102">
            <v>-1630.23</v>
          </cell>
        </row>
        <row r="103">
          <cell r="B103" t="str">
            <v>=</v>
          </cell>
          <cell r="C103" t="str">
            <v>294 1</v>
          </cell>
          <cell r="D103" t="str">
            <v>sven</v>
          </cell>
          <cell r="E103" t="str">
            <v>fcoll</v>
          </cell>
          <cell r="G103" t="str">
            <v>p</v>
          </cell>
          <cell r="I103" t="str">
            <v>f.sval partecipaz energ</v>
          </cell>
          <cell r="L103">
            <v>239878.16</v>
          </cell>
          <cell r="O103">
            <v>239878.16</v>
          </cell>
          <cell r="Q103" t="str">
            <v>f.sval partecipaz energ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239878.16</v>
          </cell>
          <cell r="W103">
            <v>239878.16</v>
          </cell>
          <cell r="X103">
            <v>239878.16</v>
          </cell>
          <cell r="Y103">
            <v>239878.16</v>
          </cell>
          <cell r="Z103">
            <v>239878.16</v>
          </cell>
          <cell r="AA103">
            <v>239878.16</v>
          </cell>
          <cell r="AB103">
            <v>239878.16</v>
          </cell>
          <cell r="AC103">
            <v>239878.16</v>
          </cell>
          <cell r="AE103">
            <v>0</v>
          </cell>
        </row>
        <row r="104">
          <cell r="C104" t="str">
            <v>731 11</v>
          </cell>
          <cell r="D104" t="str">
            <v>b09c</v>
          </cell>
          <cell r="E104" t="str">
            <v>stip</v>
          </cell>
          <cell r="F104">
            <v>1</v>
          </cell>
          <cell r="G104" t="str">
            <v>c</v>
          </cell>
          <cell r="I104" t="str">
            <v>TFR</v>
          </cell>
          <cell r="L104">
            <v>15792.65</v>
          </cell>
          <cell r="O104">
            <v>15792.65</v>
          </cell>
          <cell r="Q104" t="str">
            <v>TFR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9725.59</v>
          </cell>
          <cell r="AB104">
            <v>11787.7</v>
          </cell>
          <cell r="AC104">
            <v>15792.65</v>
          </cell>
          <cell r="AE104">
            <v>4004.9499999999989</v>
          </cell>
        </row>
        <row r="105">
          <cell r="D105" t="str">
            <v>pd10a</v>
          </cell>
          <cell r="E105" t="str">
            <v>altrepass</v>
          </cell>
          <cell r="F105">
            <v>1</v>
          </cell>
          <cell r="G105" t="str">
            <v>p</v>
          </cell>
          <cell r="I105" t="str">
            <v>deb x oneri diff personale</v>
          </cell>
          <cell r="L105">
            <v>0</v>
          </cell>
          <cell r="M105">
            <v>0</v>
          </cell>
          <cell r="O105">
            <v>0</v>
          </cell>
          <cell r="Q105" t="str">
            <v>deb x oneri diff personale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20814.12</v>
          </cell>
          <cell r="AB105">
            <v>12092</v>
          </cell>
          <cell r="AC105">
            <v>0</v>
          </cell>
          <cell r="AE105">
            <v>-12092</v>
          </cell>
        </row>
        <row r="106">
          <cell r="B106" t="str">
            <v>=</v>
          </cell>
          <cell r="C106" t="str">
            <v>294 2</v>
          </cell>
          <cell r="D106" t="str">
            <v>svsi</v>
          </cell>
          <cell r="E106" t="str">
            <v>fcoll</v>
          </cell>
          <cell r="G106" t="str">
            <v>p</v>
          </cell>
          <cell r="I106" t="str">
            <v>f.sval partecipaz sicob</v>
          </cell>
          <cell r="L106">
            <v>47637.47</v>
          </cell>
          <cell r="O106">
            <v>47637.47</v>
          </cell>
          <cell r="Q106" t="str">
            <v>f.sval partecipaz sicob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47637.47</v>
          </cell>
          <cell r="W106">
            <v>47637.47</v>
          </cell>
          <cell r="X106">
            <v>47637.47</v>
          </cell>
          <cell r="Y106">
            <v>47637.47</v>
          </cell>
          <cell r="Z106">
            <v>47637.47</v>
          </cell>
          <cell r="AA106">
            <v>47637.47</v>
          </cell>
          <cell r="AB106">
            <v>47637.47</v>
          </cell>
          <cell r="AC106">
            <v>47637.47</v>
          </cell>
          <cell r="AE106">
            <v>0</v>
          </cell>
        </row>
        <row r="107">
          <cell r="B107" t="str">
            <v>34-0100001</v>
          </cell>
          <cell r="C107" t="str">
            <v>322 1</v>
          </cell>
          <cell r="D107" t="str">
            <v>pd10a</v>
          </cell>
          <cell r="E107" t="str">
            <v>altrepass</v>
          </cell>
          <cell r="F107">
            <v>2</v>
          </cell>
          <cell r="G107" t="str">
            <v>p</v>
          </cell>
          <cell r="H107" t="str">
            <v>inv to be rec. from national suppliers</v>
          </cell>
          <cell r="I107" t="str">
            <v>FDR fornitori nazionali</v>
          </cell>
          <cell r="J107">
            <v>974162.12</v>
          </cell>
          <cell r="K107">
            <v>235136.37</v>
          </cell>
          <cell r="L107">
            <v>147166.89000000001</v>
          </cell>
          <cell r="M107">
            <v>144718.89000000001</v>
          </cell>
          <cell r="O107">
            <v>2448</v>
          </cell>
          <cell r="Q107" t="str">
            <v>FDR fornitori nazionali</v>
          </cell>
          <cell r="R107">
            <v>3000</v>
          </cell>
          <cell r="S107">
            <v>161527.31</v>
          </cell>
          <cell r="T107">
            <v>595258.76</v>
          </cell>
          <cell r="U107">
            <v>632083.41</v>
          </cell>
          <cell r="V107">
            <v>316537.88</v>
          </cell>
          <cell r="W107">
            <v>201018.41</v>
          </cell>
          <cell r="X107">
            <v>188035.95</v>
          </cell>
          <cell r="Y107">
            <v>229204.85</v>
          </cell>
          <cell r="Z107">
            <v>158550.32999999999</v>
          </cell>
          <cell r="AA107">
            <v>145438.49</v>
          </cell>
          <cell r="AB107">
            <v>132210.57</v>
          </cell>
          <cell r="AC107">
            <v>147166.89000000001</v>
          </cell>
          <cell r="AE107">
            <v>14956.320000000007</v>
          </cell>
        </row>
        <row r="108">
          <cell r="B108" t="str">
            <v>13-000</v>
          </cell>
          <cell r="C108" t="str">
            <v>451 xx</v>
          </cell>
          <cell r="D108" t="str">
            <v>pd5a</v>
          </cell>
          <cell r="E108" t="str">
            <v>fornit</v>
          </cell>
          <cell r="G108" t="str">
            <v>p</v>
          </cell>
          <cell r="H108" t="str">
            <v>suppliers</v>
          </cell>
          <cell r="I108" t="str">
            <v>fornitori</v>
          </cell>
          <cell r="J108">
            <v>559.19000000000005</v>
          </cell>
          <cell r="K108">
            <v>532173.62</v>
          </cell>
          <cell r="L108">
            <v>487815.03</v>
          </cell>
          <cell r="O108">
            <v>487815.03</v>
          </cell>
          <cell r="Q108" t="str">
            <v>fornitori</v>
          </cell>
          <cell r="R108">
            <v>467711.06</v>
          </cell>
          <cell r="S108">
            <v>558005.43000000005</v>
          </cell>
          <cell r="T108">
            <v>484800.93</v>
          </cell>
          <cell r="U108">
            <v>535434.06999999995</v>
          </cell>
          <cell r="V108">
            <v>427919.5</v>
          </cell>
          <cell r="W108">
            <v>488463.8</v>
          </cell>
          <cell r="X108">
            <v>470728.8</v>
          </cell>
          <cell r="Y108">
            <v>532402.62</v>
          </cell>
          <cell r="Z108">
            <v>613461.28</v>
          </cell>
          <cell r="AA108">
            <v>455626.94</v>
          </cell>
          <cell r="AB108">
            <v>449902.35</v>
          </cell>
          <cell r="AC108">
            <v>487815.03</v>
          </cell>
          <cell r="AE108">
            <v>37912.680000000051</v>
          </cell>
        </row>
        <row r="109">
          <cell r="C109" t="str">
            <v>461 1</v>
          </cell>
          <cell r="D109" t="str">
            <v>pd10a</v>
          </cell>
          <cell r="E109" t="str">
            <v>altrepass</v>
          </cell>
          <cell r="F109">
            <v>1</v>
          </cell>
          <cell r="G109" t="str">
            <v>p</v>
          </cell>
          <cell r="I109" t="str">
            <v>deb vs insp x dipendenti</v>
          </cell>
          <cell r="L109">
            <v>0</v>
          </cell>
          <cell r="M109">
            <v>0</v>
          </cell>
          <cell r="O109">
            <v>0</v>
          </cell>
          <cell r="Q109" t="str">
            <v>deb vs insp x dipendenti</v>
          </cell>
          <cell r="R109">
            <v>0</v>
          </cell>
          <cell r="S109">
            <v>67.709999999999994</v>
          </cell>
          <cell r="T109">
            <v>4206.22</v>
          </cell>
          <cell r="U109">
            <v>4182.75</v>
          </cell>
          <cell r="V109">
            <v>4302.22</v>
          </cell>
          <cell r="W109">
            <v>6359.16</v>
          </cell>
          <cell r="X109">
            <v>4355.18</v>
          </cell>
          <cell r="Y109">
            <v>4858.46</v>
          </cell>
          <cell r="Z109">
            <v>6637.31</v>
          </cell>
          <cell r="AA109">
            <v>9627.5499999999993</v>
          </cell>
          <cell r="AB109">
            <v>11549.79</v>
          </cell>
          <cell r="AC109">
            <v>0</v>
          </cell>
          <cell r="AE109">
            <v>-11549.79</v>
          </cell>
        </row>
        <row r="110">
          <cell r="C110" t="str">
            <v>461 10</v>
          </cell>
          <cell r="D110" t="str">
            <v>pd10a</v>
          </cell>
          <cell r="E110" t="str">
            <v>altrepass</v>
          </cell>
          <cell r="G110" t="str">
            <v>p</v>
          </cell>
          <cell r="I110" t="str">
            <v>debiti vs pastore</v>
          </cell>
          <cell r="L110">
            <v>3936.18</v>
          </cell>
          <cell r="O110">
            <v>3936.18</v>
          </cell>
          <cell r="Q110" t="str">
            <v>debiti vs pastore</v>
          </cell>
          <cell r="R110">
            <v>0</v>
          </cell>
          <cell r="S110">
            <v>248.76</v>
          </cell>
          <cell r="T110">
            <v>1126.72</v>
          </cell>
          <cell r="U110">
            <v>1565.7</v>
          </cell>
          <cell r="V110">
            <v>877.96</v>
          </cell>
          <cell r="W110">
            <v>0</v>
          </cell>
          <cell r="X110">
            <v>438.98</v>
          </cell>
          <cell r="Y110">
            <v>877.96</v>
          </cell>
          <cell r="Z110">
            <v>1521.81</v>
          </cell>
          <cell r="AA110">
            <v>1302.3</v>
          </cell>
          <cell r="AB110">
            <v>2619.2399999999998</v>
          </cell>
          <cell r="AC110">
            <v>3936.18</v>
          </cell>
          <cell r="AE110">
            <v>1316.94</v>
          </cell>
        </row>
        <row r="111">
          <cell r="C111" t="str">
            <v>461 14</v>
          </cell>
          <cell r="D111" t="str">
            <v>pd10a</v>
          </cell>
          <cell r="E111" t="str">
            <v>altrepass</v>
          </cell>
          <cell r="G111" t="str">
            <v>p</v>
          </cell>
          <cell r="I111" t="str">
            <v>deb x contributi generici</v>
          </cell>
          <cell r="L111">
            <v>344.32</v>
          </cell>
          <cell r="O111">
            <v>344.32</v>
          </cell>
          <cell r="Q111" t="str">
            <v>deb x contributi generici</v>
          </cell>
          <cell r="R111">
            <v>0</v>
          </cell>
          <cell r="S111">
            <v>21.52</v>
          </cell>
          <cell r="T111">
            <v>64.56</v>
          </cell>
          <cell r="U111">
            <v>86.08</v>
          </cell>
          <cell r="V111">
            <v>43.04</v>
          </cell>
          <cell r="W111">
            <v>64.56</v>
          </cell>
          <cell r="X111">
            <v>86.08</v>
          </cell>
          <cell r="Y111">
            <v>107.6</v>
          </cell>
          <cell r="Z111">
            <v>150.63999999999999</v>
          </cell>
          <cell r="AA111">
            <v>215.2</v>
          </cell>
          <cell r="AB111">
            <v>279.76</v>
          </cell>
          <cell r="AC111">
            <v>344.32</v>
          </cell>
          <cell r="AE111">
            <v>64.56</v>
          </cell>
        </row>
        <row r="112">
          <cell r="B112" t="str">
            <v>35-0300002</v>
          </cell>
          <cell r="C112" t="str">
            <v>461 3</v>
          </cell>
          <cell r="D112" t="str">
            <v>pd10a</v>
          </cell>
          <cell r="E112" t="str">
            <v>altrepass</v>
          </cell>
          <cell r="G112" t="str">
            <v>p</v>
          </cell>
          <cell r="I112" t="str">
            <v>inali c/contributi</v>
          </cell>
          <cell r="J112">
            <v>0</v>
          </cell>
          <cell r="K112">
            <v>0</v>
          </cell>
          <cell r="L112">
            <v>-898.21</v>
          </cell>
          <cell r="O112">
            <v>-898.21</v>
          </cell>
          <cell r="Q112" t="str">
            <v>inali c/contributi</v>
          </cell>
          <cell r="R112">
            <v>0</v>
          </cell>
          <cell r="S112">
            <v>0</v>
          </cell>
          <cell r="T112">
            <v>-898.21</v>
          </cell>
          <cell r="U112">
            <v>-898.21</v>
          </cell>
          <cell r="V112">
            <v>-898.21</v>
          </cell>
          <cell r="W112">
            <v>-898.21</v>
          </cell>
          <cell r="X112">
            <v>-898.21</v>
          </cell>
          <cell r="Y112">
            <v>-898.21</v>
          </cell>
          <cell r="Z112">
            <v>-898.21</v>
          </cell>
          <cell r="AA112">
            <v>-898.21</v>
          </cell>
          <cell r="AB112">
            <v>-898.21</v>
          </cell>
          <cell r="AC112">
            <v>-898.21</v>
          </cell>
          <cell r="AE112">
            <v>0</v>
          </cell>
        </row>
        <row r="113">
          <cell r="C113" t="str">
            <v>461 6</v>
          </cell>
          <cell r="D113" t="str">
            <v>pd10a</v>
          </cell>
          <cell r="E113" t="str">
            <v>altrepass</v>
          </cell>
          <cell r="G113" t="str">
            <v>p</v>
          </cell>
          <cell r="I113" t="str">
            <v>debiti vs FPDAC</v>
          </cell>
          <cell r="L113">
            <v>6058.78</v>
          </cell>
          <cell r="O113">
            <v>6058.78</v>
          </cell>
          <cell r="Q113" t="str">
            <v>debiti vs FPDAC</v>
          </cell>
          <cell r="R113">
            <v>0</v>
          </cell>
          <cell r="S113">
            <v>354.62</v>
          </cell>
          <cell r="T113">
            <v>1029.78</v>
          </cell>
          <cell r="U113">
            <v>1079.1300000000001</v>
          </cell>
          <cell r="V113">
            <v>675.16</v>
          </cell>
          <cell r="W113">
            <v>2453.89</v>
          </cell>
          <cell r="X113">
            <v>1137.72</v>
          </cell>
          <cell r="Y113">
            <v>1763.53</v>
          </cell>
          <cell r="Z113">
            <v>2681.38</v>
          </cell>
          <cell r="AA113">
            <v>2303.92</v>
          </cell>
          <cell r="AB113">
            <v>4181.3500000000004</v>
          </cell>
          <cell r="AC113">
            <v>6058.78</v>
          </cell>
          <cell r="AE113">
            <v>1877.4299999999994</v>
          </cell>
        </row>
        <row r="114">
          <cell r="C114" t="str">
            <v>461 7</v>
          </cell>
          <cell r="D114" t="str">
            <v>pd10a</v>
          </cell>
          <cell r="E114" t="str">
            <v>altrepass</v>
          </cell>
          <cell r="G114" t="str">
            <v>p</v>
          </cell>
          <cell r="I114" t="str">
            <v>debiti vs fasdac</v>
          </cell>
          <cell r="L114">
            <v>2908.72</v>
          </cell>
          <cell r="O114">
            <v>2908.72</v>
          </cell>
          <cell r="Q114" t="str">
            <v>debiti vs fasdac</v>
          </cell>
          <cell r="R114">
            <v>0</v>
          </cell>
          <cell r="S114">
            <v>164.22</v>
          </cell>
          <cell r="T114">
            <v>743.82</v>
          </cell>
          <cell r="U114">
            <v>1033.6199999999999</v>
          </cell>
          <cell r="V114">
            <v>579.6</v>
          </cell>
          <cell r="W114">
            <v>0</v>
          </cell>
          <cell r="X114">
            <v>289.8</v>
          </cell>
          <cell r="Y114">
            <v>579.6</v>
          </cell>
          <cell r="Z114">
            <v>1004.64</v>
          </cell>
          <cell r="AA114">
            <v>859.72</v>
          </cell>
          <cell r="AB114">
            <v>1729.12</v>
          </cell>
          <cell r="AC114">
            <v>2908.72</v>
          </cell>
          <cell r="AE114">
            <v>1179.5999999999999</v>
          </cell>
        </row>
        <row r="115">
          <cell r="B115" t="str">
            <v>35-0200001</v>
          </cell>
          <cell r="C115" t="str">
            <v>463 1</v>
          </cell>
          <cell r="D115" t="str">
            <v>pd10a</v>
          </cell>
          <cell r="E115" t="str">
            <v>altrepass</v>
          </cell>
          <cell r="F115">
            <v>1</v>
          </cell>
          <cell r="G115" t="str">
            <v>p</v>
          </cell>
          <cell r="I115" t="str">
            <v>dipendenti c/retribuzioni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Q115" t="str">
            <v>dipendenti c/retribuzioni</v>
          </cell>
          <cell r="R115">
            <v>0</v>
          </cell>
          <cell r="S115">
            <v>3809.47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7119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</row>
        <row r="116">
          <cell r="B116" t="str">
            <v>35-0100003</v>
          </cell>
          <cell r="C116" t="str">
            <v>469 9</v>
          </cell>
          <cell r="D116" t="str">
            <v>pd10a</v>
          </cell>
          <cell r="E116" t="str">
            <v>altrepass</v>
          </cell>
          <cell r="G116" t="str">
            <v>p</v>
          </cell>
          <cell r="H116" t="str">
            <v>other liabilities</v>
          </cell>
          <cell r="I116" t="str">
            <v>debiti diversi</v>
          </cell>
          <cell r="J116">
            <v>0</v>
          </cell>
          <cell r="K116">
            <v>155.41</v>
          </cell>
          <cell r="L116">
            <v>237.01</v>
          </cell>
          <cell r="O116">
            <v>237.01</v>
          </cell>
          <cell r="Q116" t="str">
            <v>debiti diversi</v>
          </cell>
          <cell r="R116">
            <v>155.41</v>
          </cell>
          <cell r="S116">
            <v>155.41</v>
          </cell>
          <cell r="T116">
            <v>155.41</v>
          </cell>
          <cell r="U116">
            <v>155.41</v>
          </cell>
          <cell r="V116">
            <v>155.41</v>
          </cell>
          <cell r="W116">
            <v>155.41</v>
          </cell>
          <cell r="X116">
            <v>214.21</v>
          </cell>
          <cell r="Y116">
            <v>214.21</v>
          </cell>
          <cell r="Z116">
            <v>214.21</v>
          </cell>
          <cell r="AA116">
            <v>237.01</v>
          </cell>
          <cell r="AB116">
            <v>237.01</v>
          </cell>
          <cell r="AC116">
            <v>237.01</v>
          </cell>
          <cell r="AE116">
            <v>0</v>
          </cell>
        </row>
        <row r="117">
          <cell r="B117" t="str">
            <v>35-0100001</v>
          </cell>
          <cell r="C117" t="str">
            <v>533 1</v>
          </cell>
          <cell r="D117" t="str">
            <v>pd11a</v>
          </cell>
          <cell r="E117" t="str">
            <v>itax</v>
          </cell>
          <cell r="F117">
            <v>1</v>
          </cell>
          <cell r="G117" t="str">
            <v>p</v>
          </cell>
          <cell r="H117" t="str">
            <v>emploee taxes</v>
          </cell>
          <cell r="I117" t="str">
            <v>erario c/irpef dip (1001)</v>
          </cell>
          <cell r="J117">
            <v>18800.189999999999</v>
          </cell>
          <cell r="K117">
            <v>0</v>
          </cell>
          <cell r="L117">
            <v>9610.35</v>
          </cell>
          <cell r="M117">
            <v>0</v>
          </cell>
          <cell r="O117">
            <v>9610.35</v>
          </cell>
          <cell r="Q117" t="str">
            <v>erario c/irpef dip (1001)</v>
          </cell>
          <cell r="R117">
            <v>1876.02</v>
          </cell>
          <cell r="S117">
            <v>3825.95</v>
          </cell>
          <cell r="T117">
            <v>3825.95</v>
          </cell>
          <cell r="U117">
            <v>3801.39</v>
          </cell>
          <cell r="V117">
            <v>3801.39</v>
          </cell>
          <cell r="W117">
            <v>5323.59</v>
          </cell>
          <cell r="X117">
            <v>98.39</v>
          </cell>
          <cell r="Y117">
            <v>4104.28</v>
          </cell>
          <cell r="Z117">
            <v>5314.96</v>
          </cell>
          <cell r="AA117">
            <v>7672.08</v>
          </cell>
          <cell r="AB117">
            <v>9597.49</v>
          </cell>
          <cell r="AC117">
            <v>9610.35</v>
          </cell>
          <cell r="AE117">
            <v>12.860000000000582</v>
          </cell>
        </row>
        <row r="118">
          <cell r="B118" t="str">
            <v>35-0100002</v>
          </cell>
          <cell r="C118" t="str">
            <v>533 3</v>
          </cell>
          <cell r="D118" t="str">
            <v>pd11a</v>
          </cell>
          <cell r="E118" t="str">
            <v>itax</v>
          </cell>
          <cell r="G118" t="str">
            <v>p</v>
          </cell>
          <cell r="H118" t="str">
            <v>free lance taxes</v>
          </cell>
          <cell r="I118" t="str">
            <v>erario c/irpef lav aut (1040)</v>
          </cell>
          <cell r="J118">
            <v>1379</v>
          </cell>
          <cell r="K118">
            <v>39038.639999999999</v>
          </cell>
          <cell r="L118">
            <v>-213.71</v>
          </cell>
          <cell r="O118">
            <v>-213.71</v>
          </cell>
          <cell r="Q118" t="str">
            <v>erario c/irpef lav aut (1040)</v>
          </cell>
          <cell r="R118">
            <v>4222.03</v>
          </cell>
          <cell r="S118">
            <v>0</v>
          </cell>
          <cell r="T118">
            <v>0</v>
          </cell>
          <cell r="U118">
            <v>0</v>
          </cell>
          <cell r="V118">
            <v>17130.18</v>
          </cell>
          <cell r="W118">
            <v>-213.71</v>
          </cell>
          <cell r="X118">
            <v>17855.32</v>
          </cell>
          <cell r="Y118">
            <v>-213.71</v>
          </cell>
          <cell r="Z118">
            <v>-213.71</v>
          </cell>
          <cell r="AA118">
            <v>16986.990000000002</v>
          </cell>
          <cell r="AB118">
            <v>20343.34</v>
          </cell>
          <cell r="AC118">
            <v>-213.71</v>
          </cell>
          <cell r="AE118">
            <v>-20557.05</v>
          </cell>
        </row>
        <row r="119">
          <cell r="B119" t="str">
            <v>=</v>
          </cell>
          <cell r="C119" t="str">
            <v>537 3</v>
          </cell>
          <cell r="D119" t="str">
            <v>pd11a</v>
          </cell>
          <cell r="E119" t="str">
            <v>itax</v>
          </cell>
          <cell r="G119" t="str">
            <v>p</v>
          </cell>
          <cell r="I119" t="str">
            <v>erario c/IRAP</v>
          </cell>
          <cell r="L119">
            <v>0</v>
          </cell>
          <cell r="O119">
            <v>0</v>
          </cell>
          <cell r="Q119" t="str">
            <v>erario c/IRAP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65695</v>
          </cell>
          <cell r="W119">
            <v>65695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</row>
        <row r="120">
          <cell r="B120" t="str">
            <v>10-0200014</v>
          </cell>
          <cell r="C120" t="str">
            <v>571 2</v>
          </cell>
          <cell r="D120" t="str">
            <v>pd3</v>
          </cell>
          <cell r="E120" t="str">
            <v>altrepass</v>
          </cell>
          <cell r="G120" t="str">
            <v>p</v>
          </cell>
          <cell r="H120" t="str">
            <v>bpci bank</v>
          </cell>
          <cell r="I120" t="str">
            <v>bpci</v>
          </cell>
          <cell r="L120">
            <v>0</v>
          </cell>
          <cell r="O120">
            <v>0</v>
          </cell>
          <cell r="Q120" t="str">
            <v>bpci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7425.8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</row>
        <row r="121">
          <cell r="B121" t="str">
            <v>=</v>
          </cell>
          <cell r="C121" t="str">
            <v>999 1</v>
          </cell>
          <cell r="D121" t="str">
            <v>pd11a</v>
          </cell>
          <cell r="E121" t="str">
            <v>itax</v>
          </cell>
          <cell r="F121">
            <v>3</v>
          </cell>
          <cell r="G121" t="str">
            <v>p</v>
          </cell>
          <cell r="I121" t="str">
            <v>erario /IRAP</v>
          </cell>
          <cell r="L121">
            <v>45000</v>
          </cell>
          <cell r="M121">
            <v>45000</v>
          </cell>
          <cell r="O121">
            <v>0</v>
          </cell>
          <cell r="Q121" t="str">
            <v>erario /IRAP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27500</v>
          </cell>
          <cell r="W121">
            <v>33000</v>
          </cell>
          <cell r="X121">
            <v>38500</v>
          </cell>
          <cell r="Y121">
            <v>49500</v>
          </cell>
          <cell r="Z121">
            <v>55000</v>
          </cell>
          <cell r="AA121">
            <v>55000</v>
          </cell>
          <cell r="AB121">
            <v>60500</v>
          </cell>
          <cell r="AC121">
            <v>45000</v>
          </cell>
          <cell r="AE121">
            <v>-15500</v>
          </cell>
        </row>
        <row r="122">
          <cell r="B122">
            <v>123</v>
          </cell>
          <cell r="C122" t="str">
            <v>617 1</v>
          </cell>
          <cell r="D122" t="str">
            <v>r5</v>
          </cell>
          <cell r="E122" t="str">
            <v>ricdiv</v>
          </cell>
          <cell r="F122" t="str">
            <v>ic</v>
          </cell>
          <cell r="G122" t="str">
            <v>r</v>
          </cell>
          <cell r="H122" t="str">
            <v>interest from bionasse</v>
          </cell>
          <cell r="I122" t="str">
            <v>rifatturazione a San Marco</v>
          </cell>
          <cell r="K122">
            <v>1005301.5</v>
          </cell>
          <cell r="L122">
            <v>964356.23999999929</v>
          </cell>
          <cell r="M122">
            <v>79033.649999999325</v>
          </cell>
          <cell r="O122">
            <v>885322.59</v>
          </cell>
          <cell r="Q122" t="str">
            <v>rifatturazione a San Marco</v>
          </cell>
          <cell r="R122">
            <v>230000</v>
          </cell>
          <cell r="S122">
            <v>344412.31</v>
          </cell>
          <cell r="T122">
            <v>357178.98</v>
          </cell>
          <cell r="U122">
            <v>455389</v>
          </cell>
          <cell r="V122">
            <v>445589.98</v>
          </cell>
          <cell r="W122">
            <v>640437.35</v>
          </cell>
          <cell r="X122">
            <v>712765.64</v>
          </cell>
          <cell r="Y122">
            <v>778276.57079999975</v>
          </cell>
          <cell r="Z122">
            <v>821243.84159999958</v>
          </cell>
          <cell r="AA122">
            <v>868170.82799999963</v>
          </cell>
          <cell r="AB122">
            <v>927346.58399999933</v>
          </cell>
          <cell r="AC122">
            <v>964356.23999999929</v>
          </cell>
          <cell r="AE122">
            <v>37009.655999999959</v>
          </cell>
        </row>
        <row r="123">
          <cell r="B123" t="str">
            <v>97-0300001</v>
          </cell>
          <cell r="C123" t="str">
            <v>641 10</v>
          </cell>
          <cell r="D123" t="str">
            <v>e20a</v>
          </cell>
          <cell r="E123" t="str">
            <v>rxg</v>
          </cell>
          <cell r="G123" t="str">
            <v>r</v>
          </cell>
          <cell r="H123" t="str">
            <v>extra revenues</v>
          </cell>
          <cell r="I123" t="str">
            <v>sopravv att ord</v>
          </cell>
          <cell r="J123">
            <v>3798.75</v>
          </cell>
          <cell r="K123">
            <v>2344.92</v>
          </cell>
          <cell r="L123">
            <v>0</v>
          </cell>
          <cell r="O123">
            <v>0</v>
          </cell>
          <cell r="Q123" t="str">
            <v>sopravv att ord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</row>
        <row r="124">
          <cell r="B124" t="str">
            <v>=</v>
          </cell>
          <cell r="C124" t="str">
            <v>641 3</v>
          </cell>
          <cell r="D124" t="str">
            <v>e20a</v>
          </cell>
          <cell r="E124" t="str">
            <v>difcam</v>
          </cell>
          <cell r="G124" t="str">
            <v>r</v>
          </cell>
          <cell r="I124" t="str">
            <v>utili su cambi</v>
          </cell>
          <cell r="K124">
            <v>844.25</v>
          </cell>
          <cell r="L124">
            <v>775.14</v>
          </cell>
          <cell r="O124">
            <v>775.14</v>
          </cell>
          <cell r="Q124" t="str">
            <v>utili su cambi</v>
          </cell>
          <cell r="R124">
            <v>0</v>
          </cell>
          <cell r="S124">
            <v>0</v>
          </cell>
          <cell r="T124">
            <v>775.14</v>
          </cell>
          <cell r="U124">
            <v>775.14</v>
          </cell>
          <cell r="V124">
            <v>775.14</v>
          </cell>
          <cell r="W124">
            <v>775.14</v>
          </cell>
          <cell r="X124">
            <v>775.14</v>
          </cell>
          <cell r="Y124">
            <v>775.14</v>
          </cell>
          <cell r="Z124">
            <v>775.14</v>
          </cell>
          <cell r="AA124">
            <v>775.14</v>
          </cell>
          <cell r="AB124">
            <v>775.14</v>
          </cell>
          <cell r="AC124">
            <v>775.14</v>
          </cell>
          <cell r="AE124">
            <v>0</v>
          </cell>
        </row>
        <row r="125">
          <cell r="B125" t="str">
            <v>55-0200002</v>
          </cell>
          <cell r="C125" t="str">
            <v>663 1</v>
          </cell>
          <cell r="D125" t="str">
            <v>c16a</v>
          </cell>
          <cell r="E125" t="str">
            <v>iemi5</v>
          </cell>
          <cell r="F125">
            <v>4</v>
          </cell>
          <cell r="G125" t="str">
            <v>r</v>
          </cell>
          <cell r="H125" t="str">
            <v>interest from cellulosa calabra</v>
          </cell>
          <cell r="I125" t="str">
            <v>int. A cell. Calabra</v>
          </cell>
          <cell r="J125">
            <v>28747.64</v>
          </cell>
          <cell r="K125">
            <v>27794.016904564494</v>
          </cell>
          <cell r="L125">
            <v>29397.930487870239</v>
          </cell>
          <cell r="M125">
            <v>4.8787023843033239E-4</v>
          </cell>
          <cell r="O125">
            <v>29397.93</v>
          </cell>
          <cell r="Q125" t="str">
            <v>int. A cell. Calabra</v>
          </cell>
          <cell r="R125">
            <v>2999.7594446642102</v>
          </cell>
          <cell r="S125">
            <v>5709.2195882318838</v>
          </cell>
          <cell r="T125">
            <v>8708.9790328960935</v>
          </cell>
          <cell r="U125">
            <v>11611.972043861459</v>
          </cell>
          <cell r="V125">
            <v>14611.731488525669</v>
          </cell>
          <cell r="W125">
            <v>17778.699247034227</v>
          </cell>
          <cell r="X125">
            <v>19748.217153222318</v>
          </cell>
          <cell r="Y125">
            <v>21674.125390150137</v>
          </cell>
          <cell r="Z125">
            <v>25463.815791846806</v>
          </cell>
          <cell r="AA125">
            <v>25463.815791846806</v>
          </cell>
          <cell r="AB125">
            <v>27327.597956615664</v>
          </cell>
          <cell r="AC125">
            <v>29397.930487870239</v>
          </cell>
          <cell r="AE125">
            <v>2070.3325312545749</v>
          </cell>
        </row>
        <row r="126">
          <cell r="B126" t="str">
            <v>55-0200003</v>
          </cell>
          <cell r="C126" t="str">
            <v>663 1</v>
          </cell>
          <cell r="D126" t="str">
            <v>c16a</v>
          </cell>
          <cell r="E126" t="str">
            <v>iemi1</v>
          </cell>
          <cell r="F126">
            <v>4</v>
          </cell>
          <cell r="G126" t="str">
            <v>r</v>
          </cell>
          <cell r="H126" t="str">
            <v>interest from bionasse</v>
          </cell>
          <cell r="I126" t="str">
            <v>int. A biomasse</v>
          </cell>
          <cell r="J126">
            <v>547769.48</v>
          </cell>
          <cell r="K126">
            <v>634965.23210958904</v>
          </cell>
          <cell r="L126">
            <v>763684.40383561642</v>
          </cell>
          <cell r="M126">
            <v>3.8356164004653692E-3</v>
          </cell>
          <cell r="O126">
            <v>763684.4</v>
          </cell>
          <cell r="Q126" t="str">
            <v>int. A biomasse</v>
          </cell>
          <cell r="R126">
            <v>61887.163397260279</v>
          </cell>
          <cell r="S126">
            <v>117785.24646575344</v>
          </cell>
          <cell r="T126">
            <v>179672.40986301372</v>
          </cell>
          <cell r="U126">
            <v>239563.21315068495</v>
          </cell>
          <cell r="V126">
            <v>301450.3765479452</v>
          </cell>
          <cell r="W126">
            <v>362811.29654794524</v>
          </cell>
          <cell r="X126">
            <v>428737.28677200229</v>
          </cell>
          <cell r="Y126">
            <v>494663.27699605934</v>
          </cell>
          <cell r="Z126">
            <v>624388.61259823618</v>
          </cell>
          <cell r="AA126">
            <v>624388.61259823618</v>
          </cell>
          <cell r="AB126">
            <v>688187.9579763558</v>
          </cell>
          <cell r="AC126">
            <v>763684.40383561642</v>
          </cell>
          <cell r="AE126">
            <v>75496.445859260624</v>
          </cell>
        </row>
        <row r="127">
          <cell r="B127" t="str">
            <v>97-0300005</v>
          </cell>
          <cell r="C127" t="str">
            <v>667 12</v>
          </cell>
          <cell r="D127" t="str">
            <v>e20a</v>
          </cell>
          <cell r="E127" t="str">
            <v>rxg</v>
          </cell>
          <cell r="G127" t="str">
            <v>r</v>
          </cell>
          <cell r="I127" t="str">
            <v>arrotondam. Attivi</v>
          </cell>
          <cell r="J127">
            <v>0.01</v>
          </cell>
          <cell r="K127">
            <v>3.77</v>
          </cell>
          <cell r="L127">
            <v>13.37</v>
          </cell>
          <cell r="O127">
            <v>13.37</v>
          </cell>
          <cell r="Q127" t="str">
            <v>arrotondam. Attivi</v>
          </cell>
          <cell r="R127">
            <v>0</v>
          </cell>
          <cell r="S127">
            <v>0</v>
          </cell>
          <cell r="T127">
            <v>0.94</v>
          </cell>
          <cell r="U127">
            <v>1.82</v>
          </cell>
          <cell r="V127">
            <v>3.12</v>
          </cell>
          <cell r="W127">
            <v>4.03</v>
          </cell>
          <cell r="X127">
            <v>4.1900000000000004</v>
          </cell>
          <cell r="Y127">
            <v>4.74</v>
          </cell>
          <cell r="Z127">
            <v>5.68</v>
          </cell>
          <cell r="AA127">
            <v>6.69</v>
          </cell>
          <cell r="AB127">
            <v>8.93</v>
          </cell>
          <cell r="AC127">
            <v>13.37</v>
          </cell>
          <cell r="AE127">
            <v>4.4399999999999995</v>
          </cell>
        </row>
        <row r="128">
          <cell r="B128" t="str">
            <v>55-0100002</v>
          </cell>
          <cell r="C128" t="str">
            <v>667 5</v>
          </cell>
          <cell r="D128" t="str">
            <v>c16d</v>
          </cell>
          <cell r="E128" t="str">
            <v>aric</v>
          </cell>
          <cell r="G128" t="str">
            <v>r</v>
          </cell>
          <cell r="I128" t="str">
            <v>interessi attivi banche</v>
          </cell>
          <cell r="J128">
            <v>257.06</v>
          </cell>
          <cell r="K128">
            <v>325.22000000000003</v>
          </cell>
          <cell r="L128">
            <v>565.07000000000005</v>
          </cell>
          <cell r="O128">
            <v>565.07000000000005</v>
          </cell>
          <cell r="Q128" t="str">
            <v>interessi attivi banche</v>
          </cell>
          <cell r="R128">
            <v>0</v>
          </cell>
          <cell r="S128">
            <v>0</v>
          </cell>
          <cell r="T128">
            <v>0</v>
          </cell>
          <cell r="U128">
            <v>244.51</v>
          </cell>
          <cell r="V128">
            <v>244.51</v>
          </cell>
          <cell r="W128">
            <v>244.51</v>
          </cell>
          <cell r="X128">
            <v>400.76</v>
          </cell>
          <cell r="Y128">
            <v>362.96</v>
          </cell>
          <cell r="Z128">
            <v>362.96</v>
          </cell>
          <cell r="AA128">
            <v>565.07000000000005</v>
          </cell>
          <cell r="AB128">
            <v>565.07000000000005</v>
          </cell>
          <cell r="AC128">
            <v>565.07000000000005</v>
          </cell>
          <cell r="AE128">
            <v>0</v>
          </cell>
        </row>
        <row r="129">
          <cell r="B129" t="str">
            <v>55-0200001</v>
          </cell>
          <cell r="C129" t="str">
            <v>663 1</v>
          </cell>
          <cell r="D129" t="str">
            <v>c16a</v>
          </cell>
          <cell r="E129" t="str">
            <v>iemi4</v>
          </cell>
          <cell r="F129" t="str">
            <v>ic</v>
          </cell>
          <cell r="G129" t="str">
            <v>r</v>
          </cell>
          <cell r="H129" t="str">
            <v>interest from san marco</v>
          </cell>
          <cell r="I129" t="str">
            <v>interessi a san Marco</v>
          </cell>
          <cell r="J129">
            <v>526834.55000000005</v>
          </cell>
          <cell r="K129">
            <v>908191.35646868905</v>
          </cell>
          <cell r="L129">
            <v>0</v>
          </cell>
          <cell r="M129">
            <v>-633518.61</v>
          </cell>
          <cell r="O129">
            <v>633518.61</v>
          </cell>
          <cell r="Q129" t="str">
            <v>interessi a san Marco</v>
          </cell>
          <cell r="R129">
            <v>116616.75549675802</v>
          </cell>
          <cell r="S129">
            <v>220887.00022471801</v>
          </cell>
          <cell r="T129">
            <v>338564.7740228459</v>
          </cell>
          <cell r="U129">
            <v>442534.25212178542</v>
          </cell>
          <cell r="V129">
            <v>537962.63501580374</v>
          </cell>
          <cell r="W129">
            <v>633518.87032523239</v>
          </cell>
          <cell r="X129">
            <v>716340.48184293986</v>
          </cell>
          <cell r="Y129">
            <v>796333.60020996234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</row>
        <row r="130">
          <cell r="B130" t="str">
            <v>55-0200005</v>
          </cell>
          <cell r="C130" t="str">
            <v>663 1</v>
          </cell>
          <cell r="D130" t="str">
            <v>c16a</v>
          </cell>
          <cell r="E130" t="str">
            <v>iemi5</v>
          </cell>
          <cell r="F130">
            <v>4</v>
          </cell>
          <cell r="G130" t="str">
            <v>r</v>
          </cell>
          <cell r="H130" t="str">
            <v>interest from energ</v>
          </cell>
          <cell r="I130" t="str">
            <v>int. A energ</v>
          </cell>
          <cell r="J130">
            <v>35284.11</v>
          </cell>
          <cell r="K130">
            <v>41621.174724577817</v>
          </cell>
          <cell r="L130">
            <v>52876.46914192917</v>
          </cell>
          <cell r="M130">
            <v>-8.5807083087274805E-4</v>
          </cell>
          <cell r="O130">
            <v>52876.47</v>
          </cell>
          <cell r="Q130" t="str">
            <v>int. A energ</v>
          </cell>
          <cell r="R130">
            <v>4003.0038836745398</v>
          </cell>
          <cell r="S130">
            <v>7618.6202947354141</v>
          </cell>
          <cell r="T130">
            <v>11621.624178409953</v>
          </cell>
          <cell r="U130">
            <v>15495.498904546605</v>
          </cell>
          <cell r="V130">
            <v>19498.502788221143</v>
          </cell>
          <cell r="W130">
            <v>23491.264890561197</v>
          </cell>
          <cell r="X130">
            <v>28208.410028548828</v>
          </cell>
          <cell r="Y130">
            <v>32982.966125440566</v>
          </cell>
          <cell r="Z130">
            <v>42378.060380614639</v>
          </cell>
          <cell r="AA130">
            <v>42378.060380614639</v>
          </cell>
          <cell r="AB130">
            <v>46998.598538896971</v>
          </cell>
          <cell r="AC130">
            <v>52876.46914192917</v>
          </cell>
          <cell r="AE130">
            <v>5877.8706030321991</v>
          </cell>
        </row>
        <row r="131">
          <cell r="B131" t="str">
            <v>14-0300004</v>
          </cell>
          <cell r="C131">
            <v>531.1</v>
          </cell>
          <cell r="D131" t="str">
            <v>4bis</v>
          </cell>
          <cell r="E131" t="str">
            <v>alcred</v>
          </cell>
          <cell r="G131" t="str">
            <v>a</v>
          </cell>
          <cell r="H131" t="str">
            <v>VAT credit</v>
          </cell>
          <cell r="I131" t="str">
            <v>iva acquisti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 t="str">
            <v>iva acquisti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</row>
        <row r="132">
          <cell r="B132" t="str">
            <v>14-0300008</v>
          </cell>
          <cell r="D132" t="str">
            <v>4bis</v>
          </cell>
          <cell r="E132" t="str">
            <v>alcred</v>
          </cell>
          <cell r="G132" t="str">
            <v>a</v>
          </cell>
          <cell r="H132" t="str">
            <v>Credit vs INPS (social sec.)</v>
          </cell>
          <cell r="I132" t="str">
            <v>Credito inps (chiesto a rimb)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 t="str">
            <v>Credito inps (chiesto a rimb)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</row>
        <row r="133">
          <cell r="B133" t="str">
            <v>=</v>
          </cell>
          <cell r="D133" t="str">
            <v>4bis</v>
          </cell>
          <cell r="E133" t="str">
            <v>alcred</v>
          </cell>
          <cell r="G133" t="str">
            <v>a</v>
          </cell>
          <cell r="I133" t="str">
            <v>crediti x imposte differite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Q133" t="str">
            <v>crediti x imposte differite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</row>
        <row r="134">
          <cell r="B134" t="str">
            <v>60-0100002</v>
          </cell>
          <cell r="D134" t="str">
            <v>b07</v>
          </cell>
          <cell r="E134" t="str">
            <v>asp</v>
          </cell>
          <cell r="G134" t="str">
            <v>c</v>
          </cell>
          <cell r="H134" t="str">
            <v>capracotta costs</v>
          </cell>
          <cell r="I134" t="str">
            <v>costi x svil. Progetti capracotta</v>
          </cell>
          <cell r="J134">
            <v>1561.79</v>
          </cell>
          <cell r="K134">
            <v>0</v>
          </cell>
          <cell r="L134">
            <v>0</v>
          </cell>
          <cell r="O134">
            <v>0</v>
          </cell>
          <cell r="Q134" t="str">
            <v>costi x svil. Progetti capracotta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</row>
        <row r="135">
          <cell r="B135" t="str">
            <v>60-0100003</v>
          </cell>
          <cell r="D135" t="str">
            <v>b07</v>
          </cell>
          <cell r="E135" t="str">
            <v>asp</v>
          </cell>
          <cell r="G135" t="str">
            <v>c</v>
          </cell>
          <cell r="H135" t="str">
            <v>san marco costs</v>
          </cell>
          <cell r="I135" t="str">
            <v>costi x san marco bioenergie</v>
          </cell>
          <cell r="J135">
            <v>622.99</v>
          </cell>
          <cell r="K135">
            <v>0</v>
          </cell>
          <cell r="L135">
            <v>0</v>
          </cell>
          <cell r="O135">
            <v>0</v>
          </cell>
          <cell r="Q135" t="str">
            <v>costi x san marco bioenergie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</row>
        <row r="136">
          <cell r="B136" t="str">
            <v>60-0200006</v>
          </cell>
          <cell r="C136" t="str">
            <v>741 5</v>
          </cell>
          <cell r="D136" t="str">
            <v>b07</v>
          </cell>
          <cell r="E136" t="str">
            <v>asp</v>
          </cell>
          <cell r="G136" t="str">
            <v>c</v>
          </cell>
          <cell r="H136" t="str">
            <v>advertisng costs</v>
          </cell>
          <cell r="I136" t="str">
            <v>costi di pubbl da ripartire</v>
          </cell>
          <cell r="J136">
            <v>0</v>
          </cell>
          <cell r="K136">
            <v>0</v>
          </cell>
          <cell r="L136">
            <v>4564</v>
          </cell>
          <cell r="O136">
            <v>4564</v>
          </cell>
          <cell r="Q136" t="str">
            <v>costi di pubbl da ripartire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4564</v>
          </cell>
          <cell r="AE136">
            <v>4564</v>
          </cell>
        </row>
        <row r="137">
          <cell r="B137" t="str">
            <v>70-0100001</v>
          </cell>
          <cell r="D137" t="str">
            <v>b07</v>
          </cell>
          <cell r="E137" t="str">
            <v>asp</v>
          </cell>
          <cell r="G137" t="str">
            <v>c</v>
          </cell>
          <cell r="I137" t="str">
            <v>rimborso kilometrico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 t="str">
            <v>rimborso kilometrico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</row>
        <row r="138">
          <cell r="B138" t="str">
            <v>70-0300003</v>
          </cell>
          <cell r="D138" t="str">
            <v>b07</v>
          </cell>
          <cell r="E138" t="str">
            <v>serv3</v>
          </cell>
          <cell r="G138" t="str">
            <v>c</v>
          </cell>
          <cell r="I138" t="str">
            <v>spese ricerca personale</v>
          </cell>
          <cell r="J138">
            <v>2568.16</v>
          </cell>
          <cell r="K138">
            <v>0</v>
          </cell>
          <cell r="L138">
            <v>0</v>
          </cell>
          <cell r="O138">
            <v>0</v>
          </cell>
          <cell r="Q138" t="str">
            <v>spese ricerca personale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</row>
        <row r="139">
          <cell r="B139" t="str">
            <v>70-0300005</v>
          </cell>
          <cell r="D139" t="str">
            <v>b07</v>
          </cell>
          <cell r="E139" t="str">
            <v>serv3</v>
          </cell>
          <cell r="G139" t="str">
            <v>c</v>
          </cell>
          <cell r="I139" t="str">
            <v>contrib su compensi collab.</v>
          </cell>
          <cell r="J139">
            <v>8404.5499999999993</v>
          </cell>
          <cell r="K139">
            <v>0</v>
          </cell>
          <cell r="L139">
            <v>0</v>
          </cell>
          <cell r="O139">
            <v>0</v>
          </cell>
          <cell r="Q139" t="str">
            <v>contrib su compensi collab.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</row>
        <row r="140">
          <cell r="B140" t="str">
            <v>70-0300006</v>
          </cell>
          <cell r="D140" t="str">
            <v>b07</v>
          </cell>
          <cell r="E140" t="str">
            <v>serv3</v>
          </cell>
          <cell r="G140" t="str">
            <v>c</v>
          </cell>
          <cell r="I140" t="str">
            <v>consul. Invio telematico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 t="str">
            <v>consul. Invio telematico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</row>
        <row r="141">
          <cell r="B141" t="str">
            <v>70-0300007</v>
          </cell>
          <cell r="D141" t="str">
            <v>b07</v>
          </cell>
          <cell r="E141" t="str">
            <v>serv3</v>
          </cell>
          <cell r="G141" t="str">
            <v>c</v>
          </cell>
          <cell r="H141" t="str">
            <v>wage admin. Costs</v>
          </cell>
          <cell r="I141" t="str">
            <v>consul. Paghe</v>
          </cell>
          <cell r="J141">
            <v>314.24</v>
          </cell>
          <cell r="K141">
            <v>0</v>
          </cell>
          <cell r="L141">
            <v>0</v>
          </cell>
          <cell r="O141">
            <v>0</v>
          </cell>
          <cell r="Q141" t="str">
            <v>consul. Paghe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</row>
        <row r="142">
          <cell r="B142" t="str">
            <v>70-0300008</v>
          </cell>
          <cell r="D142" t="str">
            <v>b07</v>
          </cell>
          <cell r="E142" t="str">
            <v>serv3</v>
          </cell>
          <cell r="G142" t="str">
            <v>c</v>
          </cell>
          <cell r="H142" t="str">
            <v>administration costs</v>
          </cell>
          <cell r="I142" t="str">
            <v>consul. Ammin.</v>
          </cell>
          <cell r="J142">
            <v>14316.42</v>
          </cell>
          <cell r="K142">
            <v>51247</v>
          </cell>
          <cell r="L142">
            <v>0</v>
          </cell>
          <cell r="O142">
            <v>0</v>
          </cell>
          <cell r="Q142" t="str">
            <v>consul. Ammin.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</row>
        <row r="143">
          <cell r="B143" t="str">
            <v>70-0300010</v>
          </cell>
          <cell r="D143" t="str">
            <v>b07</v>
          </cell>
          <cell r="E143" t="str">
            <v>serv3</v>
          </cell>
          <cell r="G143" t="str">
            <v>c</v>
          </cell>
          <cell r="H143" t="str">
            <v>cggp costs</v>
          </cell>
          <cell r="I143" t="str">
            <v>consul. Cggp</v>
          </cell>
          <cell r="J143">
            <v>919605</v>
          </cell>
          <cell r="K143">
            <v>0</v>
          </cell>
          <cell r="L143">
            <v>0</v>
          </cell>
          <cell r="O143">
            <v>0</v>
          </cell>
          <cell r="Q143" t="str">
            <v>consul. Cggp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</row>
        <row r="144">
          <cell r="B144" t="str">
            <v>70-0300011</v>
          </cell>
          <cell r="C144" t="str">
            <v>743 9</v>
          </cell>
          <cell r="D144" t="str">
            <v>b07</v>
          </cell>
          <cell r="E144" t="str">
            <v>serv3</v>
          </cell>
          <cell r="G144" t="str">
            <v>c</v>
          </cell>
          <cell r="H144" t="str">
            <v>cggp costs</v>
          </cell>
          <cell r="I144" t="str">
            <v>spese generali varie</v>
          </cell>
          <cell r="J144">
            <v>0</v>
          </cell>
          <cell r="K144">
            <v>0</v>
          </cell>
          <cell r="L144">
            <v>16.579999999999998</v>
          </cell>
          <cell r="O144">
            <v>16.579999999999998</v>
          </cell>
          <cell r="Q144" t="str">
            <v>spese generali varie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16.579999999999998</v>
          </cell>
          <cell r="AE144">
            <v>16.579999999999998</v>
          </cell>
        </row>
        <row r="145">
          <cell r="B145" t="str">
            <v>70-0420001</v>
          </cell>
          <cell r="D145" t="str">
            <v>b07</v>
          </cell>
          <cell r="E145" t="str">
            <v>asp</v>
          </cell>
          <cell r="G145" t="str">
            <v>c</v>
          </cell>
          <cell r="I145" t="str">
            <v>elaborazione dati</v>
          </cell>
          <cell r="J145">
            <v>324</v>
          </cell>
          <cell r="K145">
            <v>-324</v>
          </cell>
          <cell r="L145">
            <v>0</v>
          </cell>
          <cell r="O145">
            <v>0</v>
          </cell>
          <cell r="Q145" t="str">
            <v>elaborazione dati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</row>
        <row r="146">
          <cell r="B146" t="str">
            <v>70-0510002</v>
          </cell>
          <cell r="D146" t="str">
            <v>b07</v>
          </cell>
          <cell r="E146" t="str">
            <v>asp</v>
          </cell>
          <cell r="G146" t="str">
            <v>c</v>
          </cell>
          <cell r="I146" t="str">
            <v>revisione e certificazione</v>
          </cell>
          <cell r="J146">
            <v>10030</v>
          </cell>
          <cell r="K146">
            <v>0</v>
          </cell>
          <cell r="L146">
            <v>0</v>
          </cell>
          <cell r="O146">
            <v>0</v>
          </cell>
          <cell r="Q146" t="str">
            <v>revisione e certificazione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</row>
        <row r="147">
          <cell r="B147" t="str">
            <v>70-0700001</v>
          </cell>
          <cell r="D147" t="str">
            <v>b07</v>
          </cell>
          <cell r="E147" t="str">
            <v>asp</v>
          </cell>
          <cell r="G147" t="str">
            <v>c</v>
          </cell>
          <cell r="I147" t="str">
            <v>compensi amministratori</v>
          </cell>
          <cell r="J147">
            <v>125100</v>
          </cell>
          <cell r="K147">
            <v>0</v>
          </cell>
          <cell r="L147">
            <v>0</v>
          </cell>
          <cell r="O147">
            <v>0</v>
          </cell>
          <cell r="Q147" t="str">
            <v>compensi amministratori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</row>
        <row r="148">
          <cell r="B148" t="str">
            <v>70-0700002</v>
          </cell>
          <cell r="D148" t="str">
            <v>b07</v>
          </cell>
          <cell r="E148" t="str">
            <v>asp</v>
          </cell>
          <cell r="G148" t="str">
            <v>c</v>
          </cell>
          <cell r="I148" t="str">
            <v>contrib. Su compensi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 t="str">
            <v>contrib. Su compensi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</row>
        <row r="149">
          <cell r="B149" t="str">
            <v>70-0300008</v>
          </cell>
          <cell r="D149" t="str">
            <v>b07</v>
          </cell>
          <cell r="E149" t="str">
            <v>serv3</v>
          </cell>
          <cell r="G149" t="str">
            <v>c</v>
          </cell>
          <cell r="H149" t="str">
            <v>administration costs</v>
          </cell>
          <cell r="I149" t="str">
            <v>consulenze a San Marco</v>
          </cell>
          <cell r="K149">
            <v>178920</v>
          </cell>
          <cell r="L149">
            <v>0</v>
          </cell>
          <cell r="O149">
            <v>0</v>
          </cell>
          <cell r="Q149" t="str">
            <v>consulenze a San Marco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</row>
        <row r="150">
          <cell r="B150" t="str">
            <v>=</v>
          </cell>
          <cell r="D150" t="str">
            <v>b09b</v>
          </cell>
          <cell r="E150" t="str">
            <v>stip</v>
          </cell>
          <cell r="G150" t="str">
            <v>c</v>
          </cell>
          <cell r="H150" t="str">
            <v>contributi personale</v>
          </cell>
          <cell r="I150" t="str">
            <v>oneri differiti</v>
          </cell>
          <cell r="L150">
            <v>0</v>
          </cell>
          <cell r="O150">
            <v>0</v>
          </cell>
          <cell r="Q150" t="str">
            <v>oneri differiti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</row>
        <row r="151">
          <cell r="B151" t="str">
            <v>90-0100003</v>
          </cell>
          <cell r="D151" t="str">
            <v>b10a</v>
          </cell>
          <cell r="E151" t="str">
            <v>amm</v>
          </cell>
          <cell r="G151" t="str">
            <v>c</v>
          </cell>
          <cell r="I151" t="str">
            <v>amm. Sw</v>
          </cell>
          <cell r="J151">
            <v>227.56</v>
          </cell>
          <cell r="K151">
            <v>0</v>
          </cell>
          <cell r="L151">
            <v>0</v>
          </cell>
          <cell r="O151">
            <v>0</v>
          </cell>
          <cell r="Q151" t="str">
            <v>amm. Sw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</row>
        <row r="152">
          <cell r="B152" t="str">
            <v>90-0100005</v>
          </cell>
          <cell r="D152" t="str">
            <v>b10a</v>
          </cell>
          <cell r="E152" t="str">
            <v>amm</v>
          </cell>
          <cell r="G152" t="str">
            <v>c</v>
          </cell>
          <cell r="I152" t="str">
            <v>amm. Spese plur.</v>
          </cell>
          <cell r="J152">
            <v>542.87</v>
          </cell>
          <cell r="K152">
            <v>0</v>
          </cell>
          <cell r="L152">
            <v>0</v>
          </cell>
          <cell r="O152">
            <v>0</v>
          </cell>
          <cell r="Q152" t="str">
            <v>amm. Spese plur.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</row>
        <row r="153">
          <cell r="B153" t="str">
            <v>70-0420001</v>
          </cell>
          <cell r="D153" t="str">
            <v>b14</v>
          </cell>
          <cell r="E153" t="str">
            <v>asp</v>
          </cell>
          <cell r="G153" t="str">
            <v>c</v>
          </cell>
          <cell r="I153" t="str">
            <v>abbonamenti</v>
          </cell>
          <cell r="J153">
            <v>194</v>
          </cell>
          <cell r="K153">
            <v>0</v>
          </cell>
          <cell r="L153">
            <v>0</v>
          </cell>
          <cell r="O153">
            <v>0</v>
          </cell>
          <cell r="Q153" t="str">
            <v>abbonamenti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</row>
        <row r="154">
          <cell r="B154" t="str">
            <v>22-0230002</v>
          </cell>
          <cell r="D154" t="str">
            <v>b2a</v>
          </cell>
          <cell r="E154" t="str">
            <v>oa2</v>
          </cell>
          <cell r="G154" t="str">
            <v>a</v>
          </cell>
          <cell r="H154" t="str">
            <v>loans to biomassa</v>
          </cell>
          <cell r="I154" t="str">
            <v>prestito biomassa italia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 t="str">
            <v>prestito biomassa italia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</row>
        <row r="155">
          <cell r="B155" t="str">
            <v>22-0230005</v>
          </cell>
          <cell r="D155" t="str">
            <v>b2a</v>
          </cell>
          <cell r="E155" t="str">
            <v>oa2</v>
          </cell>
          <cell r="G155" t="str">
            <v>a</v>
          </cell>
          <cell r="H155" t="str">
            <v>loans to ecn</v>
          </cell>
          <cell r="I155" t="str">
            <v>prestito ecn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 t="str">
            <v>prestito ecn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</row>
        <row r="156">
          <cell r="B156" t="str">
            <v>22-0220010</v>
          </cell>
          <cell r="D156" t="str">
            <v>bi</v>
          </cell>
          <cell r="E156" t="str">
            <v>coll</v>
          </cell>
          <cell r="G156" t="str">
            <v>a</v>
          </cell>
          <cell r="I156" t="str">
            <v>F.do sovrapp. Azioni biomasse it</v>
          </cell>
          <cell r="J156">
            <v>3500000</v>
          </cell>
          <cell r="K156">
            <v>0</v>
          </cell>
          <cell r="L156">
            <v>0</v>
          </cell>
          <cell r="O156">
            <v>0</v>
          </cell>
          <cell r="Q156" t="str">
            <v>F.do sovrapp. Azioni biomasse it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</row>
        <row r="157">
          <cell r="B157" t="str">
            <v>22-0220011</v>
          </cell>
          <cell r="D157" t="str">
            <v>bi</v>
          </cell>
          <cell r="E157" t="str">
            <v>contr</v>
          </cell>
          <cell r="G157" t="str">
            <v>a</v>
          </cell>
          <cell r="I157" t="str">
            <v>fouturo aum cap.soc biomasse it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 t="str">
            <v>fouturo aum cap.soc biomasse it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</row>
        <row r="158">
          <cell r="B158" t="str">
            <v>55-0200004</v>
          </cell>
          <cell r="D158" t="str">
            <v>c16a</v>
          </cell>
          <cell r="E158" t="str">
            <v>iemi5</v>
          </cell>
          <cell r="F158">
            <v>4</v>
          </cell>
          <cell r="G158" t="str">
            <v>r</v>
          </cell>
          <cell r="H158" t="str">
            <v>interest from ecn</v>
          </cell>
          <cell r="I158" t="str">
            <v>int. A ecn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 t="str">
            <v>int. A ecn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</row>
        <row r="159">
          <cell r="B159" t="str">
            <v>55-0200006</v>
          </cell>
          <cell r="D159" t="str">
            <v>c16a</v>
          </cell>
          <cell r="E159" t="str">
            <v>iemi5</v>
          </cell>
          <cell r="F159">
            <v>4</v>
          </cell>
          <cell r="G159" t="str">
            <v>r</v>
          </cell>
          <cell r="H159" t="str">
            <v>interest from idrogest</v>
          </cell>
          <cell r="I159" t="str">
            <v>int. A idrogest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 t="str">
            <v>int. A idrogest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</row>
        <row r="160">
          <cell r="B160" t="str">
            <v>55-0100001</v>
          </cell>
          <cell r="D160" t="str">
            <v>c16d</v>
          </cell>
          <cell r="E160" t="str">
            <v>aric</v>
          </cell>
          <cell r="G160" t="str">
            <v>r</v>
          </cell>
          <cell r="I160" t="str">
            <v>interessi attivi terzi</v>
          </cell>
          <cell r="J160">
            <v>70.05</v>
          </cell>
          <cell r="K160">
            <v>0</v>
          </cell>
          <cell r="L160">
            <v>0</v>
          </cell>
          <cell r="O160">
            <v>0</v>
          </cell>
          <cell r="Q160" t="str">
            <v>interessi attivi terzi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</row>
        <row r="161">
          <cell r="B161" t="str">
            <v>95-0100002</v>
          </cell>
          <cell r="D161" t="str">
            <v>c17a</v>
          </cell>
          <cell r="E161" t="str">
            <v>of</v>
          </cell>
          <cell r="G161" t="str">
            <v>c</v>
          </cell>
          <cell r="I161" t="str">
            <v>int pass su finanziamenti</v>
          </cell>
          <cell r="J161">
            <v>2810564.91</v>
          </cell>
          <cell r="K161">
            <v>0</v>
          </cell>
          <cell r="L161">
            <v>0</v>
          </cell>
          <cell r="O161">
            <v>0</v>
          </cell>
          <cell r="Q161" t="str">
            <v>int pass su finanziamenti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</row>
        <row r="162">
          <cell r="B162" t="str">
            <v>95-0100003</v>
          </cell>
          <cell r="D162" t="str">
            <v>c17a</v>
          </cell>
          <cell r="E162" t="str">
            <v>of</v>
          </cell>
          <cell r="G162" t="str">
            <v>c</v>
          </cell>
          <cell r="I162" t="str">
            <v>int pass di mora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 t="str">
            <v>int pass di mora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</row>
        <row r="163">
          <cell r="B163" t="str">
            <v>95-0200001</v>
          </cell>
          <cell r="D163" t="str">
            <v>c17a</v>
          </cell>
          <cell r="E163" t="str">
            <v>of</v>
          </cell>
          <cell r="G163" t="str">
            <v>c</v>
          </cell>
          <cell r="I163" t="str">
            <v>int pass. A controllate</v>
          </cell>
          <cell r="J163">
            <v>7134.46</v>
          </cell>
          <cell r="K163">
            <v>0</v>
          </cell>
          <cell r="L163">
            <v>0</v>
          </cell>
          <cell r="O163">
            <v>0</v>
          </cell>
          <cell r="Q163" t="str">
            <v>int pass. A controllate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</row>
        <row r="164">
          <cell r="B164" t="str">
            <v>14-0100010</v>
          </cell>
          <cell r="C164" t="str">
            <v>999 1</v>
          </cell>
          <cell r="D164" t="str">
            <v>c2a</v>
          </cell>
          <cell r="E164" t="str">
            <v>cliit</v>
          </cell>
          <cell r="F164">
            <v>4</v>
          </cell>
          <cell r="G164" t="str">
            <v>a</v>
          </cell>
          <cell r="H164" t="str">
            <v>invoice to be issue italy</v>
          </cell>
          <cell r="I164" t="str">
            <v>FDE italia</v>
          </cell>
          <cell r="J164">
            <v>-3150.9</v>
          </cell>
          <cell r="K164">
            <v>1396880.0237387314</v>
          </cell>
          <cell r="L164">
            <v>3.4654158080229536E-3</v>
          </cell>
          <cell r="M164">
            <v>3.4654158080229536E-3</v>
          </cell>
          <cell r="O164">
            <v>0</v>
          </cell>
          <cell r="Q164" t="str">
            <v>FDE italia</v>
          </cell>
          <cell r="R164">
            <v>-3150.9</v>
          </cell>
          <cell r="S164">
            <v>127962.18634872074</v>
          </cell>
          <cell r="T164">
            <v>347478.44307431974</v>
          </cell>
          <cell r="U164">
            <v>421442.724099093</v>
          </cell>
          <cell r="V164">
            <v>335560.61082469206</v>
          </cell>
          <cell r="W164">
            <v>404081.26068554062</v>
          </cell>
          <cell r="X164">
            <v>72612.65395377345</v>
          </cell>
          <cell r="Y164">
            <v>145239.36851165004</v>
          </cell>
          <cell r="Z164">
            <v>288149.48877069767</v>
          </cell>
          <cell r="AA164">
            <v>288149.48877069767</v>
          </cell>
          <cell r="AB164">
            <v>358433.15447186842</v>
          </cell>
          <cell r="AC164">
            <v>3.4654158080229536E-3</v>
          </cell>
          <cell r="AE164">
            <v>-358433.15100645262</v>
          </cell>
        </row>
        <row r="165">
          <cell r="B165" t="str">
            <v>14-0400009</v>
          </cell>
          <cell r="D165" t="str">
            <v>c2a</v>
          </cell>
          <cell r="E165" t="str">
            <v>alcred</v>
          </cell>
          <cell r="G165" t="str">
            <v>a</v>
          </cell>
          <cell r="H165" t="str">
            <v>receivables from energ</v>
          </cell>
          <cell r="I165" t="str">
            <v>crediti x antic. Energ</v>
          </cell>
          <cell r="J165">
            <v>221.47</v>
          </cell>
          <cell r="K165">
            <v>0</v>
          </cell>
          <cell r="L165">
            <v>0</v>
          </cell>
          <cell r="O165">
            <v>0</v>
          </cell>
          <cell r="Q165" t="str">
            <v>crediti x antic. Energ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</row>
        <row r="166">
          <cell r="B166" t="str">
            <v>14-0400002</v>
          </cell>
          <cell r="D166" t="str">
            <v>c5a</v>
          </cell>
          <cell r="E166" t="str">
            <v>alcred</v>
          </cell>
          <cell r="G166" t="str">
            <v>a</v>
          </cell>
          <cell r="H166" t="str">
            <v>other receivables</v>
          </cell>
          <cell r="I166" t="str">
            <v>Crediti diversi</v>
          </cell>
          <cell r="J166">
            <v>0</v>
          </cell>
          <cell r="K166">
            <v>0</v>
          </cell>
          <cell r="L166">
            <v>0</v>
          </cell>
          <cell r="O166">
            <v>0</v>
          </cell>
          <cell r="Q166" t="str">
            <v>Crediti diversi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</row>
        <row r="167">
          <cell r="B167" t="str">
            <v>14-0400007</v>
          </cell>
          <cell r="D167" t="str">
            <v>c5a</v>
          </cell>
          <cell r="E167" t="str">
            <v>alcred</v>
          </cell>
          <cell r="G167" t="str">
            <v>a</v>
          </cell>
          <cell r="H167" t="str">
            <v>guarantee deposit</v>
          </cell>
          <cell r="I167" t="str">
            <v>Cauzioni attive</v>
          </cell>
          <cell r="J167">
            <v>206582.76</v>
          </cell>
          <cell r="K167">
            <v>0</v>
          </cell>
          <cell r="L167">
            <v>0</v>
          </cell>
          <cell r="O167">
            <v>0</v>
          </cell>
          <cell r="Q167" t="str">
            <v>Cauzioni attive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</row>
        <row r="168">
          <cell r="B168" t="str">
            <v>40-0100001</v>
          </cell>
          <cell r="D168" t="str">
            <v>cord</v>
          </cell>
          <cell r="E168" t="str">
            <v>cord</v>
          </cell>
          <cell r="G168" t="str">
            <v>o</v>
          </cell>
          <cell r="I168" t="str">
            <v>fidejuss. X locat</v>
          </cell>
          <cell r="J168">
            <v>34882149.670000002</v>
          </cell>
          <cell r="K168">
            <v>-33538631.18</v>
          </cell>
          <cell r="L168">
            <v>0</v>
          </cell>
          <cell r="O168">
            <v>0</v>
          </cell>
          <cell r="Q168" t="str">
            <v>fidejuss. X locat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</row>
        <row r="169">
          <cell r="B169" t="str">
            <v>40-0100002</v>
          </cell>
          <cell r="D169" t="str">
            <v>cord</v>
          </cell>
          <cell r="E169" t="str">
            <v>cord</v>
          </cell>
          <cell r="G169" t="str">
            <v>o</v>
          </cell>
          <cell r="I169" t="str">
            <v>fidejuss. Terzi</v>
          </cell>
          <cell r="J169">
            <v>0</v>
          </cell>
          <cell r="K169">
            <v>0</v>
          </cell>
          <cell r="L169">
            <v>0</v>
          </cell>
          <cell r="O169">
            <v>0</v>
          </cell>
          <cell r="Q169" t="str">
            <v>fidejuss. Terzi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</row>
        <row r="170">
          <cell r="B170" t="str">
            <v>40-0100003</v>
          </cell>
          <cell r="D170" t="str">
            <v>cord</v>
          </cell>
          <cell r="E170" t="str">
            <v>cord</v>
          </cell>
          <cell r="G170" t="str">
            <v>o</v>
          </cell>
          <cell r="I170" t="str">
            <v>fidejuss. X efibanca</v>
          </cell>
          <cell r="J170">
            <v>6426000</v>
          </cell>
          <cell r="K170">
            <v>-6426000</v>
          </cell>
          <cell r="L170">
            <v>0</v>
          </cell>
          <cell r="O170">
            <v>0</v>
          </cell>
          <cell r="Q170" t="str">
            <v>fidejuss. X efibanca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</row>
        <row r="171">
          <cell r="B171" t="str">
            <v>40-0100004</v>
          </cell>
          <cell r="D171" t="str">
            <v>cord</v>
          </cell>
          <cell r="E171" t="str">
            <v>cord</v>
          </cell>
          <cell r="G171" t="str">
            <v>o</v>
          </cell>
          <cell r="I171" t="str">
            <v>fidejuss ricevute da scf/barguz</v>
          </cell>
          <cell r="J171">
            <v>5835963</v>
          </cell>
          <cell r="K171">
            <v>-5835963</v>
          </cell>
          <cell r="L171">
            <v>0</v>
          </cell>
          <cell r="O171">
            <v>0</v>
          </cell>
          <cell r="Q171" t="str">
            <v>fidejuss ricevute da scf/barguz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</row>
        <row r="172">
          <cell r="B172" t="str">
            <v>40-0100005</v>
          </cell>
          <cell r="D172" t="str">
            <v>cord</v>
          </cell>
          <cell r="E172" t="str">
            <v>cord</v>
          </cell>
          <cell r="G172" t="str">
            <v>o</v>
          </cell>
          <cell r="I172" t="str">
            <v>fidejuss. X smb x fido banca</v>
          </cell>
          <cell r="J172">
            <v>500000</v>
          </cell>
          <cell r="K172">
            <v>-500000</v>
          </cell>
          <cell r="L172">
            <v>0</v>
          </cell>
          <cell r="O172">
            <v>0</v>
          </cell>
          <cell r="Q172" t="str">
            <v>fidejuss. X smb x fido banca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</row>
        <row r="173">
          <cell r="B173" t="str">
            <v>40-0100006</v>
          </cell>
          <cell r="D173" t="str">
            <v>cord</v>
          </cell>
          <cell r="E173" t="str">
            <v>cord</v>
          </cell>
          <cell r="G173" t="str">
            <v>o</v>
          </cell>
          <cell r="I173" t="str">
            <v>fidejuss. X efibanca</v>
          </cell>
          <cell r="J173">
            <v>4400000</v>
          </cell>
          <cell r="K173">
            <v>-4400000</v>
          </cell>
          <cell r="L173">
            <v>0</v>
          </cell>
          <cell r="O173">
            <v>0</v>
          </cell>
          <cell r="Q173" t="str">
            <v>fidejuss. X efibanca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</row>
        <row r="174">
          <cell r="B174" t="str">
            <v>90-0300003</v>
          </cell>
          <cell r="D174" t="str">
            <v>d19a</v>
          </cell>
          <cell r="E174" t="str">
            <v>sval</v>
          </cell>
          <cell r="G174" t="str">
            <v>c</v>
          </cell>
          <cell r="I174" t="str">
            <v>svalutazione partecipazione</v>
          </cell>
          <cell r="J174">
            <v>804259.71</v>
          </cell>
          <cell r="K174">
            <v>0</v>
          </cell>
          <cell r="L174">
            <v>0</v>
          </cell>
          <cell r="O174">
            <v>0</v>
          </cell>
          <cell r="Q174" t="str">
            <v>svalutazione partecipazione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</row>
        <row r="175">
          <cell r="B175" t="str">
            <v>90-0300004</v>
          </cell>
          <cell r="D175" t="str">
            <v>d19a</v>
          </cell>
          <cell r="E175" t="str">
            <v>sval</v>
          </cell>
          <cell r="G175" t="str">
            <v>c</v>
          </cell>
          <cell r="I175" t="str">
            <v>sval. Delle partecipazioni</v>
          </cell>
          <cell r="J175">
            <v>642369.57999999996</v>
          </cell>
          <cell r="K175">
            <v>0</v>
          </cell>
          <cell r="L175">
            <v>0</v>
          </cell>
          <cell r="O175">
            <v>0</v>
          </cell>
          <cell r="Q175" t="str">
            <v>sval. Delle partecipazioni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</row>
        <row r="176">
          <cell r="B176" t="str">
            <v>97-0300002</v>
          </cell>
          <cell r="D176" t="str">
            <v>e20a</v>
          </cell>
          <cell r="E176" t="str">
            <v>rxg</v>
          </cell>
          <cell r="G176" t="str">
            <v>r</v>
          </cell>
          <cell r="I176" t="str">
            <v>sopravv att straord</v>
          </cell>
          <cell r="J176">
            <v>0</v>
          </cell>
          <cell r="K176">
            <v>0</v>
          </cell>
          <cell r="L176">
            <v>0</v>
          </cell>
          <cell r="O176">
            <v>0</v>
          </cell>
          <cell r="Q176" t="str">
            <v>sopravv att straord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</row>
        <row r="177">
          <cell r="B177" t="str">
            <v>97-0400001</v>
          </cell>
          <cell r="D177" t="str">
            <v>e21a</v>
          </cell>
          <cell r="E177" t="str">
            <v>cxg</v>
          </cell>
          <cell r="G177" t="str">
            <v>c</v>
          </cell>
          <cell r="I177" t="str">
            <v>minusv ordinarie</v>
          </cell>
          <cell r="J177">
            <v>0</v>
          </cell>
          <cell r="K177">
            <v>-96</v>
          </cell>
          <cell r="L177">
            <v>0</v>
          </cell>
          <cell r="O177">
            <v>0</v>
          </cell>
          <cell r="Q177" t="str">
            <v>minusv ordinarie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</row>
        <row r="178">
          <cell r="B178" t="str">
            <v>18-0200009</v>
          </cell>
          <cell r="D178" t="str">
            <v>fa2</v>
          </cell>
          <cell r="E178" t="str">
            <v>f.amm</v>
          </cell>
          <cell r="G178" t="str">
            <v>p</v>
          </cell>
          <cell r="I178" t="str">
            <v>F.do amm macch. Uff el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 t="str">
            <v>F.do amm macch. Uff el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</row>
        <row r="179">
          <cell r="B179" t="str">
            <v>20-0300001</v>
          </cell>
          <cell r="D179" t="str">
            <v>fa2</v>
          </cell>
          <cell r="E179" t="str">
            <v>f.amm</v>
          </cell>
          <cell r="G179" t="str">
            <v>p</v>
          </cell>
          <cell r="H179" t="str">
            <v>amortization funds</v>
          </cell>
          <cell r="I179" t="str">
            <v>f.do ammSoftware</v>
          </cell>
          <cell r="J179">
            <v>1010.3</v>
          </cell>
          <cell r="K179">
            <v>0</v>
          </cell>
          <cell r="L179">
            <v>0</v>
          </cell>
          <cell r="O179">
            <v>0</v>
          </cell>
          <cell r="Q179" t="str">
            <v>f.do ammSoftware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</row>
        <row r="180">
          <cell r="B180" t="str">
            <v>20-0300008</v>
          </cell>
          <cell r="D180" t="str">
            <v>fa2</v>
          </cell>
          <cell r="E180" t="str">
            <v>f.amm</v>
          </cell>
          <cell r="G180" t="str">
            <v>p</v>
          </cell>
          <cell r="H180" t="str">
            <v>amortization funds</v>
          </cell>
          <cell r="I180" t="str">
            <v>f.do amm altri oneri plurienali</v>
          </cell>
          <cell r="J180">
            <v>75007.8</v>
          </cell>
          <cell r="K180">
            <v>0</v>
          </cell>
          <cell r="L180">
            <v>0</v>
          </cell>
          <cell r="O180">
            <v>0</v>
          </cell>
          <cell r="Q180" t="str">
            <v>f.do amm altri oneri plurienali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</row>
        <row r="181">
          <cell r="B181" t="str">
            <v>30-0400001</v>
          </cell>
          <cell r="D181" t="str">
            <v>la4</v>
          </cell>
          <cell r="E181" t="str">
            <v>ris</v>
          </cell>
          <cell r="G181" t="str">
            <v>p</v>
          </cell>
          <cell r="H181" t="str">
            <v>legal reserve</v>
          </cell>
          <cell r="I181" t="str">
            <v>riserva legale</v>
          </cell>
          <cell r="J181">
            <v>4559.49</v>
          </cell>
          <cell r="K181">
            <v>0</v>
          </cell>
          <cell r="L181">
            <v>0</v>
          </cell>
          <cell r="O181">
            <v>0</v>
          </cell>
          <cell r="Q181" t="str">
            <v>riserva legale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</row>
        <row r="182">
          <cell r="B182" t="str">
            <v>30-0700003</v>
          </cell>
          <cell r="D182" t="str">
            <v>la7</v>
          </cell>
          <cell r="E182" t="str">
            <v>oci</v>
          </cell>
          <cell r="G182" t="str">
            <v>p</v>
          </cell>
          <cell r="H182" t="str">
            <v>increasing capital for equity</v>
          </cell>
          <cell r="I182" t="str">
            <v>futuro aumento cap.sociale</v>
          </cell>
          <cell r="J182">
            <v>6000000</v>
          </cell>
          <cell r="K182">
            <v>0</v>
          </cell>
          <cell r="L182">
            <v>0</v>
          </cell>
          <cell r="O182">
            <v>0</v>
          </cell>
          <cell r="Q182" t="str">
            <v>futuro aumento cap.sociale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</row>
        <row r="183">
          <cell r="B183" t="str">
            <v>14-0300001</v>
          </cell>
          <cell r="C183" t="str">
            <v>531 2</v>
          </cell>
          <cell r="D183" t="str">
            <v>pd10a</v>
          </cell>
          <cell r="E183" t="str">
            <v>altrepass</v>
          </cell>
          <cell r="G183" t="str">
            <v>p</v>
          </cell>
          <cell r="H183" t="str">
            <v>VAT debts</v>
          </cell>
          <cell r="I183" t="str">
            <v>iva vendite</v>
          </cell>
          <cell r="J183">
            <v>0</v>
          </cell>
          <cell r="K183">
            <v>0</v>
          </cell>
          <cell r="L183">
            <v>10211.26</v>
          </cell>
          <cell r="O183">
            <v>10211.26</v>
          </cell>
          <cell r="Q183" t="str">
            <v>iva vendite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10211.26</v>
          </cell>
          <cell r="AE183">
            <v>10211.26</v>
          </cell>
        </row>
        <row r="184">
          <cell r="B184" t="str">
            <v>34-0100002</v>
          </cell>
          <cell r="D184" t="str">
            <v>pd10a</v>
          </cell>
          <cell r="E184" t="str">
            <v>altrepass</v>
          </cell>
          <cell r="G184" t="str">
            <v>p</v>
          </cell>
          <cell r="H184" t="str">
            <v>inv. To be rec. From biomasse</v>
          </cell>
          <cell r="I184" t="str">
            <v>FDR da biomasse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 t="str">
            <v>FDR da biomasse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</row>
        <row r="185">
          <cell r="B185" t="str">
            <v>35-0100004</v>
          </cell>
          <cell r="D185" t="str">
            <v>pd10a</v>
          </cell>
          <cell r="E185" t="str">
            <v>altrepass</v>
          </cell>
          <cell r="G185" t="str">
            <v>p</v>
          </cell>
          <cell r="I185" t="str">
            <v>arrotondamenti stipendi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  <cell r="Q185" t="str">
            <v>arrotondamenti stipendi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</row>
        <row r="186">
          <cell r="B186" t="str">
            <v>35-0100005</v>
          </cell>
          <cell r="D186" t="str">
            <v>pd10a</v>
          </cell>
          <cell r="E186" t="str">
            <v>altrepass</v>
          </cell>
          <cell r="G186" t="str">
            <v>p</v>
          </cell>
          <cell r="I186" t="str">
            <v>debiti x sanzioni e interessi</v>
          </cell>
          <cell r="K186">
            <v>0</v>
          </cell>
          <cell r="L186">
            <v>0</v>
          </cell>
          <cell r="O186">
            <v>0</v>
          </cell>
          <cell r="Q186" t="str">
            <v>debiti x sanzioni e interessi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</row>
        <row r="187">
          <cell r="B187" t="str">
            <v>35-0200002</v>
          </cell>
          <cell r="D187" t="str">
            <v>pd10a</v>
          </cell>
          <cell r="E187" t="str">
            <v>altrepass</v>
          </cell>
          <cell r="G187" t="str">
            <v>p</v>
          </cell>
          <cell r="I187" t="str">
            <v>dipendenti c/note spese</v>
          </cell>
          <cell r="J187">
            <v>0</v>
          </cell>
          <cell r="K187">
            <v>0</v>
          </cell>
          <cell r="L187">
            <v>0</v>
          </cell>
          <cell r="O187">
            <v>0</v>
          </cell>
          <cell r="Q187" t="str">
            <v>dipendenti c/note spese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</row>
        <row r="188">
          <cell r="B188" t="str">
            <v>35-0200003</v>
          </cell>
          <cell r="D188" t="str">
            <v>pd10a</v>
          </cell>
          <cell r="E188" t="str">
            <v>altrepass</v>
          </cell>
          <cell r="G188" t="str">
            <v>p</v>
          </cell>
          <cell r="I188" t="str">
            <v>debiti x compensi amministratori</v>
          </cell>
          <cell r="J188">
            <v>0</v>
          </cell>
          <cell r="K188">
            <v>0</v>
          </cell>
          <cell r="L188">
            <v>0</v>
          </cell>
          <cell r="O188">
            <v>0</v>
          </cell>
          <cell r="Q188" t="str">
            <v>debiti x compensi amministratori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</row>
        <row r="189">
          <cell r="B189" t="str">
            <v>35-0200004</v>
          </cell>
          <cell r="D189" t="str">
            <v>pd10a</v>
          </cell>
          <cell r="E189" t="str">
            <v>altrepass</v>
          </cell>
          <cell r="G189" t="str">
            <v>p</v>
          </cell>
          <cell r="I189" t="str">
            <v>deb. Amministr. C/note spese</v>
          </cell>
          <cell r="J189">
            <v>0</v>
          </cell>
          <cell r="K189">
            <v>0</v>
          </cell>
          <cell r="L189">
            <v>0</v>
          </cell>
          <cell r="O189">
            <v>0</v>
          </cell>
          <cell r="Q189" t="str">
            <v>deb. Amministr. C/note spese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</row>
        <row r="190">
          <cell r="B190" t="str">
            <v>35-0900002</v>
          </cell>
          <cell r="D190" t="str">
            <v>pd10a</v>
          </cell>
          <cell r="E190" t="str">
            <v>altrepass</v>
          </cell>
          <cell r="G190" t="str">
            <v>p</v>
          </cell>
          <cell r="H190" t="str">
            <v>loan to cellulosa calabra</v>
          </cell>
          <cell r="I190" t="str">
            <v>deb vs cellulosa calabra</v>
          </cell>
          <cell r="J190">
            <v>0</v>
          </cell>
          <cell r="K190">
            <v>0</v>
          </cell>
          <cell r="L190">
            <v>0</v>
          </cell>
          <cell r="O190">
            <v>0</v>
          </cell>
          <cell r="Q190" t="str">
            <v>deb vs cellulosa calabra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</row>
        <row r="191">
          <cell r="B191" t="str">
            <v>35-0900006</v>
          </cell>
          <cell r="D191" t="str">
            <v>pd10a</v>
          </cell>
          <cell r="E191" t="str">
            <v>altrepass</v>
          </cell>
          <cell r="G191" t="str">
            <v>p</v>
          </cell>
          <cell r="I191" t="str">
            <v>partite da definire</v>
          </cell>
          <cell r="J191">
            <v>0</v>
          </cell>
          <cell r="K191">
            <v>0</v>
          </cell>
          <cell r="L191">
            <v>0</v>
          </cell>
          <cell r="O191">
            <v>0</v>
          </cell>
          <cell r="Q191" t="str">
            <v>partite da definire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</row>
        <row r="192">
          <cell r="C192" t="str">
            <v>333 1</v>
          </cell>
          <cell r="D192" t="str">
            <v>pd10a</v>
          </cell>
          <cell r="E192" t="str">
            <v>altrepass</v>
          </cell>
          <cell r="G192" t="str">
            <v>p</v>
          </cell>
          <cell r="I192" t="str">
            <v>ratei passivi</v>
          </cell>
          <cell r="L192">
            <v>37042.26</v>
          </cell>
          <cell r="O192">
            <v>37042.26</v>
          </cell>
          <cell r="Q192" t="str">
            <v>ratei passivi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37042.26</v>
          </cell>
          <cell r="AE192">
            <v>37042.26</v>
          </cell>
        </row>
        <row r="193">
          <cell r="B193" t="str">
            <v>35-0500001</v>
          </cell>
          <cell r="D193" t="str">
            <v>pd10b</v>
          </cell>
          <cell r="E193" t="str">
            <v>ol6</v>
          </cell>
          <cell r="G193" t="str">
            <v>p</v>
          </cell>
          <cell r="I193" t="str">
            <v>c/finanziamenti scf</v>
          </cell>
          <cell r="J193">
            <v>0</v>
          </cell>
          <cell r="K193">
            <v>0</v>
          </cell>
          <cell r="L193">
            <v>0</v>
          </cell>
          <cell r="O193">
            <v>0</v>
          </cell>
          <cell r="Q193" t="str">
            <v>c/finanziamenti scf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</row>
        <row r="194">
          <cell r="B194" t="str">
            <v>na</v>
          </cell>
          <cell r="D194" t="str">
            <v>pd11a</v>
          </cell>
          <cell r="E194" t="str">
            <v>itax</v>
          </cell>
          <cell r="G194" t="str">
            <v>p</v>
          </cell>
          <cell r="I194" t="str">
            <v>erario c/rit. Su redd lav.</v>
          </cell>
          <cell r="J194">
            <v>0</v>
          </cell>
          <cell r="K194">
            <v>0</v>
          </cell>
          <cell r="L194">
            <v>0</v>
          </cell>
          <cell r="O194">
            <v>0</v>
          </cell>
          <cell r="Q194" t="str">
            <v>erario c/rit. Su redd lav.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</row>
        <row r="195">
          <cell r="B195" t="str">
            <v>35-0900009</v>
          </cell>
          <cell r="D195" t="str">
            <v>pd8b</v>
          </cell>
          <cell r="E195" t="str">
            <v>altrepass</v>
          </cell>
          <cell r="G195" t="str">
            <v>p</v>
          </cell>
          <cell r="I195" t="str">
            <v>deb vs monteleone x copperdite</v>
          </cell>
          <cell r="J195">
            <v>3721.89</v>
          </cell>
          <cell r="K195">
            <v>0</v>
          </cell>
          <cell r="L195">
            <v>0</v>
          </cell>
          <cell r="O195">
            <v>0</v>
          </cell>
          <cell r="Q195" t="str">
            <v>deb vs monteleone x copperdite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</row>
        <row r="196">
          <cell r="B196" t="str">
            <v>30-0900002</v>
          </cell>
          <cell r="D196" t="str">
            <v>pex</v>
          </cell>
          <cell r="E196" t="str">
            <v>=</v>
          </cell>
          <cell r="G196" t="str">
            <v>a</v>
          </cell>
          <cell r="H196" t="str">
            <v>loss of the year</v>
          </cell>
          <cell r="I196" t="str">
            <v>perdita dell'esercizio</v>
          </cell>
          <cell r="J196">
            <v>4414380.47</v>
          </cell>
          <cell r="K196">
            <v>0</v>
          </cell>
          <cell r="L196">
            <v>0</v>
          </cell>
          <cell r="O196">
            <v>0</v>
          </cell>
          <cell r="Q196" t="str">
            <v>perdita dell'esercizio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</row>
        <row r="197">
          <cell r="B197">
            <v>500700002</v>
          </cell>
          <cell r="D197" t="str">
            <v>r5</v>
          </cell>
          <cell r="E197" t="str">
            <v>ricdiv</v>
          </cell>
          <cell r="G197" t="str">
            <v>r</v>
          </cell>
          <cell r="I197" t="str">
            <v>ricavi vari</v>
          </cell>
          <cell r="J197">
            <v>2184.7800000000002</v>
          </cell>
          <cell r="K197">
            <v>0</v>
          </cell>
          <cell r="L197">
            <v>0</v>
          </cell>
          <cell r="O197">
            <v>0</v>
          </cell>
          <cell r="Q197" t="str">
            <v>ricavi vari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</row>
        <row r="198">
          <cell r="B198" t="str">
            <v>=</v>
          </cell>
          <cell r="C198" t="str">
            <v>111 9</v>
          </cell>
          <cell r="D198" t="str">
            <v>la4</v>
          </cell>
          <cell r="E198" t="str">
            <v>ris</v>
          </cell>
          <cell r="G198" t="str">
            <v>p</v>
          </cell>
          <cell r="I198" t="str">
            <v>altre riserve</v>
          </cell>
          <cell r="L198">
            <v>-0.19</v>
          </cell>
          <cell r="O198">
            <v>-0.19</v>
          </cell>
          <cell r="Q198" t="str">
            <v>altre riserve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-0.19</v>
          </cell>
          <cell r="Y198">
            <v>-0.19</v>
          </cell>
          <cell r="Z198">
            <v>-0.19</v>
          </cell>
          <cell r="AA198">
            <v>-0.19</v>
          </cell>
          <cell r="AB198">
            <v>-0.19</v>
          </cell>
          <cell r="AC198">
            <v>-0.19</v>
          </cell>
          <cell r="AE198">
            <v>0</v>
          </cell>
        </row>
        <row r="199">
          <cell r="B199" t="str">
            <v>=</v>
          </cell>
          <cell r="C199" t="str">
            <v>617 2</v>
          </cell>
          <cell r="D199" t="str">
            <v>c16a</v>
          </cell>
          <cell r="E199" t="str">
            <v>ricdiv</v>
          </cell>
          <cell r="F199" t="str">
            <v>ic</v>
          </cell>
          <cell r="G199" t="str">
            <v>r</v>
          </cell>
          <cell r="I199" t="str">
            <v>ricavi x comp amministraore</v>
          </cell>
          <cell r="L199">
            <v>33340</v>
          </cell>
          <cell r="O199">
            <v>33340</v>
          </cell>
          <cell r="Q199" t="str">
            <v>ricavi x comp amministraore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16668</v>
          </cell>
          <cell r="Z199">
            <v>16668</v>
          </cell>
          <cell r="AA199">
            <v>25004</v>
          </cell>
          <cell r="AB199">
            <v>29172</v>
          </cell>
          <cell r="AC199">
            <v>33340</v>
          </cell>
          <cell r="AE199">
            <v>4168</v>
          </cell>
        </row>
        <row r="200">
          <cell r="C200" t="str">
            <v>741 6</v>
          </cell>
          <cell r="D200" t="str">
            <v>b07</v>
          </cell>
          <cell r="E200" t="str">
            <v>asp</v>
          </cell>
          <cell r="F200">
            <v>2</v>
          </cell>
          <cell r="G200" t="str">
            <v>c</v>
          </cell>
          <cell r="I200" t="str">
            <v>fiere mostre e convegni</v>
          </cell>
          <cell r="L200">
            <v>32769.699999999997</v>
          </cell>
          <cell r="M200">
            <v>0</v>
          </cell>
          <cell r="O200">
            <v>32769.699999999997</v>
          </cell>
          <cell r="Q200" t="str">
            <v>fiere mostre e convegni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7900.7</v>
          </cell>
          <cell r="AA200">
            <v>19357.7</v>
          </cell>
          <cell r="AB200">
            <v>39747.949999999997</v>
          </cell>
          <cell r="AC200">
            <v>32769.699999999997</v>
          </cell>
          <cell r="AE200">
            <v>-6978.25</v>
          </cell>
        </row>
        <row r="201">
          <cell r="C201" t="str">
            <v>743 6</v>
          </cell>
          <cell r="D201" t="str">
            <v>b14</v>
          </cell>
          <cell r="E201" t="str">
            <v>serv3</v>
          </cell>
          <cell r="G201" t="str">
            <v>c</v>
          </cell>
          <cell r="I201" t="str">
            <v>contributi associativi</v>
          </cell>
          <cell r="L201">
            <v>1507.43</v>
          </cell>
          <cell r="O201">
            <v>1507.43</v>
          </cell>
          <cell r="Q201" t="str">
            <v>contributi associativi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1507.43</v>
          </cell>
          <cell r="AA201">
            <v>1507.43</v>
          </cell>
          <cell r="AB201">
            <v>1507.43</v>
          </cell>
          <cell r="AC201">
            <v>1507.43</v>
          </cell>
          <cell r="AE201">
            <v>0</v>
          </cell>
        </row>
        <row r="202">
          <cell r="C202" t="str">
            <v>464 2</v>
          </cell>
          <cell r="D202" t="str">
            <v>pd10a</v>
          </cell>
          <cell r="E202" t="str">
            <v>altrepass</v>
          </cell>
          <cell r="G202" t="str">
            <v>p</v>
          </cell>
          <cell r="I202" t="str">
            <v>deb vs tamburello x rimb sp</v>
          </cell>
          <cell r="L202">
            <v>0</v>
          </cell>
          <cell r="O202">
            <v>0</v>
          </cell>
          <cell r="Q202" t="str">
            <v>deb vs tamburello x rimb sp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1076.54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</row>
        <row r="203">
          <cell r="C203" t="str">
            <v>763 10</v>
          </cell>
          <cell r="D203" t="str">
            <v>c17b</v>
          </cell>
          <cell r="E203" t="str">
            <v>of</v>
          </cell>
          <cell r="G203" t="str">
            <v>c</v>
          </cell>
          <cell r="I203" t="str">
            <v>int pass x ravved.</v>
          </cell>
          <cell r="L203">
            <v>112.98</v>
          </cell>
          <cell r="O203">
            <v>112.98</v>
          </cell>
          <cell r="Q203" t="str">
            <v>int pass x ravved.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112.98</v>
          </cell>
          <cell r="AA203">
            <v>112.98</v>
          </cell>
          <cell r="AB203">
            <v>112.98</v>
          </cell>
          <cell r="AC203">
            <v>112.98</v>
          </cell>
          <cell r="AE203">
            <v>0</v>
          </cell>
        </row>
        <row r="204">
          <cell r="C204" t="str">
            <v>464 1</v>
          </cell>
          <cell r="D204" t="str">
            <v>pd10a</v>
          </cell>
          <cell r="E204" t="str">
            <v>altrepass</v>
          </cell>
          <cell r="G204" t="str">
            <v>p</v>
          </cell>
          <cell r="I204" t="str">
            <v>deb vs cattaneo x rimb sp</v>
          </cell>
          <cell r="L204">
            <v>235</v>
          </cell>
          <cell r="O204">
            <v>235</v>
          </cell>
          <cell r="Q204" t="str">
            <v>deb vs cattaneo x rimb sp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2557.61</v>
          </cell>
          <cell r="AA204">
            <v>0</v>
          </cell>
          <cell r="AB204">
            <v>0</v>
          </cell>
          <cell r="AC204">
            <v>235</v>
          </cell>
          <cell r="AE204">
            <v>235</v>
          </cell>
        </row>
        <row r="205">
          <cell r="C205" t="str">
            <v>732 7</v>
          </cell>
          <cell r="D205" t="str">
            <v>b14</v>
          </cell>
          <cell r="E205" t="str">
            <v>asp</v>
          </cell>
          <cell r="G205" t="str">
            <v>c</v>
          </cell>
          <cell r="I205" t="str">
            <v>rimb sp a pers dip</v>
          </cell>
          <cell r="L205">
            <v>15321.24</v>
          </cell>
          <cell r="O205">
            <v>15321.24</v>
          </cell>
          <cell r="Q205" t="str">
            <v>rimb sp a pers dip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3806.95</v>
          </cell>
          <cell r="AA205">
            <v>3806.95</v>
          </cell>
          <cell r="AB205">
            <v>11280.49</v>
          </cell>
          <cell r="AC205">
            <v>15321.24</v>
          </cell>
          <cell r="AE205">
            <v>4040.75</v>
          </cell>
        </row>
        <row r="206">
          <cell r="C206" t="str">
            <v>464 3</v>
          </cell>
          <cell r="D206" t="str">
            <v>pd10a</v>
          </cell>
          <cell r="E206" t="str">
            <v>altrepass</v>
          </cell>
          <cell r="G206" t="str">
            <v>p</v>
          </cell>
          <cell r="I206" t="str">
            <v>deb vs galetto x rimb sp</v>
          </cell>
          <cell r="L206">
            <v>0</v>
          </cell>
          <cell r="O206">
            <v>0</v>
          </cell>
          <cell r="Q206" t="str">
            <v>deb vs galetto x rimb sp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172.8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</row>
        <row r="207">
          <cell r="C207" t="str">
            <v>461 15</v>
          </cell>
          <cell r="D207" t="str">
            <v>pd10a</v>
          </cell>
          <cell r="E207" t="str">
            <v>altrepass</v>
          </cell>
          <cell r="G207" t="str">
            <v>p</v>
          </cell>
          <cell r="I207" t="str">
            <v>fondo est</v>
          </cell>
          <cell r="L207">
            <v>80</v>
          </cell>
          <cell r="O207">
            <v>80</v>
          </cell>
          <cell r="Q207" t="str">
            <v>fondo est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80</v>
          </cell>
          <cell r="AB207">
            <v>80</v>
          </cell>
          <cell r="AC207">
            <v>80</v>
          </cell>
          <cell r="AE207">
            <v>0</v>
          </cell>
        </row>
        <row r="208">
          <cell r="B208" t="str">
            <v>=</v>
          </cell>
          <cell r="C208" t="str">
            <v>731 22</v>
          </cell>
          <cell r="D208" t="str">
            <v>b09b</v>
          </cell>
          <cell r="E208" t="str">
            <v>stip</v>
          </cell>
          <cell r="G208" t="str">
            <v>c</v>
          </cell>
          <cell r="I208" t="str">
            <v>contributi fondo est</v>
          </cell>
          <cell r="L208">
            <v>160</v>
          </cell>
          <cell r="O208">
            <v>160</v>
          </cell>
          <cell r="Q208" t="str">
            <v>contributi fondo est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160</v>
          </cell>
          <cell r="AB208">
            <v>160</v>
          </cell>
          <cell r="AC208">
            <v>160</v>
          </cell>
          <cell r="AE208">
            <v>0</v>
          </cell>
        </row>
        <row r="209">
          <cell r="C209" t="str">
            <v>743 3</v>
          </cell>
          <cell r="D209" t="str">
            <v>b14</v>
          </cell>
          <cell r="E209" t="str">
            <v>serv3</v>
          </cell>
          <cell r="G209" t="str">
            <v>c</v>
          </cell>
          <cell r="I209" t="str">
            <v>ticcket restaurant</v>
          </cell>
          <cell r="L209">
            <v>1614.08</v>
          </cell>
          <cell r="O209">
            <v>1614.08</v>
          </cell>
          <cell r="Q209" t="str">
            <v>ticcket restaurant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1614.08</v>
          </cell>
          <cell r="AB209">
            <v>1614.08</v>
          </cell>
          <cell r="AC209">
            <v>1614.08</v>
          </cell>
          <cell r="AE209">
            <v>0</v>
          </cell>
        </row>
        <row r="210">
          <cell r="C210" t="str">
            <v>258 7</v>
          </cell>
          <cell r="D210" t="str">
            <v>b2a</v>
          </cell>
          <cell r="E210" t="str">
            <v>oa2</v>
          </cell>
          <cell r="G210" t="str">
            <v>a</v>
          </cell>
          <cell r="H210" t="str">
            <v>loans to idrogest</v>
          </cell>
          <cell r="I210" t="str">
            <v>prestito SICOB</v>
          </cell>
          <cell r="L210">
            <v>0</v>
          </cell>
          <cell r="O210">
            <v>0</v>
          </cell>
          <cell r="Q210" t="str">
            <v>prestito SICOB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6098.48</v>
          </cell>
          <cell r="AB210">
            <v>6098.48</v>
          </cell>
          <cell r="AC210">
            <v>0</v>
          </cell>
          <cell r="AE210">
            <v>-6098.48</v>
          </cell>
        </row>
        <row r="211">
          <cell r="C211" t="str">
            <v>533 4</v>
          </cell>
          <cell r="D211" t="str">
            <v>pd11a</v>
          </cell>
          <cell r="E211" t="str">
            <v>itax</v>
          </cell>
          <cell r="G211" t="str">
            <v>p</v>
          </cell>
          <cell r="H211" t="str">
            <v>free lance taxes</v>
          </cell>
          <cell r="I211" t="str">
            <v>erario c/irpef age &amp; rappr (1040)</v>
          </cell>
          <cell r="J211">
            <v>1379</v>
          </cell>
          <cell r="K211">
            <v>39038.639999999999</v>
          </cell>
          <cell r="L211">
            <v>69</v>
          </cell>
          <cell r="O211">
            <v>69</v>
          </cell>
          <cell r="Q211" t="str">
            <v>erario c/irpef age &amp; rappr (1040)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97.75</v>
          </cell>
          <cell r="AB211">
            <v>0</v>
          </cell>
          <cell r="AC211">
            <v>69</v>
          </cell>
          <cell r="AE211">
            <v>69</v>
          </cell>
        </row>
        <row r="212">
          <cell r="C212" t="str">
            <v>723 7</v>
          </cell>
          <cell r="D212" t="str">
            <v>b07</v>
          </cell>
          <cell r="E212" t="str">
            <v>serv3</v>
          </cell>
          <cell r="G212" t="str">
            <v>c</v>
          </cell>
          <cell r="I212" t="str">
            <v>provvigioni passive</v>
          </cell>
          <cell r="L212">
            <v>1450</v>
          </cell>
          <cell r="O212">
            <v>1450</v>
          </cell>
          <cell r="Q212" t="str">
            <v>provvigioni passive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850</v>
          </cell>
          <cell r="AB212">
            <v>1450</v>
          </cell>
          <cell r="AC212">
            <v>1450</v>
          </cell>
          <cell r="AE212">
            <v>0</v>
          </cell>
        </row>
        <row r="213">
          <cell r="C213">
            <v>730</v>
          </cell>
          <cell r="D213" t="str">
            <v>b08</v>
          </cell>
          <cell r="E213" t="str">
            <v>serv3</v>
          </cell>
          <cell r="F213">
            <v>2</v>
          </cell>
          <cell r="G213" t="str">
            <v>c</v>
          </cell>
          <cell r="I213" t="str">
            <v>noleggi beni strum.</v>
          </cell>
          <cell r="L213">
            <v>5519</v>
          </cell>
          <cell r="M213">
            <v>0</v>
          </cell>
          <cell r="O213">
            <v>5519</v>
          </cell>
          <cell r="Q213" t="str">
            <v>noleggi beni strum.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2727.82</v>
          </cell>
          <cell r="AB213">
            <v>4269.9399999999996</v>
          </cell>
          <cell r="AC213">
            <v>5519</v>
          </cell>
          <cell r="AE213">
            <v>1249.0600000000004</v>
          </cell>
        </row>
        <row r="214">
          <cell r="C214" t="str">
            <v>137 1</v>
          </cell>
          <cell r="D214" t="str">
            <v>pc2</v>
          </cell>
          <cell r="E214" t="str">
            <v>ol7</v>
          </cell>
          <cell r="F214">
            <v>1</v>
          </cell>
          <cell r="G214" t="str">
            <v>p</v>
          </cell>
          <cell r="I214" t="str">
            <v>fondo TFR</v>
          </cell>
          <cell r="L214">
            <v>15792.65</v>
          </cell>
          <cell r="M214">
            <v>0</v>
          </cell>
          <cell r="O214">
            <v>15792.65</v>
          </cell>
          <cell r="Q214" t="str">
            <v>fondo TFR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9725.59</v>
          </cell>
          <cell r="AB214">
            <v>11787.7</v>
          </cell>
          <cell r="AC214">
            <v>15792.65</v>
          </cell>
          <cell r="AE214">
            <v>4004.9499999999989</v>
          </cell>
        </row>
        <row r="215">
          <cell r="C215" t="str">
            <v>732 8</v>
          </cell>
          <cell r="D215" t="str">
            <v>b07</v>
          </cell>
          <cell r="E215" t="str">
            <v>serv3</v>
          </cell>
          <cell r="G215" t="str">
            <v>c</v>
          </cell>
          <cell r="I215" t="str">
            <v>ricerca formaz addestr.</v>
          </cell>
          <cell r="L215">
            <v>0</v>
          </cell>
          <cell r="O215">
            <v>0</v>
          </cell>
          <cell r="Q215" t="str">
            <v>ricerca formaz addestr.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</row>
        <row r="216">
          <cell r="C216" t="str">
            <v>725 5</v>
          </cell>
          <cell r="D216" t="str">
            <v>b07</v>
          </cell>
          <cell r="E216" t="str">
            <v>asp</v>
          </cell>
          <cell r="G216" t="str">
            <v>c</v>
          </cell>
          <cell r="I216" t="str">
            <v>manutenzioni automezzi</v>
          </cell>
          <cell r="L216">
            <v>252</v>
          </cell>
          <cell r="O216">
            <v>252</v>
          </cell>
          <cell r="Q216" t="str">
            <v>manutenzioni automezzi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252</v>
          </cell>
          <cell r="AC216">
            <v>252</v>
          </cell>
          <cell r="AE216">
            <v>0</v>
          </cell>
        </row>
        <row r="217">
          <cell r="C217" t="str">
            <v>727 1</v>
          </cell>
          <cell r="D217" t="str">
            <v>b07</v>
          </cell>
          <cell r="E217" t="str">
            <v>serv3</v>
          </cell>
          <cell r="G217" t="str">
            <v>c</v>
          </cell>
          <cell r="I217" t="str">
            <v>canoni locaz immobili</v>
          </cell>
          <cell r="L217">
            <v>725</v>
          </cell>
          <cell r="O217">
            <v>725</v>
          </cell>
          <cell r="Q217" t="str">
            <v>canoni locaz immobili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725</v>
          </cell>
          <cell r="AC217">
            <v>725</v>
          </cell>
          <cell r="AE217">
            <v>0</v>
          </cell>
        </row>
        <row r="218">
          <cell r="C218" t="str">
            <v>491 1</v>
          </cell>
          <cell r="D218" t="str">
            <v>svcr</v>
          </cell>
          <cell r="E218" t="str">
            <v>dimcli</v>
          </cell>
          <cell r="G218" t="str">
            <v>p</v>
          </cell>
          <cell r="I218" t="str">
            <v>fdo sval cred clienti</v>
          </cell>
          <cell r="L218">
            <v>350000</v>
          </cell>
          <cell r="O218">
            <v>350000</v>
          </cell>
          <cell r="Q218" t="str">
            <v>fdo sval cred clienti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350000</v>
          </cell>
          <cell r="AE218">
            <v>350000</v>
          </cell>
        </row>
        <row r="219">
          <cell r="C219" t="str">
            <v>581 6</v>
          </cell>
          <cell r="D219" t="str">
            <v>pd10a</v>
          </cell>
          <cell r="E219" t="str">
            <v>altrepass</v>
          </cell>
          <cell r="G219" t="str">
            <v>p</v>
          </cell>
          <cell r="I219" t="str">
            <v>cassa c/o terzi (?) deb vari</v>
          </cell>
          <cell r="L219">
            <v>25</v>
          </cell>
          <cell r="O219">
            <v>25</v>
          </cell>
          <cell r="Q219" t="str">
            <v>cassa c/o terzi (?) deb vari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25</v>
          </cell>
          <cell r="AE219">
            <v>25</v>
          </cell>
        </row>
        <row r="220">
          <cell r="C220" t="str">
            <v>727 25</v>
          </cell>
          <cell r="D220" t="str">
            <v>b07</v>
          </cell>
          <cell r="E220" t="str">
            <v>serv3</v>
          </cell>
          <cell r="G220" t="str">
            <v>c</v>
          </cell>
          <cell r="I220" t="str">
            <v>sp condominiali ded</v>
          </cell>
          <cell r="L220">
            <v>486.77</v>
          </cell>
          <cell r="O220">
            <v>486.77</v>
          </cell>
          <cell r="Q220" t="str">
            <v>sp condominiali ded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486.77</v>
          </cell>
          <cell r="AE220">
            <v>486.77</v>
          </cell>
        </row>
        <row r="221">
          <cell r="C221" t="str">
            <v>731 15</v>
          </cell>
          <cell r="D221" t="str">
            <v>b09b</v>
          </cell>
          <cell r="E221" t="str">
            <v>stip</v>
          </cell>
          <cell r="G221" t="str">
            <v>c</v>
          </cell>
          <cell r="I221" t="str">
            <v xml:space="preserve">premio inail </v>
          </cell>
          <cell r="L221">
            <v>354.76</v>
          </cell>
          <cell r="O221">
            <v>354.76</v>
          </cell>
          <cell r="Q221" t="str">
            <v xml:space="preserve">premio inail 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354.76</v>
          </cell>
          <cell r="AE221">
            <v>354.76</v>
          </cell>
        </row>
        <row r="222">
          <cell r="C222" t="str">
            <v>741 11</v>
          </cell>
          <cell r="D222" t="str">
            <v>b07</v>
          </cell>
          <cell r="E222" t="str">
            <v>asp</v>
          </cell>
          <cell r="G222" t="str">
            <v>c</v>
          </cell>
          <cell r="I222" t="str">
            <v>omaggi</v>
          </cell>
          <cell r="L222">
            <v>235</v>
          </cell>
          <cell r="O222">
            <v>235</v>
          </cell>
          <cell r="Q222" t="str">
            <v>omaggi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235</v>
          </cell>
          <cell r="AE222">
            <v>235</v>
          </cell>
        </row>
        <row r="223">
          <cell r="C223" t="str">
            <v>795 1</v>
          </cell>
          <cell r="D223" t="str">
            <v>b11x</v>
          </cell>
          <cell r="E223" t="str">
            <v>sval</v>
          </cell>
          <cell r="G223" t="str">
            <v>c</v>
          </cell>
          <cell r="I223" t="str">
            <v>acc sval cred</v>
          </cell>
          <cell r="L223">
            <v>350000</v>
          </cell>
          <cell r="O223">
            <v>350000</v>
          </cell>
          <cell r="Q223" t="str">
            <v>acc sval cred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350000</v>
          </cell>
          <cell r="AE223">
            <v>350000</v>
          </cell>
        </row>
        <row r="224">
          <cell r="L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</row>
        <row r="225">
          <cell r="L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9">
          <cell r="J229">
            <v>3747.16</v>
          </cell>
          <cell r="O229">
            <v>1479477.41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Month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YTD"/>
      <sheetName val="PSE&amp;G-BS"/>
      <sheetName val="Month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Periods Ended July 31, 2003</v>
          </cell>
        </row>
        <row r="4">
          <cell r="A4" t="str">
            <v>(Millions)</v>
          </cell>
        </row>
        <row r="7">
          <cell r="F7" t="str">
            <v>Month</v>
          </cell>
        </row>
        <row r="8">
          <cell r="J8" t="str">
            <v>Increase</v>
          </cell>
        </row>
        <row r="9">
          <cell r="F9">
            <v>2003</v>
          </cell>
          <cell r="G9">
            <v>0</v>
          </cell>
          <cell r="H9">
            <v>2002</v>
          </cell>
          <cell r="I9">
            <v>0</v>
          </cell>
          <cell r="J9" t="str">
            <v>(Decrease)</v>
          </cell>
        </row>
        <row r="11">
          <cell r="B11" t="str">
            <v>Electric Transmission and Distribution</v>
          </cell>
          <cell r="C11">
            <v>0</v>
          </cell>
          <cell r="D11">
            <v>0</v>
          </cell>
          <cell r="E11">
            <v>0</v>
          </cell>
          <cell r="F11">
            <v>401</v>
          </cell>
          <cell r="G11">
            <v>0</v>
          </cell>
          <cell r="H11">
            <v>428</v>
          </cell>
          <cell r="I11">
            <v>0</v>
          </cell>
          <cell r="J11">
            <v>-27</v>
          </cell>
        </row>
        <row r="12">
          <cell r="B12" t="str">
            <v xml:space="preserve">Gas Distribution </v>
          </cell>
          <cell r="C12">
            <v>0</v>
          </cell>
          <cell r="D12">
            <v>0</v>
          </cell>
          <cell r="E12">
            <v>0</v>
          </cell>
          <cell r="F12">
            <v>108</v>
          </cell>
          <cell r="G12">
            <v>0</v>
          </cell>
          <cell r="H12">
            <v>82</v>
          </cell>
          <cell r="I12">
            <v>0</v>
          </cell>
          <cell r="J12">
            <v>26</v>
          </cell>
        </row>
        <row r="13">
          <cell r="B13" t="str">
            <v>Operating Revenues</v>
          </cell>
          <cell r="C13">
            <v>0</v>
          </cell>
          <cell r="D13">
            <v>0</v>
          </cell>
          <cell r="E13">
            <v>0</v>
          </cell>
          <cell r="F13">
            <v>509</v>
          </cell>
          <cell r="G13">
            <v>0</v>
          </cell>
          <cell r="H13">
            <v>510</v>
          </cell>
          <cell r="I13">
            <v>0</v>
          </cell>
          <cell r="J13">
            <v>-1</v>
          </cell>
        </row>
        <row r="15">
          <cell r="B15" t="str">
            <v>Electric Energy Costs</v>
          </cell>
          <cell r="C15">
            <v>0</v>
          </cell>
          <cell r="D15">
            <v>0</v>
          </cell>
          <cell r="E15">
            <v>0</v>
          </cell>
          <cell r="F15">
            <v>253</v>
          </cell>
          <cell r="G15">
            <v>0</v>
          </cell>
          <cell r="H15">
            <v>254</v>
          </cell>
          <cell r="I15">
            <v>0</v>
          </cell>
          <cell r="J15">
            <v>-1</v>
          </cell>
        </row>
        <row r="16">
          <cell r="B16" t="str">
            <v>Gas Costs</v>
          </cell>
          <cell r="C16">
            <v>0</v>
          </cell>
          <cell r="D16">
            <v>0</v>
          </cell>
          <cell r="E16">
            <v>0</v>
          </cell>
          <cell r="F16">
            <v>71</v>
          </cell>
          <cell r="G16">
            <v>0</v>
          </cell>
          <cell r="H16">
            <v>46</v>
          </cell>
          <cell r="I16">
            <v>0</v>
          </cell>
          <cell r="J16">
            <v>25</v>
          </cell>
        </row>
        <row r="17">
          <cell r="B17" t="str">
            <v>Energy Costs</v>
          </cell>
          <cell r="C17">
            <v>0</v>
          </cell>
          <cell r="D17">
            <v>0</v>
          </cell>
          <cell r="E17">
            <v>0</v>
          </cell>
          <cell r="F17">
            <v>324</v>
          </cell>
          <cell r="G17">
            <v>0</v>
          </cell>
          <cell r="H17">
            <v>300</v>
          </cell>
          <cell r="I17">
            <v>0</v>
          </cell>
          <cell r="J17">
            <v>24</v>
          </cell>
        </row>
        <row r="18">
          <cell r="B18" t="str">
            <v>GROSS MARGIN</v>
          </cell>
          <cell r="C18">
            <v>0</v>
          </cell>
          <cell r="D18">
            <v>0</v>
          </cell>
          <cell r="E18">
            <v>0</v>
          </cell>
          <cell r="F18">
            <v>185</v>
          </cell>
          <cell r="G18">
            <v>0</v>
          </cell>
          <cell r="H18">
            <v>210</v>
          </cell>
          <cell r="I18">
            <v>0</v>
          </cell>
          <cell r="J18">
            <v>-25</v>
          </cell>
        </row>
        <row r="20">
          <cell r="B20" t="str">
            <v>Operation and Maintenance</v>
          </cell>
          <cell r="C20">
            <v>0</v>
          </cell>
          <cell r="D20">
            <v>0</v>
          </cell>
          <cell r="E20">
            <v>0</v>
          </cell>
          <cell r="F20">
            <v>94</v>
          </cell>
          <cell r="G20">
            <v>0</v>
          </cell>
          <cell r="H20">
            <v>82</v>
          </cell>
          <cell r="I20">
            <v>0</v>
          </cell>
          <cell r="J20">
            <v>12</v>
          </cell>
        </row>
        <row r="21">
          <cell r="B21" t="str">
            <v>Depreciation and Amortization</v>
          </cell>
          <cell r="C21">
            <v>0</v>
          </cell>
          <cell r="D21">
            <v>0</v>
          </cell>
          <cell r="E21">
            <v>0</v>
          </cell>
          <cell r="F21">
            <v>32</v>
          </cell>
          <cell r="G21">
            <v>0</v>
          </cell>
          <cell r="H21">
            <v>44</v>
          </cell>
          <cell r="I21">
            <v>0</v>
          </cell>
          <cell r="J21">
            <v>-12</v>
          </cell>
        </row>
        <row r="22">
          <cell r="B22" t="str">
            <v>Taxes Other Than Income Taxes</v>
          </cell>
          <cell r="C22">
            <v>0</v>
          </cell>
          <cell r="D22">
            <v>0</v>
          </cell>
          <cell r="E22">
            <v>0</v>
          </cell>
          <cell r="F22">
            <v>10</v>
          </cell>
          <cell r="G22">
            <v>0</v>
          </cell>
          <cell r="H22">
            <v>11</v>
          </cell>
          <cell r="I22">
            <v>0</v>
          </cell>
          <cell r="J22">
            <v>-1</v>
          </cell>
        </row>
        <row r="23">
          <cell r="B23" t="str">
            <v>OPERATING INCOME</v>
          </cell>
          <cell r="C23">
            <v>0</v>
          </cell>
          <cell r="D23">
            <v>0</v>
          </cell>
          <cell r="E23">
            <v>0</v>
          </cell>
          <cell r="F23">
            <v>49</v>
          </cell>
          <cell r="G23">
            <v>0</v>
          </cell>
          <cell r="H23">
            <v>73</v>
          </cell>
          <cell r="I23">
            <v>0</v>
          </cell>
          <cell r="J23">
            <v>-24</v>
          </cell>
        </row>
        <row r="25">
          <cell r="B25" t="str">
            <v xml:space="preserve">Other Income 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2</v>
          </cell>
          <cell r="I25">
            <v>0</v>
          </cell>
          <cell r="J25">
            <v>-1</v>
          </cell>
        </row>
        <row r="26">
          <cell r="B26" t="str">
            <v>Other Deductions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 xml:space="preserve">Interest Expense </v>
          </cell>
          <cell r="C27">
            <v>0</v>
          </cell>
          <cell r="D27">
            <v>0</v>
          </cell>
          <cell r="E27">
            <v>0</v>
          </cell>
          <cell r="F27">
            <v>-30</v>
          </cell>
          <cell r="G27">
            <v>0</v>
          </cell>
          <cell r="H27">
            <v>-36</v>
          </cell>
          <cell r="I27">
            <v>0</v>
          </cell>
          <cell r="J27">
            <v>6</v>
          </cell>
        </row>
        <row r="28">
          <cell r="B28" t="str">
            <v>Preferred Securities Dividends</v>
          </cell>
          <cell r="C28">
            <v>0</v>
          </cell>
          <cell r="D28">
            <v>0</v>
          </cell>
          <cell r="E28">
            <v>0</v>
          </cell>
          <cell r="F28">
            <v>-1</v>
          </cell>
          <cell r="G28">
            <v>0</v>
          </cell>
          <cell r="H28">
            <v>-1</v>
          </cell>
          <cell r="I28">
            <v>0</v>
          </cell>
          <cell r="J28">
            <v>0</v>
          </cell>
        </row>
        <row r="29">
          <cell r="B29" t="str">
            <v>INCOME BEFORE INCOME TAXES</v>
          </cell>
          <cell r="C29">
            <v>0</v>
          </cell>
          <cell r="D29">
            <v>0</v>
          </cell>
          <cell r="E29">
            <v>0</v>
          </cell>
          <cell r="F29">
            <v>19</v>
          </cell>
          <cell r="G29">
            <v>0</v>
          </cell>
          <cell r="H29">
            <v>38</v>
          </cell>
          <cell r="I29">
            <v>0</v>
          </cell>
          <cell r="J29">
            <v>-19</v>
          </cell>
        </row>
        <row r="30">
          <cell r="B30" t="str">
            <v>Income Taxes</v>
          </cell>
          <cell r="C30">
            <v>0</v>
          </cell>
          <cell r="D30">
            <v>0</v>
          </cell>
          <cell r="E30">
            <v>0</v>
          </cell>
          <cell r="F30">
            <v>-3</v>
          </cell>
          <cell r="G30">
            <v>0</v>
          </cell>
          <cell r="H30">
            <v>-14</v>
          </cell>
          <cell r="I30">
            <v>0</v>
          </cell>
          <cell r="J30">
            <v>11</v>
          </cell>
        </row>
        <row r="31">
          <cell r="B31" t="str">
            <v>INCOME BEFORE EXTRAORDINARY ITEM</v>
          </cell>
          <cell r="C31">
            <v>0</v>
          </cell>
          <cell r="D31">
            <v>0</v>
          </cell>
          <cell r="E31">
            <v>0</v>
          </cell>
          <cell r="F31">
            <v>16</v>
          </cell>
          <cell r="G31">
            <v>0</v>
          </cell>
          <cell r="H31">
            <v>24</v>
          </cell>
          <cell r="I31">
            <v>0</v>
          </cell>
          <cell r="J31">
            <v>-8</v>
          </cell>
        </row>
        <row r="32">
          <cell r="B32" t="str">
            <v>Extraordinary Loss, net of tax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B33" t="str">
            <v>NET INCOME</v>
          </cell>
          <cell r="C33">
            <v>0</v>
          </cell>
          <cell r="D33">
            <v>0</v>
          </cell>
          <cell r="E33">
            <v>0</v>
          </cell>
          <cell r="F33">
            <v>16</v>
          </cell>
          <cell r="G33">
            <v>0</v>
          </cell>
          <cell r="H33">
            <v>24</v>
          </cell>
          <cell r="I33">
            <v>0</v>
          </cell>
          <cell r="J33">
            <v>-8</v>
          </cell>
        </row>
        <row r="34">
          <cell r="B34" t="str">
            <v>Preferred Stock Dividend Requirements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EARNINGS AVAILABLE TO PUBLIC SERVICE</v>
          </cell>
        </row>
        <row r="36">
          <cell r="B36" t="str">
            <v xml:space="preserve">   ENTERPRISE GROUP INCORPORATED</v>
          </cell>
          <cell r="C36">
            <v>0</v>
          </cell>
          <cell r="D36">
            <v>0</v>
          </cell>
          <cell r="E36">
            <v>0</v>
          </cell>
          <cell r="F36">
            <v>16</v>
          </cell>
          <cell r="G36">
            <v>0</v>
          </cell>
          <cell r="H36">
            <v>24</v>
          </cell>
          <cell r="I36">
            <v>0</v>
          </cell>
          <cell r="J36">
            <v>-8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-IS-MONTH"/>
      <sheetName val="PSE&amp;G-IS-QTR"/>
      <sheetName val="PSE&amp;G-IS-YTD"/>
      <sheetName val="PSE&amp;G-B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in Case"/>
      <sheetName val="Base Case"/>
      <sheetName val="Sheet2"/>
      <sheetName val="Project Totals"/>
      <sheetName val="Elcho"/>
      <sheetName val="Konya"/>
      <sheetName val="Trisakthi"/>
      <sheetName val="salalah"/>
      <sheetName val="Guadalacin"/>
      <sheetName val="Romat Hovav"/>
      <sheetName val="India G&amp;A details"/>
      <sheetName val="London G&amp;A"/>
      <sheetName val="Equity Investment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G14">
            <v>80000</v>
          </cell>
        </row>
        <row r="21">
          <cell r="G21">
            <v>4000</v>
          </cell>
        </row>
        <row r="41">
          <cell r="G41">
            <v>90000</v>
          </cell>
        </row>
        <row r="49">
          <cell r="G49">
            <v>40000</v>
          </cell>
        </row>
        <row r="52">
          <cell r="G52">
            <v>0</v>
          </cell>
        </row>
      </sheetData>
      <sheetData sheetId="6" refreshError="1">
        <row r="16">
          <cell r="G16">
            <v>788000</v>
          </cell>
        </row>
        <row r="23">
          <cell r="G23">
            <v>679900</v>
          </cell>
        </row>
        <row r="39">
          <cell r="G39">
            <v>80000</v>
          </cell>
        </row>
        <row r="47">
          <cell r="G47">
            <v>610000</v>
          </cell>
        </row>
        <row r="56">
          <cell r="G56">
            <v>54800</v>
          </cell>
        </row>
        <row r="59">
          <cell r="G59">
            <v>100000</v>
          </cell>
        </row>
      </sheetData>
      <sheetData sheetId="7" refreshError="1">
        <row r="10">
          <cell r="G10">
            <v>268000</v>
          </cell>
        </row>
        <row r="13">
          <cell r="G13">
            <v>0</v>
          </cell>
        </row>
        <row r="25">
          <cell r="G25">
            <v>60000</v>
          </cell>
        </row>
        <row r="30">
          <cell r="G30">
            <v>47000</v>
          </cell>
        </row>
        <row r="32">
          <cell r="G32">
            <v>0</v>
          </cell>
        </row>
      </sheetData>
      <sheetData sheetId="8" refreshError="1">
        <row r="10">
          <cell r="G10">
            <v>890000</v>
          </cell>
        </row>
        <row r="14">
          <cell r="G14">
            <v>0</v>
          </cell>
        </row>
        <row r="28">
          <cell r="G28">
            <v>408600</v>
          </cell>
        </row>
        <row r="33">
          <cell r="G33">
            <v>120000</v>
          </cell>
        </row>
        <row r="35">
          <cell r="G35">
            <v>0</v>
          </cell>
        </row>
      </sheetData>
      <sheetData sheetId="9" refreshError="1">
        <row r="8">
          <cell r="AG8">
            <v>10000</v>
          </cell>
        </row>
        <row r="20">
          <cell r="AG20">
            <v>218000</v>
          </cell>
        </row>
        <row r="28">
          <cell r="AG28">
            <v>14000</v>
          </cell>
        </row>
        <row r="32">
          <cell r="AG32">
            <v>160000</v>
          </cell>
        </row>
        <row r="36">
          <cell r="AG36">
            <v>368000</v>
          </cell>
        </row>
      </sheetData>
      <sheetData sheetId="10" refreshError="1">
        <row r="14">
          <cell r="G14">
            <v>320000</v>
          </cell>
        </row>
        <row r="21">
          <cell r="G21">
            <v>150000</v>
          </cell>
        </row>
        <row r="34">
          <cell r="G34">
            <v>100000</v>
          </cell>
        </row>
        <row r="42">
          <cell r="G42">
            <v>395000</v>
          </cell>
        </row>
        <row r="50">
          <cell r="G50">
            <v>200000</v>
          </cell>
        </row>
        <row r="53">
          <cell r="G53">
            <v>100000</v>
          </cell>
        </row>
      </sheetData>
      <sheetData sheetId="11" refreshError="1">
        <row r="8">
          <cell r="D8">
            <v>5000</v>
          </cell>
        </row>
        <row r="9">
          <cell r="D9">
            <v>137000</v>
          </cell>
        </row>
        <row r="10">
          <cell r="D10">
            <v>22000</v>
          </cell>
        </row>
        <row r="11">
          <cell r="D11">
            <v>99000.000000000015</v>
          </cell>
        </row>
        <row r="13">
          <cell r="D13">
            <v>30000</v>
          </cell>
        </row>
        <row r="14">
          <cell r="D14">
            <v>72600</v>
          </cell>
        </row>
        <row r="15">
          <cell r="D15">
            <v>60500.000000000007</v>
          </cell>
        </row>
        <row r="16">
          <cell r="D16">
            <v>100000</v>
          </cell>
        </row>
        <row r="20">
          <cell r="D20">
            <v>34000</v>
          </cell>
        </row>
        <row r="21">
          <cell r="D21">
            <v>60000</v>
          </cell>
        </row>
      </sheetData>
      <sheetData sheetId="12" refreshError="1">
        <row r="6">
          <cell r="G6">
            <v>660000</v>
          </cell>
        </row>
        <row r="7">
          <cell r="G7">
            <v>165000</v>
          </cell>
        </row>
        <row r="8">
          <cell r="G8">
            <v>33000</v>
          </cell>
        </row>
        <row r="9">
          <cell r="G9">
            <v>33000</v>
          </cell>
        </row>
        <row r="10">
          <cell r="G10">
            <v>29700</v>
          </cell>
        </row>
        <row r="11">
          <cell r="G11">
            <v>28050</v>
          </cell>
        </row>
        <row r="12">
          <cell r="G12">
            <v>6600</v>
          </cell>
        </row>
        <row r="13">
          <cell r="G13">
            <v>23100</v>
          </cell>
        </row>
        <row r="14">
          <cell r="G14">
            <v>8250</v>
          </cell>
        </row>
        <row r="15">
          <cell r="G15">
            <v>6600</v>
          </cell>
        </row>
        <row r="16">
          <cell r="G16">
            <v>11055</v>
          </cell>
        </row>
        <row r="17">
          <cell r="G17">
            <v>33000</v>
          </cell>
        </row>
        <row r="18">
          <cell r="G18">
            <v>123750</v>
          </cell>
        </row>
        <row r="19">
          <cell r="G19">
            <v>33000</v>
          </cell>
        </row>
        <row r="20">
          <cell r="G20">
            <v>3300</v>
          </cell>
        </row>
        <row r="21">
          <cell r="G21">
            <v>26400</v>
          </cell>
        </row>
        <row r="22">
          <cell r="G22">
            <v>8580</v>
          </cell>
        </row>
        <row r="23">
          <cell r="G23">
            <v>7425</v>
          </cell>
        </row>
        <row r="24">
          <cell r="G24">
            <v>24750</v>
          </cell>
        </row>
        <row r="25">
          <cell r="G25">
            <v>19800</v>
          </cell>
        </row>
        <row r="26">
          <cell r="G26">
            <v>41250</v>
          </cell>
        </row>
        <row r="27">
          <cell r="G27">
            <v>9900</v>
          </cell>
        </row>
        <row r="28">
          <cell r="G28">
            <v>4950</v>
          </cell>
        </row>
        <row r="29">
          <cell r="G29">
            <v>-825</v>
          </cell>
        </row>
        <row r="30">
          <cell r="G30">
            <v>41250</v>
          </cell>
        </row>
        <row r="31">
          <cell r="G31">
            <v>9900</v>
          </cell>
        </row>
        <row r="32">
          <cell r="G32">
            <v>100000</v>
          </cell>
        </row>
        <row r="33">
          <cell r="G33">
            <v>90000</v>
          </cell>
        </row>
        <row r="34">
          <cell r="G34">
            <v>50000</v>
          </cell>
        </row>
        <row r="35">
          <cell r="G35">
            <v>40000</v>
          </cell>
        </row>
        <row r="36">
          <cell r="G36">
            <v>105000</v>
          </cell>
        </row>
      </sheetData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&amp;GSafeReliableSummary"/>
      <sheetName val="SafeReliableMenu"/>
      <sheetName val="IndexSafeReliableMenu"/>
      <sheetName val="Reporting_Period"/>
      <sheetName val="Data_SAIFI"/>
      <sheetName val="Data_MAIFI"/>
      <sheetName val="Data_CAIDI"/>
      <sheetName val="Data_CEMI"/>
      <sheetName val="Data_GasLeaks"/>
      <sheetName val="Data_Damages"/>
      <sheetName val="Data_LeakRespRate"/>
      <sheetName val="Data_FixItRight"/>
      <sheetName val="Data_MeterReads"/>
      <sheetName val="Data_InqServLevel"/>
      <sheetName val="Data_FirstContact"/>
      <sheetName val="Data_Regulatory_InqRate"/>
      <sheetName val="Data_RegInqNonCollections"/>
      <sheetName val="Data_PerceptionSurvResSm"/>
      <sheetName val="Data_PerceptionSurveyLarge"/>
      <sheetName val="Data_MOT"/>
      <sheetName val="Data_NewBusiness"/>
      <sheetName val="SAIFI_Qtr_YTD"/>
      <sheetName val="MAIFI_Qtr_YTD"/>
      <sheetName val="CAIDI_Qtr_YTD"/>
      <sheetName val="CEMI_Qtr_YTD"/>
      <sheetName val="GasLeaks_Qtr_YTD"/>
      <sheetName val="Damages_Qtr_YTD"/>
      <sheetName val="LeakRespRate_Qtr_YTD"/>
      <sheetName val="FixItRight_Qtr_YTD"/>
      <sheetName val="MeterReads_Qtr_YTD"/>
      <sheetName val="InqServLevel_Qtr_YTD"/>
      <sheetName val="FirstContact_Qtr_YTD"/>
      <sheetName val="Regulatory_InqRate_Qtr_YTD"/>
      <sheetName val="Reg_InqNonCollections_Qtr_YTD"/>
      <sheetName val="PerceptionSurveyRes_Qtr_YTD"/>
      <sheetName val="PerceptionSurveySmall_Qtr_YTD"/>
      <sheetName val="PerceptionSurveyLarge_Qtr_YTD"/>
      <sheetName val="MOT_Qtr_YTD"/>
      <sheetName val="NewBusiness_Qtr_YTD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2010</v>
          </cell>
        </row>
        <row r="3">
          <cell r="B3" t="str">
            <v>Q1</v>
          </cell>
        </row>
        <row r="4">
          <cell r="B4" t="str">
            <v>February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Page"/>
      <sheetName val="Inputs"/>
      <sheetName val="Earnings Impact"/>
      <sheetName val="Earnings Impact previous"/>
      <sheetName val="Earnings Impact Variance"/>
      <sheetName val="Summary"/>
      <sheetName val="Balance Sheet Schedule"/>
      <sheetName val="Detail"/>
      <sheetName val="FAS 158"/>
      <sheetName val="View to Load"/>
      <sheetName val="Pension &amp; OPEB #1"/>
      <sheetName val="Pension &amp; OPEB 10-14 BPR"/>
      <sheetName val="Pension &amp; OPEB #2"/>
      <sheetName val="Pension  OPEB vs recast"/>
      <sheetName val="Detail Diff"/>
      <sheetName val="Fas158 by Company"/>
      <sheetName val="Supporting Info Pension &amp; OPEB"/>
      <sheetName val="Proj Pension Exp by Plan &amp; Co"/>
      <sheetName val="2009-2020 OPEB Exp split  by Co"/>
      <sheetName val="2010 Funding"/>
      <sheetName val="20XX Funding"/>
      <sheetName val="Rabbi Trust"/>
      <sheetName val="Nonqualified Benefit Payments"/>
      <sheetName val="Cognos View &amp;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50362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9">
          <cell r="F9">
            <v>-12000</v>
          </cell>
        </row>
      </sheetData>
      <sheetData sheetId="19" refreshError="1"/>
      <sheetData sheetId="20" refreshError="1"/>
      <sheetData sheetId="2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"/>
      <sheetName val="egcf"/>
      <sheetName val="PSE&amp;G BS"/>
      <sheetName val="PSE&amp;G Income Stmt"/>
      <sheetName val="RE"/>
      <sheetName val="May09"/>
      <sheetName val="June09"/>
      <sheetName val="PPE_Rollforward"/>
      <sheetName val="Reserve_Roll Forward  "/>
      <sheetName val="Depreciation Reconciliation"/>
      <sheetName val="Reg A&amp;L Rollforward"/>
      <sheetName val="DFIT_Analytics"/>
      <sheetName val="Qualified Pension"/>
      <sheetName val="Non-Qualified Pension"/>
      <sheetName val="OPEB"/>
      <sheetName val="Non-Cash"/>
      <sheetName val="Pension_OPEB"/>
      <sheetName val="Hedge"/>
      <sheetName val="Hedge2"/>
      <sheetName val="FN47"/>
      <sheetName val="CEP"/>
      <sheetName val="TF"/>
      <sheetName val="MGP"/>
      <sheetName val="TFI"/>
      <sheetName val="TFII"/>
      <sheetName val="FIN 48 RecYTDMay09"/>
      <sheetName val="FIN 48 RecYTDJun09"/>
      <sheetName val="1st Half"/>
      <sheetName val="Land sales"/>
      <sheetName val="Example"/>
      <sheetName val="PY09SIT (2)"/>
      <sheetName val="PYMNTS09-FIT"/>
      <sheetName val="InterestPaid_2Q_2009"/>
      <sheetName val="PY09S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YTD"/>
      <sheetName val="PSE&amp;G-IS-MONTH"/>
    </sheetNames>
    <sheetDataSet>
      <sheetData sheetId="0" refreshError="1">
        <row r="1">
          <cell r="A1" t="str">
            <v>Public Service  Electric and Gas Company</v>
          </cell>
        </row>
        <row r="2">
          <cell r="A2" t="str">
            <v>Consolidated Statements of Income With Comparison to Prior Year</v>
          </cell>
        </row>
        <row r="3">
          <cell r="A3" t="str">
            <v>For the Period Ended February 28, 2003</v>
          </cell>
        </row>
        <row r="4">
          <cell r="A4" t="str">
            <v>(Millions)</v>
          </cell>
        </row>
        <row r="5">
          <cell r="B5" t="str">
            <v>Month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>Year to Date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Twelve Months Ended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Z5">
            <v>0</v>
          </cell>
          <cell r="AA5" t="str">
            <v xml:space="preserve">prev mo </v>
          </cell>
          <cell r="AB5">
            <v>0</v>
          </cell>
          <cell r="AC5" t="str">
            <v>Current</v>
          </cell>
          <cell r="AD5">
            <v>0</v>
          </cell>
          <cell r="AE5">
            <v>0</v>
          </cell>
          <cell r="AF5" t="str">
            <v xml:space="preserve">prev mo </v>
          </cell>
          <cell r="AG5">
            <v>0</v>
          </cell>
          <cell r="AH5" t="str">
            <v>Current</v>
          </cell>
        </row>
        <row r="6">
          <cell r="F6" t="str">
            <v>Better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>Better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Better</v>
          </cell>
          <cell r="X6">
            <v>0</v>
          </cell>
          <cell r="Z6" t="str">
            <v>YTD</v>
          </cell>
          <cell r="AA6" t="str">
            <v>YTD</v>
          </cell>
          <cell r="AB6">
            <v>0</v>
          </cell>
          <cell r="AC6" t="str">
            <v>Month</v>
          </cell>
          <cell r="AD6">
            <v>0</v>
          </cell>
          <cell r="AE6" t="str">
            <v>YTD</v>
          </cell>
          <cell r="AF6" t="str">
            <v>ytd</v>
          </cell>
          <cell r="AG6">
            <v>0</v>
          </cell>
          <cell r="AH6" t="str">
            <v>Month</v>
          </cell>
        </row>
        <row r="7">
          <cell r="B7">
            <v>2003</v>
          </cell>
          <cell r="C7">
            <v>0</v>
          </cell>
          <cell r="D7">
            <v>2002</v>
          </cell>
          <cell r="E7">
            <v>0</v>
          </cell>
          <cell r="F7" t="str">
            <v>(Worse)</v>
          </cell>
          <cell r="G7">
            <v>0</v>
          </cell>
          <cell r="H7" t="str">
            <v>%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2003</v>
          </cell>
          <cell r="O7">
            <v>0</v>
          </cell>
          <cell r="P7">
            <v>2002</v>
          </cell>
          <cell r="Q7">
            <v>0</v>
          </cell>
          <cell r="R7" t="str">
            <v>(Worse)</v>
          </cell>
          <cell r="S7">
            <v>2003</v>
          </cell>
          <cell r="T7">
            <v>0</v>
          </cell>
          <cell r="U7">
            <v>2002</v>
          </cell>
          <cell r="V7">
            <v>0</v>
          </cell>
          <cell r="W7" t="str">
            <v>(Worse)</v>
          </cell>
          <cell r="X7">
            <v>0</v>
          </cell>
          <cell r="Z7">
            <v>2002</v>
          </cell>
          <cell r="AA7">
            <v>2003</v>
          </cell>
          <cell r="AB7" t="str">
            <v>rd</v>
          </cell>
          <cell r="AC7">
            <v>2003</v>
          </cell>
          <cell r="AD7">
            <v>0</v>
          </cell>
          <cell r="AE7">
            <v>2002</v>
          </cell>
          <cell r="AF7">
            <v>2002</v>
          </cell>
          <cell r="AG7" t="str">
            <v>rd</v>
          </cell>
          <cell r="AH7">
            <v>2002</v>
          </cell>
        </row>
        <row r="9">
          <cell r="B9">
            <v>272</v>
          </cell>
          <cell r="C9">
            <v>0</v>
          </cell>
          <cell r="D9">
            <v>266</v>
          </cell>
          <cell r="E9">
            <v>0</v>
          </cell>
          <cell r="F9">
            <v>6</v>
          </cell>
          <cell r="G9">
            <v>0</v>
          </cell>
          <cell r="H9">
            <v>2.2556390977443608E-2</v>
          </cell>
          <cell r="I9">
            <v>0</v>
          </cell>
          <cell r="J9" t="str">
            <v>Electric Transmission and Distribution</v>
          </cell>
          <cell r="K9">
            <v>0</v>
          </cell>
          <cell r="L9">
            <v>0</v>
          </cell>
          <cell r="M9">
            <v>0</v>
          </cell>
          <cell r="N9">
            <v>583</v>
          </cell>
          <cell r="O9">
            <v>0</v>
          </cell>
          <cell r="P9">
            <v>563</v>
          </cell>
          <cell r="Q9">
            <v>0</v>
          </cell>
          <cell r="R9">
            <v>20</v>
          </cell>
          <cell r="S9" t="e">
            <v>#REF!</v>
          </cell>
          <cell r="T9">
            <v>0</v>
          </cell>
          <cell r="U9" t="e">
            <v>#REF!</v>
          </cell>
          <cell r="V9">
            <v>0</v>
          </cell>
          <cell r="W9" t="e">
            <v>#REF!</v>
          </cell>
          <cell r="X9">
            <v>0</v>
          </cell>
          <cell r="Z9">
            <v>583</v>
          </cell>
          <cell r="AA9">
            <v>311</v>
          </cell>
          <cell r="AB9">
            <v>0</v>
          </cell>
          <cell r="AC9">
            <v>272</v>
          </cell>
          <cell r="AD9">
            <v>0</v>
          </cell>
          <cell r="AE9">
            <v>563</v>
          </cell>
          <cell r="AF9">
            <v>297</v>
          </cell>
          <cell r="AG9">
            <v>0</v>
          </cell>
          <cell r="AH9">
            <v>266</v>
          </cell>
        </row>
        <row r="10">
          <cell r="B10">
            <v>415</v>
          </cell>
          <cell r="C10">
            <v>0</v>
          </cell>
          <cell r="D10">
            <v>277</v>
          </cell>
          <cell r="E10">
            <v>0</v>
          </cell>
          <cell r="F10">
            <v>138</v>
          </cell>
          <cell r="G10">
            <v>0</v>
          </cell>
          <cell r="H10">
            <v>0.49819494584837543</v>
          </cell>
          <cell r="I10">
            <v>0</v>
          </cell>
          <cell r="J10" t="str">
            <v xml:space="preserve">Gas Distribution </v>
          </cell>
          <cell r="K10">
            <v>0</v>
          </cell>
          <cell r="L10">
            <v>0</v>
          </cell>
          <cell r="M10">
            <v>0</v>
          </cell>
          <cell r="N10">
            <v>880</v>
          </cell>
          <cell r="O10">
            <v>0</v>
          </cell>
          <cell r="P10">
            <v>562</v>
          </cell>
          <cell r="Q10">
            <v>0</v>
          </cell>
          <cell r="R10">
            <v>318</v>
          </cell>
          <cell r="S10" t="e">
            <v>#REF!</v>
          </cell>
          <cell r="T10">
            <v>0</v>
          </cell>
          <cell r="U10" t="e">
            <v>#REF!</v>
          </cell>
          <cell r="V10">
            <v>0</v>
          </cell>
          <cell r="W10" t="e">
            <v>#REF!</v>
          </cell>
          <cell r="X10">
            <v>0</v>
          </cell>
          <cell r="Z10">
            <v>880</v>
          </cell>
          <cell r="AA10">
            <v>465</v>
          </cell>
          <cell r="AB10">
            <v>0</v>
          </cell>
          <cell r="AC10">
            <v>415</v>
          </cell>
          <cell r="AD10">
            <v>0</v>
          </cell>
          <cell r="AE10">
            <v>562</v>
          </cell>
          <cell r="AF10">
            <v>286</v>
          </cell>
          <cell r="AG10">
            <v>1</v>
          </cell>
          <cell r="AH10">
            <v>277</v>
          </cell>
        </row>
        <row r="11">
          <cell r="B11">
            <v>687</v>
          </cell>
          <cell r="C11">
            <v>0</v>
          </cell>
          <cell r="D11">
            <v>543</v>
          </cell>
          <cell r="E11">
            <v>0</v>
          </cell>
          <cell r="F11">
            <v>144</v>
          </cell>
          <cell r="G11">
            <v>0</v>
          </cell>
          <cell r="H11">
            <v>0.26519337016574585</v>
          </cell>
          <cell r="I11">
            <v>0</v>
          </cell>
          <cell r="J11" t="str">
            <v>Operating Revenues</v>
          </cell>
          <cell r="K11">
            <v>0</v>
          </cell>
          <cell r="L11">
            <v>0</v>
          </cell>
          <cell r="M11">
            <v>0</v>
          </cell>
          <cell r="N11">
            <v>1463</v>
          </cell>
          <cell r="O11">
            <v>0</v>
          </cell>
          <cell r="P11">
            <v>1125</v>
          </cell>
          <cell r="Q11">
            <v>0</v>
          </cell>
          <cell r="R11">
            <v>338</v>
          </cell>
          <cell r="S11" t="e">
            <v>#REF!</v>
          </cell>
          <cell r="T11">
            <v>0</v>
          </cell>
          <cell r="U11" t="e">
            <v>#REF!</v>
          </cell>
          <cell r="V11">
            <v>0</v>
          </cell>
          <cell r="W11" t="e">
            <v>#REF!</v>
          </cell>
          <cell r="X11">
            <v>0</v>
          </cell>
          <cell r="Z11">
            <v>1463</v>
          </cell>
          <cell r="AA11">
            <v>776</v>
          </cell>
          <cell r="AB11">
            <v>0</v>
          </cell>
          <cell r="AC11">
            <v>687</v>
          </cell>
          <cell r="AD11">
            <v>0</v>
          </cell>
          <cell r="AE11">
            <v>1125</v>
          </cell>
          <cell r="AF11">
            <v>583</v>
          </cell>
          <cell r="AG11">
            <v>1</v>
          </cell>
          <cell r="AH11">
            <v>542</v>
          </cell>
        </row>
        <row r="13">
          <cell r="B13">
            <v>187</v>
          </cell>
          <cell r="C13">
            <v>0</v>
          </cell>
          <cell r="D13">
            <v>168</v>
          </cell>
          <cell r="E13">
            <v>0</v>
          </cell>
          <cell r="F13">
            <v>-19</v>
          </cell>
          <cell r="G13">
            <v>0</v>
          </cell>
          <cell r="H13">
            <v>-0.1130952380952381</v>
          </cell>
          <cell r="I13">
            <v>0</v>
          </cell>
          <cell r="J13" t="str">
            <v>Electric Energy Costs</v>
          </cell>
          <cell r="K13">
            <v>0</v>
          </cell>
          <cell r="L13">
            <v>0</v>
          </cell>
          <cell r="M13">
            <v>0</v>
          </cell>
          <cell r="N13">
            <v>397</v>
          </cell>
          <cell r="O13">
            <v>0</v>
          </cell>
          <cell r="P13">
            <v>353</v>
          </cell>
          <cell r="Q13">
            <v>0</v>
          </cell>
          <cell r="R13">
            <v>-44</v>
          </cell>
          <cell r="S13" t="e">
            <v>#REF!</v>
          </cell>
          <cell r="T13">
            <v>0</v>
          </cell>
          <cell r="U13" t="e">
            <v>#REF!</v>
          </cell>
          <cell r="V13">
            <v>0</v>
          </cell>
          <cell r="W13" t="e">
            <v>#REF!</v>
          </cell>
          <cell r="X13">
            <v>0</v>
          </cell>
          <cell r="Z13">
            <v>397</v>
          </cell>
          <cell r="AA13">
            <v>210</v>
          </cell>
          <cell r="AB13">
            <v>0</v>
          </cell>
          <cell r="AC13">
            <v>187</v>
          </cell>
          <cell r="AD13">
            <v>0</v>
          </cell>
          <cell r="AE13">
            <v>353</v>
          </cell>
          <cell r="AF13">
            <v>185</v>
          </cell>
          <cell r="AG13">
            <v>0</v>
          </cell>
          <cell r="AH13">
            <v>168</v>
          </cell>
        </row>
        <row r="14">
          <cell r="B14">
            <v>296</v>
          </cell>
          <cell r="C14">
            <v>0</v>
          </cell>
          <cell r="D14">
            <v>175</v>
          </cell>
          <cell r="E14">
            <v>0</v>
          </cell>
          <cell r="F14">
            <v>-121</v>
          </cell>
          <cell r="G14">
            <v>0</v>
          </cell>
          <cell r="H14">
            <v>-0.69142857142857139</v>
          </cell>
          <cell r="I14">
            <v>0</v>
          </cell>
          <cell r="J14" t="str">
            <v>Gas Costs</v>
          </cell>
          <cell r="K14">
            <v>0</v>
          </cell>
          <cell r="L14">
            <v>0</v>
          </cell>
          <cell r="M14">
            <v>0</v>
          </cell>
          <cell r="N14">
            <v>617</v>
          </cell>
          <cell r="O14">
            <v>0</v>
          </cell>
          <cell r="P14">
            <v>368</v>
          </cell>
          <cell r="Q14">
            <v>0</v>
          </cell>
          <cell r="R14">
            <v>-249</v>
          </cell>
          <cell r="S14" t="e">
            <v>#REF!</v>
          </cell>
          <cell r="T14">
            <v>0</v>
          </cell>
          <cell r="U14" t="e">
            <v>#REF!</v>
          </cell>
          <cell r="V14">
            <v>0</v>
          </cell>
          <cell r="W14" t="e">
            <v>#REF!</v>
          </cell>
          <cell r="X14">
            <v>0</v>
          </cell>
          <cell r="Z14">
            <v>617</v>
          </cell>
          <cell r="AA14">
            <v>321</v>
          </cell>
          <cell r="AB14">
            <v>0</v>
          </cell>
          <cell r="AC14">
            <v>296</v>
          </cell>
          <cell r="AD14">
            <v>0</v>
          </cell>
          <cell r="AE14">
            <v>368</v>
          </cell>
          <cell r="AF14">
            <v>193</v>
          </cell>
          <cell r="AG14">
            <v>0</v>
          </cell>
          <cell r="AH14">
            <v>175</v>
          </cell>
        </row>
        <row r="15">
          <cell r="B15">
            <v>483</v>
          </cell>
          <cell r="C15">
            <v>0</v>
          </cell>
          <cell r="D15">
            <v>343</v>
          </cell>
          <cell r="E15">
            <v>0</v>
          </cell>
          <cell r="F15">
            <v>-140</v>
          </cell>
          <cell r="G15">
            <v>0</v>
          </cell>
          <cell r="H15">
            <v>-0.40816326530612246</v>
          </cell>
          <cell r="I15">
            <v>0</v>
          </cell>
          <cell r="J15" t="str">
            <v>Energy Costs</v>
          </cell>
          <cell r="K15">
            <v>0</v>
          </cell>
          <cell r="L15">
            <v>0</v>
          </cell>
          <cell r="M15">
            <v>0</v>
          </cell>
          <cell r="N15">
            <v>1014</v>
          </cell>
          <cell r="O15">
            <v>0</v>
          </cell>
          <cell r="P15">
            <v>721</v>
          </cell>
          <cell r="Q15">
            <v>0</v>
          </cell>
          <cell r="R15">
            <v>-293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1014</v>
          </cell>
          <cell r="AA15">
            <v>531</v>
          </cell>
          <cell r="AB15">
            <v>0</v>
          </cell>
          <cell r="AC15">
            <v>483</v>
          </cell>
          <cell r="AD15">
            <v>0</v>
          </cell>
          <cell r="AE15">
            <v>721</v>
          </cell>
          <cell r="AF15">
            <v>378</v>
          </cell>
          <cell r="AG15">
            <v>0</v>
          </cell>
          <cell r="AH15">
            <v>343</v>
          </cell>
        </row>
        <row r="16">
          <cell r="B16">
            <v>204</v>
          </cell>
          <cell r="C16">
            <v>0</v>
          </cell>
          <cell r="D16">
            <v>200</v>
          </cell>
          <cell r="E16">
            <v>0</v>
          </cell>
          <cell r="F16">
            <v>4</v>
          </cell>
          <cell r="G16">
            <v>0</v>
          </cell>
          <cell r="H16">
            <v>0.02</v>
          </cell>
          <cell r="I16">
            <v>0</v>
          </cell>
          <cell r="J16" t="str">
            <v>GROSS MARGIN</v>
          </cell>
          <cell r="K16">
            <v>0</v>
          </cell>
          <cell r="L16">
            <v>0</v>
          </cell>
          <cell r="M16">
            <v>0</v>
          </cell>
          <cell r="N16">
            <v>449</v>
          </cell>
          <cell r="O16">
            <v>0</v>
          </cell>
          <cell r="P16">
            <v>404</v>
          </cell>
          <cell r="Q16">
            <v>0</v>
          </cell>
          <cell r="R16">
            <v>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449</v>
          </cell>
          <cell r="AA16">
            <v>245</v>
          </cell>
          <cell r="AB16">
            <v>0</v>
          </cell>
          <cell r="AC16">
            <v>204</v>
          </cell>
          <cell r="AD16">
            <v>0</v>
          </cell>
          <cell r="AE16">
            <v>404</v>
          </cell>
          <cell r="AF16">
            <v>205</v>
          </cell>
          <cell r="AG16">
            <v>1</v>
          </cell>
          <cell r="AH16">
            <v>200</v>
          </cell>
        </row>
        <row r="18">
          <cell r="B18">
            <v>92</v>
          </cell>
          <cell r="C18">
            <v>0</v>
          </cell>
          <cell r="D18">
            <v>78</v>
          </cell>
          <cell r="E18">
            <v>0</v>
          </cell>
          <cell r="F18">
            <v>-14</v>
          </cell>
          <cell r="G18">
            <v>0</v>
          </cell>
          <cell r="H18">
            <v>-0.17948717948717949</v>
          </cell>
          <cell r="I18">
            <v>0</v>
          </cell>
          <cell r="J18" t="str">
            <v>Operation and Maintenance</v>
          </cell>
          <cell r="K18">
            <v>0</v>
          </cell>
          <cell r="L18">
            <v>0</v>
          </cell>
          <cell r="M18">
            <v>0</v>
          </cell>
          <cell r="N18">
            <v>186</v>
          </cell>
          <cell r="O18">
            <v>0</v>
          </cell>
          <cell r="P18">
            <v>164</v>
          </cell>
          <cell r="Q18">
            <v>0</v>
          </cell>
          <cell r="R18">
            <v>-22</v>
          </cell>
          <cell r="S18" t="e">
            <v>#REF!</v>
          </cell>
          <cell r="T18">
            <v>0</v>
          </cell>
          <cell r="U18" t="e">
            <v>#REF!</v>
          </cell>
          <cell r="V18">
            <v>0</v>
          </cell>
          <cell r="W18" t="e">
            <v>#REF!</v>
          </cell>
          <cell r="X18">
            <v>0</v>
          </cell>
          <cell r="Z18">
            <v>186</v>
          </cell>
          <cell r="AA18">
            <v>94</v>
          </cell>
          <cell r="AB18">
            <v>0</v>
          </cell>
          <cell r="AC18">
            <v>92</v>
          </cell>
          <cell r="AD18">
            <v>0</v>
          </cell>
          <cell r="AE18">
            <v>164</v>
          </cell>
          <cell r="AF18">
            <v>86</v>
          </cell>
          <cell r="AG18">
            <v>0</v>
          </cell>
          <cell r="AH18">
            <v>78</v>
          </cell>
        </row>
        <row r="19">
          <cell r="B19">
            <v>19</v>
          </cell>
          <cell r="C19">
            <v>0</v>
          </cell>
          <cell r="D19">
            <v>31</v>
          </cell>
          <cell r="E19">
            <v>0</v>
          </cell>
          <cell r="F19">
            <v>12</v>
          </cell>
          <cell r="G19">
            <v>0</v>
          </cell>
          <cell r="H19">
            <v>0.38709677419354838</v>
          </cell>
          <cell r="I19">
            <v>0</v>
          </cell>
          <cell r="J19" t="str">
            <v>Depreciation and Amortization</v>
          </cell>
          <cell r="K19">
            <v>0</v>
          </cell>
          <cell r="L19">
            <v>0</v>
          </cell>
          <cell r="M19">
            <v>0</v>
          </cell>
          <cell r="N19">
            <v>45</v>
          </cell>
          <cell r="O19">
            <v>0</v>
          </cell>
          <cell r="P19">
            <v>64</v>
          </cell>
          <cell r="Q19">
            <v>0</v>
          </cell>
          <cell r="R19">
            <v>19</v>
          </cell>
          <cell r="S19" t="e">
            <v>#REF!</v>
          </cell>
          <cell r="T19">
            <v>0</v>
          </cell>
          <cell r="U19" t="e">
            <v>#REF!</v>
          </cell>
          <cell r="V19">
            <v>0</v>
          </cell>
          <cell r="W19" t="e">
            <v>#REF!</v>
          </cell>
          <cell r="X19">
            <v>0</v>
          </cell>
          <cell r="Z19">
            <v>45</v>
          </cell>
          <cell r="AA19">
            <v>26</v>
          </cell>
          <cell r="AB19">
            <v>0</v>
          </cell>
          <cell r="AC19">
            <v>19</v>
          </cell>
          <cell r="AD19">
            <v>0</v>
          </cell>
          <cell r="AE19">
            <v>64</v>
          </cell>
          <cell r="AF19">
            <v>33</v>
          </cell>
          <cell r="AG19">
            <v>0</v>
          </cell>
          <cell r="AH19">
            <v>31</v>
          </cell>
        </row>
        <row r="20">
          <cell r="B20">
            <v>14</v>
          </cell>
          <cell r="C20">
            <v>0</v>
          </cell>
          <cell r="D20">
            <v>12</v>
          </cell>
          <cell r="E20">
            <v>0</v>
          </cell>
          <cell r="F20">
            <v>-2</v>
          </cell>
          <cell r="G20">
            <v>0</v>
          </cell>
          <cell r="H20">
            <v>-0.16666666666666666</v>
          </cell>
          <cell r="I20">
            <v>0</v>
          </cell>
          <cell r="J20" t="str">
            <v>Taxes Other Than Income Taxes</v>
          </cell>
          <cell r="K20">
            <v>0</v>
          </cell>
          <cell r="L20">
            <v>0</v>
          </cell>
          <cell r="M20">
            <v>0</v>
          </cell>
          <cell r="N20">
            <v>31</v>
          </cell>
          <cell r="O20">
            <v>0</v>
          </cell>
          <cell r="P20">
            <v>26</v>
          </cell>
          <cell r="Q20">
            <v>0</v>
          </cell>
          <cell r="R20">
            <v>-5</v>
          </cell>
          <cell r="S20" t="e">
            <v>#REF!</v>
          </cell>
          <cell r="T20">
            <v>0</v>
          </cell>
          <cell r="U20" t="e">
            <v>#REF!</v>
          </cell>
          <cell r="V20">
            <v>0</v>
          </cell>
          <cell r="W20" t="e">
            <v>#REF!</v>
          </cell>
          <cell r="X20">
            <v>0</v>
          </cell>
          <cell r="Z20">
            <v>31</v>
          </cell>
          <cell r="AA20">
            <v>17</v>
          </cell>
          <cell r="AB20">
            <v>0</v>
          </cell>
          <cell r="AC20">
            <v>14</v>
          </cell>
          <cell r="AD20">
            <v>0</v>
          </cell>
          <cell r="AE20">
            <v>26</v>
          </cell>
          <cell r="AF20">
            <v>14</v>
          </cell>
          <cell r="AG20">
            <v>0</v>
          </cell>
          <cell r="AH20">
            <v>12</v>
          </cell>
        </row>
        <row r="21">
          <cell r="B21">
            <v>79</v>
          </cell>
          <cell r="C21">
            <v>0</v>
          </cell>
          <cell r="D21">
            <v>79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OPERATING INCOME</v>
          </cell>
          <cell r="K21">
            <v>0</v>
          </cell>
          <cell r="L21">
            <v>0</v>
          </cell>
          <cell r="M21">
            <v>0</v>
          </cell>
          <cell r="N21">
            <v>187</v>
          </cell>
          <cell r="O21">
            <v>0</v>
          </cell>
          <cell r="P21">
            <v>150</v>
          </cell>
          <cell r="Q21">
            <v>0</v>
          </cell>
          <cell r="R21">
            <v>37</v>
          </cell>
          <cell r="S21" t="e">
            <v>#REF!</v>
          </cell>
          <cell r="T21">
            <v>0</v>
          </cell>
          <cell r="U21" t="e">
            <v>#REF!</v>
          </cell>
          <cell r="V21">
            <v>0</v>
          </cell>
          <cell r="W21" t="e">
            <v>#REF!</v>
          </cell>
          <cell r="X21">
            <v>0</v>
          </cell>
          <cell r="Z21">
            <v>187</v>
          </cell>
          <cell r="AA21">
            <v>108</v>
          </cell>
          <cell r="AB21">
            <v>0</v>
          </cell>
          <cell r="AC21">
            <v>79</v>
          </cell>
          <cell r="AD21">
            <v>0</v>
          </cell>
          <cell r="AE21">
            <v>150</v>
          </cell>
          <cell r="AF21">
            <v>72</v>
          </cell>
          <cell r="AG21">
            <v>1</v>
          </cell>
          <cell r="AH21">
            <v>79</v>
          </cell>
        </row>
        <row r="23">
          <cell r="B23">
            <v>1</v>
          </cell>
          <cell r="C23">
            <v>0</v>
          </cell>
          <cell r="D23">
            <v>2</v>
          </cell>
          <cell r="E23">
            <v>0</v>
          </cell>
          <cell r="F23">
            <v>-1</v>
          </cell>
          <cell r="G23">
            <v>0</v>
          </cell>
          <cell r="H23">
            <v>-0.5</v>
          </cell>
          <cell r="I23">
            <v>0</v>
          </cell>
          <cell r="J23" t="str">
            <v xml:space="preserve">Other Income 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0</v>
          </cell>
          <cell r="P23">
            <v>3</v>
          </cell>
          <cell r="Q23">
            <v>0</v>
          </cell>
          <cell r="R23">
            <v>7</v>
          </cell>
          <cell r="S23" t="e">
            <v>#REF!</v>
          </cell>
          <cell r="T23">
            <v>0</v>
          </cell>
          <cell r="U23" t="e">
            <v>#REF!</v>
          </cell>
          <cell r="V23">
            <v>0</v>
          </cell>
          <cell r="W23" t="e">
            <v>#REF!</v>
          </cell>
          <cell r="X23">
            <v>0</v>
          </cell>
          <cell r="Z23">
            <v>10</v>
          </cell>
          <cell r="AA23">
            <v>9</v>
          </cell>
          <cell r="AB23">
            <v>0</v>
          </cell>
          <cell r="AC23">
            <v>1</v>
          </cell>
          <cell r="AD23">
            <v>0</v>
          </cell>
          <cell r="AE23">
            <v>3</v>
          </cell>
          <cell r="AF23">
            <v>1</v>
          </cell>
          <cell r="AG23">
            <v>0</v>
          </cell>
          <cell r="AH23">
            <v>2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e">
            <v>#DIV/0!</v>
          </cell>
          <cell r="I24">
            <v>0</v>
          </cell>
          <cell r="J24" t="str">
            <v>Other Deductions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</row>
        <row r="25">
          <cell r="B25">
            <v>-32</v>
          </cell>
          <cell r="C25">
            <v>0</v>
          </cell>
          <cell r="D25">
            <v>-35</v>
          </cell>
          <cell r="E25">
            <v>0</v>
          </cell>
          <cell r="F25">
            <v>3</v>
          </cell>
          <cell r="G25">
            <v>0</v>
          </cell>
          <cell r="H25">
            <v>-8.5714285714285715E-2</v>
          </cell>
          <cell r="I25">
            <v>0</v>
          </cell>
          <cell r="J25" t="str">
            <v xml:space="preserve">Interest Expense </v>
          </cell>
          <cell r="K25">
            <v>0</v>
          </cell>
          <cell r="L25">
            <v>0</v>
          </cell>
          <cell r="M25">
            <v>0</v>
          </cell>
          <cell r="N25">
            <v>-65</v>
          </cell>
          <cell r="O25">
            <v>0</v>
          </cell>
          <cell r="P25">
            <v>-70</v>
          </cell>
          <cell r="Q25">
            <v>0</v>
          </cell>
          <cell r="R25">
            <v>5</v>
          </cell>
          <cell r="S25" t="e">
            <v>#REF!</v>
          </cell>
          <cell r="T25">
            <v>0</v>
          </cell>
          <cell r="U25" t="e">
            <v>#REF!</v>
          </cell>
          <cell r="V25">
            <v>0</v>
          </cell>
          <cell r="W25" t="e">
            <v>#REF!</v>
          </cell>
          <cell r="X25">
            <v>0</v>
          </cell>
          <cell r="Z25">
            <v>-65</v>
          </cell>
          <cell r="AA25">
            <v>-33</v>
          </cell>
          <cell r="AB25">
            <v>0</v>
          </cell>
          <cell r="AC25">
            <v>-32</v>
          </cell>
          <cell r="AD25">
            <v>0</v>
          </cell>
          <cell r="AE25">
            <v>-70</v>
          </cell>
          <cell r="AF25">
            <v>-35</v>
          </cell>
          <cell r="AG25">
            <v>0</v>
          </cell>
          <cell r="AH25">
            <v>-35</v>
          </cell>
        </row>
        <row r="26">
          <cell r="B26">
            <v>-1</v>
          </cell>
          <cell r="C26">
            <v>0</v>
          </cell>
          <cell r="D26">
            <v>-1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 t="str">
            <v>Preferred Securities Dividends</v>
          </cell>
          <cell r="K26">
            <v>0</v>
          </cell>
          <cell r="L26">
            <v>0</v>
          </cell>
          <cell r="M26">
            <v>0</v>
          </cell>
          <cell r="N26">
            <v>-2</v>
          </cell>
          <cell r="O26">
            <v>0</v>
          </cell>
          <cell r="P26">
            <v>-2</v>
          </cell>
          <cell r="Q26">
            <v>0</v>
          </cell>
          <cell r="R26">
            <v>0</v>
          </cell>
          <cell r="S26" t="e">
            <v>#REF!</v>
          </cell>
          <cell r="T26">
            <v>0</v>
          </cell>
          <cell r="U26" t="e">
            <v>#REF!</v>
          </cell>
          <cell r="V26">
            <v>0</v>
          </cell>
          <cell r="W26" t="e">
            <v>#REF!</v>
          </cell>
          <cell r="X26">
            <v>0</v>
          </cell>
          <cell r="Z26">
            <v>-2</v>
          </cell>
          <cell r="AA26">
            <v>-1</v>
          </cell>
          <cell r="AB26">
            <v>0</v>
          </cell>
          <cell r="AC26">
            <v>-1</v>
          </cell>
          <cell r="AD26">
            <v>0</v>
          </cell>
          <cell r="AE26">
            <v>-2</v>
          </cell>
          <cell r="AF26">
            <v>-1</v>
          </cell>
          <cell r="AG26">
            <v>0</v>
          </cell>
          <cell r="AH26">
            <v>-1</v>
          </cell>
        </row>
        <row r="27">
          <cell r="B27">
            <v>47</v>
          </cell>
          <cell r="C27">
            <v>0</v>
          </cell>
          <cell r="D27">
            <v>45</v>
          </cell>
          <cell r="E27">
            <v>0</v>
          </cell>
          <cell r="F27">
            <v>2</v>
          </cell>
          <cell r="G27">
            <v>0</v>
          </cell>
          <cell r="H27">
            <v>4.4444444444444446E-2</v>
          </cell>
          <cell r="I27">
            <v>0</v>
          </cell>
          <cell r="J27" t="str">
            <v>INCOME BEFORE INCOME TAXES</v>
          </cell>
          <cell r="K27">
            <v>0</v>
          </cell>
          <cell r="L27">
            <v>0</v>
          </cell>
          <cell r="M27">
            <v>0</v>
          </cell>
          <cell r="N27">
            <v>130</v>
          </cell>
          <cell r="O27">
            <v>0</v>
          </cell>
          <cell r="P27">
            <v>81</v>
          </cell>
          <cell r="Q27">
            <v>0</v>
          </cell>
          <cell r="R27">
            <v>49</v>
          </cell>
          <cell r="S27" t="e">
            <v>#REF!</v>
          </cell>
          <cell r="T27">
            <v>0</v>
          </cell>
          <cell r="U27" t="e">
            <v>#REF!</v>
          </cell>
          <cell r="V27">
            <v>0</v>
          </cell>
          <cell r="W27" t="e">
            <v>#REF!</v>
          </cell>
          <cell r="X27">
            <v>0</v>
          </cell>
          <cell r="Z27">
            <v>130</v>
          </cell>
          <cell r="AA27">
            <v>83</v>
          </cell>
          <cell r="AB27">
            <v>0</v>
          </cell>
          <cell r="AC27">
            <v>47</v>
          </cell>
          <cell r="AD27">
            <v>0</v>
          </cell>
          <cell r="AE27">
            <v>81</v>
          </cell>
          <cell r="AF27">
            <v>37</v>
          </cell>
          <cell r="AG27">
            <v>1</v>
          </cell>
          <cell r="AH27">
            <v>45</v>
          </cell>
        </row>
        <row r="28">
          <cell r="B28">
            <v>-16</v>
          </cell>
          <cell r="C28">
            <v>0</v>
          </cell>
          <cell r="D28">
            <v>-17</v>
          </cell>
          <cell r="E28">
            <v>0</v>
          </cell>
          <cell r="F28">
            <v>1</v>
          </cell>
          <cell r="G28">
            <v>0</v>
          </cell>
          <cell r="H28">
            <v>-5.8823529411764705E-2</v>
          </cell>
          <cell r="I28">
            <v>0</v>
          </cell>
          <cell r="J28" t="str">
            <v>Income Taxes</v>
          </cell>
          <cell r="K28">
            <v>0</v>
          </cell>
          <cell r="L28">
            <v>0</v>
          </cell>
          <cell r="M28">
            <v>0</v>
          </cell>
          <cell r="N28">
            <v>-48</v>
          </cell>
          <cell r="O28">
            <v>0</v>
          </cell>
          <cell r="P28">
            <v>-31</v>
          </cell>
          <cell r="Q28">
            <v>0</v>
          </cell>
          <cell r="R28">
            <v>-17</v>
          </cell>
          <cell r="S28" t="e">
            <v>#REF!</v>
          </cell>
          <cell r="T28">
            <v>0</v>
          </cell>
          <cell r="U28" t="e">
            <v>#REF!</v>
          </cell>
          <cell r="V28">
            <v>0</v>
          </cell>
          <cell r="W28" t="e">
            <v>#REF!</v>
          </cell>
          <cell r="X28">
            <v>0</v>
          </cell>
          <cell r="Z28">
            <v>-48</v>
          </cell>
          <cell r="AA28">
            <v>-32</v>
          </cell>
          <cell r="AB28">
            <v>0</v>
          </cell>
          <cell r="AC28">
            <v>-16</v>
          </cell>
          <cell r="AD28">
            <v>0</v>
          </cell>
          <cell r="AE28">
            <v>-31</v>
          </cell>
          <cell r="AF28">
            <v>-14</v>
          </cell>
          <cell r="AG28">
            <v>0</v>
          </cell>
          <cell r="AH28">
            <v>-17</v>
          </cell>
        </row>
        <row r="29">
          <cell r="B29">
            <v>31</v>
          </cell>
          <cell r="C29">
            <v>0</v>
          </cell>
          <cell r="D29">
            <v>28</v>
          </cell>
          <cell r="E29">
            <v>0</v>
          </cell>
          <cell r="F29">
            <v>3</v>
          </cell>
          <cell r="G29">
            <v>0</v>
          </cell>
          <cell r="H29">
            <v>0.10714285714285714</v>
          </cell>
          <cell r="I29">
            <v>0</v>
          </cell>
          <cell r="J29" t="str">
            <v>NET INCOME</v>
          </cell>
          <cell r="K29">
            <v>0</v>
          </cell>
          <cell r="L29">
            <v>0</v>
          </cell>
          <cell r="M29">
            <v>0</v>
          </cell>
          <cell r="N29">
            <v>82</v>
          </cell>
          <cell r="O29">
            <v>0</v>
          </cell>
          <cell r="P29">
            <v>50</v>
          </cell>
          <cell r="Q29">
            <v>0</v>
          </cell>
          <cell r="R29">
            <v>32</v>
          </cell>
          <cell r="S29" t="e">
            <v>#REF!</v>
          </cell>
          <cell r="T29">
            <v>0</v>
          </cell>
          <cell r="U29" t="e">
            <v>#REF!</v>
          </cell>
          <cell r="V29">
            <v>0</v>
          </cell>
          <cell r="W29" t="e">
            <v>#REF!</v>
          </cell>
          <cell r="X29">
            <v>0</v>
          </cell>
          <cell r="Z29">
            <v>82</v>
          </cell>
          <cell r="AA29">
            <v>51</v>
          </cell>
          <cell r="AB29">
            <v>0</v>
          </cell>
          <cell r="AC29">
            <v>31</v>
          </cell>
          <cell r="AD29">
            <v>0</v>
          </cell>
          <cell r="AE29">
            <v>50</v>
          </cell>
          <cell r="AF29">
            <v>23</v>
          </cell>
          <cell r="AG29">
            <v>1</v>
          </cell>
          <cell r="AH29">
            <v>28</v>
          </cell>
        </row>
        <row r="30">
          <cell r="B30">
            <v>-1</v>
          </cell>
          <cell r="C30">
            <v>0</v>
          </cell>
          <cell r="D30">
            <v>-1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Preferred Stock Dividend Requirements</v>
          </cell>
          <cell r="K30">
            <v>0</v>
          </cell>
          <cell r="L30">
            <v>0</v>
          </cell>
          <cell r="M30">
            <v>0</v>
          </cell>
          <cell r="N30">
            <v>-1</v>
          </cell>
          <cell r="O30">
            <v>0</v>
          </cell>
          <cell r="P30">
            <v>-1</v>
          </cell>
          <cell r="Q30">
            <v>0</v>
          </cell>
          <cell r="R30">
            <v>0</v>
          </cell>
          <cell r="S30" t="e">
            <v>#REF!</v>
          </cell>
          <cell r="T30">
            <v>0</v>
          </cell>
          <cell r="U30" t="e">
            <v>#REF!</v>
          </cell>
          <cell r="V30">
            <v>0</v>
          </cell>
          <cell r="W30" t="e">
            <v>#REF!</v>
          </cell>
          <cell r="X30">
            <v>0</v>
          </cell>
          <cell r="Z30">
            <v>-1</v>
          </cell>
          <cell r="AA30">
            <v>0</v>
          </cell>
          <cell r="AB30">
            <v>0</v>
          </cell>
          <cell r="AC30">
            <v>-1</v>
          </cell>
          <cell r="AD30">
            <v>0</v>
          </cell>
          <cell r="AE30">
            <v>-1</v>
          </cell>
          <cell r="AF30">
            <v>0</v>
          </cell>
          <cell r="AG30">
            <v>0</v>
          </cell>
          <cell r="AH30">
            <v>-1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 t="str">
            <v>EARNINGS AVAILABLE TO PUBLIC SERVICE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e">
            <v>#REF!</v>
          </cell>
          <cell r="T31">
            <v>0</v>
          </cell>
          <cell r="U31" t="e">
            <v>#REF!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30</v>
          </cell>
          <cell r="C32">
            <v>0</v>
          </cell>
          <cell r="D32">
            <v>27</v>
          </cell>
          <cell r="E32">
            <v>0</v>
          </cell>
          <cell r="F32">
            <v>3</v>
          </cell>
          <cell r="G32">
            <v>0</v>
          </cell>
          <cell r="H32">
            <v>0.1111111111111111</v>
          </cell>
          <cell r="I32">
            <v>0</v>
          </cell>
          <cell r="J32" t="str">
            <v xml:space="preserve">   ENTERPRISE GROUP INCORPORATED</v>
          </cell>
          <cell r="K32">
            <v>0</v>
          </cell>
          <cell r="L32">
            <v>0</v>
          </cell>
          <cell r="M32">
            <v>0</v>
          </cell>
          <cell r="N32">
            <v>81</v>
          </cell>
          <cell r="O32">
            <v>0</v>
          </cell>
          <cell r="P32">
            <v>49</v>
          </cell>
          <cell r="Q32">
            <v>0</v>
          </cell>
          <cell r="R32">
            <v>32</v>
          </cell>
          <cell r="S32" t="e">
            <v>#REF!</v>
          </cell>
          <cell r="T32">
            <v>0</v>
          </cell>
          <cell r="U32" t="e">
            <v>#REF!</v>
          </cell>
          <cell r="V32">
            <v>0</v>
          </cell>
          <cell r="W32" t="e">
            <v>#REF!</v>
          </cell>
          <cell r="X32">
            <v>0</v>
          </cell>
          <cell r="Z32">
            <v>81</v>
          </cell>
          <cell r="AA32">
            <v>51</v>
          </cell>
          <cell r="AB32">
            <v>0</v>
          </cell>
          <cell r="AC32">
            <v>30</v>
          </cell>
          <cell r="AD32">
            <v>0</v>
          </cell>
          <cell r="AE32">
            <v>49</v>
          </cell>
          <cell r="AF32">
            <v>23</v>
          </cell>
          <cell r="AG32">
            <v>1</v>
          </cell>
          <cell r="AH32">
            <v>27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K29"/>
  <sheetViews>
    <sheetView showGridLines="0" tabSelected="1" zoomScaleNormal="100" workbookViewId="0"/>
  </sheetViews>
  <sheetFormatPr defaultColWidth="9.1796875" defaultRowHeight="12.5" x14ac:dyDescent="0.25"/>
  <cols>
    <col min="1" max="1" width="9.1796875" style="147"/>
    <col min="2" max="2" width="51.453125" style="147" customWidth="1"/>
    <col min="3" max="3" width="1.7265625" style="147" customWidth="1"/>
    <col min="4" max="4" width="25.26953125" style="147" customWidth="1"/>
    <col min="5" max="5" width="1.7265625" style="147" customWidth="1"/>
    <col min="6" max="6" width="17.81640625" style="147" customWidth="1"/>
    <col min="7" max="7" width="1.7265625" style="147" customWidth="1"/>
    <col min="8" max="8" width="18" style="147" customWidth="1"/>
    <col min="9" max="9" width="12.453125" style="147" bestFit="1" customWidth="1"/>
    <col min="10" max="10" width="9.1796875" style="147"/>
    <col min="11" max="11" width="13.453125" style="147" bestFit="1" customWidth="1"/>
    <col min="12" max="16384" width="9.1796875" style="147"/>
  </cols>
  <sheetData>
    <row r="1" spans="1:11" ht="13" x14ac:dyDescent="0.3">
      <c r="A1" s="146"/>
      <c r="H1" s="148"/>
    </row>
    <row r="2" spans="1:11" ht="13" x14ac:dyDescent="0.3">
      <c r="A2" s="146"/>
      <c r="H2" s="148"/>
    </row>
    <row r="3" spans="1:11" ht="13" x14ac:dyDescent="0.3">
      <c r="A3" s="265" t="s">
        <v>0</v>
      </c>
      <c r="B3" s="265"/>
      <c r="C3" s="265"/>
      <c r="D3" s="265"/>
      <c r="E3" s="265"/>
      <c r="F3" s="265"/>
      <c r="G3" s="265"/>
      <c r="H3" s="265"/>
      <c r="I3" s="265"/>
    </row>
    <row r="4" spans="1:11" ht="13" x14ac:dyDescent="0.3">
      <c r="A4" s="265" t="s">
        <v>313</v>
      </c>
      <c r="B4" s="265"/>
      <c r="C4" s="265"/>
      <c r="D4" s="265"/>
      <c r="E4" s="265"/>
      <c r="F4" s="265"/>
      <c r="G4" s="265"/>
      <c r="H4" s="265"/>
      <c r="I4" s="265"/>
    </row>
    <row r="7" spans="1:11" ht="13" x14ac:dyDescent="0.3">
      <c r="B7" s="146"/>
    </row>
    <row r="8" spans="1:11" ht="39.5" thickBot="1" x14ac:dyDescent="0.35">
      <c r="B8" s="149" t="s">
        <v>310</v>
      </c>
      <c r="C8" s="146"/>
      <c r="D8" s="150" t="s">
        <v>330</v>
      </c>
      <c r="E8" s="151"/>
      <c r="F8" s="150" t="s">
        <v>320</v>
      </c>
      <c r="G8" s="151"/>
      <c r="H8" s="150" t="s">
        <v>322</v>
      </c>
      <c r="I8" s="150" t="s">
        <v>302</v>
      </c>
    </row>
    <row r="9" spans="1:11" x14ac:dyDescent="0.25">
      <c r="A9" s="152">
        <v>1</v>
      </c>
      <c r="B9" s="153" t="s">
        <v>303</v>
      </c>
      <c r="C9" s="154"/>
      <c r="D9" s="155">
        <f>'Exhibit II'!Y101</f>
        <v>676294866.42783022</v>
      </c>
      <c r="E9" s="156"/>
      <c r="F9" s="157" t="s">
        <v>304</v>
      </c>
      <c r="G9" s="156"/>
      <c r="H9" s="158">
        <f>-'Exhibit III'!E29</f>
        <v>909884</v>
      </c>
      <c r="I9" s="159">
        <v>1</v>
      </c>
      <c r="K9" s="160"/>
    </row>
    <row r="10" spans="1:11" ht="13.5" customHeight="1" x14ac:dyDescent="0.25">
      <c r="A10" s="161"/>
      <c r="B10" s="162"/>
      <c r="C10" s="154"/>
      <c r="D10" s="163"/>
      <c r="E10" s="154"/>
      <c r="F10" s="152"/>
      <c r="G10" s="154"/>
      <c r="H10" s="164"/>
      <c r="I10" s="159"/>
      <c r="K10" s="165"/>
    </row>
    <row r="11" spans="1:11" ht="13.5" customHeight="1" x14ac:dyDescent="0.25">
      <c r="A11" s="152">
        <v>2</v>
      </c>
      <c r="B11" s="153" t="s">
        <v>305</v>
      </c>
      <c r="D11" s="163">
        <f>'Exhibit II'!Z104</f>
        <v>134535962.78392267</v>
      </c>
      <c r="F11" s="166" t="s">
        <v>306</v>
      </c>
      <c r="H11" s="164">
        <f>+D11</f>
        <v>134535962.78392267</v>
      </c>
      <c r="I11" s="159">
        <v>2</v>
      </c>
      <c r="K11" s="167"/>
    </row>
    <row r="12" spans="1:11" ht="13.15" customHeight="1" thickBot="1" x14ac:dyDescent="0.35">
      <c r="A12" s="161">
        <v>3</v>
      </c>
      <c r="B12" s="146" t="s">
        <v>307</v>
      </c>
      <c r="D12" s="168">
        <f>+D11+D9</f>
        <v>810830829.21175289</v>
      </c>
      <c r="F12" s="161"/>
      <c r="H12" s="168">
        <f>+H11+H9</f>
        <v>135445846.78392267</v>
      </c>
      <c r="I12" s="169"/>
      <c r="K12" s="167"/>
    </row>
    <row r="13" spans="1:11" ht="13" thickTop="1" x14ac:dyDescent="0.25">
      <c r="D13" s="170"/>
      <c r="H13" s="171"/>
      <c r="I13" s="169"/>
    </row>
    <row r="14" spans="1:11" ht="13.15" customHeight="1" x14ac:dyDescent="0.25">
      <c r="D14" s="172"/>
      <c r="F14" s="173"/>
      <c r="I14" s="169"/>
    </row>
    <row r="15" spans="1:11" ht="30" customHeight="1" thickBot="1" x14ac:dyDescent="0.35">
      <c r="B15" s="174" t="s">
        <v>308</v>
      </c>
      <c r="F15" s="173"/>
      <c r="H15" s="171"/>
      <c r="I15" s="169"/>
    </row>
    <row r="16" spans="1:11" ht="13.5" customHeight="1" x14ac:dyDescent="0.35">
      <c r="B16" s="177" t="s">
        <v>311</v>
      </c>
      <c r="C16" s="178"/>
      <c r="D16" s="178"/>
      <c r="E16" s="178"/>
      <c r="F16" s="178"/>
      <c r="G16" s="178"/>
      <c r="H16" s="178"/>
      <c r="I16" s="179"/>
    </row>
    <row r="17" spans="2:9" ht="13.15" customHeight="1" x14ac:dyDescent="0.35">
      <c r="B17" s="177" t="s">
        <v>309</v>
      </c>
      <c r="C17" s="178"/>
      <c r="D17" s="178"/>
      <c r="E17" s="178"/>
      <c r="F17" s="178"/>
      <c r="G17" s="178"/>
      <c r="H17" s="178"/>
      <c r="I17" s="179"/>
    </row>
    <row r="18" spans="2:9" ht="15" customHeight="1" x14ac:dyDescent="0.35">
      <c r="B18" s="178"/>
      <c r="C18" s="178"/>
      <c r="D18" s="178"/>
      <c r="E18" s="178"/>
      <c r="F18" s="178"/>
      <c r="G18" s="178"/>
      <c r="H18" s="178"/>
      <c r="I18" s="179"/>
    </row>
    <row r="19" spans="2:9" ht="14.5" x14ac:dyDescent="0.35">
      <c r="B19" s="175" t="s">
        <v>312</v>
      </c>
      <c r="C19" s="175"/>
      <c r="D19" s="175"/>
      <c r="E19" s="175"/>
      <c r="F19" s="175"/>
      <c r="G19" s="175"/>
      <c r="H19" s="175"/>
      <c r="I19" s="176"/>
    </row>
    <row r="20" spans="2:9" ht="14.5" x14ac:dyDescent="0.35">
      <c r="B20" s="175"/>
      <c r="C20" s="175"/>
      <c r="D20" s="175"/>
      <c r="E20" s="175"/>
      <c r="F20" s="175"/>
      <c r="G20" s="175"/>
      <c r="H20" s="175"/>
      <c r="I20" s="176"/>
    </row>
    <row r="23" spans="2:9" x14ac:dyDescent="0.25">
      <c r="D23" s="180"/>
    </row>
    <row r="24" spans="2:9" ht="5.15" customHeight="1" x14ac:dyDescent="0.25"/>
    <row r="25" spans="2:9" x14ac:dyDescent="0.25">
      <c r="D25" s="172"/>
    </row>
    <row r="26" spans="2:9" ht="5.15" customHeight="1" x14ac:dyDescent="0.25"/>
    <row r="29" spans="2:9" x14ac:dyDescent="0.25">
      <c r="B29" s="181"/>
    </row>
  </sheetData>
  <mergeCells count="2">
    <mergeCell ref="A3:I3"/>
    <mergeCell ref="A4:I4"/>
  </mergeCells>
  <pageMargins left="0.7" right="0.7" top="0.75" bottom="0.75" header="0.3" footer="0.3"/>
  <pageSetup scale="89" orientation="landscape" r:id="rId1"/>
  <headerFooter>
    <oddHeader>&amp;RExhibit I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524"/>
  <sheetViews>
    <sheetView showGridLines="0" topLeftCell="A8" zoomScale="85" zoomScaleNormal="85" zoomScaleSheetLayoutView="85" workbookViewId="0">
      <selection activeCell="A83" sqref="A83:G83"/>
    </sheetView>
  </sheetViews>
  <sheetFormatPr defaultColWidth="15.453125" defaultRowHeight="12.75" customHeight="1" x14ac:dyDescent="0.3"/>
  <cols>
    <col min="1" max="2" width="15.453125" style="5"/>
    <col min="3" max="3" width="8" style="5" customWidth="1"/>
    <col min="4" max="4" width="10.54296875" style="18" customWidth="1"/>
    <col min="5" max="5" width="7.453125" style="18" customWidth="1"/>
    <col min="6" max="6" width="19.7265625" style="5" customWidth="1"/>
    <col min="7" max="7" width="15.453125" style="5" bestFit="1" customWidth="1"/>
    <col min="8" max="8" width="13.453125" style="5" customWidth="1"/>
    <col min="9" max="9" width="24.7265625" style="5" bestFit="1" customWidth="1"/>
    <col min="10" max="10" width="16.453125" style="5" customWidth="1"/>
    <col min="11" max="11" width="16.81640625" style="5" customWidth="1"/>
    <col min="12" max="12" width="8.453125" style="5" customWidth="1"/>
    <col min="13" max="13" width="16" style="5" bestFit="1" customWidth="1"/>
    <col min="14" max="14" width="14.81640625" style="5" customWidth="1"/>
    <col min="15" max="15" width="15.453125" style="5"/>
    <col min="16" max="16" width="19.453125" style="5" bestFit="1" customWidth="1"/>
    <col min="17" max="258" width="15.453125" style="5"/>
    <col min="259" max="259" width="8" style="5" customWidth="1"/>
    <col min="260" max="260" width="10.54296875" style="5" customWidth="1"/>
    <col min="261" max="261" width="7.453125" style="5" customWidth="1"/>
    <col min="262" max="262" width="19.7265625" style="5" customWidth="1"/>
    <col min="263" max="263" width="15.453125" style="5" bestFit="1" customWidth="1"/>
    <col min="264" max="264" width="13.453125" style="5" customWidth="1"/>
    <col min="265" max="265" width="24.7265625" style="5" bestFit="1" customWidth="1"/>
    <col min="266" max="266" width="16.453125" style="5" customWidth="1"/>
    <col min="267" max="267" width="16.81640625" style="5" customWidth="1"/>
    <col min="268" max="268" width="8.453125" style="5" customWidth="1"/>
    <col min="269" max="269" width="16" style="5" bestFit="1" customWidth="1"/>
    <col min="270" max="270" width="14.81640625" style="5" customWidth="1"/>
    <col min="271" max="271" width="15.453125" style="5"/>
    <col min="272" max="272" width="19.453125" style="5" bestFit="1" customWidth="1"/>
    <col min="273" max="514" width="15.453125" style="5"/>
    <col min="515" max="515" width="8" style="5" customWidth="1"/>
    <col min="516" max="516" width="10.54296875" style="5" customWidth="1"/>
    <col min="517" max="517" width="7.453125" style="5" customWidth="1"/>
    <col min="518" max="518" width="19.7265625" style="5" customWidth="1"/>
    <col min="519" max="519" width="15.453125" style="5" bestFit="1" customWidth="1"/>
    <col min="520" max="520" width="13.453125" style="5" customWidth="1"/>
    <col min="521" max="521" width="24.7265625" style="5" bestFit="1" customWidth="1"/>
    <col min="522" max="522" width="16.453125" style="5" customWidth="1"/>
    <col min="523" max="523" width="16.81640625" style="5" customWidth="1"/>
    <col min="524" max="524" width="8.453125" style="5" customWidth="1"/>
    <col min="525" max="525" width="16" style="5" bestFit="1" customWidth="1"/>
    <col min="526" max="526" width="14.81640625" style="5" customWidth="1"/>
    <col min="527" max="527" width="15.453125" style="5"/>
    <col min="528" max="528" width="19.453125" style="5" bestFit="1" customWidth="1"/>
    <col min="529" max="770" width="15.453125" style="5"/>
    <col min="771" max="771" width="8" style="5" customWidth="1"/>
    <col min="772" max="772" width="10.54296875" style="5" customWidth="1"/>
    <col min="773" max="773" width="7.453125" style="5" customWidth="1"/>
    <col min="774" max="774" width="19.7265625" style="5" customWidth="1"/>
    <col min="775" max="775" width="15.453125" style="5" bestFit="1" customWidth="1"/>
    <col min="776" max="776" width="13.453125" style="5" customWidth="1"/>
    <col min="777" max="777" width="24.7265625" style="5" bestFit="1" customWidth="1"/>
    <col min="778" max="778" width="16.453125" style="5" customWidth="1"/>
    <col min="779" max="779" width="16.81640625" style="5" customWidth="1"/>
    <col min="780" max="780" width="8.453125" style="5" customWidth="1"/>
    <col min="781" max="781" width="16" style="5" bestFit="1" customWidth="1"/>
    <col min="782" max="782" width="14.81640625" style="5" customWidth="1"/>
    <col min="783" max="783" width="15.453125" style="5"/>
    <col min="784" max="784" width="19.453125" style="5" bestFit="1" customWidth="1"/>
    <col min="785" max="1026" width="15.453125" style="5"/>
    <col min="1027" max="1027" width="8" style="5" customWidth="1"/>
    <col min="1028" max="1028" width="10.54296875" style="5" customWidth="1"/>
    <col min="1029" max="1029" width="7.453125" style="5" customWidth="1"/>
    <col min="1030" max="1030" width="19.7265625" style="5" customWidth="1"/>
    <col min="1031" max="1031" width="15.453125" style="5" bestFit="1" customWidth="1"/>
    <col min="1032" max="1032" width="13.453125" style="5" customWidth="1"/>
    <col min="1033" max="1033" width="24.7265625" style="5" bestFit="1" customWidth="1"/>
    <col min="1034" max="1034" width="16.453125" style="5" customWidth="1"/>
    <col min="1035" max="1035" width="16.81640625" style="5" customWidth="1"/>
    <col min="1036" max="1036" width="8.453125" style="5" customWidth="1"/>
    <col min="1037" max="1037" width="16" style="5" bestFit="1" customWidth="1"/>
    <col min="1038" max="1038" width="14.81640625" style="5" customWidth="1"/>
    <col min="1039" max="1039" width="15.453125" style="5"/>
    <col min="1040" max="1040" width="19.453125" style="5" bestFit="1" customWidth="1"/>
    <col min="1041" max="1282" width="15.453125" style="5"/>
    <col min="1283" max="1283" width="8" style="5" customWidth="1"/>
    <col min="1284" max="1284" width="10.54296875" style="5" customWidth="1"/>
    <col min="1285" max="1285" width="7.453125" style="5" customWidth="1"/>
    <col min="1286" max="1286" width="19.7265625" style="5" customWidth="1"/>
    <col min="1287" max="1287" width="15.453125" style="5" bestFit="1" customWidth="1"/>
    <col min="1288" max="1288" width="13.453125" style="5" customWidth="1"/>
    <col min="1289" max="1289" width="24.7265625" style="5" bestFit="1" customWidth="1"/>
    <col min="1290" max="1290" width="16.453125" style="5" customWidth="1"/>
    <col min="1291" max="1291" width="16.81640625" style="5" customWidth="1"/>
    <col min="1292" max="1292" width="8.453125" style="5" customWidth="1"/>
    <col min="1293" max="1293" width="16" style="5" bestFit="1" customWidth="1"/>
    <col min="1294" max="1294" width="14.81640625" style="5" customWidth="1"/>
    <col min="1295" max="1295" width="15.453125" style="5"/>
    <col min="1296" max="1296" width="19.453125" style="5" bestFit="1" customWidth="1"/>
    <col min="1297" max="1538" width="15.453125" style="5"/>
    <col min="1539" max="1539" width="8" style="5" customWidth="1"/>
    <col min="1540" max="1540" width="10.54296875" style="5" customWidth="1"/>
    <col min="1541" max="1541" width="7.453125" style="5" customWidth="1"/>
    <col min="1542" max="1542" width="19.7265625" style="5" customWidth="1"/>
    <col min="1543" max="1543" width="15.453125" style="5" bestFit="1" customWidth="1"/>
    <col min="1544" max="1544" width="13.453125" style="5" customWidth="1"/>
    <col min="1545" max="1545" width="24.7265625" style="5" bestFit="1" customWidth="1"/>
    <col min="1546" max="1546" width="16.453125" style="5" customWidth="1"/>
    <col min="1547" max="1547" width="16.81640625" style="5" customWidth="1"/>
    <col min="1548" max="1548" width="8.453125" style="5" customWidth="1"/>
    <col min="1549" max="1549" width="16" style="5" bestFit="1" customWidth="1"/>
    <col min="1550" max="1550" width="14.81640625" style="5" customWidth="1"/>
    <col min="1551" max="1551" width="15.453125" style="5"/>
    <col min="1552" max="1552" width="19.453125" style="5" bestFit="1" customWidth="1"/>
    <col min="1553" max="1794" width="15.453125" style="5"/>
    <col min="1795" max="1795" width="8" style="5" customWidth="1"/>
    <col min="1796" max="1796" width="10.54296875" style="5" customWidth="1"/>
    <col min="1797" max="1797" width="7.453125" style="5" customWidth="1"/>
    <col min="1798" max="1798" width="19.7265625" style="5" customWidth="1"/>
    <col min="1799" max="1799" width="15.453125" style="5" bestFit="1" customWidth="1"/>
    <col min="1800" max="1800" width="13.453125" style="5" customWidth="1"/>
    <col min="1801" max="1801" width="24.7265625" style="5" bestFit="1" customWidth="1"/>
    <col min="1802" max="1802" width="16.453125" style="5" customWidth="1"/>
    <col min="1803" max="1803" width="16.81640625" style="5" customWidth="1"/>
    <col min="1804" max="1804" width="8.453125" style="5" customWidth="1"/>
    <col min="1805" max="1805" width="16" style="5" bestFit="1" customWidth="1"/>
    <col min="1806" max="1806" width="14.81640625" style="5" customWidth="1"/>
    <col min="1807" max="1807" width="15.453125" style="5"/>
    <col min="1808" max="1808" width="19.453125" style="5" bestFit="1" customWidth="1"/>
    <col min="1809" max="2050" width="15.453125" style="5"/>
    <col min="2051" max="2051" width="8" style="5" customWidth="1"/>
    <col min="2052" max="2052" width="10.54296875" style="5" customWidth="1"/>
    <col min="2053" max="2053" width="7.453125" style="5" customWidth="1"/>
    <col min="2054" max="2054" width="19.7265625" style="5" customWidth="1"/>
    <col min="2055" max="2055" width="15.453125" style="5" bestFit="1" customWidth="1"/>
    <col min="2056" max="2056" width="13.453125" style="5" customWidth="1"/>
    <col min="2057" max="2057" width="24.7265625" style="5" bestFit="1" customWidth="1"/>
    <col min="2058" max="2058" width="16.453125" style="5" customWidth="1"/>
    <col min="2059" max="2059" width="16.81640625" style="5" customWidth="1"/>
    <col min="2060" max="2060" width="8.453125" style="5" customWidth="1"/>
    <col min="2061" max="2061" width="16" style="5" bestFit="1" customWidth="1"/>
    <col min="2062" max="2062" width="14.81640625" style="5" customWidth="1"/>
    <col min="2063" max="2063" width="15.453125" style="5"/>
    <col min="2064" max="2064" width="19.453125" style="5" bestFit="1" customWidth="1"/>
    <col min="2065" max="2306" width="15.453125" style="5"/>
    <col min="2307" max="2307" width="8" style="5" customWidth="1"/>
    <col min="2308" max="2308" width="10.54296875" style="5" customWidth="1"/>
    <col min="2309" max="2309" width="7.453125" style="5" customWidth="1"/>
    <col min="2310" max="2310" width="19.7265625" style="5" customWidth="1"/>
    <col min="2311" max="2311" width="15.453125" style="5" bestFit="1" customWidth="1"/>
    <col min="2312" max="2312" width="13.453125" style="5" customWidth="1"/>
    <col min="2313" max="2313" width="24.7265625" style="5" bestFit="1" customWidth="1"/>
    <col min="2314" max="2314" width="16.453125" style="5" customWidth="1"/>
    <col min="2315" max="2315" width="16.81640625" style="5" customWidth="1"/>
    <col min="2316" max="2316" width="8.453125" style="5" customWidth="1"/>
    <col min="2317" max="2317" width="16" style="5" bestFit="1" customWidth="1"/>
    <col min="2318" max="2318" width="14.81640625" style="5" customWidth="1"/>
    <col min="2319" max="2319" width="15.453125" style="5"/>
    <col min="2320" max="2320" width="19.453125" style="5" bestFit="1" customWidth="1"/>
    <col min="2321" max="2562" width="15.453125" style="5"/>
    <col min="2563" max="2563" width="8" style="5" customWidth="1"/>
    <col min="2564" max="2564" width="10.54296875" style="5" customWidth="1"/>
    <col min="2565" max="2565" width="7.453125" style="5" customWidth="1"/>
    <col min="2566" max="2566" width="19.7265625" style="5" customWidth="1"/>
    <col min="2567" max="2567" width="15.453125" style="5" bestFit="1" customWidth="1"/>
    <col min="2568" max="2568" width="13.453125" style="5" customWidth="1"/>
    <col min="2569" max="2569" width="24.7265625" style="5" bestFit="1" customWidth="1"/>
    <col min="2570" max="2570" width="16.453125" style="5" customWidth="1"/>
    <col min="2571" max="2571" width="16.81640625" style="5" customWidth="1"/>
    <col min="2572" max="2572" width="8.453125" style="5" customWidth="1"/>
    <col min="2573" max="2573" width="16" style="5" bestFit="1" customWidth="1"/>
    <col min="2574" max="2574" width="14.81640625" style="5" customWidth="1"/>
    <col min="2575" max="2575" width="15.453125" style="5"/>
    <col min="2576" max="2576" width="19.453125" style="5" bestFit="1" customWidth="1"/>
    <col min="2577" max="2818" width="15.453125" style="5"/>
    <col min="2819" max="2819" width="8" style="5" customWidth="1"/>
    <col min="2820" max="2820" width="10.54296875" style="5" customWidth="1"/>
    <col min="2821" max="2821" width="7.453125" style="5" customWidth="1"/>
    <col min="2822" max="2822" width="19.7265625" style="5" customWidth="1"/>
    <col min="2823" max="2823" width="15.453125" style="5" bestFit="1" customWidth="1"/>
    <col min="2824" max="2824" width="13.453125" style="5" customWidth="1"/>
    <col min="2825" max="2825" width="24.7265625" style="5" bestFit="1" customWidth="1"/>
    <col min="2826" max="2826" width="16.453125" style="5" customWidth="1"/>
    <col min="2827" max="2827" width="16.81640625" style="5" customWidth="1"/>
    <col min="2828" max="2828" width="8.453125" style="5" customWidth="1"/>
    <col min="2829" max="2829" width="16" style="5" bestFit="1" customWidth="1"/>
    <col min="2830" max="2830" width="14.81640625" style="5" customWidth="1"/>
    <col min="2831" max="2831" width="15.453125" style="5"/>
    <col min="2832" max="2832" width="19.453125" style="5" bestFit="1" customWidth="1"/>
    <col min="2833" max="3074" width="15.453125" style="5"/>
    <col min="3075" max="3075" width="8" style="5" customWidth="1"/>
    <col min="3076" max="3076" width="10.54296875" style="5" customWidth="1"/>
    <col min="3077" max="3077" width="7.453125" style="5" customWidth="1"/>
    <col min="3078" max="3078" width="19.7265625" style="5" customWidth="1"/>
    <col min="3079" max="3079" width="15.453125" style="5" bestFit="1" customWidth="1"/>
    <col min="3080" max="3080" width="13.453125" style="5" customWidth="1"/>
    <col min="3081" max="3081" width="24.7265625" style="5" bestFit="1" customWidth="1"/>
    <col min="3082" max="3082" width="16.453125" style="5" customWidth="1"/>
    <col min="3083" max="3083" width="16.81640625" style="5" customWidth="1"/>
    <col min="3084" max="3084" width="8.453125" style="5" customWidth="1"/>
    <col min="3085" max="3085" width="16" style="5" bestFit="1" customWidth="1"/>
    <col min="3086" max="3086" width="14.81640625" style="5" customWidth="1"/>
    <col min="3087" max="3087" width="15.453125" style="5"/>
    <col min="3088" max="3088" width="19.453125" style="5" bestFit="1" customWidth="1"/>
    <col min="3089" max="3330" width="15.453125" style="5"/>
    <col min="3331" max="3331" width="8" style="5" customWidth="1"/>
    <col min="3332" max="3332" width="10.54296875" style="5" customWidth="1"/>
    <col min="3333" max="3333" width="7.453125" style="5" customWidth="1"/>
    <col min="3334" max="3334" width="19.7265625" style="5" customWidth="1"/>
    <col min="3335" max="3335" width="15.453125" style="5" bestFit="1" customWidth="1"/>
    <col min="3336" max="3336" width="13.453125" style="5" customWidth="1"/>
    <col min="3337" max="3337" width="24.7265625" style="5" bestFit="1" customWidth="1"/>
    <col min="3338" max="3338" width="16.453125" style="5" customWidth="1"/>
    <col min="3339" max="3339" width="16.81640625" style="5" customWidth="1"/>
    <col min="3340" max="3340" width="8.453125" style="5" customWidth="1"/>
    <col min="3341" max="3341" width="16" style="5" bestFit="1" customWidth="1"/>
    <col min="3342" max="3342" width="14.81640625" style="5" customWidth="1"/>
    <col min="3343" max="3343" width="15.453125" style="5"/>
    <col min="3344" max="3344" width="19.453125" style="5" bestFit="1" customWidth="1"/>
    <col min="3345" max="3586" width="15.453125" style="5"/>
    <col min="3587" max="3587" width="8" style="5" customWidth="1"/>
    <col min="3588" max="3588" width="10.54296875" style="5" customWidth="1"/>
    <col min="3589" max="3589" width="7.453125" style="5" customWidth="1"/>
    <col min="3590" max="3590" width="19.7265625" style="5" customWidth="1"/>
    <col min="3591" max="3591" width="15.453125" style="5" bestFit="1" customWidth="1"/>
    <col min="3592" max="3592" width="13.453125" style="5" customWidth="1"/>
    <col min="3593" max="3593" width="24.7265625" style="5" bestFit="1" customWidth="1"/>
    <col min="3594" max="3594" width="16.453125" style="5" customWidth="1"/>
    <col min="3595" max="3595" width="16.81640625" style="5" customWidth="1"/>
    <col min="3596" max="3596" width="8.453125" style="5" customWidth="1"/>
    <col min="3597" max="3597" width="16" style="5" bestFit="1" customWidth="1"/>
    <col min="3598" max="3598" width="14.81640625" style="5" customWidth="1"/>
    <col min="3599" max="3599" width="15.453125" style="5"/>
    <col min="3600" max="3600" width="19.453125" style="5" bestFit="1" customWidth="1"/>
    <col min="3601" max="3842" width="15.453125" style="5"/>
    <col min="3843" max="3843" width="8" style="5" customWidth="1"/>
    <col min="3844" max="3844" width="10.54296875" style="5" customWidth="1"/>
    <col min="3845" max="3845" width="7.453125" style="5" customWidth="1"/>
    <col min="3846" max="3846" width="19.7265625" style="5" customWidth="1"/>
    <col min="3847" max="3847" width="15.453125" style="5" bestFit="1" customWidth="1"/>
    <col min="3848" max="3848" width="13.453125" style="5" customWidth="1"/>
    <col min="3849" max="3849" width="24.7265625" style="5" bestFit="1" customWidth="1"/>
    <col min="3850" max="3850" width="16.453125" style="5" customWidth="1"/>
    <col min="3851" max="3851" width="16.81640625" style="5" customWidth="1"/>
    <col min="3852" max="3852" width="8.453125" style="5" customWidth="1"/>
    <col min="3853" max="3853" width="16" style="5" bestFit="1" customWidth="1"/>
    <col min="3854" max="3854" width="14.81640625" style="5" customWidth="1"/>
    <col min="3855" max="3855" width="15.453125" style="5"/>
    <col min="3856" max="3856" width="19.453125" style="5" bestFit="1" customWidth="1"/>
    <col min="3857" max="4098" width="15.453125" style="5"/>
    <col min="4099" max="4099" width="8" style="5" customWidth="1"/>
    <col min="4100" max="4100" width="10.54296875" style="5" customWidth="1"/>
    <col min="4101" max="4101" width="7.453125" style="5" customWidth="1"/>
    <col min="4102" max="4102" width="19.7265625" style="5" customWidth="1"/>
    <col min="4103" max="4103" width="15.453125" style="5" bestFit="1" customWidth="1"/>
    <col min="4104" max="4104" width="13.453125" style="5" customWidth="1"/>
    <col min="4105" max="4105" width="24.7265625" style="5" bestFit="1" customWidth="1"/>
    <col min="4106" max="4106" width="16.453125" style="5" customWidth="1"/>
    <col min="4107" max="4107" width="16.81640625" style="5" customWidth="1"/>
    <col min="4108" max="4108" width="8.453125" style="5" customWidth="1"/>
    <col min="4109" max="4109" width="16" style="5" bestFit="1" customWidth="1"/>
    <col min="4110" max="4110" width="14.81640625" style="5" customWidth="1"/>
    <col min="4111" max="4111" width="15.453125" style="5"/>
    <col min="4112" max="4112" width="19.453125" style="5" bestFit="1" customWidth="1"/>
    <col min="4113" max="4354" width="15.453125" style="5"/>
    <col min="4355" max="4355" width="8" style="5" customWidth="1"/>
    <col min="4356" max="4356" width="10.54296875" style="5" customWidth="1"/>
    <col min="4357" max="4357" width="7.453125" style="5" customWidth="1"/>
    <col min="4358" max="4358" width="19.7265625" style="5" customWidth="1"/>
    <col min="4359" max="4359" width="15.453125" style="5" bestFit="1" customWidth="1"/>
    <col min="4360" max="4360" width="13.453125" style="5" customWidth="1"/>
    <col min="4361" max="4361" width="24.7265625" style="5" bestFit="1" customWidth="1"/>
    <col min="4362" max="4362" width="16.453125" style="5" customWidth="1"/>
    <col min="4363" max="4363" width="16.81640625" style="5" customWidth="1"/>
    <col min="4364" max="4364" width="8.453125" style="5" customWidth="1"/>
    <col min="4365" max="4365" width="16" style="5" bestFit="1" customWidth="1"/>
    <col min="4366" max="4366" width="14.81640625" style="5" customWidth="1"/>
    <col min="4367" max="4367" width="15.453125" style="5"/>
    <col min="4368" max="4368" width="19.453125" style="5" bestFit="1" customWidth="1"/>
    <col min="4369" max="4610" width="15.453125" style="5"/>
    <col min="4611" max="4611" width="8" style="5" customWidth="1"/>
    <col min="4612" max="4612" width="10.54296875" style="5" customWidth="1"/>
    <col min="4613" max="4613" width="7.453125" style="5" customWidth="1"/>
    <col min="4614" max="4614" width="19.7265625" style="5" customWidth="1"/>
    <col min="4615" max="4615" width="15.453125" style="5" bestFit="1" customWidth="1"/>
    <col min="4616" max="4616" width="13.453125" style="5" customWidth="1"/>
    <col min="4617" max="4617" width="24.7265625" style="5" bestFit="1" customWidth="1"/>
    <col min="4618" max="4618" width="16.453125" style="5" customWidth="1"/>
    <col min="4619" max="4619" width="16.81640625" style="5" customWidth="1"/>
    <col min="4620" max="4620" width="8.453125" style="5" customWidth="1"/>
    <col min="4621" max="4621" width="16" style="5" bestFit="1" customWidth="1"/>
    <col min="4622" max="4622" width="14.81640625" style="5" customWidth="1"/>
    <col min="4623" max="4623" width="15.453125" style="5"/>
    <col min="4624" max="4624" width="19.453125" style="5" bestFit="1" customWidth="1"/>
    <col min="4625" max="4866" width="15.453125" style="5"/>
    <col min="4867" max="4867" width="8" style="5" customWidth="1"/>
    <col min="4868" max="4868" width="10.54296875" style="5" customWidth="1"/>
    <col min="4869" max="4869" width="7.453125" style="5" customWidth="1"/>
    <col min="4870" max="4870" width="19.7265625" style="5" customWidth="1"/>
    <col min="4871" max="4871" width="15.453125" style="5" bestFit="1" customWidth="1"/>
    <col min="4872" max="4872" width="13.453125" style="5" customWidth="1"/>
    <col min="4873" max="4873" width="24.7265625" style="5" bestFit="1" customWidth="1"/>
    <col min="4874" max="4874" width="16.453125" style="5" customWidth="1"/>
    <col min="4875" max="4875" width="16.81640625" style="5" customWidth="1"/>
    <col min="4876" max="4876" width="8.453125" style="5" customWidth="1"/>
    <col min="4877" max="4877" width="16" style="5" bestFit="1" customWidth="1"/>
    <col min="4878" max="4878" width="14.81640625" style="5" customWidth="1"/>
    <col min="4879" max="4879" width="15.453125" style="5"/>
    <col min="4880" max="4880" width="19.453125" style="5" bestFit="1" customWidth="1"/>
    <col min="4881" max="5122" width="15.453125" style="5"/>
    <col min="5123" max="5123" width="8" style="5" customWidth="1"/>
    <col min="5124" max="5124" width="10.54296875" style="5" customWidth="1"/>
    <col min="5125" max="5125" width="7.453125" style="5" customWidth="1"/>
    <col min="5126" max="5126" width="19.7265625" style="5" customWidth="1"/>
    <col min="5127" max="5127" width="15.453125" style="5" bestFit="1" customWidth="1"/>
    <col min="5128" max="5128" width="13.453125" style="5" customWidth="1"/>
    <col min="5129" max="5129" width="24.7265625" style="5" bestFit="1" customWidth="1"/>
    <col min="5130" max="5130" width="16.453125" style="5" customWidth="1"/>
    <col min="5131" max="5131" width="16.81640625" style="5" customWidth="1"/>
    <col min="5132" max="5132" width="8.453125" style="5" customWidth="1"/>
    <col min="5133" max="5133" width="16" style="5" bestFit="1" customWidth="1"/>
    <col min="5134" max="5134" width="14.81640625" style="5" customWidth="1"/>
    <col min="5135" max="5135" width="15.453125" style="5"/>
    <col min="5136" max="5136" width="19.453125" style="5" bestFit="1" customWidth="1"/>
    <col min="5137" max="5378" width="15.453125" style="5"/>
    <col min="5379" max="5379" width="8" style="5" customWidth="1"/>
    <col min="5380" max="5380" width="10.54296875" style="5" customWidth="1"/>
    <col min="5381" max="5381" width="7.453125" style="5" customWidth="1"/>
    <col min="5382" max="5382" width="19.7265625" style="5" customWidth="1"/>
    <col min="5383" max="5383" width="15.453125" style="5" bestFit="1" customWidth="1"/>
    <col min="5384" max="5384" width="13.453125" style="5" customWidth="1"/>
    <col min="5385" max="5385" width="24.7265625" style="5" bestFit="1" customWidth="1"/>
    <col min="5386" max="5386" width="16.453125" style="5" customWidth="1"/>
    <col min="5387" max="5387" width="16.81640625" style="5" customWidth="1"/>
    <col min="5388" max="5388" width="8.453125" style="5" customWidth="1"/>
    <col min="5389" max="5389" width="16" style="5" bestFit="1" customWidth="1"/>
    <col min="5390" max="5390" width="14.81640625" style="5" customWidth="1"/>
    <col min="5391" max="5391" width="15.453125" style="5"/>
    <col min="5392" max="5392" width="19.453125" style="5" bestFit="1" customWidth="1"/>
    <col min="5393" max="5634" width="15.453125" style="5"/>
    <col min="5635" max="5635" width="8" style="5" customWidth="1"/>
    <col min="5636" max="5636" width="10.54296875" style="5" customWidth="1"/>
    <col min="5637" max="5637" width="7.453125" style="5" customWidth="1"/>
    <col min="5638" max="5638" width="19.7265625" style="5" customWidth="1"/>
    <col min="5639" max="5639" width="15.453125" style="5" bestFit="1" customWidth="1"/>
    <col min="5640" max="5640" width="13.453125" style="5" customWidth="1"/>
    <col min="5641" max="5641" width="24.7265625" style="5" bestFit="1" customWidth="1"/>
    <col min="5642" max="5642" width="16.453125" style="5" customWidth="1"/>
    <col min="5643" max="5643" width="16.81640625" style="5" customWidth="1"/>
    <col min="5644" max="5644" width="8.453125" style="5" customWidth="1"/>
    <col min="5645" max="5645" width="16" style="5" bestFit="1" customWidth="1"/>
    <col min="5646" max="5646" width="14.81640625" style="5" customWidth="1"/>
    <col min="5647" max="5647" width="15.453125" style="5"/>
    <col min="5648" max="5648" width="19.453125" style="5" bestFit="1" customWidth="1"/>
    <col min="5649" max="5890" width="15.453125" style="5"/>
    <col min="5891" max="5891" width="8" style="5" customWidth="1"/>
    <col min="5892" max="5892" width="10.54296875" style="5" customWidth="1"/>
    <col min="5893" max="5893" width="7.453125" style="5" customWidth="1"/>
    <col min="5894" max="5894" width="19.7265625" style="5" customWidth="1"/>
    <col min="5895" max="5895" width="15.453125" style="5" bestFit="1" customWidth="1"/>
    <col min="5896" max="5896" width="13.453125" style="5" customWidth="1"/>
    <col min="5897" max="5897" width="24.7265625" style="5" bestFit="1" customWidth="1"/>
    <col min="5898" max="5898" width="16.453125" style="5" customWidth="1"/>
    <col min="5899" max="5899" width="16.81640625" style="5" customWidth="1"/>
    <col min="5900" max="5900" width="8.453125" style="5" customWidth="1"/>
    <col min="5901" max="5901" width="16" style="5" bestFit="1" customWidth="1"/>
    <col min="5902" max="5902" width="14.81640625" style="5" customWidth="1"/>
    <col min="5903" max="5903" width="15.453125" style="5"/>
    <col min="5904" max="5904" width="19.453125" style="5" bestFit="1" customWidth="1"/>
    <col min="5905" max="6146" width="15.453125" style="5"/>
    <col min="6147" max="6147" width="8" style="5" customWidth="1"/>
    <col min="6148" max="6148" width="10.54296875" style="5" customWidth="1"/>
    <col min="6149" max="6149" width="7.453125" style="5" customWidth="1"/>
    <col min="6150" max="6150" width="19.7265625" style="5" customWidth="1"/>
    <col min="6151" max="6151" width="15.453125" style="5" bestFit="1" customWidth="1"/>
    <col min="6152" max="6152" width="13.453125" style="5" customWidth="1"/>
    <col min="6153" max="6153" width="24.7265625" style="5" bestFit="1" customWidth="1"/>
    <col min="6154" max="6154" width="16.453125" style="5" customWidth="1"/>
    <col min="6155" max="6155" width="16.81640625" style="5" customWidth="1"/>
    <col min="6156" max="6156" width="8.453125" style="5" customWidth="1"/>
    <col min="6157" max="6157" width="16" style="5" bestFit="1" customWidth="1"/>
    <col min="6158" max="6158" width="14.81640625" style="5" customWidth="1"/>
    <col min="6159" max="6159" width="15.453125" style="5"/>
    <col min="6160" max="6160" width="19.453125" style="5" bestFit="1" customWidth="1"/>
    <col min="6161" max="6402" width="15.453125" style="5"/>
    <col min="6403" max="6403" width="8" style="5" customWidth="1"/>
    <col min="6404" max="6404" width="10.54296875" style="5" customWidth="1"/>
    <col min="6405" max="6405" width="7.453125" style="5" customWidth="1"/>
    <col min="6406" max="6406" width="19.7265625" style="5" customWidth="1"/>
    <col min="6407" max="6407" width="15.453125" style="5" bestFit="1" customWidth="1"/>
    <col min="6408" max="6408" width="13.453125" style="5" customWidth="1"/>
    <col min="6409" max="6409" width="24.7265625" style="5" bestFit="1" customWidth="1"/>
    <col min="6410" max="6410" width="16.453125" style="5" customWidth="1"/>
    <col min="6411" max="6411" width="16.81640625" style="5" customWidth="1"/>
    <col min="6412" max="6412" width="8.453125" style="5" customWidth="1"/>
    <col min="6413" max="6413" width="16" style="5" bestFit="1" customWidth="1"/>
    <col min="6414" max="6414" width="14.81640625" style="5" customWidth="1"/>
    <col min="6415" max="6415" width="15.453125" style="5"/>
    <col min="6416" max="6416" width="19.453125" style="5" bestFit="1" customWidth="1"/>
    <col min="6417" max="6658" width="15.453125" style="5"/>
    <col min="6659" max="6659" width="8" style="5" customWidth="1"/>
    <col min="6660" max="6660" width="10.54296875" style="5" customWidth="1"/>
    <col min="6661" max="6661" width="7.453125" style="5" customWidth="1"/>
    <col min="6662" max="6662" width="19.7265625" style="5" customWidth="1"/>
    <col min="6663" max="6663" width="15.453125" style="5" bestFit="1" customWidth="1"/>
    <col min="6664" max="6664" width="13.453125" style="5" customWidth="1"/>
    <col min="6665" max="6665" width="24.7265625" style="5" bestFit="1" customWidth="1"/>
    <col min="6666" max="6666" width="16.453125" style="5" customWidth="1"/>
    <col min="6667" max="6667" width="16.81640625" style="5" customWidth="1"/>
    <col min="6668" max="6668" width="8.453125" style="5" customWidth="1"/>
    <col min="6669" max="6669" width="16" style="5" bestFit="1" customWidth="1"/>
    <col min="6670" max="6670" width="14.81640625" style="5" customWidth="1"/>
    <col min="6671" max="6671" width="15.453125" style="5"/>
    <col min="6672" max="6672" width="19.453125" style="5" bestFit="1" customWidth="1"/>
    <col min="6673" max="6914" width="15.453125" style="5"/>
    <col min="6915" max="6915" width="8" style="5" customWidth="1"/>
    <col min="6916" max="6916" width="10.54296875" style="5" customWidth="1"/>
    <col min="6917" max="6917" width="7.453125" style="5" customWidth="1"/>
    <col min="6918" max="6918" width="19.7265625" style="5" customWidth="1"/>
    <col min="6919" max="6919" width="15.453125" style="5" bestFit="1" customWidth="1"/>
    <col min="6920" max="6920" width="13.453125" style="5" customWidth="1"/>
    <col min="6921" max="6921" width="24.7265625" style="5" bestFit="1" customWidth="1"/>
    <col min="6922" max="6922" width="16.453125" style="5" customWidth="1"/>
    <col min="6923" max="6923" width="16.81640625" style="5" customWidth="1"/>
    <col min="6924" max="6924" width="8.453125" style="5" customWidth="1"/>
    <col min="6925" max="6925" width="16" style="5" bestFit="1" customWidth="1"/>
    <col min="6926" max="6926" width="14.81640625" style="5" customWidth="1"/>
    <col min="6927" max="6927" width="15.453125" style="5"/>
    <col min="6928" max="6928" width="19.453125" style="5" bestFit="1" customWidth="1"/>
    <col min="6929" max="7170" width="15.453125" style="5"/>
    <col min="7171" max="7171" width="8" style="5" customWidth="1"/>
    <col min="7172" max="7172" width="10.54296875" style="5" customWidth="1"/>
    <col min="7173" max="7173" width="7.453125" style="5" customWidth="1"/>
    <col min="7174" max="7174" width="19.7265625" style="5" customWidth="1"/>
    <col min="7175" max="7175" width="15.453125" style="5" bestFit="1" customWidth="1"/>
    <col min="7176" max="7176" width="13.453125" style="5" customWidth="1"/>
    <col min="7177" max="7177" width="24.7265625" style="5" bestFit="1" customWidth="1"/>
    <col min="7178" max="7178" width="16.453125" style="5" customWidth="1"/>
    <col min="7179" max="7179" width="16.81640625" style="5" customWidth="1"/>
    <col min="7180" max="7180" width="8.453125" style="5" customWidth="1"/>
    <col min="7181" max="7181" width="16" style="5" bestFit="1" customWidth="1"/>
    <col min="7182" max="7182" width="14.81640625" style="5" customWidth="1"/>
    <col min="7183" max="7183" width="15.453125" style="5"/>
    <col min="7184" max="7184" width="19.453125" style="5" bestFit="1" customWidth="1"/>
    <col min="7185" max="7426" width="15.453125" style="5"/>
    <col min="7427" max="7427" width="8" style="5" customWidth="1"/>
    <col min="7428" max="7428" width="10.54296875" style="5" customWidth="1"/>
    <col min="7429" max="7429" width="7.453125" style="5" customWidth="1"/>
    <col min="7430" max="7430" width="19.7265625" style="5" customWidth="1"/>
    <col min="7431" max="7431" width="15.453125" style="5" bestFit="1" customWidth="1"/>
    <col min="7432" max="7432" width="13.453125" style="5" customWidth="1"/>
    <col min="7433" max="7433" width="24.7265625" style="5" bestFit="1" customWidth="1"/>
    <col min="7434" max="7434" width="16.453125" style="5" customWidth="1"/>
    <col min="7435" max="7435" width="16.81640625" style="5" customWidth="1"/>
    <col min="7436" max="7436" width="8.453125" style="5" customWidth="1"/>
    <col min="7437" max="7437" width="16" style="5" bestFit="1" customWidth="1"/>
    <col min="7438" max="7438" width="14.81640625" style="5" customWidth="1"/>
    <col min="7439" max="7439" width="15.453125" style="5"/>
    <col min="7440" max="7440" width="19.453125" style="5" bestFit="1" customWidth="1"/>
    <col min="7441" max="7682" width="15.453125" style="5"/>
    <col min="7683" max="7683" width="8" style="5" customWidth="1"/>
    <col min="7684" max="7684" width="10.54296875" style="5" customWidth="1"/>
    <col min="7685" max="7685" width="7.453125" style="5" customWidth="1"/>
    <col min="7686" max="7686" width="19.7265625" style="5" customWidth="1"/>
    <col min="7687" max="7687" width="15.453125" style="5" bestFit="1" customWidth="1"/>
    <col min="7688" max="7688" width="13.453125" style="5" customWidth="1"/>
    <col min="7689" max="7689" width="24.7265625" style="5" bestFit="1" customWidth="1"/>
    <col min="7690" max="7690" width="16.453125" style="5" customWidth="1"/>
    <col min="7691" max="7691" width="16.81640625" style="5" customWidth="1"/>
    <col min="7692" max="7692" width="8.453125" style="5" customWidth="1"/>
    <col min="7693" max="7693" width="16" style="5" bestFit="1" customWidth="1"/>
    <col min="7694" max="7694" width="14.81640625" style="5" customWidth="1"/>
    <col min="7695" max="7695" width="15.453125" style="5"/>
    <col min="7696" max="7696" width="19.453125" style="5" bestFit="1" customWidth="1"/>
    <col min="7697" max="7938" width="15.453125" style="5"/>
    <col min="7939" max="7939" width="8" style="5" customWidth="1"/>
    <col min="7940" max="7940" width="10.54296875" style="5" customWidth="1"/>
    <col min="7941" max="7941" width="7.453125" style="5" customWidth="1"/>
    <col min="7942" max="7942" width="19.7265625" style="5" customWidth="1"/>
    <col min="7943" max="7943" width="15.453125" style="5" bestFit="1" customWidth="1"/>
    <col min="7944" max="7944" width="13.453125" style="5" customWidth="1"/>
    <col min="7945" max="7945" width="24.7265625" style="5" bestFit="1" customWidth="1"/>
    <col min="7946" max="7946" width="16.453125" style="5" customWidth="1"/>
    <col min="7947" max="7947" width="16.81640625" style="5" customWidth="1"/>
    <col min="7948" max="7948" width="8.453125" style="5" customWidth="1"/>
    <col min="7949" max="7949" width="16" style="5" bestFit="1" customWidth="1"/>
    <col min="7950" max="7950" width="14.81640625" style="5" customWidth="1"/>
    <col min="7951" max="7951" width="15.453125" style="5"/>
    <col min="7952" max="7952" width="19.453125" style="5" bestFit="1" customWidth="1"/>
    <col min="7953" max="8194" width="15.453125" style="5"/>
    <col min="8195" max="8195" width="8" style="5" customWidth="1"/>
    <col min="8196" max="8196" width="10.54296875" style="5" customWidth="1"/>
    <col min="8197" max="8197" width="7.453125" style="5" customWidth="1"/>
    <col min="8198" max="8198" width="19.7265625" style="5" customWidth="1"/>
    <col min="8199" max="8199" width="15.453125" style="5" bestFit="1" customWidth="1"/>
    <col min="8200" max="8200" width="13.453125" style="5" customWidth="1"/>
    <col min="8201" max="8201" width="24.7265625" style="5" bestFit="1" customWidth="1"/>
    <col min="8202" max="8202" width="16.453125" style="5" customWidth="1"/>
    <col min="8203" max="8203" width="16.81640625" style="5" customWidth="1"/>
    <col min="8204" max="8204" width="8.453125" style="5" customWidth="1"/>
    <col min="8205" max="8205" width="16" style="5" bestFit="1" customWidth="1"/>
    <col min="8206" max="8206" width="14.81640625" style="5" customWidth="1"/>
    <col min="8207" max="8207" width="15.453125" style="5"/>
    <col min="8208" max="8208" width="19.453125" style="5" bestFit="1" customWidth="1"/>
    <col min="8209" max="8450" width="15.453125" style="5"/>
    <col min="8451" max="8451" width="8" style="5" customWidth="1"/>
    <col min="8452" max="8452" width="10.54296875" style="5" customWidth="1"/>
    <col min="8453" max="8453" width="7.453125" style="5" customWidth="1"/>
    <col min="8454" max="8454" width="19.7265625" style="5" customWidth="1"/>
    <col min="8455" max="8455" width="15.453125" style="5" bestFit="1" customWidth="1"/>
    <col min="8456" max="8456" width="13.453125" style="5" customWidth="1"/>
    <col min="8457" max="8457" width="24.7265625" style="5" bestFit="1" customWidth="1"/>
    <col min="8458" max="8458" width="16.453125" style="5" customWidth="1"/>
    <col min="8459" max="8459" width="16.81640625" style="5" customWidth="1"/>
    <col min="8460" max="8460" width="8.453125" style="5" customWidth="1"/>
    <col min="8461" max="8461" width="16" style="5" bestFit="1" customWidth="1"/>
    <col min="8462" max="8462" width="14.81640625" style="5" customWidth="1"/>
    <col min="8463" max="8463" width="15.453125" style="5"/>
    <col min="8464" max="8464" width="19.453125" style="5" bestFit="1" customWidth="1"/>
    <col min="8465" max="8706" width="15.453125" style="5"/>
    <col min="8707" max="8707" width="8" style="5" customWidth="1"/>
    <col min="8708" max="8708" width="10.54296875" style="5" customWidth="1"/>
    <col min="8709" max="8709" width="7.453125" style="5" customWidth="1"/>
    <col min="8710" max="8710" width="19.7265625" style="5" customWidth="1"/>
    <col min="8711" max="8711" width="15.453125" style="5" bestFit="1" customWidth="1"/>
    <col min="8712" max="8712" width="13.453125" style="5" customWidth="1"/>
    <col min="8713" max="8713" width="24.7265625" style="5" bestFit="1" customWidth="1"/>
    <col min="8714" max="8714" width="16.453125" style="5" customWidth="1"/>
    <col min="8715" max="8715" width="16.81640625" style="5" customWidth="1"/>
    <col min="8716" max="8716" width="8.453125" style="5" customWidth="1"/>
    <col min="8717" max="8717" width="16" style="5" bestFit="1" customWidth="1"/>
    <col min="8718" max="8718" width="14.81640625" style="5" customWidth="1"/>
    <col min="8719" max="8719" width="15.453125" style="5"/>
    <col min="8720" max="8720" width="19.453125" style="5" bestFit="1" customWidth="1"/>
    <col min="8721" max="8962" width="15.453125" style="5"/>
    <col min="8963" max="8963" width="8" style="5" customWidth="1"/>
    <col min="8964" max="8964" width="10.54296875" style="5" customWidth="1"/>
    <col min="8965" max="8965" width="7.453125" style="5" customWidth="1"/>
    <col min="8966" max="8966" width="19.7265625" style="5" customWidth="1"/>
    <col min="8967" max="8967" width="15.453125" style="5" bestFit="1" customWidth="1"/>
    <col min="8968" max="8968" width="13.453125" style="5" customWidth="1"/>
    <col min="8969" max="8969" width="24.7265625" style="5" bestFit="1" customWidth="1"/>
    <col min="8970" max="8970" width="16.453125" style="5" customWidth="1"/>
    <col min="8971" max="8971" width="16.81640625" style="5" customWidth="1"/>
    <col min="8972" max="8972" width="8.453125" style="5" customWidth="1"/>
    <col min="8973" max="8973" width="16" style="5" bestFit="1" customWidth="1"/>
    <col min="8974" max="8974" width="14.81640625" style="5" customWidth="1"/>
    <col min="8975" max="8975" width="15.453125" style="5"/>
    <col min="8976" max="8976" width="19.453125" style="5" bestFit="1" customWidth="1"/>
    <col min="8977" max="9218" width="15.453125" style="5"/>
    <col min="9219" max="9219" width="8" style="5" customWidth="1"/>
    <col min="9220" max="9220" width="10.54296875" style="5" customWidth="1"/>
    <col min="9221" max="9221" width="7.453125" style="5" customWidth="1"/>
    <col min="9222" max="9222" width="19.7265625" style="5" customWidth="1"/>
    <col min="9223" max="9223" width="15.453125" style="5" bestFit="1" customWidth="1"/>
    <col min="9224" max="9224" width="13.453125" style="5" customWidth="1"/>
    <col min="9225" max="9225" width="24.7265625" style="5" bestFit="1" customWidth="1"/>
    <col min="9226" max="9226" width="16.453125" style="5" customWidth="1"/>
    <col min="9227" max="9227" width="16.81640625" style="5" customWidth="1"/>
    <col min="9228" max="9228" width="8.453125" style="5" customWidth="1"/>
    <col min="9229" max="9229" width="16" style="5" bestFit="1" customWidth="1"/>
    <col min="9230" max="9230" width="14.81640625" style="5" customWidth="1"/>
    <col min="9231" max="9231" width="15.453125" style="5"/>
    <col min="9232" max="9232" width="19.453125" style="5" bestFit="1" customWidth="1"/>
    <col min="9233" max="9474" width="15.453125" style="5"/>
    <col min="9475" max="9475" width="8" style="5" customWidth="1"/>
    <col min="9476" max="9476" width="10.54296875" style="5" customWidth="1"/>
    <col min="9477" max="9477" width="7.453125" style="5" customWidth="1"/>
    <col min="9478" max="9478" width="19.7265625" style="5" customWidth="1"/>
    <col min="9479" max="9479" width="15.453125" style="5" bestFit="1" customWidth="1"/>
    <col min="9480" max="9480" width="13.453125" style="5" customWidth="1"/>
    <col min="9481" max="9481" width="24.7265625" style="5" bestFit="1" customWidth="1"/>
    <col min="9482" max="9482" width="16.453125" style="5" customWidth="1"/>
    <col min="9483" max="9483" width="16.81640625" style="5" customWidth="1"/>
    <col min="9484" max="9484" width="8.453125" style="5" customWidth="1"/>
    <col min="9485" max="9485" width="16" style="5" bestFit="1" customWidth="1"/>
    <col min="9486" max="9486" width="14.81640625" style="5" customWidth="1"/>
    <col min="9487" max="9487" width="15.453125" style="5"/>
    <col min="9488" max="9488" width="19.453125" style="5" bestFit="1" customWidth="1"/>
    <col min="9489" max="9730" width="15.453125" style="5"/>
    <col min="9731" max="9731" width="8" style="5" customWidth="1"/>
    <col min="9732" max="9732" width="10.54296875" style="5" customWidth="1"/>
    <col min="9733" max="9733" width="7.453125" style="5" customWidth="1"/>
    <col min="9734" max="9734" width="19.7265625" style="5" customWidth="1"/>
    <col min="9735" max="9735" width="15.453125" style="5" bestFit="1" customWidth="1"/>
    <col min="9736" max="9736" width="13.453125" style="5" customWidth="1"/>
    <col min="9737" max="9737" width="24.7265625" style="5" bestFit="1" customWidth="1"/>
    <col min="9738" max="9738" width="16.453125" style="5" customWidth="1"/>
    <col min="9739" max="9739" width="16.81640625" style="5" customWidth="1"/>
    <col min="9740" max="9740" width="8.453125" style="5" customWidth="1"/>
    <col min="9741" max="9741" width="16" style="5" bestFit="1" customWidth="1"/>
    <col min="9742" max="9742" width="14.81640625" style="5" customWidth="1"/>
    <col min="9743" max="9743" width="15.453125" style="5"/>
    <col min="9744" max="9744" width="19.453125" style="5" bestFit="1" customWidth="1"/>
    <col min="9745" max="9986" width="15.453125" style="5"/>
    <col min="9987" max="9987" width="8" style="5" customWidth="1"/>
    <col min="9988" max="9988" width="10.54296875" style="5" customWidth="1"/>
    <col min="9989" max="9989" width="7.453125" style="5" customWidth="1"/>
    <col min="9990" max="9990" width="19.7265625" style="5" customWidth="1"/>
    <col min="9991" max="9991" width="15.453125" style="5" bestFit="1" customWidth="1"/>
    <col min="9992" max="9992" width="13.453125" style="5" customWidth="1"/>
    <col min="9993" max="9993" width="24.7265625" style="5" bestFit="1" customWidth="1"/>
    <col min="9994" max="9994" width="16.453125" style="5" customWidth="1"/>
    <col min="9995" max="9995" width="16.81640625" style="5" customWidth="1"/>
    <col min="9996" max="9996" width="8.453125" style="5" customWidth="1"/>
    <col min="9997" max="9997" width="16" style="5" bestFit="1" customWidth="1"/>
    <col min="9998" max="9998" width="14.81640625" style="5" customWidth="1"/>
    <col min="9999" max="9999" width="15.453125" style="5"/>
    <col min="10000" max="10000" width="19.453125" style="5" bestFit="1" customWidth="1"/>
    <col min="10001" max="10242" width="15.453125" style="5"/>
    <col min="10243" max="10243" width="8" style="5" customWidth="1"/>
    <col min="10244" max="10244" width="10.54296875" style="5" customWidth="1"/>
    <col min="10245" max="10245" width="7.453125" style="5" customWidth="1"/>
    <col min="10246" max="10246" width="19.7265625" style="5" customWidth="1"/>
    <col min="10247" max="10247" width="15.453125" style="5" bestFit="1" customWidth="1"/>
    <col min="10248" max="10248" width="13.453125" style="5" customWidth="1"/>
    <col min="10249" max="10249" width="24.7265625" style="5" bestFit="1" customWidth="1"/>
    <col min="10250" max="10250" width="16.453125" style="5" customWidth="1"/>
    <col min="10251" max="10251" width="16.81640625" style="5" customWidth="1"/>
    <col min="10252" max="10252" width="8.453125" style="5" customWidth="1"/>
    <col min="10253" max="10253" width="16" style="5" bestFit="1" customWidth="1"/>
    <col min="10254" max="10254" width="14.81640625" style="5" customWidth="1"/>
    <col min="10255" max="10255" width="15.453125" style="5"/>
    <col min="10256" max="10256" width="19.453125" style="5" bestFit="1" customWidth="1"/>
    <col min="10257" max="10498" width="15.453125" style="5"/>
    <col min="10499" max="10499" width="8" style="5" customWidth="1"/>
    <col min="10500" max="10500" width="10.54296875" style="5" customWidth="1"/>
    <col min="10501" max="10501" width="7.453125" style="5" customWidth="1"/>
    <col min="10502" max="10502" width="19.7265625" style="5" customWidth="1"/>
    <col min="10503" max="10503" width="15.453125" style="5" bestFit="1" customWidth="1"/>
    <col min="10504" max="10504" width="13.453125" style="5" customWidth="1"/>
    <col min="10505" max="10505" width="24.7265625" style="5" bestFit="1" customWidth="1"/>
    <col min="10506" max="10506" width="16.453125" style="5" customWidth="1"/>
    <col min="10507" max="10507" width="16.81640625" style="5" customWidth="1"/>
    <col min="10508" max="10508" width="8.453125" style="5" customWidth="1"/>
    <col min="10509" max="10509" width="16" style="5" bestFit="1" customWidth="1"/>
    <col min="10510" max="10510" width="14.81640625" style="5" customWidth="1"/>
    <col min="10511" max="10511" width="15.453125" style="5"/>
    <col min="10512" max="10512" width="19.453125" style="5" bestFit="1" customWidth="1"/>
    <col min="10513" max="10754" width="15.453125" style="5"/>
    <col min="10755" max="10755" width="8" style="5" customWidth="1"/>
    <col min="10756" max="10756" width="10.54296875" style="5" customWidth="1"/>
    <col min="10757" max="10757" width="7.453125" style="5" customWidth="1"/>
    <col min="10758" max="10758" width="19.7265625" style="5" customWidth="1"/>
    <col min="10759" max="10759" width="15.453125" style="5" bestFit="1" customWidth="1"/>
    <col min="10760" max="10760" width="13.453125" style="5" customWidth="1"/>
    <col min="10761" max="10761" width="24.7265625" style="5" bestFit="1" customWidth="1"/>
    <col min="10762" max="10762" width="16.453125" style="5" customWidth="1"/>
    <col min="10763" max="10763" width="16.81640625" style="5" customWidth="1"/>
    <col min="10764" max="10764" width="8.453125" style="5" customWidth="1"/>
    <col min="10765" max="10765" width="16" style="5" bestFit="1" customWidth="1"/>
    <col min="10766" max="10766" width="14.81640625" style="5" customWidth="1"/>
    <col min="10767" max="10767" width="15.453125" style="5"/>
    <col min="10768" max="10768" width="19.453125" style="5" bestFit="1" customWidth="1"/>
    <col min="10769" max="11010" width="15.453125" style="5"/>
    <col min="11011" max="11011" width="8" style="5" customWidth="1"/>
    <col min="11012" max="11012" width="10.54296875" style="5" customWidth="1"/>
    <col min="11013" max="11013" width="7.453125" style="5" customWidth="1"/>
    <col min="11014" max="11014" width="19.7265625" style="5" customWidth="1"/>
    <col min="11015" max="11015" width="15.453125" style="5" bestFit="1" customWidth="1"/>
    <col min="11016" max="11016" width="13.453125" style="5" customWidth="1"/>
    <col min="11017" max="11017" width="24.7265625" style="5" bestFit="1" customWidth="1"/>
    <col min="11018" max="11018" width="16.453125" style="5" customWidth="1"/>
    <col min="11019" max="11019" width="16.81640625" style="5" customWidth="1"/>
    <col min="11020" max="11020" width="8.453125" style="5" customWidth="1"/>
    <col min="11021" max="11021" width="16" style="5" bestFit="1" customWidth="1"/>
    <col min="11022" max="11022" width="14.81640625" style="5" customWidth="1"/>
    <col min="11023" max="11023" width="15.453125" style="5"/>
    <col min="11024" max="11024" width="19.453125" style="5" bestFit="1" customWidth="1"/>
    <col min="11025" max="11266" width="15.453125" style="5"/>
    <col min="11267" max="11267" width="8" style="5" customWidth="1"/>
    <col min="11268" max="11268" width="10.54296875" style="5" customWidth="1"/>
    <col min="11269" max="11269" width="7.453125" style="5" customWidth="1"/>
    <col min="11270" max="11270" width="19.7265625" style="5" customWidth="1"/>
    <col min="11271" max="11271" width="15.453125" style="5" bestFit="1" customWidth="1"/>
    <col min="11272" max="11272" width="13.453125" style="5" customWidth="1"/>
    <col min="11273" max="11273" width="24.7265625" style="5" bestFit="1" customWidth="1"/>
    <col min="11274" max="11274" width="16.453125" style="5" customWidth="1"/>
    <col min="11275" max="11275" width="16.81640625" style="5" customWidth="1"/>
    <col min="11276" max="11276" width="8.453125" style="5" customWidth="1"/>
    <col min="11277" max="11277" width="16" style="5" bestFit="1" customWidth="1"/>
    <col min="11278" max="11278" width="14.81640625" style="5" customWidth="1"/>
    <col min="11279" max="11279" width="15.453125" style="5"/>
    <col min="11280" max="11280" width="19.453125" style="5" bestFit="1" customWidth="1"/>
    <col min="11281" max="11522" width="15.453125" style="5"/>
    <col min="11523" max="11523" width="8" style="5" customWidth="1"/>
    <col min="11524" max="11524" width="10.54296875" style="5" customWidth="1"/>
    <col min="11525" max="11525" width="7.453125" style="5" customWidth="1"/>
    <col min="11526" max="11526" width="19.7265625" style="5" customWidth="1"/>
    <col min="11527" max="11527" width="15.453125" style="5" bestFit="1" customWidth="1"/>
    <col min="11528" max="11528" width="13.453125" style="5" customWidth="1"/>
    <col min="11529" max="11529" width="24.7265625" style="5" bestFit="1" customWidth="1"/>
    <col min="11530" max="11530" width="16.453125" style="5" customWidth="1"/>
    <col min="11531" max="11531" width="16.81640625" style="5" customWidth="1"/>
    <col min="11532" max="11532" width="8.453125" style="5" customWidth="1"/>
    <col min="11533" max="11533" width="16" style="5" bestFit="1" customWidth="1"/>
    <col min="11534" max="11534" width="14.81640625" style="5" customWidth="1"/>
    <col min="11535" max="11535" width="15.453125" style="5"/>
    <col min="11536" max="11536" width="19.453125" style="5" bestFit="1" customWidth="1"/>
    <col min="11537" max="11778" width="15.453125" style="5"/>
    <col min="11779" max="11779" width="8" style="5" customWidth="1"/>
    <col min="11780" max="11780" width="10.54296875" style="5" customWidth="1"/>
    <col min="11781" max="11781" width="7.453125" style="5" customWidth="1"/>
    <col min="11782" max="11782" width="19.7265625" style="5" customWidth="1"/>
    <col min="11783" max="11783" width="15.453125" style="5" bestFit="1" customWidth="1"/>
    <col min="11784" max="11784" width="13.453125" style="5" customWidth="1"/>
    <col min="11785" max="11785" width="24.7265625" style="5" bestFit="1" customWidth="1"/>
    <col min="11786" max="11786" width="16.453125" style="5" customWidth="1"/>
    <col min="11787" max="11787" width="16.81640625" style="5" customWidth="1"/>
    <col min="11788" max="11788" width="8.453125" style="5" customWidth="1"/>
    <col min="11789" max="11789" width="16" style="5" bestFit="1" customWidth="1"/>
    <col min="11790" max="11790" width="14.81640625" style="5" customWidth="1"/>
    <col min="11791" max="11791" width="15.453125" style="5"/>
    <col min="11792" max="11792" width="19.453125" style="5" bestFit="1" customWidth="1"/>
    <col min="11793" max="12034" width="15.453125" style="5"/>
    <col min="12035" max="12035" width="8" style="5" customWidth="1"/>
    <col min="12036" max="12036" width="10.54296875" style="5" customWidth="1"/>
    <col min="12037" max="12037" width="7.453125" style="5" customWidth="1"/>
    <col min="12038" max="12038" width="19.7265625" style="5" customWidth="1"/>
    <col min="12039" max="12039" width="15.453125" style="5" bestFit="1" customWidth="1"/>
    <col min="12040" max="12040" width="13.453125" style="5" customWidth="1"/>
    <col min="12041" max="12041" width="24.7265625" style="5" bestFit="1" customWidth="1"/>
    <col min="12042" max="12042" width="16.453125" style="5" customWidth="1"/>
    <col min="12043" max="12043" width="16.81640625" style="5" customWidth="1"/>
    <col min="12044" max="12044" width="8.453125" style="5" customWidth="1"/>
    <col min="12045" max="12045" width="16" style="5" bestFit="1" customWidth="1"/>
    <col min="12046" max="12046" width="14.81640625" style="5" customWidth="1"/>
    <col min="12047" max="12047" width="15.453125" style="5"/>
    <col min="12048" max="12048" width="19.453125" style="5" bestFit="1" customWidth="1"/>
    <col min="12049" max="12290" width="15.453125" style="5"/>
    <col min="12291" max="12291" width="8" style="5" customWidth="1"/>
    <col min="12292" max="12292" width="10.54296875" style="5" customWidth="1"/>
    <col min="12293" max="12293" width="7.453125" style="5" customWidth="1"/>
    <col min="12294" max="12294" width="19.7265625" style="5" customWidth="1"/>
    <col min="12295" max="12295" width="15.453125" style="5" bestFit="1" customWidth="1"/>
    <col min="12296" max="12296" width="13.453125" style="5" customWidth="1"/>
    <col min="12297" max="12297" width="24.7265625" style="5" bestFit="1" customWidth="1"/>
    <col min="12298" max="12298" width="16.453125" style="5" customWidth="1"/>
    <col min="12299" max="12299" width="16.81640625" style="5" customWidth="1"/>
    <col min="12300" max="12300" width="8.453125" style="5" customWidth="1"/>
    <col min="12301" max="12301" width="16" style="5" bestFit="1" customWidth="1"/>
    <col min="12302" max="12302" width="14.81640625" style="5" customWidth="1"/>
    <col min="12303" max="12303" width="15.453125" style="5"/>
    <col min="12304" max="12304" width="19.453125" style="5" bestFit="1" customWidth="1"/>
    <col min="12305" max="12546" width="15.453125" style="5"/>
    <col min="12547" max="12547" width="8" style="5" customWidth="1"/>
    <col min="12548" max="12548" width="10.54296875" style="5" customWidth="1"/>
    <col min="12549" max="12549" width="7.453125" style="5" customWidth="1"/>
    <col min="12550" max="12550" width="19.7265625" style="5" customWidth="1"/>
    <col min="12551" max="12551" width="15.453125" style="5" bestFit="1" customWidth="1"/>
    <col min="12552" max="12552" width="13.453125" style="5" customWidth="1"/>
    <col min="12553" max="12553" width="24.7265625" style="5" bestFit="1" customWidth="1"/>
    <col min="12554" max="12554" width="16.453125" style="5" customWidth="1"/>
    <col min="12555" max="12555" width="16.81640625" style="5" customWidth="1"/>
    <col min="12556" max="12556" width="8.453125" style="5" customWidth="1"/>
    <col min="12557" max="12557" width="16" style="5" bestFit="1" customWidth="1"/>
    <col min="12558" max="12558" width="14.81640625" style="5" customWidth="1"/>
    <col min="12559" max="12559" width="15.453125" style="5"/>
    <col min="12560" max="12560" width="19.453125" style="5" bestFit="1" customWidth="1"/>
    <col min="12561" max="12802" width="15.453125" style="5"/>
    <col min="12803" max="12803" width="8" style="5" customWidth="1"/>
    <col min="12804" max="12804" width="10.54296875" style="5" customWidth="1"/>
    <col min="12805" max="12805" width="7.453125" style="5" customWidth="1"/>
    <col min="12806" max="12806" width="19.7265625" style="5" customWidth="1"/>
    <col min="12807" max="12807" width="15.453125" style="5" bestFit="1" customWidth="1"/>
    <col min="12808" max="12808" width="13.453125" style="5" customWidth="1"/>
    <col min="12809" max="12809" width="24.7265625" style="5" bestFit="1" customWidth="1"/>
    <col min="12810" max="12810" width="16.453125" style="5" customWidth="1"/>
    <col min="12811" max="12811" width="16.81640625" style="5" customWidth="1"/>
    <col min="12812" max="12812" width="8.453125" style="5" customWidth="1"/>
    <col min="12813" max="12813" width="16" style="5" bestFit="1" customWidth="1"/>
    <col min="12814" max="12814" width="14.81640625" style="5" customWidth="1"/>
    <col min="12815" max="12815" width="15.453125" style="5"/>
    <col min="12816" max="12816" width="19.453125" style="5" bestFit="1" customWidth="1"/>
    <col min="12817" max="13058" width="15.453125" style="5"/>
    <col min="13059" max="13059" width="8" style="5" customWidth="1"/>
    <col min="13060" max="13060" width="10.54296875" style="5" customWidth="1"/>
    <col min="13061" max="13061" width="7.453125" style="5" customWidth="1"/>
    <col min="13062" max="13062" width="19.7265625" style="5" customWidth="1"/>
    <col min="13063" max="13063" width="15.453125" style="5" bestFit="1" customWidth="1"/>
    <col min="13064" max="13064" width="13.453125" style="5" customWidth="1"/>
    <col min="13065" max="13065" width="24.7265625" style="5" bestFit="1" customWidth="1"/>
    <col min="13066" max="13066" width="16.453125" style="5" customWidth="1"/>
    <col min="13067" max="13067" width="16.81640625" style="5" customWidth="1"/>
    <col min="13068" max="13068" width="8.453125" style="5" customWidth="1"/>
    <col min="13069" max="13069" width="16" style="5" bestFit="1" customWidth="1"/>
    <col min="13070" max="13070" width="14.81640625" style="5" customWidth="1"/>
    <col min="13071" max="13071" width="15.453125" style="5"/>
    <col min="13072" max="13072" width="19.453125" style="5" bestFit="1" customWidth="1"/>
    <col min="13073" max="13314" width="15.453125" style="5"/>
    <col min="13315" max="13315" width="8" style="5" customWidth="1"/>
    <col min="13316" max="13316" width="10.54296875" style="5" customWidth="1"/>
    <col min="13317" max="13317" width="7.453125" style="5" customWidth="1"/>
    <col min="13318" max="13318" width="19.7265625" style="5" customWidth="1"/>
    <col min="13319" max="13319" width="15.453125" style="5" bestFit="1" customWidth="1"/>
    <col min="13320" max="13320" width="13.453125" style="5" customWidth="1"/>
    <col min="13321" max="13321" width="24.7265625" style="5" bestFit="1" customWidth="1"/>
    <col min="13322" max="13322" width="16.453125" style="5" customWidth="1"/>
    <col min="13323" max="13323" width="16.81640625" style="5" customWidth="1"/>
    <col min="13324" max="13324" width="8.453125" style="5" customWidth="1"/>
    <col min="13325" max="13325" width="16" style="5" bestFit="1" customWidth="1"/>
    <col min="13326" max="13326" width="14.81640625" style="5" customWidth="1"/>
    <col min="13327" max="13327" width="15.453125" style="5"/>
    <col min="13328" max="13328" width="19.453125" style="5" bestFit="1" customWidth="1"/>
    <col min="13329" max="13570" width="15.453125" style="5"/>
    <col min="13571" max="13571" width="8" style="5" customWidth="1"/>
    <col min="13572" max="13572" width="10.54296875" style="5" customWidth="1"/>
    <col min="13573" max="13573" width="7.453125" style="5" customWidth="1"/>
    <col min="13574" max="13574" width="19.7265625" style="5" customWidth="1"/>
    <col min="13575" max="13575" width="15.453125" style="5" bestFit="1" customWidth="1"/>
    <col min="13576" max="13576" width="13.453125" style="5" customWidth="1"/>
    <col min="13577" max="13577" width="24.7265625" style="5" bestFit="1" customWidth="1"/>
    <col min="13578" max="13578" width="16.453125" style="5" customWidth="1"/>
    <col min="13579" max="13579" width="16.81640625" style="5" customWidth="1"/>
    <col min="13580" max="13580" width="8.453125" style="5" customWidth="1"/>
    <col min="13581" max="13581" width="16" style="5" bestFit="1" customWidth="1"/>
    <col min="13582" max="13582" width="14.81640625" style="5" customWidth="1"/>
    <col min="13583" max="13583" width="15.453125" style="5"/>
    <col min="13584" max="13584" width="19.453125" style="5" bestFit="1" customWidth="1"/>
    <col min="13585" max="13826" width="15.453125" style="5"/>
    <col min="13827" max="13827" width="8" style="5" customWidth="1"/>
    <col min="13828" max="13828" width="10.54296875" style="5" customWidth="1"/>
    <col min="13829" max="13829" width="7.453125" style="5" customWidth="1"/>
    <col min="13830" max="13830" width="19.7265625" style="5" customWidth="1"/>
    <col min="13831" max="13831" width="15.453125" style="5" bestFit="1" customWidth="1"/>
    <col min="13832" max="13832" width="13.453125" style="5" customWidth="1"/>
    <col min="13833" max="13833" width="24.7265625" style="5" bestFit="1" customWidth="1"/>
    <col min="13834" max="13834" width="16.453125" style="5" customWidth="1"/>
    <col min="13835" max="13835" width="16.81640625" style="5" customWidth="1"/>
    <col min="13836" max="13836" width="8.453125" style="5" customWidth="1"/>
    <col min="13837" max="13837" width="16" style="5" bestFit="1" customWidth="1"/>
    <col min="13838" max="13838" width="14.81640625" style="5" customWidth="1"/>
    <col min="13839" max="13839" width="15.453125" style="5"/>
    <col min="13840" max="13840" width="19.453125" style="5" bestFit="1" customWidth="1"/>
    <col min="13841" max="14082" width="15.453125" style="5"/>
    <col min="14083" max="14083" width="8" style="5" customWidth="1"/>
    <col min="14084" max="14084" width="10.54296875" style="5" customWidth="1"/>
    <col min="14085" max="14085" width="7.453125" style="5" customWidth="1"/>
    <col min="14086" max="14086" width="19.7265625" style="5" customWidth="1"/>
    <col min="14087" max="14087" width="15.453125" style="5" bestFit="1" customWidth="1"/>
    <col min="14088" max="14088" width="13.453125" style="5" customWidth="1"/>
    <col min="14089" max="14089" width="24.7265625" style="5" bestFit="1" customWidth="1"/>
    <col min="14090" max="14090" width="16.453125" style="5" customWidth="1"/>
    <col min="14091" max="14091" width="16.81640625" style="5" customWidth="1"/>
    <col min="14092" max="14092" width="8.453125" style="5" customWidth="1"/>
    <col min="14093" max="14093" width="16" style="5" bestFit="1" customWidth="1"/>
    <col min="14094" max="14094" width="14.81640625" style="5" customWidth="1"/>
    <col min="14095" max="14095" width="15.453125" style="5"/>
    <col min="14096" max="14096" width="19.453125" style="5" bestFit="1" customWidth="1"/>
    <col min="14097" max="14338" width="15.453125" style="5"/>
    <col min="14339" max="14339" width="8" style="5" customWidth="1"/>
    <col min="14340" max="14340" width="10.54296875" style="5" customWidth="1"/>
    <col min="14341" max="14341" width="7.453125" style="5" customWidth="1"/>
    <col min="14342" max="14342" width="19.7265625" style="5" customWidth="1"/>
    <col min="14343" max="14343" width="15.453125" style="5" bestFit="1" customWidth="1"/>
    <col min="14344" max="14344" width="13.453125" style="5" customWidth="1"/>
    <col min="14345" max="14345" width="24.7265625" style="5" bestFit="1" customWidth="1"/>
    <col min="14346" max="14346" width="16.453125" style="5" customWidth="1"/>
    <col min="14347" max="14347" width="16.81640625" style="5" customWidth="1"/>
    <col min="14348" max="14348" width="8.453125" style="5" customWidth="1"/>
    <col min="14349" max="14349" width="16" style="5" bestFit="1" customWidth="1"/>
    <col min="14350" max="14350" width="14.81640625" style="5" customWidth="1"/>
    <col min="14351" max="14351" width="15.453125" style="5"/>
    <col min="14352" max="14352" width="19.453125" style="5" bestFit="1" customWidth="1"/>
    <col min="14353" max="14594" width="15.453125" style="5"/>
    <col min="14595" max="14595" width="8" style="5" customWidth="1"/>
    <col min="14596" max="14596" width="10.54296875" style="5" customWidth="1"/>
    <col min="14597" max="14597" width="7.453125" style="5" customWidth="1"/>
    <col min="14598" max="14598" width="19.7265625" style="5" customWidth="1"/>
    <col min="14599" max="14599" width="15.453125" style="5" bestFit="1" customWidth="1"/>
    <col min="14600" max="14600" width="13.453125" style="5" customWidth="1"/>
    <col min="14601" max="14601" width="24.7265625" style="5" bestFit="1" customWidth="1"/>
    <col min="14602" max="14602" width="16.453125" style="5" customWidth="1"/>
    <col min="14603" max="14603" width="16.81640625" style="5" customWidth="1"/>
    <col min="14604" max="14604" width="8.453125" style="5" customWidth="1"/>
    <col min="14605" max="14605" width="16" style="5" bestFit="1" customWidth="1"/>
    <col min="14606" max="14606" width="14.81640625" style="5" customWidth="1"/>
    <col min="14607" max="14607" width="15.453125" style="5"/>
    <col min="14608" max="14608" width="19.453125" style="5" bestFit="1" customWidth="1"/>
    <col min="14609" max="14850" width="15.453125" style="5"/>
    <col min="14851" max="14851" width="8" style="5" customWidth="1"/>
    <col min="14852" max="14852" width="10.54296875" style="5" customWidth="1"/>
    <col min="14853" max="14853" width="7.453125" style="5" customWidth="1"/>
    <col min="14854" max="14854" width="19.7265625" style="5" customWidth="1"/>
    <col min="14855" max="14855" width="15.453125" style="5" bestFit="1" customWidth="1"/>
    <col min="14856" max="14856" width="13.453125" style="5" customWidth="1"/>
    <col min="14857" max="14857" width="24.7265625" style="5" bestFit="1" customWidth="1"/>
    <col min="14858" max="14858" width="16.453125" style="5" customWidth="1"/>
    <col min="14859" max="14859" width="16.81640625" style="5" customWidth="1"/>
    <col min="14860" max="14860" width="8.453125" style="5" customWidth="1"/>
    <col min="14861" max="14861" width="16" style="5" bestFit="1" customWidth="1"/>
    <col min="14862" max="14862" width="14.81640625" style="5" customWidth="1"/>
    <col min="14863" max="14863" width="15.453125" style="5"/>
    <col min="14864" max="14864" width="19.453125" style="5" bestFit="1" customWidth="1"/>
    <col min="14865" max="15106" width="15.453125" style="5"/>
    <col min="15107" max="15107" width="8" style="5" customWidth="1"/>
    <col min="15108" max="15108" width="10.54296875" style="5" customWidth="1"/>
    <col min="15109" max="15109" width="7.453125" style="5" customWidth="1"/>
    <col min="15110" max="15110" width="19.7265625" style="5" customWidth="1"/>
    <col min="15111" max="15111" width="15.453125" style="5" bestFit="1" customWidth="1"/>
    <col min="15112" max="15112" width="13.453125" style="5" customWidth="1"/>
    <col min="15113" max="15113" width="24.7265625" style="5" bestFit="1" customWidth="1"/>
    <col min="15114" max="15114" width="16.453125" style="5" customWidth="1"/>
    <col min="15115" max="15115" width="16.81640625" style="5" customWidth="1"/>
    <col min="15116" max="15116" width="8.453125" style="5" customWidth="1"/>
    <col min="15117" max="15117" width="16" style="5" bestFit="1" customWidth="1"/>
    <col min="15118" max="15118" width="14.81640625" style="5" customWidth="1"/>
    <col min="15119" max="15119" width="15.453125" style="5"/>
    <col min="15120" max="15120" width="19.453125" style="5" bestFit="1" customWidth="1"/>
    <col min="15121" max="15362" width="15.453125" style="5"/>
    <col min="15363" max="15363" width="8" style="5" customWidth="1"/>
    <col min="15364" max="15364" width="10.54296875" style="5" customWidth="1"/>
    <col min="15365" max="15365" width="7.453125" style="5" customWidth="1"/>
    <col min="15366" max="15366" width="19.7265625" style="5" customWidth="1"/>
    <col min="15367" max="15367" width="15.453125" style="5" bestFit="1" customWidth="1"/>
    <col min="15368" max="15368" width="13.453125" style="5" customWidth="1"/>
    <col min="15369" max="15369" width="24.7265625" style="5" bestFit="1" customWidth="1"/>
    <col min="15370" max="15370" width="16.453125" style="5" customWidth="1"/>
    <col min="15371" max="15371" width="16.81640625" style="5" customWidth="1"/>
    <col min="15372" max="15372" width="8.453125" style="5" customWidth="1"/>
    <col min="15373" max="15373" width="16" style="5" bestFit="1" customWidth="1"/>
    <col min="15374" max="15374" width="14.81640625" style="5" customWidth="1"/>
    <col min="15375" max="15375" width="15.453125" style="5"/>
    <col min="15376" max="15376" width="19.453125" style="5" bestFit="1" customWidth="1"/>
    <col min="15377" max="15618" width="15.453125" style="5"/>
    <col min="15619" max="15619" width="8" style="5" customWidth="1"/>
    <col min="15620" max="15620" width="10.54296875" style="5" customWidth="1"/>
    <col min="15621" max="15621" width="7.453125" style="5" customWidth="1"/>
    <col min="15622" max="15622" width="19.7265625" style="5" customWidth="1"/>
    <col min="15623" max="15623" width="15.453125" style="5" bestFit="1" customWidth="1"/>
    <col min="15624" max="15624" width="13.453125" style="5" customWidth="1"/>
    <col min="15625" max="15625" width="24.7265625" style="5" bestFit="1" customWidth="1"/>
    <col min="15626" max="15626" width="16.453125" style="5" customWidth="1"/>
    <col min="15627" max="15627" width="16.81640625" style="5" customWidth="1"/>
    <col min="15628" max="15628" width="8.453125" style="5" customWidth="1"/>
    <col min="15629" max="15629" width="16" style="5" bestFit="1" customWidth="1"/>
    <col min="15630" max="15630" width="14.81640625" style="5" customWidth="1"/>
    <col min="15631" max="15631" width="15.453125" style="5"/>
    <col min="15632" max="15632" width="19.453125" style="5" bestFit="1" customWidth="1"/>
    <col min="15633" max="15874" width="15.453125" style="5"/>
    <col min="15875" max="15875" width="8" style="5" customWidth="1"/>
    <col min="15876" max="15876" width="10.54296875" style="5" customWidth="1"/>
    <col min="15877" max="15877" width="7.453125" style="5" customWidth="1"/>
    <col min="15878" max="15878" width="19.7265625" style="5" customWidth="1"/>
    <col min="15879" max="15879" width="15.453125" style="5" bestFit="1" customWidth="1"/>
    <col min="15880" max="15880" width="13.453125" style="5" customWidth="1"/>
    <col min="15881" max="15881" width="24.7265625" style="5" bestFit="1" customWidth="1"/>
    <col min="15882" max="15882" width="16.453125" style="5" customWidth="1"/>
    <col min="15883" max="15883" width="16.81640625" style="5" customWidth="1"/>
    <col min="15884" max="15884" width="8.453125" style="5" customWidth="1"/>
    <col min="15885" max="15885" width="16" style="5" bestFit="1" customWidth="1"/>
    <col min="15886" max="15886" width="14.81640625" style="5" customWidth="1"/>
    <col min="15887" max="15887" width="15.453125" style="5"/>
    <col min="15888" max="15888" width="19.453125" style="5" bestFit="1" customWidth="1"/>
    <col min="15889" max="16130" width="15.453125" style="5"/>
    <col min="16131" max="16131" width="8" style="5" customWidth="1"/>
    <col min="16132" max="16132" width="10.54296875" style="5" customWidth="1"/>
    <col min="16133" max="16133" width="7.453125" style="5" customWidth="1"/>
    <col min="16134" max="16134" width="19.7265625" style="5" customWidth="1"/>
    <col min="16135" max="16135" width="15.453125" style="5" bestFit="1" customWidth="1"/>
    <col min="16136" max="16136" width="13.453125" style="5" customWidth="1"/>
    <col min="16137" max="16137" width="24.7265625" style="5" bestFit="1" customWidth="1"/>
    <col min="16138" max="16138" width="16.453125" style="5" customWidth="1"/>
    <col min="16139" max="16139" width="16.81640625" style="5" customWidth="1"/>
    <col min="16140" max="16140" width="8.453125" style="5" customWidth="1"/>
    <col min="16141" max="16141" width="16" style="5" bestFit="1" customWidth="1"/>
    <col min="16142" max="16142" width="14.81640625" style="5" customWidth="1"/>
    <col min="16143" max="16143" width="15.453125" style="5"/>
    <col min="16144" max="16144" width="19.453125" style="5" bestFit="1" customWidth="1"/>
    <col min="16145" max="16384" width="15.453125" style="5"/>
  </cols>
  <sheetData>
    <row r="2" spans="3:13" ht="29.25" customHeight="1" x14ac:dyDescent="0.4">
      <c r="C2" s="294" t="s">
        <v>104</v>
      </c>
      <c r="D2" s="295"/>
      <c r="E2" s="295"/>
      <c r="F2" s="295" t="s">
        <v>16</v>
      </c>
      <c r="G2" s="295"/>
      <c r="H2" s="295"/>
      <c r="I2" s="295"/>
      <c r="J2" s="295"/>
      <c r="K2" s="295"/>
      <c r="L2" s="295"/>
    </row>
    <row r="3" spans="3:13" s="7" customFormat="1" ht="18" x14ac:dyDescent="0.4">
      <c r="C3" s="294" t="s">
        <v>0</v>
      </c>
      <c r="D3" s="295"/>
      <c r="E3" s="295"/>
      <c r="F3" s="295"/>
      <c r="G3" s="295"/>
      <c r="H3" s="295"/>
      <c r="I3" s="295"/>
      <c r="J3" s="295"/>
      <c r="K3" s="295"/>
      <c r="L3" s="295"/>
      <c r="M3" s="6"/>
    </row>
    <row r="4" spans="3:13" s="7" customFormat="1" ht="16.149999999999999" customHeight="1" x14ac:dyDescent="0.35">
      <c r="C4" s="296" t="s">
        <v>17</v>
      </c>
      <c r="D4" s="295"/>
      <c r="E4" s="295"/>
      <c r="F4" s="295"/>
      <c r="G4" s="295"/>
      <c r="H4" s="295"/>
      <c r="I4" s="295"/>
      <c r="J4" s="295"/>
      <c r="K4" s="295"/>
      <c r="L4" s="295"/>
      <c r="M4" s="6"/>
    </row>
    <row r="5" spans="3:13" ht="16.149999999999999" customHeight="1" thickBot="1" x14ac:dyDescent="0.4">
      <c r="C5" s="8"/>
      <c r="D5" s="9"/>
      <c r="E5" s="9"/>
      <c r="F5" s="9"/>
      <c r="G5" s="9"/>
      <c r="H5" s="9"/>
      <c r="I5" s="9"/>
      <c r="J5" s="9"/>
      <c r="K5" s="9"/>
    </row>
    <row r="6" spans="3:13" ht="16.149999999999999" customHeight="1" x14ac:dyDescent="0.35">
      <c r="C6" s="10"/>
      <c r="D6" s="11" t="s">
        <v>20</v>
      </c>
      <c r="E6" s="12"/>
      <c r="F6" s="13">
        <f>K16</f>
        <v>-30405840.302629404</v>
      </c>
      <c r="G6" s="5" t="s">
        <v>18</v>
      </c>
      <c r="H6" s="14" t="s">
        <v>19</v>
      </c>
      <c r="I6" s="14"/>
      <c r="J6" s="14"/>
      <c r="K6" s="14"/>
    </row>
    <row r="7" spans="3:13" ht="16.149999999999999" customHeight="1" thickBot="1" x14ac:dyDescent="0.35">
      <c r="C7" s="14"/>
      <c r="D7" s="15" t="s">
        <v>105</v>
      </c>
      <c r="E7" s="16"/>
      <c r="F7" s="17">
        <f>K34</f>
        <v>-30479609.597784504</v>
      </c>
      <c r="G7" s="14" t="s">
        <v>21</v>
      </c>
      <c r="H7" s="14"/>
      <c r="I7" s="14"/>
      <c r="J7" s="14"/>
      <c r="K7" s="14"/>
      <c r="L7" s="14"/>
    </row>
    <row r="8" spans="3:13" ht="15" customHeight="1" x14ac:dyDescent="0.3">
      <c r="C8" s="9"/>
      <c r="D8" s="14"/>
      <c r="E8" s="14"/>
      <c r="F8" s="14"/>
      <c r="G8" s="14"/>
      <c r="H8" s="14"/>
      <c r="I8" s="14"/>
      <c r="J8" s="14"/>
      <c r="K8" s="14"/>
      <c r="L8" s="14"/>
    </row>
    <row r="9" spans="3:13" ht="15" hidden="1" customHeight="1" x14ac:dyDescent="0.3"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3:13" ht="15" hidden="1" customHeight="1" x14ac:dyDescent="0.3">
      <c r="C10" s="5" t="s">
        <v>22</v>
      </c>
      <c r="E10" s="14"/>
      <c r="F10" s="19" t="s">
        <v>23</v>
      </c>
      <c r="G10" s="20">
        <v>365</v>
      </c>
      <c r="H10" s="9" t="s">
        <v>24</v>
      </c>
      <c r="I10" s="14"/>
      <c r="J10" s="14"/>
      <c r="K10" s="21"/>
    </row>
    <row r="11" spans="3:13" ht="15" customHeight="1" x14ac:dyDescent="0.3"/>
    <row r="12" spans="3:13" ht="15" customHeight="1" x14ac:dyDescent="0.3">
      <c r="D12" s="22" t="s">
        <v>25</v>
      </c>
      <c r="E12" s="22" t="s">
        <v>26</v>
      </c>
      <c r="F12" s="22" t="s">
        <v>27</v>
      </c>
      <c r="G12" s="22" t="s">
        <v>28</v>
      </c>
      <c r="H12" s="22" t="s">
        <v>29</v>
      </c>
      <c r="I12" s="22" t="s">
        <v>30</v>
      </c>
      <c r="J12" s="22" t="s">
        <v>31</v>
      </c>
      <c r="K12" s="22" t="s">
        <v>32</v>
      </c>
      <c r="L12" s="22"/>
    </row>
    <row r="13" spans="3:13" ht="27.75" customHeight="1" x14ac:dyDescent="0.3">
      <c r="D13" s="22"/>
      <c r="E13" s="22"/>
      <c r="F13" s="297" t="s">
        <v>33</v>
      </c>
      <c r="G13" s="297" t="s">
        <v>34</v>
      </c>
      <c r="H13" s="297" t="s">
        <v>35</v>
      </c>
      <c r="I13" s="297" t="s">
        <v>36</v>
      </c>
      <c r="J13" s="297" t="s">
        <v>37</v>
      </c>
      <c r="K13" s="18"/>
    </row>
    <row r="14" spans="3:13" ht="52.5" customHeight="1" thickBot="1" x14ac:dyDescent="0.35">
      <c r="C14" s="16" t="s">
        <v>38</v>
      </c>
      <c r="D14" s="16" t="s">
        <v>39</v>
      </c>
      <c r="E14" s="16" t="s">
        <v>40</v>
      </c>
      <c r="F14" s="298"/>
      <c r="G14" s="298" t="s">
        <v>41</v>
      </c>
      <c r="H14" s="298" t="s">
        <v>42</v>
      </c>
      <c r="I14" s="298" t="s">
        <v>5</v>
      </c>
      <c r="J14" s="298" t="s">
        <v>2</v>
      </c>
      <c r="K14" s="23" t="s">
        <v>43</v>
      </c>
    </row>
    <row r="15" spans="3:13" ht="15" customHeight="1" x14ac:dyDescent="0.3"/>
    <row r="16" spans="3:13" ht="15" customHeight="1" x14ac:dyDescent="0.3">
      <c r="C16" s="5">
        <v>1</v>
      </c>
      <c r="D16" s="24">
        <v>2018</v>
      </c>
      <c r="E16" s="18" t="s">
        <v>44</v>
      </c>
      <c r="G16" s="25"/>
      <c r="K16" s="26">
        <v>-30405840.302629404</v>
      </c>
      <c r="L16" s="26" t="s">
        <v>3</v>
      </c>
    </row>
    <row r="17" spans="3:16" ht="15" customHeight="1" x14ac:dyDescent="0.3">
      <c r="D17" s="27"/>
      <c r="G17" s="28"/>
      <c r="K17" s="26"/>
      <c r="L17" s="26"/>
    </row>
    <row r="18" spans="3:16" ht="15" customHeight="1" x14ac:dyDescent="0.3">
      <c r="C18" s="5">
        <f>+C16+1</f>
        <v>2</v>
      </c>
      <c r="D18" s="24">
        <f>+D16+1</f>
        <v>2019</v>
      </c>
      <c r="E18" s="18" t="s">
        <v>45</v>
      </c>
      <c r="F18" s="26">
        <v>44637.53284374997</v>
      </c>
      <c r="G18" s="29">
        <f>+G$10-31+1</f>
        <v>335</v>
      </c>
      <c r="H18" s="30">
        <f t="shared" ref="H18:H29" si="0">+G18/$G$10</f>
        <v>0.9178082191780822</v>
      </c>
      <c r="I18" s="5">
        <f>ROUND(F18*H18,0)</f>
        <v>40969</v>
      </c>
      <c r="J18" s="5">
        <f>K16+I18</f>
        <v>-30364871.302629404</v>
      </c>
      <c r="K18" s="26"/>
      <c r="L18" s="26"/>
    </row>
    <row r="19" spans="3:16" ht="15" customHeight="1" x14ac:dyDescent="0.3">
      <c r="C19" s="5">
        <f>+C18+1</f>
        <v>3</v>
      </c>
      <c r="D19" s="24">
        <f t="shared" ref="D19:D29" si="1">+D$18</f>
        <v>2019</v>
      </c>
      <c r="E19" s="18" t="s">
        <v>46</v>
      </c>
      <c r="F19" s="26">
        <f>F18</f>
        <v>44637.53284374997</v>
      </c>
      <c r="G19" s="29">
        <v>307</v>
      </c>
      <c r="H19" s="30">
        <f t="shared" si="0"/>
        <v>0.84109589041095889</v>
      </c>
      <c r="I19" s="5">
        <f t="shared" ref="I19:I28" si="2">ROUND(F19*H19,0)</f>
        <v>37544</v>
      </c>
      <c r="J19" s="5">
        <f t="shared" ref="J19:J28" si="3">J18+I19</f>
        <v>-30327327.302629404</v>
      </c>
      <c r="K19" s="26"/>
      <c r="L19" s="26"/>
    </row>
    <row r="20" spans="3:16" ht="15" customHeight="1" x14ac:dyDescent="0.3">
      <c r="C20" s="5">
        <f t="shared" ref="C20:C29" si="4">+C19+1</f>
        <v>4</v>
      </c>
      <c r="D20" s="24">
        <f t="shared" si="1"/>
        <v>2019</v>
      </c>
      <c r="E20" s="18" t="s">
        <v>47</v>
      </c>
      <c r="F20" s="26">
        <f t="shared" ref="F20:F29" si="5">F19</f>
        <v>44637.53284374997</v>
      </c>
      <c r="G20" s="29">
        <v>276</v>
      </c>
      <c r="H20" s="30">
        <f t="shared" si="0"/>
        <v>0.75616438356164384</v>
      </c>
      <c r="I20" s="5">
        <f t="shared" si="2"/>
        <v>33753</v>
      </c>
      <c r="J20" s="5">
        <f t="shared" si="3"/>
        <v>-30293574.302629404</v>
      </c>
      <c r="K20" s="26"/>
      <c r="L20" s="26"/>
    </row>
    <row r="21" spans="3:16" ht="15" customHeight="1" x14ac:dyDescent="0.3">
      <c r="C21" s="5">
        <f t="shared" si="4"/>
        <v>5</v>
      </c>
      <c r="D21" s="24">
        <f t="shared" si="1"/>
        <v>2019</v>
      </c>
      <c r="E21" s="18" t="s">
        <v>48</v>
      </c>
      <c r="F21" s="26">
        <f t="shared" si="5"/>
        <v>44637.53284374997</v>
      </c>
      <c r="G21" s="29">
        <v>246</v>
      </c>
      <c r="H21" s="30">
        <f t="shared" si="0"/>
        <v>0.67397260273972603</v>
      </c>
      <c r="I21" s="5">
        <f t="shared" si="2"/>
        <v>30084</v>
      </c>
      <c r="J21" s="5">
        <f t="shared" si="3"/>
        <v>-30263490.302629404</v>
      </c>
      <c r="K21" s="26"/>
      <c r="L21" s="26"/>
      <c r="O21" s="31"/>
    </row>
    <row r="22" spans="3:16" ht="15" customHeight="1" x14ac:dyDescent="0.3">
      <c r="C22" s="5">
        <f t="shared" si="4"/>
        <v>6</v>
      </c>
      <c r="D22" s="24">
        <f t="shared" si="1"/>
        <v>2019</v>
      </c>
      <c r="E22" s="18" t="s">
        <v>49</v>
      </c>
      <c r="F22" s="26">
        <f t="shared" si="5"/>
        <v>44637.53284374997</v>
      </c>
      <c r="G22" s="29">
        <v>215</v>
      </c>
      <c r="H22" s="30">
        <f t="shared" si="0"/>
        <v>0.58904109589041098</v>
      </c>
      <c r="I22" s="5">
        <f t="shared" si="2"/>
        <v>26293</v>
      </c>
      <c r="J22" s="5">
        <f t="shared" si="3"/>
        <v>-30237197.302629404</v>
      </c>
      <c r="K22" s="26"/>
      <c r="L22" s="26"/>
      <c r="O22" s="31"/>
    </row>
    <row r="23" spans="3:16" ht="15" customHeight="1" x14ac:dyDescent="0.3">
      <c r="C23" s="5">
        <f t="shared" si="4"/>
        <v>7</v>
      </c>
      <c r="D23" s="24">
        <f t="shared" si="1"/>
        <v>2019</v>
      </c>
      <c r="E23" s="18" t="s">
        <v>50</v>
      </c>
      <c r="F23" s="26">
        <f t="shared" si="5"/>
        <v>44637.53284374997</v>
      </c>
      <c r="G23" s="29">
        <v>185</v>
      </c>
      <c r="H23" s="30">
        <f t="shared" si="0"/>
        <v>0.50684931506849318</v>
      </c>
      <c r="I23" s="5">
        <f t="shared" si="2"/>
        <v>22625</v>
      </c>
      <c r="J23" s="5">
        <f t="shared" si="3"/>
        <v>-30214572.302629404</v>
      </c>
      <c r="K23" s="26"/>
      <c r="L23" s="32"/>
      <c r="M23" s="33"/>
      <c r="O23" s="31"/>
    </row>
    <row r="24" spans="3:16" ht="15" customHeight="1" x14ac:dyDescent="0.3">
      <c r="C24" s="5">
        <f t="shared" si="4"/>
        <v>8</v>
      </c>
      <c r="D24" s="24">
        <f t="shared" si="1"/>
        <v>2019</v>
      </c>
      <c r="E24" s="18" t="s">
        <v>51</v>
      </c>
      <c r="F24" s="26">
        <f t="shared" si="5"/>
        <v>44637.53284374997</v>
      </c>
      <c r="G24" s="29">
        <v>154</v>
      </c>
      <c r="H24" s="30">
        <f t="shared" si="0"/>
        <v>0.42191780821917807</v>
      </c>
      <c r="I24" s="5">
        <f t="shared" si="2"/>
        <v>18833</v>
      </c>
      <c r="J24" s="5">
        <f t="shared" si="3"/>
        <v>-30195739.302629404</v>
      </c>
      <c r="K24" s="26"/>
      <c r="L24" s="26"/>
      <c r="M24" s="33"/>
      <c r="O24" s="31"/>
    </row>
    <row r="25" spans="3:16" ht="15" customHeight="1" x14ac:dyDescent="0.3">
      <c r="C25" s="5">
        <f t="shared" si="4"/>
        <v>9</v>
      </c>
      <c r="D25" s="24">
        <f t="shared" si="1"/>
        <v>2019</v>
      </c>
      <c r="E25" s="18" t="s">
        <v>52</v>
      </c>
      <c r="F25" s="26">
        <f t="shared" si="5"/>
        <v>44637.53284374997</v>
      </c>
      <c r="G25" s="29">
        <v>123</v>
      </c>
      <c r="H25" s="30">
        <f t="shared" si="0"/>
        <v>0.33698630136986302</v>
      </c>
      <c r="I25" s="5">
        <f t="shared" si="2"/>
        <v>15042</v>
      </c>
      <c r="J25" s="5">
        <f t="shared" si="3"/>
        <v>-30180697.302629404</v>
      </c>
      <c r="K25" s="26"/>
      <c r="L25" s="26"/>
    </row>
    <row r="26" spans="3:16" ht="15" customHeight="1" x14ac:dyDescent="0.3">
      <c r="C26" s="5">
        <f t="shared" si="4"/>
        <v>10</v>
      </c>
      <c r="D26" s="24">
        <f t="shared" si="1"/>
        <v>2019</v>
      </c>
      <c r="E26" s="18" t="s">
        <v>53</v>
      </c>
      <c r="F26" s="26">
        <f t="shared" si="5"/>
        <v>44637.53284374997</v>
      </c>
      <c r="G26" s="29">
        <v>93</v>
      </c>
      <c r="H26" s="30">
        <f t="shared" si="0"/>
        <v>0.25479452054794521</v>
      </c>
      <c r="I26" s="5">
        <f t="shared" si="2"/>
        <v>11373</v>
      </c>
      <c r="J26" s="5">
        <f t="shared" si="3"/>
        <v>-30169324.302629404</v>
      </c>
      <c r="K26" s="26"/>
      <c r="L26" s="26"/>
    </row>
    <row r="27" spans="3:16" ht="15" customHeight="1" x14ac:dyDescent="0.3">
      <c r="C27" s="5">
        <f t="shared" si="4"/>
        <v>11</v>
      </c>
      <c r="D27" s="24">
        <f t="shared" si="1"/>
        <v>2019</v>
      </c>
      <c r="E27" s="18" t="s">
        <v>54</v>
      </c>
      <c r="F27" s="26">
        <f t="shared" si="5"/>
        <v>44637.53284374997</v>
      </c>
      <c r="G27" s="29">
        <v>62</v>
      </c>
      <c r="H27" s="30">
        <f t="shared" si="0"/>
        <v>0.16986301369863013</v>
      </c>
      <c r="I27" s="5">
        <f t="shared" si="2"/>
        <v>7582</v>
      </c>
      <c r="J27" s="5">
        <f t="shared" si="3"/>
        <v>-30161742.302629404</v>
      </c>
      <c r="K27" s="26"/>
      <c r="L27" s="26"/>
    </row>
    <row r="28" spans="3:16" ht="15" customHeight="1" x14ac:dyDescent="0.3">
      <c r="C28" s="5">
        <f t="shared" si="4"/>
        <v>12</v>
      </c>
      <c r="D28" s="24">
        <f t="shared" si="1"/>
        <v>2019</v>
      </c>
      <c r="E28" s="18" t="s">
        <v>55</v>
      </c>
      <c r="F28" s="26">
        <f t="shared" si="5"/>
        <v>44637.53284374997</v>
      </c>
      <c r="G28" s="29">
        <v>32</v>
      </c>
      <c r="H28" s="30">
        <f t="shared" si="0"/>
        <v>8.7671232876712329E-2</v>
      </c>
      <c r="I28" s="5">
        <f t="shared" si="2"/>
        <v>3913</v>
      </c>
      <c r="J28" s="5">
        <f t="shared" si="3"/>
        <v>-30157829.302629404</v>
      </c>
      <c r="K28" s="26"/>
      <c r="L28" s="26"/>
      <c r="M28" s="33"/>
    </row>
    <row r="29" spans="3:16" ht="15" customHeight="1" x14ac:dyDescent="0.3">
      <c r="C29" s="5">
        <f t="shared" si="4"/>
        <v>13</v>
      </c>
      <c r="D29" s="24">
        <f t="shared" si="1"/>
        <v>2019</v>
      </c>
      <c r="E29" s="18" t="s">
        <v>44</v>
      </c>
      <c r="F29" s="26">
        <f t="shared" si="5"/>
        <v>44637.53284374997</v>
      </c>
      <c r="G29" s="29">
        <v>1</v>
      </c>
      <c r="H29" s="30">
        <f t="shared" si="0"/>
        <v>2.7397260273972603E-3</v>
      </c>
      <c r="I29" s="5">
        <f>ROUND(F29*H29,0)</f>
        <v>122</v>
      </c>
      <c r="J29" s="5">
        <f>J28+I29</f>
        <v>-30157707.302629404</v>
      </c>
      <c r="K29" s="26"/>
      <c r="L29" s="26"/>
      <c r="M29" s="33"/>
      <c r="O29" s="34"/>
    </row>
    <row r="30" spans="3:16" ht="15" customHeight="1" thickBot="1" x14ac:dyDescent="0.35">
      <c r="E30" s="18" t="s">
        <v>1</v>
      </c>
      <c r="F30" s="35">
        <f>SUM(F18:F29)</f>
        <v>535650.39412499964</v>
      </c>
      <c r="I30" s="35">
        <f>SUM(I18:I29)</f>
        <v>248133</v>
      </c>
      <c r="K30" s="26"/>
      <c r="L30" s="26"/>
    </row>
    <row r="31" spans="3:16" ht="15" customHeight="1" thickTop="1" x14ac:dyDescent="0.3">
      <c r="F31" s="37"/>
      <c r="I31" s="37"/>
      <c r="K31" s="26"/>
      <c r="L31" s="26"/>
    </row>
    <row r="32" spans="3:16" ht="15" customHeight="1" x14ac:dyDescent="0.3">
      <c r="C32" s="5">
        <f>+C29+1</f>
        <v>14</v>
      </c>
      <c r="F32" s="38" t="s">
        <v>107</v>
      </c>
      <c r="K32" s="26">
        <f>J29</f>
        <v>-30157707.302629404</v>
      </c>
      <c r="L32" s="26"/>
      <c r="P32" s="31"/>
    </row>
    <row r="33" spans="3:16" ht="15" customHeight="1" x14ac:dyDescent="0.3">
      <c r="C33" s="5">
        <f>+C32+1</f>
        <v>15</v>
      </c>
      <c r="E33" s="38"/>
      <c r="F33" s="5" t="s">
        <v>108</v>
      </c>
      <c r="K33" s="26">
        <v>-321902.29515510023</v>
      </c>
      <c r="L33" s="26"/>
      <c r="P33" s="31"/>
    </row>
    <row r="34" spans="3:16" ht="15" customHeight="1" thickBot="1" x14ac:dyDescent="0.35">
      <c r="C34" s="5">
        <f>+C33+1</f>
        <v>16</v>
      </c>
      <c r="E34" s="38"/>
      <c r="F34" s="5" t="s">
        <v>56</v>
      </c>
      <c r="K34" s="39">
        <f>+K33+K32</f>
        <v>-30479609.597784504</v>
      </c>
      <c r="L34" s="26" t="s">
        <v>4</v>
      </c>
      <c r="P34" s="31"/>
    </row>
    <row r="35" spans="3:16" ht="15" customHeight="1" thickTop="1" x14ac:dyDescent="0.3">
      <c r="E35" s="38"/>
      <c r="P35" s="31"/>
    </row>
    <row r="36" spans="3:16" ht="15" customHeight="1" x14ac:dyDescent="0.3">
      <c r="C36" s="40" t="s">
        <v>57</v>
      </c>
      <c r="E36" s="38"/>
      <c r="P36" s="41"/>
    </row>
    <row r="37" spans="3:16" ht="15" customHeight="1" x14ac:dyDescent="0.3">
      <c r="C37" s="291" t="s">
        <v>58</v>
      </c>
      <c r="D37" s="292"/>
      <c r="E37" s="293" t="s">
        <v>59</v>
      </c>
      <c r="F37" s="293"/>
      <c r="G37" s="293"/>
      <c r="H37" s="293"/>
      <c r="I37" s="293"/>
      <c r="J37" s="293"/>
      <c r="K37" s="293"/>
    </row>
    <row r="38" spans="3:16" ht="15" customHeight="1" x14ac:dyDescent="0.3">
      <c r="C38" s="291" t="s">
        <v>60</v>
      </c>
      <c r="D38" s="292"/>
      <c r="E38" s="38" t="s">
        <v>61</v>
      </c>
      <c r="F38" s="38"/>
      <c r="G38" s="38"/>
      <c r="H38" s="38"/>
      <c r="I38" s="38"/>
      <c r="J38" s="38"/>
      <c r="K38" s="38"/>
    </row>
    <row r="39" spans="3:16" ht="30" customHeight="1" x14ac:dyDescent="0.3">
      <c r="C39" s="291" t="s">
        <v>62</v>
      </c>
      <c r="D39" s="292"/>
      <c r="E39" s="299" t="s">
        <v>63</v>
      </c>
      <c r="F39" s="299"/>
      <c r="G39" s="299"/>
      <c r="H39" s="299"/>
      <c r="I39" s="299"/>
      <c r="J39" s="299"/>
      <c r="K39" s="299"/>
    </row>
    <row r="40" spans="3:16" ht="15" customHeight="1" x14ac:dyDescent="0.3">
      <c r="C40" s="291" t="s">
        <v>64</v>
      </c>
      <c r="D40" s="292"/>
      <c r="E40" s="293" t="s">
        <v>65</v>
      </c>
      <c r="F40" s="293"/>
      <c r="G40" s="293"/>
      <c r="H40" s="293"/>
      <c r="I40" s="293"/>
      <c r="J40" s="293"/>
      <c r="K40" s="293"/>
    </row>
    <row r="41" spans="3:16" ht="15" customHeight="1" x14ac:dyDescent="0.3">
      <c r="C41" s="291" t="s">
        <v>66</v>
      </c>
      <c r="D41" s="292"/>
      <c r="E41" s="293" t="s">
        <v>67</v>
      </c>
      <c r="F41" s="293"/>
      <c r="G41" s="293"/>
      <c r="H41" s="293"/>
      <c r="I41" s="293"/>
      <c r="J41" s="293"/>
      <c r="K41" s="293"/>
      <c r="L41" s="38"/>
    </row>
    <row r="42" spans="3:16" ht="15" customHeight="1" x14ac:dyDescent="0.3">
      <c r="C42" s="291" t="s">
        <v>68</v>
      </c>
      <c r="D42" s="292" t="s">
        <v>69</v>
      </c>
      <c r="E42" s="293" t="s">
        <v>70</v>
      </c>
      <c r="F42" s="293"/>
      <c r="G42" s="293"/>
      <c r="H42" s="293"/>
      <c r="I42" s="293"/>
      <c r="J42" s="293"/>
      <c r="K42" s="293"/>
    </row>
    <row r="43" spans="3:16" ht="15" customHeight="1" x14ac:dyDescent="0.3">
      <c r="C43" s="291" t="s">
        <v>69</v>
      </c>
      <c r="D43" s="291"/>
      <c r="E43" s="293" t="s">
        <v>71</v>
      </c>
      <c r="F43" s="293"/>
      <c r="G43" s="293"/>
      <c r="H43" s="293"/>
      <c r="I43" s="293"/>
      <c r="J43" s="293"/>
      <c r="K43" s="293"/>
    </row>
    <row r="44" spans="3:16" ht="15" customHeight="1" x14ac:dyDescent="0.3">
      <c r="C44" s="291" t="s">
        <v>72</v>
      </c>
      <c r="D44" s="292"/>
      <c r="E44" s="293" t="s">
        <v>73</v>
      </c>
      <c r="F44" s="293"/>
      <c r="G44" s="293"/>
      <c r="H44" s="293"/>
      <c r="I44" s="293"/>
      <c r="J44" s="293"/>
      <c r="K44" s="293"/>
      <c r="L44" s="38"/>
    </row>
    <row r="45" spans="3:16" ht="14.25" customHeight="1" x14ac:dyDescent="0.3">
      <c r="C45" s="291" t="s">
        <v>74</v>
      </c>
      <c r="D45" s="292"/>
      <c r="E45" s="293" t="s">
        <v>75</v>
      </c>
      <c r="F45" s="293"/>
      <c r="G45" s="293"/>
      <c r="H45" s="293"/>
      <c r="I45" s="293"/>
      <c r="J45" s="293"/>
      <c r="K45" s="293"/>
      <c r="L45" s="42"/>
    </row>
    <row r="46" spans="3:16" ht="15" customHeight="1" x14ac:dyDescent="0.3">
      <c r="C46" s="291" t="s">
        <v>72</v>
      </c>
      <c r="D46" s="292"/>
      <c r="E46" s="293" t="s">
        <v>76</v>
      </c>
      <c r="F46" s="293"/>
      <c r="G46" s="293"/>
      <c r="H46" s="293"/>
      <c r="I46" s="293"/>
      <c r="J46" s="293"/>
      <c r="K46" s="293"/>
    </row>
    <row r="47" spans="3:16" s="43" customFormat="1" ht="15" customHeight="1" x14ac:dyDescent="0.3">
      <c r="D47" s="44"/>
      <c r="E47" s="44"/>
      <c r="K47" s="45"/>
    </row>
    <row r="48" spans="3:16" s="43" customFormat="1" ht="15" customHeight="1" x14ac:dyDescent="0.35">
      <c r="C48" s="280"/>
      <c r="D48" s="281"/>
      <c r="E48" s="281"/>
      <c r="F48" s="281"/>
      <c r="G48" s="281"/>
      <c r="H48" s="281"/>
      <c r="I48" s="281"/>
      <c r="J48" s="281"/>
      <c r="K48" s="281"/>
      <c r="L48" s="281"/>
    </row>
    <row r="49" spans="3:12" s="43" customFormat="1" ht="15" customHeight="1" x14ac:dyDescent="0.35">
      <c r="C49" s="278"/>
      <c r="D49" s="279"/>
      <c r="E49" s="279"/>
      <c r="F49" s="279"/>
      <c r="G49" s="279"/>
      <c r="H49" s="279"/>
      <c r="I49" s="279"/>
      <c r="J49" s="279"/>
      <c r="K49" s="279"/>
      <c r="L49" s="279"/>
    </row>
    <row r="50" spans="3:12" s="43" customFormat="1" ht="15" customHeight="1" x14ac:dyDescent="0.3">
      <c r="C50" s="46"/>
      <c r="D50" s="44"/>
      <c r="E50" s="44"/>
      <c r="L50" s="47"/>
    </row>
    <row r="51" spans="3:12" s="43" customFormat="1" ht="15" customHeight="1" x14ac:dyDescent="0.3">
      <c r="C51" s="46"/>
      <c r="D51" s="44"/>
      <c r="E51" s="44"/>
      <c r="L51" s="47"/>
    </row>
    <row r="52" spans="3:12" s="43" customFormat="1" ht="15" customHeight="1" x14ac:dyDescent="0.3">
      <c r="C52" s="48"/>
      <c r="D52" s="44"/>
      <c r="E52" s="44"/>
      <c r="L52" s="47"/>
    </row>
    <row r="53" spans="3:12" s="43" customFormat="1" ht="15" customHeight="1" x14ac:dyDescent="0.3">
      <c r="D53" s="44"/>
      <c r="E53" s="44"/>
      <c r="L53" s="47"/>
    </row>
    <row r="54" spans="3:12" s="43" customFormat="1" ht="15" customHeight="1" x14ac:dyDescent="0.3">
      <c r="D54" s="44"/>
      <c r="E54" s="44"/>
    </row>
    <row r="55" spans="3:12" s="43" customFormat="1" ht="15" customHeight="1" x14ac:dyDescent="0.35">
      <c r="C55" s="280"/>
      <c r="D55" s="281"/>
      <c r="E55" s="281"/>
      <c r="F55" s="281"/>
      <c r="G55" s="281"/>
      <c r="H55" s="281"/>
      <c r="I55" s="281"/>
      <c r="J55" s="281"/>
      <c r="K55" s="281"/>
      <c r="L55" s="281"/>
    </row>
    <row r="56" spans="3:12" s="43" customFormat="1" ht="15" customHeight="1" x14ac:dyDescent="0.35">
      <c r="C56" s="49"/>
      <c r="D56" s="50"/>
      <c r="E56" s="50"/>
      <c r="F56" s="50"/>
      <c r="G56" s="50"/>
      <c r="H56" s="50"/>
      <c r="I56" s="50"/>
      <c r="J56" s="50"/>
      <c r="K56" s="50"/>
      <c r="L56" s="50"/>
    </row>
    <row r="57" spans="3:12" s="43" customFormat="1" ht="15" customHeight="1" x14ac:dyDescent="0.35">
      <c r="C57" s="49"/>
      <c r="D57" s="51"/>
      <c r="E57" s="51"/>
      <c r="F57" s="51"/>
      <c r="G57" s="51"/>
      <c r="H57" s="51"/>
      <c r="I57" s="51"/>
      <c r="J57" s="51"/>
      <c r="K57" s="51"/>
      <c r="L57" s="51"/>
    </row>
    <row r="58" spans="3:12" s="43" customFormat="1" ht="15" customHeight="1" x14ac:dyDescent="0.3">
      <c r="D58" s="44"/>
      <c r="E58" s="44"/>
      <c r="F58" s="44"/>
      <c r="K58" s="45"/>
    </row>
    <row r="59" spans="3:12" s="43" customFormat="1" ht="15" customHeight="1" x14ac:dyDescent="0.3">
      <c r="D59" s="44"/>
      <c r="E59" s="44"/>
      <c r="F59" s="44"/>
      <c r="H59" s="44"/>
      <c r="J59" s="44"/>
      <c r="K59" s="44"/>
      <c r="L59" s="44"/>
    </row>
    <row r="60" spans="3:12" s="43" customFormat="1" ht="15" customHeight="1" x14ac:dyDescent="0.3">
      <c r="C60" s="44"/>
      <c r="D60" s="44"/>
      <c r="E60" s="44"/>
      <c r="F60" s="44"/>
      <c r="G60" s="44"/>
      <c r="H60" s="44"/>
      <c r="I60" s="44"/>
      <c r="J60" s="44"/>
      <c r="K60" s="44"/>
      <c r="L60" s="44"/>
    </row>
    <row r="61" spans="3:12" s="43" customFormat="1" ht="15" customHeight="1" x14ac:dyDescent="0.3">
      <c r="D61" s="44"/>
      <c r="E61" s="44"/>
    </row>
    <row r="62" spans="3:12" s="43" customFormat="1" ht="15" customHeight="1" x14ac:dyDescent="0.3">
      <c r="D62" s="52"/>
      <c r="E62" s="44"/>
      <c r="H62" s="53"/>
    </row>
    <row r="63" spans="3:12" s="43" customFormat="1" ht="15" customHeight="1" x14ac:dyDescent="0.3">
      <c r="D63" s="52"/>
      <c r="E63" s="44"/>
      <c r="H63" s="53"/>
    </row>
    <row r="64" spans="3:12" s="43" customFormat="1" ht="15" customHeight="1" x14ac:dyDescent="0.3">
      <c r="D64" s="52"/>
      <c r="E64" s="44"/>
      <c r="H64" s="54"/>
      <c r="I64" s="55"/>
    </row>
    <row r="65" spans="4:11" s="43" customFormat="1" ht="15" customHeight="1" x14ac:dyDescent="0.3">
      <c r="D65" s="52"/>
      <c r="E65" s="44"/>
      <c r="H65" s="54"/>
      <c r="I65" s="55"/>
    </row>
    <row r="66" spans="4:11" s="43" customFormat="1" ht="15" customHeight="1" x14ac:dyDescent="0.3">
      <c r="D66" s="52"/>
      <c r="E66" s="44"/>
      <c r="H66" s="54"/>
      <c r="I66" s="55"/>
    </row>
    <row r="67" spans="4:11" s="43" customFormat="1" ht="15" customHeight="1" x14ac:dyDescent="0.3">
      <c r="D67" s="52"/>
      <c r="E67" s="44"/>
      <c r="H67" s="54"/>
      <c r="I67" s="55"/>
    </row>
    <row r="68" spans="4:11" s="43" customFormat="1" ht="15" customHeight="1" x14ac:dyDescent="0.3">
      <c r="D68" s="52"/>
      <c r="E68" s="44"/>
      <c r="H68" s="54"/>
      <c r="I68" s="55"/>
    </row>
    <row r="69" spans="4:11" s="43" customFormat="1" ht="15" customHeight="1" x14ac:dyDescent="0.3">
      <c r="D69" s="52"/>
      <c r="E69" s="44"/>
      <c r="H69" s="54"/>
      <c r="I69" s="55"/>
    </row>
    <row r="70" spans="4:11" s="43" customFormat="1" ht="15" customHeight="1" x14ac:dyDescent="0.3">
      <c r="D70" s="52"/>
      <c r="E70" s="44"/>
      <c r="H70" s="54"/>
      <c r="I70" s="55"/>
    </row>
    <row r="71" spans="4:11" s="43" customFormat="1" ht="15" customHeight="1" x14ac:dyDescent="0.3">
      <c r="D71" s="52"/>
      <c r="E71" s="44"/>
      <c r="H71" s="54"/>
      <c r="I71" s="55"/>
    </row>
    <row r="72" spans="4:11" s="43" customFormat="1" ht="15" customHeight="1" x14ac:dyDescent="0.3">
      <c r="D72" s="52"/>
      <c r="E72" s="44"/>
      <c r="H72" s="54"/>
      <c r="I72" s="55"/>
    </row>
    <row r="73" spans="4:11" s="43" customFormat="1" ht="15" customHeight="1" x14ac:dyDescent="0.3">
      <c r="D73" s="52"/>
      <c r="E73" s="44"/>
      <c r="H73" s="54"/>
      <c r="I73" s="55"/>
    </row>
    <row r="74" spans="4:11" s="43" customFormat="1" ht="15" customHeight="1" x14ac:dyDescent="0.3">
      <c r="D74" s="52"/>
      <c r="E74" s="44"/>
      <c r="H74" s="54"/>
      <c r="I74" s="55"/>
    </row>
    <row r="75" spans="4:11" s="43" customFormat="1" ht="15" customHeight="1" x14ac:dyDescent="0.3">
      <c r="D75" s="52"/>
      <c r="E75" s="44"/>
      <c r="H75" s="54"/>
      <c r="I75" s="55"/>
    </row>
    <row r="76" spans="4:11" s="43" customFormat="1" ht="15" customHeight="1" x14ac:dyDescent="0.3">
      <c r="D76" s="44"/>
      <c r="E76" s="44"/>
    </row>
    <row r="77" spans="4:11" s="43" customFormat="1" ht="15" customHeight="1" x14ac:dyDescent="0.3">
      <c r="D77" s="44"/>
      <c r="E77" s="44"/>
      <c r="K77" s="45"/>
    </row>
    <row r="78" spans="4:11" s="43" customFormat="1" ht="15" customHeight="1" x14ac:dyDescent="0.3">
      <c r="D78" s="44"/>
      <c r="E78" s="44"/>
      <c r="K78" s="45"/>
    </row>
    <row r="79" spans="4:11" s="43" customFormat="1" ht="15" customHeight="1" x14ac:dyDescent="0.3">
      <c r="D79" s="44"/>
      <c r="E79" s="44"/>
    </row>
    <row r="80" spans="4:11" s="43" customFormat="1" ht="15" customHeight="1" x14ac:dyDescent="0.3"/>
    <row r="81" s="43" customFormat="1" ht="15" customHeight="1" x14ac:dyDescent="0.3"/>
    <row r="82" s="43" customFormat="1" ht="15" customHeight="1" x14ac:dyDescent="0.3"/>
    <row r="83" s="43" customFormat="1" ht="15" customHeight="1" x14ac:dyDescent="0.3"/>
    <row r="84" s="43" customFormat="1" ht="15" customHeight="1" x14ac:dyDescent="0.3"/>
    <row r="85" s="43" customFormat="1" ht="15" customHeight="1" x14ac:dyDescent="0.3"/>
    <row r="86" s="43" customFormat="1" ht="15" customHeight="1" x14ac:dyDescent="0.3"/>
    <row r="87" s="43" customFormat="1" ht="15" customHeight="1" x14ac:dyDescent="0.3"/>
    <row r="88" s="43" customFormat="1" ht="15" customHeight="1" x14ac:dyDescent="0.3"/>
    <row r="89" s="43" customFormat="1" ht="15" customHeight="1" x14ac:dyDescent="0.3"/>
    <row r="90" s="43" customFormat="1" ht="15" customHeight="1" x14ac:dyDescent="0.3"/>
    <row r="91" s="43" customFormat="1" ht="15" customHeight="1" x14ac:dyDescent="0.3"/>
    <row r="92" s="43" customFormat="1" ht="15" customHeight="1" x14ac:dyDescent="0.3"/>
    <row r="93" s="43" customFormat="1" ht="15" customHeight="1" x14ac:dyDescent="0.3"/>
    <row r="94" s="43" customFormat="1" ht="15" customHeight="1" x14ac:dyDescent="0.3"/>
    <row r="95" s="43" customFormat="1" ht="15" customHeight="1" x14ac:dyDescent="0.3"/>
    <row r="96" s="43" customFormat="1" ht="15" customHeight="1" x14ac:dyDescent="0.3"/>
    <row r="97" s="43" customFormat="1" ht="15" customHeight="1" x14ac:dyDescent="0.3"/>
    <row r="98" s="43" customFormat="1" ht="15" customHeight="1" x14ac:dyDescent="0.3"/>
    <row r="99" s="43" customFormat="1" ht="15" customHeight="1" x14ac:dyDescent="0.3"/>
    <row r="100" s="43" customFormat="1" ht="15" customHeight="1" x14ac:dyDescent="0.3"/>
    <row r="101" s="43" customFormat="1" ht="15" customHeight="1" x14ac:dyDescent="0.3"/>
    <row r="102" s="43" customFormat="1" ht="15" customHeight="1" x14ac:dyDescent="0.3"/>
    <row r="103" s="43" customFormat="1" ht="15" customHeight="1" x14ac:dyDescent="0.3"/>
    <row r="104" s="43" customFormat="1" ht="15" customHeight="1" x14ac:dyDescent="0.3"/>
    <row r="105" s="43" customFormat="1" ht="15" customHeight="1" x14ac:dyDescent="0.3"/>
    <row r="106" s="43" customFormat="1" ht="15" customHeight="1" x14ac:dyDescent="0.3"/>
    <row r="107" s="43" customFormat="1" ht="15" customHeight="1" x14ac:dyDescent="0.3"/>
    <row r="108" s="43" customFormat="1" ht="15" customHeight="1" x14ac:dyDescent="0.3"/>
    <row r="109" s="43" customFormat="1" ht="15" customHeight="1" x14ac:dyDescent="0.3"/>
    <row r="110" s="43" customFormat="1" ht="15" customHeight="1" x14ac:dyDescent="0.3"/>
    <row r="111" s="43" customFormat="1" ht="15" customHeight="1" x14ac:dyDescent="0.3"/>
    <row r="112" s="43" customFormat="1" ht="15" customHeight="1" x14ac:dyDescent="0.3"/>
    <row r="113" s="43" customFormat="1" ht="15" customHeight="1" x14ac:dyDescent="0.3"/>
    <row r="114" s="43" customFormat="1" ht="15" customHeight="1" x14ac:dyDescent="0.3"/>
    <row r="115" s="43" customFormat="1" ht="15" customHeight="1" x14ac:dyDescent="0.3"/>
    <row r="116" s="43" customFormat="1" ht="15" customHeight="1" x14ac:dyDescent="0.3"/>
    <row r="117" s="43" customFormat="1" ht="15" customHeight="1" x14ac:dyDescent="0.3"/>
    <row r="118" s="43" customFormat="1" ht="15" customHeight="1" x14ac:dyDescent="0.3"/>
    <row r="119" s="43" customFormat="1" ht="15" customHeight="1" x14ac:dyDescent="0.3"/>
    <row r="120" s="43" customFormat="1" ht="15" customHeight="1" x14ac:dyDescent="0.3"/>
    <row r="121" s="43" customFormat="1" ht="15" customHeight="1" x14ac:dyDescent="0.3"/>
    <row r="122" s="43" customFormat="1" ht="15" customHeight="1" x14ac:dyDescent="0.3"/>
    <row r="123" s="43" customFormat="1" ht="15" customHeight="1" x14ac:dyDescent="0.3"/>
    <row r="124" s="43" customFormat="1" ht="15" customHeight="1" x14ac:dyDescent="0.3"/>
    <row r="125" s="43" customFormat="1" ht="15" customHeight="1" x14ac:dyDescent="0.3"/>
    <row r="126" s="43" customFormat="1" ht="15" customHeight="1" x14ac:dyDescent="0.3"/>
    <row r="127" s="43" customFormat="1" ht="15" customHeight="1" x14ac:dyDescent="0.3"/>
    <row r="128" s="43" customFormat="1" ht="15" customHeight="1" x14ac:dyDescent="0.3"/>
    <row r="129" s="43" customFormat="1" ht="15" customHeight="1" x14ac:dyDescent="0.3"/>
    <row r="130" s="43" customFormat="1" ht="15" customHeight="1" x14ac:dyDescent="0.3"/>
    <row r="131" s="43" customFormat="1" ht="15" customHeight="1" x14ac:dyDescent="0.3"/>
    <row r="132" s="43" customFormat="1" ht="15" customHeight="1" x14ac:dyDescent="0.3"/>
    <row r="133" s="43" customFormat="1" ht="15" customHeight="1" x14ac:dyDescent="0.3"/>
    <row r="134" s="43" customFormat="1" ht="15" customHeight="1" x14ac:dyDescent="0.3"/>
    <row r="135" s="43" customFormat="1" ht="15" customHeight="1" x14ac:dyDescent="0.3"/>
    <row r="136" s="43" customFormat="1" ht="15" customHeight="1" x14ac:dyDescent="0.3"/>
    <row r="137" s="43" customFormat="1" ht="15" customHeight="1" x14ac:dyDescent="0.3"/>
    <row r="138" s="43" customFormat="1" ht="15" customHeight="1" x14ac:dyDescent="0.3"/>
    <row r="139" s="43" customFormat="1" ht="15" customHeight="1" x14ac:dyDescent="0.3"/>
    <row r="140" s="43" customFormat="1" ht="15" customHeight="1" x14ac:dyDescent="0.3"/>
    <row r="141" s="43" customFormat="1" ht="15" customHeight="1" x14ac:dyDescent="0.3"/>
    <row r="142" s="43" customFormat="1" ht="15" customHeight="1" x14ac:dyDescent="0.3"/>
    <row r="143" s="43" customFormat="1" ht="15" customHeight="1" x14ac:dyDescent="0.3"/>
    <row r="144" s="43" customFormat="1" ht="15" customHeight="1" x14ac:dyDescent="0.3"/>
    <row r="145" s="43" customFormat="1" ht="15" customHeight="1" x14ac:dyDescent="0.3"/>
    <row r="146" s="43" customFormat="1" ht="15" customHeight="1" x14ac:dyDescent="0.3"/>
    <row r="147" s="43" customFormat="1" ht="15" customHeight="1" x14ac:dyDescent="0.3"/>
    <row r="148" s="43" customFormat="1" ht="15" customHeight="1" x14ac:dyDescent="0.3"/>
    <row r="149" s="43" customFormat="1" ht="15" customHeight="1" x14ac:dyDescent="0.3"/>
    <row r="150" s="43" customFormat="1" ht="15" customHeight="1" x14ac:dyDescent="0.3"/>
    <row r="151" s="43" customFormat="1" ht="15" customHeight="1" x14ac:dyDescent="0.3"/>
    <row r="152" s="43" customFormat="1" ht="15" customHeight="1" x14ac:dyDescent="0.3"/>
    <row r="153" s="43" customFormat="1" ht="15" customHeight="1" x14ac:dyDescent="0.3"/>
    <row r="154" s="43" customFormat="1" ht="15" customHeight="1" x14ac:dyDescent="0.3"/>
    <row r="155" s="43" customFormat="1" ht="15" customHeight="1" x14ac:dyDescent="0.3"/>
    <row r="156" s="43" customFormat="1" ht="15" customHeight="1" x14ac:dyDescent="0.3"/>
    <row r="157" s="43" customFormat="1" ht="15" customHeight="1" x14ac:dyDescent="0.3"/>
    <row r="158" s="43" customFormat="1" ht="15" customHeight="1" x14ac:dyDescent="0.3"/>
    <row r="159" s="43" customFormat="1" ht="15" customHeight="1" x14ac:dyDescent="0.3"/>
    <row r="160" s="43" customFormat="1" ht="15" customHeight="1" x14ac:dyDescent="0.3"/>
    <row r="161" s="43" customFormat="1" ht="15" customHeight="1" x14ac:dyDescent="0.3"/>
    <row r="162" s="43" customFormat="1" ht="15" customHeight="1" x14ac:dyDescent="0.3"/>
    <row r="163" s="43" customFormat="1" ht="15" customHeight="1" x14ac:dyDescent="0.3"/>
    <row r="164" s="43" customFormat="1" ht="15" customHeight="1" x14ac:dyDescent="0.3"/>
    <row r="165" s="43" customFormat="1" ht="15" customHeight="1" x14ac:dyDescent="0.3"/>
    <row r="166" s="43" customFormat="1" ht="15" customHeight="1" x14ac:dyDescent="0.3"/>
    <row r="167" s="43" customFormat="1" ht="15" customHeight="1" x14ac:dyDescent="0.3"/>
    <row r="168" s="43" customFormat="1" ht="15" customHeight="1" x14ac:dyDescent="0.3"/>
    <row r="169" s="43" customFormat="1" ht="15" customHeight="1" x14ac:dyDescent="0.3"/>
    <row r="170" s="43" customFormat="1" ht="15" customHeight="1" x14ac:dyDescent="0.3"/>
    <row r="171" s="43" customFormat="1" ht="15" customHeight="1" x14ac:dyDescent="0.3"/>
    <row r="172" s="43" customFormat="1" ht="15" customHeight="1" x14ac:dyDescent="0.3"/>
    <row r="173" s="43" customFormat="1" ht="15" customHeight="1" x14ac:dyDescent="0.3"/>
    <row r="174" s="43" customFormat="1" ht="15" customHeight="1" x14ac:dyDescent="0.3"/>
    <row r="175" s="43" customFormat="1" ht="15" customHeight="1" x14ac:dyDescent="0.3"/>
    <row r="176" s="43" customFormat="1" ht="15" customHeight="1" x14ac:dyDescent="0.3"/>
    <row r="177" s="43" customFormat="1" ht="15" customHeight="1" x14ac:dyDescent="0.3"/>
    <row r="178" s="43" customFormat="1" ht="15" customHeight="1" x14ac:dyDescent="0.3"/>
    <row r="179" s="43" customFormat="1" ht="15" customHeight="1" x14ac:dyDescent="0.3"/>
    <row r="180" s="43" customFormat="1" ht="15" customHeight="1" x14ac:dyDescent="0.3"/>
    <row r="181" s="43" customFormat="1" ht="15" customHeight="1" x14ac:dyDescent="0.3"/>
    <row r="182" s="43" customFormat="1" ht="15" customHeight="1" x14ac:dyDescent="0.3"/>
    <row r="183" s="43" customFormat="1" ht="15" customHeight="1" x14ac:dyDescent="0.3"/>
    <row r="184" s="43" customFormat="1" ht="15" customHeight="1" x14ac:dyDescent="0.3"/>
    <row r="185" s="43" customFormat="1" ht="15" customHeight="1" x14ac:dyDescent="0.3"/>
    <row r="186" s="43" customFormat="1" ht="15" customHeight="1" x14ac:dyDescent="0.3"/>
    <row r="187" s="43" customFormat="1" ht="15" customHeight="1" x14ac:dyDescent="0.3"/>
    <row r="188" s="43" customFormat="1" ht="15" customHeight="1" x14ac:dyDescent="0.3"/>
    <row r="189" s="43" customFormat="1" ht="15" customHeight="1" x14ac:dyDescent="0.3"/>
    <row r="190" s="43" customFormat="1" ht="15" customHeight="1" x14ac:dyDescent="0.3"/>
    <row r="191" s="43" customFormat="1" ht="15" customHeight="1" x14ac:dyDescent="0.3"/>
    <row r="192" s="43" customFormat="1" ht="15" customHeight="1" x14ac:dyDescent="0.3"/>
    <row r="193" s="43" customFormat="1" ht="15" customHeight="1" x14ac:dyDescent="0.3"/>
    <row r="194" s="43" customFormat="1" ht="15" customHeight="1" x14ac:dyDescent="0.3"/>
    <row r="195" s="43" customFormat="1" ht="15" customHeight="1" x14ac:dyDescent="0.3"/>
    <row r="196" s="43" customFormat="1" ht="15" customHeight="1" x14ac:dyDescent="0.3"/>
    <row r="197" s="43" customFormat="1" ht="15" customHeight="1" x14ac:dyDescent="0.3"/>
    <row r="198" s="43" customFormat="1" ht="15" customHeight="1" x14ac:dyDescent="0.3"/>
    <row r="199" s="43" customFormat="1" ht="15" customHeight="1" x14ac:dyDescent="0.3"/>
    <row r="200" s="43" customFormat="1" ht="15" customHeight="1" x14ac:dyDescent="0.3"/>
    <row r="201" s="43" customFormat="1" ht="15" customHeight="1" x14ac:dyDescent="0.3"/>
    <row r="202" s="43" customFormat="1" ht="15" customHeight="1" x14ac:dyDescent="0.3"/>
    <row r="203" s="43" customFormat="1" ht="15" customHeight="1" x14ac:dyDescent="0.3"/>
    <row r="204" s="43" customFormat="1" ht="15" customHeight="1" x14ac:dyDescent="0.3"/>
    <row r="205" s="43" customFormat="1" ht="15" customHeight="1" x14ac:dyDescent="0.3"/>
    <row r="206" s="43" customFormat="1" ht="15" customHeight="1" x14ac:dyDescent="0.3"/>
    <row r="207" s="43" customFormat="1" ht="15" customHeight="1" x14ac:dyDescent="0.3"/>
    <row r="208" s="43" customFormat="1" ht="15" customHeight="1" x14ac:dyDescent="0.3"/>
    <row r="209" spans="4:5" s="43" customFormat="1" ht="15" customHeight="1" x14ac:dyDescent="0.3"/>
    <row r="210" spans="4:5" s="43" customFormat="1" ht="15" customHeight="1" x14ac:dyDescent="0.3"/>
    <row r="211" spans="4:5" s="43" customFormat="1" ht="15" customHeight="1" x14ac:dyDescent="0.3"/>
    <row r="212" spans="4:5" s="43" customFormat="1" ht="15" customHeight="1" x14ac:dyDescent="0.3"/>
    <row r="213" spans="4:5" s="43" customFormat="1" ht="15" customHeight="1" x14ac:dyDescent="0.3"/>
    <row r="214" spans="4:5" s="43" customFormat="1" ht="15" customHeight="1" x14ac:dyDescent="0.3"/>
    <row r="215" spans="4:5" ht="15" customHeight="1" x14ac:dyDescent="0.3">
      <c r="D215" s="5"/>
      <c r="E215" s="5"/>
    </row>
    <row r="216" spans="4:5" ht="15" customHeight="1" x14ac:dyDescent="0.3">
      <c r="D216" s="5"/>
      <c r="E216" s="5"/>
    </row>
    <row r="217" spans="4:5" ht="15" customHeight="1" x14ac:dyDescent="0.3">
      <c r="D217" s="5"/>
      <c r="E217" s="5"/>
    </row>
    <row r="218" spans="4:5" ht="15" customHeight="1" x14ac:dyDescent="0.3">
      <c r="D218" s="5"/>
      <c r="E218" s="5"/>
    </row>
    <row r="219" spans="4:5" ht="15" customHeight="1" x14ac:dyDescent="0.3">
      <c r="D219" s="5"/>
      <c r="E219" s="5"/>
    </row>
    <row r="220" spans="4:5" ht="15" customHeight="1" x14ac:dyDescent="0.3">
      <c r="D220" s="5"/>
      <c r="E220" s="5"/>
    </row>
    <row r="221" spans="4:5" ht="15" customHeight="1" x14ac:dyDescent="0.3">
      <c r="D221" s="5"/>
      <c r="E221" s="5"/>
    </row>
    <row r="222" spans="4:5" ht="15" customHeight="1" x14ac:dyDescent="0.3">
      <c r="D222" s="5"/>
      <c r="E222" s="5"/>
    </row>
    <row r="223" spans="4:5" ht="15" customHeight="1" x14ac:dyDescent="0.3">
      <c r="D223" s="5"/>
      <c r="E223" s="5"/>
    </row>
    <row r="224" spans="4:5" ht="15" customHeight="1" x14ac:dyDescent="0.3">
      <c r="D224" s="5"/>
      <c r="E224" s="5"/>
    </row>
    <row r="225" spans="4:5" ht="15" customHeight="1" x14ac:dyDescent="0.3">
      <c r="D225" s="5"/>
      <c r="E225" s="5"/>
    </row>
    <row r="226" spans="4:5" ht="15" customHeight="1" x14ac:dyDescent="0.3">
      <c r="D226" s="5"/>
      <c r="E226" s="5"/>
    </row>
    <row r="227" spans="4:5" ht="15" customHeight="1" x14ac:dyDescent="0.3">
      <c r="D227" s="5"/>
      <c r="E227" s="5"/>
    </row>
    <row r="228" spans="4:5" ht="15" customHeight="1" x14ac:dyDescent="0.3">
      <c r="D228" s="5"/>
      <c r="E228" s="5"/>
    </row>
    <row r="229" spans="4:5" ht="15" customHeight="1" x14ac:dyDescent="0.3">
      <c r="D229" s="5"/>
      <c r="E229" s="5"/>
    </row>
    <row r="230" spans="4:5" ht="15" customHeight="1" x14ac:dyDescent="0.3">
      <c r="D230" s="5"/>
      <c r="E230" s="5"/>
    </row>
    <row r="231" spans="4:5" ht="15" customHeight="1" x14ac:dyDescent="0.3">
      <c r="D231" s="5"/>
      <c r="E231" s="5"/>
    </row>
    <row r="232" spans="4:5" ht="15" customHeight="1" x14ac:dyDescent="0.3">
      <c r="D232" s="5"/>
      <c r="E232" s="5"/>
    </row>
    <row r="233" spans="4:5" ht="15" customHeight="1" x14ac:dyDescent="0.3">
      <c r="D233" s="5"/>
      <c r="E233" s="5"/>
    </row>
    <row r="234" spans="4:5" ht="15" customHeight="1" x14ac:dyDescent="0.3">
      <c r="D234" s="5"/>
      <c r="E234" s="5"/>
    </row>
    <row r="235" spans="4:5" ht="15" customHeight="1" x14ac:dyDescent="0.3">
      <c r="D235" s="5"/>
      <c r="E235" s="5"/>
    </row>
    <row r="236" spans="4:5" ht="15" customHeight="1" x14ac:dyDescent="0.3">
      <c r="D236" s="5"/>
      <c r="E236" s="5"/>
    </row>
    <row r="237" spans="4:5" ht="15" customHeight="1" x14ac:dyDescent="0.3">
      <c r="D237" s="5"/>
      <c r="E237" s="5"/>
    </row>
    <row r="238" spans="4:5" ht="15" customHeight="1" x14ac:dyDescent="0.3">
      <c r="D238" s="5"/>
      <c r="E238" s="5"/>
    </row>
    <row r="239" spans="4:5" ht="15" customHeight="1" x14ac:dyDescent="0.3">
      <c r="D239" s="5"/>
      <c r="E239" s="5"/>
    </row>
    <row r="240" spans="4:5" ht="15" customHeight="1" x14ac:dyDescent="0.3">
      <c r="D240" s="5"/>
      <c r="E240" s="5"/>
    </row>
    <row r="241" spans="4:5" ht="15" customHeight="1" x14ac:dyDescent="0.3">
      <c r="D241" s="5"/>
      <c r="E241" s="5"/>
    </row>
    <row r="242" spans="4:5" ht="15" customHeight="1" x14ac:dyDescent="0.3">
      <c r="D242" s="5"/>
      <c r="E242" s="5"/>
    </row>
    <row r="243" spans="4:5" ht="15" customHeight="1" x14ac:dyDescent="0.3">
      <c r="D243" s="5"/>
      <c r="E243" s="5"/>
    </row>
    <row r="244" spans="4:5" ht="15" customHeight="1" x14ac:dyDescent="0.3">
      <c r="D244" s="5"/>
      <c r="E244" s="5"/>
    </row>
    <row r="245" spans="4:5" ht="15" customHeight="1" x14ac:dyDescent="0.3">
      <c r="D245" s="5"/>
      <c r="E245" s="5"/>
    </row>
    <row r="246" spans="4:5" ht="15" customHeight="1" x14ac:dyDescent="0.3">
      <c r="D246" s="5"/>
      <c r="E246" s="5"/>
    </row>
    <row r="247" spans="4:5" ht="15" customHeight="1" x14ac:dyDescent="0.3">
      <c r="D247" s="5"/>
      <c r="E247" s="5"/>
    </row>
    <row r="248" spans="4:5" ht="15" customHeight="1" x14ac:dyDescent="0.3">
      <c r="D248" s="5"/>
      <c r="E248" s="5"/>
    </row>
    <row r="249" spans="4:5" ht="15" customHeight="1" x14ac:dyDescent="0.3">
      <c r="D249" s="5"/>
      <c r="E249" s="5"/>
    </row>
    <row r="250" spans="4:5" ht="15" customHeight="1" x14ac:dyDescent="0.3">
      <c r="D250" s="5"/>
      <c r="E250" s="5"/>
    </row>
    <row r="251" spans="4:5" ht="15" customHeight="1" x14ac:dyDescent="0.3">
      <c r="D251" s="5"/>
      <c r="E251" s="5"/>
    </row>
    <row r="252" spans="4:5" ht="15" customHeight="1" x14ac:dyDescent="0.3">
      <c r="D252" s="5"/>
      <c r="E252" s="5"/>
    </row>
    <row r="253" spans="4:5" ht="15" customHeight="1" x14ac:dyDescent="0.3">
      <c r="D253" s="5"/>
      <c r="E253" s="5"/>
    </row>
    <row r="254" spans="4:5" ht="15" customHeight="1" x14ac:dyDescent="0.3">
      <c r="D254" s="5"/>
      <c r="E254" s="5"/>
    </row>
    <row r="255" spans="4:5" ht="15" customHeight="1" x14ac:dyDescent="0.3">
      <c r="D255" s="5"/>
      <c r="E255" s="5"/>
    </row>
    <row r="256" spans="4:5" ht="15" customHeight="1" x14ac:dyDescent="0.3">
      <c r="D256" s="5"/>
      <c r="E256" s="5"/>
    </row>
    <row r="257" spans="4:5" ht="15" customHeight="1" x14ac:dyDescent="0.3">
      <c r="D257" s="5"/>
      <c r="E257" s="5"/>
    </row>
    <row r="258" spans="4:5" ht="15" customHeight="1" x14ac:dyDescent="0.3">
      <c r="D258" s="5"/>
      <c r="E258" s="5"/>
    </row>
    <row r="259" spans="4:5" ht="15" customHeight="1" x14ac:dyDescent="0.3">
      <c r="D259" s="5"/>
      <c r="E259" s="5"/>
    </row>
    <row r="260" spans="4:5" ht="15" customHeight="1" x14ac:dyDescent="0.3">
      <c r="D260" s="5"/>
      <c r="E260" s="5"/>
    </row>
    <row r="261" spans="4:5" ht="15" customHeight="1" x14ac:dyDescent="0.3">
      <c r="D261" s="5"/>
      <c r="E261" s="5"/>
    </row>
    <row r="262" spans="4:5" ht="15" customHeight="1" x14ac:dyDescent="0.3">
      <c r="D262" s="5"/>
      <c r="E262" s="5"/>
    </row>
    <row r="263" spans="4:5" ht="15" customHeight="1" x14ac:dyDescent="0.3">
      <c r="D263" s="5"/>
      <c r="E263" s="5"/>
    </row>
    <row r="264" spans="4:5" ht="15" customHeight="1" x14ac:dyDescent="0.3">
      <c r="D264" s="5"/>
      <c r="E264" s="5"/>
    </row>
    <row r="265" spans="4:5" ht="15" customHeight="1" x14ac:dyDescent="0.3">
      <c r="D265" s="5"/>
      <c r="E265" s="5"/>
    </row>
    <row r="266" spans="4:5" ht="15" customHeight="1" x14ac:dyDescent="0.3">
      <c r="D266" s="5"/>
      <c r="E266" s="5"/>
    </row>
    <row r="267" spans="4:5" ht="15" customHeight="1" x14ac:dyDescent="0.3">
      <c r="D267" s="5"/>
      <c r="E267" s="5"/>
    </row>
    <row r="268" spans="4:5" ht="15" customHeight="1" x14ac:dyDescent="0.3">
      <c r="D268" s="5"/>
      <c r="E268" s="5"/>
    </row>
    <row r="269" spans="4:5" ht="15" customHeight="1" x14ac:dyDescent="0.3">
      <c r="D269" s="5"/>
      <c r="E269" s="5"/>
    </row>
    <row r="270" spans="4:5" ht="15" customHeight="1" x14ac:dyDescent="0.3">
      <c r="D270" s="5"/>
      <c r="E270" s="5"/>
    </row>
    <row r="271" spans="4:5" ht="15" customHeight="1" x14ac:dyDescent="0.3">
      <c r="D271" s="5"/>
      <c r="E271" s="5"/>
    </row>
    <row r="272" spans="4:5" ht="15" customHeight="1" x14ac:dyDescent="0.3">
      <c r="D272" s="5"/>
      <c r="E272" s="5"/>
    </row>
    <row r="273" spans="4:5" ht="15" customHeight="1" x14ac:dyDescent="0.3">
      <c r="D273" s="5"/>
      <c r="E273" s="5"/>
    </row>
    <row r="274" spans="4:5" ht="15" customHeight="1" x14ac:dyDescent="0.3">
      <c r="D274" s="5"/>
      <c r="E274" s="5"/>
    </row>
    <row r="275" spans="4:5" ht="15" customHeight="1" x14ac:dyDescent="0.3">
      <c r="D275" s="5"/>
      <c r="E275" s="5"/>
    </row>
    <row r="276" spans="4:5" ht="15" customHeight="1" x14ac:dyDescent="0.3">
      <c r="D276" s="5"/>
      <c r="E276" s="5"/>
    </row>
    <row r="277" spans="4:5" ht="15" customHeight="1" x14ac:dyDescent="0.3">
      <c r="D277" s="5"/>
      <c r="E277" s="5"/>
    </row>
    <row r="278" spans="4:5" ht="15" customHeight="1" x14ac:dyDescent="0.3">
      <c r="D278" s="5"/>
      <c r="E278" s="5"/>
    </row>
    <row r="279" spans="4:5" ht="15" customHeight="1" x14ac:dyDescent="0.3">
      <c r="D279" s="5"/>
      <c r="E279" s="5"/>
    </row>
    <row r="280" spans="4:5" ht="15" customHeight="1" x14ac:dyDescent="0.3">
      <c r="D280" s="5"/>
      <c r="E280" s="5"/>
    </row>
    <row r="281" spans="4:5" ht="15" customHeight="1" x14ac:dyDescent="0.3">
      <c r="D281" s="5"/>
      <c r="E281" s="5"/>
    </row>
    <row r="282" spans="4:5" ht="15" customHeight="1" x14ac:dyDescent="0.3">
      <c r="D282" s="5"/>
      <c r="E282" s="5"/>
    </row>
    <row r="283" spans="4:5" ht="15" customHeight="1" x14ac:dyDescent="0.3">
      <c r="D283" s="5"/>
      <c r="E283" s="5"/>
    </row>
    <row r="284" spans="4:5" ht="15" customHeight="1" x14ac:dyDescent="0.3">
      <c r="D284" s="5"/>
      <c r="E284" s="5"/>
    </row>
    <row r="285" spans="4:5" ht="15" customHeight="1" x14ac:dyDescent="0.3">
      <c r="D285" s="5"/>
      <c r="E285" s="5"/>
    </row>
    <row r="286" spans="4:5" ht="15" customHeight="1" x14ac:dyDescent="0.3">
      <c r="D286" s="5"/>
      <c r="E286" s="5"/>
    </row>
    <row r="287" spans="4:5" ht="15" customHeight="1" x14ac:dyDescent="0.3">
      <c r="D287" s="5"/>
      <c r="E287" s="5"/>
    </row>
    <row r="288" spans="4:5" ht="15" customHeight="1" x14ac:dyDescent="0.3">
      <c r="D288" s="5"/>
      <c r="E288" s="5"/>
    </row>
    <row r="289" spans="4:5" ht="15" customHeight="1" x14ac:dyDescent="0.3">
      <c r="D289" s="5"/>
      <c r="E289" s="5"/>
    </row>
    <row r="290" spans="4:5" ht="15" customHeight="1" x14ac:dyDescent="0.3">
      <c r="D290" s="5"/>
      <c r="E290" s="5"/>
    </row>
    <row r="291" spans="4:5" ht="15" customHeight="1" x14ac:dyDescent="0.3">
      <c r="D291" s="5"/>
      <c r="E291" s="5"/>
    </row>
    <row r="292" spans="4:5" ht="15" customHeight="1" x14ac:dyDescent="0.3">
      <c r="D292" s="5"/>
      <c r="E292" s="5"/>
    </row>
    <row r="293" spans="4:5" ht="15" customHeight="1" x14ac:dyDescent="0.3">
      <c r="D293" s="5"/>
      <c r="E293" s="5"/>
    </row>
    <row r="294" spans="4:5" ht="15" customHeight="1" x14ac:dyDescent="0.3">
      <c r="D294" s="5"/>
      <c r="E294" s="5"/>
    </row>
    <row r="295" spans="4:5" ht="15" customHeight="1" x14ac:dyDescent="0.3">
      <c r="D295" s="5"/>
      <c r="E295" s="5"/>
    </row>
    <row r="296" spans="4:5" ht="15" customHeight="1" x14ac:dyDescent="0.3">
      <c r="D296" s="5"/>
      <c r="E296" s="5"/>
    </row>
    <row r="297" spans="4:5" ht="15" customHeight="1" x14ac:dyDescent="0.3">
      <c r="D297" s="5"/>
      <c r="E297" s="5"/>
    </row>
    <row r="298" spans="4:5" ht="15" customHeight="1" x14ac:dyDescent="0.3">
      <c r="D298" s="5"/>
      <c r="E298" s="5"/>
    </row>
    <row r="299" spans="4:5" ht="15" customHeight="1" x14ac:dyDescent="0.3">
      <c r="D299" s="5"/>
      <c r="E299" s="5"/>
    </row>
    <row r="300" spans="4:5" ht="15" customHeight="1" x14ac:dyDescent="0.3">
      <c r="D300" s="5"/>
      <c r="E300" s="5"/>
    </row>
    <row r="301" spans="4:5" ht="15" customHeight="1" x14ac:dyDescent="0.3">
      <c r="D301" s="5"/>
      <c r="E301" s="5"/>
    </row>
    <row r="302" spans="4:5" ht="15" customHeight="1" x14ac:dyDescent="0.3">
      <c r="D302" s="5"/>
      <c r="E302" s="5"/>
    </row>
    <row r="303" spans="4:5" ht="15" customHeight="1" x14ac:dyDescent="0.3">
      <c r="D303" s="5"/>
      <c r="E303" s="5"/>
    </row>
    <row r="304" spans="4:5" ht="15" customHeight="1" x14ac:dyDescent="0.3">
      <c r="D304" s="5"/>
      <c r="E304" s="5"/>
    </row>
    <row r="305" spans="4:5" ht="15" customHeight="1" x14ac:dyDescent="0.3">
      <c r="D305" s="5"/>
      <c r="E305" s="5"/>
    </row>
    <row r="306" spans="4:5" ht="15" customHeight="1" x14ac:dyDescent="0.3">
      <c r="D306" s="5"/>
      <c r="E306" s="5"/>
    </row>
    <row r="307" spans="4:5" ht="15" customHeight="1" x14ac:dyDescent="0.3">
      <c r="D307" s="5"/>
      <c r="E307" s="5"/>
    </row>
    <row r="308" spans="4:5" ht="15" customHeight="1" x14ac:dyDescent="0.3">
      <c r="D308" s="5"/>
      <c r="E308" s="5"/>
    </row>
    <row r="309" spans="4:5" ht="15" customHeight="1" x14ac:dyDescent="0.3">
      <c r="D309" s="5"/>
      <c r="E309" s="5"/>
    </row>
    <row r="310" spans="4:5" ht="15" customHeight="1" x14ac:dyDescent="0.3">
      <c r="D310" s="5"/>
      <c r="E310" s="5"/>
    </row>
    <row r="311" spans="4:5" ht="15" customHeight="1" x14ac:dyDescent="0.3">
      <c r="D311" s="5"/>
      <c r="E311" s="5"/>
    </row>
    <row r="312" spans="4:5" ht="15" customHeight="1" x14ac:dyDescent="0.3">
      <c r="D312" s="5"/>
      <c r="E312" s="5"/>
    </row>
    <row r="313" spans="4:5" ht="15" customHeight="1" x14ac:dyDescent="0.3">
      <c r="D313" s="5"/>
      <c r="E313" s="5"/>
    </row>
    <row r="314" spans="4:5" ht="15" customHeight="1" x14ac:dyDescent="0.3">
      <c r="D314" s="5"/>
      <c r="E314" s="5"/>
    </row>
    <row r="315" spans="4:5" ht="15" customHeight="1" x14ac:dyDescent="0.3">
      <c r="D315" s="5"/>
      <c r="E315" s="5"/>
    </row>
    <row r="316" spans="4:5" ht="15" customHeight="1" x14ac:dyDescent="0.3">
      <c r="D316" s="5"/>
      <c r="E316" s="5"/>
    </row>
    <row r="317" spans="4:5" ht="15" customHeight="1" x14ac:dyDescent="0.3">
      <c r="D317" s="5"/>
      <c r="E317" s="5"/>
    </row>
    <row r="318" spans="4:5" ht="15" customHeight="1" x14ac:dyDescent="0.3">
      <c r="D318" s="5"/>
      <c r="E318" s="5"/>
    </row>
    <row r="319" spans="4:5" ht="15" customHeight="1" x14ac:dyDescent="0.3">
      <c r="D319" s="5"/>
      <c r="E319" s="5"/>
    </row>
    <row r="320" spans="4:5" ht="15" customHeight="1" x14ac:dyDescent="0.3">
      <c r="D320" s="5"/>
      <c r="E320" s="5"/>
    </row>
    <row r="321" spans="4:5" ht="15" customHeight="1" x14ac:dyDescent="0.3">
      <c r="D321" s="5"/>
      <c r="E321" s="5"/>
    </row>
    <row r="322" spans="4:5" ht="15" customHeight="1" x14ac:dyDescent="0.3">
      <c r="D322" s="5"/>
      <c r="E322" s="5"/>
    </row>
    <row r="323" spans="4:5" ht="15" customHeight="1" x14ac:dyDescent="0.3">
      <c r="D323" s="5"/>
      <c r="E323" s="5"/>
    </row>
    <row r="324" spans="4:5" ht="15" customHeight="1" x14ac:dyDescent="0.3">
      <c r="D324" s="5"/>
      <c r="E324" s="5"/>
    </row>
    <row r="325" spans="4:5" ht="15" customHeight="1" x14ac:dyDescent="0.3">
      <c r="D325" s="5"/>
      <c r="E325" s="5"/>
    </row>
    <row r="326" spans="4:5" ht="15" customHeight="1" x14ac:dyDescent="0.3">
      <c r="D326" s="5"/>
      <c r="E326" s="5"/>
    </row>
    <row r="327" spans="4:5" ht="15" customHeight="1" x14ac:dyDescent="0.3">
      <c r="D327" s="5"/>
      <c r="E327" s="5"/>
    </row>
    <row r="328" spans="4:5" ht="15" customHeight="1" x14ac:dyDescent="0.3">
      <c r="D328" s="5"/>
      <c r="E328" s="5"/>
    </row>
    <row r="329" spans="4:5" ht="15" customHeight="1" x14ac:dyDescent="0.3">
      <c r="D329" s="5"/>
      <c r="E329" s="5"/>
    </row>
    <row r="330" spans="4:5" ht="15" customHeight="1" x14ac:dyDescent="0.3">
      <c r="D330" s="5"/>
      <c r="E330" s="5"/>
    </row>
    <row r="331" spans="4:5" ht="15" customHeight="1" x14ac:dyDescent="0.3">
      <c r="D331" s="5"/>
      <c r="E331" s="5"/>
    </row>
    <row r="332" spans="4:5" ht="15" customHeight="1" x14ac:dyDescent="0.3">
      <c r="D332" s="5"/>
      <c r="E332" s="5"/>
    </row>
    <row r="333" spans="4:5" ht="15" customHeight="1" x14ac:dyDescent="0.3">
      <c r="D333" s="5"/>
      <c r="E333" s="5"/>
    </row>
    <row r="334" spans="4:5" ht="15" customHeight="1" x14ac:dyDescent="0.3">
      <c r="D334" s="5"/>
      <c r="E334" s="5"/>
    </row>
    <row r="335" spans="4:5" ht="15" customHeight="1" x14ac:dyDescent="0.3">
      <c r="D335" s="5"/>
      <c r="E335" s="5"/>
    </row>
    <row r="336" spans="4:5" ht="15" customHeight="1" x14ac:dyDescent="0.3">
      <c r="D336" s="5"/>
      <c r="E336" s="5"/>
    </row>
    <row r="337" spans="4:5" ht="15" customHeight="1" x14ac:dyDescent="0.3">
      <c r="D337" s="5"/>
      <c r="E337" s="5"/>
    </row>
    <row r="338" spans="4:5" ht="15" customHeight="1" x14ac:dyDescent="0.3">
      <c r="D338" s="5"/>
      <c r="E338" s="5"/>
    </row>
    <row r="339" spans="4:5" ht="15" customHeight="1" x14ac:dyDescent="0.3">
      <c r="D339" s="5"/>
      <c r="E339" s="5"/>
    </row>
    <row r="340" spans="4:5" ht="15" customHeight="1" x14ac:dyDescent="0.3">
      <c r="D340" s="5"/>
      <c r="E340" s="5"/>
    </row>
    <row r="341" spans="4:5" ht="15" customHeight="1" x14ac:dyDescent="0.3">
      <c r="D341" s="5"/>
      <c r="E341" s="5"/>
    </row>
    <row r="342" spans="4:5" ht="15" customHeight="1" x14ac:dyDescent="0.3">
      <c r="D342" s="5"/>
      <c r="E342" s="5"/>
    </row>
    <row r="343" spans="4:5" ht="15" customHeight="1" x14ac:dyDescent="0.3">
      <c r="D343" s="5"/>
      <c r="E343" s="5"/>
    </row>
    <row r="344" spans="4:5" ht="15" customHeight="1" x14ac:dyDescent="0.3">
      <c r="D344" s="5"/>
      <c r="E344" s="5"/>
    </row>
    <row r="345" spans="4:5" ht="15" customHeight="1" x14ac:dyDescent="0.3">
      <c r="D345" s="5"/>
      <c r="E345" s="5"/>
    </row>
    <row r="346" spans="4:5" ht="15" customHeight="1" x14ac:dyDescent="0.3">
      <c r="D346" s="5"/>
      <c r="E346" s="5"/>
    </row>
    <row r="347" spans="4:5" ht="15" customHeight="1" x14ac:dyDescent="0.3">
      <c r="D347" s="5"/>
      <c r="E347" s="5"/>
    </row>
    <row r="348" spans="4:5" ht="15" customHeight="1" x14ac:dyDescent="0.3">
      <c r="D348" s="5"/>
      <c r="E348" s="5"/>
    </row>
    <row r="349" spans="4:5" ht="15" customHeight="1" x14ac:dyDescent="0.3">
      <c r="D349" s="5"/>
      <c r="E349" s="5"/>
    </row>
    <row r="350" spans="4:5" ht="15" customHeight="1" x14ac:dyDescent="0.3">
      <c r="D350" s="5"/>
      <c r="E350" s="5"/>
    </row>
    <row r="351" spans="4:5" ht="15" customHeight="1" x14ac:dyDescent="0.3">
      <c r="D351" s="5"/>
      <c r="E351" s="5"/>
    </row>
    <row r="352" spans="4:5" ht="15" customHeight="1" x14ac:dyDescent="0.3">
      <c r="D352" s="5"/>
      <c r="E352" s="5"/>
    </row>
    <row r="353" spans="4:5" ht="15" customHeight="1" x14ac:dyDescent="0.3">
      <c r="D353" s="5"/>
      <c r="E353" s="5"/>
    </row>
    <row r="354" spans="4:5" ht="15" customHeight="1" x14ac:dyDescent="0.3">
      <c r="D354" s="5"/>
      <c r="E354" s="5"/>
    </row>
    <row r="355" spans="4:5" ht="15" customHeight="1" x14ac:dyDescent="0.3">
      <c r="D355" s="5"/>
      <c r="E355" s="5"/>
    </row>
    <row r="356" spans="4:5" ht="15" customHeight="1" x14ac:dyDescent="0.3">
      <c r="D356" s="5"/>
      <c r="E356" s="5"/>
    </row>
    <row r="357" spans="4:5" ht="15" customHeight="1" x14ac:dyDescent="0.3">
      <c r="D357" s="5"/>
      <c r="E357" s="5"/>
    </row>
    <row r="358" spans="4:5" ht="15" customHeight="1" x14ac:dyDescent="0.3">
      <c r="D358" s="5"/>
      <c r="E358" s="5"/>
    </row>
    <row r="359" spans="4:5" ht="15" customHeight="1" x14ac:dyDescent="0.3">
      <c r="D359" s="5"/>
      <c r="E359" s="5"/>
    </row>
    <row r="360" spans="4:5" ht="15" customHeight="1" x14ac:dyDescent="0.3">
      <c r="D360" s="5"/>
      <c r="E360" s="5"/>
    </row>
    <row r="361" spans="4:5" ht="15" customHeight="1" x14ac:dyDescent="0.3">
      <c r="D361" s="5"/>
      <c r="E361" s="5"/>
    </row>
    <row r="362" spans="4:5" ht="15" customHeight="1" x14ac:dyDescent="0.3">
      <c r="D362" s="5"/>
      <c r="E362" s="5"/>
    </row>
    <row r="363" spans="4:5" ht="15" customHeight="1" x14ac:dyDescent="0.3">
      <c r="D363" s="5"/>
      <c r="E363" s="5"/>
    </row>
    <row r="364" spans="4:5" ht="15" customHeight="1" x14ac:dyDescent="0.3">
      <c r="D364" s="5"/>
      <c r="E364" s="5"/>
    </row>
    <row r="365" spans="4:5" ht="15" customHeight="1" x14ac:dyDescent="0.3">
      <c r="D365" s="5"/>
      <c r="E365" s="5"/>
    </row>
    <row r="366" spans="4:5" ht="15" customHeight="1" x14ac:dyDescent="0.3">
      <c r="D366" s="5"/>
      <c r="E366" s="5"/>
    </row>
    <row r="367" spans="4:5" ht="15" customHeight="1" x14ac:dyDescent="0.3">
      <c r="D367" s="5"/>
      <c r="E367" s="5"/>
    </row>
    <row r="368" spans="4:5" ht="15" customHeight="1" x14ac:dyDescent="0.3">
      <c r="D368" s="5"/>
      <c r="E368" s="5"/>
    </row>
    <row r="369" spans="4:5" ht="15" customHeight="1" x14ac:dyDescent="0.3">
      <c r="D369" s="5"/>
      <c r="E369" s="5"/>
    </row>
    <row r="370" spans="4:5" ht="15" customHeight="1" x14ac:dyDescent="0.3">
      <c r="D370" s="5"/>
      <c r="E370" s="5"/>
    </row>
    <row r="371" spans="4:5" ht="15" customHeight="1" x14ac:dyDescent="0.3">
      <c r="D371" s="5"/>
      <c r="E371" s="5"/>
    </row>
    <row r="372" spans="4:5" ht="15" customHeight="1" x14ac:dyDescent="0.3">
      <c r="D372" s="5"/>
      <c r="E372" s="5"/>
    </row>
    <row r="373" spans="4:5" ht="15" customHeight="1" x14ac:dyDescent="0.3">
      <c r="D373" s="5"/>
      <c r="E373" s="5"/>
    </row>
    <row r="374" spans="4:5" ht="15" customHeight="1" x14ac:dyDescent="0.3">
      <c r="D374" s="5"/>
      <c r="E374" s="5"/>
    </row>
    <row r="375" spans="4:5" ht="15" customHeight="1" x14ac:dyDescent="0.3">
      <c r="D375" s="5"/>
      <c r="E375" s="5"/>
    </row>
    <row r="376" spans="4:5" ht="15" customHeight="1" x14ac:dyDescent="0.3">
      <c r="D376" s="5"/>
      <c r="E376" s="5"/>
    </row>
    <row r="377" spans="4:5" ht="15" customHeight="1" x14ac:dyDescent="0.3">
      <c r="D377" s="5"/>
      <c r="E377" s="5"/>
    </row>
    <row r="378" spans="4:5" ht="15" customHeight="1" x14ac:dyDescent="0.3">
      <c r="D378" s="5"/>
      <c r="E378" s="5"/>
    </row>
    <row r="379" spans="4:5" ht="15" customHeight="1" x14ac:dyDescent="0.3">
      <c r="D379" s="5"/>
      <c r="E379" s="5"/>
    </row>
    <row r="380" spans="4:5" ht="15" customHeight="1" x14ac:dyDescent="0.3">
      <c r="D380" s="5"/>
      <c r="E380" s="5"/>
    </row>
    <row r="381" spans="4:5" ht="15" customHeight="1" x14ac:dyDescent="0.3">
      <c r="D381" s="5"/>
      <c r="E381" s="5"/>
    </row>
    <row r="382" spans="4:5" ht="15" customHeight="1" x14ac:dyDescent="0.3">
      <c r="D382" s="5"/>
      <c r="E382" s="5"/>
    </row>
    <row r="383" spans="4:5" ht="15" customHeight="1" x14ac:dyDescent="0.3">
      <c r="D383" s="5"/>
      <c r="E383" s="5"/>
    </row>
    <row r="384" spans="4:5" ht="15" customHeight="1" x14ac:dyDescent="0.3">
      <c r="D384" s="5"/>
      <c r="E384" s="5"/>
    </row>
    <row r="385" spans="4:5" ht="15" customHeight="1" x14ac:dyDescent="0.3">
      <c r="D385" s="5"/>
      <c r="E385" s="5"/>
    </row>
    <row r="386" spans="4:5" ht="15" customHeight="1" x14ac:dyDescent="0.3">
      <c r="D386" s="5"/>
      <c r="E386" s="5"/>
    </row>
    <row r="387" spans="4:5" ht="15" customHeight="1" x14ac:dyDescent="0.3">
      <c r="D387" s="5"/>
      <c r="E387" s="5"/>
    </row>
    <row r="388" spans="4:5" ht="15" customHeight="1" x14ac:dyDescent="0.3">
      <c r="D388" s="5"/>
      <c r="E388" s="5"/>
    </row>
    <row r="389" spans="4:5" ht="15" customHeight="1" x14ac:dyDescent="0.3">
      <c r="D389" s="5"/>
      <c r="E389" s="5"/>
    </row>
    <row r="390" spans="4:5" ht="15" customHeight="1" x14ac:dyDescent="0.3">
      <c r="D390" s="5"/>
      <c r="E390" s="5"/>
    </row>
    <row r="391" spans="4:5" ht="15" customHeight="1" x14ac:dyDescent="0.3">
      <c r="D391" s="5"/>
      <c r="E391" s="5"/>
    </row>
    <row r="392" spans="4:5" ht="15" customHeight="1" x14ac:dyDescent="0.3">
      <c r="D392" s="5"/>
      <c r="E392" s="5"/>
    </row>
    <row r="393" spans="4:5" ht="15" customHeight="1" x14ac:dyDescent="0.3">
      <c r="D393" s="5"/>
      <c r="E393" s="5"/>
    </row>
    <row r="394" spans="4:5" ht="15" customHeight="1" x14ac:dyDescent="0.3">
      <c r="D394" s="5"/>
      <c r="E394" s="5"/>
    </row>
    <row r="395" spans="4:5" ht="15" customHeight="1" x14ac:dyDescent="0.3">
      <c r="D395" s="5"/>
      <c r="E395" s="5"/>
    </row>
    <row r="396" spans="4:5" ht="15" customHeight="1" x14ac:dyDescent="0.3">
      <c r="D396" s="5"/>
      <c r="E396" s="5"/>
    </row>
    <row r="397" spans="4:5" ht="15" customHeight="1" x14ac:dyDescent="0.3">
      <c r="D397" s="5"/>
      <c r="E397" s="5"/>
    </row>
    <row r="398" spans="4:5" ht="15" customHeight="1" x14ac:dyDescent="0.3">
      <c r="D398" s="5"/>
      <c r="E398" s="5"/>
    </row>
    <row r="399" spans="4:5" ht="15" customHeight="1" x14ac:dyDescent="0.3">
      <c r="D399" s="5"/>
      <c r="E399" s="5"/>
    </row>
    <row r="400" spans="4:5" ht="15" customHeight="1" x14ac:dyDescent="0.3">
      <c r="D400" s="5"/>
      <c r="E400" s="5"/>
    </row>
    <row r="401" spans="4:5" ht="15" customHeight="1" x14ac:dyDescent="0.3">
      <c r="D401" s="5"/>
      <c r="E401" s="5"/>
    </row>
    <row r="402" spans="4:5" ht="15" customHeight="1" x14ac:dyDescent="0.3">
      <c r="D402" s="5"/>
      <c r="E402" s="5"/>
    </row>
    <row r="403" spans="4:5" ht="15" customHeight="1" x14ac:dyDescent="0.3">
      <c r="D403" s="5"/>
      <c r="E403" s="5"/>
    </row>
    <row r="404" spans="4:5" ht="15" customHeight="1" x14ac:dyDescent="0.3">
      <c r="D404" s="5"/>
      <c r="E404" s="5"/>
    </row>
    <row r="405" spans="4:5" ht="15" customHeight="1" x14ac:dyDescent="0.3">
      <c r="D405" s="5"/>
      <c r="E405" s="5"/>
    </row>
    <row r="406" spans="4:5" ht="15" customHeight="1" x14ac:dyDescent="0.3">
      <c r="D406" s="5"/>
      <c r="E406" s="5"/>
    </row>
    <row r="407" spans="4:5" ht="15" customHeight="1" x14ac:dyDescent="0.3">
      <c r="D407" s="5"/>
      <c r="E407" s="5"/>
    </row>
    <row r="408" spans="4:5" ht="15" customHeight="1" x14ac:dyDescent="0.3">
      <c r="D408" s="5"/>
      <c r="E408" s="5"/>
    </row>
    <row r="409" spans="4:5" ht="15" customHeight="1" x14ac:dyDescent="0.3">
      <c r="D409" s="5"/>
      <c r="E409" s="5"/>
    </row>
    <row r="410" spans="4:5" ht="15" customHeight="1" x14ac:dyDescent="0.3">
      <c r="D410" s="5"/>
      <c r="E410" s="5"/>
    </row>
    <row r="411" spans="4:5" ht="15" customHeight="1" x14ac:dyDescent="0.3">
      <c r="D411" s="5"/>
      <c r="E411" s="5"/>
    </row>
    <row r="412" spans="4:5" ht="15" customHeight="1" x14ac:dyDescent="0.3">
      <c r="D412" s="5"/>
      <c r="E412" s="5"/>
    </row>
    <row r="413" spans="4:5" ht="15" customHeight="1" x14ac:dyDescent="0.3">
      <c r="D413" s="5"/>
      <c r="E413" s="5"/>
    </row>
    <row r="414" spans="4:5" ht="15" customHeight="1" x14ac:dyDescent="0.3">
      <c r="D414" s="5"/>
      <c r="E414" s="5"/>
    </row>
    <row r="415" spans="4:5" ht="15" customHeight="1" x14ac:dyDescent="0.3">
      <c r="D415" s="5"/>
      <c r="E415" s="5"/>
    </row>
    <row r="416" spans="4:5" ht="15" customHeight="1" x14ac:dyDescent="0.3">
      <c r="D416" s="5"/>
      <c r="E416" s="5"/>
    </row>
    <row r="417" spans="4:5" ht="15" customHeight="1" x14ac:dyDescent="0.3">
      <c r="D417" s="5"/>
      <c r="E417" s="5"/>
    </row>
    <row r="418" spans="4:5" ht="15" customHeight="1" x14ac:dyDescent="0.3">
      <c r="D418" s="5"/>
      <c r="E418" s="5"/>
    </row>
    <row r="419" spans="4:5" ht="15" customHeight="1" x14ac:dyDescent="0.3">
      <c r="D419" s="5"/>
      <c r="E419" s="5"/>
    </row>
    <row r="420" spans="4:5" ht="15" customHeight="1" x14ac:dyDescent="0.3">
      <c r="D420" s="5"/>
      <c r="E420" s="5"/>
    </row>
    <row r="421" spans="4:5" ht="15" customHeight="1" x14ac:dyDescent="0.3">
      <c r="D421" s="5"/>
      <c r="E421" s="5"/>
    </row>
    <row r="422" spans="4:5" ht="15" customHeight="1" x14ac:dyDescent="0.3">
      <c r="D422" s="5"/>
      <c r="E422" s="5"/>
    </row>
    <row r="423" spans="4:5" ht="15" customHeight="1" x14ac:dyDescent="0.3">
      <c r="D423" s="5"/>
      <c r="E423" s="5"/>
    </row>
    <row r="424" spans="4:5" ht="15" customHeight="1" x14ac:dyDescent="0.3">
      <c r="D424" s="5"/>
      <c r="E424" s="5"/>
    </row>
    <row r="425" spans="4:5" ht="15" customHeight="1" x14ac:dyDescent="0.3">
      <c r="D425" s="5"/>
      <c r="E425" s="5"/>
    </row>
    <row r="426" spans="4:5" ht="15" customHeight="1" x14ac:dyDescent="0.3">
      <c r="D426" s="5"/>
      <c r="E426" s="5"/>
    </row>
    <row r="427" spans="4:5" ht="15" customHeight="1" x14ac:dyDescent="0.3">
      <c r="D427" s="5"/>
      <c r="E427" s="5"/>
    </row>
    <row r="428" spans="4:5" ht="15" customHeight="1" x14ac:dyDescent="0.3">
      <c r="D428" s="5"/>
      <c r="E428" s="5"/>
    </row>
    <row r="429" spans="4:5" ht="15" customHeight="1" x14ac:dyDescent="0.3">
      <c r="D429" s="5"/>
      <c r="E429" s="5"/>
    </row>
    <row r="430" spans="4:5" ht="15" customHeight="1" x14ac:dyDescent="0.3">
      <c r="D430" s="5"/>
      <c r="E430" s="5"/>
    </row>
    <row r="431" spans="4:5" ht="15" customHeight="1" x14ac:dyDescent="0.3">
      <c r="D431" s="5"/>
      <c r="E431" s="5"/>
    </row>
    <row r="432" spans="4:5" ht="15" customHeight="1" x14ac:dyDescent="0.3">
      <c r="D432" s="5"/>
      <c r="E432" s="5"/>
    </row>
    <row r="433" spans="4:5" ht="15" customHeight="1" x14ac:dyDescent="0.3">
      <c r="D433" s="5"/>
      <c r="E433" s="5"/>
    </row>
    <row r="434" spans="4:5" ht="15" customHeight="1" x14ac:dyDescent="0.3">
      <c r="D434" s="5"/>
      <c r="E434" s="5"/>
    </row>
    <row r="435" spans="4:5" ht="15" customHeight="1" x14ac:dyDescent="0.3">
      <c r="D435" s="5"/>
      <c r="E435" s="5"/>
    </row>
    <row r="436" spans="4:5" ht="15" customHeight="1" x14ac:dyDescent="0.3">
      <c r="D436" s="5"/>
      <c r="E436" s="5"/>
    </row>
    <row r="437" spans="4:5" ht="15" customHeight="1" x14ac:dyDescent="0.3">
      <c r="D437" s="5"/>
      <c r="E437" s="5"/>
    </row>
    <row r="438" spans="4:5" ht="15" customHeight="1" x14ac:dyDescent="0.3">
      <c r="D438" s="5"/>
      <c r="E438" s="5"/>
    </row>
    <row r="439" spans="4:5" ht="15" customHeight="1" x14ac:dyDescent="0.3">
      <c r="D439" s="5"/>
      <c r="E439" s="5"/>
    </row>
    <row r="440" spans="4:5" ht="15" customHeight="1" x14ac:dyDescent="0.3">
      <c r="D440" s="5"/>
      <c r="E440" s="5"/>
    </row>
    <row r="441" spans="4:5" ht="15" customHeight="1" x14ac:dyDescent="0.3">
      <c r="D441" s="5"/>
      <c r="E441" s="5"/>
    </row>
    <row r="442" spans="4:5" ht="15" customHeight="1" x14ac:dyDescent="0.3">
      <c r="D442" s="5"/>
      <c r="E442" s="5"/>
    </row>
    <row r="443" spans="4:5" ht="15" customHeight="1" x14ac:dyDescent="0.3">
      <c r="D443" s="5"/>
      <c r="E443" s="5"/>
    </row>
    <row r="444" spans="4:5" ht="15" customHeight="1" x14ac:dyDescent="0.3">
      <c r="D444" s="5"/>
      <c r="E444" s="5"/>
    </row>
    <row r="445" spans="4:5" ht="15" customHeight="1" x14ac:dyDescent="0.3">
      <c r="D445" s="5"/>
      <c r="E445" s="5"/>
    </row>
    <row r="446" spans="4:5" ht="15" customHeight="1" x14ac:dyDescent="0.3">
      <c r="D446" s="5"/>
      <c r="E446" s="5"/>
    </row>
    <row r="447" spans="4:5" ht="15" customHeight="1" x14ac:dyDescent="0.3">
      <c r="D447" s="5"/>
      <c r="E447" s="5"/>
    </row>
    <row r="448" spans="4:5" ht="15" customHeight="1" x14ac:dyDescent="0.3">
      <c r="D448" s="5"/>
      <c r="E448" s="5"/>
    </row>
    <row r="449" spans="4:5" ht="15" customHeight="1" x14ac:dyDescent="0.3">
      <c r="D449" s="5"/>
      <c r="E449" s="5"/>
    </row>
    <row r="450" spans="4:5" ht="15" customHeight="1" x14ac:dyDescent="0.3">
      <c r="D450" s="5"/>
      <c r="E450" s="5"/>
    </row>
    <row r="451" spans="4:5" ht="15" customHeight="1" x14ac:dyDescent="0.3">
      <c r="D451" s="5"/>
      <c r="E451" s="5"/>
    </row>
    <row r="452" spans="4:5" ht="15" customHeight="1" x14ac:dyDescent="0.3">
      <c r="D452" s="5"/>
      <c r="E452" s="5"/>
    </row>
    <row r="453" spans="4:5" ht="15" customHeight="1" x14ac:dyDescent="0.3">
      <c r="D453" s="5"/>
      <c r="E453" s="5"/>
    </row>
    <row r="454" spans="4:5" ht="15" customHeight="1" x14ac:dyDescent="0.3">
      <c r="D454" s="5"/>
      <c r="E454" s="5"/>
    </row>
    <row r="455" spans="4:5" ht="15" customHeight="1" x14ac:dyDescent="0.3">
      <c r="D455" s="5"/>
      <c r="E455" s="5"/>
    </row>
    <row r="456" spans="4:5" ht="15" customHeight="1" x14ac:dyDescent="0.3">
      <c r="D456" s="5"/>
      <c r="E456" s="5"/>
    </row>
    <row r="457" spans="4:5" ht="15" customHeight="1" x14ac:dyDescent="0.3">
      <c r="D457" s="5"/>
      <c r="E457" s="5"/>
    </row>
    <row r="458" spans="4:5" ht="15" customHeight="1" x14ac:dyDescent="0.3">
      <c r="D458" s="5"/>
      <c r="E458" s="5"/>
    </row>
    <row r="459" spans="4:5" ht="15" customHeight="1" x14ac:dyDescent="0.3">
      <c r="D459" s="5"/>
      <c r="E459" s="5"/>
    </row>
    <row r="460" spans="4:5" ht="15" customHeight="1" x14ac:dyDescent="0.3">
      <c r="D460" s="5"/>
      <c r="E460" s="5"/>
    </row>
    <row r="461" spans="4:5" ht="15" customHeight="1" x14ac:dyDescent="0.3">
      <c r="D461" s="5"/>
      <c r="E461" s="5"/>
    </row>
    <row r="462" spans="4:5" ht="15" customHeight="1" x14ac:dyDescent="0.3">
      <c r="D462" s="5"/>
      <c r="E462" s="5"/>
    </row>
    <row r="463" spans="4:5" ht="15" customHeight="1" x14ac:dyDescent="0.3">
      <c r="D463" s="5"/>
      <c r="E463" s="5"/>
    </row>
    <row r="464" spans="4:5" ht="15" customHeight="1" x14ac:dyDescent="0.3">
      <c r="D464" s="5"/>
      <c r="E464" s="5"/>
    </row>
    <row r="465" spans="4:5" ht="15" customHeight="1" x14ac:dyDescent="0.3">
      <c r="D465" s="5"/>
      <c r="E465" s="5"/>
    </row>
    <row r="466" spans="4:5" ht="15" customHeight="1" x14ac:dyDescent="0.3">
      <c r="D466" s="5"/>
      <c r="E466" s="5"/>
    </row>
    <row r="467" spans="4:5" ht="15" customHeight="1" x14ac:dyDescent="0.3">
      <c r="D467" s="5"/>
      <c r="E467" s="5"/>
    </row>
    <row r="468" spans="4:5" ht="15" customHeight="1" x14ac:dyDescent="0.3">
      <c r="D468" s="5"/>
      <c r="E468" s="5"/>
    </row>
    <row r="469" spans="4:5" ht="15" customHeight="1" x14ac:dyDescent="0.3">
      <c r="D469" s="5"/>
      <c r="E469" s="5"/>
    </row>
    <row r="470" spans="4:5" ht="15" customHeight="1" x14ac:dyDescent="0.3">
      <c r="D470" s="5"/>
      <c r="E470" s="5"/>
    </row>
    <row r="471" spans="4:5" ht="15" customHeight="1" x14ac:dyDescent="0.3">
      <c r="D471" s="5"/>
      <c r="E471" s="5"/>
    </row>
    <row r="472" spans="4:5" ht="15" customHeight="1" x14ac:dyDescent="0.3">
      <c r="D472" s="5"/>
      <c r="E472" s="5"/>
    </row>
    <row r="473" spans="4:5" ht="15" customHeight="1" x14ac:dyDescent="0.3">
      <c r="D473" s="5"/>
      <c r="E473" s="5"/>
    </row>
    <row r="474" spans="4:5" ht="15" customHeight="1" x14ac:dyDescent="0.3">
      <c r="D474" s="5"/>
      <c r="E474" s="5"/>
    </row>
    <row r="475" spans="4:5" ht="15" customHeight="1" x14ac:dyDescent="0.3">
      <c r="D475" s="5"/>
      <c r="E475" s="5"/>
    </row>
    <row r="476" spans="4:5" ht="15" customHeight="1" x14ac:dyDescent="0.3">
      <c r="D476" s="5"/>
      <c r="E476" s="5"/>
    </row>
    <row r="477" spans="4:5" ht="15" customHeight="1" x14ac:dyDescent="0.3">
      <c r="D477" s="5"/>
      <c r="E477" s="5"/>
    </row>
    <row r="478" spans="4:5" ht="15" customHeight="1" x14ac:dyDescent="0.3">
      <c r="D478" s="5"/>
      <c r="E478" s="5"/>
    </row>
    <row r="479" spans="4:5" ht="15" customHeight="1" x14ac:dyDescent="0.3">
      <c r="D479" s="5"/>
      <c r="E479" s="5"/>
    </row>
    <row r="480" spans="4:5" ht="15" customHeight="1" x14ac:dyDescent="0.3">
      <c r="D480" s="5"/>
      <c r="E480" s="5"/>
    </row>
    <row r="481" spans="4:5" ht="15" customHeight="1" x14ac:dyDescent="0.3">
      <c r="D481" s="5"/>
      <c r="E481" s="5"/>
    </row>
    <row r="482" spans="4:5" ht="15" customHeight="1" x14ac:dyDescent="0.3">
      <c r="D482" s="5"/>
      <c r="E482" s="5"/>
    </row>
    <row r="483" spans="4:5" ht="15" customHeight="1" x14ac:dyDescent="0.3">
      <c r="D483" s="5"/>
      <c r="E483" s="5"/>
    </row>
    <row r="484" spans="4:5" ht="15" customHeight="1" x14ac:dyDescent="0.3">
      <c r="D484" s="5"/>
      <c r="E484" s="5"/>
    </row>
    <row r="485" spans="4:5" ht="15" customHeight="1" x14ac:dyDescent="0.3">
      <c r="D485" s="5"/>
      <c r="E485" s="5"/>
    </row>
    <row r="486" spans="4:5" ht="15" customHeight="1" x14ac:dyDescent="0.3">
      <c r="D486" s="5"/>
      <c r="E486" s="5"/>
    </row>
    <row r="487" spans="4:5" ht="15" customHeight="1" x14ac:dyDescent="0.3">
      <c r="D487" s="5"/>
      <c r="E487" s="5"/>
    </row>
    <row r="488" spans="4:5" ht="15" customHeight="1" x14ac:dyDescent="0.3">
      <c r="D488" s="5"/>
      <c r="E488" s="5"/>
    </row>
    <row r="489" spans="4:5" ht="15" customHeight="1" x14ac:dyDescent="0.3">
      <c r="D489" s="5"/>
      <c r="E489" s="5"/>
    </row>
    <row r="490" spans="4:5" ht="15" customHeight="1" x14ac:dyDescent="0.3">
      <c r="D490" s="5"/>
      <c r="E490" s="5"/>
    </row>
    <row r="491" spans="4:5" ht="15" customHeight="1" x14ac:dyDescent="0.3">
      <c r="D491" s="5"/>
      <c r="E491" s="5"/>
    </row>
    <row r="492" spans="4:5" ht="15" customHeight="1" x14ac:dyDescent="0.3">
      <c r="D492" s="5"/>
      <c r="E492" s="5"/>
    </row>
    <row r="493" spans="4:5" ht="15" customHeight="1" x14ac:dyDescent="0.3">
      <c r="D493" s="5"/>
      <c r="E493" s="5"/>
    </row>
    <row r="494" spans="4:5" ht="15" customHeight="1" x14ac:dyDescent="0.3">
      <c r="D494" s="5"/>
      <c r="E494" s="5"/>
    </row>
    <row r="495" spans="4:5" ht="15" customHeight="1" x14ac:dyDescent="0.3">
      <c r="D495" s="5"/>
      <c r="E495" s="5"/>
    </row>
    <row r="496" spans="4:5" ht="15" customHeight="1" x14ac:dyDescent="0.3">
      <c r="D496" s="5"/>
      <c r="E496" s="5"/>
    </row>
    <row r="497" spans="4:5" ht="15" customHeight="1" x14ac:dyDescent="0.3">
      <c r="D497" s="5"/>
      <c r="E497" s="5"/>
    </row>
    <row r="498" spans="4:5" ht="15" customHeight="1" x14ac:dyDescent="0.3">
      <c r="D498" s="5"/>
      <c r="E498" s="5"/>
    </row>
    <row r="499" spans="4:5" ht="15" customHeight="1" x14ac:dyDescent="0.3">
      <c r="D499" s="5"/>
      <c r="E499" s="5"/>
    </row>
    <row r="500" spans="4:5" ht="15" customHeight="1" x14ac:dyDescent="0.3">
      <c r="D500" s="5"/>
      <c r="E500" s="5"/>
    </row>
    <row r="501" spans="4:5" ht="15" customHeight="1" x14ac:dyDescent="0.3">
      <c r="D501" s="5"/>
      <c r="E501" s="5"/>
    </row>
    <row r="502" spans="4:5" ht="15" customHeight="1" x14ac:dyDescent="0.3">
      <c r="D502" s="5"/>
      <c r="E502" s="5"/>
    </row>
    <row r="503" spans="4:5" ht="15" customHeight="1" x14ac:dyDescent="0.3">
      <c r="D503" s="5"/>
      <c r="E503" s="5"/>
    </row>
    <row r="504" spans="4:5" ht="15" customHeight="1" x14ac:dyDescent="0.3">
      <c r="D504" s="5"/>
      <c r="E504" s="5"/>
    </row>
    <row r="505" spans="4:5" ht="15" customHeight="1" x14ac:dyDescent="0.3">
      <c r="D505" s="5"/>
      <c r="E505" s="5"/>
    </row>
    <row r="506" spans="4:5" ht="15" customHeight="1" x14ac:dyDescent="0.3">
      <c r="D506" s="5"/>
      <c r="E506" s="5"/>
    </row>
    <row r="507" spans="4:5" ht="15" customHeight="1" x14ac:dyDescent="0.3">
      <c r="D507" s="5"/>
      <c r="E507" s="5"/>
    </row>
    <row r="508" spans="4:5" ht="15" customHeight="1" x14ac:dyDescent="0.3">
      <c r="D508" s="5"/>
      <c r="E508" s="5"/>
    </row>
    <row r="509" spans="4:5" ht="15" customHeight="1" x14ac:dyDescent="0.3">
      <c r="D509" s="5"/>
      <c r="E509" s="5"/>
    </row>
    <row r="510" spans="4:5" ht="15" customHeight="1" x14ac:dyDescent="0.3">
      <c r="D510" s="5"/>
      <c r="E510" s="5"/>
    </row>
    <row r="511" spans="4:5" ht="15" customHeight="1" x14ac:dyDescent="0.3">
      <c r="D511" s="5"/>
      <c r="E511" s="5"/>
    </row>
    <row r="512" spans="4:5" ht="15" customHeight="1" x14ac:dyDescent="0.3">
      <c r="D512" s="5"/>
      <c r="E512" s="5"/>
    </row>
    <row r="513" spans="4:5" ht="15" customHeight="1" x14ac:dyDescent="0.3">
      <c r="D513" s="5"/>
      <c r="E513" s="5"/>
    </row>
    <row r="514" spans="4:5" ht="15" customHeight="1" x14ac:dyDescent="0.3">
      <c r="D514" s="5"/>
      <c r="E514" s="5"/>
    </row>
    <row r="515" spans="4:5" ht="15" customHeight="1" x14ac:dyDescent="0.3">
      <c r="D515" s="5"/>
      <c r="E515" s="5"/>
    </row>
    <row r="516" spans="4:5" ht="15" customHeight="1" x14ac:dyDescent="0.3">
      <c r="D516" s="5"/>
      <c r="E516" s="5"/>
    </row>
    <row r="517" spans="4:5" ht="15" customHeight="1" x14ac:dyDescent="0.3">
      <c r="D517" s="5"/>
      <c r="E517" s="5"/>
    </row>
    <row r="518" spans="4:5" ht="15" customHeight="1" x14ac:dyDescent="0.3">
      <c r="D518" s="5"/>
      <c r="E518" s="5"/>
    </row>
    <row r="519" spans="4:5" ht="15" customHeight="1" x14ac:dyDescent="0.3">
      <c r="D519" s="5"/>
      <c r="E519" s="5"/>
    </row>
    <row r="520" spans="4:5" ht="15" customHeight="1" x14ac:dyDescent="0.3">
      <c r="D520" s="5"/>
      <c r="E520" s="5"/>
    </row>
    <row r="521" spans="4:5" ht="15" customHeight="1" x14ac:dyDescent="0.3">
      <c r="D521" s="5"/>
      <c r="E521" s="5"/>
    </row>
    <row r="522" spans="4:5" ht="15" customHeight="1" x14ac:dyDescent="0.3">
      <c r="D522" s="5"/>
      <c r="E522" s="5"/>
    </row>
    <row r="523" spans="4:5" ht="15" customHeight="1" x14ac:dyDescent="0.3">
      <c r="D523" s="5"/>
      <c r="E523" s="5"/>
    </row>
    <row r="524" spans="4:5" ht="15" customHeight="1" x14ac:dyDescent="0.3">
      <c r="D524" s="5"/>
      <c r="E524" s="5"/>
    </row>
  </sheetData>
  <mergeCells count="30">
    <mergeCell ref="C40:D40"/>
    <mergeCell ref="E40:K40"/>
    <mergeCell ref="C2:L2"/>
    <mergeCell ref="C3:L3"/>
    <mergeCell ref="C4:L4"/>
    <mergeCell ref="F13:F14"/>
    <mergeCell ref="G13:G14"/>
    <mergeCell ref="H13:H14"/>
    <mergeCell ref="I13:I14"/>
    <mergeCell ref="J13:J14"/>
    <mergeCell ref="C37:D37"/>
    <mergeCell ref="E37:K37"/>
    <mergeCell ref="C38:D38"/>
    <mergeCell ref="C39:D39"/>
    <mergeCell ref="E39:K39"/>
    <mergeCell ref="C41:D41"/>
    <mergeCell ref="E41:K41"/>
    <mergeCell ref="C42:D42"/>
    <mergeCell ref="E42:K42"/>
    <mergeCell ref="C43:D43"/>
    <mergeCell ref="E43:K43"/>
    <mergeCell ref="C48:L48"/>
    <mergeCell ref="C49:L49"/>
    <mergeCell ref="C55:L55"/>
    <mergeCell ref="C44:D44"/>
    <mergeCell ref="E44:K44"/>
    <mergeCell ref="C45:D45"/>
    <mergeCell ref="E45:K45"/>
    <mergeCell ref="C46:D46"/>
    <mergeCell ref="E46:K46"/>
  </mergeCells>
  <printOptions horizontalCentered="1"/>
  <pageMargins left="0.5" right="0.5" top="0.75" bottom="0.5" header="0.5" footer="0.5"/>
  <pageSetup scale="71" fitToHeight="4" orientation="portrait" r:id="rId1"/>
  <headerFooter alignWithMargins="0"/>
  <rowBreaks count="2" manualBreakCount="2">
    <brk id="45" min="2" max="11" man="1"/>
    <brk id="47" min="2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117"/>
  <sheetViews>
    <sheetView showGridLines="0" zoomScaleNormal="100" workbookViewId="0">
      <pane xSplit="1" ySplit="9" topLeftCell="P10" activePane="bottomRight" state="frozen"/>
      <selection activeCell="I28" sqref="I28"/>
      <selection pane="topRight" activeCell="I28" sqref="I28"/>
      <selection pane="bottomLeft" activeCell="I28" sqref="I28"/>
      <selection pane="bottomRight"/>
    </sheetView>
  </sheetViews>
  <sheetFormatPr defaultColWidth="9.1796875" defaultRowHeight="12.5" x14ac:dyDescent="0.25"/>
  <cols>
    <col min="1" max="1" width="37.54296875" style="72" bestFit="1" customWidth="1"/>
    <col min="2" max="2" width="15.54296875" style="72" customWidth="1"/>
    <col min="3" max="3" width="19.1796875" style="72" customWidth="1"/>
    <col min="4" max="4" width="19.453125" style="72" customWidth="1"/>
    <col min="5" max="5" width="5.453125" style="72" customWidth="1"/>
    <col min="6" max="6" width="14.7265625" style="72" customWidth="1"/>
    <col min="7" max="7" width="36.81640625" style="72" customWidth="1"/>
    <col min="8" max="8" width="21.54296875" style="101" customWidth="1"/>
    <col min="9" max="9" width="21.7265625" style="101" customWidth="1"/>
    <col min="10" max="10" width="16.81640625" style="101" customWidth="1"/>
    <col min="11" max="11" width="5.7265625" style="72" customWidth="1"/>
    <col min="12" max="12" width="19.1796875" style="72" customWidth="1"/>
    <col min="13" max="13" width="15" style="72" customWidth="1"/>
    <col min="14" max="14" width="14.26953125" style="72" customWidth="1"/>
    <col min="15" max="15" width="5.7265625" style="72" customWidth="1"/>
    <col min="16" max="16" width="22.81640625" style="72" customWidth="1"/>
    <col min="17" max="17" width="17.453125" style="72" customWidth="1"/>
    <col min="18" max="18" width="17.26953125" style="72" customWidth="1"/>
    <col min="19" max="19" width="5.7265625" style="72" customWidth="1"/>
    <col min="20" max="20" width="19.1796875" style="72" customWidth="1"/>
    <col min="21" max="21" width="15" style="72" customWidth="1"/>
    <col min="22" max="22" width="14.26953125" style="72" customWidth="1"/>
    <col min="23" max="23" width="5.7265625" style="72" customWidth="1"/>
    <col min="24" max="24" width="22.81640625" style="72" customWidth="1"/>
    <col min="25" max="25" width="17.453125" style="72" customWidth="1"/>
    <col min="26" max="26" width="17.26953125" style="72" customWidth="1"/>
    <col min="27" max="16384" width="9.1796875" style="72"/>
  </cols>
  <sheetData>
    <row r="3" spans="1:26" ht="13" x14ac:dyDescent="0.3">
      <c r="A3" s="271" t="s">
        <v>0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26" s="73" customFormat="1" ht="13" x14ac:dyDescent="0.3">
      <c r="A4" s="272" t="s">
        <v>188</v>
      </c>
      <c r="B4" s="272"/>
      <c r="C4" s="272"/>
      <c r="D4" s="272"/>
      <c r="E4" s="272"/>
      <c r="F4" s="272"/>
      <c r="G4" s="272"/>
      <c r="H4" s="272"/>
      <c r="I4" s="272"/>
      <c r="J4" s="272"/>
    </row>
    <row r="5" spans="1:26" s="73" customFormat="1" ht="13" x14ac:dyDescent="0.3">
      <c r="A5" s="272" t="s">
        <v>189</v>
      </c>
      <c r="B5" s="272"/>
      <c r="C5" s="272"/>
      <c r="D5" s="272"/>
      <c r="E5" s="272"/>
      <c r="F5" s="272"/>
      <c r="G5" s="272"/>
      <c r="H5" s="272"/>
      <c r="I5" s="272"/>
      <c r="J5" s="272"/>
    </row>
    <row r="6" spans="1:26" s="73" customFormat="1" x14ac:dyDescent="0.25">
      <c r="A6" s="74"/>
      <c r="B6" s="74"/>
      <c r="C6" s="74"/>
      <c r="D6" s="256"/>
      <c r="E6" s="256"/>
      <c r="F6" s="256"/>
      <c r="G6" s="256"/>
      <c r="H6" s="256"/>
      <c r="I6" s="256"/>
      <c r="J6" s="256"/>
      <c r="O6" s="256"/>
      <c r="P6" s="256"/>
      <c r="Q6" s="256"/>
      <c r="X6" s="256"/>
      <c r="Y6" s="256"/>
    </row>
    <row r="7" spans="1:26" s="73" customFormat="1" ht="13" x14ac:dyDescent="0.3">
      <c r="D7" s="257"/>
      <c r="E7" s="257"/>
      <c r="F7" s="257"/>
      <c r="G7" s="257"/>
      <c r="H7" s="257"/>
      <c r="I7" s="257"/>
      <c r="J7" s="257"/>
      <c r="O7" s="257"/>
      <c r="P7" s="257"/>
      <c r="Q7" s="257"/>
      <c r="X7" s="257"/>
      <c r="Y7" s="257"/>
    </row>
    <row r="8" spans="1:26" s="73" customFormat="1" ht="36" customHeight="1" x14ac:dyDescent="0.3">
      <c r="A8" s="75"/>
      <c r="B8" s="76">
        <v>1</v>
      </c>
      <c r="C8" s="76">
        <v>2</v>
      </c>
      <c r="D8" s="76" t="s">
        <v>190</v>
      </c>
      <c r="H8" s="266" t="s">
        <v>191</v>
      </c>
      <c r="I8" s="267"/>
      <c r="J8" s="268"/>
      <c r="L8" s="266" t="s">
        <v>193</v>
      </c>
      <c r="M8" s="267"/>
      <c r="N8" s="268"/>
      <c r="P8" s="266" t="s">
        <v>192</v>
      </c>
      <c r="Q8" s="269"/>
      <c r="R8" s="270"/>
      <c r="T8" s="266" t="s">
        <v>324</v>
      </c>
      <c r="U8" s="267"/>
      <c r="V8" s="268"/>
      <c r="X8" s="266" t="s">
        <v>325</v>
      </c>
      <c r="Y8" s="269"/>
      <c r="Z8" s="270"/>
    </row>
    <row r="9" spans="1:26" s="73" customFormat="1" ht="50.5" x14ac:dyDescent="0.3">
      <c r="B9" s="77" t="s">
        <v>194</v>
      </c>
      <c r="C9" s="77" t="s">
        <v>195</v>
      </c>
      <c r="D9" s="77" t="s">
        <v>196</v>
      </c>
      <c r="E9" s="78"/>
      <c r="F9" s="77" t="s">
        <v>197</v>
      </c>
      <c r="G9" s="75"/>
      <c r="H9" s="79" t="s">
        <v>198</v>
      </c>
      <c r="I9" s="79" t="s">
        <v>199</v>
      </c>
      <c r="J9" s="79" t="s">
        <v>200</v>
      </c>
      <c r="L9" s="79" t="s">
        <v>198</v>
      </c>
      <c r="M9" s="79" t="s">
        <v>199</v>
      </c>
      <c r="N9" s="79" t="s">
        <v>200</v>
      </c>
      <c r="P9" s="79" t="s">
        <v>198</v>
      </c>
      <c r="Q9" s="79" t="s">
        <v>199</v>
      </c>
      <c r="R9" s="79" t="s">
        <v>200</v>
      </c>
      <c r="T9" s="79" t="s">
        <v>198</v>
      </c>
      <c r="U9" s="79" t="s">
        <v>199</v>
      </c>
      <c r="V9" s="79" t="s">
        <v>200</v>
      </c>
      <c r="X9" s="79" t="s">
        <v>198</v>
      </c>
      <c r="Y9" s="79" t="s">
        <v>199</v>
      </c>
      <c r="Z9" s="79" t="s">
        <v>200</v>
      </c>
    </row>
    <row r="10" spans="1:26" s="73" customFormat="1" ht="13" x14ac:dyDescent="0.3">
      <c r="A10" s="73" t="s">
        <v>112</v>
      </c>
      <c r="B10" s="77"/>
      <c r="C10" s="77"/>
      <c r="D10" s="77"/>
      <c r="E10" s="78"/>
      <c r="F10" s="77"/>
      <c r="G10" s="75"/>
      <c r="H10" s="79"/>
      <c r="I10" s="79"/>
      <c r="J10" s="79"/>
    </row>
    <row r="11" spans="1:26" s="73" customFormat="1" x14ac:dyDescent="0.25">
      <c r="A11" s="75" t="s">
        <v>201</v>
      </c>
      <c r="G11" s="75"/>
      <c r="H11" s="80"/>
      <c r="I11" s="80"/>
      <c r="J11" s="80"/>
    </row>
    <row r="12" spans="1:26" s="73" customFormat="1" x14ac:dyDescent="0.25">
      <c r="A12" s="75" t="s">
        <v>182</v>
      </c>
      <c r="G12" s="75"/>
      <c r="H12" s="80"/>
      <c r="I12" s="80"/>
      <c r="J12" s="80"/>
    </row>
    <row r="13" spans="1:26" s="73" customFormat="1" x14ac:dyDescent="0.25">
      <c r="A13" s="75" t="s">
        <v>202</v>
      </c>
      <c r="G13" s="75"/>
      <c r="H13" s="80"/>
      <c r="I13" s="80"/>
      <c r="J13" s="80"/>
    </row>
    <row r="14" spans="1:26" s="73" customFormat="1" x14ac:dyDescent="0.25">
      <c r="A14" s="75" t="s">
        <v>110</v>
      </c>
      <c r="G14" s="75"/>
      <c r="H14" s="81"/>
      <c r="I14" s="81"/>
      <c r="J14" s="81"/>
    </row>
    <row r="15" spans="1:26" s="73" customFormat="1" x14ac:dyDescent="0.25">
      <c r="A15" s="75" t="s">
        <v>203</v>
      </c>
      <c r="G15" s="75"/>
      <c r="H15" s="81"/>
      <c r="I15" s="81"/>
      <c r="J15" s="81"/>
    </row>
    <row r="16" spans="1:26" s="73" customFormat="1" x14ac:dyDescent="0.25">
      <c r="A16" s="75" t="s">
        <v>111</v>
      </c>
      <c r="G16" s="75"/>
      <c r="H16" s="81"/>
      <c r="I16" s="81"/>
      <c r="J16" s="81"/>
    </row>
    <row r="17" spans="1:26" s="73" customFormat="1" x14ac:dyDescent="0.25">
      <c r="A17" s="75" t="s">
        <v>114</v>
      </c>
      <c r="B17" s="82">
        <v>1756288571.0899999</v>
      </c>
      <c r="C17" s="82">
        <f>+B17/0.35*0.21</f>
        <v>1053773142.654</v>
      </c>
      <c r="D17" s="82">
        <f>+B17-C17</f>
        <v>702515428.43599987</v>
      </c>
      <c r="E17" s="83"/>
      <c r="F17" s="74" t="s">
        <v>204</v>
      </c>
      <c r="G17" s="75"/>
      <c r="H17" s="84">
        <f t="shared" ref="H17:H52" si="0">B17/0.35*0.14</f>
        <v>702515428.43600011</v>
      </c>
      <c r="I17" s="84">
        <f>IF(F17="P",H17,0)</f>
        <v>702515428.43600011</v>
      </c>
      <c r="J17" s="84">
        <f>H17-I17</f>
        <v>0</v>
      </c>
      <c r="L17" s="85">
        <f>SUM(M17:N17)</f>
        <v>9818930.4520000219</v>
      </c>
      <c r="M17" s="85">
        <v>9818930.4520000219</v>
      </c>
      <c r="N17" s="85">
        <v>0</v>
      </c>
      <c r="P17" s="85">
        <f>SUM(Q17:R17)</f>
        <v>712334358.88800013</v>
      </c>
      <c r="Q17" s="84">
        <f>I17+M17</f>
        <v>712334358.88800013</v>
      </c>
      <c r="R17" s="84">
        <f>+J17+N17</f>
        <v>0</v>
      </c>
      <c r="T17" s="85">
        <f>SUM(U17:V17)</f>
        <v>0</v>
      </c>
      <c r="U17" s="85">
        <v>10436718.438580833</v>
      </c>
      <c r="V17" s="85">
        <v>-10436718.438580833</v>
      </c>
      <c r="X17" s="85">
        <f>SUM(Y17:Z17)</f>
        <v>712334358.88800013</v>
      </c>
      <c r="Y17" s="84">
        <f>+Q17+U17</f>
        <v>722771077.326581</v>
      </c>
      <c r="Z17" s="84">
        <f>+R17+V17</f>
        <v>-10436718.438580833</v>
      </c>
    </row>
    <row r="18" spans="1:26" s="73" customFormat="1" x14ac:dyDescent="0.25">
      <c r="A18" s="75" t="s">
        <v>11</v>
      </c>
      <c r="B18" s="82">
        <v>63944663.43</v>
      </c>
      <c r="C18" s="82">
        <f t="shared" ref="C18:C52" si="1">+B18/0.35*0.21</f>
        <v>38366798.057999998</v>
      </c>
      <c r="D18" s="82">
        <f t="shared" ref="D18:D52" si="2">+B18-C18</f>
        <v>25577865.372000001</v>
      </c>
      <c r="E18" s="83"/>
      <c r="F18" s="74" t="s">
        <v>204</v>
      </c>
      <c r="G18" s="75"/>
      <c r="H18" s="84">
        <f t="shared" si="0"/>
        <v>25577865.372000005</v>
      </c>
      <c r="I18" s="84">
        <f t="shared" ref="I18:I52" si="3">IF(F18="P",H18,0)</f>
        <v>25577865.372000005</v>
      </c>
      <c r="J18" s="84">
        <f t="shared" ref="J18:J52" si="4">H18-I18</f>
        <v>0</v>
      </c>
      <c r="L18" s="85">
        <f t="shared" ref="L18:L52" si="5">SUM(M18:N18)</f>
        <v>0</v>
      </c>
      <c r="M18" s="85">
        <v>0</v>
      </c>
      <c r="N18" s="85">
        <v>0</v>
      </c>
      <c r="P18" s="85">
        <f t="shared" ref="P18:P52" si="6">SUM(Q18:R18)</f>
        <v>25577865.372000005</v>
      </c>
      <c r="Q18" s="84">
        <f t="shared" ref="Q18:Q52" si="7">I18+M18</f>
        <v>25577865.372000005</v>
      </c>
      <c r="R18" s="84">
        <f t="shared" ref="R18:R52" si="8">+J18+N18</f>
        <v>0</v>
      </c>
      <c r="T18" s="85">
        <f t="shared" ref="T18:T52" si="9">SUM(U18:V18)</f>
        <v>0</v>
      </c>
      <c r="U18" s="85">
        <v>-25544804.110905696</v>
      </c>
      <c r="V18" s="85">
        <v>25544804.110905696</v>
      </c>
      <c r="X18" s="85">
        <f t="shared" ref="X18:X52" si="10">SUM(Y18:Z18)</f>
        <v>25577865.372000005</v>
      </c>
      <c r="Y18" s="84">
        <f t="shared" ref="Y18:Z52" si="11">+Q18+U18</f>
        <v>33061.26109430939</v>
      </c>
      <c r="Z18" s="84">
        <f t="shared" si="11"/>
        <v>25544804.110905696</v>
      </c>
    </row>
    <row r="19" spans="1:26" s="73" customFormat="1" x14ac:dyDescent="0.25">
      <c r="A19" s="75" t="s">
        <v>115</v>
      </c>
      <c r="B19" s="82">
        <v>19744099.129999999</v>
      </c>
      <c r="C19" s="82">
        <f t="shared" si="1"/>
        <v>11846459.477999998</v>
      </c>
      <c r="D19" s="82">
        <f t="shared" si="2"/>
        <v>7897639.6520000007</v>
      </c>
      <c r="E19" s="83"/>
      <c r="F19" s="74" t="s">
        <v>204</v>
      </c>
      <c r="G19" s="75"/>
      <c r="H19" s="84">
        <f t="shared" si="0"/>
        <v>7897639.6520000007</v>
      </c>
      <c r="I19" s="84">
        <f t="shared" si="3"/>
        <v>7897639.6520000007</v>
      </c>
      <c r="J19" s="84">
        <f t="shared" si="4"/>
        <v>0</v>
      </c>
      <c r="L19" s="85">
        <f t="shared" si="5"/>
        <v>-155.00799999944866</v>
      </c>
      <c r="M19" s="85">
        <v>-155.00799999944866</v>
      </c>
      <c r="N19" s="85">
        <v>0</v>
      </c>
      <c r="P19" s="85">
        <f t="shared" si="6"/>
        <v>7897484.6440000013</v>
      </c>
      <c r="Q19" s="84">
        <f t="shared" si="7"/>
        <v>7897484.6440000013</v>
      </c>
      <c r="R19" s="84">
        <f t="shared" si="8"/>
        <v>0</v>
      </c>
      <c r="T19" s="85">
        <f t="shared" si="9"/>
        <v>0</v>
      </c>
      <c r="U19" s="85">
        <v>-7887276.5676806457</v>
      </c>
      <c r="V19" s="85">
        <v>7887276.5676806457</v>
      </c>
      <c r="X19" s="85">
        <f t="shared" si="10"/>
        <v>7897484.6440000013</v>
      </c>
      <c r="Y19" s="84">
        <f t="shared" si="11"/>
        <v>10208.076319355518</v>
      </c>
      <c r="Z19" s="84">
        <f t="shared" si="11"/>
        <v>7887276.5676806457</v>
      </c>
    </row>
    <row r="20" spans="1:26" s="73" customFormat="1" x14ac:dyDescent="0.25">
      <c r="A20" s="75" t="s">
        <v>116</v>
      </c>
      <c r="B20" s="82">
        <v>24786062.239999998</v>
      </c>
      <c r="C20" s="82">
        <f t="shared" si="1"/>
        <v>14871637.344000001</v>
      </c>
      <c r="D20" s="82">
        <f t="shared" si="2"/>
        <v>9914424.8959999979</v>
      </c>
      <c r="E20" s="83"/>
      <c r="F20" s="74"/>
      <c r="G20" s="75"/>
      <c r="H20" s="84">
        <f t="shared" si="0"/>
        <v>9914424.8960000016</v>
      </c>
      <c r="I20" s="84">
        <f t="shared" si="3"/>
        <v>0</v>
      </c>
      <c r="J20" s="84">
        <f t="shared" si="4"/>
        <v>9914424.8960000016</v>
      </c>
      <c r="L20" s="85">
        <f t="shared" si="5"/>
        <v>-197.16799999959767</v>
      </c>
      <c r="M20" s="85">
        <v>0</v>
      </c>
      <c r="N20" s="85">
        <v>-197.16799999959767</v>
      </c>
      <c r="P20" s="85">
        <f t="shared" si="6"/>
        <v>9914227.728000002</v>
      </c>
      <c r="Q20" s="84">
        <f t="shared" si="7"/>
        <v>0</v>
      </c>
      <c r="R20" s="84">
        <f t="shared" si="8"/>
        <v>9914227.728000002</v>
      </c>
      <c r="T20" s="85">
        <f t="shared" si="9"/>
        <v>0</v>
      </c>
      <c r="U20" s="85">
        <v>0</v>
      </c>
      <c r="V20" s="85">
        <v>0</v>
      </c>
      <c r="X20" s="85">
        <f t="shared" si="10"/>
        <v>9914227.728000002</v>
      </c>
      <c r="Y20" s="84">
        <f t="shared" si="11"/>
        <v>0</v>
      </c>
      <c r="Z20" s="84">
        <f t="shared" si="11"/>
        <v>9914227.728000002</v>
      </c>
    </row>
    <row r="21" spans="1:26" s="73" customFormat="1" x14ac:dyDescent="0.25">
      <c r="A21" s="75" t="s">
        <v>117</v>
      </c>
      <c r="B21" s="82">
        <v>5822.72</v>
      </c>
      <c r="C21" s="82">
        <f t="shared" si="1"/>
        <v>3493.6320000000005</v>
      </c>
      <c r="D21" s="82">
        <f t="shared" si="2"/>
        <v>2329.0879999999997</v>
      </c>
      <c r="E21" s="83"/>
      <c r="F21" s="74"/>
      <c r="G21" s="75"/>
      <c r="H21" s="84">
        <f t="shared" si="0"/>
        <v>2329.0880000000006</v>
      </c>
      <c r="I21" s="84">
        <f t="shared" si="3"/>
        <v>0</v>
      </c>
      <c r="J21" s="84">
        <f t="shared" si="4"/>
        <v>2329.0880000000006</v>
      </c>
      <c r="L21" s="85">
        <f t="shared" si="5"/>
        <v>-5.2000000000589353E-2</v>
      </c>
      <c r="M21" s="85">
        <v>0</v>
      </c>
      <c r="N21" s="85">
        <v>-5.2000000000589353E-2</v>
      </c>
      <c r="P21" s="85">
        <f t="shared" si="6"/>
        <v>2329.0360000000001</v>
      </c>
      <c r="Q21" s="84">
        <f t="shared" si="7"/>
        <v>0</v>
      </c>
      <c r="R21" s="86">
        <f t="shared" si="8"/>
        <v>2329.0360000000001</v>
      </c>
      <c r="T21" s="85">
        <f t="shared" si="9"/>
        <v>0</v>
      </c>
      <c r="U21" s="85">
        <v>0</v>
      </c>
      <c r="V21" s="85">
        <v>0</v>
      </c>
      <c r="X21" s="85">
        <f t="shared" si="10"/>
        <v>2329.0360000000001</v>
      </c>
      <c r="Y21" s="84">
        <f t="shared" si="11"/>
        <v>0</v>
      </c>
      <c r="Z21" s="84">
        <f t="shared" si="11"/>
        <v>2329.0360000000001</v>
      </c>
    </row>
    <row r="22" spans="1:26" s="73" customFormat="1" x14ac:dyDescent="0.25">
      <c r="A22" s="75" t="s">
        <v>118</v>
      </c>
      <c r="B22" s="82">
        <v>-1727389.35</v>
      </c>
      <c r="C22" s="82">
        <f t="shared" si="1"/>
        <v>-1036433.6100000001</v>
      </c>
      <c r="D22" s="82">
        <f t="shared" si="2"/>
        <v>-690955.74</v>
      </c>
      <c r="E22" s="83"/>
      <c r="F22" s="74" t="s">
        <v>204</v>
      </c>
      <c r="G22" s="75"/>
      <c r="H22" s="84">
        <f t="shared" si="0"/>
        <v>-690955.74000000022</v>
      </c>
      <c r="I22" s="84">
        <f t="shared" si="3"/>
        <v>-690955.74000000022</v>
      </c>
      <c r="J22" s="84">
        <f t="shared" si="4"/>
        <v>0</v>
      </c>
      <c r="L22" s="85">
        <f t="shared" si="5"/>
        <v>13.688000000081956</v>
      </c>
      <c r="M22" s="85">
        <v>13.688000000081956</v>
      </c>
      <c r="N22" s="85">
        <v>0</v>
      </c>
      <c r="P22" s="85">
        <f t="shared" si="6"/>
        <v>-690942.05200000014</v>
      </c>
      <c r="Q22" s="84">
        <f t="shared" si="7"/>
        <v>-690942.05200000014</v>
      </c>
      <c r="R22" s="84">
        <f t="shared" si="8"/>
        <v>0</v>
      </c>
      <c r="T22" s="85">
        <f t="shared" si="9"/>
        <v>0</v>
      </c>
      <c r="U22" s="85">
        <v>0</v>
      </c>
      <c r="V22" s="85">
        <v>0</v>
      </c>
      <c r="X22" s="85">
        <f t="shared" si="10"/>
        <v>-690942.05200000014</v>
      </c>
      <c r="Y22" s="84">
        <f t="shared" si="11"/>
        <v>-690942.05200000014</v>
      </c>
      <c r="Z22" s="84">
        <f t="shared" si="11"/>
        <v>0</v>
      </c>
    </row>
    <row r="23" spans="1:26" s="73" customFormat="1" x14ac:dyDescent="0.25">
      <c r="A23" s="75" t="s">
        <v>119</v>
      </c>
      <c r="B23" s="82">
        <v>1699942.02</v>
      </c>
      <c r="C23" s="82">
        <f t="shared" si="1"/>
        <v>1019965.2120000001</v>
      </c>
      <c r="D23" s="82">
        <f t="shared" si="2"/>
        <v>679976.80799999996</v>
      </c>
      <c r="E23" s="83"/>
      <c r="F23" s="74"/>
      <c r="G23" s="75"/>
      <c r="H23" s="84">
        <f t="shared" si="0"/>
        <v>679976.80800000008</v>
      </c>
      <c r="I23" s="84">
        <f t="shared" si="3"/>
        <v>0</v>
      </c>
      <c r="J23" s="84">
        <f t="shared" si="4"/>
        <v>679976.80800000008</v>
      </c>
      <c r="L23" s="85">
        <f t="shared" si="5"/>
        <v>-13.787999999942258</v>
      </c>
      <c r="M23" s="85">
        <v>0</v>
      </c>
      <c r="N23" s="85">
        <v>-13.787999999942258</v>
      </c>
      <c r="P23" s="85">
        <f t="shared" si="6"/>
        <v>679963.02000000014</v>
      </c>
      <c r="Q23" s="84">
        <f t="shared" si="7"/>
        <v>0</v>
      </c>
      <c r="R23" s="84">
        <f t="shared" si="8"/>
        <v>679963.02000000014</v>
      </c>
      <c r="T23" s="85">
        <f t="shared" si="9"/>
        <v>0</v>
      </c>
      <c r="U23" s="85">
        <v>0</v>
      </c>
      <c r="V23" s="85">
        <v>0</v>
      </c>
      <c r="X23" s="85">
        <f t="shared" si="10"/>
        <v>679963.02000000014</v>
      </c>
      <c r="Y23" s="84">
        <f t="shared" si="11"/>
        <v>0</v>
      </c>
      <c r="Z23" s="84">
        <f t="shared" si="11"/>
        <v>679963.02000000014</v>
      </c>
    </row>
    <row r="24" spans="1:26" s="73" customFormat="1" x14ac:dyDescent="0.25">
      <c r="A24" s="75" t="s">
        <v>120</v>
      </c>
      <c r="B24" s="82">
        <v>-1470489.94</v>
      </c>
      <c r="C24" s="82">
        <f t="shared" si="1"/>
        <v>-882293.96399999992</v>
      </c>
      <c r="D24" s="82">
        <f t="shared" si="2"/>
        <v>-588195.97600000002</v>
      </c>
      <c r="E24" s="83"/>
      <c r="F24" s="74" t="s">
        <v>204</v>
      </c>
      <c r="G24" s="75"/>
      <c r="H24" s="84">
        <f t="shared" si="0"/>
        <v>-588195.97600000002</v>
      </c>
      <c r="I24" s="84">
        <f t="shared" si="3"/>
        <v>-588195.97600000002</v>
      </c>
      <c r="J24" s="84">
        <f t="shared" si="4"/>
        <v>0</v>
      </c>
      <c r="L24" s="85">
        <f t="shared" si="5"/>
        <v>12.547999999951571</v>
      </c>
      <c r="M24" s="85">
        <v>12.547999999951571</v>
      </c>
      <c r="N24" s="85">
        <v>0</v>
      </c>
      <c r="P24" s="85">
        <f t="shared" si="6"/>
        <v>-588183.42800000007</v>
      </c>
      <c r="Q24" s="84">
        <f t="shared" si="7"/>
        <v>-588183.42800000007</v>
      </c>
      <c r="R24" s="84">
        <f t="shared" si="8"/>
        <v>0</v>
      </c>
      <c r="T24" s="85">
        <f t="shared" si="9"/>
        <v>0</v>
      </c>
      <c r="U24" s="85">
        <v>587423.15791484504</v>
      </c>
      <c r="V24" s="85">
        <v>-587423.15791484504</v>
      </c>
      <c r="X24" s="85">
        <f t="shared" si="10"/>
        <v>-588183.42800000007</v>
      </c>
      <c r="Y24" s="84">
        <f t="shared" si="11"/>
        <v>-760.27008515503258</v>
      </c>
      <c r="Z24" s="84">
        <f t="shared" si="11"/>
        <v>-587423.15791484504</v>
      </c>
    </row>
    <row r="25" spans="1:26" s="73" customFormat="1" x14ac:dyDescent="0.25">
      <c r="A25" s="75" t="s">
        <v>121</v>
      </c>
      <c r="B25" s="82">
        <v>2301066.73</v>
      </c>
      <c r="C25" s="82">
        <f t="shared" si="1"/>
        <v>1380640.0379999999</v>
      </c>
      <c r="D25" s="82">
        <f t="shared" si="2"/>
        <v>920426.69200000004</v>
      </c>
      <c r="E25" s="83"/>
      <c r="F25" s="74"/>
      <c r="G25" s="75"/>
      <c r="H25" s="84">
        <f t="shared" si="0"/>
        <v>920426.69200000016</v>
      </c>
      <c r="I25" s="84">
        <f t="shared" si="3"/>
        <v>0</v>
      </c>
      <c r="J25" s="84">
        <f t="shared" si="4"/>
        <v>920426.69200000016</v>
      </c>
      <c r="L25" s="85">
        <f t="shared" si="5"/>
        <v>-17.391999999992549</v>
      </c>
      <c r="M25" s="85">
        <v>0</v>
      </c>
      <c r="N25" s="85">
        <v>-17.391999999992549</v>
      </c>
      <c r="P25" s="85">
        <f t="shared" si="6"/>
        <v>920409.30000000016</v>
      </c>
      <c r="Q25" s="84">
        <f t="shared" si="7"/>
        <v>0</v>
      </c>
      <c r="R25" s="84">
        <f t="shared" si="8"/>
        <v>920409.30000000016</v>
      </c>
      <c r="T25" s="85">
        <f t="shared" si="9"/>
        <v>0</v>
      </c>
      <c r="U25" s="85">
        <v>0</v>
      </c>
      <c r="V25" s="85">
        <v>0</v>
      </c>
      <c r="X25" s="85">
        <f t="shared" si="10"/>
        <v>920409.30000000016</v>
      </c>
      <c r="Y25" s="84">
        <f t="shared" si="11"/>
        <v>0</v>
      </c>
      <c r="Z25" s="84">
        <f t="shared" si="11"/>
        <v>920409.30000000016</v>
      </c>
    </row>
    <row r="26" spans="1:26" s="73" customFormat="1" x14ac:dyDescent="0.25">
      <c r="A26" s="75" t="s">
        <v>122</v>
      </c>
      <c r="B26" s="82">
        <v>13091020.890000001</v>
      </c>
      <c r="C26" s="82">
        <f t="shared" si="1"/>
        <v>7854612.534</v>
      </c>
      <c r="D26" s="82">
        <f t="shared" si="2"/>
        <v>5236408.3560000006</v>
      </c>
      <c r="E26" s="83"/>
      <c r="F26" s="74" t="s">
        <v>204</v>
      </c>
      <c r="G26" s="75"/>
      <c r="H26" s="84">
        <f t="shared" si="0"/>
        <v>5236408.3560000006</v>
      </c>
      <c r="I26" s="84">
        <f t="shared" si="3"/>
        <v>5236408.3560000006</v>
      </c>
      <c r="J26" s="84">
        <f t="shared" si="4"/>
        <v>0</v>
      </c>
      <c r="L26" s="85">
        <f t="shared" si="5"/>
        <v>-107.33199999947101</v>
      </c>
      <c r="M26" s="85">
        <v>-107.33199999947101</v>
      </c>
      <c r="N26" s="85">
        <v>0</v>
      </c>
      <c r="P26" s="85">
        <f t="shared" si="6"/>
        <v>5236301.0240000011</v>
      </c>
      <c r="Q26" s="84">
        <f t="shared" si="7"/>
        <v>5236301.0240000011</v>
      </c>
      <c r="R26" s="84">
        <f t="shared" si="8"/>
        <v>0</v>
      </c>
      <c r="T26" s="85">
        <f t="shared" si="9"/>
        <v>0</v>
      </c>
      <c r="U26" s="85">
        <v>-5229532.722079373</v>
      </c>
      <c r="V26" s="85">
        <v>5229532.722079373</v>
      </c>
      <c r="X26" s="85">
        <f t="shared" si="10"/>
        <v>5236301.0240000011</v>
      </c>
      <c r="Y26" s="84">
        <f t="shared" si="11"/>
        <v>6768.3019206281751</v>
      </c>
      <c r="Z26" s="84">
        <f t="shared" si="11"/>
        <v>5229532.722079373</v>
      </c>
    </row>
    <row r="27" spans="1:26" s="73" customFormat="1" x14ac:dyDescent="0.25">
      <c r="A27" s="75" t="s">
        <v>123</v>
      </c>
      <c r="B27" s="82">
        <v>22929508.690000001</v>
      </c>
      <c r="C27" s="82">
        <f t="shared" si="1"/>
        <v>13757705.214000002</v>
      </c>
      <c r="D27" s="82">
        <f t="shared" si="2"/>
        <v>9171803.4759999998</v>
      </c>
      <c r="E27" s="83"/>
      <c r="F27" s="87"/>
      <c r="G27" s="75"/>
      <c r="H27" s="84">
        <f t="shared" si="0"/>
        <v>9171803.4760000017</v>
      </c>
      <c r="I27" s="84">
        <f t="shared" si="3"/>
        <v>0</v>
      </c>
      <c r="J27" s="84">
        <f t="shared" si="4"/>
        <v>9171803.4760000017</v>
      </c>
      <c r="L27" s="85">
        <f t="shared" si="5"/>
        <v>-186.56399999931455</v>
      </c>
      <c r="M27" s="85">
        <v>0</v>
      </c>
      <c r="N27" s="85">
        <v>-186.56399999931455</v>
      </c>
      <c r="P27" s="85">
        <f t="shared" si="6"/>
        <v>9171616.9120000023</v>
      </c>
      <c r="Q27" s="84">
        <f t="shared" si="7"/>
        <v>0</v>
      </c>
      <c r="R27" s="84">
        <f t="shared" si="8"/>
        <v>9171616.9120000023</v>
      </c>
      <c r="T27" s="85">
        <f t="shared" si="9"/>
        <v>0</v>
      </c>
      <c r="U27" s="85">
        <v>0</v>
      </c>
      <c r="V27" s="85">
        <v>0</v>
      </c>
      <c r="X27" s="85">
        <f t="shared" si="10"/>
        <v>9171616.9120000023</v>
      </c>
      <c r="Y27" s="84">
        <f t="shared" si="11"/>
        <v>0</v>
      </c>
      <c r="Z27" s="84">
        <f t="shared" si="11"/>
        <v>9171616.9120000023</v>
      </c>
    </row>
    <row r="28" spans="1:26" s="73" customFormat="1" x14ac:dyDescent="0.25">
      <c r="A28" s="75" t="s">
        <v>6</v>
      </c>
      <c r="B28" s="82">
        <v>21433498.850000001</v>
      </c>
      <c r="C28" s="82">
        <f t="shared" si="1"/>
        <v>12860099.310000001</v>
      </c>
      <c r="D28" s="82">
        <f t="shared" si="2"/>
        <v>8573399.540000001</v>
      </c>
      <c r="E28" s="83"/>
      <c r="F28" s="87" t="s">
        <v>204</v>
      </c>
      <c r="G28" s="75"/>
      <c r="H28" s="84">
        <f t="shared" si="0"/>
        <v>8573399.540000001</v>
      </c>
      <c r="I28" s="84">
        <f t="shared" si="3"/>
        <v>8573399.540000001</v>
      </c>
      <c r="J28" s="84">
        <f t="shared" si="4"/>
        <v>0</v>
      </c>
      <c r="L28" s="85">
        <f t="shared" si="5"/>
        <v>-107.74799999967217</v>
      </c>
      <c r="M28" s="85">
        <v>-107.74799999967217</v>
      </c>
      <c r="N28" s="85">
        <v>0</v>
      </c>
      <c r="P28" s="85">
        <f t="shared" si="6"/>
        <v>8573291.7920000013</v>
      </c>
      <c r="Q28" s="84">
        <f t="shared" si="7"/>
        <v>8573291.7920000013</v>
      </c>
      <c r="R28" s="84">
        <f t="shared" si="8"/>
        <v>0</v>
      </c>
      <c r="T28" s="85">
        <f t="shared" si="9"/>
        <v>0</v>
      </c>
      <c r="U28" s="85">
        <v>0</v>
      </c>
      <c r="V28" s="85">
        <v>0</v>
      </c>
      <c r="X28" s="85">
        <f t="shared" si="10"/>
        <v>8573291.7920000013</v>
      </c>
      <c r="Y28" s="84">
        <f t="shared" si="11"/>
        <v>8573291.7920000013</v>
      </c>
      <c r="Z28" s="84">
        <f t="shared" si="11"/>
        <v>0</v>
      </c>
    </row>
    <row r="29" spans="1:26" s="73" customFormat="1" x14ac:dyDescent="0.25">
      <c r="A29" s="75" t="s">
        <v>8</v>
      </c>
      <c r="B29" s="82">
        <v>23578830.879999999</v>
      </c>
      <c r="C29" s="82">
        <f t="shared" si="1"/>
        <v>14147298.527999999</v>
      </c>
      <c r="D29" s="82">
        <f t="shared" si="2"/>
        <v>9431532.352</v>
      </c>
      <c r="E29" s="83"/>
      <c r="F29" s="87"/>
      <c r="G29" s="75"/>
      <c r="H29" s="84">
        <f t="shared" si="0"/>
        <v>9431532.3520000018</v>
      </c>
      <c r="I29" s="84">
        <f t="shared" si="3"/>
        <v>0</v>
      </c>
      <c r="J29" s="84">
        <f t="shared" si="4"/>
        <v>9431532.3520000018</v>
      </c>
      <c r="L29" s="85">
        <f t="shared" si="5"/>
        <v>-78516.264000000432</v>
      </c>
      <c r="M29" s="85">
        <v>0</v>
      </c>
      <c r="N29" s="85">
        <v>-78516.264000000432</v>
      </c>
      <c r="P29" s="85">
        <f t="shared" si="6"/>
        <v>9353016.0880000014</v>
      </c>
      <c r="Q29" s="84">
        <f t="shared" si="7"/>
        <v>0</v>
      </c>
      <c r="R29" s="84">
        <f t="shared" si="8"/>
        <v>9353016.0880000014</v>
      </c>
      <c r="T29" s="85">
        <f t="shared" si="9"/>
        <v>0</v>
      </c>
      <c r="U29" s="85">
        <v>0</v>
      </c>
      <c r="V29" s="85">
        <v>0</v>
      </c>
      <c r="X29" s="85">
        <f t="shared" si="10"/>
        <v>9353016.0880000014</v>
      </c>
      <c r="Y29" s="84">
        <f t="shared" si="11"/>
        <v>0</v>
      </c>
      <c r="Z29" s="84">
        <f t="shared" si="11"/>
        <v>9353016.0880000014</v>
      </c>
    </row>
    <row r="30" spans="1:26" s="73" customFormat="1" x14ac:dyDescent="0.25">
      <c r="A30" s="75" t="s">
        <v>124</v>
      </c>
      <c r="B30" s="82">
        <v>4881512.9800000004</v>
      </c>
      <c r="C30" s="82">
        <f t="shared" si="1"/>
        <v>2928907.7880000002</v>
      </c>
      <c r="D30" s="82">
        <f t="shared" si="2"/>
        <v>1952605.1920000003</v>
      </c>
      <c r="E30" s="83"/>
      <c r="F30" s="87"/>
      <c r="G30" s="75"/>
      <c r="H30" s="84">
        <f t="shared" si="0"/>
        <v>1952605.1920000005</v>
      </c>
      <c r="I30" s="84">
        <f t="shared" si="3"/>
        <v>0</v>
      </c>
      <c r="J30" s="84">
        <f t="shared" si="4"/>
        <v>1952605.1920000005</v>
      </c>
      <c r="L30" s="85">
        <f t="shared" si="5"/>
        <v>-27.752000000327826</v>
      </c>
      <c r="M30" s="85">
        <v>0</v>
      </c>
      <c r="N30" s="85">
        <v>-27.752000000327826</v>
      </c>
      <c r="P30" s="85">
        <f t="shared" si="6"/>
        <v>1952577.4400000002</v>
      </c>
      <c r="Q30" s="84">
        <f t="shared" si="7"/>
        <v>0</v>
      </c>
      <c r="R30" s="84">
        <f t="shared" si="8"/>
        <v>1952577.4400000002</v>
      </c>
      <c r="T30" s="85">
        <f t="shared" si="9"/>
        <v>0</v>
      </c>
      <c r="U30" s="85">
        <v>0</v>
      </c>
      <c r="V30" s="85">
        <v>0</v>
      </c>
      <c r="X30" s="85">
        <f t="shared" si="10"/>
        <v>1952577.4400000002</v>
      </c>
      <c r="Y30" s="84">
        <f t="shared" si="11"/>
        <v>0</v>
      </c>
      <c r="Z30" s="84">
        <f t="shared" si="11"/>
        <v>1952577.4400000002</v>
      </c>
    </row>
    <row r="31" spans="1:26" s="73" customFormat="1" x14ac:dyDescent="0.25">
      <c r="A31" s="75" t="s">
        <v>12</v>
      </c>
      <c r="B31" s="82">
        <v>254305985.28</v>
      </c>
      <c r="C31" s="82">
        <f t="shared" si="1"/>
        <v>152583591.16800001</v>
      </c>
      <c r="D31" s="82">
        <f t="shared" si="2"/>
        <v>101722394.11199999</v>
      </c>
      <c r="E31" s="83"/>
      <c r="F31" s="87"/>
      <c r="G31" s="75"/>
      <c r="H31" s="84">
        <f t="shared" si="0"/>
        <v>101722394.11200002</v>
      </c>
      <c r="I31" s="84">
        <f t="shared" si="3"/>
        <v>0</v>
      </c>
      <c r="J31" s="84">
        <f t="shared" si="4"/>
        <v>101722394.11200002</v>
      </c>
      <c r="L31" s="85">
        <f t="shared" si="5"/>
        <v>-2637436.923999995</v>
      </c>
      <c r="M31" s="85">
        <v>0</v>
      </c>
      <c r="N31" s="85">
        <v>-2637436.923999995</v>
      </c>
      <c r="P31" s="85">
        <f t="shared" si="6"/>
        <v>99084957.188000023</v>
      </c>
      <c r="Q31" s="84">
        <f t="shared" si="7"/>
        <v>0</v>
      </c>
      <c r="R31" s="84">
        <f t="shared" si="8"/>
        <v>99084957.188000023</v>
      </c>
      <c r="T31" s="85">
        <f t="shared" si="9"/>
        <v>0</v>
      </c>
      <c r="U31" s="85">
        <v>0</v>
      </c>
      <c r="V31" s="85">
        <v>0</v>
      </c>
      <c r="X31" s="85">
        <f t="shared" si="10"/>
        <v>99084957.188000023</v>
      </c>
      <c r="Y31" s="84">
        <f t="shared" si="11"/>
        <v>0</v>
      </c>
      <c r="Z31" s="84">
        <f t="shared" si="11"/>
        <v>99084957.188000023</v>
      </c>
    </row>
    <row r="32" spans="1:26" s="73" customFormat="1" x14ac:dyDescent="0.25">
      <c r="A32" s="75" t="s">
        <v>125</v>
      </c>
      <c r="B32" s="82">
        <v>369397.04</v>
      </c>
      <c r="C32" s="82">
        <f t="shared" si="1"/>
        <v>221638.22399999999</v>
      </c>
      <c r="D32" s="82">
        <f t="shared" si="2"/>
        <v>147758.81599999999</v>
      </c>
      <c r="E32" s="83"/>
      <c r="F32" s="87"/>
      <c r="G32" s="75"/>
      <c r="H32" s="84">
        <f t="shared" si="0"/>
        <v>147758.81599999999</v>
      </c>
      <c r="I32" s="84">
        <f t="shared" si="3"/>
        <v>0</v>
      </c>
      <c r="J32" s="84">
        <f t="shared" si="4"/>
        <v>147758.81599999999</v>
      </c>
      <c r="L32" s="85">
        <f t="shared" si="5"/>
        <v>-21.199999999953434</v>
      </c>
      <c r="M32" s="85">
        <v>0</v>
      </c>
      <c r="N32" s="85">
        <v>-21.199999999953434</v>
      </c>
      <c r="P32" s="85">
        <f t="shared" si="6"/>
        <v>147737.61600000004</v>
      </c>
      <c r="Q32" s="84">
        <f t="shared" si="7"/>
        <v>0</v>
      </c>
      <c r="R32" s="84">
        <f t="shared" si="8"/>
        <v>147737.61600000004</v>
      </c>
      <c r="T32" s="85">
        <f t="shared" si="9"/>
        <v>0</v>
      </c>
      <c r="U32" s="85">
        <v>0</v>
      </c>
      <c r="V32" s="85">
        <v>0</v>
      </c>
      <c r="X32" s="85">
        <f t="shared" si="10"/>
        <v>147737.61600000004</v>
      </c>
      <c r="Y32" s="84">
        <f t="shared" si="11"/>
        <v>0</v>
      </c>
      <c r="Z32" s="84">
        <f t="shared" si="11"/>
        <v>147737.61600000004</v>
      </c>
    </row>
    <row r="33" spans="1:26" s="73" customFormat="1" x14ac:dyDescent="0.25">
      <c r="A33" s="75" t="s">
        <v>126</v>
      </c>
      <c r="B33" s="82">
        <v>-792658.13</v>
      </c>
      <c r="C33" s="82">
        <f t="shared" si="1"/>
        <v>-475594.87800000003</v>
      </c>
      <c r="D33" s="82">
        <f t="shared" si="2"/>
        <v>-317063.25199999998</v>
      </c>
      <c r="E33" s="83"/>
      <c r="F33" s="87" t="s">
        <v>204</v>
      </c>
      <c r="G33" s="75"/>
      <c r="H33" s="84">
        <f t="shared" si="0"/>
        <v>-317063.25200000004</v>
      </c>
      <c r="I33" s="84">
        <f t="shared" si="3"/>
        <v>-317063.25200000004</v>
      </c>
      <c r="J33" s="84">
        <f t="shared" si="4"/>
        <v>0</v>
      </c>
      <c r="L33" s="85">
        <f t="shared" si="5"/>
        <v>10.423999999999069</v>
      </c>
      <c r="M33" s="85">
        <v>822919.424</v>
      </c>
      <c r="N33" s="85">
        <v>-822909</v>
      </c>
      <c r="P33" s="85">
        <f t="shared" si="6"/>
        <v>-317052.82800000004</v>
      </c>
      <c r="Q33" s="84">
        <f t="shared" si="7"/>
        <v>505856.17199999996</v>
      </c>
      <c r="R33" s="84">
        <f t="shared" si="8"/>
        <v>-822909</v>
      </c>
      <c r="T33" s="85">
        <f t="shared" si="9"/>
        <v>0</v>
      </c>
      <c r="U33" s="85">
        <v>0</v>
      </c>
      <c r="V33" s="85">
        <v>0</v>
      </c>
      <c r="X33" s="85">
        <f t="shared" si="10"/>
        <v>-317052.82800000004</v>
      </c>
      <c r="Y33" s="84">
        <f t="shared" si="11"/>
        <v>505856.17199999996</v>
      </c>
      <c r="Z33" s="84">
        <f t="shared" si="11"/>
        <v>-822909</v>
      </c>
    </row>
    <row r="34" spans="1:26" s="73" customFormat="1" x14ac:dyDescent="0.25">
      <c r="A34" s="75" t="s">
        <v>127</v>
      </c>
      <c r="B34" s="82">
        <v>-1299.67</v>
      </c>
      <c r="C34" s="82">
        <f t="shared" si="1"/>
        <v>-779.80200000000002</v>
      </c>
      <c r="D34" s="82">
        <f t="shared" si="2"/>
        <v>-519.86800000000005</v>
      </c>
      <c r="E34" s="83"/>
      <c r="F34" s="87" t="s">
        <v>204</v>
      </c>
      <c r="G34" s="75"/>
      <c r="H34" s="84">
        <f t="shared" si="0"/>
        <v>-519.86800000000017</v>
      </c>
      <c r="I34" s="84">
        <f t="shared" si="3"/>
        <v>-519.86800000000017</v>
      </c>
      <c r="J34" s="84">
        <f t="shared" si="4"/>
        <v>0</v>
      </c>
      <c r="L34" s="85">
        <f t="shared" si="5"/>
        <v>1.5999999999962711E-2</v>
      </c>
      <c r="M34" s="85">
        <v>1.5999999999962711E-2</v>
      </c>
      <c r="N34" s="85">
        <v>0</v>
      </c>
      <c r="P34" s="85">
        <f t="shared" si="6"/>
        <v>-519.8520000000002</v>
      </c>
      <c r="Q34" s="84">
        <f t="shared" si="7"/>
        <v>-519.8520000000002</v>
      </c>
      <c r="R34" s="84">
        <f t="shared" si="8"/>
        <v>0</v>
      </c>
      <c r="T34" s="85">
        <f t="shared" si="9"/>
        <v>0</v>
      </c>
      <c r="U34" s="85">
        <v>0</v>
      </c>
      <c r="V34" s="85">
        <v>0</v>
      </c>
      <c r="X34" s="85">
        <f t="shared" si="10"/>
        <v>-519.8520000000002</v>
      </c>
      <c r="Y34" s="84">
        <f t="shared" si="11"/>
        <v>-519.8520000000002</v>
      </c>
      <c r="Z34" s="84">
        <f t="shared" si="11"/>
        <v>0</v>
      </c>
    </row>
    <row r="35" spans="1:26" s="73" customFormat="1" x14ac:dyDescent="0.25">
      <c r="A35" s="75" t="s">
        <v>128</v>
      </c>
      <c r="B35" s="82">
        <v>-1585363.92</v>
      </c>
      <c r="C35" s="82">
        <f t="shared" si="1"/>
        <v>-951218.35199999996</v>
      </c>
      <c r="D35" s="82">
        <f t="shared" si="2"/>
        <v>-634145.56799999997</v>
      </c>
      <c r="E35" s="83"/>
      <c r="F35" s="87"/>
      <c r="G35" s="75"/>
      <c r="H35" s="84">
        <f t="shared" si="0"/>
        <v>-634145.56800000009</v>
      </c>
      <c r="I35" s="84">
        <f t="shared" si="3"/>
        <v>0</v>
      </c>
      <c r="J35" s="84">
        <f t="shared" si="4"/>
        <v>-634145.56800000009</v>
      </c>
      <c r="L35" s="85">
        <f t="shared" si="5"/>
        <v>1793.2920000000158</v>
      </c>
      <c r="M35" s="85">
        <v>0</v>
      </c>
      <c r="N35" s="85">
        <v>1793.2920000000158</v>
      </c>
      <c r="P35" s="85">
        <f t="shared" si="6"/>
        <v>-632352.27600000007</v>
      </c>
      <c r="Q35" s="84">
        <f t="shared" si="7"/>
        <v>0</v>
      </c>
      <c r="R35" s="84">
        <f t="shared" si="8"/>
        <v>-632352.27600000007</v>
      </c>
      <c r="T35" s="85">
        <f t="shared" si="9"/>
        <v>0</v>
      </c>
      <c r="U35" s="85">
        <v>0</v>
      </c>
      <c r="V35" s="85">
        <v>0</v>
      </c>
      <c r="X35" s="85">
        <f t="shared" si="10"/>
        <v>-632352.27600000007</v>
      </c>
      <c r="Y35" s="84">
        <f t="shared" si="11"/>
        <v>0</v>
      </c>
      <c r="Z35" s="84">
        <f t="shared" si="11"/>
        <v>-632352.27600000007</v>
      </c>
    </row>
    <row r="36" spans="1:26" s="73" customFormat="1" x14ac:dyDescent="0.25">
      <c r="A36" s="75" t="s">
        <v>14</v>
      </c>
      <c r="B36" s="82">
        <v>69964460.599999994</v>
      </c>
      <c r="C36" s="82">
        <f t="shared" si="1"/>
        <v>41978676.359999999</v>
      </c>
      <c r="D36" s="82">
        <f t="shared" si="2"/>
        <v>27985784.239999995</v>
      </c>
      <c r="E36" s="83"/>
      <c r="F36" s="87"/>
      <c r="G36" s="75"/>
      <c r="H36" s="84">
        <f t="shared" si="0"/>
        <v>27985784.240000002</v>
      </c>
      <c r="I36" s="84">
        <f t="shared" si="3"/>
        <v>0</v>
      </c>
      <c r="J36" s="84">
        <f t="shared" si="4"/>
        <v>27985784.240000002</v>
      </c>
      <c r="L36" s="85">
        <f t="shared" si="5"/>
        <v>-565.8640000000596</v>
      </c>
      <c r="M36" s="85">
        <v>0</v>
      </c>
      <c r="N36" s="85">
        <v>-565.8640000000596</v>
      </c>
      <c r="P36" s="85">
        <f t="shared" si="6"/>
        <v>27985218.376000002</v>
      </c>
      <c r="Q36" s="84">
        <f t="shared" si="7"/>
        <v>0</v>
      </c>
      <c r="R36" s="84">
        <f t="shared" si="8"/>
        <v>27985218.376000002</v>
      </c>
      <c r="T36" s="85">
        <f t="shared" si="9"/>
        <v>0</v>
      </c>
      <c r="U36" s="85">
        <v>0</v>
      </c>
      <c r="V36" s="85">
        <v>0</v>
      </c>
      <c r="X36" s="85">
        <f t="shared" si="10"/>
        <v>27985218.376000002</v>
      </c>
      <c r="Y36" s="84">
        <f t="shared" si="11"/>
        <v>0</v>
      </c>
      <c r="Z36" s="84">
        <f t="shared" si="11"/>
        <v>27985218.376000002</v>
      </c>
    </row>
    <row r="37" spans="1:26" s="73" customFormat="1" x14ac:dyDescent="0.25">
      <c r="A37" s="75" t="s">
        <v>129</v>
      </c>
      <c r="B37" s="82">
        <v>19878255.079999998</v>
      </c>
      <c r="C37" s="82">
        <f t="shared" si="1"/>
        <v>11926953.047999999</v>
      </c>
      <c r="D37" s="82">
        <f t="shared" si="2"/>
        <v>7951302.0319999997</v>
      </c>
      <c r="E37" s="83"/>
      <c r="F37" s="87"/>
      <c r="G37" s="75"/>
      <c r="H37" s="84">
        <f t="shared" si="0"/>
        <v>7951302.0320000006</v>
      </c>
      <c r="I37" s="84">
        <f t="shared" si="3"/>
        <v>0</v>
      </c>
      <c r="J37" s="84">
        <f t="shared" si="4"/>
        <v>7951302.0320000006</v>
      </c>
      <c r="L37" s="85">
        <f t="shared" si="5"/>
        <v>-143.68399999942631</v>
      </c>
      <c r="M37" s="85">
        <v>0</v>
      </c>
      <c r="N37" s="85">
        <v>-143.68399999942631</v>
      </c>
      <c r="P37" s="85">
        <f t="shared" si="6"/>
        <v>7951158.3480000012</v>
      </c>
      <c r="Q37" s="84">
        <f t="shared" si="7"/>
        <v>0</v>
      </c>
      <c r="R37" s="84">
        <f t="shared" si="8"/>
        <v>7951158.3480000012</v>
      </c>
      <c r="T37" s="85">
        <f t="shared" si="9"/>
        <v>0</v>
      </c>
      <c r="U37" s="85">
        <v>0</v>
      </c>
      <c r="V37" s="85">
        <v>0</v>
      </c>
      <c r="X37" s="85">
        <f t="shared" si="10"/>
        <v>7951158.3480000012</v>
      </c>
      <c r="Y37" s="84">
        <f t="shared" si="11"/>
        <v>0</v>
      </c>
      <c r="Z37" s="84">
        <f t="shared" si="11"/>
        <v>7951158.3480000012</v>
      </c>
    </row>
    <row r="38" spans="1:26" s="73" customFormat="1" x14ac:dyDescent="0.25">
      <c r="A38" s="75" t="s">
        <v>130</v>
      </c>
      <c r="B38" s="82">
        <v>-412403.04</v>
      </c>
      <c r="C38" s="82">
        <f t="shared" si="1"/>
        <v>-247441.82399999996</v>
      </c>
      <c r="D38" s="82">
        <f t="shared" si="2"/>
        <v>-164961.21600000001</v>
      </c>
      <c r="E38" s="83"/>
      <c r="F38" s="87" t="s">
        <v>204</v>
      </c>
      <c r="G38" s="75"/>
      <c r="H38" s="84">
        <f t="shared" si="0"/>
        <v>-164961.21600000001</v>
      </c>
      <c r="I38" s="84">
        <f t="shared" si="3"/>
        <v>-164961.21600000001</v>
      </c>
      <c r="J38" s="84">
        <f t="shared" si="4"/>
        <v>0</v>
      </c>
      <c r="L38" s="85">
        <f t="shared" si="5"/>
        <v>3.1719999999913853</v>
      </c>
      <c r="M38" s="85">
        <v>3.1719999999913853</v>
      </c>
      <c r="N38" s="85">
        <v>0</v>
      </c>
      <c r="P38" s="85">
        <f t="shared" si="6"/>
        <v>-164958.04400000002</v>
      </c>
      <c r="Q38" s="84">
        <f t="shared" si="7"/>
        <v>-164958.04400000002</v>
      </c>
      <c r="R38" s="84">
        <f t="shared" si="8"/>
        <v>0</v>
      </c>
      <c r="T38" s="85">
        <f t="shared" si="9"/>
        <v>0</v>
      </c>
      <c r="U38" s="85">
        <v>0</v>
      </c>
      <c r="V38" s="85">
        <v>0</v>
      </c>
      <c r="X38" s="85">
        <f t="shared" si="10"/>
        <v>-164958.04400000002</v>
      </c>
      <c r="Y38" s="84">
        <f t="shared" si="11"/>
        <v>-164958.04400000002</v>
      </c>
      <c r="Z38" s="84">
        <f t="shared" si="11"/>
        <v>0</v>
      </c>
    </row>
    <row r="39" spans="1:26" s="73" customFormat="1" x14ac:dyDescent="0.25">
      <c r="A39" s="75" t="s">
        <v>131</v>
      </c>
      <c r="B39" s="82">
        <v>106621.85</v>
      </c>
      <c r="C39" s="82">
        <f t="shared" si="1"/>
        <v>63973.11</v>
      </c>
      <c r="D39" s="82">
        <f t="shared" si="2"/>
        <v>42648.740000000005</v>
      </c>
      <c r="E39" s="83"/>
      <c r="F39" s="87"/>
      <c r="G39" s="75"/>
      <c r="H39" s="84">
        <f t="shared" si="0"/>
        <v>42648.740000000005</v>
      </c>
      <c r="I39" s="84">
        <f t="shared" si="3"/>
        <v>0</v>
      </c>
      <c r="J39" s="84">
        <f t="shared" si="4"/>
        <v>42648.740000000005</v>
      </c>
      <c r="L39" s="85">
        <f t="shared" si="5"/>
        <v>0</v>
      </c>
      <c r="M39" s="85">
        <v>0</v>
      </c>
      <c r="N39" s="85">
        <v>0</v>
      </c>
      <c r="P39" s="85">
        <f t="shared" si="6"/>
        <v>42648.740000000005</v>
      </c>
      <c r="Q39" s="84">
        <f t="shared" si="7"/>
        <v>0</v>
      </c>
      <c r="R39" s="84">
        <f t="shared" si="8"/>
        <v>42648.740000000005</v>
      </c>
      <c r="T39" s="85">
        <f t="shared" si="9"/>
        <v>0</v>
      </c>
      <c r="U39" s="85">
        <v>0</v>
      </c>
      <c r="V39" s="85">
        <v>0</v>
      </c>
      <c r="X39" s="85">
        <f t="shared" si="10"/>
        <v>42648.740000000005</v>
      </c>
      <c r="Y39" s="84">
        <f t="shared" si="11"/>
        <v>0</v>
      </c>
      <c r="Z39" s="84">
        <f t="shared" si="11"/>
        <v>42648.740000000005</v>
      </c>
    </row>
    <row r="40" spans="1:26" s="73" customFormat="1" x14ac:dyDescent="0.25">
      <c r="A40" s="75" t="s">
        <v>132</v>
      </c>
      <c r="B40" s="82">
        <v>785223.66</v>
      </c>
      <c r="C40" s="82">
        <f t="shared" si="1"/>
        <v>471134.196</v>
      </c>
      <c r="D40" s="82">
        <f t="shared" si="2"/>
        <v>314089.46400000004</v>
      </c>
      <c r="E40" s="83"/>
      <c r="F40" s="87" t="s">
        <v>204</v>
      </c>
      <c r="G40" s="75"/>
      <c r="H40" s="84">
        <f t="shared" si="0"/>
        <v>314089.46400000004</v>
      </c>
      <c r="I40" s="84">
        <f t="shared" si="3"/>
        <v>314089.46400000004</v>
      </c>
      <c r="J40" s="84">
        <f t="shared" si="4"/>
        <v>0</v>
      </c>
      <c r="L40" s="85">
        <f t="shared" si="5"/>
        <v>0</v>
      </c>
      <c r="M40" s="85">
        <v>0</v>
      </c>
      <c r="N40" s="85">
        <v>0</v>
      </c>
      <c r="P40" s="85">
        <f t="shared" si="6"/>
        <v>314089.46400000004</v>
      </c>
      <c r="Q40" s="84">
        <f t="shared" si="7"/>
        <v>314089.46400000004</v>
      </c>
      <c r="R40" s="84">
        <f t="shared" si="8"/>
        <v>0</v>
      </c>
      <c r="T40" s="85">
        <f t="shared" si="9"/>
        <v>0</v>
      </c>
      <c r="U40" s="85">
        <v>0</v>
      </c>
      <c r="V40" s="85">
        <v>0</v>
      </c>
      <c r="X40" s="85">
        <f t="shared" si="10"/>
        <v>314089.46400000004</v>
      </c>
      <c r="Y40" s="84">
        <f t="shared" si="11"/>
        <v>314089.46400000004</v>
      </c>
      <c r="Z40" s="84">
        <f t="shared" si="11"/>
        <v>0</v>
      </c>
    </row>
    <row r="41" spans="1:26" s="73" customFormat="1" x14ac:dyDescent="0.25">
      <c r="A41" s="75" t="s">
        <v>133</v>
      </c>
      <c r="B41" s="82">
        <v>-3116532.71</v>
      </c>
      <c r="C41" s="82">
        <f t="shared" si="1"/>
        <v>-1869919.6260000002</v>
      </c>
      <c r="D41" s="82">
        <f t="shared" si="2"/>
        <v>-1246613.0839999998</v>
      </c>
      <c r="E41" s="83"/>
      <c r="F41" s="87" t="s">
        <v>204</v>
      </c>
      <c r="G41" s="75"/>
      <c r="H41" s="84">
        <f t="shared" si="0"/>
        <v>-1246613.0840000003</v>
      </c>
      <c r="I41" s="84">
        <f t="shared" si="3"/>
        <v>-1246613.0840000003</v>
      </c>
      <c r="J41" s="84">
        <f t="shared" si="4"/>
        <v>0</v>
      </c>
      <c r="L41" s="85">
        <f t="shared" si="5"/>
        <v>0</v>
      </c>
      <c r="M41" s="85">
        <v>0</v>
      </c>
      <c r="N41" s="85">
        <v>0</v>
      </c>
      <c r="P41" s="85">
        <f t="shared" si="6"/>
        <v>-1246613.0840000003</v>
      </c>
      <c r="Q41" s="84">
        <f t="shared" si="7"/>
        <v>-1246613.0840000003</v>
      </c>
      <c r="R41" s="84">
        <f t="shared" si="8"/>
        <v>0</v>
      </c>
      <c r="T41" s="85">
        <f t="shared" si="9"/>
        <v>0</v>
      </c>
      <c r="U41" s="85">
        <v>0</v>
      </c>
      <c r="V41" s="85">
        <v>0</v>
      </c>
      <c r="X41" s="85">
        <f t="shared" si="10"/>
        <v>-1246613.0840000003</v>
      </c>
      <c r="Y41" s="84">
        <f t="shared" si="11"/>
        <v>-1246613.0840000003</v>
      </c>
      <c r="Z41" s="84">
        <f t="shared" si="11"/>
        <v>0</v>
      </c>
    </row>
    <row r="42" spans="1:26" s="73" customFormat="1" x14ac:dyDescent="0.25">
      <c r="A42" s="75" t="s">
        <v>134</v>
      </c>
      <c r="B42" s="82">
        <v>-15609563.550000001</v>
      </c>
      <c r="C42" s="82">
        <f t="shared" si="1"/>
        <v>-9365738.1300000008</v>
      </c>
      <c r="D42" s="82">
        <f t="shared" si="2"/>
        <v>-6243825.4199999999</v>
      </c>
      <c r="E42" s="83"/>
      <c r="F42" s="87" t="s">
        <v>204</v>
      </c>
      <c r="G42" s="75"/>
      <c r="H42" s="84">
        <f t="shared" si="0"/>
        <v>-6243825.4200000018</v>
      </c>
      <c r="I42" s="84">
        <f t="shared" si="3"/>
        <v>-6243825.4200000018</v>
      </c>
      <c r="J42" s="84">
        <f t="shared" si="4"/>
        <v>0</v>
      </c>
      <c r="L42" s="85">
        <f t="shared" si="5"/>
        <v>0</v>
      </c>
      <c r="M42" s="85">
        <v>0</v>
      </c>
      <c r="N42" s="85">
        <v>0</v>
      </c>
      <c r="P42" s="85">
        <f t="shared" si="6"/>
        <v>-6243825.4200000018</v>
      </c>
      <c r="Q42" s="84">
        <f t="shared" si="7"/>
        <v>-6243825.4200000018</v>
      </c>
      <c r="R42" s="84">
        <f t="shared" si="8"/>
        <v>0</v>
      </c>
      <c r="T42" s="85">
        <f t="shared" si="9"/>
        <v>0</v>
      </c>
      <c r="U42" s="85">
        <v>0</v>
      </c>
      <c r="V42" s="85">
        <v>0</v>
      </c>
      <c r="X42" s="85">
        <f t="shared" si="10"/>
        <v>-6243825.4200000018</v>
      </c>
      <c r="Y42" s="84">
        <f t="shared" si="11"/>
        <v>-6243825.4200000018</v>
      </c>
      <c r="Z42" s="84">
        <f t="shared" si="11"/>
        <v>0</v>
      </c>
    </row>
    <row r="43" spans="1:26" s="73" customFormat="1" x14ac:dyDescent="0.25">
      <c r="A43" s="75" t="s">
        <v>135</v>
      </c>
      <c r="B43" s="82">
        <v>9251929.8000000007</v>
      </c>
      <c r="C43" s="82">
        <f t="shared" si="1"/>
        <v>5551157.8799999999</v>
      </c>
      <c r="D43" s="82">
        <f t="shared" si="2"/>
        <v>3700771.9200000009</v>
      </c>
      <c r="E43" s="83"/>
      <c r="F43" s="87" t="s">
        <v>204</v>
      </c>
      <c r="G43" s="75"/>
      <c r="H43" s="84">
        <f t="shared" si="0"/>
        <v>3700771.9200000009</v>
      </c>
      <c r="I43" s="84">
        <f t="shared" si="3"/>
        <v>3700771.9200000009</v>
      </c>
      <c r="J43" s="84">
        <f t="shared" si="4"/>
        <v>0</v>
      </c>
      <c r="L43" s="85">
        <f t="shared" si="5"/>
        <v>0</v>
      </c>
      <c r="M43" s="85">
        <v>0</v>
      </c>
      <c r="N43" s="85">
        <v>0</v>
      </c>
      <c r="P43" s="85">
        <f t="shared" si="6"/>
        <v>3700771.9200000009</v>
      </c>
      <c r="Q43" s="84">
        <f t="shared" si="7"/>
        <v>3700771.9200000009</v>
      </c>
      <c r="R43" s="84">
        <f t="shared" si="8"/>
        <v>0</v>
      </c>
      <c r="T43" s="85">
        <f t="shared" si="9"/>
        <v>0</v>
      </c>
      <c r="U43" s="85">
        <v>0</v>
      </c>
      <c r="V43" s="85">
        <v>0</v>
      </c>
      <c r="X43" s="85">
        <f t="shared" si="10"/>
        <v>3700771.9200000009</v>
      </c>
      <c r="Y43" s="84">
        <f t="shared" si="11"/>
        <v>3700771.9200000009</v>
      </c>
      <c r="Z43" s="84">
        <f t="shared" si="11"/>
        <v>0</v>
      </c>
    </row>
    <row r="44" spans="1:26" s="73" customFormat="1" x14ac:dyDescent="0.25">
      <c r="A44" s="75" t="s">
        <v>136</v>
      </c>
      <c r="B44" s="82">
        <v>-3713616.5</v>
      </c>
      <c r="C44" s="82">
        <f t="shared" si="1"/>
        <v>-2228169.9000000004</v>
      </c>
      <c r="D44" s="82">
        <f t="shared" si="2"/>
        <v>-1485446.5999999996</v>
      </c>
      <c r="E44" s="83"/>
      <c r="F44" s="87" t="s">
        <v>204</v>
      </c>
      <c r="G44" s="75"/>
      <c r="H44" s="84">
        <f t="shared" si="0"/>
        <v>-1485446.6000000003</v>
      </c>
      <c r="I44" s="84">
        <f t="shared" si="3"/>
        <v>-1485446.6000000003</v>
      </c>
      <c r="J44" s="84">
        <f t="shared" si="4"/>
        <v>0</v>
      </c>
      <c r="L44" s="85">
        <f t="shared" si="5"/>
        <v>0</v>
      </c>
      <c r="M44" s="85">
        <v>0</v>
      </c>
      <c r="N44" s="85">
        <v>0</v>
      </c>
      <c r="P44" s="85">
        <f t="shared" si="6"/>
        <v>-1485446.6000000003</v>
      </c>
      <c r="Q44" s="84">
        <f t="shared" si="7"/>
        <v>-1485446.6000000003</v>
      </c>
      <c r="R44" s="84">
        <f t="shared" si="8"/>
        <v>0</v>
      </c>
      <c r="T44" s="85">
        <f t="shared" si="9"/>
        <v>0</v>
      </c>
      <c r="U44" s="85">
        <v>0</v>
      </c>
      <c r="V44" s="85">
        <v>0</v>
      </c>
      <c r="X44" s="85">
        <f t="shared" si="10"/>
        <v>-1485446.6000000003</v>
      </c>
      <c r="Y44" s="84">
        <f t="shared" si="11"/>
        <v>-1485446.6000000003</v>
      </c>
      <c r="Z44" s="84">
        <f t="shared" si="11"/>
        <v>0</v>
      </c>
    </row>
    <row r="45" spans="1:26" s="73" customFormat="1" x14ac:dyDescent="0.25">
      <c r="A45" s="75" t="s">
        <v>137</v>
      </c>
      <c r="B45" s="82">
        <v>-165484.35999999999</v>
      </c>
      <c r="C45" s="82">
        <f t="shared" si="1"/>
        <v>-99290.615999999995</v>
      </c>
      <c r="D45" s="82">
        <f t="shared" si="2"/>
        <v>-66193.743999999992</v>
      </c>
      <c r="E45" s="83"/>
      <c r="F45" s="87" t="s">
        <v>204</v>
      </c>
      <c r="G45" s="75"/>
      <c r="H45" s="84">
        <f t="shared" si="0"/>
        <v>-66193.744000000006</v>
      </c>
      <c r="I45" s="84">
        <f t="shared" si="3"/>
        <v>-66193.744000000006</v>
      </c>
      <c r="J45" s="84">
        <f t="shared" si="4"/>
        <v>0</v>
      </c>
      <c r="L45" s="85">
        <f t="shared" si="5"/>
        <v>0</v>
      </c>
      <c r="M45" s="85">
        <v>0</v>
      </c>
      <c r="N45" s="85">
        <v>0</v>
      </c>
      <c r="P45" s="85">
        <f t="shared" si="6"/>
        <v>-66193.744000000006</v>
      </c>
      <c r="Q45" s="84">
        <f t="shared" si="7"/>
        <v>-66193.744000000006</v>
      </c>
      <c r="R45" s="84">
        <f t="shared" si="8"/>
        <v>0</v>
      </c>
      <c r="T45" s="85">
        <f t="shared" si="9"/>
        <v>0</v>
      </c>
      <c r="U45" s="85">
        <v>0</v>
      </c>
      <c r="V45" s="85">
        <v>0</v>
      </c>
      <c r="X45" s="85">
        <f t="shared" si="10"/>
        <v>-66193.744000000006</v>
      </c>
      <c r="Y45" s="84">
        <f t="shared" si="11"/>
        <v>-66193.744000000006</v>
      </c>
      <c r="Z45" s="84">
        <f t="shared" si="11"/>
        <v>0</v>
      </c>
    </row>
    <row r="46" spans="1:26" s="73" customFormat="1" x14ac:dyDescent="0.25">
      <c r="A46" s="75" t="s">
        <v>138</v>
      </c>
      <c r="B46" s="82">
        <v>-3571592</v>
      </c>
      <c r="C46" s="82">
        <f t="shared" si="1"/>
        <v>-2142955.2000000002</v>
      </c>
      <c r="D46" s="82">
        <f t="shared" si="2"/>
        <v>-1428636.7999999998</v>
      </c>
      <c r="E46" s="83"/>
      <c r="F46" s="87"/>
      <c r="G46" s="75"/>
      <c r="H46" s="84">
        <f t="shared" si="0"/>
        <v>-1428636.8000000003</v>
      </c>
      <c r="I46" s="84">
        <f t="shared" si="3"/>
        <v>0</v>
      </c>
      <c r="J46" s="84">
        <f t="shared" si="4"/>
        <v>-1428636.8000000003</v>
      </c>
      <c r="L46" s="85">
        <f t="shared" si="5"/>
        <v>372898.94400000013</v>
      </c>
      <c r="M46" s="85">
        <v>0</v>
      </c>
      <c r="N46" s="85">
        <v>372898.94400000013</v>
      </c>
      <c r="P46" s="85">
        <f t="shared" si="6"/>
        <v>-1055737.8560000001</v>
      </c>
      <c r="Q46" s="84">
        <f t="shared" si="7"/>
        <v>0</v>
      </c>
      <c r="R46" s="84">
        <f t="shared" si="8"/>
        <v>-1055737.8560000001</v>
      </c>
      <c r="T46" s="85">
        <f t="shared" si="9"/>
        <v>0</v>
      </c>
      <c r="U46" s="85">
        <v>0</v>
      </c>
      <c r="V46" s="85">
        <v>0</v>
      </c>
      <c r="X46" s="85">
        <f t="shared" si="10"/>
        <v>-1055737.8560000001</v>
      </c>
      <c r="Y46" s="84">
        <f t="shared" si="11"/>
        <v>0</v>
      </c>
      <c r="Z46" s="84">
        <f t="shared" si="11"/>
        <v>-1055737.8560000001</v>
      </c>
    </row>
    <row r="47" spans="1:26" s="73" customFormat="1" x14ac:dyDescent="0.25">
      <c r="A47" s="75" t="s">
        <v>9</v>
      </c>
      <c r="B47" s="82">
        <v>-63526808.670000002</v>
      </c>
      <c r="C47" s="82">
        <f t="shared" si="1"/>
        <v>-38116085.202</v>
      </c>
      <c r="D47" s="82">
        <f t="shared" si="2"/>
        <v>-25410723.468000002</v>
      </c>
      <c r="E47" s="83"/>
      <c r="F47" s="87" t="s">
        <v>204</v>
      </c>
      <c r="G47" s="75"/>
      <c r="H47" s="84">
        <f t="shared" si="0"/>
        <v>-25410723.468000006</v>
      </c>
      <c r="I47" s="84">
        <f t="shared" si="3"/>
        <v>-25410723.468000006</v>
      </c>
      <c r="J47" s="84">
        <f t="shared" si="4"/>
        <v>0</v>
      </c>
      <c r="L47" s="85">
        <f t="shared" si="5"/>
        <v>248519.17200000212</v>
      </c>
      <c r="M47" s="85">
        <v>248519.17200000212</v>
      </c>
      <c r="N47" s="85">
        <v>0</v>
      </c>
      <c r="P47" s="85">
        <f t="shared" si="6"/>
        <v>-25162204.296000004</v>
      </c>
      <c r="Q47" s="84">
        <f t="shared" si="7"/>
        <v>-25162204.296000004</v>
      </c>
      <c r="R47" s="84">
        <f t="shared" si="8"/>
        <v>0</v>
      </c>
      <c r="T47" s="85">
        <f t="shared" si="9"/>
        <v>0</v>
      </c>
      <c r="U47" s="85">
        <v>0</v>
      </c>
      <c r="V47" s="85">
        <v>0</v>
      </c>
      <c r="X47" s="85">
        <f t="shared" si="10"/>
        <v>-25162204.296000004</v>
      </c>
      <c r="Y47" s="84">
        <f t="shared" si="11"/>
        <v>-25162204.296000004</v>
      </c>
      <c r="Z47" s="84">
        <f t="shared" si="11"/>
        <v>0</v>
      </c>
    </row>
    <row r="48" spans="1:26" s="73" customFormat="1" x14ac:dyDescent="0.25">
      <c r="A48" s="75" t="s">
        <v>10</v>
      </c>
      <c r="B48" s="82">
        <v>-56155365.93</v>
      </c>
      <c r="C48" s="82">
        <f t="shared" si="1"/>
        <v>-33693219.558000006</v>
      </c>
      <c r="D48" s="82">
        <f t="shared" si="2"/>
        <v>-22462146.371999994</v>
      </c>
      <c r="E48" s="83"/>
      <c r="F48" s="87" t="s">
        <v>204</v>
      </c>
      <c r="G48" s="75"/>
      <c r="H48" s="84">
        <f t="shared" si="0"/>
        <v>-22462146.372000005</v>
      </c>
      <c r="I48" s="84">
        <f t="shared" si="3"/>
        <v>-22462146.372000005</v>
      </c>
      <c r="J48" s="84">
        <f t="shared" si="4"/>
        <v>0</v>
      </c>
      <c r="L48" s="85">
        <f t="shared" si="5"/>
        <v>5190.2280000038445</v>
      </c>
      <c r="M48" s="85">
        <v>5190.2280000038445</v>
      </c>
      <c r="N48" s="85">
        <v>0</v>
      </c>
      <c r="P48" s="85">
        <f t="shared" si="6"/>
        <v>-22456956.144000001</v>
      </c>
      <c r="Q48" s="84">
        <f t="shared" si="7"/>
        <v>-22456956.144000001</v>
      </c>
      <c r="R48" s="84">
        <f t="shared" si="8"/>
        <v>0</v>
      </c>
      <c r="T48" s="85">
        <f t="shared" si="9"/>
        <v>0</v>
      </c>
      <c r="U48" s="85">
        <v>0</v>
      </c>
      <c r="V48" s="85">
        <v>0</v>
      </c>
      <c r="X48" s="85">
        <f t="shared" si="10"/>
        <v>-22456956.144000001</v>
      </c>
      <c r="Y48" s="84">
        <f t="shared" si="11"/>
        <v>-22456956.144000001</v>
      </c>
      <c r="Z48" s="84">
        <f t="shared" si="11"/>
        <v>0</v>
      </c>
    </row>
    <row r="49" spans="1:26" s="73" customFormat="1" x14ac:dyDescent="0.25">
      <c r="A49" s="75" t="s">
        <v>139</v>
      </c>
      <c r="B49" s="82">
        <v>2064197.25</v>
      </c>
      <c r="C49" s="82">
        <f t="shared" si="1"/>
        <v>1238518.3500000001</v>
      </c>
      <c r="D49" s="82">
        <f t="shared" si="2"/>
        <v>825678.89999999991</v>
      </c>
      <c r="E49" s="83"/>
      <c r="F49" s="87"/>
      <c r="G49" s="75"/>
      <c r="H49" s="84">
        <f t="shared" si="0"/>
        <v>825678.90000000014</v>
      </c>
      <c r="I49" s="84">
        <f t="shared" si="3"/>
        <v>0</v>
      </c>
      <c r="J49" s="84">
        <f t="shared" si="4"/>
        <v>825678.90000000014</v>
      </c>
      <c r="L49" s="85">
        <f t="shared" si="5"/>
        <v>0</v>
      </c>
      <c r="M49" s="85">
        <v>0</v>
      </c>
      <c r="N49" s="85">
        <v>0</v>
      </c>
      <c r="P49" s="85">
        <f t="shared" si="6"/>
        <v>825678.90000000014</v>
      </c>
      <c r="Q49" s="84">
        <f t="shared" si="7"/>
        <v>0</v>
      </c>
      <c r="R49" s="84">
        <f t="shared" si="8"/>
        <v>825678.90000000014</v>
      </c>
      <c r="T49" s="85">
        <f t="shared" si="9"/>
        <v>0</v>
      </c>
      <c r="U49" s="85">
        <v>0</v>
      </c>
      <c r="V49" s="85">
        <v>0</v>
      </c>
      <c r="X49" s="85">
        <f t="shared" si="10"/>
        <v>825678.90000000014</v>
      </c>
      <c r="Y49" s="84">
        <f t="shared" si="11"/>
        <v>0</v>
      </c>
      <c r="Z49" s="84">
        <f t="shared" si="11"/>
        <v>825678.90000000014</v>
      </c>
    </row>
    <row r="50" spans="1:26" s="73" customFormat="1" x14ac:dyDescent="0.25">
      <c r="A50" s="75" t="s">
        <v>13</v>
      </c>
      <c r="B50" s="82">
        <v>-4222131.45</v>
      </c>
      <c r="C50" s="82">
        <f t="shared" si="1"/>
        <v>-2533278.8700000006</v>
      </c>
      <c r="D50" s="82">
        <f t="shared" si="2"/>
        <v>-1688852.5799999996</v>
      </c>
      <c r="E50" s="83"/>
      <c r="F50" s="87" t="s">
        <v>204</v>
      </c>
      <c r="G50" s="75"/>
      <c r="H50" s="84">
        <f t="shared" si="0"/>
        <v>-1688852.5800000005</v>
      </c>
      <c r="I50" s="84">
        <f t="shared" si="3"/>
        <v>-1688852.5800000005</v>
      </c>
      <c r="J50" s="84">
        <f t="shared" si="4"/>
        <v>0</v>
      </c>
      <c r="L50" s="85">
        <f t="shared" si="5"/>
        <v>-551019.86799999978</v>
      </c>
      <c r="M50" s="85">
        <v>-551019.86799999978</v>
      </c>
      <c r="N50" s="85">
        <v>0</v>
      </c>
      <c r="P50" s="85">
        <f t="shared" si="6"/>
        <v>-2239872.4480000003</v>
      </c>
      <c r="Q50" s="84">
        <f t="shared" si="7"/>
        <v>-2239872.4480000003</v>
      </c>
      <c r="R50" s="84">
        <f t="shared" si="8"/>
        <v>0</v>
      </c>
      <c r="T50" s="85">
        <f t="shared" si="9"/>
        <v>0</v>
      </c>
      <c r="U50" s="85">
        <v>0</v>
      </c>
      <c r="V50" s="85">
        <v>0</v>
      </c>
      <c r="X50" s="85">
        <f t="shared" si="10"/>
        <v>-2239872.4480000003</v>
      </c>
      <c r="Y50" s="84">
        <f t="shared" si="11"/>
        <v>-2239872.4480000003</v>
      </c>
      <c r="Z50" s="84">
        <f t="shared" si="11"/>
        <v>0</v>
      </c>
    </row>
    <row r="51" spans="1:26" s="73" customFormat="1" x14ac:dyDescent="0.25">
      <c r="A51" s="75" t="s">
        <v>15</v>
      </c>
      <c r="B51" s="82">
        <v>-9609360.2400000002</v>
      </c>
      <c r="C51" s="82">
        <f t="shared" si="1"/>
        <v>-5765616.1440000003</v>
      </c>
      <c r="D51" s="82">
        <f t="shared" si="2"/>
        <v>-3843744.0959999999</v>
      </c>
      <c r="E51" s="83"/>
      <c r="F51" s="87"/>
      <c r="G51" s="75"/>
      <c r="H51" s="84">
        <f t="shared" si="0"/>
        <v>-3843744.0960000008</v>
      </c>
      <c r="I51" s="84">
        <f t="shared" si="3"/>
        <v>0</v>
      </c>
      <c r="J51" s="84">
        <f t="shared" si="4"/>
        <v>-3843744.0960000008</v>
      </c>
      <c r="L51" s="85">
        <f t="shared" si="5"/>
        <v>-36099.331999999937</v>
      </c>
      <c r="M51" s="85">
        <v>0</v>
      </c>
      <c r="N51" s="85">
        <v>-36099.331999999937</v>
      </c>
      <c r="P51" s="85">
        <f t="shared" si="6"/>
        <v>-3879843.4280000008</v>
      </c>
      <c r="Q51" s="84">
        <f t="shared" si="7"/>
        <v>0</v>
      </c>
      <c r="R51" s="84">
        <f t="shared" si="8"/>
        <v>-3879843.4280000008</v>
      </c>
      <c r="T51" s="85">
        <f t="shared" si="9"/>
        <v>0</v>
      </c>
      <c r="U51" s="85">
        <v>0</v>
      </c>
      <c r="V51" s="85">
        <v>0</v>
      </c>
      <c r="X51" s="85">
        <f t="shared" si="10"/>
        <v>-3879843.4280000008</v>
      </c>
      <c r="Y51" s="84">
        <f t="shared" si="11"/>
        <v>0</v>
      </c>
      <c r="Z51" s="84">
        <f t="shared" si="11"/>
        <v>-3879843.4280000008</v>
      </c>
    </row>
    <row r="52" spans="1:26" s="73" customFormat="1" x14ac:dyDescent="0.25">
      <c r="A52" s="75" t="s">
        <v>140</v>
      </c>
      <c r="B52" s="82">
        <v>345110.48</v>
      </c>
      <c r="C52" s="82">
        <f t="shared" si="1"/>
        <v>207066.288</v>
      </c>
      <c r="D52" s="82">
        <f t="shared" si="2"/>
        <v>138044.19199999998</v>
      </c>
      <c r="E52" s="83"/>
      <c r="F52" s="87" t="s">
        <v>204</v>
      </c>
      <c r="G52" s="75"/>
      <c r="H52" s="84">
        <f t="shared" si="0"/>
        <v>138044.19200000001</v>
      </c>
      <c r="I52" s="84">
        <f t="shared" si="3"/>
        <v>138044.19200000001</v>
      </c>
      <c r="J52" s="84">
        <f t="shared" si="4"/>
        <v>0</v>
      </c>
      <c r="L52" s="85">
        <f t="shared" si="5"/>
        <v>-10.123999999981606</v>
      </c>
      <c r="M52" s="85">
        <v>-10.123999999981606</v>
      </c>
      <c r="N52" s="85">
        <v>0</v>
      </c>
      <c r="P52" s="85">
        <f t="shared" si="6"/>
        <v>138034.06800000003</v>
      </c>
      <c r="Q52" s="84">
        <f t="shared" si="7"/>
        <v>138034.06800000003</v>
      </c>
      <c r="R52" s="84">
        <f t="shared" si="8"/>
        <v>0</v>
      </c>
      <c r="T52" s="85">
        <f t="shared" si="9"/>
        <v>0</v>
      </c>
      <c r="U52" s="85">
        <v>0</v>
      </c>
      <c r="V52" s="85">
        <v>0</v>
      </c>
      <c r="X52" s="85">
        <f t="shared" si="10"/>
        <v>138034.06800000003</v>
      </c>
      <c r="Y52" s="84">
        <f t="shared" si="11"/>
        <v>138034.06800000003</v>
      </c>
      <c r="Z52" s="84">
        <f t="shared" si="11"/>
        <v>0</v>
      </c>
    </row>
    <row r="53" spans="1:26" s="73" customFormat="1" ht="13.5" thickBot="1" x14ac:dyDescent="0.35">
      <c r="A53" s="88" t="s">
        <v>183</v>
      </c>
      <c r="B53" s="89">
        <f>SUM(B17:B52)</f>
        <v>2146075721.2299998</v>
      </c>
      <c r="C53" s="89">
        <f>SUM(C17:C52)</f>
        <v>1287645432.7380004</v>
      </c>
      <c r="D53" s="89">
        <f>SUM(D17:D52)</f>
        <v>858430288.49199986</v>
      </c>
      <c r="E53" s="83"/>
      <c r="F53" s="81"/>
      <c r="G53" s="88" t="s">
        <v>205</v>
      </c>
      <c r="H53" s="90">
        <f>SUM(H17:H52)</f>
        <v>858430288.4920001</v>
      </c>
      <c r="I53" s="90">
        <f>SUM(I17:I52)</f>
        <v>693588149.61199999</v>
      </c>
      <c r="J53" s="90">
        <f>SUM(J17:J52)</f>
        <v>164842138.88000005</v>
      </c>
      <c r="L53" s="90">
        <f>SUM(L17:L52)</f>
        <v>7142745.8720000368</v>
      </c>
      <c r="M53" s="90">
        <f>SUM(M17:M52)</f>
        <v>10344188.620000033</v>
      </c>
      <c r="N53" s="90">
        <f>SUM(N17:N52)</f>
        <v>-3201442.7479999941</v>
      </c>
      <c r="P53" s="90">
        <f>SUM(P17:P52)</f>
        <v>865573034.36400056</v>
      </c>
      <c r="Q53" s="90">
        <f>SUM(Q17:Q52)</f>
        <v>703932338.23200023</v>
      </c>
      <c r="R53" s="90">
        <f>SUM(R17:R52)</f>
        <v>161640696.13200003</v>
      </c>
      <c r="T53" s="90">
        <f>SUM(T17:T52)</f>
        <v>0</v>
      </c>
      <c r="U53" s="90">
        <f>SUM(U17:U52)</f>
        <v>-27637471.804170039</v>
      </c>
      <c r="V53" s="90">
        <f>SUM(V17:V52)</f>
        <v>27637471.804170039</v>
      </c>
      <c r="X53" s="90">
        <f>SUM(X17:X52)</f>
        <v>865573034.36400056</v>
      </c>
      <c r="Y53" s="90">
        <f>SUM(Y17:Y52)</f>
        <v>676294866.42783022</v>
      </c>
      <c r="Z53" s="90">
        <f>SUM(Z17:Z52)</f>
        <v>189278167.93617004</v>
      </c>
    </row>
    <row r="54" spans="1:26" s="73" customFormat="1" ht="13" thickTop="1" x14ac:dyDescent="0.25">
      <c r="A54" s="75" t="s">
        <v>141</v>
      </c>
      <c r="B54" s="78"/>
      <c r="C54" s="78"/>
      <c r="D54" s="78"/>
      <c r="E54" s="78"/>
      <c r="H54" s="80"/>
      <c r="I54" s="80"/>
      <c r="J54" s="80"/>
      <c r="Q54" s="84"/>
      <c r="R54" s="84"/>
      <c r="U54" s="259"/>
      <c r="Y54" s="84"/>
      <c r="Z54" s="84"/>
    </row>
    <row r="55" spans="1:26" s="73" customFormat="1" x14ac:dyDescent="0.25">
      <c r="A55" s="75" t="s">
        <v>201</v>
      </c>
      <c r="H55" s="80"/>
      <c r="I55" s="80"/>
      <c r="J55" s="80"/>
      <c r="Q55" s="84"/>
      <c r="R55" s="84"/>
      <c r="Y55" s="84"/>
      <c r="Z55" s="84"/>
    </row>
    <row r="56" spans="1:26" s="73" customFormat="1" x14ac:dyDescent="0.25">
      <c r="A56" s="75" t="s">
        <v>142</v>
      </c>
      <c r="B56" s="82">
        <v>-53962923.159999996</v>
      </c>
      <c r="C56" s="82">
        <f t="shared" ref="C56:C95" si="12">+B56/0.35*0.21</f>
        <v>-32377753.895999998</v>
      </c>
      <c r="D56" s="82">
        <f>+B56-C56</f>
        <v>-21585169.263999999</v>
      </c>
      <c r="E56" s="83"/>
      <c r="H56" s="82">
        <f>B56/0.0315*0.0126</f>
        <v>-21585169.263999999</v>
      </c>
      <c r="I56" s="84">
        <f t="shared" ref="I56:I95" si="13">IF(F56="P",H56,0)</f>
        <v>0</v>
      </c>
      <c r="J56" s="84">
        <f t="shared" ref="J56:J95" si="14">H56-I56</f>
        <v>-21585169.263999999</v>
      </c>
      <c r="L56" s="84">
        <f>SUM(M56:N56)</f>
        <v>11320.111999996006</v>
      </c>
      <c r="M56" s="85">
        <v>0</v>
      </c>
      <c r="N56" s="84">
        <v>11320.111999996006</v>
      </c>
      <c r="P56" s="85">
        <f>SUM(Q56:R56)</f>
        <v>-21573849.152000003</v>
      </c>
      <c r="Q56" s="85">
        <f t="shared" ref="Q56:Q95" si="15">I56+M56</f>
        <v>0</v>
      </c>
      <c r="R56" s="86">
        <f t="shared" ref="R56:R95" si="16">+J56+N56</f>
        <v>-21573849.152000003</v>
      </c>
      <c r="T56" s="84">
        <f>SUM(U56:V56)</f>
        <v>0</v>
      </c>
      <c r="U56" s="85">
        <v>0</v>
      </c>
      <c r="V56" s="84">
        <v>0</v>
      </c>
      <c r="X56" s="85">
        <f>SUM(Y56:Z56)</f>
        <v>-21573849.152000003</v>
      </c>
      <c r="Y56" s="84">
        <v>0</v>
      </c>
      <c r="Z56" s="96">
        <f>+R56+V56</f>
        <v>-21573849.152000003</v>
      </c>
    </row>
    <row r="57" spans="1:26" s="73" customFormat="1" x14ac:dyDescent="0.25">
      <c r="A57" s="75" t="s">
        <v>143</v>
      </c>
      <c r="B57" s="82">
        <v>-7414684.2199999997</v>
      </c>
      <c r="C57" s="82">
        <f t="shared" si="12"/>
        <v>-4448810.5319999997</v>
      </c>
      <c r="D57" s="82">
        <f t="shared" ref="D57:D95" si="17">+B57-C57</f>
        <v>-2965873.6880000001</v>
      </c>
      <c r="E57" s="83"/>
      <c r="H57" s="82">
        <f t="shared" ref="H57:H95" si="18">B57/0.0315*0.0126</f>
        <v>-2965873.6880000001</v>
      </c>
      <c r="I57" s="84">
        <f t="shared" si="13"/>
        <v>0</v>
      </c>
      <c r="J57" s="84">
        <f t="shared" si="14"/>
        <v>-2965873.6880000001</v>
      </c>
      <c r="L57" s="84">
        <f t="shared" ref="L57:L95" si="19">SUM(M57:N57)</f>
        <v>9800.480000000447</v>
      </c>
      <c r="M57" s="85">
        <v>0</v>
      </c>
      <c r="N57" s="84">
        <v>9800.480000000447</v>
      </c>
      <c r="P57" s="85">
        <f t="shared" ref="P57:P95" si="20">SUM(Q57:R57)</f>
        <v>-2956073.2079999996</v>
      </c>
      <c r="Q57" s="85">
        <f t="shared" si="15"/>
        <v>0</v>
      </c>
      <c r="R57" s="86">
        <f t="shared" si="16"/>
        <v>-2956073.2079999996</v>
      </c>
      <c r="T57" s="84">
        <f t="shared" ref="T57:T95" si="21">SUM(U57:V57)</f>
        <v>0</v>
      </c>
      <c r="U57" s="85">
        <v>0</v>
      </c>
      <c r="V57" s="84">
        <v>0</v>
      </c>
      <c r="X57" s="85">
        <f t="shared" ref="X57:X95" si="22">SUM(Y57:Z57)</f>
        <v>-2956073.2079999996</v>
      </c>
      <c r="Y57" s="84">
        <v>0</v>
      </c>
      <c r="Z57" s="96">
        <f t="shared" ref="Z57:Z95" si="23">+R57+V57</f>
        <v>-2956073.2079999996</v>
      </c>
    </row>
    <row r="58" spans="1:26" s="73" customFormat="1" x14ac:dyDescent="0.25">
      <c r="A58" s="75" t="s">
        <v>144</v>
      </c>
      <c r="B58" s="82">
        <v>-5755019.7199999997</v>
      </c>
      <c r="C58" s="82">
        <f t="shared" si="12"/>
        <v>-3453011.8319999999</v>
      </c>
      <c r="D58" s="82">
        <f t="shared" si="17"/>
        <v>-2302007.8879999998</v>
      </c>
      <c r="E58" s="83"/>
      <c r="H58" s="82">
        <f t="shared" si="18"/>
        <v>-2302007.8879999998</v>
      </c>
      <c r="I58" s="84">
        <f t="shared" si="13"/>
        <v>0</v>
      </c>
      <c r="J58" s="84">
        <f t="shared" si="14"/>
        <v>-2302007.8879999998</v>
      </c>
      <c r="L58" s="84">
        <f t="shared" si="19"/>
        <v>0</v>
      </c>
      <c r="M58" s="85">
        <v>0</v>
      </c>
      <c r="N58" s="84">
        <v>0</v>
      </c>
      <c r="P58" s="85">
        <f t="shared" si="20"/>
        <v>-2302007.8879999998</v>
      </c>
      <c r="Q58" s="85">
        <f t="shared" si="15"/>
        <v>0</v>
      </c>
      <c r="R58" s="86">
        <f t="shared" si="16"/>
        <v>-2302007.8879999998</v>
      </c>
      <c r="T58" s="84">
        <f t="shared" si="21"/>
        <v>0</v>
      </c>
      <c r="U58" s="85">
        <v>0</v>
      </c>
      <c r="V58" s="84">
        <v>0</v>
      </c>
      <c r="X58" s="85">
        <f t="shared" si="22"/>
        <v>-2302007.8879999998</v>
      </c>
      <c r="Y58" s="84">
        <v>0</v>
      </c>
      <c r="Z58" s="96">
        <f t="shared" si="23"/>
        <v>-2302007.8879999998</v>
      </c>
    </row>
    <row r="59" spans="1:26" s="73" customFormat="1" x14ac:dyDescent="0.25">
      <c r="A59" s="75" t="s">
        <v>145</v>
      </c>
      <c r="B59" s="82">
        <v>-1776968.91</v>
      </c>
      <c r="C59" s="82">
        <f t="shared" si="12"/>
        <v>-1066181.3459999999</v>
      </c>
      <c r="D59" s="82">
        <f t="shared" si="17"/>
        <v>-710787.56400000001</v>
      </c>
      <c r="E59" s="83"/>
      <c r="H59" s="82">
        <f t="shared" si="18"/>
        <v>-710787.56400000001</v>
      </c>
      <c r="I59" s="84">
        <f t="shared" si="13"/>
        <v>0</v>
      </c>
      <c r="J59" s="84">
        <f t="shared" si="14"/>
        <v>-710787.56400000001</v>
      </c>
      <c r="L59" s="84">
        <f t="shared" si="19"/>
        <v>13.952000000048429</v>
      </c>
      <c r="M59" s="85">
        <v>0</v>
      </c>
      <c r="N59" s="84">
        <v>13.952000000048429</v>
      </c>
      <c r="P59" s="85">
        <f t="shared" si="20"/>
        <v>-710773.61199999996</v>
      </c>
      <c r="Q59" s="85">
        <f t="shared" si="15"/>
        <v>0</v>
      </c>
      <c r="R59" s="86">
        <f t="shared" si="16"/>
        <v>-710773.61199999996</v>
      </c>
      <c r="T59" s="84">
        <f t="shared" si="21"/>
        <v>0</v>
      </c>
      <c r="U59" s="85">
        <v>0</v>
      </c>
      <c r="V59" s="84">
        <v>0</v>
      </c>
      <c r="X59" s="85">
        <f t="shared" si="22"/>
        <v>-710773.61199999996</v>
      </c>
      <c r="Y59" s="84">
        <v>0</v>
      </c>
      <c r="Z59" s="96">
        <f t="shared" si="23"/>
        <v>-710773.61199999996</v>
      </c>
    </row>
    <row r="60" spans="1:26" s="73" customFormat="1" x14ac:dyDescent="0.25">
      <c r="A60" s="75" t="s">
        <v>146</v>
      </c>
      <c r="B60" s="82">
        <v>-2230745.63</v>
      </c>
      <c r="C60" s="82">
        <f t="shared" si="12"/>
        <v>-1338447.3779999998</v>
      </c>
      <c r="D60" s="82">
        <f t="shared" si="17"/>
        <v>-892298.25200000009</v>
      </c>
      <c r="E60" s="83"/>
      <c r="H60" s="82">
        <f t="shared" si="18"/>
        <v>-892298.25199999998</v>
      </c>
      <c r="I60" s="84">
        <f t="shared" si="13"/>
        <v>0</v>
      </c>
      <c r="J60" s="84">
        <f t="shared" si="14"/>
        <v>-892298.25199999998</v>
      </c>
      <c r="L60" s="84">
        <f t="shared" si="19"/>
        <v>17.75199999997858</v>
      </c>
      <c r="M60" s="85">
        <v>0</v>
      </c>
      <c r="N60" s="84">
        <v>17.75199999997858</v>
      </c>
      <c r="P60" s="85">
        <f t="shared" si="20"/>
        <v>-892280.5</v>
      </c>
      <c r="Q60" s="85">
        <f t="shared" si="15"/>
        <v>0</v>
      </c>
      <c r="R60" s="86">
        <f t="shared" si="16"/>
        <v>-892280.5</v>
      </c>
      <c r="T60" s="84">
        <f t="shared" si="21"/>
        <v>0</v>
      </c>
      <c r="U60" s="85">
        <v>0</v>
      </c>
      <c r="V60" s="84">
        <v>0</v>
      </c>
      <c r="X60" s="85">
        <f t="shared" si="22"/>
        <v>-892280.5</v>
      </c>
      <c r="Y60" s="84">
        <v>0</v>
      </c>
      <c r="Z60" s="96">
        <f t="shared" si="23"/>
        <v>-892280.5</v>
      </c>
    </row>
    <row r="61" spans="1:26" s="73" customFormat="1" x14ac:dyDescent="0.25">
      <c r="A61" s="75" t="s">
        <v>147</v>
      </c>
      <c r="B61" s="82">
        <v>-506.28</v>
      </c>
      <c r="C61" s="82">
        <f t="shared" si="12"/>
        <v>-303.76799999999997</v>
      </c>
      <c r="D61" s="82">
        <f t="shared" si="17"/>
        <v>-202.512</v>
      </c>
      <c r="E61" s="83"/>
      <c r="H61" s="82">
        <f t="shared" si="18"/>
        <v>-202.512</v>
      </c>
      <c r="I61" s="84">
        <f t="shared" si="13"/>
        <v>0</v>
      </c>
      <c r="J61" s="84">
        <f t="shared" si="14"/>
        <v>-202.512</v>
      </c>
      <c r="L61" s="84">
        <f t="shared" si="19"/>
        <v>0</v>
      </c>
      <c r="M61" s="85">
        <v>0</v>
      </c>
      <c r="N61" s="84">
        <v>0</v>
      </c>
      <c r="P61" s="85">
        <f t="shared" si="20"/>
        <v>-202.512</v>
      </c>
      <c r="Q61" s="85">
        <f t="shared" si="15"/>
        <v>0</v>
      </c>
      <c r="R61" s="86">
        <f t="shared" si="16"/>
        <v>-202.512</v>
      </c>
      <c r="T61" s="84">
        <f t="shared" si="21"/>
        <v>0</v>
      </c>
      <c r="U61" s="85">
        <v>0</v>
      </c>
      <c r="V61" s="84">
        <v>0</v>
      </c>
      <c r="X61" s="85">
        <f t="shared" si="22"/>
        <v>-202.512</v>
      </c>
      <c r="Y61" s="84">
        <v>0</v>
      </c>
      <c r="Z61" s="96">
        <f t="shared" si="23"/>
        <v>-202.512</v>
      </c>
    </row>
    <row r="62" spans="1:26" s="73" customFormat="1" x14ac:dyDescent="0.25">
      <c r="A62" s="75" t="s">
        <v>148</v>
      </c>
      <c r="B62" s="82">
        <v>155465.04</v>
      </c>
      <c r="C62" s="82">
        <f t="shared" si="12"/>
        <v>93279.024000000005</v>
      </c>
      <c r="D62" s="82">
        <f t="shared" si="17"/>
        <v>62186.016000000003</v>
      </c>
      <c r="E62" s="83"/>
      <c r="H62" s="82">
        <f t="shared" si="18"/>
        <v>62186.015999999996</v>
      </c>
      <c r="I62" s="84">
        <f t="shared" si="13"/>
        <v>0</v>
      </c>
      <c r="J62" s="84">
        <f t="shared" si="14"/>
        <v>62186.015999999996</v>
      </c>
      <c r="L62" s="84">
        <f t="shared" si="19"/>
        <v>-1.2279999999882421</v>
      </c>
      <c r="M62" s="85">
        <v>0</v>
      </c>
      <c r="N62" s="84">
        <v>-1.2279999999882421</v>
      </c>
      <c r="P62" s="85">
        <f t="shared" si="20"/>
        <v>62184.788000000008</v>
      </c>
      <c r="Q62" s="85">
        <f t="shared" si="15"/>
        <v>0</v>
      </c>
      <c r="R62" s="86">
        <f t="shared" si="16"/>
        <v>62184.788000000008</v>
      </c>
      <c r="T62" s="84">
        <f t="shared" si="21"/>
        <v>0</v>
      </c>
      <c r="U62" s="85">
        <v>0</v>
      </c>
      <c r="V62" s="84">
        <v>0</v>
      </c>
      <c r="X62" s="85">
        <f t="shared" si="22"/>
        <v>62184.788000000008</v>
      </c>
      <c r="Y62" s="84">
        <v>0</v>
      </c>
      <c r="Z62" s="96">
        <f t="shared" si="23"/>
        <v>62184.788000000008</v>
      </c>
    </row>
    <row r="63" spans="1:26" s="73" customFormat="1" x14ac:dyDescent="0.25">
      <c r="A63" s="75" t="s">
        <v>149</v>
      </c>
      <c r="B63" s="82">
        <v>-150827.82999999999</v>
      </c>
      <c r="C63" s="82">
        <f t="shared" si="12"/>
        <v>-90496.698000000004</v>
      </c>
      <c r="D63" s="82">
        <f t="shared" si="17"/>
        <v>-60331.131999999983</v>
      </c>
      <c r="E63" s="83"/>
      <c r="H63" s="82">
        <f t="shared" si="18"/>
        <v>-60331.131999999998</v>
      </c>
      <c r="I63" s="84">
        <f t="shared" si="13"/>
        <v>0</v>
      </c>
      <c r="J63" s="84">
        <f t="shared" si="14"/>
        <v>-60331.131999999998</v>
      </c>
      <c r="L63" s="84">
        <f t="shared" si="19"/>
        <v>1.2239999999947031</v>
      </c>
      <c r="M63" s="85">
        <v>0</v>
      </c>
      <c r="N63" s="84">
        <v>1.2239999999947031</v>
      </c>
      <c r="P63" s="85">
        <f t="shared" si="20"/>
        <v>-60329.908000000003</v>
      </c>
      <c r="Q63" s="85">
        <f t="shared" si="15"/>
        <v>0</v>
      </c>
      <c r="R63" s="86">
        <f t="shared" si="16"/>
        <v>-60329.908000000003</v>
      </c>
      <c r="T63" s="84">
        <f t="shared" si="21"/>
        <v>0</v>
      </c>
      <c r="U63" s="85">
        <v>0</v>
      </c>
      <c r="V63" s="84">
        <v>0</v>
      </c>
      <c r="X63" s="85">
        <f t="shared" si="22"/>
        <v>-60329.908000000003</v>
      </c>
      <c r="Y63" s="84">
        <v>0</v>
      </c>
      <c r="Z63" s="96">
        <f t="shared" si="23"/>
        <v>-60329.908000000003</v>
      </c>
    </row>
    <row r="64" spans="1:26" s="73" customFormat="1" x14ac:dyDescent="0.25">
      <c r="A64" s="75" t="s">
        <v>150</v>
      </c>
      <c r="B64" s="82">
        <v>299043.09000000003</v>
      </c>
      <c r="C64" s="82">
        <f t="shared" si="12"/>
        <v>179425.85400000002</v>
      </c>
      <c r="D64" s="82">
        <f t="shared" si="17"/>
        <v>119617.236</v>
      </c>
      <c r="E64" s="83"/>
      <c r="H64" s="82">
        <f t="shared" si="18"/>
        <v>119617.236</v>
      </c>
      <c r="I64" s="84">
        <f t="shared" si="13"/>
        <v>0</v>
      </c>
      <c r="J64" s="84">
        <f t="shared" si="14"/>
        <v>119617.236</v>
      </c>
      <c r="L64" s="84">
        <f t="shared" si="19"/>
        <v>-2.4440000000176951</v>
      </c>
      <c r="M64" s="85">
        <v>0</v>
      </c>
      <c r="N64" s="84">
        <v>-2.4440000000176951</v>
      </c>
      <c r="P64" s="85">
        <f t="shared" si="20"/>
        <v>119614.79199999999</v>
      </c>
      <c r="Q64" s="85">
        <f t="shared" si="15"/>
        <v>0</v>
      </c>
      <c r="R64" s="86">
        <f t="shared" si="16"/>
        <v>119614.79199999999</v>
      </c>
      <c r="T64" s="84">
        <f t="shared" si="21"/>
        <v>0</v>
      </c>
      <c r="U64" s="85">
        <v>0</v>
      </c>
      <c r="V64" s="84">
        <v>0</v>
      </c>
      <c r="X64" s="85">
        <f t="shared" si="22"/>
        <v>119614.79199999999</v>
      </c>
      <c r="Y64" s="84">
        <v>0</v>
      </c>
      <c r="Z64" s="96">
        <f t="shared" si="23"/>
        <v>119614.79199999999</v>
      </c>
    </row>
    <row r="65" spans="1:26" s="73" customFormat="1" x14ac:dyDescent="0.25">
      <c r="A65" s="75" t="s">
        <v>151</v>
      </c>
      <c r="B65" s="82">
        <v>-175241.58</v>
      </c>
      <c r="C65" s="82">
        <f t="shared" si="12"/>
        <v>-105144.94799999999</v>
      </c>
      <c r="D65" s="82">
        <f t="shared" si="17"/>
        <v>-70096.631999999998</v>
      </c>
      <c r="E65" s="83"/>
      <c r="H65" s="82">
        <f t="shared" si="18"/>
        <v>-70096.631999999998</v>
      </c>
      <c r="I65" s="84">
        <f t="shared" si="13"/>
        <v>0</v>
      </c>
      <c r="J65" s="84">
        <f t="shared" si="14"/>
        <v>-70096.631999999998</v>
      </c>
      <c r="L65" s="84">
        <f t="shared" si="19"/>
        <v>1.3120000000053551</v>
      </c>
      <c r="M65" s="85">
        <v>0</v>
      </c>
      <c r="N65" s="84">
        <v>1.3120000000053551</v>
      </c>
      <c r="P65" s="85">
        <f t="shared" si="20"/>
        <v>-70095.319999999992</v>
      </c>
      <c r="Q65" s="85">
        <f t="shared" si="15"/>
        <v>0</v>
      </c>
      <c r="R65" s="86">
        <f t="shared" si="16"/>
        <v>-70095.319999999992</v>
      </c>
      <c r="T65" s="84">
        <f t="shared" si="21"/>
        <v>0</v>
      </c>
      <c r="U65" s="85">
        <v>0</v>
      </c>
      <c r="V65" s="84">
        <v>0</v>
      </c>
      <c r="X65" s="85">
        <f t="shared" si="22"/>
        <v>-70095.319999999992</v>
      </c>
      <c r="Y65" s="84">
        <v>0</v>
      </c>
      <c r="Z65" s="96">
        <f t="shared" si="23"/>
        <v>-70095.319999999992</v>
      </c>
    </row>
    <row r="66" spans="1:26" s="73" customFormat="1" x14ac:dyDescent="0.25">
      <c r="A66" s="75" t="s">
        <v>152</v>
      </c>
      <c r="B66" s="82">
        <v>-528898.1</v>
      </c>
      <c r="C66" s="82">
        <f t="shared" si="12"/>
        <v>-317338.86</v>
      </c>
      <c r="D66" s="82">
        <f t="shared" si="17"/>
        <v>-211559.24</v>
      </c>
      <c r="E66" s="83"/>
      <c r="H66" s="82">
        <f t="shared" si="18"/>
        <v>-211559.24</v>
      </c>
      <c r="I66" s="84">
        <f t="shared" si="13"/>
        <v>0</v>
      </c>
      <c r="J66" s="84">
        <f t="shared" si="14"/>
        <v>-211559.24</v>
      </c>
      <c r="L66" s="84">
        <f t="shared" si="19"/>
        <v>4.1760000000067521</v>
      </c>
      <c r="M66" s="85">
        <v>0</v>
      </c>
      <c r="N66" s="84">
        <v>4.1760000000067521</v>
      </c>
      <c r="P66" s="85">
        <f t="shared" si="20"/>
        <v>-211555.06399999998</v>
      </c>
      <c r="Q66" s="85">
        <f t="shared" si="15"/>
        <v>0</v>
      </c>
      <c r="R66" s="86">
        <f t="shared" si="16"/>
        <v>-211555.06399999998</v>
      </c>
      <c r="T66" s="84">
        <f t="shared" si="21"/>
        <v>0</v>
      </c>
      <c r="U66" s="85">
        <v>0</v>
      </c>
      <c r="V66" s="84">
        <v>0</v>
      </c>
      <c r="X66" s="85">
        <f t="shared" si="22"/>
        <v>-211555.06399999998</v>
      </c>
      <c r="Y66" s="84">
        <v>0</v>
      </c>
      <c r="Z66" s="96">
        <f t="shared" si="23"/>
        <v>-211555.06399999998</v>
      </c>
    </row>
    <row r="67" spans="1:26" s="73" customFormat="1" x14ac:dyDescent="0.25">
      <c r="A67" s="75" t="s">
        <v>153</v>
      </c>
      <c r="B67" s="82">
        <v>-1879283.09</v>
      </c>
      <c r="C67" s="82">
        <f t="shared" si="12"/>
        <v>-1127569.8540000001</v>
      </c>
      <c r="D67" s="82">
        <f t="shared" si="17"/>
        <v>-751713.23600000003</v>
      </c>
      <c r="E67" s="83"/>
      <c r="H67" s="82">
        <f t="shared" si="18"/>
        <v>-751713.23600000003</v>
      </c>
      <c r="I67" s="84">
        <f t="shared" si="13"/>
        <v>0</v>
      </c>
      <c r="J67" s="84">
        <f t="shared" si="14"/>
        <v>-751713.23600000003</v>
      </c>
      <c r="L67" s="84">
        <f t="shared" si="19"/>
        <v>15.21999999997206</v>
      </c>
      <c r="M67" s="85">
        <v>0</v>
      </c>
      <c r="N67" s="84">
        <v>15.21999999997206</v>
      </c>
      <c r="P67" s="85">
        <f t="shared" si="20"/>
        <v>-751698.01600000006</v>
      </c>
      <c r="Q67" s="85">
        <f t="shared" si="15"/>
        <v>0</v>
      </c>
      <c r="R67" s="86">
        <f t="shared" si="16"/>
        <v>-751698.01600000006</v>
      </c>
      <c r="T67" s="84">
        <f t="shared" si="21"/>
        <v>0</v>
      </c>
      <c r="U67" s="85">
        <v>0</v>
      </c>
      <c r="V67" s="84">
        <v>0</v>
      </c>
      <c r="X67" s="85">
        <f t="shared" si="22"/>
        <v>-751698.01600000006</v>
      </c>
      <c r="Y67" s="84">
        <v>0</v>
      </c>
      <c r="Z67" s="96">
        <f t="shared" si="23"/>
        <v>-751698.01600000006</v>
      </c>
    </row>
    <row r="68" spans="1:26" s="73" customFormat="1" x14ac:dyDescent="0.25">
      <c r="A68" s="75" t="s">
        <v>154</v>
      </c>
      <c r="B68" s="82">
        <v>-1929014.87</v>
      </c>
      <c r="C68" s="82">
        <f t="shared" si="12"/>
        <v>-1157408.922</v>
      </c>
      <c r="D68" s="82">
        <f t="shared" si="17"/>
        <v>-771605.94800000009</v>
      </c>
      <c r="E68" s="83"/>
      <c r="H68" s="82">
        <f t="shared" si="18"/>
        <v>-771605.94800000009</v>
      </c>
      <c r="I68" s="84">
        <f t="shared" si="13"/>
        <v>0</v>
      </c>
      <c r="J68" s="84">
        <f t="shared" si="14"/>
        <v>-771605.94800000009</v>
      </c>
      <c r="L68" s="84">
        <f t="shared" si="19"/>
        <v>9.6840000001247972</v>
      </c>
      <c r="M68" s="85">
        <v>0</v>
      </c>
      <c r="N68" s="84">
        <v>9.6840000001247972</v>
      </c>
      <c r="P68" s="85">
        <f t="shared" si="20"/>
        <v>-771596.26399999997</v>
      </c>
      <c r="Q68" s="85">
        <f t="shared" si="15"/>
        <v>0</v>
      </c>
      <c r="R68" s="86">
        <f t="shared" si="16"/>
        <v>-771596.26399999997</v>
      </c>
      <c r="T68" s="84">
        <f t="shared" si="21"/>
        <v>0</v>
      </c>
      <c r="U68" s="85">
        <v>0</v>
      </c>
      <c r="V68" s="84">
        <v>0</v>
      </c>
      <c r="X68" s="85">
        <f t="shared" si="22"/>
        <v>-771596.26399999997</v>
      </c>
      <c r="Y68" s="84">
        <v>0</v>
      </c>
      <c r="Z68" s="96">
        <f t="shared" si="23"/>
        <v>-771596.26399999997</v>
      </c>
    </row>
    <row r="69" spans="1:26" s="73" customFormat="1" x14ac:dyDescent="0.25">
      <c r="A69" s="75" t="s">
        <v>155</v>
      </c>
      <c r="B69" s="82">
        <v>-2122094.77</v>
      </c>
      <c r="C69" s="82">
        <f t="shared" si="12"/>
        <v>-1273256.862</v>
      </c>
      <c r="D69" s="82">
        <f t="shared" si="17"/>
        <v>-848837.90800000005</v>
      </c>
      <c r="E69" s="83"/>
      <c r="H69" s="82">
        <f t="shared" si="18"/>
        <v>-848837.90800000005</v>
      </c>
      <c r="I69" s="84">
        <f t="shared" si="13"/>
        <v>0</v>
      </c>
      <c r="J69" s="84">
        <f t="shared" si="14"/>
        <v>-848837.90800000005</v>
      </c>
      <c r="L69" s="84">
        <f t="shared" si="19"/>
        <v>7066.4640000001527</v>
      </c>
      <c r="M69" s="85">
        <v>0</v>
      </c>
      <c r="N69" s="84">
        <v>7066.4640000001527</v>
      </c>
      <c r="P69" s="85">
        <f t="shared" si="20"/>
        <v>-841771.4439999999</v>
      </c>
      <c r="Q69" s="85">
        <f t="shared" si="15"/>
        <v>0</v>
      </c>
      <c r="R69" s="86">
        <f t="shared" si="16"/>
        <v>-841771.4439999999</v>
      </c>
      <c r="T69" s="84">
        <f t="shared" si="21"/>
        <v>0</v>
      </c>
      <c r="U69" s="85">
        <v>0</v>
      </c>
      <c r="V69" s="84">
        <v>0</v>
      </c>
      <c r="X69" s="85">
        <f t="shared" si="22"/>
        <v>-841771.4439999999</v>
      </c>
      <c r="Y69" s="84">
        <v>0</v>
      </c>
      <c r="Z69" s="96">
        <f t="shared" si="23"/>
        <v>-841771.4439999999</v>
      </c>
    </row>
    <row r="70" spans="1:26" s="73" customFormat="1" x14ac:dyDescent="0.25">
      <c r="A70" s="75" t="s">
        <v>156</v>
      </c>
      <c r="B70" s="82">
        <v>-439336.22</v>
      </c>
      <c r="C70" s="82">
        <f t="shared" si="12"/>
        <v>-263601.73200000002</v>
      </c>
      <c r="D70" s="82">
        <f t="shared" si="17"/>
        <v>-175734.48799999995</v>
      </c>
      <c r="E70" s="83"/>
      <c r="H70" s="82">
        <f t="shared" si="18"/>
        <v>-175734.48799999998</v>
      </c>
      <c r="I70" s="84">
        <f t="shared" si="13"/>
        <v>0</v>
      </c>
      <c r="J70" s="84">
        <f t="shared" si="14"/>
        <v>-175734.48799999998</v>
      </c>
      <c r="L70" s="84">
        <f t="shared" si="19"/>
        <v>2.4839999999967404</v>
      </c>
      <c r="M70" s="85">
        <v>0</v>
      </c>
      <c r="N70" s="84">
        <v>2.4839999999967404</v>
      </c>
      <c r="P70" s="85">
        <f t="shared" si="20"/>
        <v>-175732.00399999999</v>
      </c>
      <c r="Q70" s="85">
        <f t="shared" si="15"/>
        <v>0</v>
      </c>
      <c r="R70" s="86">
        <f t="shared" si="16"/>
        <v>-175732.00399999999</v>
      </c>
      <c r="T70" s="84">
        <f t="shared" si="21"/>
        <v>0</v>
      </c>
      <c r="U70" s="85">
        <v>0</v>
      </c>
      <c r="V70" s="84">
        <v>0</v>
      </c>
      <c r="X70" s="85">
        <f t="shared" si="22"/>
        <v>-175732.00399999999</v>
      </c>
      <c r="Y70" s="84">
        <v>0</v>
      </c>
      <c r="Z70" s="96">
        <f t="shared" si="23"/>
        <v>-175732.00399999999</v>
      </c>
    </row>
    <row r="71" spans="1:26" s="73" customFormat="1" x14ac:dyDescent="0.25">
      <c r="A71" s="75" t="s">
        <v>157</v>
      </c>
      <c r="B71" s="82">
        <v>-22887538.670000002</v>
      </c>
      <c r="C71" s="82">
        <f t="shared" si="12"/>
        <v>-13732523.202000001</v>
      </c>
      <c r="D71" s="82">
        <f t="shared" si="17"/>
        <v>-9155015.4680000003</v>
      </c>
      <c r="E71" s="83"/>
      <c r="H71" s="82">
        <f t="shared" si="18"/>
        <v>-9155015.4680000003</v>
      </c>
      <c r="I71" s="84">
        <f t="shared" si="13"/>
        <v>0</v>
      </c>
      <c r="J71" s="84">
        <f t="shared" si="14"/>
        <v>-9155015.4680000003</v>
      </c>
      <c r="L71" s="84">
        <f t="shared" si="19"/>
        <v>237369.3200000003</v>
      </c>
      <c r="M71" s="85">
        <v>0</v>
      </c>
      <c r="N71" s="84">
        <v>237369.3200000003</v>
      </c>
      <c r="P71" s="85">
        <f t="shared" si="20"/>
        <v>-8917646.148</v>
      </c>
      <c r="Q71" s="85">
        <f t="shared" si="15"/>
        <v>0</v>
      </c>
      <c r="R71" s="86">
        <f t="shared" si="16"/>
        <v>-8917646.148</v>
      </c>
      <c r="T71" s="84">
        <f t="shared" si="21"/>
        <v>0</v>
      </c>
      <c r="U71" s="85">
        <v>0</v>
      </c>
      <c r="V71" s="84">
        <v>0</v>
      </c>
      <c r="X71" s="85">
        <f t="shared" si="22"/>
        <v>-8917646.148</v>
      </c>
      <c r="Y71" s="84">
        <v>0</v>
      </c>
      <c r="Z71" s="96">
        <f t="shared" si="23"/>
        <v>-8917646.148</v>
      </c>
    </row>
    <row r="72" spans="1:26" s="73" customFormat="1" x14ac:dyDescent="0.25">
      <c r="A72" s="75" t="s">
        <v>158</v>
      </c>
      <c r="B72" s="82">
        <v>43203.95</v>
      </c>
      <c r="C72" s="82">
        <f t="shared" si="12"/>
        <v>25922.37</v>
      </c>
      <c r="D72" s="82">
        <f t="shared" si="17"/>
        <v>17281.579999999998</v>
      </c>
      <c r="E72" s="83"/>
      <c r="H72" s="82">
        <f t="shared" si="18"/>
        <v>17281.579999999998</v>
      </c>
      <c r="I72" s="84">
        <f t="shared" si="13"/>
        <v>0</v>
      </c>
      <c r="J72" s="84">
        <f t="shared" si="14"/>
        <v>17281.579999999998</v>
      </c>
      <c r="L72" s="84">
        <f t="shared" si="19"/>
        <v>-0.3599999999969441</v>
      </c>
      <c r="M72" s="85">
        <v>0</v>
      </c>
      <c r="N72" s="84">
        <v>-0.3599999999969441</v>
      </c>
      <c r="P72" s="85">
        <f t="shared" si="20"/>
        <v>17281.22</v>
      </c>
      <c r="Q72" s="85">
        <f t="shared" si="15"/>
        <v>0</v>
      </c>
      <c r="R72" s="86">
        <f t="shared" si="16"/>
        <v>17281.22</v>
      </c>
      <c r="T72" s="84">
        <f t="shared" si="21"/>
        <v>0</v>
      </c>
      <c r="U72" s="85">
        <v>0</v>
      </c>
      <c r="V72" s="84">
        <v>0</v>
      </c>
      <c r="X72" s="85">
        <f t="shared" si="22"/>
        <v>17281.22</v>
      </c>
      <c r="Y72" s="84">
        <v>0</v>
      </c>
      <c r="Z72" s="96">
        <f t="shared" si="23"/>
        <v>17281.22</v>
      </c>
    </row>
    <row r="73" spans="1:26" s="73" customFormat="1" x14ac:dyDescent="0.25">
      <c r="A73" s="75" t="s">
        <v>159</v>
      </c>
      <c r="B73" s="82">
        <v>116.97</v>
      </c>
      <c r="C73" s="82">
        <f t="shared" si="12"/>
        <v>70.182000000000002</v>
      </c>
      <c r="D73" s="82">
        <f t="shared" si="17"/>
        <v>46.787999999999997</v>
      </c>
      <c r="E73" s="83"/>
      <c r="H73" s="82">
        <f t="shared" si="18"/>
        <v>46.788000000000004</v>
      </c>
      <c r="I73" s="84">
        <f t="shared" si="13"/>
        <v>0</v>
      </c>
      <c r="J73" s="84">
        <f t="shared" si="14"/>
        <v>46.788000000000004</v>
      </c>
      <c r="L73" s="84">
        <f t="shared" si="19"/>
        <v>0</v>
      </c>
      <c r="M73" s="85">
        <v>0</v>
      </c>
      <c r="N73" s="84">
        <v>0</v>
      </c>
      <c r="P73" s="85">
        <f t="shared" si="20"/>
        <v>46.788000000000004</v>
      </c>
      <c r="Q73" s="85">
        <f t="shared" si="15"/>
        <v>0</v>
      </c>
      <c r="R73" s="86">
        <f t="shared" si="16"/>
        <v>46.788000000000004</v>
      </c>
      <c r="T73" s="84">
        <f t="shared" si="21"/>
        <v>0</v>
      </c>
      <c r="U73" s="85">
        <v>0</v>
      </c>
      <c r="V73" s="84">
        <v>0</v>
      </c>
      <c r="X73" s="85">
        <f t="shared" si="22"/>
        <v>46.788000000000004</v>
      </c>
      <c r="Y73" s="84">
        <v>0</v>
      </c>
      <c r="Z73" s="96">
        <f t="shared" si="23"/>
        <v>46.788000000000004</v>
      </c>
    </row>
    <row r="74" spans="1:26" s="73" customFormat="1" x14ac:dyDescent="0.25">
      <c r="A74" s="75" t="s">
        <v>160</v>
      </c>
      <c r="B74" s="82">
        <v>142682.76</v>
      </c>
      <c r="C74" s="82">
        <f t="shared" si="12"/>
        <v>85609.656000000003</v>
      </c>
      <c r="D74" s="82">
        <f t="shared" si="17"/>
        <v>57073.104000000007</v>
      </c>
      <c r="E74" s="83"/>
      <c r="H74" s="82">
        <f t="shared" si="18"/>
        <v>57073.104000000007</v>
      </c>
      <c r="I74" s="84">
        <f t="shared" si="13"/>
        <v>0</v>
      </c>
      <c r="J74" s="84">
        <f t="shared" si="14"/>
        <v>57073.104000000007</v>
      </c>
      <c r="L74" s="84">
        <f t="shared" si="19"/>
        <v>-161.39200000001438</v>
      </c>
      <c r="M74" s="85">
        <v>0</v>
      </c>
      <c r="N74" s="84">
        <v>-161.39200000001438</v>
      </c>
      <c r="P74" s="85">
        <f t="shared" si="20"/>
        <v>56911.711999999992</v>
      </c>
      <c r="Q74" s="85">
        <f t="shared" si="15"/>
        <v>0</v>
      </c>
      <c r="R74" s="86">
        <f t="shared" si="16"/>
        <v>56911.711999999992</v>
      </c>
      <c r="T74" s="84">
        <f t="shared" si="21"/>
        <v>0</v>
      </c>
      <c r="U74" s="85">
        <v>0</v>
      </c>
      <c r="V74" s="84">
        <v>0</v>
      </c>
      <c r="X74" s="85">
        <f t="shared" si="22"/>
        <v>56911.711999999992</v>
      </c>
      <c r="Y74" s="84">
        <v>0</v>
      </c>
      <c r="Z74" s="96">
        <f t="shared" si="23"/>
        <v>56911.711999999992</v>
      </c>
    </row>
    <row r="75" spans="1:26" s="73" customFormat="1" x14ac:dyDescent="0.25">
      <c r="A75" s="75" t="s">
        <v>161</v>
      </c>
      <c r="B75" s="82">
        <v>-6296801.4299999997</v>
      </c>
      <c r="C75" s="82">
        <f t="shared" si="12"/>
        <v>-3778080.858</v>
      </c>
      <c r="D75" s="82">
        <f t="shared" si="17"/>
        <v>-2518720.5719999997</v>
      </c>
      <c r="E75" s="83"/>
      <c r="H75" s="82">
        <f t="shared" si="18"/>
        <v>-2518720.5720000002</v>
      </c>
      <c r="I75" s="84">
        <f t="shared" si="13"/>
        <v>0</v>
      </c>
      <c r="J75" s="84">
        <f t="shared" si="14"/>
        <v>-2518720.5720000002</v>
      </c>
      <c r="L75" s="84">
        <f t="shared" si="19"/>
        <v>50.932000000495464</v>
      </c>
      <c r="M75" s="85">
        <v>0</v>
      </c>
      <c r="N75" s="84">
        <v>50.932000000495464</v>
      </c>
      <c r="P75" s="85">
        <f t="shared" si="20"/>
        <v>-2518669.6399999997</v>
      </c>
      <c r="Q75" s="85">
        <f t="shared" si="15"/>
        <v>0</v>
      </c>
      <c r="R75" s="86">
        <f t="shared" si="16"/>
        <v>-2518669.6399999997</v>
      </c>
      <c r="T75" s="84">
        <f t="shared" si="21"/>
        <v>0</v>
      </c>
      <c r="U75" s="85">
        <v>0</v>
      </c>
      <c r="V75" s="84">
        <v>0</v>
      </c>
      <c r="X75" s="85">
        <f t="shared" si="22"/>
        <v>-2518669.6399999997</v>
      </c>
      <c r="Y75" s="84">
        <v>0</v>
      </c>
      <c r="Z75" s="96">
        <f t="shared" si="23"/>
        <v>-2518669.6399999997</v>
      </c>
    </row>
    <row r="76" spans="1:26" s="73" customFormat="1" x14ac:dyDescent="0.25">
      <c r="A76" s="75" t="s">
        <v>162</v>
      </c>
      <c r="B76" s="82">
        <v>-1789042.96</v>
      </c>
      <c r="C76" s="82">
        <f t="shared" si="12"/>
        <v>-1073425.7759999998</v>
      </c>
      <c r="D76" s="82">
        <f t="shared" si="17"/>
        <v>-715617.18400000012</v>
      </c>
      <c r="E76" s="83"/>
      <c r="H76" s="82">
        <f t="shared" si="18"/>
        <v>-715617.18400000001</v>
      </c>
      <c r="I76" s="84">
        <f t="shared" si="13"/>
        <v>0</v>
      </c>
      <c r="J76" s="84">
        <f t="shared" si="14"/>
        <v>-715617.18400000001</v>
      </c>
      <c r="L76" s="84">
        <f t="shared" si="19"/>
        <v>12.935999999986961</v>
      </c>
      <c r="M76" s="85">
        <v>0</v>
      </c>
      <c r="N76" s="84">
        <v>12.935999999986961</v>
      </c>
      <c r="P76" s="85">
        <f t="shared" si="20"/>
        <v>-715604.24800000002</v>
      </c>
      <c r="Q76" s="85">
        <f t="shared" si="15"/>
        <v>0</v>
      </c>
      <c r="R76" s="86">
        <f t="shared" si="16"/>
        <v>-715604.24800000002</v>
      </c>
      <c r="T76" s="84">
        <f t="shared" si="21"/>
        <v>0</v>
      </c>
      <c r="U76" s="85">
        <v>0</v>
      </c>
      <c r="V76" s="84">
        <v>0</v>
      </c>
      <c r="X76" s="85">
        <f t="shared" si="22"/>
        <v>-715604.24800000002</v>
      </c>
      <c r="Y76" s="84">
        <v>0</v>
      </c>
      <c r="Z76" s="96">
        <f t="shared" si="23"/>
        <v>-715604.24800000002</v>
      </c>
    </row>
    <row r="77" spans="1:26" s="73" customFormat="1" x14ac:dyDescent="0.25">
      <c r="A77" s="75" t="s">
        <v>163</v>
      </c>
      <c r="B77" s="82">
        <v>32067.45</v>
      </c>
      <c r="C77" s="82">
        <f t="shared" si="12"/>
        <v>19240.47</v>
      </c>
      <c r="D77" s="82">
        <f t="shared" si="17"/>
        <v>12826.98</v>
      </c>
      <c r="E77" s="83"/>
      <c r="H77" s="82">
        <f t="shared" si="18"/>
        <v>12826.98</v>
      </c>
      <c r="I77" s="84">
        <f t="shared" si="13"/>
        <v>0</v>
      </c>
      <c r="J77" s="84">
        <f t="shared" si="14"/>
        <v>12826.98</v>
      </c>
      <c r="L77" s="84">
        <f t="shared" si="19"/>
        <v>-0.23599999999896681</v>
      </c>
      <c r="M77" s="85">
        <v>0</v>
      </c>
      <c r="N77" s="84">
        <v>-0.23599999999896681</v>
      </c>
      <c r="P77" s="85">
        <f t="shared" si="20"/>
        <v>12826.744000000001</v>
      </c>
      <c r="Q77" s="85">
        <f t="shared" si="15"/>
        <v>0</v>
      </c>
      <c r="R77" s="86">
        <f t="shared" si="16"/>
        <v>12826.744000000001</v>
      </c>
      <c r="T77" s="84">
        <f t="shared" si="21"/>
        <v>0</v>
      </c>
      <c r="U77" s="85">
        <v>0</v>
      </c>
      <c r="V77" s="84">
        <v>0</v>
      </c>
      <c r="X77" s="85">
        <f t="shared" si="22"/>
        <v>12826.744000000001</v>
      </c>
      <c r="Y77" s="84">
        <v>0</v>
      </c>
      <c r="Z77" s="96">
        <f t="shared" si="23"/>
        <v>12826.744000000001</v>
      </c>
    </row>
    <row r="78" spans="1:26" s="73" customFormat="1" x14ac:dyDescent="0.25">
      <c r="A78" s="75" t="s">
        <v>164</v>
      </c>
      <c r="B78" s="82">
        <v>550980.16</v>
      </c>
      <c r="C78" s="82">
        <f t="shared" si="12"/>
        <v>330588.09600000002</v>
      </c>
      <c r="D78" s="82">
        <f t="shared" si="17"/>
        <v>220392.06400000001</v>
      </c>
      <c r="E78" s="83"/>
      <c r="H78" s="82">
        <f t="shared" si="18"/>
        <v>220392.06400000004</v>
      </c>
      <c r="I78" s="84">
        <f t="shared" si="13"/>
        <v>0</v>
      </c>
      <c r="J78" s="84">
        <f t="shared" si="14"/>
        <v>220392.06400000004</v>
      </c>
      <c r="L78" s="84">
        <f t="shared" si="19"/>
        <v>0</v>
      </c>
      <c r="M78" s="85">
        <v>0</v>
      </c>
      <c r="N78" s="84">
        <v>0</v>
      </c>
      <c r="P78" s="85">
        <f t="shared" si="20"/>
        <v>220392.06400000004</v>
      </c>
      <c r="Q78" s="85">
        <f t="shared" si="15"/>
        <v>0</v>
      </c>
      <c r="R78" s="86">
        <f t="shared" si="16"/>
        <v>220392.06400000004</v>
      </c>
      <c r="T78" s="84">
        <f t="shared" si="21"/>
        <v>0</v>
      </c>
      <c r="U78" s="85">
        <v>0</v>
      </c>
      <c r="V78" s="84">
        <v>0</v>
      </c>
      <c r="X78" s="85">
        <f t="shared" si="22"/>
        <v>220392.06400000004</v>
      </c>
      <c r="Y78" s="84">
        <v>0</v>
      </c>
      <c r="Z78" s="96">
        <f t="shared" si="23"/>
        <v>220392.06400000004</v>
      </c>
    </row>
    <row r="79" spans="1:26" s="73" customFormat="1" x14ac:dyDescent="0.25">
      <c r="A79" s="75" t="s">
        <v>165</v>
      </c>
      <c r="B79" s="82">
        <v>-9651.65</v>
      </c>
      <c r="C79" s="82">
        <f t="shared" si="12"/>
        <v>-5790.99</v>
      </c>
      <c r="D79" s="82">
        <f t="shared" si="17"/>
        <v>-3860.66</v>
      </c>
      <c r="E79" s="83"/>
      <c r="H79" s="82">
        <f t="shared" si="18"/>
        <v>-3860.66</v>
      </c>
      <c r="I79" s="84">
        <f t="shared" si="13"/>
        <v>0</v>
      </c>
      <c r="J79" s="84">
        <f t="shared" si="14"/>
        <v>-3860.66</v>
      </c>
      <c r="L79" s="84">
        <f t="shared" si="19"/>
        <v>0</v>
      </c>
      <c r="M79" s="85">
        <v>0</v>
      </c>
      <c r="N79" s="84">
        <v>0</v>
      </c>
      <c r="P79" s="85">
        <f t="shared" si="20"/>
        <v>-3860.66</v>
      </c>
      <c r="Q79" s="85">
        <f t="shared" si="15"/>
        <v>0</v>
      </c>
      <c r="R79" s="86">
        <f t="shared" si="16"/>
        <v>-3860.66</v>
      </c>
      <c r="T79" s="84">
        <f t="shared" si="21"/>
        <v>0</v>
      </c>
      <c r="U79" s="85">
        <v>0</v>
      </c>
      <c r="V79" s="84">
        <v>0</v>
      </c>
      <c r="X79" s="85">
        <f t="shared" si="22"/>
        <v>-3860.66</v>
      </c>
      <c r="Y79" s="84">
        <v>0</v>
      </c>
      <c r="Z79" s="96">
        <f t="shared" si="23"/>
        <v>-3860.66</v>
      </c>
    </row>
    <row r="80" spans="1:26" s="73" customFormat="1" x14ac:dyDescent="0.25">
      <c r="A80" s="75" t="s">
        <v>166</v>
      </c>
      <c r="B80" s="82">
        <v>500.68</v>
      </c>
      <c r="C80" s="82">
        <f t="shared" si="12"/>
        <v>300.40800000000002</v>
      </c>
      <c r="D80" s="82">
        <f t="shared" si="17"/>
        <v>200.27199999999999</v>
      </c>
      <c r="E80" s="83"/>
      <c r="H80" s="82">
        <f t="shared" si="18"/>
        <v>200.27199999999999</v>
      </c>
      <c r="I80" s="84">
        <f t="shared" si="13"/>
        <v>0</v>
      </c>
      <c r="J80" s="84">
        <f t="shared" si="14"/>
        <v>200.27199999999999</v>
      </c>
      <c r="L80" s="84">
        <f t="shared" si="19"/>
        <v>0</v>
      </c>
      <c r="M80" s="85">
        <v>0</v>
      </c>
      <c r="N80" s="84">
        <v>0</v>
      </c>
      <c r="P80" s="85">
        <f t="shared" si="20"/>
        <v>200.27199999999999</v>
      </c>
      <c r="Q80" s="85">
        <f t="shared" si="15"/>
        <v>0</v>
      </c>
      <c r="R80" s="86">
        <f t="shared" si="16"/>
        <v>200.27199999999999</v>
      </c>
      <c r="T80" s="84">
        <f t="shared" si="21"/>
        <v>0</v>
      </c>
      <c r="U80" s="85">
        <v>0</v>
      </c>
      <c r="V80" s="84">
        <v>0</v>
      </c>
      <c r="X80" s="85">
        <f t="shared" si="22"/>
        <v>200.27199999999999</v>
      </c>
      <c r="Y80" s="84">
        <v>0</v>
      </c>
      <c r="Z80" s="96">
        <f t="shared" si="23"/>
        <v>200.27199999999999</v>
      </c>
    </row>
    <row r="81" spans="1:26" s="73" customFormat="1" x14ac:dyDescent="0.25">
      <c r="A81" s="75" t="s">
        <v>167</v>
      </c>
      <c r="B81" s="82">
        <v>519.35</v>
      </c>
      <c r="C81" s="82">
        <f t="shared" si="12"/>
        <v>311.61000000000007</v>
      </c>
      <c r="D81" s="82">
        <f t="shared" si="17"/>
        <v>207.73999999999995</v>
      </c>
      <c r="E81" s="83"/>
      <c r="H81" s="82">
        <f t="shared" si="18"/>
        <v>207.73999999999998</v>
      </c>
      <c r="I81" s="84">
        <f t="shared" si="13"/>
        <v>0</v>
      </c>
      <c r="J81" s="84">
        <f t="shared" si="14"/>
        <v>207.73999999999998</v>
      </c>
      <c r="L81" s="84">
        <f t="shared" si="19"/>
        <v>0</v>
      </c>
      <c r="M81" s="85">
        <v>0</v>
      </c>
      <c r="N81" s="84">
        <v>0</v>
      </c>
      <c r="P81" s="85">
        <f t="shared" si="20"/>
        <v>207.73999999999998</v>
      </c>
      <c r="Q81" s="85">
        <f t="shared" si="15"/>
        <v>0</v>
      </c>
      <c r="R81" s="86">
        <f t="shared" si="16"/>
        <v>207.73999999999998</v>
      </c>
      <c r="T81" s="84">
        <f t="shared" si="21"/>
        <v>0</v>
      </c>
      <c r="U81" s="85">
        <v>0</v>
      </c>
      <c r="V81" s="84">
        <v>0</v>
      </c>
      <c r="X81" s="85">
        <f t="shared" si="22"/>
        <v>207.73999999999998</v>
      </c>
      <c r="Y81" s="84">
        <v>0</v>
      </c>
      <c r="Z81" s="96">
        <f t="shared" si="23"/>
        <v>207.73999999999998</v>
      </c>
    </row>
    <row r="82" spans="1:26" s="73" customFormat="1" x14ac:dyDescent="0.25">
      <c r="A82" s="75" t="s">
        <v>168</v>
      </c>
      <c r="B82" s="82">
        <v>-337520.24</v>
      </c>
      <c r="C82" s="82">
        <f t="shared" si="12"/>
        <v>-202512.144</v>
      </c>
      <c r="D82" s="82">
        <f t="shared" si="17"/>
        <v>-135008.09599999999</v>
      </c>
      <c r="E82" s="83"/>
      <c r="H82" s="82">
        <f t="shared" si="18"/>
        <v>-135008.09599999999</v>
      </c>
      <c r="I82" s="84">
        <f t="shared" si="13"/>
        <v>0</v>
      </c>
      <c r="J82" s="84">
        <f t="shared" si="14"/>
        <v>-135008.09599999999</v>
      </c>
      <c r="L82" s="84">
        <f t="shared" si="19"/>
        <v>0</v>
      </c>
      <c r="M82" s="85">
        <v>0</v>
      </c>
      <c r="N82" s="84">
        <v>0</v>
      </c>
      <c r="P82" s="85">
        <f t="shared" si="20"/>
        <v>-135008.09599999999</v>
      </c>
      <c r="Q82" s="85">
        <f t="shared" si="15"/>
        <v>0</v>
      </c>
      <c r="R82" s="86">
        <f t="shared" si="16"/>
        <v>-135008.09599999999</v>
      </c>
      <c r="T82" s="84">
        <f t="shared" si="21"/>
        <v>0</v>
      </c>
      <c r="U82" s="85">
        <v>0</v>
      </c>
      <c r="V82" s="84">
        <v>0</v>
      </c>
      <c r="X82" s="85">
        <f t="shared" si="22"/>
        <v>-135008.09599999999</v>
      </c>
      <c r="Y82" s="84">
        <v>0</v>
      </c>
      <c r="Z82" s="96">
        <f t="shared" si="23"/>
        <v>-135008.09599999999</v>
      </c>
    </row>
    <row r="83" spans="1:26" s="73" customFormat="1" x14ac:dyDescent="0.25">
      <c r="A83" s="75" t="s">
        <v>169</v>
      </c>
      <c r="B83" s="82">
        <v>1448000.91</v>
      </c>
      <c r="C83" s="82">
        <f t="shared" si="12"/>
        <v>868800.54599999997</v>
      </c>
      <c r="D83" s="82">
        <f t="shared" si="17"/>
        <v>579200.36399999994</v>
      </c>
      <c r="E83" s="83"/>
      <c r="H83" s="82">
        <f t="shared" si="18"/>
        <v>579200.36399999994</v>
      </c>
      <c r="I83" s="84">
        <f t="shared" si="13"/>
        <v>0</v>
      </c>
      <c r="J83" s="84">
        <f t="shared" si="14"/>
        <v>579200.36399999994</v>
      </c>
      <c r="L83" s="84">
        <f t="shared" si="19"/>
        <v>0</v>
      </c>
      <c r="M83" s="85">
        <v>0</v>
      </c>
      <c r="N83" s="84">
        <v>0</v>
      </c>
      <c r="P83" s="85">
        <f t="shared" si="20"/>
        <v>579200.36399999994</v>
      </c>
      <c r="Q83" s="85">
        <f t="shared" si="15"/>
        <v>0</v>
      </c>
      <c r="R83" s="86">
        <f t="shared" si="16"/>
        <v>579200.36399999994</v>
      </c>
      <c r="T83" s="84">
        <f t="shared" si="21"/>
        <v>0</v>
      </c>
      <c r="U83" s="85">
        <v>0</v>
      </c>
      <c r="V83" s="84">
        <v>0</v>
      </c>
      <c r="X83" s="85">
        <f t="shared" si="22"/>
        <v>579200.36399999994</v>
      </c>
      <c r="Y83" s="84">
        <v>0</v>
      </c>
      <c r="Z83" s="96">
        <f t="shared" si="23"/>
        <v>579200.36399999994</v>
      </c>
    </row>
    <row r="84" spans="1:26" s="73" customFormat="1" x14ac:dyDescent="0.25">
      <c r="A84" s="75" t="s">
        <v>170</v>
      </c>
      <c r="B84" s="82">
        <v>-590.66999999999996</v>
      </c>
      <c r="C84" s="82">
        <f t="shared" si="12"/>
        <v>-354.40199999999999</v>
      </c>
      <c r="D84" s="82">
        <f t="shared" si="17"/>
        <v>-236.26799999999997</v>
      </c>
      <c r="E84" s="83"/>
      <c r="H84" s="82">
        <f t="shared" si="18"/>
        <v>-236.26799999999997</v>
      </c>
      <c r="I84" s="84">
        <f t="shared" si="13"/>
        <v>0</v>
      </c>
      <c r="J84" s="84">
        <f t="shared" si="14"/>
        <v>-236.26799999999997</v>
      </c>
      <c r="L84" s="84">
        <f t="shared" si="19"/>
        <v>0</v>
      </c>
      <c r="M84" s="85">
        <v>0</v>
      </c>
      <c r="N84" s="84">
        <v>0</v>
      </c>
      <c r="P84" s="85">
        <f t="shared" si="20"/>
        <v>-236.26799999999997</v>
      </c>
      <c r="Q84" s="85">
        <f t="shared" si="15"/>
        <v>0</v>
      </c>
      <c r="R84" s="86">
        <f t="shared" si="16"/>
        <v>-236.26799999999997</v>
      </c>
      <c r="T84" s="84">
        <f t="shared" si="21"/>
        <v>0</v>
      </c>
      <c r="U84" s="85">
        <v>0</v>
      </c>
      <c r="V84" s="84">
        <v>0</v>
      </c>
      <c r="X84" s="85">
        <f t="shared" si="22"/>
        <v>-236.26799999999997</v>
      </c>
      <c r="Y84" s="84">
        <v>0</v>
      </c>
      <c r="Z84" s="96">
        <f t="shared" si="23"/>
        <v>-236.26799999999997</v>
      </c>
    </row>
    <row r="85" spans="1:26" s="73" customFormat="1" x14ac:dyDescent="0.25">
      <c r="A85" s="75" t="s">
        <v>171</v>
      </c>
      <c r="B85" s="82">
        <v>1992.34</v>
      </c>
      <c r="C85" s="82">
        <f t="shared" si="12"/>
        <v>1195.404</v>
      </c>
      <c r="D85" s="82">
        <f t="shared" si="17"/>
        <v>796.93599999999992</v>
      </c>
      <c r="E85" s="83"/>
      <c r="H85" s="82">
        <f t="shared" si="18"/>
        <v>796.93599999999992</v>
      </c>
      <c r="I85" s="84">
        <f t="shared" si="13"/>
        <v>0</v>
      </c>
      <c r="J85" s="84">
        <f t="shared" si="14"/>
        <v>796.93599999999992</v>
      </c>
      <c r="L85" s="84">
        <f t="shared" si="19"/>
        <v>0</v>
      </c>
      <c r="M85" s="85">
        <v>0</v>
      </c>
      <c r="N85" s="84">
        <v>0</v>
      </c>
      <c r="P85" s="85">
        <f t="shared" si="20"/>
        <v>796.93599999999992</v>
      </c>
      <c r="Q85" s="85">
        <f t="shared" si="15"/>
        <v>0</v>
      </c>
      <c r="R85" s="86">
        <f t="shared" si="16"/>
        <v>796.93599999999992</v>
      </c>
      <c r="T85" s="84">
        <f t="shared" si="21"/>
        <v>0</v>
      </c>
      <c r="U85" s="85">
        <v>0</v>
      </c>
      <c r="V85" s="84">
        <v>0</v>
      </c>
      <c r="X85" s="85">
        <f t="shared" si="22"/>
        <v>796.93599999999992</v>
      </c>
      <c r="Y85" s="84">
        <v>0</v>
      </c>
      <c r="Z85" s="96">
        <f t="shared" si="23"/>
        <v>796.93599999999992</v>
      </c>
    </row>
    <row r="86" spans="1:26" s="73" customFormat="1" x14ac:dyDescent="0.25">
      <c r="A86" s="75" t="s">
        <v>172</v>
      </c>
      <c r="B86" s="82">
        <v>14898.39</v>
      </c>
      <c r="C86" s="82">
        <f t="shared" si="12"/>
        <v>8939.0339999999997</v>
      </c>
      <c r="D86" s="82">
        <f t="shared" si="17"/>
        <v>5959.3559999999998</v>
      </c>
      <c r="E86" s="83"/>
      <c r="H86" s="82">
        <f t="shared" si="18"/>
        <v>5959.3559999999998</v>
      </c>
      <c r="I86" s="84">
        <f t="shared" si="13"/>
        <v>0</v>
      </c>
      <c r="J86" s="84">
        <f t="shared" si="14"/>
        <v>5959.3559999999998</v>
      </c>
      <c r="L86" s="84">
        <f t="shared" si="19"/>
        <v>0</v>
      </c>
      <c r="M86" s="85">
        <v>0</v>
      </c>
      <c r="N86" s="84">
        <v>0</v>
      </c>
      <c r="P86" s="85">
        <f t="shared" si="20"/>
        <v>5959.3559999999998</v>
      </c>
      <c r="Q86" s="85">
        <f t="shared" si="15"/>
        <v>0</v>
      </c>
      <c r="R86" s="86">
        <f t="shared" si="16"/>
        <v>5959.3559999999998</v>
      </c>
      <c r="T86" s="84">
        <f t="shared" si="21"/>
        <v>0</v>
      </c>
      <c r="U86" s="85">
        <v>0</v>
      </c>
      <c r="V86" s="84">
        <v>0</v>
      </c>
      <c r="X86" s="85">
        <f t="shared" si="22"/>
        <v>5959.3559999999998</v>
      </c>
      <c r="Y86" s="84">
        <v>0</v>
      </c>
      <c r="Z86" s="96">
        <f t="shared" si="23"/>
        <v>5959.3559999999998</v>
      </c>
    </row>
    <row r="87" spans="1:26" s="73" customFormat="1" x14ac:dyDescent="0.25">
      <c r="A87" s="75" t="s">
        <v>173</v>
      </c>
      <c r="B87" s="82">
        <v>6605.56</v>
      </c>
      <c r="C87" s="82">
        <f t="shared" si="12"/>
        <v>3963.3360000000007</v>
      </c>
      <c r="D87" s="82">
        <f t="shared" si="17"/>
        <v>2642.2239999999997</v>
      </c>
      <c r="E87" s="83"/>
      <c r="H87" s="82">
        <f t="shared" si="18"/>
        <v>2642.2240000000002</v>
      </c>
      <c r="I87" s="84">
        <f t="shared" si="13"/>
        <v>0</v>
      </c>
      <c r="J87" s="84">
        <f t="shared" si="14"/>
        <v>2642.2240000000002</v>
      </c>
      <c r="L87" s="84">
        <f t="shared" si="19"/>
        <v>0</v>
      </c>
      <c r="M87" s="85">
        <v>0</v>
      </c>
      <c r="N87" s="84">
        <v>0</v>
      </c>
      <c r="P87" s="85">
        <f t="shared" si="20"/>
        <v>2642.2240000000002</v>
      </c>
      <c r="Q87" s="85">
        <f t="shared" si="15"/>
        <v>0</v>
      </c>
      <c r="R87" s="86">
        <f t="shared" si="16"/>
        <v>2642.2240000000002</v>
      </c>
      <c r="T87" s="84">
        <f t="shared" si="21"/>
        <v>0</v>
      </c>
      <c r="U87" s="85">
        <v>0</v>
      </c>
      <c r="V87" s="84">
        <v>0</v>
      </c>
      <c r="X87" s="85">
        <f t="shared" si="22"/>
        <v>2642.2240000000002</v>
      </c>
      <c r="Y87" s="84">
        <v>0</v>
      </c>
      <c r="Z87" s="96">
        <f t="shared" si="23"/>
        <v>2642.2240000000002</v>
      </c>
    </row>
    <row r="88" spans="1:26" s="73" customFormat="1" x14ac:dyDescent="0.25">
      <c r="A88" s="75" t="s">
        <v>174</v>
      </c>
      <c r="B88" s="82">
        <v>364693.53</v>
      </c>
      <c r="C88" s="82">
        <f t="shared" si="12"/>
        <v>218816.11800000005</v>
      </c>
      <c r="D88" s="82">
        <f t="shared" si="17"/>
        <v>145877.41199999998</v>
      </c>
      <c r="E88" s="83"/>
      <c r="H88" s="82">
        <f t="shared" si="18"/>
        <v>145877.41200000001</v>
      </c>
      <c r="I88" s="84">
        <f t="shared" si="13"/>
        <v>0</v>
      </c>
      <c r="J88" s="84">
        <f t="shared" si="14"/>
        <v>145877.41200000001</v>
      </c>
      <c r="L88" s="84">
        <f t="shared" si="19"/>
        <v>-33359.688000000009</v>
      </c>
      <c r="M88" s="85">
        <v>0</v>
      </c>
      <c r="N88" s="84">
        <v>-33359.688000000009</v>
      </c>
      <c r="P88" s="85">
        <f t="shared" si="20"/>
        <v>112517.724</v>
      </c>
      <c r="Q88" s="85">
        <f t="shared" si="15"/>
        <v>0</v>
      </c>
      <c r="R88" s="86">
        <f t="shared" si="16"/>
        <v>112517.724</v>
      </c>
      <c r="T88" s="84">
        <f t="shared" si="21"/>
        <v>0</v>
      </c>
      <c r="U88" s="85">
        <v>0</v>
      </c>
      <c r="V88" s="84">
        <v>0</v>
      </c>
      <c r="X88" s="85">
        <f t="shared" si="22"/>
        <v>112517.724</v>
      </c>
      <c r="Y88" s="84">
        <v>0</v>
      </c>
      <c r="Z88" s="96">
        <f t="shared" si="23"/>
        <v>112517.724</v>
      </c>
    </row>
    <row r="89" spans="1:26" x14ac:dyDescent="0.25">
      <c r="A89" s="92" t="s">
        <v>175</v>
      </c>
      <c r="B89" s="93">
        <v>5797318.4100000001</v>
      </c>
      <c r="C89" s="93">
        <f t="shared" si="12"/>
        <v>3478391.0460000001</v>
      </c>
      <c r="D89" s="93">
        <f t="shared" si="17"/>
        <v>2318927.3640000001</v>
      </c>
      <c r="E89" s="94"/>
      <c r="H89" s="93">
        <f t="shared" si="18"/>
        <v>2318927.3640000001</v>
      </c>
      <c r="I89" s="95">
        <f t="shared" si="13"/>
        <v>0</v>
      </c>
      <c r="J89" s="95">
        <f t="shared" si="14"/>
        <v>2318927.3640000001</v>
      </c>
      <c r="L89" s="95">
        <f t="shared" si="19"/>
        <v>-12202.876000000164</v>
      </c>
      <c r="M89" s="96">
        <v>0</v>
      </c>
      <c r="N89" s="95">
        <v>-12202.876000000164</v>
      </c>
      <c r="P89" s="96">
        <f t="shared" si="20"/>
        <v>2306724.4879999999</v>
      </c>
      <c r="Q89" s="96">
        <f t="shared" si="15"/>
        <v>0</v>
      </c>
      <c r="R89" s="97">
        <f t="shared" si="16"/>
        <v>2306724.4879999999</v>
      </c>
      <c r="T89" s="95">
        <f t="shared" si="21"/>
        <v>0</v>
      </c>
      <c r="U89" s="96">
        <v>0</v>
      </c>
      <c r="V89" s="84">
        <v>0</v>
      </c>
      <c r="X89" s="96">
        <f t="shared" si="22"/>
        <v>2306724.4879999999</v>
      </c>
      <c r="Y89" s="95">
        <v>0</v>
      </c>
      <c r="Z89" s="96">
        <f t="shared" si="23"/>
        <v>2306724.4879999999</v>
      </c>
    </row>
    <row r="90" spans="1:26" x14ac:dyDescent="0.25">
      <c r="A90" s="92" t="s">
        <v>176</v>
      </c>
      <c r="B90" s="93">
        <v>5053982.93</v>
      </c>
      <c r="C90" s="93">
        <f t="shared" si="12"/>
        <v>3032389.7579999999</v>
      </c>
      <c r="D90" s="93">
        <f t="shared" si="17"/>
        <v>2021593.1719999998</v>
      </c>
      <c r="E90" s="94"/>
      <c r="H90" s="93">
        <f t="shared" si="18"/>
        <v>2021593.172</v>
      </c>
      <c r="I90" s="95">
        <f t="shared" si="13"/>
        <v>0</v>
      </c>
      <c r="J90" s="95">
        <f t="shared" si="14"/>
        <v>2021593.172</v>
      </c>
      <c r="L90" s="95">
        <f t="shared" si="19"/>
        <v>0</v>
      </c>
      <c r="M90" s="96">
        <v>0</v>
      </c>
      <c r="N90" s="95">
        <v>0</v>
      </c>
      <c r="P90" s="96">
        <f t="shared" si="20"/>
        <v>2021593.172</v>
      </c>
      <c r="Q90" s="96">
        <f t="shared" si="15"/>
        <v>0</v>
      </c>
      <c r="R90" s="97">
        <f t="shared" si="16"/>
        <v>2021593.172</v>
      </c>
      <c r="T90" s="95">
        <f t="shared" si="21"/>
        <v>0</v>
      </c>
      <c r="U90" s="96">
        <v>0</v>
      </c>
      <c r="V90" s="84">
        <v>0</v>
      </c>
      <c r="X90" s="96">
        <f t="shared" si="22"/>
        <v>2021593.172</v>
      </c>
      <c r="Y90" s="95">
        <v>0</v>
      </c>
      <c r="Z90" s="96">
        <f t="shared" si="23"/>
        <v>2021593.172</v>
      </c>
    </row>
    <row r="91" spans="1:26" x14ac:dyDescent="0.25">
      <c r="A91" s="92" t="s">
        <v>177</v>
      </c>
      <c r="B91" s="93">
        <v>-174210.32</v>
      </c>
      <c r="C91" s="93">
        <f t="shared" si="12"/>
        <v>-104526.19200000001</v>
      </c>
      <c r="D91" s="93">
        <f t="shared" si="17"/>
        <v>-69684.127999999997</v>
      </c>
      <c r="E91" s="94"/>
      <c r="H91" s="93">
        <f t="shared" si="18"/>
        <v>-69684.128000000012</v>
      </c>
      <c r="I91" s="95">
        <f t="shared" si="13"/>
        <v>0</v>
      </c>
      <c r="J91" s="95">
        <f t="shared" si="14"/>
        <v>-69684.128000000012</v>
      </c>
      <c r="L91" s="95">
        <f t="shared" si="19"/>
        <v>0</v>
      </c>
      <c r="M91" s="96">
        <v>0</v>
      </c>
      <c r="N91" s="95">
        <v>0</v>
      </c>
      <c r="P91" s="96">
        <f t="shared" si="20"/>
        <v>-69684.128000000012</v>
      </c>
      <c r="Q91" s="96">
        <f t="shared" si="15"/>
        <v>0</v>
      </c>
      <c r="R91" s="97">
        <f t="shared" si="16"/>
        <v>-69684.128000000012</v>
      </c>
      <c r="T91" s="95">
        <f t="shared" si="21"/>
        <v>0</v>
      </c>
      <c r="U91" s="96">
        <v>0</v>
      </c>
      <c r="V91" s="84">
        <v>0</v>
      </c>
      <c r="X91" s="96">
        <f t="shared" si="22"/>
        <v>-69684.128000000012</v>
      </c>
      <c r="Y91" s="95">
        <v>0</v>
      </c>
      <c r="Z91" s="96">
        <f t="shared" si="23"/>
        <v>-69684.128000000012</v>
      </c>
    </row>
    <row r="92" spans="1:26" x14ac:dyDescent="0.25">
      <c r="A92" s="92" t="s">
        <v>178</v>
      </c>
      <c r="B92" s="93">
        <v>379991.82</v>
      </c>
      <c r="C92" s="93">
        <f t="shared" si="12"/>
        <v>227995.09199999998</v>
      </c>
      <c r="D92" s="93">
        <f t="shared" si="17"/>
        <v>151996.72800000003</v>
      </c>
      <c r="E92" s="94"/>
      <c r="H92" s="93">
        <f t="shared" si="18"/>
        <v>151996.728</v>
      </c>
      <c r="I92" s="95">
        <f t="shared" si="13"/>
        <v>0</v>
      </c>
      <c r="J92" s="95">
        <f t="shared" si="14"/>
        <v>151996.728</v>
      </c>
      <c r="L92" s="95">
        <f t="shared" si="19"/>
        <v>51332.19200000001</v>
      </c>
      <c r="M92" s="96">
        <v>0</v>
      </c>
      <c r="N92" s="95">
        <v>51332.19200000001</v>
      </c>
      <c r="P92" s="96">
        <f t="shared" si="20"/>
        <v>203328.92</v>
      </c>
      <c r="Q92" s="96">
        <f t="shared" si="15"/>
        <v>0</v>
      </c>
      <c r="R92" s="97">
        <f t="shared" si="16"/>
        <v>203328.92</v>
      </c>
      <c r="T92" s="95">
        <f t="shared" si="21"/>
        <v>0</v>
      </c>
      <c r="U92" s="96">
        <v>0</v>
      </c>
      <c r="V92" s="84">
        <v>0</v>
      </c>
      <c r="X92" s="96">
        <f t="shared" si="22"/>
        <v>203328.92</v>
      </c>
      <c r="Y92" s="95">
        <v>0</v>
      </c>
      <c r="Z92" s="96">
        <f t="shared" si="23"/>
        <v>203328.92</v>
      </c>
    </row>
    <row r="93" spans="1:26" x14ac:dyDescent="0.25">
      <c r="A93" s="92" t="s">
        <v>179</v>
      </c>
      <c r="B93" s="93">
        <v>338.67</v>
      </c>
      <c r="C93" s="93">
        <f t="shared" si="12"/>
        <v>203.202</v>
      </c>
      <c r="D93" s="93">
        <f t="shared" si="17"/>
        <v>135.46800000000002</v>
      </c>
      <c r="E93" s="94"/>
      <c r="H93" s="93">
        <f t="shared" si="18"/>
        <v>135.46800000000002</v>
      </c>
      <c r="I93" s="95">
        <f t="shared" si="13"/>
        <v>0</v>
      </c>
      <c r="J93" s="95">
        <f t="shared" si="14"/>
        <v>135.46800000000002</v>
      </c>
      <c r="L93" s="95">
        <f t="shared" si="19"/>
        <v>0</v>
      </c>
      <c r="M93" s="96">
        <v>0</v>
      </c>
      <c r="N93" s="95">
        <v>0</v>
      </c>
      <c r="P93" s="96">
        <f t="shared" si="20"/>
        <v>135.46800000000002</v>
      </c>
      <c r="Q93" s="96">
        <f t="shared" si="15"/>
        <v>0</v>
      </c>
      <c r="R93" s="97">
        <f t="shared" si="16"/>
        <v>135.46800000000002</v>
      </c>
      <c r="T93" s="95">
        <f t="shared" si="21"/>
        <v>0</v>
      </c>
      <c r="U93" s="96">
        <v>0</v>
      </c>
      <c r="V93" s="84">
        <v>0</v>
      </c>
      <c r="X93" s="96">
        <f t="shared" si="22"/>
        <v>135.46800000000002</v>
      </c>
      <c r="Y93" s="95">
        <v>0</v>
      </c>
      <c r="Z93" s="96">
        <f t="shared" si="23"/>
        <v>135.46800000000002</v>
      </c>
    </row>
    <row r="94" spans="1:26" x14ac:dyDescent="0.25">
      <c r="A94" s="92" t="s">
        <v>180</v>
      </c>
      <c r="B94" s="93">
        <v>864842.41</v>
      </c>
      <c r="C94" s="93">
        <f t="shared" si="12"/>
        <v>518905.44600000005</v>
      </c>
      <c r="D94" s="93">
        <f t="shared" si="17"/>
        <v>345936.96399999998</v>
      </c>
      <c r="E94" s="94"/>
      <c r="H94" s="93">
        <f t="shared" si="18"/>
        <v>345936.96400000004</v>
      </c>
      <c r="I94" s="95">
        <f t="shared" si="13"/>
        <v>0</v>
      </c>
      <c r="J94" s="95">
        <f t="shared" si="14"/>
        <v>345936.96400000004</v>
      </c>
      <c r="L94" s="95">
        <f t="shared" si="19"/>
        <v>3362.9599999999627</v>
      </c>
      <c r="M94" s="96">
        <v>0</v>
      </c>
      <c r="N94" s="95">
        <v>3362.9599999999627</v>
      </c>
      <c r="P94" s="96">
        <f t="shared" si="20"/>
        <v>349299.924</v>
      </c>
      <c r="Q94" s="96">
        <f t="shared" si="15"/>
        <v>0</v>
      </c>
      <c r="R94" s="97">
        <f t="shared" si="16"/>
        <v>349299.924</v>
      </c>
      <c r="T94" s="95">
        <f t="shared" si="21"/>
        <v>0</v>
      </c>
      <c r="U94" s="96">
        <v>0</v>
      </c>
      <c r="V94" s="84">
        <v>0</v>
      </c>
      <c r="X94" s="96">
        <f t="shared" si="22"/>
        <v>349299.924</v>
      </c>
      <c r="Y94" s="95">
        <v>0</v>
      </c>
      <c r="Z94" s="96">
        <f t="shared" si="23"/>
        <v>349299.924</v>
      </c>
    </row>
    <row r="95" spans="1:26" x14ac:dyDescent="0.25">
      <c r="A95" s="92" t="s">
        <v>181</v>
      </c>
      <c r="B95" s="93">
        <v>-31059.94</v>
      </c>
      <c r="C95" s="93">
        <f t="shared" si="12"/>
        <v>-18635.964</v>
      </c>
      <c r="D95" s="93">
        <f t="shared" si="17"/>
        <v>-12423.975999999999</v>
      </c>
      <c r="E95" s="94"/>
      <c r="H95" s="93">
        <f t="shared" si="18"/>
        <v>-12423.975999999999</v>
      </c>
      <c r="I95" s="95">
        <f t="shared" si="13"/>
        <v>0</v>
      </c>
      <c r="J95" s="95">
        <f t="shared" si="14"/>
        <v>-12423.975999999999</v>
      </c>
      <c r="L95" s="95">
        <f t="shared" si="19"/>
        <v>0.91199999999844295</v>
      </c>
      <c r="M95" s="96">
        <v>0</v>
      </c>
      <c r="N95" s="95">
        <v>0.91199999999844295</v>
      </c>
      <c r="P95" s="96">
        <f t="shared" si="20"/>
        <v>-12423.064</v>
      </c>
      <c r="Q95" s="96">
        <f t="shared" si="15"/>
        <v>0</v>
      </c>
      <c r="R95" s="97">
        <f t="shared" si="16"/>
        <v>-12423.064</v>
      </c>
      <c r="T95" s="95">
        <f t="shared" si="21"/>
        <v>0</v>
      </c>
      <c r="U95" s="96">
        <v>0</v>
      </c>
      <c r="V95" s="84">
        <v>0</v>
      </c>
      <c r="X95" s="96">
        <f t="shared" si="22"/>
        <v>-12423.064</v>
      </c>
      <c r="Y95" s="95">
        <v>0</v>
      </c>
      <c r="Z95" s="96">
        <f t="shared" si="23"/>
        <v>-12423.064</v>
      </c>
    </row>
    <row r="96" spans="1:26" ht="13.5" thickBot="1" x14ac:dyDescent="0.35">
      <c r="A96" s="98" t="s">
        <v>183</v>
      </c>
      <c r="B96" s="89">
        <f>SUM(B56:B95)</f>
        <v>-94734715.839999959</v>
      </c>
      <c r="C96" s="89">
        <f>SUM(C56:C95)</f>
        <v>-56840829.504000016</v>
      </c>
      <c r="D96" s="89">
        <f>SUM(D56:D95)</f>
        <v>-37893886.335999988</v>
      </c>
      <c r="E96" s="94"/>
      <c r="G96" s="99" t="s">
        <v>206</v>
      </c>
      <c r="H96" s="89">
        <f>SUM(H56:H95)</f>
        <v>-37893886.335999988</v>
      </c>
      <c r="I96" s="89">
        <f>SUM(I54:I95)</f>
        <v>0</v>
      </c>
      <c r="J96" s="89">
        <f>SUM(J54:J95)</f>
        <v>-37893886.335999988</v>
      </c>
      <c r="L96" s="100">
        <f>SUM(L56:L95)</f>
        <v>274653.88799999736</v>
      </c>
      <c r="M96" s="100">
        <f>SUM(M56:M95)</f>
        <v>0</v>
      </c>
      <c r="N96" s="100">
        <f>SUM(N56:N95)</f>
        <v>274653.88799999736</v>
      </c>
      <c r="P96" s="100">
        <f>SUM(P56:P95)</f>
        <v>-37619232.447999999</v>
      </c>
      <c r="Q96" s="100">
        <f>SUM(Q56:Q95)</f>
        <v>0</v>
      </c>
      <c r="R96" s="100">
        <f>SUM(R56:R95)</f>
        <v>-37619232.447999999</v>
      </c>
      <c r="T96" s="100">
        <f>SUM(T56:T95)</f>
        <v>0</v>
      </c>
      <c r="U96" s="100">
        <f>SUM(U56:U95)</f>
        <v>0</v>
      </c>
      <c r="V96" s="100">
        <f>SUM(V56:V95)</f>
        <v>0</v>
      </c>
      <c r="X96" s="100">
        <f>SUM(X56:X95)</f>
        <v>-37619232.447999999</v>
      </c>
      <c r="Y96" s="100">
        <f>SUM(Y56:Y95)</f>
        <v>0</v>
      </c>
      <c r="Z96" s="100">
        <f>SUM(Z56:Z95)</f>
        <v>-37619232.447999999</v>
      </c>
    </row>
    <row r="97" spans="1:26" ht="13" thickTop="1" x14ac:dyDescent="0.25">
      <c r="A97" s="92"/>
      <c r="B97" s="94"/>
      <c r="C97" s="94"/>
      <c r="D97" s="94"/>
      <c r="E97" s="94"/>
      <c r="Q97" s="95"/>
      <c r="R97" s="97"/>
      <c r="Y97" s="95"/>
      <c r="Z97" s="97"/>
    </row>
    <row r="98" spans="1:26" x14ac:dyDescent="0.25">
      <c r="Q98" s="95"/>
      <c r="R98" s="95"/>
      <c r="Y98" s="95"/>
      <c r="Z98" s="95"/>
    </row>
    <row r="99" spans="1:26" x14ac:dyDescent="0.25">
      <c r="G99" s="102" t="s">
        <v>207</v>
      </c>
      <c r="H99" s="95">
        <f>+H53</f>
        <v>858430288.4920001</v>
      </c>
      <c r="I99" s="95">
        <f>+I53</f>
        <v>693588149.61199999</v>
      </c>
      <c r="J99" s="95">
        <f>+J53</f>
        <v>164842138.88000005</v>
      </c>
      <c r="L99" s="95">
        <f>+L53</f>
        <v>7142745.8720000368</v>
      </c>
      <c r="M99" s="95">
        <f>+M53</f>
        <v>10344188.620000033</v>
      </c>
      <c r="N99" s="95">
        <f>+N53</f>
        <v>-3201442.7479999941</v>
      </c>
      <c r="P99" s="95">
        <f>+P53</f>
        <v>865573034.36400056</v>
      </c>
      <c r="Q99" s="95">
        <f>+Q53</f>
        <v>703932338.23200023</v>
      </c>
      <c r="R99" s="95">
        <f>+R53</f>
        <v>161640696.13200003</v>
      </c>
      <c r="T99" s="95">
        <f>+T53</f>
        <v>0</v>
      </c>
      <c r="U99" s="95">
        <f>+U53</f>
        <v>-27637471.804170039</v>
      </c>
      <c r="V99" s="95">
        <f>+V53</f>
        <v>27637471.804170039</v>
      </c>
      <c r="X99" s="95">
        <f>+X53</f>
        <v>865573034.36400056</v>
      </c>
      <c r="Y99" s="95">
        <f>+Y53</f>
        <v>676294866.42783022</v>
      </c>
      <c r="Z99" s="95">
        <f>+Z53</f>
        <v>189278167.93617004</v>
      </c>
    </row>
    <row r="100" spans="1:26" x14ac:dyDescent="0.25">
      <c r="H100" s="103"/>
      <c r="I100" s="103"/>
      <c r="J100" s="103"/>
      <c r="Q100" s="95"/>
      <c r="R100" s="95"/>
      <c r="Y100" s="95"/>
      <c r="Z100" s="95"/>
    </row>
    <row r="101" spans="1:26" ht="13" thickBot="1" x14ac:dyDescent="0.3">
      <c r="B101" s="94"/>
      <c r="C101" s="94"/>
      <c r="D101" s="94"/>
      <c r="E101" s="94"/>
      <c r="F101" s="101"/>
      <c r="G101" s="72" t="s">
        <v>208</v>
      </c>
      <c r="H101" s="100">
        <f>+H99+H96</f>
        <v>820536402.15600014</v>
      </c>
      <c r="I101" s="100">
        <f>+I99+I96</f>
        <v>693588149.61199999</v>
      </c>
      <c r="J101" s="100">
        <f>+J99+J96</f>
        <v>126948252.54400006</v>
      </c>
      <c r="L101" s="100">
        <f>+L99+L96</f>
        <v>7417399.7600000342</v>
      </c>
      <c r="M101" s="100">
        <f>+M99+M96</f>
        <v>10344188.620000033</v>
      </c>
      <c r="N101" s="100">
        <f>+N99+N96</f>
        <v>-2926788.8599999966</v>
      </c>
      <c r="O101" s="141"/>
      <c r="P101" s="100">
        <f>+P99+P96</f>
        <v>827953801.9160006</v>
      </c>
      <c r="Q101" s="100">
        <f>+Q99+Q96</f>
        <v>703932338.23200023</v>
      </c>
      <c r="R101" s="100">
        <f>+R99+R96</f>
        <v>124021463.68400003</v>
      </c>
      <c r="T101" s="100">
        <f>+T99+T96</f>
        <v>0</v>
      </c>
      <c r="U101" s="100">
        <f>+U99+U96</f>
        <v>-27637471.804170039</v>
      </c>
      <c r="V101" s="100">
        <f>+V99+V96</f>
        <v>27637471.804170039</v>
      </c>
      <c r="X101" s="100">
        <f>+X99+X96</f>
        <v>827953801.9160006</v>
      </c>
      <c r="Y101" s="100">
        <f>+Y99+Y96</f>
        <v>676294866.42783022</v>
      </c>
      <c r="Z101" s="100">
        <f>+Z99+Z96</f>
        <v>151658935.48817003</v>
      </c>
    </row>
    <row r="102" spans="1:26" ht="13" thickTop="1" x14ac:dyDescent="0.25">
      <c r="B102" s="94"/>
      <c r="C102" s="94"/>
      <c r="D102" s="94"/>
      <c r="E102" s="94"/>
      <c r="F102" s="101"/>
      <c r="G102" s="104" t="s">
        <v>209</v>
      </c>
      <c r="J102" s="93">
        <v>-10291879.5889776</v>
      </c>
      <c r="N102" s="84">
        <v>12880024.460977599</v>
      </c>
      <c r="O102" s="141">
        <v>0</v>
      </c>
      <c r="Q102" s="95"/>
      <c r="R102" s="93">
        <f>J102+N102</f>
        <v>2588144.8719999995</v>
      </c>
      <c r="V102" s="84">
        <v>0</v>
      </c>
      <c r="Y102" s="95"/>
      <c r="Z102" s="95">
        <f>+R102+V102</f>
        <v>2588144.8719999995</v>
      </c>
    </row>
    <row r="103" spans="1:26" x14ac:dyDescent="0.25">
      <c r="B103" s="94"/>
      <c r="C103" s="94"/>
      <c r="D103" s="94"/>
      <c r="E103" s="94"/>
      <c r="F103" s="101"/>
      <c r="G103" s="104" t="s">
        <v>210</v>
      </c>
      <c r="J103" s="93">
        <v>-6007294.3271387573</v>
      </c>
      <c r="N103" s="91">
        <v>-13703823.249108599</v>
      </c>
      <c r="O103" s="142"/>
      <c r="Q103" s="95"/>
      <c r="R103" s="93">
        <f>J103+N103</f>
        <v>-19711117.576247357</v>
      </c>
      <c r="V103" s="91">
        <v>0</v>
      </c>
      <c r="Y103" s="95"/>
      <c r="Z103" s="93">
        <f>+R103+V103</f>
        <v>-19711117.576247357</v>
      </c>
    </row>
    <row r="104" spans="1:26" x14ac:dyDescent="0.25">
      <c r="B104" s="94"/>
      <c r="C104" s="94"/>
      <c r="D104" s="94"/>
      <c r="E104" s="94"/>
      <c r="F104" s="101"/>
      <c r="G104" s="72" t="s">
        <v>211</v>
      </c>
      <c r="J104" s="105">
        <f>+J101+J103+J102</f>
        <v>110649078.6278837</v>
      </c>
      <c r="N104" s="105">
        <f>+N101+N103+N102</f>
        <v>-3750587.648130998</v>
      </c>
      <c r="Q104" s="95"/>
      <c r="R104" s="105">
        <f>+R101+R103+R102</f>
        <v>106898490.97975267</v>
      </c>
      <c r="V104" s="105">
        <f>+V101+V103+V102</f>
        <v>27637471.804170039</v>
      </c>
      <c r="Y104" s="95"/>
      <c r="Z104" s="105">
        <f>+Z101+Z103+Z102</f>
        <v>134535962.78392267</v>
      </c>
    </row>
    <row r="105" spans="1:26" x14ac:dyDescent="0.25">
      <c r="B105" s="94"/>
      <c r="C105" s="94"/>
      <c r="D105" s="94"/>
      <c r="E105" s="94"/>
      <c r="F105" s="101"/>
      <c r="G105" s="72" t="s">
        <v>212</v>
      </c>
      <c r="J105" s="93">
        <f>+I101</f>
        <v>693588149.61199999</v>
      </c>
      <c r="N105" s="95">
        <f>M101</f>
        <v>10344188.620000033</v>
      </c>
      <c r="R105" s="93">
        <f>+Q101</f>
        <v>703932338.23200023</v>
      </c>
      <c r="V105" s="93">
        <f>+U101</f>
        <v>-27637471.804170039</v>
      </c>
      <c r="Z105" s="93">
        <f>+Y101</f>
        <v>676294866.42783022</v>
      </c>
    </row>
    <row r="106" spans="1:26" ht="13.5" thickBot="1" x14ac:dyDescent="0.35">
      <c r="F106" s="101"/>
      <c r="G106" s="99" t="s">
        <v>213</v>
      </c>
      <c r="J106" s="89">
        <f>+J105+J104</f>
        <v>804237228.23988366</v>
      </c>
      <c r="N106" s="89">
        <f>+N105+N104</f>
        <v>6593600.9718690347</v>
      </c>
      <c r="Q106" s="258" t="s">
        <v>323</v>
      </c>
      <c r="R106" s="89">
        <f>+R105+R104</f>
        <v>810830829.21175289</v>
      </c>
      <c r="V106" s="89">
        <f>+V105+V104</f>
        <v>0</v>
      </c>
      <c r="Y106" s="258" t="s">
        <v>326</v>
      </c>
      <c r="Z106" s="89">
        <f>+Z105+Z104</f>
        <v>810830829.21175289</v>
      </c>
    </row>
    <row r="107" spans="1:26" ht="13" thickTop="1" x14ac:dyDescent="0.25">
      <c r="B107" s="94"/>
      <c r="C107" s="94"/>
      <c r="D107" s="94"/>
      <c r="E107" s="94"/>
      <c r="F107" s="101"/>
      <c r="Z107" s="260"/>
    </row>
    <row r="108" spans="1:26" x14ac:dyDescent="0.25">
      <c r="B108" s="94"/>
      <c r="C108" s="94"/>
      <c r="D108" s="94"/>
      <c r="E108" s="94"/>
      <c r="F108" s="101"/>
      <c r="P108" s="96"/>
      <c r="Q108" s="95"/>
      <c r="R108" s="95"/>
      <c r="X108" s="96"/>
      <c r="Y108" s="95"/>
      <c r="Z108" s="95"/>
    </row>
    <row r="109" spans="1:26" x14ac:dyDescent="0.25">
      <c r="B109" s="94"/>
      <c r="C109" s="94"/>
      <c r="D109" s="94"/>
      <c r="E109" s="94"/>
      <c r="F109" s="101"/>
      <c r="Q109" s="95"/>
      <c r="R109" s="95"/>
      <c r="Y109" s="95"/>
      <c r="Z109" s="95"/>
    </row>
    <row r="110" spans="1:26" x14ac:dyDescent="0.25">
      <c r="B110" s="94"/>
      <c r="C110" s="94"/>
      <c r="D110" s="94"/>
      <c r="E110" s="94"/>
      <c r="F110" s="101"/>
      <c r="Q110" s="95"/>
      <c r="R110" s="95"/>
      <c r="Y110" s="95"/>
      <c r="Z110" s="95"/>
    </row>
    <row r="111" spans="1:26" x14ac:dyDescent="0.25">
      <c r="F111" s="101"/>
      <c r="Q111" s="95"/>
      <c r="R111" s="95"/>
      <c r="Y111" s="95"/>
      <c r="Z111" s="95"/>
    </row>
    <row r="112" spans="1:26" x14ac:dyDescent="0.25">
      <c r="B112" s="94"/>
      <c r="C112" s="94"/>
      <c r="D112" s="94"/>
      <c r="E112" s="94"/>
      <c r="F112" s="101"/>
      <c r="Q112" s="95"/>
      <c r="R112" s="95"/>
      <c r="Y112" s="95"/>
      <c r="Z112" s="95"/>
    </row>
    <row r="113" spans="2:26" x14ac:dyDescent="0.25">
      <c r="F113" s="101"/>
      <c r="Q113" s="95"/>
      <c r="R113" s="95"/>
      <c r="Y113" s="95"/>
      <c r="Z113" s="95"/>
    </row>
    <row r="114" spans="2:26" x14ac:dyDescent="0.25">
      <c r="F114" s="101"/>
      <c r="Q114" s="95"/>
      <c r="R114" s="95"/>
      <c r="Y114" s="95"/>
      <c r="Z114" s="95"/>
    </row>
    <row r="115" spans="2:26" x14ac:dyDescent="0.25">
      <c r="F115" s="101"/>
      <c r="Q115" s="95"/>
      <c r="R115" s="95"/>
      <c r="Y115" s="95"/>
      <c r="Z115" s="95"/>
    </row>
    <row r="116" spans="2:26" x14ac:dyDescent="0.25">
      <c r="B116" s="106"/>
      <c r="C116" s="106"/>
      <c r="D116" s="106"/>
      <c r="E116" s="106"/>
      <c r="F116" s="101"/>
      <c r="Q116" s="95"/>
      <c r="R116" s="95"/>
      <c r="Y116" s="95"/>
      <c r="Z116" s="95"/>
    </row>
    <row r="117" spans="2:26" x14ac:dyDescent="0.25">
      <c r="F117" s="101"/>
    </row>
  </sheetData>
  <mergeCells count="8">
    <mergeCell ref="T8:V8"/>
    <mergeCell ref="X8:Z8"/>
    <mergeCell ref="L8:N8"/>
    <mergeCell ref="A3:J3"/>
    <mergeCell ref="A4:J4"/>
    <mergeCell ref="A5:J5"/>
    <mergeCell ref="H8:J8"/>
    <mergeCell ref="P8:R8"/>
  </mergeCells>
  <pageMargins left="0.7" right="0.7" top="0.75" bottom="0.75" header="0.3" footer="0.3"/>
  <pageSetup scale="49" fitToHeight="2" orientation="landscape" r:id="rId1"/>
  <headerFooter>
    <oddHeader>&amp;RExhibit II</oddHeader>
    <oddFooter>Page &amp;P of &amp;N</oddFooter>
  </headerFooter>
  <rowBreaks count="1" manualBreakCount="1">
    <brk id="53" max="16383" man="1"/>
  </rowBreaks>
  <colBreaks count="2" manualBreakCount="2">
    <brk id="6" max="1048575" man="1"/>
    <brk id="18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showGridLines="0" zoomScaleNormal="100" workbookViewId="0"/>
  </sheetViews>
  <sheetFormatPr defaultColWidth="9.1796875" defaultRowHeight="12.5" x14ac:dyDescent="0.25"/>
  <cols>
    <col min="1" max="1" width="48" style="92" bestFit="1" customWidth="1"/>
    <col min="2" max="4" width="21.1796875" style="92" customWidth="1"/>
    <col min="5" max="5" width="12.54296875" style="92" bestFit="1" customWidth="1"/>
    <col min="6" max="6" width="21.1796875" style="92" customWidth="1"/>
    <col min="7" max="7" width="12.7265625" style="92" bestFit="1" customWidth="1"/>
    <col min="8" max="16384" width="9.1796875" style="92"/>
  </cols>
  <sheetData>
    <row r="1" spans="1:8" x14ac:dyDescent="0.25">
      <c r="A1" s="72"/>
    </row>
    <row r="2" spans="1:8" x14ac:dyDescent="0.25">
      <c r="A2" s="107"/>
      <c r="B2" s="107"/>
      <c r="C2" s="107"/>
      <c r="D2" s="107"/>
      <c r="E2" s="107"/>
      <c r="F2" s="107"/>
    </row>
    <row r="3" spans="1:8" ht="13" x14ac:dyDescent="0.3">
      <c r="A3" s="273" t="s">
        <v>0</v>
      </c>
      <c r="B3" s="273"/>
      <c r="C3" s="273"/>
      <c r="D3" s="273"/>
      <c r="E3" s="273"/>
      <c r="F3" s="273"/>
      <c r="G3" s="108"/>
      <c r="H3" s="108"/>
    </row>
    <row r="4" spans="1:8" ht="13" x14ac:dyDescent="0.3">
      <c r="A4" s="271" t="s">
        <v>214</v>
      </c>
      <c r="B4" s="271"/>
      <c r="C4" s="271"/>
      <c r="D4" s="271"/>
      <c r="E4" s="271"/>
      <c r="F4" s="271"/>
    </row>
    <row r="5" spans="1:8" x14ac:dyDescent="0.25">
      <c r="A5" s="109"/>
      <c r="B5" s="109"/>
      <c r="C5" s="109"/>
      <c r="D5" s="109"/>
      <c r="E5" s="109"/>
      <c r="F5" s="109"/>
    </row>
    <row r="7" spans="1:8" ht="39" x14ac:dyDescent="0.3">
      <c r="B7" s="110" t="s">
        <v>215</v>
      </c>
      <c r="C7" s="110" t="s">
        <v>327</v>
      </c>
      <c r="D7" s="110" t="s">
        <v>328</v>
      </c>
      <c r="E7" s="110" t="s">
        <v>216</v>
      </c>
      <c r="F7" s="110" t="s">
        <v>329</v>
      </c>
    </row>
    <row r="8" spans="1:8" x14ac:dyDescent="0.25">
      <c r="A8" s="92" t="s">
        <v>113</v>
      </c>
      <c r="B8" s="111"/>
      <c r="C8" s="111"/>
      <c r="D8" s="111"/>
      <c r="E8" s="111"/>
      <c r="F8" s="111"/>
    </row>
    <row r="9" spans="1:8" x14ac:dyDescent="0.25">
      <c r="A9" s="92" t="s">
        <v>114</v>
      </c>
      <c r="B9" s="111">
        <f>VLOOKUP(A9,'Exhibit II'!$A$17:$Q$52,17,0)</f>
        <v>712334358.88800013</v>
      </c>
      <c r="C9" s="111">
        <f>'Exhibit II'!U17</f>
        <v>10436718.438580833</v>
      </c>
      <c r="D9" s="111">
        <f>SUM(B9:C9)</f>
        <v>722771077.326581</v>
      </c>
      <c r="E9" s="111">
        <v>-920744</v>
      </c>
      <c r="F9" s="111">
        <f>SUM(D9:E9)</f>
        <v>721850333.326581</v>
      </c>
      <c r="G9" s="111"/>
    </row>
    <row r="10" spans="1:8" x14ac:dyDescent="0.25">
      <c r="A10" s="92" t="s">
        <v>11</v>
      </c>
      <c r="B10" s="111">
        <f>VLOOKUP(A10,'Exhibit II'!$A$17:$Q$52,17,0)</f>
        <v>25577865.372000005</v>
      </c>
      <c r="C10" s="111">
        <f>'Exhibit II'!U18</f>
        <v>-25544804.110905696</v>
      </c>
      <c r="D10" s="111">
        <f t="shared" ref="D10:D28" si="0">SUM(B10:C10)</f>
        <v>33061.26109430939</v>
      </c>
      <c r="E10" s="111">
        <v>-33061</v>
      </c>
      <c r="F10" s="111">
        <f t="shared" ref="F10:F28" si="1">SUM(D10:E10)</f>
        <v>0.26109430938959122</v>
      </c>
    </row>
    <row r="11" spans="1:8" x14ac:dyDescent="0.25">
      <c r="A11" s="92" t="s">
        <v>115</v>
      </c>
      <c r="B11" s="111">
        <f>VLOOKUP(A11,'Exhibit II'!$A$17:$Q$52,17,0)</f>
        <v>7897484.6440000013</v>
      </c>
      <c r="C11" s="111">
        <f>'Exhibit II'!U19</f>
        <v>-7887276.5676806457</v>
      </c>
      <c r="D11" s="111">
        <f t="shared" si="0"/>
        <v>10208.076319355518</v>
      </c>
      <c r="E11" s="111">
        <v>-10208</v>
      </c>
      <c r="F11" s="111">
        <f t="shared" si="1"/>
        <v>7.6319355517625809E-2</v>
      </c>
    </row>
    <row r="12" spans="1:8" x14ac:dyDescent="0.25">
      <c r="A12" s="92" t="s">
        <v>118</v>
      </c>
      <c r="B12" s="111">
        <f>VLOOKUP(A12,'Exhibit II'!$A$17:$Q$52,17,0)</f>
        <v>-690942.05200000014</v>
      </c>
      <c r="C12" s="111">
        <v>0</v>
      </c>
      <c r="D12" s="111">
        <f t="shared" si="0"/>
        <v>-690942.05200000014</v>
      </c>
      <c r="E12" s="111">
        <v>893</v>
      </c>
      <c r="F12" s="111">
        <f t="shared" si="1"/>
        <v>-690049.05200000014</v>
      </c>
    </row>
    <row r="13" spans="1:8" x14ac:dyDescent="0.25">
      <c r="A13" s="92" t="s">
        <v>120</v>
      </c>
      <c r="B13" s="111">
        <f>VLOOKUP(A13,'Exhibit II'!$A$17:$Q$52,17,0)</f>
        <v>-588183.42800000007</v>
      </c>
      <c r="C13" s="111">
        <f>'Exhibit II'!U24</f>
        <v>587423.15791484504</v>
      </c>
      <c r="D13" s="111">
        <f t="shared" si="0"/>
        <v>-760.27008515503258</v>
      </c>
      <c r="E13" s="111">
        <v>760</v>
      </c>
      <c r="F13" s="111">
        <f t="shared" si="1"/>
        <v>-0.27008515503257513</v>
      </c>
    </row>
    <row r="14" spans="1:8" x14ac:dyDescent="0.25">
      <c r="A14" s="92" t="s">
        <v>122</v>
      </c>
      <c r="B14" s="111">
        <f>VLOOKUP(A14,'Exhibit II'!$A$17:$Q$52,17,0)</f>
        <v>5236301.0240000011</v>
      </c>
      <c r="C14" s="111">
        <f>'Exhibit II'!U26</f>
        <v>-5229532.722079373</v>
      </c>
      <c r="D14" s="111">
        <f t="shared" si="0"/>
        <v>6768.3019206281751</v>
      </c>
      <c r="E14" s="111">
        <v>-6768</v>
      </c>
      <c r="F14" s="111">
        <f t="shared" si="1"/>
        <v>0.30192062817513943</v>
      </c>
    </row>
    <row r="15" spans="1:8" x14ac:dyDescent="0.25">
      <c r="A15" s="92" t="s">
        <v>6</v>
      </c>
      <c r="B15" s="111">
        <f>VLOOKUP(A15,'Exhibit II'!$A$17:$Q$52,17,0)</f>
        <v>8573291.7920000013</v>
      </c>
      <c r="C15" s="111">
        <v>0</v>
      </c>
      <c r="D15" s="111">
        <f t="shared" si="0"/>
        <v>8573291.7920000013</v>
      </c>
      <c r="E15" s="111">
        <v>-11082</v>
      </c>
      <c r="F15" s="111">
        <f t="shared" si="1"/>
        <v>8562209.7920000013</v>
      </c>
    </row>
    <row r="16" spans="1:8" x14ac:dyDescent="0.25">
      <c r="A16" s="92" t="s">
        <v>126</v>
      </c>
      <c r="B16" s="111">
        <f>VLOOKUP(A16,'Exhibit II'!$A$17:$Q$52,17,0)</f>
        <v>505856.17199999996</v>
      </c>
      <c r="C16" s="111">
        <v>0</v>
      </c>
      <c r="D16" s="111">
        <f t="shared" si="0"/>
        <v>505856.17199999996</v>
      </c>
      <c r="E16" s="111">
        <v>-654</v>
      </c>
      <c r="F16" s="111">
        <f t="shared" si="1"/>
        <v>505202.17199999996</v>
      </c>
    </row>
    <row r="17" spans="1:7" x14ac:dyDescent="0.25">
      <c r="A17" s="92" t="s">
        <v>127</v>
      </c>
      <c r="B17" s="111">
        <f>VLOOKUP(A17,'Exhibit II'!$A$17:$Q$52,17,0)</f>
        <v>-519.8520000000002</v>
      </c>
      <c r="C17" s="111">
        <v>0</v>
      </c>
      <c r="D17" s="111">
        <f t="shared" si="0"/>
        <v>-519.8520000000002</v>
      </c>
      <c r="E17" s="111">
        <v>1</v>
      </c>
      <c r="F17" s="111">
        <f t="shared" si="1"/>
        <v>-518.8520000000002</v>
      </c>
    </row>
    <row r="18" spans="1:7" x14ac:dyDescent="0.25">
      <c r="A18" s="92" t="s">
        <v>130</v>
      </c>
      <c r="B18" s="111">
        <f>VLOOKUP(A18,'Exhibit II'!$A$17:$Q$52,17,0)</f>
        <v>-164958.04400000002</v>
      </c>
      <c r="C18" s="111">
        <v>0</v>
      </c>
      <c r="D18" s="111">
        <f t="shared" si="0"/>
        <v>-164958.04400000002</v>
      </c>
      <c r="E18" s="111">
        <v>213</v>
      </c>
      <c r="F18" s="111">
        <f t="shared" si="1"/>
        <v>-164745.04400000002</v>
      </c>
    </row>
    <row r="19" spans="1:7" x14ac:dyDescent="0.25">
      <c r="A19" s="92" t="s">
        <v>132</v>
      </c>
      <c r="B19" s="111">
        <f>VLOOKUP(A19,'Exhibit II'!$A$17:$Q$52,17,0)</f>
        <v>314089.46400000004</v>
      </c>
      <c r="C19" s="111">
        <v>0</v>
      </c>
      <c r="D19" s="111">
        <f t="shared" si="0"/>
        <v>314089.46400000004</v>
      </c>
      <c r="E19" s="111">
        <v>-406</v>
      </c>
      <c r="F19" s="111">
        <f t="shared" si="1"/>
        <v>313683.46400000004</v>
      </c>
    </row>
    <row r="20" spans="1:7" x14ac:dyDescent="0.25">
      <c r="A20" s="92" t="s">
        <v>133</v>
      </c>
      <c r="B20" s="111">
        <f>VLOOKUP(A20,'Exhibit II'!$A$17:$Q$52,17,0)</f>
        <v>-1246613.0840000003</v>
      </c>
      <c r="C20" s="111">
        <v>0</v>
      </c>
      <c r="D20" s="111">
        <f t="shared" si="0"/>
        <v>-1246613.0840000003</v>
      </c>
      <c r="E20" s="111">
        <v>1611</v>
      </c>
      <c r="F20" s="111">
        <f t="shared" si="1"/>
        <v>-1245002.0840000003</v>
      </c>
    </row>
    <row r="21" spans="1:7" x14ac:dyDescent="0.25">
      <c r="A21" s="92" t="s">
        <v>134</v>
      </c>
      <c r="B21" s="111">
        <f>VLOOKUP(A21,'Exhibit II'!$A$17:$Q$52,17,0)</f>
        <v>-6243825.4200000018</v>
      </c>
      <c r="C21" s="111">
        <v>0</v>
      </c>
      <c r="D21" s="111">
        <f t="shared" si="0"/>
        <v>-6243825.4200000018</v>
      </c>
      <c r="E21" s="111">
        <v>8071</v>
      </c>
      <c r="F21" s="111">
        <f t="shared" si="1"/>
        <v>-6235754.4200000018</v>
      </c>
    </row>
    <row r="22" spans="1:7" x14ac:dyDescent="0.25">
      <c r="A22" s="92" t="s">
        <v>135</v>
      </c>
      <c r="B22" s="111">
        <f>VLOOKUP(A22,'Exhibit II'!$A$17:$Q$52,17,0)</f>
        <v>3700771.9200000009</v>
      </c>
      <c r="C22" s="111">
        <v>0</v>
      </c>
      <c r="D22" s="111">
        <f t="shared" si="0"/>
        <v>3700771.9200000009</v>
      </c>
      <c r="E22" s="111">
        <v>-4784</v>
      </c>
      <c r="F22" s="111">
        <f t="shared" si="1"/>
        <v>3695987.9200000009</v>
      </c>
    </row>
    <row r="23" spans="1:7" x14ac:dyDescent="0.25">
      <c r="A23" s="92" t="s">
        <v>136</v>
      </c>
      <c r="B23" s="111">
        <f>VLOOKUP(A23,'Exhibit II'!$A$17:$Q$52,17,0)</f>
        <v>-1485446.6000000003</v>
      </c>
      <c r="C23" s="111">
        <v>0</v>
      </c>
      <c r="D23" s="111">
        <f t="shared" si="0"/>
        <v>-1485446.6000000003</v>
      </c>
      <c r="E23" s="111">
        <v>1920</v>
      </c>
      <c r="F23" s="111">
        <f t="shared" si="1"/>
        <v>-1483526.6000000003</v>
      </c>
    </row>
    <row r="24" spans="1:7" x14ac:dyDescent="0.25">
      <c r="A24" s="92" t="s">
        <v>137</v>
      </c>
      <c r="B24" s="111">
        <f>VLOOKUP(A24,'Exhibit II'!$A$17:$Q$52,17,0)</f>
        <v>-66193.744000000006</v>
      </c>
      <c r="C24" s="111">
        <v>0</v>
      </c>
      <c r="D24" s="111">
        <f t="shared" si="0"/>
        <v>-66193.744000000006</v>
      </c>
      <c r="E24" s="111">
        <v>86</v>
      </c>
      <c r="F24" s="111">
        <f t="shared" si="1"/>
        <v>-66107.744000000006</v>
      </c>
    </row>
    <row r="25" spans="1:7" x14ac:dyDescent="0.25">
      <c r="A25" s="92" t="s">
        <v>9</v>
      </c>
      <c r="B25" s="111">
        <f>VLOOKUP(A25,'Exhibit II'!$A$17:$Q$52,17,0)</f>
        <v>-25162204.296000004</v>
      </c>
      <c r="C25" s="111">
        <v>0</v>
      </c>
      <c r="D25" s="111">
        <f t="shared" si="0"/>
        <v>-25162204.296000004</v>
      </c>
      <c r="E25" s="111">
        <v>32524</v>
      </c>
      <c r="F25" s="111">
        <f t="shared" si="1"/>
        <v>-25129680.296000004</v>
      </c>
    </row>
    <row r="26" spans="1:7" x14ac:dyDescent="0.25">
      <c r="A26" s="92" t="s">
        <v>10</v>
      </c>
      <c r="B26" s="111">
        <f>VLOOKUP(A26,'Exhibit II'!$A$17:$Q$52,17,0)</f>
        <v>-22456956.144000001</v>
      </c>
      <c r="C26" s="111">
        <v>0</v>
      </c>
      <c r="D26" s="111">
        <f t="shared" si="0"/>
        <v>-22456956.144000001</v>
      </c>
      <c r="E26" s="111">
        <v>29027</v>
      </c>
      <c r="F26" s="111">
        <f t="shared" si="1"/>
        <v>-22427929.144000001</v>
      </c>
    </row>
    <row r="27" spans="1:7" x14ac:dyDescent="0.25">
      <c r="A27" s="92" t="s">
        <v>13</v>
      </c>
      <c r="B27" s="111">
        <f>VLOOKUP(A27,'Exhibit II'!$A$17:$Q$52,17,0)</f>
        <v>-2239872.4480000003</v>
      </c>
      <c r="C27" s="111">
        <v>0</v>
      </c>
      <c r="D27" s="111">
        <f t="shared" si="0"/>
        <v>-2239872.4480000003</v>
      </c>
      <c r="E27" s="111">
        <v>2895</v>
      </c>
      <c r="F27" s="111">
        <f t="shared" si="1"/>
        <v>-2236977.4480000003</v>
      </c>
    </row>
    <row r="28" spans="1:7" x14ac:dyDescent="0.25">
      <c r="A28" s="92" t="s">
        <v>140</v>
      </c>
      <c r="B28" s="111">
        <f>VLOOKUP(A28,'Exhibit II'!$A$17:$Q$52,17,0)</f>
        <v>138034.06800000003</v>
      </c>
      <c r="C28" s="111">
        <v>0</v>
      </c>
      <c r="D28" s="111">
        <f t="shared" si="0"/>
        <v>138034.06800000003</v>
      </c>
      <c r="E28" s="111">
        <v>-178</v>
      </c>
      <c r="F28" s="111">
        <f t="shared" si="1"/>
        <v>137856.06800000003</v>
      </c>
    </row>
    <row r="29" spans="1:7" s="98" customFormat="1" ht="13.5" thickBot="1" x14ac:dyDescent="0.35">
      <c r="A29" s="98" t="s">
        <v>183</v>
      </c>
      <c r="B29" s="112">
        <f>SUM(B8:B28)</f>
        <v>703932338.23200023</v>
      </c>
      <c r="C29" s="112">
        <f t="shared" ref="C29:D29" si="2">SUM(C8:C28)</f>
        <v>-27637471.804170039</v>
      </c>
      <c r="D29" s="112">
        <f t="shared" si="2"/>
        <v>676294866.42783022</v>
      </c>
      <c r="E29" s="112">
        <f>SUM(E8:E28)</f>
        <v>-909884</v>
      </c>
      <c r="F29" s="112">
        <f>SUM(F9:F28)</f>
        <v>675384982.42783022</v>
      </c>
      <c r="G29" s="113"/>
    </row>
    <row r="30" spans="1:7" ht="13" thickTop="1" x14ac:dyDescent="0.25"/>
    <row r="31" spans="1:7" x14ac:dyDescent="0.25">
      <c r="E31" s="111"/>
      <c r="F31" s="111"/>
    </row>
  </sheetData>
  <mergeCells count="2">
    <mergeCell ref="A3:F3"/>
    <mergeCell ref="A4:F4"/>
  </mergeCells>
  <printOptions horizontalCentered="1"/>
  <pageMargins left="0.7" right="0.7" top="0.75" bottom="0.75" header="0.3" footer="0.3"/>
  <pageSetup scale="63" orientation="portrait" r:id="rId1"/>
  <headerFooter>
    <oddHeader>&amp;RExhibit III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showGridLines="0" zoomScaleNormal="100" workbookViewId="0"/>
  </sheetViews>
  <sheetFormatPr defaultColWidth="8.81640625" defaultRowHeight="12.5" x14ac:dyDescent="0.25"/>
  <cols>
    <col min="1" max="1" width="20.7265625" style="122" customWidth="1"/>
    <col min="2" max="2" width="13.453125" style="122" customWidth="1"/>
    <col min="3" max="3" width="22.81640625" style="122" bestFit="1" customWidth="1"/>
    <col min="4" max="4" width="17.54296875" style="122" customWidth="1"/>
    <col min="5" max="5" width="18" style="122" customWidth="1"/>
    <col min="6" max="6" width="17.54296875" style="122" bestFit="1" customWidth="1"/>
    <col min="7" max="7" width="14.54296875" style="122" bestFit="1" customWidth="1"/>
    <col min="8" max="8" width="9.453125" style="122" customWidth="1"/>
    <col min="9" max="16384" width="8.81640625" style="122"/>
  </cols>
  <sheetData>
    <row r="1" spans="1:7" x14ac:dyDescent="0.25">
      <c r="F1" s="123"/>
    </row>
    <row r="2" spans="1:7" x14ac:dyDescent="0.25">
      <c r="F2" s="123"/>
    </row>
    <row r="3" spans="1:7" ht="15" customHeight="1" x14ac:dyDescent="0.3">
      <c r="A3" s="274" t="s">
        <v>0</v>
      </c>
      <c r="B3" s="274"/>
      <c r="C3" s="274"/>
      <c r="D3" s="274"/>
      <c r="E3" s="274"/>
      <c r="F3" s="274"/>
    </row>
    <row r="4" spans="1:7" ht="15" customHeight="1" x14ac:dyDescent="0.3">
      <c r="A4" s="274" t="s">
        <v>297</v>
      </c>
      <c r="B4" s="274"/>
      <c r="C4" s="274"/>
      <c r="D4" s="274"/>
      <c r="E4" s="274"/>
      <c r="F4" s="274"/>
    </row>
    <row r="5" spans="1:7" ht="13" x14ac:dyDescent="0.3">
      <c r="A5" s="124"/>
      <c r="F5" s="123"/>
    </row>
    <row r="6" spans="1:7" ht="13" x14ac:dyDescent="0.3">
      <c r="D6" s="124"/>
      <c r="F6" s="123"/>
    </row>
    <row r="7" spans="1:7" ht="13" x14ac:dyDescent="0.3">
      <c r="A7" s="125"/>
      <c r="B7" s="125" t="s">
        <v>251</v>
      </c>
      <c r="C7" s="125" t="s">
        <v>252</v>
      </c>
      <c r="D7" s="125" t="s">
        <v>253</v>
      </c>
      <c r="E7" s="125"/>
      <c r="F7" s="254" t="s">
        <v>254</v>
      </c>
    </row>
    <row r="8" spans="1:7" ht="13" x14ac:dyDescent="0.3">
      <c r="A8" s="125" t="s">
        <v>255</v>
      </c>
      <c r="B8" s="125" t="s">
        <v>39</v>
      </c>
      <c r="C8" s="125" t="s">
        <v>256</v>
      </c>
      <c r="D8" s="125" t="s">
        <v>257</v>
      </c>
      <c r="E8" s="125" t="s">
        <v>258</v>
      </c>
      <c r="F8" s="254" t="s">
        <v>259</v>
      </c>
    </row>
    <row r="9" spans="1:7" x14ac:dyDescent="0.25">
      <c r="A9" s="143" t="s">
        <v>110</v>
      </c>
      <c r="B9" s="143">
        <v>2019</v>
      </c>
      <c r="C9" s="143" t="s">
        <v>7</v>
      </c>
      <c r="D9" s="143" t="s">
        <v>260</v>
      </c>
      <c r="E9" s="144" t="s">
        <v>278</v>
      </c>
      <c r="F9" s="252">
        <v>0</v>
      </c>
      <c r="G9" s="145"/>
    </row>
    <row r="10" spans="1:7" x14ac:dyDescent="0.25">
      <c r="A10" s="143" t="s">
        <v>110</v>
      </c>
      <c r="B10" s="143">
        <v>2019</v>
      </c>
      <c r="C10" s="143" t="s">
        <v>7</v>
      </c>
      <c r="D10" s="143" t="s">
        <v>260</v>
      </c>
      <c r="E10" s="144" t="s">
        <v>261</v>
      </c>
      <c r="F10" s="252">
        <v>1484.55</v>
      </c>
      <c r="G10" s="145"/>
    </row>
    <row r="11" spans="1:7" x14ac:dyDescent="0.25">
      <c r="A11" s="143" t="s">
        <v>110</v>
      </c>
      <c r="B11" s="143">
        <v>2019</v>
      </c>
      <c r="C11" s="143" t="s">
        <v>7</v>
      </c>
      <c r="D11" s="143" t="s">
        <v>260</v>
      </c>
      <c r="E11" s="144" t="s">
        <v>284</v>
      </c>
      <c r="F11" s="252">
        <v>565367.92000000004</v>
      </c>
      <c r="G11" s="145"/>
    </row>
    <row r="12" spans="1:7" x14ac:dyDescent="0.25">
      <c r="A12" s="143" t="s">
        <v>110</v>
      </c>
      <c r="B12" s="143">
        <v>2019</v>
      </c>
      <c r="C12" s="143" t="s">
        <v>7</v>
      </c>
      <c r="D12" s="143" t="s">
        <v>260</v>
      </c>
      <c r="E12" s="144" t="s">
        <v>280</v>
      </c>
      <c r="F12" s="252">
        <v>3.6</v>
      </c>
      <c r="G12" s="145"/>
    </row>
    <row r="13" spans="1:7" x14ac:dyDescent="0.25">
      <c r="A13" s="143" t="s">
        <v>110</v>
      </c>
      <c r="B13" s="143">
        <v>2019</v>
      </c>
      <c r="C13" s="143" t="s">
        <v>7</v>
      </c>
      <c r="D13" s="143" t="s">
        <v>260</v>
      </c>
      <c r="E13" s="144" t="s">
        <v>264</v>
      </c>
      <c r="F13" s="252">
        <v>267.61</v>
      </c>
      <c r="G13" s="145"/>
    </row>
    <row r="14" spans="1:7" x14ac:dyDescent="0.25">
      <c r="A14" s="143" t="s">
        <v>110</v>
      </c>
      <c r="B14" s="143">
        <v>2019</v>
      </c>
      <c r="C14" s="143" t="s">
        <v>7</v>
      </c>
      <c r="D14" s="143" t="s">
        <v>260</v>
      </c>
      <c r="E14" s="144" t="s">
        <v>266</v>
      </c>
      <c r="F14" s="252">
        <v>-0.09</v>
      </c>
      <c r="G14" s="145"/>
    </row>
    <row r="15" spans="1:7" x14ac:dyDescent="0.25">
      <c r="A15" s="143" t="s">
        <v>110</v>
      </c>
      <c r="B15" s="143">
        <v>2019</v>
      </c>
      <c r="C15" s="143" t="s">
        <v>7</v>
      </c>
      <c r="D15" s="143" t="s">
        <v>260</v>
      </c>
      <c r="E15" s="144" t="s">
        <v>276</v>
      </c>
      <c r="F15" s="252">
        <v>0</v>
      </c>
      <c r="G15" s="145"/>
    </row>
    <row r="16" spans="1:7" x14ac:dyDescent="0.25">
      <c r="A16" s="143" t="s">
        <v>110</v>
      </c>
      <c r="B16" s="143">
        <v>2019</v>
      </c>
      <c r="C16" s="143" t="s">
        <v>7</v>
      </c>
      <c r="D16" s="143" t="s">
        <v>260</v>
      </c>
      <c r="E16" s="144" t="s">
        <v>280</v>
      </c>
      <c r="F16" s="252">
        <v>0</v>
      </c>
      <c r="G16" s="145"/>
    </row>
    <row r="17" spans="1:7" x14ac:dyDescent="0.25">
      <c r="A17" s="143" t="s">
        <v>110</v>
      </c>
      <c r="B17" s="143">
        <v>2019</v>
      </c>
      <c r="C17" s="143" t="s">
        <v>7</v>
      </c>
      <c r="D17" s="143" t="s">
        <v>260</v>
      </c>
      <c r="E17" s="144" t="s">
        <v>283</v>
      </c>
      <c r="F17" s="252">
        <v>0</v>
      </c>
      <c r="G17" s="145"/>
    </row>
    <row r="18" spans="1:7" x14ac:dyDescent="0.25">
      <c r="A18" s="143" t="s">
        <v>110</v>
      </c>
      <c r="B18" s="143">
        <v>2019</v>
      </c>
      <c r="C18" s="143" t="s">
        <v>7</v>
      </c>
      <c r="D18" s="143" t="s">
        <v>260</v>
      </c>
      <c r="E18" s="144" t="s">
        <v>267</v>
      </c>
      <c r="F18" s="252">
        <v>2056.21</v>
      </c>
      <c r="G18" s="145"/>
    </row>
    <row r="19" spans="1:7" x14ac:dyDescent="0.25">
      <c r="A19" s="143" t="s">
        <v>110</v>
      </c>
      <c r="B19" s="143">
        <v>2019</v>
      </c>
      <c r="C19" s="143" t="s">
        <v>7</v>
      </c>
      <c r="D19" s="143" t="s">
        <v>260</v>
      </c>
      <c r="E19" s="144" t="s">
        <v>299</v>
      </c>
      <c r="F19" s="252">
        <v>-3546.789999999979</v>
      </c>
      <c r="G19" s="145"/>
    </row>
    <row r="20" spans="1:7" x14ac:dyDescent="0.25">
      <c r="A20" s="143" t="s">
        <v>110</v>
      </c>
      <c r="B20" s="143">
        <v>2019</v>
      </c>
      <c r="C20" s="143" t="s">
        <v>7</v>
      </c>
      <c r="D20" s="143" t="s">
        <v>260</v>
      </c>
      <c r="E20" s="144" t="s">
        <v>288</v>
      </c>
      <c r="F20" s="252">
        <v>1.0900000000000001</v>
      </c>
      <c r="G20" s="145"/>
    </row>
    <row r="21" spans="1:7" x14ac:dyDescent="0.25">
      <c r="A21" s="143" t="s">
        <v>110</v>
      </c>
      <c r="B21" s="143">
        <v>2019</v>
      </c>
      <c r="C21" s="143" t="s">
        <v>7</v>
      </c>
      <c r="D21" s="143" t="s">
        <v>260</v>
      </c>
      <c r="E21" s="144" t="s">
        <v>300</v>
      </c>
      <c r="F21" s="252">
        <v>14586.21</v>
      </c>
      <c r="G21" s="145"/>
    </row>
    <row r="22" spans="1:7" x14ac:dyDescent="0.25">
      <c r="A22" s="143" t="s">
        <v>110</v>
      </c>
      <c r="B22" s="143">
        <v>2019</v>
      </c>
      <c r="C22" s="143" t="s">
        <v>7</v>
      </c>
      <c r="D22" s="143" t="s">
        <v>260</v>
      </c>
      <c r="E22" s="144" t="s">
        <v>282</v>
      </c>
      <c r="F22" s="252">
        <v>1.62</v>
      </c>
      <c r="G22" s="145"/>
    </row>
    <row r="23" spans="1:7" x14ac:dyDescent="0.25">
      <c r="A23" s="143" t="s">
        <v>110</v>
      </c>
      <c r="B23" s="143">
        <v>2019</v>
      </c>
      <c r="C23" s="143" t="s">
        <v>7</v>
      </c>
      <c r="D23" s="143" t="s">
        <v>260</v>
      </c>
      <c r="E23" s="144" t="s">
        <v>282</v>
      </c>
      <c r="F23" s="252">
        <v>14951.77</v>
      </c>
      <c r="G23" s="145"/>
    </row>
    <row r="24" spans="1:7" x14ac:dyDescent="0.25">
      <c r="A24" s="143" t="s">
        <v>110</v>
      </c>
      <c r="B24" s="143">
        <v>2019</v>
      </c>
      <c r="C24" s="143" t="s">
        <v>7</v>
      </c>
      <c r="D24" s="143" t="s">
        <v>260</v>
      </c>
      <c r="E24" s="144" t="s">
        <v>284</v>
      </c>
      <c r="F24" s="252">
        <v>296.63</v>
      </c>
      <c r="G24" s="145"/>
    </row>
    <row r="25" spans="1:7" x14ac:dyDescent="0.25">
      <c r="A25" s="143" t="s">
        <v>110</v>
      </c>
      <c r="B25" s="143">
        <v>2019</v>
      </c>
      <c r="C25" s="143" t="s">
        <v>7</v>
      </c>
      <c r="D25" s="143" t="s">
        <v>260</v>
      </c>
      <c r="E25" s="144" t="s">
        <v>268</v>
      </c>
      <c r="F25" s="252">
        <v>4358.26</v>
      </c>
      <c r="G25" s="145"/>
    </row>
    <row r="26" spans="1:7" x14ac:dyDescent="0.25">
      <c r="A26" s="143" t="s">
        <v>110</v>
      </c>
      <c r="B26" s="143">
        <v>2019</v>
      </c>
      <c r="C26" s="143" t="s">
        <v>7</v>
      </c>
      <c r="D26" s="143" t="s">
        <v>260</v>
      </c>
      <c r="E26" s="144" t="s">
        <v>290</v>
      </c>
      <c r="F26" s="252">
        <v>276312.48000000045</v>
      </c>
      <c r="G26" s="145"/>
    </row>
    <row r="27" spans="1:7" x14ac:dyDescent="0.25">
      <c r="A27" s="143" t="s">
        <v>110</v>
      </c>
      <c r="B27" s="143">
        <v>2019</v>
      </c>
      <c r="C27" s="143" t="s">
        <v>7</v>
      </c>
      <c r="D27" s="143" t="s">
        <v>260</v>
      </c>
      <c r="E27" s="144" t="s">
        <v>272</v>
      </c>
      <c r="F27" s="252">
        <v>9.77</v>
      </c>
      <c r="G27" s="145"/>
    </row>
    <row r="28" spans="1:7" x14ac:dyDescent="0.25">
      <c r="A28" s="143" t="s">
        <v>110</v>
      </c>
      <c r="B28" s="143">
        <v>2019</v>
      </c>
      <c r="C28" s="143" t="s">
        <v>7</v>
      </c>
      <c r="D28" s="143" t="s">
        <v>260</v>
      </c>
      <c r="E28" s="144" t="s">
        <v>281</v>
      </c>
      <c r="F28" s="252">
        <v>1960.46</v>
      </c>
      <c r="G28" s="145"/>
    </row>
    <row r="29" spans="1:7" x14ac:dyDescent="0.25">
      <c r="A29" s="143" t="s">
        <v>110</v>
      </c>
      <c r="B29" s="143">
        <v>2019</v>
      </c>
      <c r="C29" s="143" t="s">
        <v>7</v>
      </c>
      <c r="D29" s="143" t="s">
        <v>260</v>
      </c>
      <c r="E29" s="144" t="s">
        <v>274</v>
      </c>
      <c r="F29" s="252">
        <v>683835.72</v>
      </c>
      <c r="G29" s="145"/>
    </row>
    <row r="30" spans="1:7" x14ac:dyDescent="0.25">
      <c r="A30" s="143" t="s">
        <v>110</v>
      </c>
      <c r="B30" s="143">
        <v>2019</v>
      </c>
      <c r="C30" s="143" t="s">
        <v>7</v>
      </c>
      <c r="D30" s="143" t="s">
        <v>260</v>
      </c>
      <c r="E30" s="144" t="s">
        <v>262</v>
      </c>
      <c r="F30" s="252">
        <v>404.66</v>
      </c>
      <c r="G30" s="145"/>
    </row>
    <row r="31" spans="1:7" x14ac:dyDescent="0.25">
      <c r="A31" s="143" t="s">
        <v>110</v>
      </c>
      <c r="B31" s="143">
        <v>2019</v>
      </c>
      <c r="C31" s="143" t="s">
        <v>7</v>
      </c>
      <c r="D31" s="143" t="s">
        <v>260</v>
      </c>
      <c r="E31" s="144" t="s">
        <v>283</v>
      </c>
      <c r="F31" s="252">
        <v>0</v>
      </c>
      <c r="G31" s="145"/>
    </row>
    <row r="32" spans="1:7" x14ac:dyDescent="0.25">
      <c r="A32" s="143" t="s">
        <v>110</v>
      </c>
      <c r="B32" s="143">
        <v>2019</v>
      </c>
      <c r="C32" s="143" t="s">
        <v>7</v>
      </c>
      <c r="D32" s="143" t="s">
        <v>260</v>
      </c>
      <c r="E32" s="144" t="s">
        <v>285</v>
      </c>
      <c r="F32" s="252">
        <v>0</v>
      </c>
      <c r="G32" s="145"/>
    </row>
    <row r="33" spans="1:7" x14ac:dyDescent="0.25">
      <c r="A33" s="143" t="s">
        <v>110</v>
      </c>
      <c r="B33" s="143">
        <v>2019</v>
      </c>
      <c r="C33" s="143" t="s">
        <v>7</v>
      </c>
      <c r="D33" s="143" t="s">
        <v>260</v>
      </c>
      <c r="E33" s="144" t="s">
        <v>270</v>
      </c>
      <c r="F33" s="252">
        <v>41128.15</v>
      </c>
      <c r="G33" s="145"/>
    </row>
    <row r="34" spans="1:7" x14ac:dyDescent="0.25">
      <c r="A34" s="143" t="s">
        <v>110</v>
      </c>
      <c r="B34" s="143">
        <v>2019</v>
      </c>
      <c r="C34" s="143" t="s">
        <v>7</v>
      </c>
      <c r="D34" s="143" t="s">
        <v>260</v>
      </c>
      <c r="E34" s="144" t="s">
        <v>286</v>
      </c>
      <c r="F34" s="252">
        <v>35054.550000000003</v>
      </c>
      <c r="G34" s="145"/>
    </row>
    <row r="35" spans="1:7" x14ac:dyDescent="0.25">
      <c r="A35" s="143" t="s">
        <v>110</v>
      </c>
      <c r="B35" s="143">
        <v>2019</v>
      </c>
      <c r="C35" s="143" t="s">
        <v>7</v>
      </c>
      <c r="D35" s="143" t="s">
        <v>260</v>
      </c>
      <c r="E35" s="144" t="s">
        <v>301</v>
      </c>
      <c r="F35" s="252">
        <v>418.95999999999913</v>
      </c>
      <c r="G35" s="145"/>
    </row>
    <row r="36" spans="1:7" x14ac:dyDescent="0.25">
      <c r="A36" s="143" t="s">
        <v>110</v>
      </c>
      <c r="B36" s="143">
        <v>2019</v>
      </c>
      <c r="C36" s="143" t="s">
        <v>7</v>
      </c>
      <c r="D36" s="143" t="s">
        <v>260</v>
      </c>
      <c r="E36" s="144" t="s">
        <v>265</v>
      </c>
      <c r="F36" s="252">
        <v>22822.97</v>
      </c>
      <c r="G36" s="145"/>
    </row>
    <row r="37" spans="1:7" x14ac:dyDescent="0.25">
      <c r="A37" s="143" t="s">
        <v>110</v>
      </c>
      <c r="B37" s="143">
        <v>2019</v>
      </c>
      <c r="C37" s="143" t="s">
        <v>7</v>
      </c>
      <c r="D37" s="143" t="s">
        <v>260</v>
      </c>
      <c r="E37" s="144" t="s">
        <v>271</v>
      </c>
      <c r="F37" s="252">
        <v>28487.9</v>
      </c>
      <c r="G37" s="145"/>
    </row>
    <row r="38" spans="1:7" x14ac:dyDescent="0.25">
      <c r="A38" s="143" t="s">
        <v>110</v>
      </c>
      <c r="B38" s="143">
        <v>2019</v>
      </c>
      <c r="C38" s="143" t="s">
        <v>7</v>
      </c>
      <c r="D38" s="143" t="s">
        <v>260</v>
      </c>
      <c r="E38" s="144" t="s">
        <v>273</v>
      </c>
      <c r="F38" s="252">
        <v>107886.08</v>
      </c>
      <c r="G38" s="145"/>
    </row>
    <row r="39" spans="1:7" x14ac:dyDescent="0.25">
      <c r="A39" s="143" t="s">
        <v>110</v>
      </c>
      <c r="B39" s="143">
        <v>2019</v>
      </c>
      <c r="C39" s="143" t="s">
        <v>7</v>
      </c>
      <c r="D39" s="143" t="s">
        <v>260</v>
      </c>
      <c r="E39" s="144" t="s">
        <v>290</v>
      </c>
      <c r="F39" s="252">
        <v>134.55000000000291</v>
      </c>
      <c r="G39" s="145"/>
    </row>
    <row r="40" spans="1:7" x14ac:dyDescent="0.25">
      <c r="A40" s="143" t="s">
        <v>110</v>
      </c>
      <c r="B40" s="143">
        <v>2019</v>
      </c>
      <c r="C40" s="143" t="s">
        <v>7</v>
      </c>
      <c r="D40" s="143" t="s">
        <v>260</v>
      </c>
      <c r="E40" s="144" t="s">
        <v>279</v>
      </c>
      <c r="F40" s="252">
        <v>374115.64</v>
      </c>
      <c r="G40" s="145"/>
    </row>
    <row r="41" spans="1:7" x14ac:dyDescent="0.25">
      <c r="A41" s="143" t="s">
        <v>110</v>
      </c>
      <c r="B41" s="143">
        <v>2019</v>
      </c>
      <c r="C41" s="143" t="s">
        <v>7</v>
      </c>
      <c r="D41" s="143" t="s">
        <v>260</v>
      </c>
      <c r="E41" s="144" t="s">
        <v>283</v>
      </c>
      <c r="F41" s="252">
        <v>173.84</v>
      </c>
      <c r="G41" s="145"/>
    </row>
    <row r="42" spans="1:7" x14ac:dyDescent="0.25">
      <c r="A42" s="143" t="s">
        <v>110</v>
      </c>
      <c r="B42" s="143">
        <v>2019</v>
      </c>
      <c r="C42" s="143" t="s">
        <v>7</v>
      </c>
      <c r="D42" s="143" t="s">
        <v>260</v>
      </c>
      <c r="E42" s="144" t="s">
        <v>272</v>
      </c>
      <c r="F42" s="252">
        <v>693.47</v>
      </c>
      <c r="G42" s="145"/>
    </row>
    <row r="43" spans="1:7" x14ac:dyDescent="0.25">
      <c r="A43" s="143" t="s">
        <v>110</v>
      </c>
      <c r="B43" s="143">
        <v>2019</v>
      </c>
      <c r="C43" s="143" t="s">
        <v>7</v>
      </c>
      <c r="D43" s="143" t="s">
        <v>260</v>
      </c>
      <c r="E43" s="144" t="s">
        <v>291</v>
      </c>
      <c r="F43" s="252">
        <v>22438.189999999944</v>
      </c>
      <c r="G43" s="145"/>
    </row>
    <row r="44" spans="1:7" x14ac:dyDescent="0.25">
      <c r="A44" s="143" t="s">
        <v>110</v>
      </c>
      <c r="B44" s="143">
        <v>2019</v>
      </c>
      <c r="C44" s="143" t="s">
        <v>7</v>
      </c>
      <c r="D44" s="143" t="s">
        <v>260</v>
      </c>
      <c r="E44" s="144" t="s">
        <v>281</v>
      </c>
      <c r="F44" s="252">
        <v>605543.84</v>
      </c>
      <c r="G44" s="145"/>
    </row>
    <row r="45" spans="1:7" x14ac:dyDescent="0.25">
      <c r="A45" s="143" t="s">
        <v>110</v>
      </c>
      <c r="B45" s="143">
        <v>2019</v>
      </c>
      <c r="C45" s="143" t="s">
        <v>7</v>
      </c>
      <c r="D45" s="143" t="s">
        <v>260</v>
      </c>
      <c r="E45" s="144" t="s">
        <v>280</v>
      </c>
      <c r="F45" s="252">
        <v>2097.17</v>
      </c>
      <c r="G45" s="145"/>
    </row>
    <row r="46" spans="1:7" x14ac:dyDescent="0.25">
      <c r="A46" s="143" t="s">
        <v>110</v>
      </c>
      <c r="B46" s="143">
        <v>2019</v>
      </c>
      <c r="C46" s="143" t="s">
        <v>7</v>
      </c>
      <c r="D46" s="143" t="s">
        <v>260</v>
      </c>
      <c r="E46" s="144" t="s">
        <v>289</v>
      </c>
      <c r="F46" s="252">
        <v>697704.89</v>
      </c>
      <c r="G46" s="145"/>
    </row>
    <row r="47" spans="1:7" x14ac:dyDescent="0.25">
      <c r="A47" s="143" t="s">
        <v>110</v>
      </c>
      <c r="B47" s="143">
        <v>2019</v>
      </c>
      <c r="C47" s="143" t="s">
        <v>7</v>
      </c>
      <c r="D47" s="143" t="s">
        <v>260</v>
      </c>
      <c r="E47" s="144" t="s">
        <v>269</v>
      </c>
      <c r="F47" s="252">
        <v>-3193.23</v>
      </c>
      <c r="G47" s="145"/>
    </row>
    <row r="48" spans="1:7" x14ac:dyDescent="0.25">
      <c r="A48" s="143" t="s">
        <v>110</v>
      </c>
      <c r="B48" s="143">
        <v>2019</v>
      </c>
      <c r="C48" s="143" t="s">
        <v>7</v>
      </c>
      <c r="D48" s="143" t="s">
        <v>260</v>
      </c>
      <c r="E48" s="144" t="s">
        <v>285</v>
      </c>
      <c r="F48" s="252">
        <v>166.92</v>
      </c>
      <c r="G48" s="145"/>
    </row>
    <row r="49" spans="1:7" x14ac:dyDescent="0.25">
      <c r="A49" s="143" t="s">
        <v>110</v>
      </c>
      <c r="B49" s="143">
        <v>2019</v>
      </c>
      <c r="C49" s="143" t="s">
        <v>7</v>
      </c>
      <c r="D49" s="143" t="s">
        <v>260</v>
      </c>
      <c r="E49" s="144" t="s">
        <v>280</v>
      </c>
      <c r="F49" s="252">
        <v>0</v>
      </c>
      <c r="G49" s="145"/>
    </row>
    <row r="50" spans="1:7" x14ac:dyDescent="0.25">
      <c r="A50" s="143" t="s">
        <v>110</v>
      </c>
      <c r="B50" s="143">
        <v>2019</v>
      </c>
      <c r="C50" s="143" t="s">
        <v>7</v>
      </c>
      <c r="D50" s="143" t="s">
        <v>260</v>
      </c>
      <c r="E50" s="144" t="s">
        <v>275</v>
      </c>
      <c r="F50" s="252">
        <v>0</v>
      </c>
      <c r="G50" s="145"/>
    </row>
    <row r="51" spans="1:7" x14ac:dyDescent="0.25">
      <c r="A51" s="143" t="s">
        <v>110</v>
      </c>
      <c r="B51" s="143">
        <v>2019</v>
      </c>
      <c r="C51" s="143" t="s">
        <v>7</v>
      </c>
      <c r="D51" s="143" t="s">
        <v>260</v>
      </c>
      <c r="E51" s="144" t="s">
        <v>278</v>
      </c>
      <c r="F51" s="252">
        <v>544.52</v>
      </c>
      <c r="G51" s="145"/>
    </row>
    <row r="52" spans="1:7" x14ac:dyDescent="0.25">
      <c r="A52" s="143" t="s">
        <v>110</v>
      </c>
      <c r="B52" s="143">
        <v>2019</v>
      </c>
      <c r="C52" s="143" t="s">
        <v>7</v>
      </c>
      <c r="D52" s="143" t="s">
        <v>260</v>
      </c>
      <c r="E52" s="144" t="s">
        <v>287</v>
      </c>
      <c r="F52" s="252">
        <v>998858.84</v>
      </c>
      <c r="G52" s="145"/>
    </row>
    <row r="53" spans="1:7" x14ac:dyDescent="0.25">
      <c r="A53" s="143" t="s">
        <v>110</v>
      </c>
      <c r="B53" s="143">
        <v>2019</v>
      </c>
      <c r="C53" s="143" t="s">
        <v>7</v>
      </c>
      <c r="D53" s="143" t="s">
        <v>260</v>
      </c>
      <c r="E53" s="144" t="s">
        <v>263</v>
      </c>
      <c r="F53" s="252">
        <v>3090.61</v>
      </c>
      <c r="G53" s="145"/>
    </row>
    <row r="54" spans="1:7" x14ac:dyDescent="0.25">
      <c r="A54" s="143" t="s">
        <v>110</v>
      </c>
      <c r="B54" s="143">
        <v>2019</v>
      </c>
      <c r="C54" s="143" t="s">
        <v>7</v>
      </c>
      <c r="D54" s="143" t="s">
        <v>260</v>
      </c>
      <c r="E54" s="144" t="s">
        <v>288</v>
      </c>
      <c r="F54" s="252">
        <v>590493.93999999994</v>
      </c>
      <c r="G54" s="145"/>
    </row>
    <row r="55" spans="1:7" x14ac:dyDescent="0.25">
      <c r="A55" s="143" t="s">
        <v>110</v>
      </c>
      <c r="B55" s="143">
        <v>2019</v>
      </c>
      <c r="C55" s="143" t="s">
        <v>7</v>
      </c>
      <c r="D55" s="143" t="s">
        <v>260</v>
      </c>
      <c r="E55" s="144" t="s">
        <v>279</v>
      </c>
      <c r="F55" s="252">
        <v>571.94000000000005</v>
      </c>
      <c r="G55" s="145"/>
    </row>
    <row r="56" spans="1:7" x14ac:dyDescent="0.25">
      <c r="A56" s="143" t="s">
        <v>110</v>
      </c>
      <c r="B56" s="143">
        <v>2019</v>
      </c>
      <c r="C56" s="143" t="s">
        <v>7</v>
      </c>
      <c r="D56" s="143" t="s">
        <v>260</v>
      </c>
      <c r="E56" s="144" t="s">
        <v>277</v>
      </c>
      <c r="F56" s="252">
        <v>303625.74</v>
      </c>
      <c r="G56" s="145"/>
    </row>
    <row r="57" spans="1:7" x14ac:dyDescent="0.25">
      <c r="A57" s="143" t="s">
        <v>110</v>
      </c>
      <c r="B57" s="143">
        <v>2019</v>
      </c>
      <c r="C57" s="143" t="s">
        <v>7</v>
      </c>
      <c r="D57" s="143" t="s">
        <v>260</v>
      </c>
      <c r="E57" s="144" t="s">
        <v>275</v>
      </c>
      <c r="F57" s="252">
        <v>3912.71</v>
      </c>
      <c r="G57" s="145"/>
    </row>
    <row r="58" spans="1:7" ht="13" x14ac:dyDescent="0.3">
      <c r="A58" s="124" t="s">
        <v>298</v>
      </c>
      <c r="F58" s="182">
        <f>SUM(F9:F57)</f>
        <v>5399123.870000001</v>
      </c>
      <c r="G58" s="140"/>
    </row>
    <row r="59" spans="1:7" ht="13" x14ac:dyDescent="0.3">
      <c r="A59" s="124" t="s">
        <v>292</v>
      </c>
      <c r="F59" s="253">
        <f>+D68</f>
        <v>0.28110000000000002</v>
      </c>
    </row>
    <row r="60" spans="1:7" ht="13.5" thickBot="1" x14ac:dyDescent="0.35">
      <c r="A60" s="124" t="s">
        <v>314</v>
      </c>
      <c r="F60" s="126">
        <f>+F58*F59</f>
        <v>1517693.7198570003</v>
      </c>
    </row>
    <row r="61" spans="1:7" ht="13" thickTop="1" x14ac:dyDescent="0.25"/>
    <row r="63" spans="1:7" ht="13" x14ac:dyDescent="0.3">
      <c r="B63" s="127" t="s">
        <v>293</v>
      </c>
      <c r="C63" s="128"/>
      <c r="D63" s="128"/>
      <c r="E63" s="128"/>
    </row>
    <row r="64" spans="1:7" x14ac:dyDescent="0.25">
      <c r="B64" s="129"/>
      <c r="C64" s="130"/>
      <c r="D64" s="130"/>
      <c r="E64" s="131"/>
    </row>
    <row r="65" spans="1:5" x14ac:dyDescent="0.25">
      <c r="B65" s="132" t="s">
        <v>294</v>
      </c>
      <c r="C65" s="133"/>
      <c r="D65" s="134">
        <v>0.21</v>
      </c>
      <c r="E65" s="135"/>
    </row>
    <row r="66" spans="1:5" x14ac:dyDescent="0.25">
      <c r="B66" s="132" t="s">
        <v>184</v>
      </c>
      <c r="C66" s="133"/>
      <c r="D66" s="134">
        <f>-D67*D65</f>
        <v>-1.89E-2</v>
      </c>
      <c r="E66" s="135"/>
    </row>
    <row r="67" spans="1:5" x14ac:dyDescent="0.25">
      <c r="B67" s="132" t="s">
        <v>295</v>
      </c>
      <c r="C67" s="133"/>
      <c r="D67" s="134">
        <v>0.09</v>
      </c>
      <c r="E67" s="135"/>
    </row>
    <row r="68" spans="1:5" ht="13" thickBot="1" x14ac:dyDescent="0.3">
      <c r="B68" s="132" t="s">
        <v>296</v>
      </c>
      <c r="C68" s="133"/>
      <c r="D68" s="136">
        <f>SUM(D65:D67)</f>
        <v>0.28110000000000002</v>
      </c>
      <c r="E68" s="135"/>
    </row>
    <row r="69" spans="1:5" ht="13" thickTop="1" x14ac:dyDescent="0.25">
      <c r="B69" s="137"/>
      <c r="C69" s="138"/>
      <c r="D69" s="138"/>
      <c r="E69" s="139"/>
    </row>
    <row r="70" spans="1:5" x14ac:dyDescent="0.25">
      <c r="A70" s="128"/>
      <c r="B70" s="128"/>
      <c r="C70" s="128"/>
      <c r="D70" s="128"/>
    </row>
  </sheetData>
  <mergeCells count="2">
    <mergeCell ref="A3:F3"/>
    <mergeCell ref="A4:F4"/>
  </mergeCells>
  <pageMargins left="0.7" right="0.7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520"/>
  <sheetViews>
    <sheetView showGridLines="0" zoomScaleNormal="100" workbookViewId="0"/>
  </sheetViews>
  <sheetFormatPr defaultColWidth="15.453125" defaultRowHeight="14" x14ac:dyDescent="0.3"/>
  <cols>
    <col min="1" max="1" width="8" style="63" customWidth="1"/>
    <col min="2" max="2" width="5.7265625" style="63" customWidth="1"/>
    <col min="3" max="3" width="10.54296875" style="64" customWidth="1"/>
    <col min="4" max="4" width="5.7265625" style="64" customWidth="1"/>
    <col min="5" max="5" width="12" style="64" customWidth="1"/>
    <col min="6" max="6" width="5.7265625" style="64" customWidth="1"/>
    <col min="7" max="7" width="29.1796875" style="63" customWidth="1"/>
    <col min="8" max="8" width="5.7265625" style="63" customWidth="1"/>
    <col min="9" max="9" width="28.26953125" style="63" customWidth="1"/>
    <col min="10" max="10" width="15.1796875" style="63" customWidth="1"/>
    <col min="11" max="11" width="21.54296875" style="63" customWidth="1"/>
    <col min="12" max="12" width="8.453125" style="63" customWidth="1"/>
    <col min="13" max="13" width="16" style="63" bestFit="1" customWidth="1"/>
    <col min="14" max="14" width="14.81640625" style="63" customWidth="1"/>
    <col min="15" max="15" width="15.453125" style="63"/>
    <col min="16" max="16" width="19.453125" style="63" bestFit="1" customWidth="1"/>
    <col min="17" max="258" width="15.453125" style="63"/>
    <col min="259" max="259" width="8" style="63" customWidth="1"/>
    <col min="260" max="260" width="10.54296875" style="63" customWidth="1"/>
    <col min="261" max="261" width="7.453125" style="63" customWidth="1"/>
    <col min="262" max="262" width="19.7265625" style="63" customWidth="1"/>
    <col min="263" max="263" width="15.453125" style="63" bestFit="1" customWidth="1"/>
    <col min="264" max="264" width="13.453125" style="63" customWidth="1"/>
    <col min="265" max="265" width="24.7265625" style="63" bestFit="1" customWidth="1"/>
    <col min="266" max="266" width="25" style="63" customWidth="1"/>
    <col min="267" max="267" width="16.81640625" style="63" customWidth="1"/>
    <col min="268" max="268" width="8.453125" style="63" customWidth="1"/>
    <col min="269" max="269" width="16" style="63" bestFit="1" customWidth="1"/>
    <col min="270" max="270" width="14.81640625" style="63" customWidth="1"/>
    <col min="271" max="271" width="15.453125" style="63"/>
    <col min="272" max="272" width="19.453125" style="63" bestFit="1" customWidth="1"/>
    <col min="273" max="514" width="15.453125" style="63"/>
    <col min="515" max="515" width="8" style="63" customWidth="1"/>
    <col min="516" max="516" width="10.54296875" style="63" customWidth="1"/>
    <col min="517" max="517" width="7.453125" style="63" customWidth="1"/>
    <col min="518" max="518" width="19.7265625" style="63" customWidth="1"/>
    <col min="519" max="519" width="15.453125" style="63" bestFit="1" customWidth="1"/>
    <col min="520" max="520" width="13.453125" style="63" customWidth="1"/>
    <col min="521" max="521" width="24.7265625" style="63" bestFit="1" customWidth="1"/>
    <col min="522" max="522" width="25" style="63" customWidth="1"/>
    <col min="523" max="523" width="16.81640625" style="63" customWidth="1"/>
    <col min="524" max="524" width="8.453125" style="63" customWidth="1"/>
    <col min="525" max="525" width="16" style="63" bestFit="1" customWidth="1"/>
    <col min="526" max="526" width="14.81640625" style="63" customWidth="1"/>
    <col min="527" max="527" width="15.453125" style="63"/>
    <col min="528" max="528" width="19.453125" style="63" bestFit="1" customWidth="1"/>
    <col min="529" max="770" width="15.453125" style="63"/>
    <col min="771" max="771" width="8" style="63" customWidth="1"/>
    <col min="772" max="772" width="10.54296875" style="63" customWidth="1"/>
    <col min="773" max="773" width="7.453125" style="63" customWidth="1"/>
    <col min="774" max="774" width="19.7265625" style="63" customWidth="1"/>
    <col min="775" max="775" width="15.453125" style="63" bestFit="1" customWidth="1"/>
    <col min="776" max="776" width="13.453125" style="63" customWidth="1"/>
    <col min="777" max="777" width="24.7265625" style="63" bestFit="1" customWidth="1"/>
    <col min="778" max="778" width="25" style="63" customWidth="1"/>
    <col min="779" max="779" width="16.81640625" style="63" customWidth="1"/>
    <col min="780" max="780" width="8.453125" style="63" customWidth="1"/>
    <col min="781" max="781" width="16" style="63" bestFit="1" customWidth="1"/>
    <col min="782" max="782" width="14.81640625" style="63" customWidth="1"/>
    <col min="783" max="783" width="15.453125" style="63"/>
    <col min="784" max="784" width="19.453125" style="63" bestFit="1" customWidth="1"/>
    <col min="785" max="1026" width="15.453125" style="63"/>
    <col min="1027" max="1027" width="8" style="63" customWidth="1"/>
    <col min="1028" max="1028" width="10.54296875" style="63" customWidth="1"/>
    <col min="1029" max="1029" width="7.453125" style="63" customWidth="1"/>
    <col min="1030" max="1030" width="19.7265625" style="63" customWidth="1"/>
    <col min="1031" max="1031" width="15.453125" style="63" bestFit="1" customWidth="1"/>
    <col min="1032" max="1032" width="13.453125" style="63" customWidth="1"/>
    <col min="1033" max="1033" width="24.7265625" style="63" bestFit="1" customWidth="1"/>
    <col min="1034" max="1034" width="25" style="63" customWidth="1"/>
    <col min="1035" max="1035" width="16.81640625" style="63" customWidth="1"/>
    <col min="1036" max="1036" width="8.453125" style="63" customWidth="1"/>
    <col min="1037" max="1037" width="16" style="63" bestFit="1" customWidth="1"/>
    <col min="1038" max="1038" width="14.81640625" style="63" customWidth="1"/>
    <col min="1039" max="1039" width="15.453125" style="63"/>
    <col min="1040" max="1040" width="19.453125" style="63" bestFit="1" customWidth="1"/>
    <col min="1041" max="1282" width="15.453125" style="63"/>
    <col min="1283" max="1283" width="8" style="63" customWidth="1"/>
    <col min="1284" max="1284" width="10.54296875" style="63" customWidth="1"/>
    <col min="1285" max="1285" width="7.453125" style="63" customWidth="1"/>
    <col min="1286" max="1286" width="19.7265625" style="63" customWidth="1"/>
    <col min="1287" max="1287" width="15.453125" style="63" bestFit="1" customWidth="1"/>
    <col min="1288" max="1288" width="13.453125" style="63" customWidth="1"/>
    <col min="1289" max="1289" width="24.7265625" style="63" bestFit="1" customWidth="1"/>
    <col min="1290" max="1290" width="25" style="63" customWidth="1"/>
    <col min="1291" max="1291" width="16.81640625" style="63" customWidth="1"/>
    <col min="1292" max="1292" width="8.453125" style="63" customWidth="1"/>
    <col min="1293" max="1293" width="16" style="63" bestFit="1" customWidth="1"/>
    <col min="1294" max="1294" width="14.81640625" style="63" customWidth="1"/>
    <col min="1295" max="1295" width="15.453125" style="63"/>
    <col min="1296" max="1296" width="19.453125" style="63" bestFit="1" customWidth="1"/>
    <col min="1297" max="1538" width="15.453125" style="63"/>
    <col min="1539" max="1539" width="8" style="63" customWidth="1"/>
    <col min="1540" max="1540" width="10.54296875" style="63" customWidth="1"/>
    <col min="1541" max="1541" width="7.453125" style="63" customWidth="1"/>
    <col min="1542" max="1542" width="19.7265625" style="63" customWidth="1"/>
    <col min="1543" max="1543" width="15.453125" style="63" bestFit="1" customWidth="1"/>
    <col min="1544" max="1544" width="13.453125" style="63" customWidth="1"/>
    <col min="1545" max="1545" width="24.7265625" style="63" bestFit="1" customWidth="1"/>
    <col min="1546" max="1546" width="25" style="63" customWidth="1"/>
    <col min="1547" max="1547" width="16.81640625" style="63" customWidth="1"/>
    <col min="1548" max="1548" width="8.453125" style="63" customWidth="1"/>
    <col min="1549" max="1549" width="16" style="63" bestFit="1" customWidth="1"/>
    <col min="1550" max="1550" width="14.81640625" style="63" customWidth="1"/>
    <col min="1551" max="1551" width="15.453125" style="63"/>
    <col min="1552" max="1552" width="19.453125" style="63" bestFit="1" customWidth="1"/>
    <col min="1553" max="1794" width="15.453125" style="63"/>
    <col min="1795" max="1795" width="8" style="63" customWidth="1"/>
    <col min="1796" max="1796" width="10.54296875" style="63" customWidth="1"/>
    <col min="1797" max="1797" width="7.453125" style="63" customWidth="1"/>
    <col min="1798" max="1798" width="19.7265625" style="63" customWidth="1"/>
    <col min="1799" max="1799" width="15.453125" style="63" bestFit="1" customWidth="1"/>
    <col min="1800" max="1800" width="13.453125" style="63" customWidth="1"/>
    <col min="1801" max="1801" width="24.7265625" style="63" bestFit="1" customWidth="1"/>
    <col min="1802" max="1802" width="25" style="63" customWidth="1"/>
    <col min="1803" max="1803" width="16.81640625" style="63" customWidth="1"/>
    <col min="1804" max="1804" width="8.453125" style="63" customWidth="1"/>
    <col min="1805" max="1805" width="16" style="63" bestFit="1" customWidth="1"/>
    <col min="1806" max="1806" width="14.81640625" style="63" customWidth="1"/>
    <col min="1807" max="1807" width="15.453125" style="63"/>
    <col min="1808" max="1808" width="19.453125" style="63" bestFit="1" customWidth="1"/>
    <col min="1809" max="2050" width="15.453125" style="63"/>
    <col min="2051" max="2051" width="8" style="63" customWidth="1"/>
    <col min="2052" max="2052" width="10.54296875" style="63" customWidth="1"/>
    <col min="2053" max="2053" width="7.453125" style="63" customWidth="1"/>
    <col min="2054" max="2054" width="19.7265625" style="63" customWidth="1"/>
    <col min="2055" max="2055" width="15.453125" style="63" bestFit="1" customWidth="1"/>
    <col min="2056" max="2056" width="13.453125" style="63" customWidth="1"/>
    <col min="2057" max="2057" width="24.7265625" style="63" bestFit="1" customWidth="1"/>
    <col min="2058" max="2058" width="25" style="63" customWidth="1"/>
    <col min="2059" max="2059" width="16.81640625" style="63" customWidth="1"/>
    <col min="2060" max="2060" width="8.453125" style="63" customWidth="1"/>
    <col min="2061" max="2061" width="16" style="63" bestFit="1" customWidth="1"/>
    <col min="2062" max="2062" width="14.81640625" style="63" customWidth="1"/>
    <col min="2063" max="2063" width="15.453125" style="63"/>
    <col min="2064" max="2064" width="19.453125" style="63" bestFit="1" customWidth="1"/>
    <col min="2065" max="2306" width="15.453125" style="63"/>
    <col min="2307" max="2307" width="8" style="63" customWidth="1"/>
    <col min="2308" max="2308" width="10.54296875" style="63" customWidth="1"/>
    <col min="2309" max="2309" width="7.453125" style="63" customWidth="1"/>
    <col min="2310" max="2310" width="19.7265625" style="63" customWidth="1"/>
    <col min="2311" max="2311" width="15.453125" style="63" bestFit="1" customWidth="1"/>
    <col min="2312" max="2312" width="13.453125" style="63" customWidth="1"/>
    <col min="2313" max="2313" width="24.7265625" style="63" bestFit="1" customWidth="1"/>
    <col min="2314" max="2314" width="25" style="63" customWidth="1"/>
    <col min="2315" max="2315" width="16.81640625" style="63" customWidth="1"/>
    <col min="2316" max="2316" width="8.453125" style="63" customWidth="1"/>
    <col min="2317" max="2317" width="16" style="63" bestFit="1" customWidth="1"/>
    <col min="2318" max="2318" width="14.81640625" style="63" customWidth="1"/>
    <col min="2319" max="2319" width="15.453125" style="63"/>
    <col min="2320" max="2320" width="19.453125" style="63" bestFit="1" customWidth="1"/>
    <col min="2321" max="2562" width="15.453125" style="63"/>
    <col min="2563" max="2563" width="8" style="63" customWidth="1"/>
    <col min="2564" max="2564" width="10.54296875" style="63" customWidth="1"/>
    <col min="2565" max="2565" width="7.453125" style="63" customWidth="1"/>
    <col min="2566" max="2566" width="19.7265625" style="63" customWidth="1"/>
    <col min="2567" max="2567" width="15.453125" style="63" bestFit="1" customWidth="1"/>
    <col min="2568" max="2568" width="13.453125" style="63" customWidth="1"/>
    <col min="2569" max="2569" width="24.7265625" style="63" bestFit="1" customWidth="1"/>
    <col min="2570" max="2570" width="25" style="63" customWidth="1"/>
    <col min="2571" max="2571" width="16.81640625" style="63" customWidth="1"/>
    <col min="2572" max="2572" width="8.453125" style="63" customWidth="1"/>
    <col min="2573" max="2573" width="16" style="63" bestFit="1" customWidth="1"/>
    <col min="2574" max="2574" width="14.81640625" style="63" customWidth="1"/>
    <col min="2575" max="2575" width="15.453125" style="63"/>
    <col min="2576" max="2576" width="19.453125" style="63" bestFit="1" customWidth="1"/>
    <col min="2577" max="2818" width="15.453125" style="63"/>
    <col min="2819" max="2819" width="8" style="63" customWidth="1"/>
    <col min="2820" max="2820" width="10.54296875" style="63" customWidth="1"/>
    <col min="2821" max="2821" width="7.453125" style="63" customWidth="1"/>
    <col min="2822" max="2822" width="19.7265625" style="63" customWidth="1"/>
    <col min="2823" max="2823" width="15.453125" style="63" bestFit="1" customWidth="1"/>
    <col min="2824" max="2824" width="13.453125" style="63" customWidth="1"/>
    <col min="2825" max="2825" width="24.7265625" style="63" bestFit="1" customWidth="1"/>
    <col min="2826" max="2826" width="25" style="63" customWidth="1"/>
    <col min="2827" max="2827" width="16.81640625" style="63" customWidth="1"/>
    <col min="2828" max="2828" width="8.453125" style="63" customWidth="1"/>
    <col min="2829" max="2829" width="16" style="63" bestFit="1" customWidth="1"/>
    <col min="2830" max="2830" width="14.81640625" style="63" customWidth="1"/>
    <col min="2831" max="2831" width="15.453125" style="63"/>
    <col min="2832" max="2832" width="19.453125" style="63" bestFit="1" customWidth="1"/>
    <col min="2833" max="3074" width="15.453125" style="63"/>
    <col min="3075" max="3075" width="8" style="63" customWidth="1"/>
    <col min="3076" max="3076" width="10.54296875" style="63" customWidth="1"/>
    <col min="3077" max="3077" width="7.453125" style="63" customWidth="1"/>
    <col min="3078" max="3078" width="19.7265625" style="63" customWidth="1"/>
    <col min="3079" max="3079" width="15.453125" style="63" bestFit="1" customWidth="1"/>
    <col min="3080" max="3080" width="13.453125" style="63" customWidth="1"/>
    <col min="3081" max="3081" width="24.7265625" style="63" bestFit="1" customWidth="1"/>
    <col min="3082" max="3082" width="25" style="63" customWidth="1"/>
    <col min="3083" max="3083" width="16.81640625" style="63" customWidth="1"/>
    <col min="3084" max="3084" width="8.453125" style="63" customWidth="1"/>
    <col min="3085" max="3085" width="16" style="63" bestFit="1" customWidth="1"/>
    <col min="3086" max="3086" width="14.81640625" style="63" customWidth="1"/>
    <col min="3087" max="3087" width="15.453125" style="63"/>
    <col min="3088" max="3088" width="19.453125" style="63" bestFit="1" customWidth="1"/>
    <col min="3089" max="3330" width="15.453125" style="63"/>
    <col min="3331" max="3331" width="8" style="63" customWidth="1"/>
    <col min="3332" max="3332" width="10.54296875" style="63" customWidth="1"/>
    <col min="3333" max="3333" width="7.453125" style="63" customWidth="1"/>
    <col min="3334" max="3334" width="19.7265625" style="63" customWidth="1"/>
    <col min="3335" max="3335" width="15.453125" style="63" bestFit="1" customWidth="1"/>
    <col min="3336" max="3336" width="13.453125" style="63" customWidth="1"/>
    <col min="3337" max="3337" width="24.7265625" style="63" bestFit="1" customWidth="1"/>
    <col min="3338" max="3338" width="25" style="63" customWidth="1"/>
    <col min="3339" max="3339" width="16.81640625" style="63" customWidth="1"/>
    <col min="3340" max="3340" width="8.453125" style="63" customWidth="1"/>
    <col min="3341" max="3341" width="16" style="63" bestFit="1" customWidth="1"/>
    <col min="3342" max="3342" width="14.81640625" style="63" customWidth="1"/>
    <col min="3343" max="3343" width="15.453125" style="63"/>
    <col min="3344" max="3344" width="19.453125" style="63" bestFit="1" customWidth="1"/>
    <col min="3345" max="3586" width="15.453125" style="63"/>
    <col min="3587" max="3587" width="8" style="63" customWidth="1"/>
    <col min="3588" max="3588" width="10.54296875" style="63" customWidth="1"/>
    <col min="3589" max="3589" width="7.453125" style="63" customWidth="1"/>
    <col min="3590" max="3590" width="19.7265625" style="63" customWidth="1"/>
    <col min="3591" max="3591" width="15.453125" style="63" bestFit="1" customWidth="1"/>
    <col min="3592" max="3592" width="13.453125" style="63" customWidth="1"/>
    <col min="3593" max="3593" width="24.7265625" style="63" bestFit="1" customWidth="1"/>
    <col min="3594" max="3594" width="25" style="63" customWidth="1"/>
    <col min="3595" max="3595" width="16.81640625" style="63" customWidth="1"/>
    <col min="3596" max="3596" width="8.453125" style="63" customWidth="1"/>
    <col min="3597" max="3597" width="16" style="63" bestFit="1" customWidth="1"/>
    <col min="3598" max="3598" width="14.81640625" style="63" customWidth="1"/>
    <col min="3599" max="3599" width="15.453125" style="63"/>
    <col min="3600" max="3600" width="19.453125" style="63" bestFit="1" customWidth="1"/>
    <col min="3601" max="3842" width="15.453125" style="63"/>
    <col min="3843" max="3843" width="8" style="63" customWidth="1"/>
    <col min="3844" max="3844" width="10.54296875" style="63" customWidth="1"/>
    <col min="3845" max="3845" width="7.453125" style="63" customWidth="1"/>
    <col min="3846" max="3846" width="19.7265625" style="63" customWidth="1"/>
    <col min="3847" max="3847" width="15.453125" style="63" bestFit="1" customWidth="1"/>
    <col min="3848" max="3848" width="13.453125" style="63" customWidth="1"/>
    <col min="3849" max="3849" width="24.7265625" style="63" bestFit="1" customWidth="1"/>
    <col min="3850" max="3850" width="25" style="63" customWidth="1"/>
    <col min="3851" max="3851" width="16.81640625" style="63" customWidth="1"/>
    <col min="3852" max="3852" width="8.453125" style="63" customWidth="1"/>
    <col min="3853" max="3853" width="16" style="63" bestFit="1" customWidth="1"/>
    <col min="3854" max="3854" width="14.81640625" style="63" customWidth="1"/>
    <col min="3855" max="3855" width="15.453125" style="63"/>
    <col min="3856" max="3856" width="19.453125" style="63" bestFit="1" customWidth="1"/>
    <col min="3857" max="4098" width="15.453125" style="63"/>
    <col min="4099" max="4099" width="8" style="63" customWidth="1"/>
    <col min="4100" max="4100" width="10.54296875" style="63" customWidth="1"/>
    <col min="4101" max="4101" width="7.453125" style="63" customWidth="1"/>
    <col min="4102" max="4102" width="19.7265625" style="63" customWidth="1"/>
    <col min="4103" max="4103" width="15.453125" style="63" bestFit="1" customWidth="1"/>
    <col min="4104" max="4104" width="13.453125" style="63" customWidth="1"/>
    <col min="4105" max="4105" width="24.7265625" style="63" bestFit="1" customWidth="1"/>
    <col min="4106" max="4106" width="25" style="63" customWidth="1"/>
    <col min="4107" max="4107" width="16.81640625" style="63" customWidth="1"/>
    <col min="4108" max="4108" width="8.453125" style="63" customWidth="1"/>
    <col min="4109" max="4109" width="16" style="63" bestFit="1" customWidth="1"/>
    <col min="4110" max="4110" width="14.81640625" style="63" customWidth="1"/>
    <col min="4111" max="4111" width="15.453125" style="63"/>
    <col min="4112" max="4112" width="19.453125" style="63" bestFit="1" customWidth="1"/>
    <col min="4113" max="4354" width="15.453125" style="63"/>
    <col min="4355" max="4355" width="8" style="63" customWidth="1"/>
    <col min="4356" max="4356" width="10.54296875" style="63" customWidth="1"/>
    <col min="4357" max="4357" width="7.453125" style="63" customWidth="1"/>
    <col min="4358" max="4358" width="19.7265625" style="63" customWidth="1"/>
    <col min="4359" max="4359" width="15.453125" style="63" bestFit="1" customWidth="1"/>
    <col min="4360" max="4360" width="13.453125" style="63" customWidth="1"/>
    <col min="4361" max="4361" width="24.7265625" style="63" bestFit="1" customWidth="1"/>
    <col min="4362" max="4362" width="25" style="63" customWidth="1"/>
    <col min="4363" max="4363" width="16.81640625" style="63" customWidth="1"/>
    <col min="4364" max="4364" width="8.453125" style="63" customWidth="1"/>
    <col min="4365" max="4365" width="16" style="63" bestFit="1" customWidth="1"/>
    <col min="4366" max="4366" width="14.81640625" style="63" customWidth="1"/>
    <col min="4367" max="4367" width="15.453125" style="63"/>
    <col min="4368" max="4368" width="19.453125" style="63" bestFit="1" customWidth="1"/>
    <col min="4369" max="4610" width="15.453125" style="63"/>
    <col min="4611" max="4611" width="8" style="63" customWidth="1"/>
    <col min="4612" max="4612" width="10.54296875" style="63" customWidth="1"/>
    <col min="4613" max="4613" width="7.453125" style="63" customWidth="1"/>
    <col min="4614" max="4614" width="19.7265625" style="63" customWidth="1"/>
    <col min="4615" max="4615" width="15.453125" style="63" bestFit="1" customWidth="1"/>
    <col min="4616" max="4616" width="13.453125" style="63" customWidth="1"/>
    <col min="4617" max="4617" width="24.7265625" style="63" bestFit="1" customWidth="1"/>
    <col min="4618" max="4618" width="25" style="63" customWidth="1"/>
    <col min="4619" max="4619" width="16.81640625" style="63" customWidth="1"/>
    <col min="4620" max="4620" width="8.453125" style="63" customWidth="1"/>
    <col min="4621" max="4621" width="16" style="63" bestFit="1" customWidth="1"/>
    <col min="4622" max="4622" width="14.81640625" style="63" customWidth="1"/>
    <col min="4623" max="4623" width="15.453125" style="63"/>
    <col min="4624" max="4624" width="19.453125" style="63" bestFit="1" customWidth="1"/>
    <col min="4625" max="4866" width="15.453125" style="63"/>
    <col min="4867" max="4867" width="8" style="63" customWidth="1"/>
    <col min="4868" max="4868" width="10.54296875" style="63" customWidth="1"/>
    <col min="4869" max="4869" width="7.453125" style="63" customWidth="1"/>
    <col min="4870" max="4870" width="19.7265625" style="63" customWidth="1"/>
    <col min="4871" max="4871" width="15.453125" style="63" bestFit="1" customWidth="1"/>
    <col min="4872" max="4872" width="13.453125" style="63" customWidth="1"/>
    <col min="4873" max="4873" width="24.7265625" style="63" bestFit="1" customWidth="1"/>
    <col min="4874" max="4874" width="25" style="63" customWidth="1"/>
    <col min="4875" max="4875" width="16.81640625" style="63" customWidth="1"/>
    <col min="4876" max="4876" width="8.453125" style="63" customWidth="1"/>
    <col min="4877" max="4877" width="16" style="63" bestFit="1" customWidth="1"/>
    <col min="4878" max="4878" width="14.81640625" style="63" customWidth="1"/>
    <col min="4879" max="4879" width="15.453125" style="63"/>
    <col min="4880" max="4880" width="19.453125" style="63" bestFit="1" customWidth="1"/>
    <col min="4881" max="5122" width="15.453125" style="63"/>
    <col min="5123" max="5123" width="8" style="63" customWidth="1"/>
    <col min="5124" max="5124" width="10.54296875" style="63" customWidth="1"/>
    <col min="5125" max="5125" width="7.453125" style="63" customWidth="1"/>
    <col min="5126" max="5126" width="19.7265625" style="63" customWidth="1"/>
    <col min="5127" max="5127" width="15.453125" style="63" bestFit="1" customWidth="1"/>
    <col min="5128" max="5128" width="13.453125" style="63" customWidth="1"/>
    <col min="5129" max="5129" width="24.7265625" style="63" bestFit="1" customWidth="1"/>
    <col min="5130" max="5130" width="25" style="63" customWidth="1"/>
    <col min="5131" max="5131" width="16.81640625" style="63" customWidth="1"/>
    <col min="5132" max="5132" width="8.453125" style="63" customWidth="1"/>
    <col min="5133" max="5133" width="16" style="63" bestFit="1" customWidth="1"/>
    <col min="5134" max="5134" width="14.81640625" style="63" customWidth="1"/>
    <col min="5135" max="5135" width="15.453125" style="63"/>
    <col min="5136" max="5136" width="19.453125" style="63" bestFit="1" customWidth="1"/>
    <col min="5137" max="5378" width="15.453125" style="63"/>
    <col min="5379" max="5379" width="8" style="63" customWidth="1"/>
    <col min="5380" max="5380" width="10.54296875" style="63" customWidth="1"/>
    <col min="5381" max="5381" width="7.453125" style="63" customWidth="1"/>
    <col min="5382" max="5382" width="19.7265625" style="63" customWidth="1"/>
    <col min="5383" max="5383" width="15.453125" style="63" bestFit="1" customWidth="1"/>
    <col min="5384" max="5384" width="13.453125" style="63" customWidth="1"/>
    <col min="5385" max="5385" width="24.7265625" style="63" bestFit="1" customWidth="1"/>
    <col min="5386" max="5386" width="25" style="63" customWidth="1"/>
    <col min="5387" max="5387" width="16.81640625" style="63" customWidth="1"/>
    <col min="5388" max="5388" width="8.453125" style="63" customWidth="1"/>
    <col min="5389" max="5389" width="16" style="63" bestFit="1" customWidth="1"/>
    <col min="5390" max="5390" width="14.81640625" style="63" customWidth="1"/>
    <col min="5391" max="5391" width="15.453125" style="63"/>
    <col min="5392" max="5392" width="19.453125" style="63" bestFit="1" customWidth="1"/>
    <col min="5393" max="5634" width="15.453125" style="63"/>
    <col min="5635" max="5635" width="8" style="63" customWidth="1"/>
    <col min="5636" max="5636" width="10.54296875" style="63" customWidth="1"/>
    <col min="5637" max="5637" width="7.453125" style="63" customWidth="1"/>
    <col min="5638" max="5638" width="19.7265625" style="63" customWidth="1"/>
    <col min="5639" max="5639" width="15.453125" style="63" bestFit="1" customWidth="1"/>
    <col min="5640" max="5640" width="13.453125" style="63" customWidth="1"/>
    <col min="5641" max="5641" width="24.7265625" style="63" bestFit="1" customWidth="1"/>
    <col min="5642" max="5642" width="25" style="63" customWidth="1"/>
    <col min="5643" max="5643" width="16.81640625" style="63" customWidth="1"/>
    <col min="5644" max="5644" width="8.453125" style="63" customWidth="1"/>
    <col min="5645" max="5645" width="16" style="63" bestFit="1" customWidth="1"/>
    <col min="5646" max="5646" width="14.81640625" style="63" customWidth="1"/>
    <col min="5647" max="5647" width="15.453125" style="63"/>
    <col min="5648" max="5648" width="19.453125" style="63" bestFit="1" customWidth="1"/>
    <col min="5649" max="5890" width="15.453125" style="63"/>
    <col min="5891" max="5891" width="8" style="63" customWidth="1"/>
    <col min="5892" max="5892" width="10.54296875" style="63" customWidth="1"/>
    <col min="5893" max="5893" width="7.453125" style="63" customWidth="1"/>
    <col min="5894" max="5894" width="19.7265625" style="63" customWidth="1"/>
    <col min="5895" max="5895" width="15.453125" style="63" bestFit="1" customWidth="1"/>
    <col min="5896" max="5896" width="13.453125" style="63" customWidth="1"/>
    <col min="5897" max="5897" width="24.7265625" style="63" bestFit="1" customWidth="1"/>
    <col min="5898" max="5898" width="25" style="63" customWidth="1"/>
    <col min="5899" max="5899" width="16.81640625" style="63" customWidth="1"/>
    <col min="5900" max="5900" width="8.453125" style="63" customWidth="1"/>
    <col min="5901" max="5901" width="16" style="63" bestFit="1" customWidth="1"/>
    <col min="5902" max="5902" width="14.81640625" style="63" customWidth="1"/>
    <col min="5903" max="5903" width="15.453125" style="63"/>
    <col min="5904" max="5904" width="19.453125" style="63" bestFit="1" customWidth="1"/>
    <col min="5905" max="6146" width="15.453125" style="63"/>
    <col min="6147" max="6147" width="8" style="63" customWidth="1"/>
    <col min="6148" max="6148" width="10.54296875" style="63" customWidth="1"/>
    <col min="6149" max="6149" width="7.453125" style="63" customWidth="1"/>
    <col min="6150" max="6150" width="19.7265625" style="63" customWidth="1"/>
    <col min="6151" max="6151" width="15.453125" style="63" bestFit="1" customWidth="1"/>
    <col min="6152" max="6152" width="13.453125" style="63" customWidth="1"/>
    <col min="6153" max="6153" width="24.7265625" style="63" bestFit="1" customWidth="1"/>
    <col min="6154" max="6154" width="25" style="63" customWidth="1"/>
    <col min="6155" max="6155" width="16.81640625" style="63" customWidth="1"/>
    <col min="6156" max="6156" width="8.453125" style="63" customWidth="1"/>
    <col min="6157" max="6157" width="16" style="63" bestFit="1" customWidth="1"/>
    <col min="6158" max="6158" width="14.81640625" style="63" customWidth="1"/>
    <col min="6159" max="6159" width="15.453125" style="63"/>
    <col min="6160" max="6160" width="19.453125" style="63" bestFit="1" customWidth="1"/>
    <col min="6161" max="6402" width="15.453125" style="63"/>
    <col min="6403" max="6403" width="8" style="63" customWidth="1"/>
    <col min="6404" max="6404" width="10.54296875" style="63" customWidth="1"/>
    <col min="6405" max="6405" width="7.453125" style="63" customWidth="1"/>
    <col min="6406" max="6406" width="19.7265625" style="63" customWidth="1"/>
    <col min="6407" max="6407" width="15.453125" style="63" bestFit="1" customWidth="1"/>
    <col min="6408" max="6408" width="13.453125" style="63" customWidth="1"/>
    <col min="6409" max="6409" width="24.7265625" style="63" bestFit="1" customWidth="1"/>
    <col min="6410" max="6410" width="25" style="63" customWidth="1"/>
    <col min="6411" max="6411" width="16.81640625" style="63" customWidth="1"/>
    <col min="6412" max="6412" width="8.453125" style="63" customWidth="1"/>
    <col min="6413" max="6413" width="16" style="63" bestFit="1" customWidth="1"/>
    <col min="6414" max="6414" width="14.81640625" style="63" customWidth="1"/>
    <col min="6415" max="6415" width="15.453125" style="63"/>
    <col min="6416" max="6416" width="19.453125" style="63" bestFit="1" customWidth="1"/>
    <col min="6417" max="6658" width="15.453125" style="63"/>
    <col min="6659" max="6659" width="8" style="63" customWidth="1"/>
    <col min="6660" max="6660" width="10.54296875" style="63" customWidth="1"/>
    <col min="6661" max="6661" width="7.453125" style="63" customWidth="1"/>
    <col min="6662" max="6662" width="19.7265625" style="63" customWidth="1"/>
    <col min="6663" max="6663" width="15.453125" style="63" bestFit="1" customWidth="1"/>
    <col min="6664" max="6664" width="13.453125" style="63" customWidth="1"/>
    <col min="6665" max="6665" width="24.7265625" style="63" bestFit="1" customWidth="1"/>
    <col min="6666" max="6666" width="25" style="63" customWidth="1"/>
    <col min="6667" max="6667" width="16.81640625" style="63" customWidth="1"/>
    <col min="6668" max="6668" width="8.453125" style="63" customWidth="1"/>
    <col min="6669" max="6669" width="16" style="63" bestFit="1" customWidth="1"/>
    <col min="6670" max="6670" width="14.81640625" style="63" customWidth="1"/>
    <col min="6671" max="6671" width="15.453125" style="63"/>
    <col min="6672" max="6672" width="19.453125" style="63" bestFit="1" customWidth="1"/>
    <col min="6673" max="6914" width="15.453125" style="63"/>
    <col min="6915" max="6915" width="8" style="63" customWidth="1"/>
    <col min="6916" max="6916" width="10.54296875" style="63" customWidth="1"/>
    <col min="6917" max="6917" width="7.453125" style="63" customWidth="1"/>
    <col min="6918" max="6918" width="19.7265625" style="63" customWidth="1"/>
    <col min="6919" max="6919" width="15.453125" style="63" bestFit="1" customWidth="1"/>
    <col min="6920" max="6920" width="13.453125" style="63" customWidth="1"/>
    <col min="6921" max="6921" width="24.7265625" style="63" bestFit="1" customWidth="1"/>
    <col min="6922" max="6922" width="25" style="63" customWidth="1"/>
    <col min="6923" max="6923" width="16.81640625" style="63" customWidth="1"/>
    <col min="6924" max="6924" width="8.453125" style="63" customWidth="1"/>
    <col min="6925" max="6925" width="16" style="63" bestFit="1" customWidth="1"/>
    <col min="6926" max="6926" width="14.81640625" style="63" customWidth="1"/>
    <col min="6927" max="6927" width="15.453125" style="63"/>
    <col min="6928" max="6928" width="19.453125" style="63" bestFit="1" customWidth="1"/>
    <col min="6929" max="7170" width="15.453125" style="63"/>
    <col min="7171" max="7171" width="8" style="63" customWidth="1"/>
    <col min="7172" max="7172" width="10.54296875" style="63" customWidth="1"/>
    <col min="7173" max="7173" width="7.453125" style="63" customWidth="1"/>
    <col min="7174" max="7174" width="19.7265625" style="63" customWidth="1"/>
    <col min="7175" max="7175" width="15.453125" style="63" bestFit="1" customWidth="1"/>
    <col min="7176" max="7176" width="13.453125" style="63" customWidth="1"/>
    <col min="7177" max="7177" width="24.7265625" style="63" bestFit="1" customWidth="1"/>
    <col min="7178" max="7178" width="25" style="63" customWidth="1"/>
    <col min="7179" max="7179" width="16.81640625" style="63" customWidth="1"/>
    <col min="7180" max="7180" width="8.453125" style="63" customWidth="1"/>
    <col min="7181" max="7181" width="16" style="63" bestFit="1" customWidth="1"/>
    <col min="7182" max="7182" width="14.81640625" style="63" customWidth="1"/>
    <col min="7183" max="7183" width="15.453125" style="63"/>
    <col min="7184" max="7184" width="19.453125" style="63" bestFit="1" customWidth="1"/>
    <col min="7185" max="7426" width="15.453125" style="63"/>
    <col min="7427" max="7427" width="8" style="63" customWidth="1"/>
    <col min="7428" max="7428" width="10.54296875" style="63" customWidth="1"/>
    <col min="7429" max="7429" width="7.453125" style="63" customWidth="1"/>
    <col min="7430" max="7430" width="19.7265625" style="63" customWidth="1"/>
    <col min="7431" max="7431" width="15.453125" style="63" bestFit="1" customWidth="1"/>
    <col min="7432" max="7432" width="13.453125" style="63" customWidth="1"/>
    <col min="7433" max="7433" width="24.7265625" style="63" bestFit="1" customWidth="1"/>
    <col min="7434" max="7434" width="25" style="63" customWidth="1"/>
    <col min="7435" max="7435" width="16.81640625" style="63" customWidth="1"/>
    <col min="7436" max="7436" width="8.453125" style="63" customWidth="1"/>
    <col min="7437" max="7437" width="16" style="63" bestFit="1" customWidth="1"/>
    <col min="7438" max="7438" width="14.81640625" style="63" customWidth="1"/>
    <col min="7439" max="7439" width="15.453125" style="63"/>
    <col min="7440" max="7440" width="19.453125" style="63" bestFit="1" customWidth="1"/>
    <col min="7441" max="7682" width="15.453125" style="63"/>
    <col min="7683" max="7683" width="8" style="63" customWidth="1"/>
    <col min="7684" max="7684" width="10.54296875" style="63" customWidth="1"/>
    <col min="7685" max="7685" width="7.453125" style="63" customWidth="1"/>
    <col min="7686" max="7686" width="19.7265625" style="63" customWidth="1"/>
    <col min="7687" max="7687" width="15.453125" style="63" bestFit="1" customWidth="1"/>
    <col min="7688" max="7688" width="13.453125" style="63" customWidth="1"/>
    <col min="7689" max="7689" width="24.7265625" style="63" bestFit="1" customWidth="1"/>
    <col min="7690" max="7690" width="25" style="63" customWidth="1"/>
    <col min="7691" max="7691" width="16.81640625" style="63" customWidth="1"/>
    <col min="7692" max="7692" width="8.453125" style="63" customWidth="1"/>
    <col min="7693" max="7693" width="16" style="63" bestFit="1" customWidth="1"/>
    <col min="7694" max="7694" width="14.81640625" style="63" customWidth="1"/>
    <col min="7695" max="7695" width="15.453125" style="63"/>
    <col min="7696" max="7696" width="19.453125" style="63" bestFit="1" customWidth="1"/>
    <col min="7697" max="7938" width="15.453125" style="63"/>
    <col min="7939" max="7939" width="8" style="63" customWidth="1"/>
    <col min="7940" max="7940" width="10.54296875" style="63" customWidth="1"/>
    <col min="7941" max="7941" width="7.453125" style="63" customWidth="1"/>
    <col min="7942" max="7942" width="19.7265625" style="63" customWidth="1"/>
    <col min="7943" max="7943" width="15.453125" style="63" bestFit="1" customWidth="1"/>
    <col min="7944" max="7944" width="13.453125" style="63" customWidth="1"/>
    <col min="7945" max="7945" width="24.7265625" style="63" bestFit="1" customWidth="1"/>
    <col min="7946" max="7946" width="25" style="63" customWidth="1"/>
    <col min="7947" max="7947" width="16.81640625" style="63" customWidth="1"/>
    <col min="7948" max="7948" width="8.453125" style="63" customWidth="1"/>
    <col min="7949" max="7949" width="16" style="63" bestFit="1" customWidth="1"/>
    <col min="7950" max="7950" width="14.81640625" style="63" customWidth="1"/>
    <col min="7951" max="7951" width="15.453125" style="63"/>
    <col min="7952" max="7952" width="19.453125" style="63" bestFit="1" customWidth="1"/>
    <col min="7953" max="8194" width="15.453125" style="63"/>
    <col min="8195" max="8195" width="8" style="63" customWidth="1"/>
    <col min="8196" max="8196" width="10.54296875" style="63" customWidth="1"/>
    <col min="8197" max="8197" width="7.453125" style="63" customWidth="1"/>
    <col min="8198" max="8198" width="19.7265625" style="63" customWidth="1"/>
    <col min="8199" max="8199" width="15.453125" style="63" bestFit="1" customWidth="1"/>
    <col min="8200" max="8200" width="13.453125" style="63" customWidth="1"/>
    <col min="8201" max="8201" width="24.7265625" style="63" bestFit="1" customWidth="1"/>
    <col min="8202" max="8202" width="25" style="63" customWidth="1"/>
    <col min="8203" max="8203" width="16.81640625" style="63" customWidth="1"/>
    <col min="8204" max="8204" width="8.453125" style="63" customWidth="1"/>
    <col min="8205" max="8205" width="16" style="63" bestFit="1" customWidth="1"/>
    <col min="8206" max="8206" width="14.81640625" style="63" customWidth="1"/>
    <col min="8207" max="8207" width="15.453125" style="63"/>
    <col min="8208" max="8208" width="19.453125" style="63" bestFit="1" customWidth="1"/>
    <col min="8209" max="8450" width="15.453125" style="63"/>
    <col min="8451" max="8451" width="8" style="63" customWidth="1"/>
    <col min="8452" max="8452" width="10.54296875" style="63" customWidth="1"/>
    <col min="8453" max="8453" width="7.453125" style="63" customWidth="1"/>
    <col min="8454" max="8454" width="19.7265625" style="63" customWidth="1"/>
    <col min="8455" max="8455" width="15.453125" style="63" bestFit="1" customWidth="1"/>
    <col min="8456" max="8456" width="13.453125" style="63" customWidth="1"/>
    <col min="8457" max="8457" width="24.7265625" style="63" bestFit="1" customWidth="1"/>
    <col min="8458" max="8458" width="25" style="63" customWidth="1"/>
    <col min="8459" max="8459" width="16.81640625" style="63" customWidth="1"/>
    <col min="8460" max="8460" width="8.453125" style="63" customWidth="1"/>
    <col min="8461" max="8461" width="16" style="63" bestFit="1" customWidth="1"/>
    <col min="8462" max="8462" width="14.81640625" style="63" customWidth="1"/>
    <col min="8463" max="8463" width="15.453125" style="63"/>
    <col min="8464" max="8464" width="19.453125" style="63" bestFit="1" customWidth="1"/>
    <col min="8465" max="8706" width="15.453125" style="63"/>
    <col min="8707" max="8707" width="8" style="63" customWidth="1"/>
    <col min="8708" max="8708" width="10.54296875" style="63" customWidth="1"/>
    <col min="8709" max="8709" width="7.453125" style="63" customWidth="1"/>
    <col min="8710" max="8710" width="19.7265625" style="63" customWidth="1"/>
    <col min="8711" max="8711" width="15.453125" style="63" bestFit="1" customWidth="1"/>
    <col min="8712" max="8712" width="13.453125" style="63" customWidth="1"/>
    <col min="8713" max="8713" width="24.7265625" style="63" bestFit="1" customWidth="1"/>
    <col min="8714" max="8714" width="25" style="63" customWidth="1"/>
    <col min="8715" max="8715" width="16.81640625" style="63" customWidth="1"/>
    <col min="8716" max="8716" width="8.453125" style="63" customWidth="1"/>
    <col min="8717" max="8717" width="16" style="63" bestFit="1" customWidth="1"/>
    <col min="8718" max="8718" width="14.81640625" style="63" customWidth="1"/>
    <col min="8719" max="8719" width="15.453125" style="63"/>
    <col min="8720" max="8720" width="19.453125" style="63" bestFit="1" customWidth="1"/>
    <col min="8721" max="8962" width="15.453125" style="63"/>
    <col min="8963" max="8963" width="8" style="63" customWidth="1"/>
    <col min="8964" max="8964" width="10.54296875" style="63" customWidth="1"/>
    <col min="8965" max="8965" width="7.453125" style="63" customWidth="1"/>
    <col min="8966" max="8966" width="19.7265625" style="63" customWidth="1"/>
    <col min="8967" max="8967" width="15.453125" style="63" bestFit="1" customWidth="1"/>
    <col min="8968" max="8968" width="13.453125" style="63" customWidth="1"/>
    <col min="8969" max="8969" width="24.7265625" style="63" bestFit="1" customWidth="1"/>
    <col min="8970" max="8970" width="25" style="63" customWidth="1"/>
    <col min="8971" max="8971" width="16.81640625" style="63" customWidth="1"/>
    <col min="8972" max="8972" width="8.453125" style="63" customWidth="1"/>
    <col min="8973" max="8973" width="16" style="63" bestFit="1" customWidth="1"/>
    <col min="8974" max="8974" width="14.81640625" style="63" customWidth="1"/>
    <col min="8975" max="8975" width="15.453125" style="63"/>
    <col min="8976" max="8976" width="19.453125" style="63" bestFit="1" customWidth="1"/>
    <col min="8977" max="9218" width="15.453125" style="63"/>
    <col min="9219" max="9219" width="8" style="63" customWidth="1"/>
    <col min="9220" max="9220" width="10.54296875" style="63" customWidth="1"/>
    <col min="9221" max="9221" width="7.453125" style="63" customWidth="1"/>
    <col min="9222" max="9222" width="19.7265625" style="63" customWidth="1"/>
    <col min="9223" max="9223" width="15.453125" style="63" bestFit="1" customWidth="1"/>
    <col min="9224" max="9224" width="13.453125" style="63" customWidth="1"/>
    <col min="9225" max="9225" width="24.7265625" style="63" bestFit="1" customWidth="1"/>
    <col min="9226" max="9226" width="25" style="63" customWidth="1"/>
    <col min="9227" max="9227" width="16.81640625" style="63" customWidth="1"/>
    <col min="9228" max="9228" width="8.453125" style="63" customWidth="1"/>
    <col min="9229" max="9229" width="16" style="63" bestFit="1" customWidth="1"/>
    <col min="9230" max="9230" width="14.81640625" style="63" customWidth="1"/>
    <col min="9231" max="9231" width="15.453125" style="63"/>
    <col min="9232" max="9232" width="19.453125" style="63" bestFit="1" customWidth="1"/>
    <col min="9233" max="9474" width="15.453125" style="63"/>
    <col min="9475" max="9475" width="8" style="63" customWidth="1"/>
    <col min="9476" max="9476" width="10.54296875" style="63" customWidth="1"/>
    <col min="9477" max="9477" width="7.453125" style="63" customWidth="1"/>
    <col min="9478" max="9478" width="19.7265625" style="63" customWidth="1"/>
    <col min="9479" max="9479" width="15.453125" style="63" bestFit="1" customWidth="1"/>
    <col min="9480" max="9480" width="13.453125" style="63" customWidth="1"/>
    <col min="9481" max="9481" width="24.7265625" style="63" bestFit="1" customWidth="1"/>
    <col min="9482" max="9482" width="25" style="63" customWidth="1"/>
    <col min="9483" max="9483" width="16.81640625" style="63" customWidth="1"/>
    <col min="9484" max="9484" width="8.453125" style="63" customWidth="1"/>
    <col min="9485" max="9485" width="16" style="63" bestFit="1" customWidth="1"/>
    <col min="9486" max="9486" width="14.81640625" style="63" customWidth="1"/>
    <col min="9487" max="9487" width="15.453125" style="63"/>
    <col min="9488" max="9488" width="19.453125" style="63" bestFit="1" customWidth="1"/>
    <col min="9489" max="9730" width="15.453125" style="63"/>
    <col min="9731" max="9731" width="8" style="63" customWidth="1"/>
    <col min="9732" max="9732" width="10.54296875" style="63" customWidth="1"/>
    <col min="9733" max="9733" width="7.453125" style="63" customWidth="1"/>
    <col min="9734" max="9734" width="19.7265625" style="63" customWidth="1"/>
    <col min="9735" max="9735" width="15.453125" style="63" bestFit="1" customWidth="1"/>
    <col min="9736" max="9736" width="13.453125" style="63" customWidth="1"/>
    <col min="9737" max="9737" width="24.7265625" style="63" bestFit="1" customWidth="1"/>
    <col min="9738" max="9738" width="25" style="63" customWidth="1"/>
    <col min="9739" max="9739" width="16.81640625" style="63" customWidth="1"/>
    <col min="9740" max="9740" width="8.453125" style="63" customWidth="1"/>
    <col min="9741" max="9741" width="16" style="63" bestFit="1" customWidth="1"/>
    <col min="9742" max="9742" width="14.81640625" style="63" customWidth="1"/>
    <col min="9743" max="9743" width="15.453125" style="63"/>
    <col min="9744" max="9744" width="19.453125" style="63" bestFit="1" customWidth="1"/>
    <col min="9745" max="9986" width="15.453125" style="63"/>
    <col min="9987" max="9987" width="8" style="63" customWidth="1"/>
    <col min="9988" max="9988" width="10.54296875" style="63" customWidth="1"/>
    <col min="9989" max="9989" width="7.453125" style="63" customWidth="1"/>
    <col min="9990" max="9990" width="19.7265625" style="63" customWidth="1"/>
    <col min="9991" max="9991" width="15.453125" style="63" bestFit="1" customWidth="1"/>
    <col min="9992" max="9992" width="13.453125" style="63" customWidth="1"/>
    <col min="9993" max="9993" width="24.7265625" style="63" bestFit="1" customWidth="1"/>
    <col min="9994" max="9994" width="25" style="63" customWidth="1"/>
    <col min="9995" max="9995" width="16.81640625" style="63" customWidth="1"/>
    <col min="9996" max="9996" width="8.453125" style="63" customWidth="1"/>
    <col min="9997" max="9997" width="16" style="63" bestFit="1" customWidth="1"/>
    <col min="9998" max="9998" width="14.81640625" style="63" customWidth="1"/>
    <col min="9999" max="9999" width="15.453125" style="63"/>
    <col min="10000" max="10000" width="19.453125" style="63" bestFit="1" customWidth="1"/>
    <col min="10001" max="10242" width="15.453125" style="63"/>
    <col min="10243" max="10243" width="8" style="63" customWidth="1"/>
    <col min="10244" max="10244" width="10.54296875" style="63" customWidth="1"/>
    <col min="10245" max="10245" width="7.453125" style="63" customWidth="1"/>
    <col min="10246" max="10246" width="19.7265625" style="63" customWidth="1"/>
    <col min="10247" max="10247" width="15.453125" style="63" bestFit="1" customWidth="1"/>
    <col min="10248" max="10248" width="13.453125" style="63" customWidth="1"/>
    <col min="10249" max="10249" width="24.7265625" style="63" bestFit="1" customWidth="1"/>
    <col min="10250" max="10250" width="25" style="63" customWidth="1"/>
    <col min="10251" max="10251" width="16.81640625" style="63" customWidth="1"/>
    <col min="10252" max="10252" width="8.453125" style="63" customWidth="1"/>
    <col min="10253" max="10253" width="16" style="63" bestFit="1" customWidth="1"/>
    <col min="10254" max="10254" width="14.81640625" style="63" customWidth="1"/>
    <col min="10255" max="10255" width="15.453125" style="63"/>
    <col min="10256" max="10256" width="19.453125" style="63" bestFit="1" customWidth="1"/>
    <col min="10257" max="10498" width="15.453125" style="63"/>
    <col min="10499" max="10499" width="8" style="63" customWidth="1"/>
    <col min="10500" max="10500" width="10.54296875" style="63" customWidth="1"/>
    <col min="10501" max="10501" width="7.453125" style="63" customWidth="1"/>
    <col min="10502" max="10502" width="19.7265625" style="63" customWidth="1"/>
    <col min="10503" max="10503" width="15.453125" style="63" bestFit="1" customWidth="1"/>
    <col min="10504" max="10504" width="13.453125" style="63" customWidth="1"/>
    <col min="10505" max="10505" width="24.7265625" style="63" bestFit="1" customWidth="1"/>
    <col min="10506" max="10506" width="25" style="63" customWidth="1"/>
    <col min="10507" max="10507" width="16.81640625" style="63" customWidth="1"/>
    <col min="10508" max="10508" width="8.453125" style="63" customWidth="1"/>
    <col min="10509" max="10509" width="16" style="63" bestFit="1" customWidth="1"/>
    <col min="10510" max="10510" width="14.81640625" style="63" customWidth="1"/>
    <col min="10511" max="10511" width="15.453125" style="63"/>
    <col min="10512" max="10512" width="19.453125" style="63" bestFit="1" customWidth="1"/>
    <col min="10513" max="10754" width="15.453125" style="63"/>
    <col min="10755" max="10755" width="8" style="63" customWidth="1"/>
    <col min="10756" max="10756" width="10.54296875" style="63" customWidth="1"/>
    <col min="10757" max="10757" width="7.453125" style="63" customWidth="1"/>
    <col min="10758" max="10758" width="19.7265625" style="63" customWidth="1"/>
    <col min="10759" max="10759" width="15.453125" style="63" bestFit="1" customWidth="1"/>
    <col min="10760" max="10760" width="13.453125" style="63" customWidth="1"/>
    <col min="10761" max="10761" width="24.7265625" style="63" bestFit="1" customWidth="1"/>
    <col min="10762" max="10762" width="25" style="63" customWidth="1"/>
    <col min="10763" max="10763" width="16.81640625" style="63" customWidth="1"/>
    <col min="10764" max="10764" width="8.453125" style="63" customWidth="1"/>
    <col min="10765" max="10765" width="16" style="63" bestFit="1" customWidth="1"/>
    <col min="10766" max="10766" width="14.81640625" style="63" customWidth="1"/>
    <col min="10767" max="10767" width="15.453125" style="63"/>
    <col min="10768" max="10768" width="19.453125" style="63" bestFit="1" customWidth="1"/>
    <col min="10769" max="11010" width="15.453125" style="63"/>
    <col min="11011" max="11011" width="8" style="63" customWidth="1"/>
    <col min="11012" max="11012" width="10.54296875" style="63" customWidth="1"/>
    <col min="11013" max="11013" width="7.453125" style="63" customWidth="1"/>
    <col min="11014" max="11014" width="19.7265625" style="63" customWidth="1"/>
    <col min="11015" max="11015" width="15.453125" style="63" bestFit="1" customWidth="1"/>
    <col min="11016" max="11016" width="13.453125" style="63" customWidth="1"/>
    <col min="11017" max="11017" width="24.7265625" style="63" bestFit="1" customWidth="1"/>
    <col min="11018" max="11018" width="25" style="63" customWidth="1"/>
    <col min="11019" max="11019" width="16.81640625" style="63" customWidth="1"/>
    <col min="11020" max="11020" width="8.453125" style="63" customWidth="1"/>
    <col min="11021" max="11021" width="16" style="63" bestFit="1" customWidth="1"/>
    <col min="11022" max="11022" width="14.81640625" style="63" customWidth="1"/>
    <col min="11023" max="11023" width="15.453125" style="63"/>
    <col min="11024" max="11024" width="19.453125" style="63" bestFit="1" customWidth="1"/>
    <col min="11025" max="11266" width="15.453125" style="63"/>
    <col min="11267" max="11267" width="8" style="63" customWidth="1"/>
    <col min="11268" max="11268" width="10.54296875" style="63" customWidth="1"/>
    <col min="11269" max="11269" width="7.453125" style="63" customWidth="1"/>
    <col min="11270" max="11270" width="19.7265625" style="63" customWidth="1"/>
    <col min="11271" max="11271" width="15.453125" style="63" bestFit="1" customWidth="1"/>
    <col min="11272" max="11272" width="13.453125" style="63" customWidth="1"/>
    <col min="11273" max="11273" width="24.7265625" style="63" bestFit="1" customWidth="1"/>
    <col min="11274" max="11274" width="25" style="63" customWidth="1"/>
    <col min="11275" max="11275" width="16.81640625" style="63" customWidth="1"/>
    <col min="11276" max="11276" width="8.453125" style="63" customWidth="1"/>
    <col min="11277" max="11277" width="16" style="63" bestFit="1" customWidth="1"/>
    <col min="11278" max="11278" width="14.81640625" style="63" customWidth="1"/>
    <col min="11279" max="11279" width="15.453125" style="63"/>
    <col min="11280" max="11280" width="19.453125" style="63" bestFit="1" customWidth="1"/>
    <col min="11281" max="11522" width="15.453125" style="63"/>
    <col min="11523" max="11523" width="8" style="63" customWidth="1"/>
    <col min="11524" max="11524" width="10.54296875" style="63" customWidth="1"/>
    <col min="11525" max="11525" width="7.453125" style="63" customWidth="1"/>
    <col min="11526" max="11526" width="19.7265625" style="63" customWidth="1"/>
    <col min="11527" max="11527" width="15.453125" style="63" bestFit="1" customWidth="1"/>
    <col min="11528" max="11528" width="13.453125" style="63" customWidth="1"/>
    <col min="11529" max="11529" width="24.7265625" style="63" bestFit="1" customWidth="1"/>
    <col min="11530" max="11530" width="25" style="63" customWidth="1"/>
    <col min="11531" max="11531" width="16.81640625" style="63" customWidth="1"/>
    <col min="11532" max="11532" width="8.453125" style="63" customWidth="1"/>
    <col min="11533" max="11533" width="16" style="63" bestFit="1" customWidth="1"/>
    <col min="11534" max="11534" width="14.81640625" style="63" customWidth="1"/>
    <col min="11535" max="11535" width="15.453125" style="63"/>
    <col min="11536" max="11536" width="19.453125" style="63" bestFit="1" customWidth="1"/>
    <col min="11537" max="11778" width="15.453125" style="63"/>
    <col min="11779" max="11779" width="8" style="63" customWidth="1"/>
    <col min="11780" max="11780" width="10.54296875" style="63" customWidth="1"/>
    <col min="11781" max="11781" width="7.453125" style="63" customWidth="1"/>
    <col min="11782" max="11782" width="19.7265625" style="63" customWidth="1"/>
    <col min="11783" max="11783" width="15.453125" style="63" bestFit="1" customWidth="1"/>
    <col min="11784" max="11784" width="13.453125" style="63" customWidth="1"/>
    <col min="11785" max="11785" width="24.7265625" style="63" bestFit="1" customWidth="1"/>
    <col min="11786" max="11786" width="25" style="63" customWidth="1"/>
    <col min="11787" max="11787" width="16.81640625" style="63" customWidth="1"/>
    <col min="11788" max="11788" width="8.453125" style="63" customWidth="1"/>
    <col min="11789" max="11789" width="16" style="63" bestFit="1" customWidth="1"/>
    <col min="11790" max="11790" width="14.81640625" style="63" customWidth="1"/>
    <col min="11791" max="11791" width="15.453125" style="63"/>
    <col min="11792" max="11792" width="19.453125" style="63" bestFit="1" customWidth="1"/>
    <col min="11793" max="12034" width="15.453125" style="63"/>
    <col min="12035" max="12035" width="8" style="63" customWidth="1"/>
    <col min="12036" max="12036" width="10.54296875" style="63" customWidth="1"/>
    <col min="12037" max="12037" width="7.453125" style="63" customWidth="1"/>
    <col min="12038" max="12038" width="19.7265625" style="63" customWidth="1"/>
    <col min="12039" max="12039" width="15.453125" style="63" bestFit="1" customWidth="1"/>
    <col min="12040" max="12040" width="13.453125" style="63" customWidth="1"/>
    <col min="12041" max="12041" width="24.7265625" style="63" bestFit="1" customWidth="1"/>
    <col min="12042" max="12042" width="25" style="63" customWidth="1"/>
    <col min="12043" max="12043" width="16.81640625" style="63" customWidth="1"/>
    <col min="12044" max="12044" width="8.453125" style="63" customWidth="1"/>
    <col min="12045" max="12045" width="16" style="63" bestFit="1" customWidth="1"/>
    <col min="12046" max="12046" width="14.81640625" style="63" customWidth="1"/>
    <col min="12047" max="12047" width="15.453125" style="63"/>
    <col min="12048" max="12048" width="19.453125" style="63" bestFit="1" customWidth="1"/>
    <col min="12049" max="12290" width="15.453125" style="63"/>
    <col min="12291" max="12291" width="8" style="63" customWidth="1"/>
    <col min="12292" max="12292" width="10.54296875" style="63" customWidth="1"/>
    <col min="12293" max="12293" width="7.453125" style="63" customWidth="1"/>
    <col min="12294" max="12294" width="19.7265625" style="63" customWidth="1"/>
    <col min="12295" max="12295" width="15.453125" style="63" bestFit="1" customWidth="1"/>
    <col min="12296" max="12296" width="13.453125" style="63" customWidth="1"/>
    <col min="12297" max="12297" width="24.7265625" style="63" bestFit="1" customWidth="1"/>
    <col min="12298" max="12298" width="25" style="63" customWidth="1"/>
    <col min="12299" max="12299" width="16.81640625" style="63" customWidth="1"/>
    <col min="12300" max="12300" width="8.453125" style="63" customWidth="1"/>
    <col min="12301" max="12301" width="16" style="63" bestFit="1" customWidth="1"/>
    <col min="12302" max="12302" width="14.81640625" style="63" customWidth="1"/>
    <col min="12303" max="12303" width="15.453125" style="63"/>
    <col min="12304" max="12304" width="19.453125" style="63" bestFit="1" customWidth="1"/>
    <col min="12305" max="12546" width="15.453125" style="63"/>
    <col min="12547" max="12547" width="8" style="63" customWidth="1"/>
    <col min="12548" max="12548" width="10.54296875" style="63" customWidth="1"/>
    <col min="12549" max="12549" width="7.453125" style="63" customWidth="1"/>
    <col min="12550" max="12550" width="19.7265625" style="63" customWidth="1"/>
    <col min="12551" max="12551" width="15.453125" style="63" bestFit="1" customWidth="1"/>
    <col min="12552" max="12552" width="13.453125" style="63" customWidth="1"/>
    <col min="12553" max="12553" width="24.7265625" style="63" bestFit="1" customWidth="1"/>
    <col min="12554" max="12554" width="25" style="63" customWidth="1"/>
    <col min="12555" max="12555" width="16.81640625" style="63" customWidth="1"/>
    <col min="12556" max="12556" width="8.453125" style="63" customWidth="1"/>
    <col min="12557" max="12557" width="16" style="63" bestFit="1" customWidth="1"/>
    <col min="12558" max="12558" width="14.81640625" style="63" customWidth="1"/>
    <col min="12559" max="12559" width="15.453125" style="63"/>
    <col min="12560" max="12560" width="19.453125" style="63" bestFit="1" customWidth="1"/>
    <col min="12561" max="12802" width="15.453125" style="63"/>
    <col min="12803" max="12803" width="8" style="63" customWidth="1"/>
    <col min="12804" max="12804" width="10.54296875" style="63" customWidth="1"/>
    <col min="12805" max="12805" width="7.453125" style="63" customWidth="1"/>
    <col min="12806" max="12806" width="19.7265625" style="63" customWidth="1"/>
    <col min="12807" max="12807" width="15.453125" style="63" bestFit="1" customWidth="1"/>
    <col min="12808" max="12808" width="13.453125" style="63" customWidth="1"/>
    <col min="12809" max="12809" width="24.7265625" style="63" bestFit="1" customWidth="1"/>
    <col min="12810" max="12810" width="25" style="63" customWidth="1"/>
    <col min="12811" max="12811" width="16.81640625" style="63" customWidth="1"/>
    <col min="12812" max="12812" width="8.453125" style="63" customWidth="1"/>
    <col min="12813" max="12813" width="16" style="63" bestFit="1" customWidth="1"/>
    <col min="12814" max="12814" width="14.81640625" style="63" customWidth="1"/>
    <col min="12815" max="12815" width="15.453125" style="63"/>
    <col min="12816" max="12816" width="19.453125" style="63" bestFit="1" customWidth="1"/>
    <col min="12817" max="13058" width="15.453125" style="63"/>
    <col min="13059" max="13059" width="8" style="63" customWidth="1"/>
    <col min="13060" max="13060" width="10.54296875" style="63" customWidth="1"/>
    <col min="13061" max="13061" width="7.453125" style="63" customWidth="1"/>
    <col min="13062" max="13062" width="19.7265625" style="63" customWidth="1"/>
    <col min="13063" max="13063" width="15.453125" style="63" bestFit="1" customWidth="1"/>
    <col min="13064" max="13064" width="13.453125" style="63" customWidth="1"/>
    <col min="13065" max="13065" width="24.7265625" style="63" bestFit="1" customWidth="1"/>
    <col min="13066" max="13066" width="25" style="63" customWidth="1"/>
    <col min="13067" max="13067" width="16.81640625" style="63" customWidth="1"/>
    <col min="13068" max="13068" width="8.453125" style="63" customWidth="1"/>
    <col min="13069" max="13069" width="16" style="63" bestFit="1" customWidth="1"/>
    <col min="13070" max="13070" width="14.81640625" style="63" customWidth="1"/>
    <col min="13071" max="13071" width="15.453125" style="63"/>
    <col min="13072" max="13072" width="19.453125" style="63" bestFit="1" customWidth="1"/>
    <col min="13073" max="13314" width="15.453125" style="63"/>
    <col min="13315" max="13315" width="8" style="63" customWidth="1"/>
    <col min="13316" max="13316" width="10.54296875" style="63" customWidth="1"/>
    <col min="13317" max="13317" width="7.453125" style="63" customWidth="1"/>
    <col min="13318" max="13318" width="19.7265625" style="63" customWidth="1"/>
    <col min="13319" max="13319" width="15.453125" style="63" bestFit="1" customWidth="1"/>
    <col min="13320" max="13320" width="13.453125" style="63" customWidth="1"/>
    <col min="13321" max="13321" width="24.7265625" style="63" bestFit="1" customWidth="1"/>
    <col min="13322" max="13322" width="25" style="63" customWidth="1"/>
    <col min="13323" max="13323" width="16.81640625" style="63" customWidth="1"/>
    <col min="13324" max="13324" width="8.453125" style="63" customWidth="1"/>
    <col min="13325" max="13325" width="16" style="63" bestFit="1" customWidth="1"/>
    <col min="13326" max="13326" width="14.81640625" style="63" customWidth="1"/>
    <col min="13327" max="13327" width="15.453125" style="63"/>
    <col min="13328" max="13328" width="19.453125" style="63" bestFit="1" customWidth="1"/>
    <col min="13329" max="13570" width="15.453125" style="63"/>
    <col min="13571" max="13571" width="8" style="63" customWidth="1"/>
    <col min="13572" max="13572" width="10.54296875" style="63" customWidth="1"/>
    <col min="13573" max="13573" width="7.453125" style="63" customWidth="1"/>
    <col min="13574" max="13574" width="19.7265625" style="63" customWidth="1"/>
    <col min="13575" max="13575" width="15.453125" style="63" bestFit="1" customWidth="1"/>
    <col min="13576" max="13576" width="13.453125" style="63" customWidth="1"/>
    <col min="13577" max="13577" width="24.7265625" style="63" bestFit="1" customWidth="1"/>
    <col min="13578" max="13578" width="25" style="63" customWidth="1"/>
    <col min="13579" max="13579" width="16.81640625" style="63" customWidth="1"/>
    <col min="13580" max="13580" width="8.453125" style="63" customWidth="1"/>
    <col min="13581" max="13581" width="16" style="63" bestFit="1" customWidth="1"/>
    <col min="13582" max="13582" width="14.81640625" style="63" customWidth="1"/>
    <col min="13583" max="13583" width="15.453125" style="63"/>
    <col min="13584" max="13584" width="19.453125" style="63" bestFit="1" customWidth="1"/>
    <col min="13585" max="13826" width="15.453125" style="63"/>
    <col min="13827" max="13827" width="8" style="63" customWidth="1"/>
    <col min="13828" max="13828" width="10.54296875" style="63" customWidth="1"/>
    <col min="13829" max="13829" width="7.453125" style="63" customWidth="1"/>
    <col min="13830" max="13830" width="19.7265625" style="63" customWidth="1"/>
    <col min="13831" max="13831" width="15.453125" style="63" bestFit="1" customWidth="1"/>
    <col min="13832" max="13832" width="13.453125" style="63" customWidth="1"/>
    <col min="13833" max="13833" width="24.7265625" style="63" bestFit="1" customWidth="1"/>
    <col min="13834" max="13834" width="25" style="63" customWidth="1"/>
    <col min="13835" max="13835" width="16.81640625" style="63" customWidth="1"/>
    <col min="13836" max="13836" width="8.453125" style="63" customWidth="1"/>
    <col min="13837" max="13837" width="16" style="63" bestFit="1" customWidth="1"/>
    <col min="13838" max="13838" width="14.81640625" style="63" customWidth="1"/>
    <col min="13839" max="13839" width="15.453125" style="63"/>
    <col min="13840" max="13840" width="19.453125" style="63" bestFit="1" customWidth="1"/>
    <col min="13841" max="14082" width="15.453125" style="63"/>
    <col min="14083" max="14083" width="8" style="63" customWidth="1"/>
    <col min="14084" max="14084" width="10.54296875" style="63" customWidth="1"/>
    <col min="14085" max="14085" width="7.453125" style="63" customWidth="1"/>
    <col min="14086" max="14086" width="19.7265625" style="63" customWidth="1"/>
    <col min="14087" max="14087" width="15.453125" style="63" bestFit="1" customWidth="1"/>
    <col min="14088" max="14088" width="13.453125" style="63" customWidth="1"/>
    <col min="14089" max="14089" width="24.7265625" style="63" bestFit="1" customWidth="1"/>
    <col min="14090" max="14090" width="25" style="63" customWidth="1"/>
    <col min="14091" max="14091" width="16.81640625" style="63" customWidth="1"/>
    <col min="14092" max="14092" width="8.453125" style="63" customWidth="1"/>
    <col min="14093" max="14093" width="16" style="63" bestFit="1" customWidth="1"/>
    <col min="14094" max="14094" width="14.81640625" style="63" customWidth="1"/>
    <col min="14095" max="14095" width="15.453125" style="63"/>
    <col min="14096" max="14096" width="19.453125" style="63" bestFit="1" customWidth="1"/>
    <col min="14097" max="14338" width="15.453125" style="63"/>
    <col min="14339" max="14339" width="8" style="63" customWidth="1"/>
    <col min="14340" max="14340" width="10.54296875" style="63" customWidth="1"/>
    <col min="14341" max="14341" width="7.453125" style="63" customWidth="1"/>
    <col min="14342" max="14342" width="19.7265625" style="63" customWidth="1"/>
    <col min="14343" max="14343" width="15.453125" style="63" bestFit="1" customWidth="1"/>
    <col min="14344" max="14344" width="13.453125" style="63" customWidth="1"/>
    <col min="14345" max="14345" width="24.7265625" style="63" bestFit="1" customWidth="1"/>
    <col min="14346" max="14346" width="25" style="63" customWidth="1"/>
    <col min="14347" max="14347" width="16.81640625" style="63" customWidth="1"/>
    <col min="14348" max="14348" width="8.453125" style="63" customWidth="1"/>
    <col min="14349" max="14349" width="16" style="63" bestFit="1" customWidth="1"/>
    <col min="14350" max="14350" width="14.81640625" style="63" customWidth="1"/>
    <col min="14351" max="14351" width="15.453125" style="63"/>
    <col min="14352" max="14352" width="19.453125" style="63" bestFit="1" customWidth="1"/>
    <col min="14353" max="14594" width="15.453125" style="63"/>
    <col min="14595" max="14595" width="8" style="63" customWidth="1"/>
    <col min="14596" max="14596" width="10.54296875" style="63" customWidth="1"/>
    <col min="14597" max="14597" width="7.453125" style="63" customWidth="1"/>
    <col min="14598" max="14598" width="19.7265625" style="63" customWidth="1"/>
    <col min="14599" max="14599" width="15.453125" style="63" bestFit="1" customWidth="1"/>
    <col min="14600" max="14600" width="13.453125" style="63" customWidth="1"/>
    <col min="14601" max="14601" width="24.7265625" style="63" bestFit="1" customWidth="1"/>
    <col min="14602" max="14602" width="25" style="63" customWidth="1"/>
    <col min="14603" max="14603" width="16.81640625" style="63" customWidth="1"/>
    <col min="14604" max="14604" width="8.453125" style="63" customWidth="1"/>
    <col min="14605" max="14605" width="16" style="63" bestFit="1" customWidth="1"/>
    <col min="14606" max="14606" width="14.81640625" style="63" customWidth="1"/>
    <col min="14607" max="14607" width="15.453125" style="63"/>
    <col min="14608" max="14608" width="19.453125" style="63" bestFit="1" customWidth="1"/>
    <col min="14609" max="14850" width="15.453125" style="63"/>
    <col min="14851" max="14851" width="8" style="63" customWidth="1"/>
    <col min="14852" max="14852" width="10.54296875" style="63" customWidth="1"/>
    <col min="14853" max="14853" width="7.453125" style="63" customWidth="1"/>
    <col min="14854" max="14854" width="19.7265625" style="63" customWidth="1"/>
    <col min="14855" max="14855" width="15.453125" style="63" bestFit="1" customWidth="1"/>
    <col min="14856" max="14856" width="13.453125" style="63" customWidth="1"/>
    <col min="14857" max="14857" width="24.7265625" style="63" bestFit="1" customWidth="1"/>
    <col min="14858" max="14858" width="25" style="63" customWidth="1"/>
    <col min="14859" max="14859" width="16.81640625" style="63" customWidth="1"/>
    <col min="14860" max="14860" width="8.453125" style="63" customWidth="1"/>
    <col min="14861" max="14861" width="16" style="63" bestFit="1" customWidth="1"/>
    <col min="14862" max="14862" width="14.81640625" style="63" customWidth="1"/>
    <col min="14863" max="14863" width="15.453125" style="63"/>
    <col min="14864" max="14864" width="19.453125" style="63" bestFit="1" customWidth="1"/>
    <col min="14865" max="15106" width="15.453125" style="63"/>
    <col min="15107" max="15107" width="8" style="63" customWidth="1"/>
    <col min="15108" max="15108" width="10.54296875" style="63" customWidth="1"/>
    <col min="15109" max="15109" width="7.453125" style="63" customWidth="1"/>
    <col min="15110" max="15110" width="19.7265625" style="63" customWidth="1"/>
    <col min="15111" max="15111" width="15.453125" style="63" bestFit="1" customWidth="1"/>
    <col min="15112" max="15112" width="13.453125" style="63" customWidth="1"/>
    <col min="15113" max="15113" width="24.7265625" style="63" bestFit="1" customWidth="1"/>
    <col min="15114" max="15114" width="25" style="63" customWidth="1"/>
    <col min="15115" max="15115" width="16.81640625" style="63" customWidth="1"/>
    <col min="15116" max="15116" width="8.453125" style="63" customWidth="1"/>
    <col min="15117" max="15117" width="16" style="63" bestFit="1" customWidth="1"/>
    <col min="15118" max="15118" width="14.81640625" style="63" customWidth="1"/>
    <col min="15119" max="15119" width="15.453125" style="63"/>
    <col min="15120" max="15120" width="19.453125" style="63" bestFit="1" customWidth="1"/>
    <col min="15121" max="15362" width="15.453125" style="63"/>
    <col min="15363" max="15363" width="8" style="63" customWidth="1"/>
    <col min="15364" max="15364" width="10.54296875" style="63" customWidth="1"/>
    <col min="15365" max="15365" width="7.453125" style="63" customWidth="1"/>
    <col min="15366" max="15366" width="19.7265625" style="63" customWidth="1"/>
    <col min="15367" max="15367" width="15.453125" style="63" bestFit="1" customWidth="1"/>
    <col min="15368" max="15368" width="13.453125" style="63" customWidth="1"/>
    <col min="15369" max="15369" width="24.7265625" style="63" bestFit="1" customWidth="1"/>
    <col min="15370" max="15370" width="25" style="63" customWidth="1"/>
    <col min="15371" max="15371" width="16.81640625" style="63" customWidth="1"/>
    <col min="15372" max="15372" width="8.453125" style="63" customWidth="1"/>
    <col min="15373" max="15373" width="16" style="63" bestFit="1" customWidth="1"/>
    <col min="15374" max="15374" width="14.81640625" style="63" customWidth="1"/>
    <col min="15375" max="15375" width="15.453125" style="63"/>
    <col min="15376" max="15376" width="19.453125" style="63" bestFit="1" customWidth="1"/>
    <col min="15377" max="15618" width="15.453125" style="63"/>
    <col min="15619" max="15619" width="8" style="63" customWidth="1"/>
    <col min="15620" max="15620" width="10.54296875" style="63" customWidth="1"/>
    <col min="15621" max="15621" width="7.453125" style="63" customWidth="1"/>
    <col min="15622" max="15622" width="19.7265625" style="63" customWidth="1"/>
    <col min="15623" max="15623" width="15.453125" style="63" bestFit="1" customWidth="1"/>
    <col min="15624" max="15624" width="13.453125" style="63" customWidth="1"/>
    <col min="15625" max="15625" width="24.7265625" style="63" bestFit="1" customWidth="1"/>
    <col min="15626" max="15626" width="25" style="63" customWidth="1"/>
    <col min="15627" max="15627" width="16.81640625" style="63" customWidth="1"/>
    <col min="15628" max="15628" width="8.453125" style="63" customWidth="1"/>
    <col min="15629" max="15629" width="16" style="63" bestFit="1" customWidth="1"/>
    <col min="15630" max="15630" width="14.81640625" style="63" customWidth="1"/>
    <col min="15631" max="15631" width="15.453125" style="63"/>
    <col min="15632" max="15632" width="19.453125" style="63" bestFit="1" customWidth="1"/>
    <col min="15633" max="15874" width="15.453125" style="63"/>
    <col min="15875" max="15875" width="8" style="63" customWidth="1"/>
    <col min="15876" max="15876" width="10.54296875" style="63" customWidth="1"/>
    <col min="15877" max="15877" width="7.453125" style="63" customWidth="1"/>
    <col min="15878" max="15878" width="19.7265625" style="63" customWidth="1"/>
    <col min="15879" max="15879" width="15.453125" style="63" bestFit="1" customWidth="1"/>
    <col min="15880" max="15880" width="13.453125" style="63" customWidth="1"/>
    <col min="15881" max="15881" width="24.7265625" style="63" bestFit="1" customWidth="1"/>
    <col min="15882" max="15882" width="25" style="63" customWidth="1"/>
    <col min="15883" max="15883" width="16.81640625" style="63" customWidth="1"/>
    <col min="15884" max="15884" width="8.453125" style="63" customWidth="1"/>
    <col min="15885" max="15885" width="16" style="63" bestFit="1" customWidth="1"/>
    <col min="15886" max="15886" width="14.81640625" style="63" customWidth="1"/>
    <col min="15887" max="15887" width="15.453125" style="63"/>
    <col min="15888" max="15888" width="19.453125" style="63" bestFit="1" customWidth="1"/>
    <col min="15889" max="16130" width="15.453125" style="63"/>
    <col min="16131" max="16131" width="8" style="63" customWidth="1"/>
    <col min="16132" max="16132" width="10.54296875" style="63" customWidth="1"/>
    <col min="16133" max="16133" width="7.453125" style="63" customWidth="1"/>
    <col min="16134" max="16134" width="19.7265625" style="63" customWidth="1"/>
    <col min="16135" max="16135" width="15.453125" style="63" bestFit="1" customWidth="1"/>
    <col min="16136" max="16136" width="13.453125" style="63" customWidth="1"/>
    <col min="16137" max="16137" width="24.7265625" style="63" bestFit="1" customWidth="1"/>
    <col min="16138" max="16138" width="25" style="63" customWidth="1"/>
    <col min="16139" max="16139" width="16.81640625" style="63" customWidth="1"/>
    <col min="16140" max="16140" width="8.453125" style="63" customWidth="1"/>
    <col min="16141" max="16141" width="16" style="63" bestFit="1" customWidth="1"/>
    <col min="16142" max="16142" width="14.81640625" style="63" customWidth="1"/>
    <col min="16143" max="16143" width="15.453125" style="63"/>
    <col min="16144" max="16144" width="19.453125" style="63" bestFit="1" customWidth="1"/>
    <col min="16145" max="16384" width="15.453125" style="63"/>
  </cols>
  <sheetData>
    <row r="2" spans="1:13" s="7" customFormat="1" ht="13" x14ac:dyDescent="0.3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58"/>
      <c r="M2" s="6"/>
    </row>
    <row r="3" spans="1:13" s="7" customFormat="1" ht="16.149999999999999" customHeight="1" x14ac:dyDescent="0.3">
      <c r="A3" s="282" t="s">
        <v>239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58"/>
      <c r="M3" s="6"/>
    </row>
    <row r="4" spans="1:13" s="7" customFormat="1" ht="16.149999999999999" customHeight="1" x14ac:dyDescent="0.3">
      <c r="A4" s="282" t="s">
        <v>103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58"/>
      <c r="M4" s="6"/>
    </row>
    <row r="5" spans="1:13" s="7" customFormat="1" ht="16.149999999999999" customHeight="1" x14ac:dyDescent="0.35">
      <c r="A5" s="117"/>
      <c r="B5" s="117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6"/>
    </row>
    <row r="6" spans="1:13" ht="16.149999999999999" customHeight="1" thickBot="1" x14ac:dyDescent="0.35">
      <c r="A6" s="201"/>
      <c r="B6" s="201"/>
      <c r="C6" s="57" t="s">
        <v>317</v>
      </c>
      <c r="D6" s="57"/>
      <c r="E6" s="57"/>
      <c r="F6" s="57"/>
      <c r="G6" s="57"/>
      <c r="H6" s="57"/>
      <c r="I6" s="57"/>
      <c r="J6" s="57"/>
      <c r="K6" s="57"/>
    </row>
    <row r="7" spans="1:13" ht="16.149999999999999" customHeight="1" thickBot="1" x14ac:dyDescent="0.35">
      <c r="A7" s="57"/>
      <c r="B7" s="57"/>
      <c r="C7" s="202" t="s">
        <v>240</v>
      </c>
      <c r="D7" s="203"/>
      <c r="E7" s="204"/>
      <c r="F7" s="204"/>
      <c r="G7" s="205"/>
      <c r="H7" s="205"/>
      <c r="I7" s="205"/>
      <c r="J7" s="206">
        <f>K33</f>
        <v>77123539.983085006</v>
      </c>
      <c r="K7" s="57" t="s">
        <v>3</v>
      </c>
      <c r="L7" s="116"/>
    </row>
    <row r="8" spans="1:13" ht="15" customHeight="1" x14ac:dyDescent="0.3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116"/>
    </row>
    <row r="9" spans="1:13" ht="15" customHeight="1" x14ac:dyDescent="0.3">
      <c r="A9" s="57"/>
      <c r="B9" s="57"/>
      <c r="C9" s="58" t="s">
        <v>186</v>
      </c>
      <c r="D9" s="58"/>
      <c r="E9" s="57"/>
      <c r="F9" s="57"/>
      <c r="G9" s="57"/>
      <c r="H9" s="57"/>
      <c r="I9" s="57"/>
      <c r="J9" s="57"/>
      <c r="K9" s="57"/>
      <c r="L9" s="116"/>
    </row>
    <row r="10" spans="1:13" ht="15" customHeight="1" x14ac:dyDescent="0.3"/>
    <row r="11" spans="1:13" ht="15" customHeight="1" x14ac:dyDescent="0.3">
      <c r="A11" s="183"/>
      <c r="B11" s="183"/>
      <c r="C11" s="184" t="s">
        <v>25</v>
      </c>
      <c r="D11" s="184"/>
      <c r="E11" s="184" t="s">
        <v>26</v>
      </c>
      <c r="F11" s="184"/>
      <c r="G11" s="184" t="s">
        <v>27</v>
      </c>
      <c r="H11" s="184"/>
      <c r="I11" s="184" t="s">
        <v>28</v>
      </c>
      <c r="J11" s="184"/>
      <c r="K11" s="184" t="s">
        <v>29</v>
      </c>
      <c r="L11" s="184"/>
    </row>
    <row r="12" spans="1:13" ht="9" customHeight="1" x14ac:dyDescent="0.3">
      <c r="A12" s="183"/>
      <c r="B12" s="183"/>
      <c r="C12" s="184"/>
      <c r="D12" s="184"/>
      <c r="E12" s="184"/>
      <c r="F12" s="184"/>
      <c r="G12" s="283" t="s">
        <v>333</v>
      </c>
      <c r="H12" s="185"/>
      <c r="I12" s="283" t="s">
        <v>241</v>
      </c>
      <c r="J12" s="185"/>
      <c r="K12" s="186"/>
      <c r="L12" s="183"/>
    </row>
    <row r="13" spans="1:13" ht="42.75" customHeight="1" thickBot="1" x14ac:dyDescent="0.35">
      <c r="A13" s="187" t="s">
        <v>38</v>
      </c>
      <c r="B13" s="187"/>
      <c r="C13" s="187" t="s">
        <v>39</v>
      </c>
      <c r="D13" s="187"/>
      <c r="E13" s="187" t="s">
        <v>40</v>
      </c>
      <c r="F13" s="187"/>
      <c r="G13" s="284"/>
      <c r="H13" s="188"/>
      <c r="I13" s="284" t="s">
        <v>2</v>
      </c>
      <c r="J13" s="188"/>
      <c r="K13" s="189" t="s">
        <v>242</v>
      </c>
      <c r="L13" s="183"/>
    </row>
    <row r="14" spans="1:13" ht="15" customHeight="1" x14ac:dyDescent="0.3">
      <c r="A14" s="183"/>
      <c r="B14" s="183"/>
      <c r="C14" s="186"/>
      <c r="D14" s="186"/>
      <c r="E14" s="186"/>
      <c r="F14" s="186"/>
      <c r="G14" s="183"/>
      <c r="H14" s="183"/>
      <c r="I14" s="183"/>
      <c r="J14" s="183"/>
      <c r="K14" s="183"/>
      <c r="L14" s="183"/>
    </row>
    <row r="15" spans="1:13" ht="15" customHeight="1" x14ac:dyDescent="0.3">
      <c r="A15" s="183">
        <v>1</v>
      </c>
      <c r="B15" s="183"/>
      <c r="C15" s="190">
        <v>2018</v>
      </c>
      <c r="D15" s="190"/>
      <c r="E15" s="186" t="s">
        <v>44</v>
      </c>
      <c r="F15" s="186"/>
      <c r="G15" s="183"/>
      <c r="H15" s="183"/>
      <c r="I15" s="183"/>
      <c r="J15" s="183"/>
      <c r="K15" s="191">
        <f>'Exhibit II'!Z101+'Exhibit II'!Z102</f>
        <v>154247080.36017004</v>
      </c>
      <c r="L15" s="192"/>
      <c r="M15" s="118"/>
    </row>
    <row r="16" spans="1:13" ht="15" customHeight="1" x14ac:dyDescent="0.3">
      <c r="A16" s="183"/>
      <c r="B16" s="183"/>
      <c r="C16" s="193"/>
      <c r="D16" s="193"/>
      <c r="E16" s="186"/>
      <c r="F16" s="186"/>
      <c r="G16" s="183"/>
      <c r="H16" s="183"/>
      <c r="I16" s="183"/>
      <c r="J16" s="183"/>
      <c r="K16" s="183"/>
      <c r="L16" s="183"/>
    </row>
    <row r="17" spans="1:16" ht="15" customHeight="1" x14ac:dyDescent="0.3">
      <c r="A17" s="183">
        <f>+A15+1</f>
        <v>2</v>
      </c>
      <c r="B17" s="183"/>
      <c r="C17" s="190">
        <v>2019</v>
      </c>
      <c r="D17" s="190"/>
      <c r="E17" s="186" t="s">
        <v>45</v>
      </c>
      <c r="F17" s="186"/>
      <c r="G17" s="191">
        <v>-10781906.380449321</v>
      </c>
      <c r="H17" s="192"/>
      <c r="I17" s="183">
        <f>K15+G17</f>
        <v>143465173.97972071</v>
      </c>
      <c r="J17" s="183"/>
      <c r="K17" s="183"/>
      <c r="L17" s="183"/>
    </row>
    <row r="18" spans="1:16" ht="15" customHeight="1" x14ac:dyDescent="0.3">
      <c r="A18" s="183">
        <f>+A17+1</f>
        <v>3</v>
      </c>
      <c r="B18" s="183"/>
      <c r="C18" s="190">
        <f>$C$17</f>
        <v>2019</v>
      </c>
      <c r="D18" s="190"/>
      <c r="E18" s="186" t="s">
        <v>46</v>
      </c>
      <c r="F18" s="186"/>
      <c r="G18" s="191">
        <v>-9738496.0855671279</v>
      </c>
      <c r="H18" s="192"/>
      <c r="I18" s="183">
        <f>I17+G18</f>
        <v>133726677.89415358</v>
      </c>
      <c r="J18" s="183"/>
      <c r="K18" s="183"/>
      <c r="L18" s="183"/>
    </row>
    <row r="19" spans="1:16" ht="15" customHeight="1" x14ac:dyDescent="0.3">
      <c r="A19" s="183">
        <f t="shared" ref="A19:A28" si="0">+A18+1</f>
        <v>4</v>
      </c>
      <c r="B19" s="183"/>
      <c r="C19" s="190">
        <f t="shared" ref="C19:C28" si="1">$C$17</f>
        <v>2019</v>
      </c>
      <c r="D19" s="190"/>
      <c r="E19" s="186" t="s">
        <v>47</v>
      </c>
      <c r="F19" s="186"/>
      <c r="G19" s="191">
        <v>-9904045.2476821821</v>
      </c>
      <c r="H19" s="192"/>
      <c r="I19" s="183">
        <f t="shared" ref="I19:I29" si="2">I18+G19</f>
        <v>123822632.6464714</v>
      </c>
      <c r="J19" s="183"/>
      <c r="K19" s="183"/>
      <c r="L19" s="183"/>
    </row>
    <row r="20" spans="1:16" ht="15" customHeight="1" x14ac:dyDescent="0.3">
      <c r="A20" s="183">
        <f t="shared" si="0"/>
        <v>5</v>
      </c>
      <c r="B20" s="183"/>
      <c r="C20" s="190">
        <f t="shared" si="1"/>
        <v>2019</v>
      </c>
      <c r="D20" s="190"/>
      <c r="E20" s="186" t="s">
        <v>48</v>
      </c>
      <c r="F20" s="186"/>
      <c r="G20" s="191">
        <v>-10141482.571232876</v>
      </c>
      <c r="H20" s="192"/>
      <c r="I20" s="183">
        <f t="shared" si="2"/>
        <v>113681150.07523853</v>
      </c>
      <c r="J20" s="183"/>
      <c r="K20" s="183"/>
      <c r="L20" s="183"/>
      <c r="O20" s="31"/>
    </row>
    <row r="21" spans="1:16" ht="15" customHeight="1" x14ac:dyDescent="0.3">
      <c r="A21" s="183">
        <f t="shared" si="0"/>
        <v>6</v>
      </c>
      <c r="B21" s="183"/>
      <c r="C21" s="190">
        <f t="shared" si="1"/>
        <v>2019</v>
      </c>
      <c r="D21" s="190"/>
      <c r="E21" s="186" t="s">
        <v>49</v>
      </c>
      <c r="F21" s="186"/>
      <c r="G21" s="191">
        <v>-10479531.990273973</v>
      </c>
      <c r="H21" s="192"/>
      <c r="I21" s="183">
        <f t="shared" si="2"/>
        <v>103201618.08496456</v>
      </c>
      <c r="J21" s="183"/>
      <c r="K21" s="183"/>
      <c r="L21" s="183"/>
      <c r="O21" s="31"/>
    </row>
    <row r="22" spans="1:16" ht="15" customHeight="1" x14ac:dyDescent="0.3">
      <c r="A22" s="183">
        <f t="shared" si="0"/>
        <v>7</v>
      </c>
      <c r="B22" s="183"/>
      <c r="C22" s="190">
        <f t="shared" si="1"/>
        <v>2019</v>
      </c>
      <c r="D22" s="190"/>
      <c r="E22" s="186" t="s">
        <v>50</v>
      </c>
      <c r="F22" s="186"/>
      <c r="G22" s="191">
        <v>-10141482.571232876</v>
      </c>
      <c r="H22" s="192"/>
      <c r="I22" s="183">
        <f t="shared" si="2"/>
        <v>93060135.513731688</v>
      </c>
      <c r="J22" s="183"/>
      <c r="K22" s="183"/>
      <c r="L22" s="194"/>
      <c r="M22" s="70"/>
      <c r="O22" s="31"/>
    </row>
    <row r="23" spans="1:16" ht="15" customHeight="1" x14ac:dyDescent="0.3">
      <c r="A23" s="183">
        <f t="shared" si="0"/>
        <v>8</v>
      </c>
      <c r="B23" s="183"/>
      <c r="C23" s="190">
        <f t="shared" si="1"/>
        <v>2019</v>
      </c>
      <c r="D23" s="190"/>
      <c r="E23" s="186" t="s">
        <v>51</v>
      </c>
      <c r="F23" s="186"/>
      <c r="G23" s="191">
        <v>-10479531.990273973</v>
      </c>
      <c r="H23" s="192"/>
      <c r="I23" s="183">
        <f t="shared" si="2"/>
        <v>82580603.523457721</v>
      </c>
      <c r="J23" s="183"/>
      <c r="K23" s="183"/>
      <c r="L23" s="183"/>
      <c r="M23" s="70"/>
      <c r="O23" s="31"/>
    </row>
    <row r="24" spans="1:16" ht="15" customHeight="1" x14ac:dyDescent="0.3">
      <c r="A24" s="183">
        <f t="shared" si="0"/>
        <v>9</v>
      </c>
      <c r="B24" s="183"/>
      <c r="C24" s="190">
        <f t="shared" si="1"/>
        <v>2019</v>
      </c>
      <c r="D24" s="190"/>
      <c r="E24" s="186" t="s">
        <v>52</v>
      </c>
      <c r="F24" s="186"/>
      <c r="G24" s="191">
        <v>-10479531.990273973</v>
      </c>
      <c r="H24" s="192"/>
      <c r="I24" s="183">
        <f t="shared" si="2"/>
        <v>72101071.533183753</v>
      </c>
      <c r="J24" s="183"/>
      <c r="K24" s="183"/>
      <c r="L24" s="183"/>
    </row>
    <row r="25" spans="1:16" ht="15" customHeight="1" x14ac:dyDescent="0.3">
      <c r="A25" s="183">
        <f t="shared" si="0"/>
        <v>10</v>
      </c>
      <c r="B25" s="183"/>
      <c r="C25" s="190">
        <f t="shared" si="1"/>
        <v>2019</v>
      </c>
      <c r="D25" s="190"/>
      <c r="E25" s="186" t="s">
        <v>53</v>
      </c>
      <c r="F25" s="186"/>
      <c r="G25" s="191">
        <v>-10141482.571232876</v>
      </c>
      <c r="H25" s="192"/>
      <c r="I25" s="183">
        <f t="shared" si="2"/>
        <v>61959588.961950876</v>
      </c>
      <c r="J25" s="183"/>
      <c r="K25" s="183"/>
      <c r="L25" s="183"/>
    </row>
    <row r="26" spans="1:16" ht="15" customHeight="1" x14ac:dyDescent="0.3">
      <c r="A26" s="183">
        <f t="shared" si="0"/>
        <v>11</v>
      </c>
      <c r="B26" s="183"/>
      <c r="C26" s="190">
        <f t="shared" si="1"/>
        <v>2019</v>
      </c>
      <c r="D26" s="190"/>
      <c r="E26" s="186" t="s">
        <v>54</v>
      </c>
      <c r="F26" s="186"/>
      <c r="G26" s="191">
        <v>-10479531.990273973</v>
      </c>
      <c r="H26" s="192"/>
      <c r="I26" s="183">
        <f t="shared" si="2"/>
        <v>51480056.971676901</v>
      </c>
      <c r="J26" s="183"/>
      <c r="K26" s="183"/>
      <c r="L26" s="183"/>
    </row>
    <row r="27" spans="1:16" ht="15" customHeight="1" x14ac:dyDescent="0.3">
      <c r="A27" s="183">
        <f t="shared" si="0"/>
        <v>12</v>
      </c>
      <c r="B27" s="183"/>
      <c r="C27" s="190">
        <f t="shared" si="1"/>
        <v>2019</v>
      </c>
      <c r="D27" s="190"/>
      <c r="E27" s="186" t="s">
        <v>55</v>
      </c>
      <c r="F27" s="186"/>
      <c r="G27" s="191">
        <v>-10141482.571232876</v>
      </c>
      <c r="H27" s="192"/>
      <c r="I27" s="183">
        <f t="shared" si="2"/>
        <v>41338574.400444023</v>
      </c>
      <c r="J27" s="183"/>
      <c r="K27" s="183"/>
      <c r="L27" s="183"/>
      <c r="M27" s="70"/>
    </row>
    <row r="28" spans="1:16" ht="15" customHeight="1" x14ac:dyDescent="0.3">
      <c r="A28" s="183">
        <f t="shared" si="0"/>
        <v>13</v>
      </c>
      <c r="B28" s="183"/>
      <c r="C28" s="190">
        <f t="shared" si="1"/>
        <v>2019</v>
      </c>
      <c r="D28" s="190"/>
      <c r="E28" s="186" t="s">
        <v>44</v>
      </c>
      <c r="F28" s="186"/>
      <c r="G28" s="191">
        <v>-13701102.990273997</v>
      </c>
      <c r="H28" s="192"/>
      <c r="I28" s="183">
        <f t="shared" si="2"/>
        <v>27637471.410170026</v>
      </c>
      <c r="J28" s="183"/>
      <c r="K28" s="183"/>
      <c r="L28" s="183"/>
      <c r="M28" s="70"/>
      <c r="O28" s="34"/>
    </row>
    <row r="29" spans="1:16" ht="15" customHeight="1" x14ac:dyDescent="0.3">
      <c r="A29" s="183">
        <f>A28+1</f>
        <v>14</v>
      </c>
      <c r="B29" s="183"/>
      <c r="C29" s="190"/>
      <c r="D29" s="190"/>
      <c r="E29" s="186" t="s">
        <v>331</v>
      </c>
      <c r="F29" s="186"/>
      <c r="G29" s="191">
        <f>-'Exhibit II'!V101</f>
        <v>-27637471.804170039</v>
      </c>
      <c r="H29" s="192"/>
      <c r="I29" s="183">
        <f t="shared" si="2"/>
        <v>-0.39400001242756844</v>
      </c>
      <c r="J29" s="183"/>
      <c r="K29" s="183"/>
      <c r="L29" s="183"/>
      <c r="M29" s="70"/>
      <c r="O29" s="34"/>
    </row>
    <row r="30" spans="1:16" ht="15" customHeight="1" thickBot="1" x14ac:dyDescent="0.35">
      <c r="A30" s="183"/>
      <c r="B30" s="183"/>
      <c r="C30" s="186"/>
      <c r="D30" s="186"/>
      <c r="E30" s="186" t="s">
        <v>1</v>
      </c>
      <c r="F30" s="186"/>
      <c r="G30" s="195">
        <f>SUM(G17:G29)</f>
        <v>-154247080.75417003</v>
      </c>
      <c r="H30" s="196"/>
      <c r="I30" s="183"/>
      <c r="J30" s="183"/>
      <c r="K30" s="183"/>
      <c r="L30" s="183"/>
    </row>
    <row r="31" spans="1:16" ht="15" customHeight="1" thickTop="1" x14ac:dyDescent="0.3">
      <c r="A31" s="183"/>
      <c r="B31" s="183"/>
      <c r="C31" s="186"/>
      <c r="D31" s="186"/>
      <c r="E31" s="186"/>
      <c r="F31" s="186"/>
      <c r="G31" s="196"/>
      <c r="H31" s="196"/>
      <c r="I31" s="183"/>
      <c r="J31" s="183"/>
      <c r="K31" s="183"/>
      <c r="L31" s="183"/>
    </row>
    <row r="32" spans="1:16" ht="15" customHeight="1" x14ac:dyDescent="0.3">
      <c r="A32" s="183">
        <f>A29+1</f>
        <v>15</v>
      </c>
      <c r="B32" s="183"/>
      <c r="C32" s="197" t="s">
        <v>334</v>
      </c>
      <c r="D32" s="197"/>
      <c r="E32" s="186"/>
      <c r="F32" s="186"/>
      <c r="G32" s="183"/>
      <c r="H32" s="183"/>
      <c r="I32" s="183"/>
      <c r="J32" s="183"/>
      <c r="K32" s="192">
        <f>I29</f>
        <v>-0.39400001242756844</v>
      </c>
      <c r="L32" s="183"/>
      <c r="P32" s="31"/>
    </row>
    <row r="33" spans="1:16" ht="15" customHeight="1" thickBot="1" x14ac:dyDescent="0.35">
      <c r="A33" s="183">
        <f>+A32+1</f>
        <v>16</v>
      </c>
      <c r="B33" s="183"/>
      <c r="C33" s="183" t="s">
        <v>243</v>
      </c>
      <c r="D33" s="183"/>
      <c r="E33" s="186"/>
      <c r="F33" s="186"/>
      <c r="G33" s="183"/>
      <c r="H33" s="183"/>
      <c r="I33" s="183"/>
      <c r="J33" s="183"/>
      <c r="K33" s="198">
        <f>(K15+K32)/2</f>
        <v>77123539.983085006</v>
      </c>
      <c r="L33" s="192" t="s">
        <v>3</v>
      </c>
      <c r="P33" s="31"/>
    </row>
    <row r="34" spans="1:16" ht="15" customHeight="1" thickTop="1" x14ac:dyDescent="0.3">
      <c r="A34" s="183"/>
      <c r="B34" s="183"/>
      <c r="C34" s="186"/>
      <c r="D34" s="186"/>
      <c r="E34" s="197"/>
      <c r="F34" s="197"/>
      <c r="G34" s="183"/>
      <c r="H34" s="183"/>
      <c r="I34" s="183"/>
      <c r="J34" s="183"/>
      <c r="K34" s="183"/>
      <c r="L34" s="183"/>
      <c r="P34" s="31"/>
    </row>
    <row r="35" spans="1:16" ht="15" customHeight="1" x14ac:dyDescent="0.3">
      <c r="A35" s="199" t="s">
        <v>315</v>
      </c>
      <c r="B35" s="199"/>
      <c r="C35" s="186"/>
      <c r="D35" s="186"/>
      <c r="E35" s="197"/>
      <c r="F35" s="197"/>
      <c r="G35" s="183"/>
      <c r="H35" s="183"/>
      <c r="I35" s="183"/>
      <c r="J35" s="183"/>
      <c r="K35" s="183"/>
      <c r="L35" s="183"/>
      <c r="P35" s="71"/>
    </row>
    <row r="36" spans="1:16" s="261" customFormat="1" ht="15" customHeight="1" x14ac:dyDescent="0.3">
      <c r="A36" s="275" t="s">
        <v>244</v>
      </c>
      <c r="B36" s="275"/>
      <c r="C36" s="276"/>
      <c r="D36" s="275" t="s">
        <v>338</v>
      </c>
      <c r="E36" s="275"/>
      <c r="F36" s="275"/>
      <c r="G36" s="275"/>
      <c r="H36" s="275"/>
      <c r="I36" s="275"/>
      <c r="J36" s="275"/>
      <c r="K36" s="275"/>
      <c r="L36" s="200"/>
    </row>
    <row r="37" spans="1:16" s="261" customFormat="1" ht="15" customHeight="1" x14ac:dyDescent="0.3">
      <c r="A37" s="275" t="s">
        <v>185</v>
      </c>
      <c r="B37" s="275"/>
      <c r="C37" s="276"/>
      <c r="D37" s="275" t="s">
        <v>245</v>
      </c>
      <c r="E37" s="275"/>
      <c r="F37" s="275"/>
      <c r="G37" s="275"/>
      <c r="H37" s="275"/>
      <c r="I37" s="275"/>
      <c r="J37" s="275"/>
      <c r="K37" s="275"/>
      <c r="L37" s="200"/>
    </row>
    <row r="38" spans="1:16" s="261" customFormat="1" ht="15" customHeight="1" x14ac:dyDescent="0.3">
      <c r="A38" s="275" t="s">
        <v>62</v>
      </c>
      <c r="B38" s="275"/>
      <c r="C38" s="276"/>
      <c r="D38" s="277" t="s">
        <v>246</v>
      </c>
      <c r="E38" s="277"/>
      <c r="F38" s="277"/>
      <c r="G38" s="277"/>
      <c r="H38" s="277"/>
      <c r="I38" s="277"/>
      <c r="J38" s="277"/>
      <c r="K38" s="277"/>
      <c r="L38" s="200"/>
    </row>
    <row r="39" spans="1:16" s="200" customFormat="1" ht="14.25" customHeight="1" x14ac:dyDescent="0.25">
      <c r="A39" s="255" t="s">
        <v>336</v>
      </c>
      <c r="B39" s="255"/>
      <c r="C39" s="207"/>
      <c r="D39" s="263" t="s">
        <v>339</v>
      </c>
      <c r="E39" s="264"/>
      <c r="F39" s="264"/>
      <c r="G39" s="264"/>
      <c r="H39" s="264"/>
      <c r="I39" s="264"/>
      <c r="J39" s="262"/>
      <c r="K39" s="262"/>
    </row>
    <row r="40" spans="1:16" s="261" customFormat="1" ht="15" customHeight="1" x14ac:dyDescent="0.3">
      <c r="A40" s="275" t="s">
        <v>64</v>
      </c>
      <c r="B40" s="275"/>
      <c r="C40" s="276"/>
      <c r="D40" s="200" t="s">
        <v>247</v>
      </c>
      <c r="E40" s="200"/>
      <c r="F40" s="200"/>
      <c r="G40" s="200"/>
      <c r="H40" s="200"/>
      <c r="I40" s="200"/>
      <c r="J40" s="200"/>
      <c r="K40" s="200"/>
      <c r="L40" s="200"/>
    </row>
    <row r="41" spans="1:16" s="261" customFormat="1" ht="15" customHeight="1" x14ac:dyDescent="0.3">
      <c r="A41" s="275" t="s">
        <v>248</v>
      </c>
      <c r="B41" s="275"/>
      <c r="C41" s="276"/>
      <c r="D41" s="275" t="s">
        <v>335</v>
      </c>
      <c r="E41" s="275"/>
      <c r="F41" s="275"/>
      <c r="G41" s="275"/>
      <c r="H41" s="275"/>
      <c r="I41" s="275"/>
      <c r="J41" s="275"/>
      <c r="K41" s="275"/>
      <c r="L41" s="255"/>
    </row>
    <row r="42" spans="1:16" s="261" customFormat="1" ht="15" customHeight="1" x14ac:dyDescent="0.3">
      <c r="A42" s="275" t="s">
        <v>332</v>
      </c>
      <c r="B42" s="275"/>
      <c r="C42" s="276"/>
      <c r="D42" s="275" t="s">
        <v>249</v>
      </c>
      <c r="E42" s="275"/>
      <c r="F42" s="275"/>
      <c r="G42" s="275"/>
      <c r="H42" s="275"/>
      <c r="I42" s="275"/>
      <c r="J42" s="275"/>
      <c r="K42" s="275"/>
      <c r="L42" s="200"/>
    </row>
    <row r="43" spans="1:16" s="65" customFormat="1" ht="15" customHeight="1" x14ac:dyDescent="0.3">
      <c r="C43" s="66"/>
      <c r="D43" s="66"/>
      <c r="E43" s="66"/>
      <c r="F43" s="66"/>
      <c r="K43" s="68"/>
    </row>
    <row r="44" spans="1:16" s="65" customFormat="1" ht="15" customHeight="1" x14ac:dyDescent="0.35">
      <c r="A44" s="280"/>
      <c r="B44" s="280"/>
      <c r="C44" s="281"/>
      <c r="D44" s="281"/>
      <c r="E44" s="281"/>
      <c r="F44" s="281"/>
      <c r="G44" s="281"/>
      <c r="H44" s="281"/>
      <c r="I44" s="281"/>
      <c r="J44" s="281"/>
      <c r="K44" s="281"/>
      <c r="L44" s="281"/>
    </row>
    <row r="45" spans="1:16" s="65" customFormat="1" ht="15" customHeight="1" x14ac:dyDescent="0.35">
      <c r="A45" s="278"/>
      <c r="B45" s="278"/>
      <c r="C45" s="279"/>
      <c r="D45" s="279"/>
      <c r="E45" s="279"/>
      <c r="F45" s="279"/>
      <c r="G45" s="279"/>
      <c r="H45" s="279"/>
      <c r="I45" s="279"/>
      <c r="J45" s="279"/>
      <c r="K45" s="279"/>
      <c r="L45" s="279"/>
    </row>
    <row r="46" spans="1:16" s="65" customFormat="1" ht="15" customHeight="1" x14ac:dyDescent="0.3">
      <c r="A46" s="46"/>
      <c r="B46" s="46"/>
      <c r="C46" s="66"/>
      <c r="D46" s="66"/>
      <c r="E46" s="66"/>
      <c r="F46" s="66"/>
      <c r="L46" s="47"/>
    </row>
    <row r="47" spans="1:16" s="65" customFormat="1" ht="15" customHeight="1" x14ac:dyDescent="0.3">
      <c r="A47" s="46"/>
      <c r="B47" s="46"/>
      <c r="C47" s="66"/>
      <c r="D47" s="66"/>
      <c r="E47" s="66"/>
      <c r="F47" s="66"/>
      <c r="L47" s="47"/>
    </row>
    <row r="48" spans="1:16" s="65" customFormat="1" ht="15" customHeight="1" x14ac:dyDescent="0.3">
      <c r="A48" s="48"/>
      <c r="B48" s="48"/>
      <c r="C48" s="66"/>
      <c r="D48" s="66"/>
      <c r="E48" s="66"/>
      <c r="F48" s="66"/>
      <c r="L48" s="47"/>
    </row>
    <row r="49" spans="1:12" s="65" customFormat="1" ht="15" customHeight="1" x14ac:dyDescent="0.3">
      <c r="C49" s="66"/>
      <c r="D49" s="66"/>
      <c r="E49" s="66"/>
      <c r="F49" s="66"/>
      <c r="L49" s="47"/>
    </row>
    <row r="50" spans="1:12" s="65" customFormat="1" ht="15" customHeight="1" x14ac:dyDescent="0.3">
      <c r="C50" s="66"/>
      <c r="D50" s="66"/>
      <c r="E50" s="66"/>
      <c r="F50" s="66"/>
    </row>
    <row r="51" spans="1:12" s="65" customFormat="1" ht="15" customHeight="1" x14ac:dyDescent="0.35">
      <c r="A51" s="280"/>
      <c r="B51" s="280"/>
      <c r="C51" s="281"/>
      <c r="D51" s="281"/>
      <c r="E51" s="281"/>
      <c r="F51" s="281"/>
      <c r="G51" s="281"/>
      <c r="H51" s="281"/>
      <c r="I51" s="281"/>
      <c r="J51" s="281"/>
      <c r="K51" s="281"/>
      <c r="L51" s="281"/>
    </row>
    <row r="52" spans="1:12" s="65" customFormat="1" ht="15" customHeight="1" x14ac:dyDescent="0.35">
      <c r="A52" s="114"/>
      <c r="B52" s="114"/>
      <c r="C52" s="115"/>
      <c r="D52" s="115"/>
      <c r="E52" s="115"/>
      <c r="F52" s="115"/>
      <c r="G52" s="115"/>
      <c r="H52" s="115"/>
      <c r="I52" s="115"/>
      <c r="J52" s="115"/>
      <c r="K52" s="115"/>
      <c r="L52" s="115"/>
    </row>
    <row r="53" spans="1:12" s="65" customFormat="1" ht="15" customHeight="1" x14ac:dyDescent="0.35">
      <c r="A53" s="114"/>
      <c r="B53" s="114"/>
      <c r="C53" s="67"/>
      <c r="D53" s="67"/>
      <c r="E53" s="67"/>
      <c r="F53" s="67"/>
      <c r="G53" s="67"/>
      <c r="H53" s="67"/>
      <c r="I53" s="67"/>
      <c r="J53" s="67"/>
      <c r="K53" s="67"/>
      <c r="L53" s="67"/>
    </row>
    <row r="54" spans="1:12" s="65" customFormat="1" ht="15" customHeight="1" x14ac:dyDescent="0.3">
      <c r="C54" s="66"/>
      <c r="D54" s="66"/>
      <c r="E54" s="66"/>
      <c r="F54" s="66"/>
      <c r="G54" s="66"/>
      <c r="H54" s="66"/>
      <c r="K54" s="68"/>
    </row>
    <row r="55" spans="1:12" s="65" customFormat="1" ht="15" customHeight="1" x14ac:dyDescent="0.3">
      <c r="C55" s="66"/>
      <c r="D55" s="66"/>
      <c r="E55" s="66"/>
      <c r="F55" s="66"/>
      <c r="G55" s="66"/>
      <c r="H55" s="66"/>
      <c r="I55" s="66"/>
      <c r="J55" s="66"/>
      <c r="K55" s="66"/>
      <c r="L55" s="66"/>
    </row>
    <row r="56" spans="1:12" s="65" customFormat="1" ht="15" customHeight="1" x14ac:dyDescent="0.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</row>
    <row r="57" spans="1:12" s="65" customFormat="1" ht="15" customHeight="1" x14ac:dyDescent="0.3">
      <c r="C57" s="66"/>
      <c r="D57" s="66"/>
      <c r="E57" s="66"/>
      <c r="F57" s="66"/>
    </row>
    <row r="58" spans="1:12" s="65" customFormat="1" ht="15" customHeight="1" x14ac:dyDescent="0.3">
      <c r="C58" s="69"/>
      <c r="D58" s="69"/>
      <c r="E58" s="66"/>
      <c r="F58" s="66"/>
    </row>
    <row r="59" spans="1:12" s="65" customFormat="1" ht="15" customHeight="1" x14ac:dyDescent="0.3">
      <c r="C59" s="69"/>
      <c r="D59" s="69"/>
      <c r="E59" s="66"/>
      <c r="F59" s="66"/>
    </row>
    <row r="60" spans="1:12" s="65" customFormat="1" ht="15" customHeight="1" x14ac:dyDescent="0.3">
      <c r="C60" s="69"/>
      <c r="D60" s="69"/>
      <c r="E60" s="66"/>
      <c r="F60" s="66"/>
    </row>
    <row r="61" spans="1:12" s="65" customFormat="1" ht="15" customHeight="1" x14ac:dyDescent="0.3">
      <c r="C61" s="69"/>
      <c r="D61" s="69"/>
      <c r="E61" s="66"/>
      <c r="F61" s="66"/>
    </row>
    <row r="62" spans="1:12" s="65" customFormat="1" ht="15" customHeight="1" x14ac:dyDescent="0.3">
      <c r="C62" s="69"/>
      <c r="D62" s="69"/>
      <c r="E62" s="66"/>
      <c r="F62" s="66"/>
    </row>
    <row r="63" spans="1:12" s="65" customFormat="1" ht="15" customHeight="1" x14ac:dyDescent="0.3">
      <c r="C63" s="69"/>
      <c r="D63" s="69"/>
      <c r="E63" s="66"/>
      <c r="F63" s="66"/>
    </row>
    <row r="64" spans="1:12" s="65" customFormat="1" ht="15" customHeight="1" x14ac:dyDescent="0.3">
      <c r="C64" s="69"/>
      <c r="D64" s="69"/>
      <c r="E64" s="66"/>
      <c r="F64" s="66"/>
    </row>
    <row r="65" spans="3:11" s="65" customFormat="1" ht="15" customHeight="1" x14ac:dyDescent="0.3">
      <c r="C65" s="69"/>
      <c r="D65" s="69"/>
      <c r="E65" s="66"/>
      <c r="F65" s="66"/>
    </row>
    <row r="66" spans="3:11" s="65" customFormat="1" ht="15" customHeight="1" x14ac:dyDescent="0.3">
      <c r="C66" s="69"/>
      <c r="D66" s="69"/>
      <c r="E66" s="66"/>
      <c r="F66" s="66"/>
    </row>
    <row r="67" spans="3:11" s="65" customFormat="1" ht="15" customHeight="1" x14ac:dyDescent="0.3">
      <c r="C67" s="69"/>
      <c r="D67" s="69"/>
      <c r="E67" s="66"/>
      <c r="F67" s="66"/>
    </row>
    <row r="68" spans="3:11" s="65" customFormat="1" ht="15" customHeight="1" x14ac:dyDescent="0.3">
      <c r="C68" s="69"/>
      <c r="D68" s="69"/>
      <c r="E68" s="66"/>
      <c r="F68" s="66"/>
    </row>
    <row r="69" spans="3:11" s="65" customFormat="1" ht="15" customHeight="1" x14ac:dyDescent="0.3">
      <c r="C69" s="69"/>
      <c r="D69" s="69"/>
      <c r="E69" s="66"/>
      <c r="F69" s="66"/>
    </row>
    <row r="70" spans="3:11" s="65" customFormat="1" ht="15" customHeight="1" x14ac:dyDescent="0.3">
      <c r="C70" s="69"/>
      <c r="D70" s="69"/>
      <c r="E70" s="66"/>
      <c r="F70" s="66"/>
    </row>
    <row r="71" spans="3:11" s="65" customFormat="1" ht="15" customHeight="1" x14ac:dyDescent="0.3">
      <c r="C71" s="69"/>
      <c r="D71" s="69"/>
      <c r="E71" s="66"/>
      <c r="F71" s="66"/>
    </row>
    <row r="72" spans="3:11" s="65" customFormat="1" ht="15" customHeight="1" x14ac:dyDescent="0.3">
      <c r="C72" s="66"/>
      <c r="D72" s="66"/>
      <c r="E72" s="66"/>
      <c r="F72" s="66"/>
    </row>
    <row r="73" spans="3:11" s="65" customFormat="1" ht="15" customHeight="1" x14ac:dyDescent="0.3">
      <c r="C73" s="66"/>
      <c r="D73" s="66"/>
      <c r="E73" s="66"/>
      <c r="F73" s="66"/>
      <c r="K73" s="68"/>
    </row>
    <row r="74" spans="3:11" s="65" customFormat="1" ht="15" customHeight="1" x14ac:dyDescent="0.3">
      <c r="C74" s="66"/>
      <c r="D74" s="66"/>
      <c r="E74" s="66"/>
      <c r="F74" s="66"/>
      <c r="K74" s="68"/>
    </row>
    <row r="75" spans="3:11" s="65" customFormat="1" ht="15" customHeight="1" x14ac:dyDescent="0.3">
      <c r="C75" s="66"/>
      <c r="D75" s="66"/>
      <c r="E75" s="66"/>
      <c r="F75" s="66"/>
    </row>
    <row r="76" spans="3:11" s="65" customFormat="1" ht="15" customHeight="1" x14ac:dyDescent="0.3"/>
    <row r="77" spans="3:11" s="65" customFormat="1" ht="15" customHeight="1" x14ac:dyDescent="0.3"/>
    <row r="78" spans="3:11" s="65" customFormat="1" ht="15" customHeight="1" x14ac:dyDescent="0.3"/>
    <row r="79" spans="3:11" s="65" customFormat="1" ht="15" customHeight="1" x14ac:dyDescent="0.3"/>
    <row r="80" spans="3:11" s="65" customFormat="1" ht="15" customHeight="1" x14ac:dyDescent="0.3"/>
    <row r="81" s="65" customFormat="1" ht="15" customHeight="1" x14ac:dyDescent="0.3"/>
    <row r="82" s="65" customFormat="1" ht="15" customHeight="1" x14ac:dyDescent="0.3"/>
    <row r="83" s="65" customFormat="1" ht="15" customHeight="1" x14ac:dyDescent="0.3"/>
    <row r="84" s="65" customFormat="1" ht="15" customHeight="1" x14ac:dyDescent="0.3"/>
    <row r="85" s="65" customFormat="1" ht="15" customHeight="1" x14ac:dyDescent="0.3"/>
    <row r="86" s="65" customFormat="1" ht="15" customHeight="1" x14ac:dyDescent="0.3"/>
    <row r="87" s="65" customFormat="1" ht="15" customHeight="1" x14ac:dyDescent="0.3"/>
    <row r="88" s="65" customFormat="1" ht="15" customHeight="1" x14ac:dyDescent="0.3"/>
    <row r="89" s="65" customFormat="1" ht="15" customHeight="1" x14ac:dyDescent="0.3"/>
    <row r="90" s="65" customFormat="1" ht="15" customHeight="1" x14ac:dyDescent="0.3"/>
    <row r="91" s="65" customFormat="1" ht="15" customHeight="1" x14ac:dyDescent="0.3"/>
    <row r="92" s="65" customFormat="1" ht="15" customHeight="1" x14ac:dyDescent="0.3"/>
    <row r="93" s="65" customFormat="1" ht="15" customHeight="1" x14ac:dyDescent="0.3"/>
    <row r="94" s="65" customFormat="1" ht="15" customHeight="1" x14ac:dyDescent="0.3"/>
    <row r="95" s="65" customFormat="1" ht="15" customHeight="1" x14ac:dyDescent="0.3"/>
    <row r="96" s="65" customFormat="1" ht="15" customHeight="1" x14ac:dyDescent="0.3"/>
    <row r="97" s="65" customFormat="1" ht="15" customHeight="1" x14ac:dyDescent="0.3"/>
    <row r="98" s="65" customFormat="1" ht="15" customHeight="1" x14ac:dyDescent="0.3"/>
    <row r="99" s="65" customFormat="1" ht="15" customHeight="1" x14ac:dyDescent="0.3"/>
    <row r="100" s="65" customFormat="1" ht="15" customHeight="1" x14ac:dyDescent="0.3"/>
    <row r="101" s="65" customFormat="1" ht="15" customHeight="1" x14ac:dyDescent="0.3"/>
    <row r="102" s="65" customFormat="1" ht="15" customHeight="1" x14ac:dyDescent="0.3"/>
    <row r="103" s="65" customFormat="1" ht="15" customHeight="1" x14ac:dyDescent="0.3"/>
    <row r="104" s="65" customFormat="1" ht="15" customHeight="1" x14ac:dyDescent="0.3"/>
    <row r="105" s="65" customFormat="1" ht="15" customHeight="1" x14ac:dyDescent="0.3"/>
    <row r="106" s="65" customFormat="1" ht="15" customHeight="1" x14ac:dyDescent="0.3"/>
    <row r="107" s="65" customFormat="1" ht="15" customHeight="1" x14ac:dyDescent="0.3"/>
    <row r="108" s="65" customFormat="1" ht="15" customHeight="1" x14ac:dyDescent="0.3"/>
    <row r="109" s="65" customFormat="1" ht="15" customHeight="1" x14ac:dyDescent="0.3"/>
    <row r="110" s="65" customFormat="1" ht="15" customHeight="1" x14ac:dyDescent="0.3"/>
    <row r="111" s="65" customFormat="1" ht="15" customHeight="1" x14ac:dyDescent="0.3"/>
    <row r="112" s="65" customFormat="1" ht="15" customHeight="1" x14ac:dyDescent="0.3"/>
    <row r="113" s="65" customFormat="1" ht="15" customHeight="1" x14ac:dyDescent="0.3"/>
    <row r="114" s="65" customFormat="1" ht="15" customHeight="1" x14ac:dyDescent="0.3"/>
    <row r="115" s="65" customFormat="1" ht="15" customHeight="1" x14ac:dyDescent="0.3"/>
    <row r="116" s="65" customFormat="1" ht="15" customHeight="1" x14ac:dyDescent="0.3"/>
    <row r="117" s="65" customFormat="1" ht="15" customHeight="1" x14ac:dyDescent="0.3"/>
    <row r="118" s="65" customFormat="1" ht="15" customHeight="1" x14ac:dyDescent="0.3"/>
    <row r="119" s="65" customFormat="1" ht="15" customHeight="1" x14ac:dyDescent="0.3"/>
    <row r="120" s="65" customFormat="1" ht="15" customHeight="1" x14ac:dyDescent="0.3"/>
    <row r="121" s="65" customFormat="1" ht="15" customHeight="1" x14ac:dyDescent="0.3"/>
    <row r="122" s="65" customFormat="1" ht="15" customHeight="1" x14ac:dyDescent="0.3"/>
    <row r="123" s="65" customFormat="1" ht="15" customHeight="1" x14ac:dyDescent="0.3"/>
    <row r="124" s="65" customFormat="1" ht="15" customHeight="1" x14ac:dyDescent="0.3"/>
    <row r="125" s="65" customFormat="1" ht="15" customHeight="1" x14ac:dyDescent="0.3"/>
    <row r="126" s="65" customFormat="1" ht="15" customHeight="1" x14ac:dyDescent="0.3"/>
    <row r="127" s="65" customFormat="1" ht="15" customHeight="1" x14ac:dyDescent="0.3"/>
    <row r="128" s="65" customFormat="1" ht="15" customHeight="1" x14ac:dyDescent="0.3"/>
    <row r="129" s="65" customFormat="1" ht="15" customHeight="1" x14ac:dyDescent="0.3"/>
    <row r="130" s="65" customFormat="1" ht="15" customHeight="1" x14ac:dyDescent="0.3"/>
    <row r="131" s="65" customFormat="1" ht="15" customHeight="1" x14ac:dyDescent="0.3"/>
    <row r="132" s="65" customFormat="1" ht="15" customHeight="1" x14ac:dyDescent="0.3"/>
    <row r="133" s="65" customFormat="1" ht="15" customHeight="1" x14ac:dyDescent="0.3"/>
    <row r="134" s="65" customFormat="1" ht="15" customHeight="1" x14ac:dyDescent="0.3"/>
    <row r="135" s="65" customFormat="1" ht="15" customHeight="1" x14ac:dyDescent="0.3"/>
    <row r="136" s="65" customFormat="1" ht="15" customHeight="1" x14ac:dyDescent="0.3"/>
    <row r="137" s="65" customFormat="1" ht="15" customHeight="1" x14ac:dyDescent="0.3"/>
    <row r="138" s="65" customFormat="1" ht="15" customHeight="1" x14ac:dyDescent="0.3"/>
    <row r="139" s="65" customFormat="1" ht="15" customHeight="1" x14ac:dyDescent="0.3"/>
    <row r="140" s="65" customFormat="1" ht="15" customHeight="1" x14ac:dyDescent="0.3"/>
    <row r="141" s="65" customFormat="1" ht="15" customHeight="1" x14ac:dyDescent="0.3"/>
    <row r="142" s="65" customFormat="1" ht="15" customHeight="1" x14ac:dyDescent="0.3"/>
    <row r="143" s="65" customFormat="1" ht="15" customHeight="1" x14ac:dyDescent="0.3"/>
    <row r="144" s="65" customFormat="1" ht="15" customHeight="1" x14ac:dyDescent="0.3"/>
    <row r="145" s="65" customFormat="1" ht="15" customHeight="1" x14ac:dyDescent="0.3"/>
    <row r="146" s="65" customFormat="1" ht="15" customHeight="1" x14ac:dyDescent="0.3"/>
    <row r="147" s="65" customFormat="1" ht="15" customHeight="1" x14ac:dyDescent="0.3"/>
    <row r="148" s="65" customFormat="1" ht="15" customHeight="1" x14ac:dyDescent="0.3"/>
    <row r="149" s="65" customFormat="1" ht="15" customHeight="1" x14ac:dyDescent="0.3"/>
    <row r="150" s="65" customFormat="1" ht="15" customHeight="1" x14ac:dyDescent="0.3"/>
    <row r="151" s="65" customFormat="1" ht="15" customHeight="1" x14ac:dyDescent="0.3"/>
    <row r="152" s="65" customFormat="1" ht="15" customHeight="1" x14ac:dyDescent="0.3"/>
    <row r="153" s="65" customFormat="1" ht="15" customHeight="1" x14ac:dyDescent="0.3"/>
    <row r="154" s="65" customFormat="1" ht="15" customHeight="1" x14ac:dyDescent="0.3"/>
    <row r="155" s="65" customFormat="1" ht="15" customHeight="1" x14ac:dyDescent="0.3"/>
    <row r="156" s="65" customFormat="1" ht="15" customHeight="1" x14ac:dyDescent="0.3"/>
    <row r="157" s="65" customFormat="1" ht="15" customHeight="1" x14ac:dyDescent="0.3"/>
    <row r="158" s="65" customFormat="1" ht="15" customHeight="1" x14ac:dyDescent="0.3"/>
    <row r="159" s="65" customFormat="1" ht="15" customHeight="1" x14ac:dyDescent="0.3"/>
    <row r="160" s="65" customFormat="1" ht="15" customHeight="1" x14ac:dyDescent="0.3"/>
    <row r="161" s="65" customFormat="1" ht="15" customHeight="1" x14ac:dyDescent="0.3"/>
    <row r="162" s="65" customFormat="1" ht="15" customHeight="1" x14ac:dyDescent="0.3"/>
    <row r="163" s="65" customFormat="1" ht="15" customHeight="1" x14ac:dyDescent="0.3"/>
    <row r="164" s="65" customFormat="1" ht="15" customHeight="1" x14ac:dyDescent="0.3"/>
    <row r="165" s="65" customFormat="1" ht="15" customHeight="1" x14ac:dyDescent="0.3"/>
    <row r="166" s="65" customFormat="1" ht="15" customHeight="1" x14ac:dyDescent="0.3"/>
    <row r="167" s="65" customFormat="1" ht="15" customHeight="1" x14ac:dyDescent="0.3"/>
    <row r="168" s="65" customFormat="1" ht="15" customHeight="1" x14ac:dyDescent="0.3"/>
    <row r="169" s="65" customFormat="1" ht="15" customHeight="1" x14ac:dyDescent="0.3"/>
    <row r="170" s="65" customFormat="1" ht="15" customHeight="1" x14ac:dyDescent="0.3"/>
    <row r="171" s="65" customFormat="1" ht="15" customHeight="1" x14ac:dyDescent="0.3"/>
    <row r="172" s="65" customFormat="1" ht="15" customHeight="1" x14ac:dyDescent="0.3"/>
    <row r="173" s="65" customFormat="1" ht="15" customHeight="1" x14ac:dyDescent="0.3"/>
    <row r="174" s="65" customFormat="1" ht="15" customHeight="1" x14ac:dyDescent="0.3"/>
    <row r="175" s="65" customFormat="1" ht="15" customHeight="1" x14ac:dyDescent="0.3"/>
    <row r="176" s="65" customFormat="1" ht="15" customHeight="1" x14ac:dyDescent="0.3"/>
    <row r="177" s="65" customFormat="1" ht="15" customHeight="1" x14ac:dyDescent="0.3"/>
    <row r="178" s="65" customFormat="1" ht="15" customHeight="1" x14ac:dyDescent="0.3"/>
    <row r="179" s="65" customFormat="1" ht="15" customHeight="1" x14ac:dyDescent="0.3"/>
    <row r="180" s="65" customFormat="1" ht="15" customHeight="1" x14ac:dyDescent="0.3"/>
    <row r="181" s="65" customFormat="1" ht="15" customHeight="1" x14ac:dyDescent="0.3"/>
    <row r="182" s="65" customFormat="1" ht="15" customHeight="1" x14ac:dyDescent="0.3"/>
    <row r="183" s="65" customFormat="1" ht="15" customHeight="1" x14ac:dyDescent="0.3"/>
    <row r="184" s="65" customFormat="1" ht="15" customHeight="1" x14ac:dyDescent="0.3"/>
    <row r="185" s="65" customFormat="1" ht="15" customHeight="1" x14ac:dyDescent="0.3"/>
    <row r="186" s="65" customFormat="1" ht="15" customHeight="1" x14ac:dyDescent="0.3"/>
    <row r="187" s="65" customFormat="1" ht="15" customHeight="1" x14ac:dyDescent="0.3"/>
    <row r="188" s="65" customFormat="1" ht="15" customHeight="1" x14ac:dyDescent="0.3"/>
    <row r="189" s="65" customFormat="1" ht="15" customHeight="1" x14ac:dyDescent="0.3"/>
    <row r="190" s="65" customFormat="1" ht="15" customHeight="1" x14ac:dyDescent="0.3"/>
    <row r="191" s="65" customFormat="1" ht="15" customHeight="1" x14ac:dyDescent="0.3"/>
    <row r="192" s="65" customFormat="1" ht="15" customHeight="1" x14ac:dyDescent="0.3"/>
    <row r="193" s="65" customFormat="1" ht="15" customHeight="1" x14ac:dyDescent="0.3"/>
    <row r="194" s="65" customFormat="1" ht="15" customHeight="1" x14ac:dyDescent="0.3"/>
    <row r="195" s="65" customFormat="1" ht="15" customHeight="1" x14ac:dyDescent="0.3"/>
    <row r="196" s="65" customFormat="1" ht="15" customHeight="1" x14ac:dyDescent="0.3"/>
    <row r="197" s="65" customFormat="1" ht="15" customHeight="1" x14ac:dyDescent="0.3"/>
    <row r="198" s="65" customFormat="1" ht="15" customHeight="1" x14ac:dyDescent="0.3"/>
    <row r="199" s="65" customFormat="1" ht="15" customHeight="1" x14ac:dyDescent="0.3"/>
    <row r="200" s="65" customFormat="1" ht="15" customHeight="1" x14ac:dyDescent="0.3"/>
    <row r="201" s="65" customFormat="1" ht="15" customHeight="1" x14ac:dyDescent="0.3"/>
    <row r="202" s="65" customFormat="1" ht="15" customHeight="1" x14ac:dyDescent="0.3"/>
    <row r="203" s="65" customFormat="1" ht="15" customHeight="1" x14ac:dyDescent="0.3"/>
    <row r="204" s="65" customFormat="1" ht="15" customHeight="1" x14ac:dyDescent="0.3"/>
    <row r="205" s="65" customFormat="1" ht="15" customHeight="1" x14ac:dyDescent="0.3"/>
    <row r="206" s="65" customFormat="1" ht="15" customHeight="1" x14ac:dyDescent="0.3"/>
    <row r="207" s="65" customFormat="1" ht="15" customHeight="1" x14ac:dyDescent="0.3"/>
    <row r="208" s="65" customFormat="1" ht="15" customHeight="1" x14ac:dyDescent="0.3"/>
    <row r="209" spans="3:6" s="65" customFormat="1" ht="15" customHeight="1" x14ac:dyDescent="0.3"/>
    <row r="210" spans="3:6" s="65" customFormat="1" ht="15" customHeight="1" x14ac:dyDescent="0.3"/>
    <row r="211" spans="3:6" ht="15" customHeight="1" x14ac:dyDescent="0.3">
      <c r="C211" s="63"/>
      <c r="D211" s="63"/>
      <c r="E211" s="63"/>
      <c r="F211" s="63"/>
    </row>
    <row r="212" spans="3:6" ht="15" customHeight="1" x14ac:dyDescent="0.3">
      <c r="C212" s="63"/>
      <c r="D212" s="63"/>
      <c r="E212" s="63"/>
      <c r="F212" s="63"/>
    </row>
    <row r="213" spans="3:6" ht="15" customHeight="1" x14ac:dyDescent="0.3">
      <c r="C213" s="63"/>
      <c r="D213" s="63"/>
      <c r="E213" s="63"/>
      <c r="F213" s="63"/>
    </row>
    <row r="214" spans="3:6" ht="15" customHeight="1" x14ac:dyDescent="0.3">
      <c r="C214" s="63"/>
      <c r="D214" s="63"/>
      <c r="E214" s="63"/>
      <c r="F214" s="63"/>
    </row>
    <row r="215" spans="3:6" ht="15" customHeight="1" x14ac:dyDescent="0.3">
      <c r="C215" s="63"/>
      <c r="D215" s="63"/>
      <c r="E215" s="63"/>
      <c r="F215" s="63"/>
    </row>
    <row r="216" spans="3:6" ht="15" customHeight="1" x14ac:dyDescent="0.3">
      <c r="C216" s="63"/>
      <c r="D216" s="63"/>
      <c r="E216" s="63"/>
      <c r="F216" s="63"/>
    </row>
    <row r="217" spans="3:6" ht="15" customHeight="1" x14ac:dyDescent="0.3">
      <c r="C217" s="63"/>
      <c r="D217" s="63"/>
      <c r="E217" s="63"/>
      <c r="F217" s="63"/>
    </row>
    <row r="218" spans="3:6" ht="15" customHeight="1" x14ac:dyDescent="0.3">
      <c r="C218" s="63"/>
      <c r="D218" s="63"/>
      <c r="E218" s="63"/>
      <c r="F218" s="63"/>
    </row>
    <row r="219" spans="3:6" ht="15" customHeight="1" x14ac:dyDescent="0.3">
      <c r="C219" s="63"/>
      <c r="D219" s="63"/>
      <c r="E219" s="63"/>
      <c r="F219" s="63"/>
    </row>
    <row r="220" spans="3:6" ht="15" customHeight="1" x14ac:dyDescent="0.3">
      <c r="C220" s="63"/>
      <c r="D220" s="63"/>
      <c r="E220" s="63"/>
      <c r="F220" s="63"/>
    </row>
    <row r="221" spans="3:6" ht="15" customHeight="1" x14ac:dyDescent="0.3">
      <c r="C221" s="63"/>
      <c r="D221" s="63"/>
      <c r="E221" s="63"/>
      <c r="F221" s="63"/>
    </row>
    <row r="222" spans="3:6" ht="15" customHeight="1" x14ac:dyDescent="0.3">
      <c r="C222" s="63"/>
      <c r="D222" s="63"/>
      <c r="E222" s="63"/>
      <c r="F222" s="63"/>
    </row>
    <row r="223" spans="3:6" ht="15" customHeight="1" x14ac:dyDescent="0.3">
      <c r="C223" s="63"/>
      <c r="D223" s="63"/>
      <c r="E223" s="63"/>
      <c r="F223" s="63"/>
    </row>
    <row r="224" spans="3:6" ht="15" customHeight="1" x14ac:dyDescent="0.3">
      <c r="C224" s="63"/>
      <c r="D224" s="63"/>
      <c r="E224" s="63"/>
      <c r="F224" s="63"/>
    </row>
    <row r="225" spans="3:6" ht="15" customHeight="1" x14ac:dyDescent="0.3">
      <c r="C225" s="63"/>
      <c r="D225" s="63"/>
      <c r="E225" s="63"/>
      <c r="F225" s="63"/>
    </row>
    <row r="226" spans="3:6" ht="15" customHeight="1" x14ac:dyDescent="0.3">
      <c r="C226" s="63"/>
      <c r="D226" s="63"/>
      <c r="E226" s="63"/>
      <c r="F226" s="63"/>
    </row>
    <row r="227" spans="3:6" ht="15" customHeight="1" x14ac:dyDescent="0.3">
      <c r="C227" s="63"/>
      <c r="D227" s="63"/>
      <c r="E227" s="63"/>
      <c r="F227" s="63"/>
    </row>
    <row r="228" spans="3:6" ht="15" customHeight="1" x14ac:dyDescent="0.3">
      <c r="C228" s="63"/>
      <c r="D228" s="63"/>
      <c r="E228" s="63"/>
      <c r="F228" s="63"/>
    </row>
    <row r="229" spans="3:6" ht="15" customHeight="1" x14ac:dyDescent="0.3">
      <c r="C229" s="63"/>
      <c r="D229" s="63"/>
      <c r="E229" s="63"/>
      <c r="F229" s="63"/>
    </row>
    <row r="230" spans="3:6" ht="15" customHeight="1" x14ac:dyDescent="0.3">
      <c r="C230" s="63"/>
      <c r="D230" s="63"/>
      <c r="E230" s="63"/>
      <c r="F230" s="63"/>
    </row>
    <row r="231" spans="3:6" ht="15" customHeight="1" x14ac:dyDescent="0.3">
      <c r="C231" s="63"/>
      <c r="D231" s="63"/>
      <c r="E231" s="63"/>
      <c r="F231" s="63"/>
    </row>
    <row r="232" spans="3:6" ht="15" customHeight="1" x14ac:dyDescent="0.3">
      <c r="C232" s="63"/>
      <c r="D232" s="63"/>
      <c r="E232" s="63"/>
      <c r="F232" s="63"/>
    </row>
    <row r="233" spans="3:6" ht="15" customHeight="1" x14ac:dyDescent="0.3">
      <c r="C233" s="63"/>
      <c r="D233" s="63"/>
      <c r="E233" s="63"/>
      <c r="F233" s="63"/>
    </row>
    <row r="234" spans="3:6" ht="15" customHeight="1" x14ac:dyDescent="0.3">
      <c r="C234" s="63"/>
      <c r="D234" s="63"/>
      <c r="E234" s="63"/>
      <c r="F234" s="63"/>
    </row>
    <row r="235" spans="3:6" ht="15" customHeight="1" x14ac:dyDescent="0.3">
      <c r="C235" s="63"/>
      <c r="D235" s="63"/>
      <c r="E235" s="63"/>
      <c r="F235" s="63"/>
    </row>
    <row r="236" spans="3:6" ht="15" customHeight="1" x14ac:dyDescent="0.3">
      <c r="C236" s="63"/>
      <c r="D236" s="63"/>
      <c r="E236" s="63"/>
      <c r="F236" s="63"/>
    </row>
    <row r="237" spans="3:6" ht="15" customHeight="1" x14ac:dyDescent="0.3">
      <c r="C237" s="63"/>
      <c r="D237" s="63"/>
      <c r="E237" s="63"/>
      <c r="F237" s="63"/>
    </row>
    <row r="238" spans="3:6" ht="15" customHeight="1" x14ac:dyDescent="0.3">
      <c r="C238" s="63"/>
      <c r="D238" s="63"/>
      <c r="E238" s="63"/>
      <c r="F238" s="63"/>
    </row>
    <row r="239" spans="3:6" ht="15" customHeight="1" x14ac:dyDescent="0.3">
      <c r="C239" s="63"/>
      <c r="D239" s="63"/>
      <c r="E239" s="63"/>
      <c r="F239" s="63"/>
    </row>
    <row r="240" spans="3:6" ht="15" customHeight="1" x14ac:dyDescent="0.3">
      <c r="C240" s="63"/>
      <c r="D240" s="63"/>
      <c r="E240" s="63"/>
      <c r="F240" s="63"/>
    </row>
    <row r="241" spans="3:6" ht="15" customHeight="1" x14ac:dyDescent="0.3">
      <c r="C241" s="63"/>
      <c r="D241" s="63"/>
      <c r="E241" s="63"/>
      <c r="F241" s="63"/>
    </row>
    <row r="242" spans="3:6" ht="15" customHeight="1" x14ac:dyDescent="0.3">
      <c r="C242" s="63"/>
      <c r="D242" s="63"/>
      <c r="E242" s="63"/>
      <c r="F242" s="63"/>
    </row>
    <row r="243" spans="3:6" ht="15" customHeight="1" x14ac:dyDescent="0.3">
      <c r="C243" s="63"/>
      <c r="D243" s="63"/>
      <c r="E243" s="63"/>
      <c r="F243" s="63"/>
    </row>
    <row r="244" spans="3:6" ht="15" customHeight="1" x14ac:dyDescent="0.3">
      <c r="C244" s="63"/>
      <c r="D244" s="63"/>
      <c r="E244" s="63"/>
      <c r="F244" s="63"/>
    </row>
    <row r="245" spans="3:6" ht="15" customHeight="1" x14ac:dyDescent="0.3">
      <c r="C245" s="63"/>
      <c r="D245" s="63"/>
      <c r="E245" s="63"/>
      <c r="F245" s="63"/>
    </row>
    <row r="246" spans="3:6" ht="15" customHeight="1" x14ac:dyDescent="0.3">
      <c r="C246" s="63"/>
      <c r="D246" s="63"/>
      <c r="E246" s="63"/>
      <c r="F246" s="63"/>
    </row>
    <row r="247" spans="3:6" ht="15" customHeight="1" x14ac:dyDescent="0.3">
      <c r="C247" s="63"/>
      <c r="D247" s="63"/>
      <c r="E247" s="63"/>
      <c r="F247" s="63"/>
    </row>
    <row r="248" spans="3:6" ht="15" customHeight="1" x14ac:dyDescent="0.3">
      <c r="C248" s="63"/>
      <c r="D248" s="63"/>
      <c r="E248" s="63"/>
      <c r="F248" s="63"/>
    </row>
    <row r="249" spans="3:6" ht="15" customHeight="1" x14ac:dyDescent="0.3">
      <c r="C249" s="63"/>
      <c r="D249" s="63"/>
      <c r="E249" s="63"/>
      <c r="F249" s="63"/>
    </row>
    <row r="250" spans="3:6" ht="15" customHeight="1" x14ac:dyDescent="0.3">
      <c r="C250" s="63"/>
      <c r="D250" s="63"/>
      <c r="E250" s="63"/>
      <c r="F250" s="63"/>
    </row>
    <row r="251" spans="3:6" ht="15" customHeight="1" x14ac:dyDescent="0.3">
      <c r="C251" s="63"/>
      <c r="D251" s="63"/>
      <c r="E251" s="63"/>
      <c r="F251" s="63"/>
    </row>
    <row r="252" spans="3:6" ht="15" customHeight="1" x14ac:dyDescent="0.3">
      <c r="C252" s="63"/>
      <c r="D252" s="63"/>
      <c r="E252" s="63"/>
      <c r="F252" s="63"/>
    </row>
    <row r="253" spans="3:6" ht="15" customHeight="1" x14ac:dyDescent="0.3">
      <c r="C253" s="63"/>
      <c r="D253" s="63"/>
      <c r="E253" s="63"/>
      <c r="F253" s="63"/>
    </row>
    <row r="254" spans="3:6" ht="15" customHeight="1" x14ac:dyDescent="0.3">
      <c r="C254" s="63"/>
      <c r="D254" s="63"/>
      <c r="E254" s="63"/>
      <c r="F254" s="63"/>
    </row>
    <row r="255" spans="3:6" ht="15" customHeight="1" x14ac:dyDescent="0.3">
      <c r="C255" s="63"/>
      <c r="D255" s="63"/>
      <c r="E255" s="63"/>
      <c r="F255" s="63"/>
    </row>
    <row r="256" spans="3:6" ht="15" customHeight="1" x14ac:dyDescent="0.3">
      <c r="C256" s="63"/>
      <c r="D256" s="63"/>
      <c r="E256" s="63"/>
      <c r="F256" s="63"/>
    </row>
    <row r="257" spans="3:6" ht="15" customHeight="1" x14ac:dyDescent="0.3">
      <c r="C257" s="63"/>
      <c r="D257" s="63"/>
      <c r="E257" s="63"/>
      <c r="F257" s="63"/>
    </row>
    <row r="258" spans="3:6" ht="15" customHeight="1" x14ac:dyDescent="0.3">
      <c r="C258" s="63"/>
      <c r="D258" s="63"/>
      <c r="E258" s="63"/>
      <c r="F258" s="63"/>
    </row>
    <row r="259" spans="3:6" ht="15" customHeight="1" x14ac:dyDescent="0.3">
      <c r="C259" s="63"/>
      <c r="D259" s="63"/>
      <c r="E259" s="63"/>
      <c r="F259" s="63"/>
    </row>
    <row r="260" spans="3:6" ht="15" customHeight="1" x14ac:dyDescent="0.3">
      <c r="C260" s="63"/>
      <c r="D260" s="63"/>
      <c r="E260" s="63"/>
      <c r="F260" s="63"/>
    </row>
    <row r="261" spans="3:6" ht="15" customHeight="1" x14ac:dyDescent="0.3">
      <c r="C261" s="63"/>
      <c r="D261" s="63"/>
      <c r="E261" s="63"/>
      <c r="F261" s="63"/>
    </row>
    <row r="262" spans="3:6" ht="15" customHeight="1" x14ac:dyDescent="0.3">
      <c r="C262" s="63"/>
      <c r="D262" s="63"/>
      <c r="E262" s="63"/>
      <c r="F262" s="63"/>
    </row>
    <row r="263" spans="3:6" ht="15" customHeight="1" x14ac:dyDescent="0.3">
      <c r="C263" s="63"/>
      <c r="D263" s="63"/>
      <c r="E263" s="63"/>
      <c r="F263" s="63"/>
    </row>
    <row r="264" spans="3:6" ht="15" customHeight="1" x14ac:dyDescent="0.3">
      <c r="C264" s="63"/>
      <c r="D264" s="63"/>
      <c r="E264" s="63"/>
      <c r="F264" s="63"/>
    </row>
    <row r="265" spans="3:6" ht="15" customHeight="1" x14ac:dyDescent="0.3">
      <c r="C265" s="63"/>
      <c r="D265" s="63"/>
      <c r="E265" s="63"/>
      <c r="F265" s="63"/>
    </row>
    <row r="266" spans="3:6" ht="15" customHeight="1" x14ac:dyDescent="0.3">
      <c r="C266" s="63"/>
      <c r="D266" s="63"/>
      <c r="E266" s="63"/>
      <c r="F266" s="63"/>
    </row>
    <row r="267" spans="3:6" ht="15" customHeight="1" x14ac:dyDescent="0.3">
      <c r="C267" s="63"/>
      <c r="D267" s="63"/>
      <c r="E267" s="63"/>
      <c r="F267" s="63"/>
    </row>
    <row r="268" spans="3:6" ht="15" customHeight="1" x14ac:dyDescent="0.3">
      <c r="C268" s="63"/>
      <c r="D268" s="63"/>
      <c r="E268" s="63"/>
      <c r="F268" s="63"/>
    </row>
    <row r="269" spans="3:6" ht="15" customHeight="1" x14ac:dyDescent="0.3">
      <c r="C269" s="63"/>
      <c r="D269" s="63"/>
      <c r="E269" s="63"/>
      <c r="F269" s="63"/>
    </row>
    <row r="270" spans="3:6" ht="15" customHeight="1" x14ac:dyDescent="0.3">
      <c r="C270" s="63"/>
      <c r="D270" s="63"/>
      <c r="E270" s="63"/>
      <c r="F270" s="63"/>
    </row>
    <row r="271" spans="3:6" ht="15" customHeight="1" x14ac:dyDescent="0.3">
      <c r="C271" s="63"/>
      <c r="D271" s="63"/>
      <c r="E271" s="63"/>
      <c r="F271" s="63"/>
    </row>
    <row r="272" spans="3:6" ht="15" customHeight="1" x14ac:dyDescent="0.3">
      <c r="C272" s="63"/>
      <c r="D272" s="63"/>
      <c r="E272" s="63"/>
      <c r="F272" s="63"/>
    </row>
    <row r="273" spans="3:6" ht="15" customHeight="1" x14ac:dyDescent="0.3">
      <c r="C273" s="63"/>
      <c r="D273" s="63"/>
      <c r="E273" s="63"/>
      <c r="F273" s="63"/>
    </row>
    <row r="274" spans="3:6" ht="15" customHeight="1" x14ac:dyDescent="0.3">
      <c r="C274" s="63"/>
      <c r="D274" s="63"/>
      <c r="E274" s="63"/>
      <c r="F274" s="63"/>
    </row>
    <row r="275" spans="3:6" ht="15" customHeight="1" x14ac:dyDescent="0.3">
      <c r="C275" s="63"/>
      <c r="D275" s="63"/>
      <c r="E275" s="63"/>
      <c r="F275" s="63"/>
    </row>
    <row r="276" spans="3:6" ht="15" customHeight="1" x14ac:dyDescent="0.3">
      <c r="C276" s="63"/>
      <c r="D276" s="63"/>
      <c r="E276" s="63"/>
      <c r="F276" s="63"/>
    </row>
    <row r="277" spans="3:6" ht="15" customHeight="1" x14ac:dyDescent="0.3">
      <c r="C277" s="63"/>
      <c r="D277" s="63"/>
      <c r="E277" s="63"/>
      <c r="F277" s="63"/>
    </row>
    <row r="278" spans="3:6" ht="15" customHeight="1" x14ac:dyDescent="0.3">
      <c r="C278" s="63"/>
      <c r="D278" s="63"/>
      <c r="E278" s="63"/>
      <c r="F278" s="63"/>
    </row>
    <row r="279" spans="3:6" ht="15" customHeight="1" x14ac:dyDescent="0.3">
      <c r="C279" s="63"/>
      <c r="D279" s="63"/>
      <c r="E279" s="63"/>
      <c r="F279" s="63"/>
    </row>
    <row r="280" spans="3:6" ht="15" customHeight="1" x14ac:dyDescent="0.3">
      <c r="C280" s="63"/>
      <c r="D280" s="63"/>
      <c r="E280" s="63"/>
      <c r="F280" s="63"/>
    </row>
    <row r="281" spans="3:6" ht="15" customHeight="1" x14ac:dyDescent="0.3">
      <c r="C281" s="63"/>
      <c r="D281" s="63"/>
      <c r="E281" s="63"/>
      <c r="F281" s="63"/>
    </row>
    <row r="282" spans="3:6" ht="15" customHeight="1" x14ac:dyDescent="0.3">
      <c r="C282" s="63"/>
      <c r="D282" s="63"/>
      <c r="E282" s="63"/>
      <c r="F282" s="63"/>
    </row>
    <row r="283" spans="3:6" ht="15" customHeight="1" x14ac:dyDescent="0.3">
      <c r="C283" s="63"/>
      <c r="D283" s="63"/>
      <c r="E283" s="63"/>
      <c r="F283" s="63"/>
    </row>
    <row r="284" spans="3:6" ht="15" customHeight="1" x14ac:dyDescent="0.3">
      <c r="C284" s="63"/>
      <c r="D284" s="63"/>
      <c r="E284" s="63"/>
      <c r="F284" s="63"/>
    </row>
    <row r="285" spans="3:6" ht="15" customHeight="1" x14ac:dyDescent="0.3">
      <c r="C285" s="63"/>
      <c r="D285" s="63"/>
      <c r="E285" s="63"/>
      <c r="F285" s="63"/>
    </row>
    <row r="286" spans="3:6" ht="15" customHeight="1" x14ac:dyDescent="0.3">
      <c r="C286" s="63"/>
      <c r="D286" s="63"/>
      <c r="E286" s="63"/>
      <c r="F286" s="63"/>
    </row>
    <row r="287" spans="3:6" ht="15" customHeight="1" x14ac:dyDescent="0.3">
      <c r="C287" s="63"/>
      <c r="D287" s="63"/>
      <c r="E287" s="63"/>
      <c r="F287" s="63"/>
    </row>
    <row r="288" spans="3:6" ht="15" customHeight="1" x14ac:dyDescent="0.3">
      <c r="C288" s="63"/>
      <c r="D288" s="63"/>
      <c r="E288" s="63"/>
      <c r="F288" s="63"/>
    </row>
    <row r="289" spans="3:6" ht="15" customHeight="1" x14ac:dyDescent="0.3">
      <c r="C289" s="63"/>
      <c r="D289" s="63"/>
      <c r="E289" s="63"/>
      <c r="F289" s="63"/>
    </row>
    <row r="290" spans="3:6" ht="15" customHeight="1" x14ac:dyDescent="0.3">
      <c r="C290" s="63"/>
      <c r="D290" s="63"/>
      <c r="E290" s="63"/>
      <c r="F290" s="63"/>
    </row>
    <row r="291" spans="3:6" ht="15" customHeight="1" x14ac:dyDescent="0.3">
      <c r="C291" s="63"/>
      <c r="D291" s="63"/>
      <c r="E291" s="63"/>
      <c r="F291" s="63"/>
    </row>
    <row r="292" spans="3:6" ht="15" customHeight="1" x14ac:dyDescent="0.3">
      <c r="C292" s="63"/>
      <c r="D292" s="63"/>
      <c r="E292" s="63"/>
      <c r="F292" s="63"/>
    </row>
    <row r="293" spans="3:6" ht="15" customHeight="1" x14ac:dyDescent="0.3">
      <c r="C293" s="63"/>
      <c r="D293" s="63"/>
      <c r="E293" s="63"/>
      <c r="F293" s="63"/>
    </row>
    <row r="294" spans="3:6" ht="15" customHeight="1" x14ac:dyDescent="0.3">
      <c r="C294" s="63"/>
      <c r="D294" s="63"/>
      <c r="E294" s="63"/>
      <c r="F294" s="63"/>
    </row>
    <row r="295" spans="3:6" ht="15" customHeight="1" x14ac:dyDescent="0.3">
      <c r="C295" s="63"/>
      <c r="D295" s="63"/>
      <c r="E295" s="63"/>
      <c r="F295" s="63"/>
    </row>
    <row r="296" spans="3:6" ht="15" customHeight="1" x14ac:dyDescent="0.3">
      <c r="C296" s="63"/>
      <c r="D296" s="63"/>
      <c r="E296" s="63"/>
      <c r="F296" s="63"/>
    </row>
    <row r="297" spans="3:6" ht="15" customHeight="1" x14ac:dyDescent="0.3">
      <c r="C297" s="63"/>
      <c r="D297" s="63"/>
      <c r="E297" s="63"/>
      <c r="F297" s="63"/>
    </row>
    <row r="298" spans="3:6" ht="15" customHeight="1" x14ac:dyDescent="0.3">
      <c r="C298" s="63"/>
      <c r="D298" s="63"/>
      <c r="E298" s="63"/>
      <c r="F298" s="63"/>
    </row>
    <row r="299" spans="3:6" ht="15" customHeight="1" x14ac:dyDescent="0.3">
      <c r="C299" s="63"/>
      <c r="D299" s="63"/>
      <c r="E299" s="63"/>
      <c r="F299" s="63"/>
    </row>
    <row r="300" spans="3:6" ht="15" customHeight="1" x14ac:dyDescent="0.3">
      <c r="C300" s="63"/>
      <c r="D300" s="63"/>
      <c r="E300" s="63"/>
      <c r="F300" s="63"/>
    </row>
    <row r="301" spans="3:6" ht="15" customHeight="1" x14ac:dyDescent="0.3">
      <c r="C301" s="63"/>
      <c r="D301" s="63"/>
      <c r="E301" s="63"/>
      <c r="F301" s="63"/>
    </row>
    <row r="302" spans="3:6" ht="15" customHeight="1" x14ac:dyDescent="0.3">
      <c r="C302" s="63"/>
      <c r="D302" s="63"/>
      <c r="E302" s="63"/>
      <c r="F302" s="63"/>
    </row>
    <row r="303" spans="3:6" ht="15" customHeight="1" x14ac:dyDescent="0.3">
      <c r="C303" s="63"/>
      <c r="D303" s="63"/>
      <c r="E303" s="63"/>
      <c r="F303" s="63"/>
    </row>
    <row r="304" spans="3:6" ht="15" customHeight="1" x14ac:dyDescent="0.3">
      <c r="C304" s="63"/>
      <c r="D304" s="63"/>
      <c r="E304" s="63"/>
      <c r="F304" s="63"/>
    </row>
    <row r="305" spans="3:6" ht="15" customHeight="1" x14ac:dyDescent="0.3">
      <c r="C305" s="63"/>
      <c r="D305" s="63"/>
      <c r="E305" s="63"/>
      <c r="F305" s="63"/>
    </row>
    <row r="306" spans="3:6" ht="15" customHeight="1" x14ac:dyDescent="0.3">
      <c r="C306" s="63"/>
      <c r="D306" s="63"/>
      <c r="E306" s="63"/>
      <c r="F306" s="63"/>
    </row>
    <row r="307" spans="3:6" ht="15" customHeight="1" x14ac:dyDescent="0.3">
      <c r="C307" s="63"/>
      <c r="D307" s="63"/>
      <c r="E307" s="63"/>
      <c r="F307" s="63"/>
    </row>
    <row r="308" spans="3:6" ht="15" customHeight="1" x14ac:dyDescent="0.3">
      <c r="C308" s="63"/>
      <c r="D308" s="63"/>
      <c r="E308" s="63"/>
      <c r="F308" s="63"/>
    </row>
    <row r="309" spans="3:6" ht="15" customHeight="1" x14ac:dyDescent="0.3">
      <c r="C309" s="63"/>
      <c r="D309" s="63"/>
      <c r="E309" s="63"/>
      <c r="F309" s="63"/>
    </row>
    <row r="310" spans="3:6" ht="15" customHeight="1" x14ac:dyDescent="0.3">
      <c r="C310" s="63"/>
      <c r="D310" s="63"/>
      <c r="E310" s="63"/>
      <c r="F310" s="63"/>
    </row>
    <row r="311" spans="3:6" ht="15" customHeight="1" x14ac:dyDescent="0.3">
      <c r="C311" s="63"/>
      <c r="D311" s="63"/>
      <c r="E311" s="63"/>
      <c r="F311" s="63"/>
    </row>
    <row r="312" spans="3:6" ht="15" customHeight="1" x14ac:dyDescent="0.3">
      <c r="C312" s="63"/>
      <c r="D312" s="63"/>
      <c r="E312" s="63"/>
      <c r="F312" s="63"/>
    </row>
    <row r="313" spans="3:6" ht="15" customHeight="1" x14ac:dyDescent="0.3">
      <c r="C313" s="63"/>
      <c r="D313" s="63"/>
      <c r="E313" s="63"/>
      <c r="F313" s="63"/>
    </row>
    <row r="314" spans="3:6" ht="15" customHeight="1" x14ac:dyDescent="0.3">
      <c r="C314" s="63"/>
      <c r="D314" s="63"/>
      <c r="E314" s="63"/>
      <c r="F314" s="63"/>
    </row>
    <row r="315" spans="3:6" ht="15" customHeight="1" x14ac:dyDescent="0.3">
      <c r="C315" s="63"/>
      <c r="D315" s="63"/>
      <c r="E315" s="63"/>
      <c r="F315" s="63"/>
    </row>
    <row r="316" spans="3:6" ht="15" customHeight="1" x14ac:dyDescent="0.3">
      <c r="C316" s="63"/>
      <c r="D316" s="63"/>
      <c r="E316" s="63"/>
      <c r="F316" s="63"/>
    </row>
    <row r="317" spans="3:6" ht="15" customHeight="1" x14ac:dyDescent="0.3">
      <c r="C317" s="63"/>
      <c r="D317" s="63"/>
      <c r="E317" s="63"/>
      <c r="F317" s="63"/>
    </row>
    <row r="318" spans="3:6" ht="15" customHeight="1" x14ac:dyDescent="0.3">
      <c r="C318" s="63"/>
      <c r="D318" s="63"/>
      <c r="E318" s="63"/>
      <c r="F318" s="63"/>
    </row>
    <row r="319" spans="3:6" ht="15" customHeight="1" x14ac:dyDescent="0.3">
      <c r="C319" s="63"/>
      <c r="D319" s="63"/>
      <c r="E319" s="63"/>
      <c r="F319" s="63"/>
    </row>
    <row r="320" spans="3:6" ht="15" customHeight="1" x14ac:dyDescent="0.3">
      <c r="C320" s="63"/>
      <c r="D320" s="63"/>
      <c r="E320" s="63"/>
      <c r="F320" s="63"/>
    </row>
    <row r="321" spans="3:6" ht="15" customHeight="1" x14ac:dyDescent="0.3">
      <c r="C321" s="63"/>
      <c r="D321" s="63"/>
      <c r="E321" s="63"/>
      <c r="F321" s="63"/>
    </row>
    <row r="322" spans="3:6" ht="15" customHeight="1" x14ac:dyDescent="0.3">
      <c r="C322" s="63"/>
      <c r="D322" s="63"/>
      <c r="E322" s="63"/>
      <c r="F322" s="63"/>
    </row>
    <row r="323" spans="3:6" ht="15" customHeight="1" x14ac:dyDescent="0.3">
      <c r="C323" s="63"/>
      <c r="D323" s="63"/>
      <c r="E323" s="63"/>
      <c r="F323" s="63"/>
    </row>
    <row r="324" spans="3:6" ht="15" customHeight="1" x14ac:dyDescent="0.3">
      <c r="C324" s="63"/>
      <c r="D324" s="63"/>
      <c r="E324" s="63"/>
      <c r="F324" s="63"/>
    </row>
    <row r="325" spans="3:6" ht="15" customHeight="1" x14ac:dyDescent="0.3">
      <c r="C325" s="63"/>
      <c r="D325" s="63"/>
      <c r="E325" s="63"/>
      <c r="F325" s="63"/>
    </row>
    <row r="326" spans="3:6" ht="15" customHeight="1" x14ac:dyDescent="0.3">
      <c r="C326" s="63"/>
      <c r="D326" s="63"/>
      <c r="E326" s="63"/>
      <c r="F326" s="63"/>
    </row>
    <row r="327" spans="3:6" ht="15" customHeight="1" x14ac:dyDescent="0.3">
      <c r="C327" s="63"/>
      <c r="D327" s="63"/>
      <c r="E327" s="63"/>
      <c r="F327" s="63"/>
    </row>
    <row r="328" spans="3:6" ht="15" customHeight="1" x14ac:dyDescent="0.3">
      <c r="C328" s="63"/>
      <c r="D328" s="63"/>
      <c r="E328" s="63"/>
      <c r="F328" s="63"/>
    </row>
    <row r="329" spans="3:6" ht="15" customHeight="1" x14ac:dyDescent="0.3">
      <c r="C329" s="63"/>
      <c r="D329" s="63"/>
      <c r="E329" s="63"/>
      <c r="F329" s="63"/>
    </row>
    <row r="330" spans="3:6" ht="15" customHeight="1" x14ac:dyDescent="0.3">
      <c r="C330" s="63"/>
      <c r="D330" s="63"/>
      <c r="E330" s="63"/>
      <c r="F330" s="63"/>
    </row>
    <row r="331" spans="3:6" ht="15" customHeight="1" x14ac:dyDescent="0.3">
      <c r="C331" s="63"/>
      <c r="D331" s="63"/>
      <c r="E331" s="63"/>
      <c r="F331" s="63"/>
    </row>
    <row r="332" spans="3:6" ht="15" customHeight="1" x14ac:dyDescent="0.3">
      <c r="C332" s="63"/>
      <c r="D332" s="63"/>
      <c r="E332" s="63"/>
      <c r="F332" s="63"/>
    </row>
    <row r="333" spans="3:6" ht="15" customHeight="1" x14ac:dyDescent="0.3">
      <c r="C333" s="63"/>
      <c r="D333" s="63"/>
      <c r="E333" s="63"/>
      <c r="F333" s="63"/>
    </row>
    <row r="334" spans="3:6" ht="15" customHeight="1" x14ac:dyDescent="0.3">
      <c r="C334" s="63"/>
      <c r="D334" s="63"/>
      <c r="E334" s="63"/>
      <c r="F334" s="63"/>
    </row>
    <row r="335" spans="3:6" ht="15" customHeight="1" x14ac:dyDescent="0.3">
      <c r="C335" s="63"/>
      <c r="D335" s="63"/>
      <c r="E335" s="63"/>
      <c r="F335" s="63"/>
    </row>
    <row r="336" spans="3:6" ht="15" customHeight="1" x14ac:dyDescent="0.3">
      <c r="C336" s="63"/>
      <c r="D336" s="63"/>
      <c r="E336" s="63"/>
      <c r="F336" s="63"/>
    </row>
    <row r="337" spans="3:6" ht="15" customHeight="1" x14ac:dyDescent="0.3">
      <c r="C337" s="63"/>
      <c r="D337" s="63"/>
      <c r="E337" s="63"/>
      <c r="F337" s="63"/>
    </row>
    <row r="338" spans="3:6" ht="15" customHeight="1" x14ac:dyDescent="0.3">
      <c r="C338" s="63"/>
      <c r="D338" s="63"/>
      <c r="E338" s="63"/>
      <c r="F338" s="63"/>
    </row>
    <row r="339" spans="3:6" ht="15" customHeight="1" x14ac:dyDescent="0.3">
      <c r="C339" s="63"/>
      <c r="D339" s="63"/>
      <c r="E339" s="63"/>
      <c r="F339" s="63"/>
    </row>
    <row r="340" spans="3:6" ht="15" customHeight="1" x14ac:dyDescent="0.3">
      <c r="C340" s="63"/>
      <c r="D340" s="63"/>
      <c r="E340" s="63"/>
      <c r="F340" s="63"/>
    </row>
    <row r="341" spans="3:6" ht="15" customHeight="1" x14ac:dyDescent="0.3">
      <c r="C341" s="63"/>
      <c r="D341" s="63"/>
      <c r="E341" s="63"/>
      <c r="F341" s="63"/>
    </row>
    <row r="342" spans="3:6" ht="15" customHeight="1" x14ac:dyDescent="0.3">
      <c r="C342" s="63"/>
      <c r="D342" s="63"/>
      <c r="E342" s="63"/>
      <c r="F342" s="63"/>
    </row>
    <row r="343" spans="3:6" ht="15" customHeight="1" x14ac:dyDescent="0.3">
      <c r="C343" s="63"/>
      <c r="D343" s="63"/>
      <c r="E343" s="63"/>
      <c r="F343" s="63"/>
    </row>
    <row r="344" spans="3:6" ht="15" customHeight="1" x14ac:dyDescent="0.3">
      <c r="C344" s="63"/>
      <c r="D344" s="63"/>
      <c r="E344" s="63"/>
      <c r="F344" s="63"/>
    </row>
    <row r="345" spans="3:6" ht="15" customHeight="1" x14ac:dyDescent="0.3">
      <c r="C345" s="63"/>
      <c r="D345" s="63"/>
      <c r="E345" s="63"/>
      <c r="F345" s="63"/>
    </row>
    <row r="346" spans="3:6" ht="15" customHeight="1" x14ac:dyDescent="0.3">
      <c r="C346" s="63"/>
      <c r="D346" s="63"/>
      <c r="E346" s="63"/>
      <c r="F346" s="63"/>
    </row>
    <row r="347" spans="3:6" ht="15" customHeight="1" x14ac:dyDescent="0.3">
      <c r="C347" s="63"/>
      <c r="D347" s="63"/>
      <c r="E347" s="63"/>
      <c r="F347" s="63"/>
    </row>
    <row r="348" spans="3:6" ht="15" customHeight="1" x14ac:dyDescent="0.3">
      <c r="C348" s="63"/>
      <c r="D348" s="63"/>
      <c r="E348" s="63"/>
      <c r="F348" s="63"/>
    </row>
    <row r="349" spans="3:6" ht="15" customHeight="1" x14ac:dyDescent="0.3">
      <c r="C349" s="63"/>
      <c r="D349" s="63"/>
      <c r="E349" s="63"/>
      <c r="F349" s="63"/>
    </row>
    <row r="350" spans="3:6" ht="15" customHeight="1" x14ac:dyDescent="0.3">
      <c r="C350" s="63"/>
      <c r="D350" s="63"/>
      <c r="E350" s="63"/>
      <c r="F350" s="63"/>
    </row>
    <row r="351" spans="3:6" ht="15" customHeight="1" x14ac:dyDescent="0.3">
      <c r="C351" s="63"/>
      <c r="D351" s="63"/>
      <c r="E351" s="63"/>
      <c r="F351" s="63"/>
    </row>
    <row r="352" spans="3:6" ht="15" customHeight="1" x14ac:dyDescent="0.3">
      <c r="C352" s="63"/>
      <c r="D352" s="63"/>
      <c r="E352" s="63"/>
      <c r="F352" s="63"/>
    </row>
    <row r="353" spans="3:6" ht="15" customHeight="1" x14ac:dyDescent="0.3">
      <c r="C353" s="63"/>
      <c r="D353" s="63"/>
      <c r="E353" s="63"/>
      <c r="F353" s="63"/>
    </row>
    <row r="354" spans="3:6" ht="15" customHeight="1" x14ac:dyDescent="0.3">
      <c r="C354" s="63"/>
      <c r="D354" s="63"/>
      <c r="E354" s="63"/>
      <c r="F354" s="63"/>
    </row>
    <row r="355" spans="3:6" ht="15" customHeight="1" x14ac:dyDescent="0.3">
      <c r="C355" s="63"/>
      <c r="D355" s="63"/>
      <c r="E355" s="63"/>
      <c r="F355" s="63"/>
    </row>
    <row r="356" spans="3:6" ht="15" customHeight="1" x14ac:dyDescent="0.3">
      <c r="C356" s="63"/>
      <c r="D356" s="63"/>
      <c r="E356" s="63"/>
      <c r="F356" s="63"/>
    </row>
    <row r="357" spans="3:6" ht="15" customHeight="1" x14ac:dyDescent="0.3">
      <c r="C357" s="63"/>
      <c r="D357" s="63"/>
      <c r="E357" s="63"/>
      <c r="F357" s="63"/>
    </row>
    <row r="358" spans="3:6" ht="15" customHeight="1" x14ac:dyDescent="0.3">
      <c r="C358" s="63"/>
      <c r="D358" s="63"/>
      <c r="E358" s="63"/>
      <c r="F358" s="63"/>
    </row>
    <row r="359" spans="3:6" ht="15" customHeight="1" x14ac:dyDescent="0.3">
      <c r="C359" s="63"/>
      <c r="D359" s="63"/>
      <c r="E359" s="63"/>
      <c r="F359" s="63"/>
    </row>
    <row r="360" spans="3:6" ht="15" customHeight="1" x14ac:dyDescent="0.3">
      <c r="C360" s="63"/>
      <c r="D360" s="63"/>
      <c r="E360" s="63"/>
      <c r="F360" s="63"/>
    </row>
    <row r="361" spans="3:6" ht="15" customHeight="1" x14ac:dyDescent="0.3">
      <c r="C361" s="63"/>
      <c r="D361" s="63"/>
      <c r="E361" s="63"/>
      <c r="F361" s="63"/>
    </row>
    <row r="362" spans="3:6" ht="15" customHeight="1" x14ac:dyDescent="0.3">
      <c r="C362" s="63"/>
      <c r="D362" s="63"/>
      <c r="E362" s="63"/>
      <c r="F362" s="63"/>
    </row>
    <row r="363" spans="3:6" ht="15" customHeight="1" x14ac:dyDescent="0.3">
      <c r="C363" s="63"/>
      <c r="D363" s="63"/>
      <c r="E363" s="63"/>
      <c r="F363" s="63"/>
    </row>
    <row r="364" spans="3:6" ht="15" customHeight="1" x14ac:dyDescent="0.3">
      <c r="C364" s="63"/>
      <c r="D364" s="63"/>
      <c r="E364" s="63"/>
      <c r="F364" s="63"/>
    </row>
    <row r="365" spans="3:6" ht="15" customHeight="1" x14ac:dyDescent="0.3">
      <c r="C365" s="63"/>
      <c r="D365" s="63"/>
      <c r="E365" s="63"/>
      <c r="F365" s="63"/>
    </row>
    <row r="366" spans="3:6" ht="15" customHeight="1" x14ac:dyDescent="0.3">
      <c r="C366" s="63"/>
      <c r="D366" s="63"/>
      <c r="E366" s="63"/>
      <c r="F366" s="63"/>
    </row>
    <row r="367" spans="3:6" ht="15" customHeight="1" x14ac:dyDescent="0.3">
      <c r="C367" s="63"/>
      <c r="D367" s="63"/>
      <c r="E367" s="63"/>
      <c r="F367" s="63"/>
    </row>
    <row r="368" spans="3:6" ht="15" customHeight="1" x14ac:dyDescent="0.3">
      <c r="C368" s="63"/>
      <c r="D368" s="63"/>
      <c r="E368" s="63"/>
      <c r="F368" s="63"/>
    </row>
    <row r="369" spans="3:6" ht="15" customHeight="1" x14ac:dyDescent="0.3">
      <c r="C369" s="63"/>
      <c r="D369" s="63"/>
      <c r="E369" s="63"/>
      <c r="F369" s="63"/>
    </row>
    <row r="370" spans="3:6" ht="15" customHeight="1" x14ac:dyDescent="0.3">
      <c r="C370" s="63"/>
      <c r="D370" s="63"/>
      <c r="E370" s="63"/>
      <c r="F370" s="63"/>
    </row>
    <row r="371" spans="3:6" ht="15" customHeight="1" x14ac:dyDescent="0.3">
      <c r="C371" s="63"/>
      <c r="D371" s="63"/>
      <c r="E371" s="63"/>
      <c r="F371" s="63"/>
    </row>
    <row r="372" spans="3:6" ht="15" customHeight="1" x14ac:dyDescent="0.3">
      <c r="C372" s="63"/>
      <c r="D372" s="63"/>
      <c r="E372" s="63"/>
      <c r="F372" s="63"/>
    </row>
    <row r="373" spans="3:6" ht="15" customHeight="1" x14ac:dyDescent="0.3">
      <c r="C373" s="63"/>
      <c r="D373" s="63"/>
      <c r="E373" s="63"/>
      <c r="F373" s="63"/>
    </row>
    <row r="374" spans="3:6" ht="15" customHeight="1" x14ac:dyDescent="0.3">
      <c r="C374" s="63"/>
      <c r="D374" s="63"/>
      <c r="E374" s="63"/>
      <c r="F374" s="63"/>
    </row>
    <row r="375" spans="3:6" ht="15" customHeight="1" x14ac:dyDescent="0.3">
      <c r="C375" s="63"/>
      <c r="D375" s="63"/>
      <c r="E375" s="63"/>
      <c r="F375" s="63"/>
    </row>
    <row r="376" spans="3:6" ht="15" customHeight="1" x14ac:dyDescent="0.3">
      <c r="C376" s="63"/>
      <c r="D376" s="63"/>
      <c r="E376" s="63"/>
      <c r="F376" s="63"/>
    </row>
    <row r="377" spans="3:6" ht="15" customHeight="1" x14ac:dyDescent="0.3">
      <c r="C377" s="63"/>
      <c r="D377" s="63"/>
      <c r="E377" s="63"/>
      <c r="F377" s="63"/>
    </row>
    <row r="378" spans="3:6" ht="15" customHeight="1" x14ac:dyDescent="0.3">
      <c r="C378" s="63"/>
      <c r="D378" s="63"/>
      <c r="E378" s="63"/>
      <c r="F378" s="63"/>
    </row>
    <row r="379" spans="3:6" ht="15" customHeight="1" x14ac:dyDescent="0.3">
      <c r="C379" s="63"/>
      <c r="D379" s="63"/>
      <c r="E379" s="63"/>
      <c r="F379" s="63"/>
    </row>
    <row r="380" spans="3:6" ht="15" customHeight="1" x14ac:dyDescent="0.3">
      <c r="C380" s="63"/>
      <c r="D380" s="63"/>
      <c r="E380" s="63"/>
      <c r="F380" s="63"/>
    </row>
    <row r="381" spans="3:6" ht="15" customHeight="1" x14ac:dyDescent="0.3">
      <c r="C381" s="63"/>
      <c r="D381" s="63"/>
      <c r="E381" s="63"/>
      <c r="F381" s="63"/>
    </row>
    <row r="382" spans="3:6" ht="15" customHeight="1" x14ac:dyDescent="0.3">
      <c r="C382" s="63"/>
      <c r="D382" s="63"/>
      <c r="E382" s="63"/>
      <c r="F382" s="63"/>
    </row>
    <row r="383" spans="3:6" ht="15" customHeight="1" x14ac:dyDescent="0.3">
      <c r="C383" s="63"/>
      <c r="D383" s="63"/>
      <c r="E383" s="63"/>
      <c r="F383" s="63"/>
    </row>
    <row r="384" spans="3:6" ht="15" customHeight="1" x14ac:dyDescent="0.3">
      <c r="C384" s="63"/>
      <c r="D384" s="63"/>
      <c r="E384" s="63"/>
      <c r="F384" s="63"/>
    </row>
    <row r="385" spans="3:6" ht="15" customHeight="1" x14ac:dyDescent="0.3">
      <c r="C385" s="63"/>
      <c r="D385" s="63"/>
      <c r="E385" s="63"/>
      <c r="F385" s="63"/>
    </row>
    <row r="386" spans="3:6" ht="15" customHeight="1" x14ac:dyDescent="0.3">
      <c r="C386" s="63"/>
      <c r="D386" s="63"/>
      <c r="E386" s="63"/>
      <c r="F386" s="63"/>
    </row>
    <row r="387" spans="3:6" ht="15" customHeight="1" x14ac:dyDescent="0.3">
      <c r="C387" s="63"/>
      <c r="D387" s="63"/>
      <c r="E387" s="63"/>
      <c r="F387" s="63"/>
    </row>
    <row r="388" spans="3:6" ht="15" customHeight="1" x14ac:dyDescent="0.3">
      <c r="C388" s="63"/>
      <c r="D388" s="63"/>
      <c r="E388" s="63"/>
      <c r="F388" s="63"/>
    </row>
    <row r="389" spans="3:6" ht="15" customHeight="1" x14ac:dyDescent="0.3">
      <c r="C389" s="63"/>
      <c r="D389" s="63"/>
      <c r="E389" s="63"/>
      <c r="F389" s="63"/>
    </row>
    <row r="390" spans="3:6" ht="15" customHeight="1" x14ac:dyDescent="0.3">
      <c r="C390" s="63"/>
      <c r="D390" s="63"/>
      <c r="E390" s="63"/>
      <c r="F390" s="63"/>
    </row>
    <row r="391" spans="3:6" ht="15" customHeight="1" x14ac:dyDescent="0.3">
      <c r="C391" s="63"/>
      <c r="D391" s="63"/>
      <c r="E391" s="63"/>
      <c r="F391" s="63"/>
    </row>
    <row r="392" spans="3:6" ht="15" customHeight="1" x14ac:dyDescent="0.3">
      <c r="C392" s="63"/>
      <c r="D392" s="63"/>
      <c r="E392" s="63"/>
      <c r="F392" s="63"/>
    </row>
    <row r="393" spans="3:6" ht="15" customHeight="1" x14ac:dyDescent="0.3">
      <c r="C393" s="63"/>
      <c r="D393" s="63"/>
      <c r="E393" s="63"/>
      <c r="F393" s="63"/>
    </row>
    <row r="394" spans="3:6" ht="15" customHeight="1" x14ac:dyDescent="0.3">
      <c r="C394" s="63"/>
      <c r="D394" s="63"/>
      <c r="E394" s="63"/>
      <c r="F394" s="63"/>
    </row>
    <row r="395" spans="3:6" ht="15" customHeight="1" x14ac:dyDescent="0.3">
      <c r="C395" s="63"/>
      <c r="D395" s="63"/>
      <c r="E395" s="63"/>
      <c r="F395" s="63"/>
    </row>
    <row r="396" spans="3:6" ht="15" customHeight="1" x14ac:dyDescent="0.3">
      <c r="C396" s="63"/>
      <c r="D396" s="63"/>
      <c r="E396" s="63"/>
      <c r="F396" s="63"/>
    </row>
    <row r="397" spans="3:6" ht="15" customHeight="1" x14ac:dyDescent="0.3">
      <c r="C397" s="63"/>
      <c r="D397" s="63"/>
      <c r="E397" s="63"/>
      <c r="F397" s="63"/>
    </row>
    <row r="398" spans="3:6" ht="15" customHeight="1" x14ac:dyDescent="0.3">
      <c r="C398" s="63"/>
      <c r="D398" s="63"/>
      <c r="E398" s="63"/>
      <c r="F398" s="63"/>
    </row>
    <row r="399" spans="3:6" ht="15" customHeight="1" x14ac:dyDescent="0.3">
      <c r="C399" s="63"/>
      <c r="D399" s="63"/>
      <c r="E399" s="63"/>
      <c r="F399" s="63"/>
    </row>
    <row r="400" spans="3:6" ht="15" customHeight="1" x14ac:dyDescent="0.3">
      <c r="C400" s="63"/>
      <c r="D400" s="63"/>
      <c r="E400" s="63"/>
      <c r="F400" s="63"/>
    </row>
    <row r="401" spans="3:6" ht="15" customHeight="1" x14ac:dyDescent="0.3">
      <c r="C401" s="63"/>
      <c r="D401" s="63"/>
      <c r="E401" s="63"/>
      <c r="F401" s="63"/>
    </row>
    <row r="402" spans="3:6" ht="15" customHeight="1" x14ac:dyDescent="0.3">
      <c r="C402" s="63"/>
      <c r="D402" s="63"/>
      <c r="E402" s="63"/>
      <c r="F402" s="63"/>
    </row>
    <row r="403" spans="3:6" ht="15" customHeight="1" x14ac:dyDescent="0.3">
      <c r="C403" s="63"/>
      <c r="D403" s="63"/>
      <c r="E403" s="63"/>
      <c r="F403" s="63"/>
    </row>
    <row r="404" spans="3:6" ht="15" customHeight="1" x14ac:dyDescent="0.3">
      <c r="C404" s="63"/>
      <c r="D404" s="63"/>
      <c r="E404" s="63"/>
      <c r="F404" s="63"/>
    </row>
    <row r="405" spans="3:6" ht="15" customHeight="1" x14ac:dyDescent="0.3">
      <c r="C405" s="63"/>
      <c r="D405" s="63"/>
      <c r="E405" s="63"/>
      <c r="F405" s="63"/>
    </row>
    <row r="406" spans="3:6" ht="15" customHeight="1" x14ac:dyDescent="0.3">
      <c r="C406" s="63"/>
      <c r="D406" s="63"/>
      <c r="E406" s="63"/>
      <c r="F406" s="63"/>
    </row>
    <row r="407" spans="3:6" ht="15" customHeight="1" x14ac:dyDescent="0.3">
      <c r="C407" s="63"/>
      <c r="D407" s="63"/>
      <c r="E407" s="63"/>
      <c r="F407" s="63"/>
    </row>
    <row r="408" spans="3:6" ht="15" customHeight="1" x14ac:dyDescent="0.3">
      <c r="C408" s="63"/>
      <c r="D408" s="63"/>
      <c r="E408" s="63"/>
      <c r="F408" s="63"/>
    </row>
    <row r="409" spans="3:6" ht="15" customHeight="1" x14ac:dyDescent="0.3">
      <c r="C409" s="63"/>
      <c r="D409" s="63"/>
      <c r="E409" s="63"/>
      <c r="F409" s="63"/>
    </row>
    <row r="410" spans="3:6" ht="15" customHeight="1" x14ac:dyDescent="0.3">
      <c r="C410" s="63"/>
      <c r="D410" s="63"/>
      <c r="E410" s="63"/>
      <c r="F410" s="63"/>
    </row>
    <row r="411" spans="3:6" ht="15" customHeight="1" x14ac:dyDescent="0.3">
      <c r="C411" s="63"/>
      <c r="D411" s="63"/>
      <c r="E411" s="63"/>
      <c r="F411" s="63"/>
    </row>
    <row r="412" spans="3:6" ht="15" customHeight="1" x14ac:dyDescent="0.3">
      <c r="C412" s="63"/>
      <c r="D412" s="63"/>
      <c r="E412" s="63"/>
      <c r="F412" s="63"/>
    </row>
    <row r="413" spans="3:6" ht="15" customHeight="1" x14ac:dyDescent="0.3">
      <c r="C413" s="63"/>
      <c r="D413" s="63"/>
      <c r="E413" s="63"/>
      <c r="F413" s="63"/>
    </row>
    <row r="414" spans="3:6" ht="15" customHeight="1" x14ac:dyDescent="0.3">
      <c r="C414" s="63"/>
      <c r="D414" s="63"/>
      <c r="E414" s="63"/>
      <c r="F414" s="63"/>
    </row>
    <row r="415" spans="3:6" ht="15" customHeight="1" x14ac:dyDescent="0.3">
      <c r="C415" s="63"/>
      <c r="D415" s="63"/>
      <c r="E415" s="63"/>
      <c r="F415" s="63"/>
    </row>
    <row r="416" spans="3:6" ht="15" customHeight="1" x14ac:dyDescent="0.3">
      <c r="C416" s="63"/>
      <c r="D416" s="63"/>
      <c r="E416" s="63"/>
      <c r="F416" s="63"/>
    </row>
    <row r="417" spans="3:6" ht="15" customHeight="1" x14ac:dyDescent="0.3">
      <c r="C417" s="63"/>
      <c r="D417" s="63"/>
      <c r="E417" s="63"/>
      <c r="F417" s="63"/>
    </row>
    <row r="418" spans="3:6" ht="15" customHeight="1" x14ac:dyDescent="0.3">
      <c r="C418" s="63"/>
      <c r="D418" s="63"/>
      <c r="E418" s="63"/>
      <c r="F418" s="63"/>
    </row>
    <row r="419" spans="3:6" ht="15" customHeight="1" x14ac:dyDescent="0.3">
      <c r="C419" s="63"/>
      <c r="D419" s="63"/>
      <c r="E419" s="63"/>
      <c r="F419" s="63"/>
    </row>
    <row r="420" spans="3:6" ht="15" customHeight="1" x14ac:dyDescent="0.3">
      <c r="C420" s="63"/>
      <c r="D420" s="63"/>
      <c r="E420" s="63"/>
      <c r="F420" s="63"/>
    </row>
    <row r="421" spans="3:6" ht="15" customHeight="1" x14ac:dyDescent="0.3">
      <c r="C421" s="63"/>
      <c r="D421" s="63"/>
      <c r="E421" s="63"/>
      <c r="F421" s="63"/>
    </row>
    <row r="422" spans="3:6" ht="15" customHeight="1" x14ac:dyDescent="0.3">
      <c r="C422" s="63"/>
      <c r="D422" s="63"/>
      <c r="E422" s="63"/>
      <c r="F422" s="63"/>
    </row>
    <row r="423" spans="3:6" ht="15" customHeight="1" x14ac:dyDescent="0.3">
      <c r="C423" s="63"/>
      <c r="D423" s="63"/>
      <c r="E423" s="63"/>
      <c r="F423" s="63"/>
    </row>
    <row r="424" spans="3:6" ht="15" customHeight="1" x14ac:dyDescent="0.3">
      <c r="C424" s="63"/>
      <c r="D424" s="63"/>
      <c r="E424" s="63"/>
      <c r="F424" s="63"/>
    </row>
    <row r="425" spans="3:6" ht="15" customHeight="1" x14ac:dyDescent="0.3">
      <c r="C425" s="63"/>
      <c r="D425" s="63"/>
      <c r="E425" s="63"/>
      <c r="F425" s="63"/>
    </row>
    <row r="426" spans="3:6" ht="15" customHeight="1" x14ac:dyDescent="0.3">
      <c r="C426" s="63"/>
      <c r="D426" s="63"/>
      <c r="E426" s="63"/>
      <c r="F426" s="63"/>
    </row>
    <row r="427" spans="3:6" ht="15" customHeight="1" x14ac:dyDescent="0.3">
      <c r="C427" s="63"/>
      <c r="D427" s="63"/>
      <c r="E427" s="63"/>
      <c r="F427" s="63"/>
    </row>
    <row r="428" spans="3:6" ht="15" customHeight="1" x14ac:dyDescent="0.3">
      <c r="C428" s="63"/>
      <c r="D428" s="63"/>
      <c r="E428" s="63"/>
      <c r="F428" s="63"/>
    </row>
    <row r="429" spans="3:6" ht="15" customHeight="1" x14ac:dyDescent="0.3">
      <c r="C429" s="63"/>
      <c r="D429" s="63"/>
      <c r="E429" s="63"/>
      <c r="F429" s="63"/>
    </row>
    <row r="430" spans="3:6" ht="15" customHeight="1" x14ac:dyDescent="0.3">
      <c r="C430" s="63"/>
      <c r="D430" s="63"/>
      <c r="E430" s="63"/>
      <c r="F430" s="63"/>
    </row>
    <row r="431" spans="3:6" ht="15" customHeight="1" x14ac:dyDescent="0.3">
      <c r="C431" s="63"/>
      <c r="D431" s="63"/>
      <c r="E431" s="63"/>
      <c r="F431" s="63"/>
    </row>
    <row r="432" spans="3:6" ht="15" customHeight="1" x14ac:dyDescent="0.3">
      <c r="C432" s="63"/>
      <c r="D432" s="63"/>
      <c r="E432" s="63"/>
      <c r="F432" s="63"/>
    </row>
    <row r="433" spans="3:6" ht="15" customHeight="1" x14ac:dyDescent="0.3">
      <c r="C433" s="63"/>
      <c r="D433" s="63"/>
      <c r="E433" s="63"/>
      <c r="F433" s="63"/>
    </row>
    <row r="434" spans="3:6" ht="15" customHeight="1" x14ac:dyDescent="0.3">
      <c r="C434" s="63"/>
      <c r="D434" s="63"/>
      <c r="E434" s="63"/>
      <c r="F434" s="63"/>
    </row>
    <row r="435" spans="3:6" ht="15" customHeight="1" x14ac:dyDescent="0.3">
      <c r="C435" s="63"/>
      <c r="D435" s="63"/>
      <c r="E435" s="63"/>
      <c r="F435" s="63"/>
    </row>
    <row r="436" spans="3:6" ht="15" customHeight="1" x14ac:dyDescent="0.3">
      <c r="C436" s="63"/>
      <c r="D436" s="63"/>
      <c r="E436" s="63"/>
      <c r="F436" s="63"/>
    </row>
    <row r="437" spans="3:6" ht="15" customHeight="1" x14ac:dyDescent="0.3">
      <c r="C437" s="63"/>
      <c r="D437" s="63"/>
      <c r="E437" s="63"/>
      <c r="F437" s="63"/>
    </row>
    <row r="438" spans="3:6" ht="15" customHeight="1" x14ac:dyDescent="0.3">
      <c r="C438" s="63"/>
      <c r="D438" s="63"/>
      <c r="E438" s="63"/>
      <c r="F438" s="63"/>
    </row>
    <row r="439" spans="3:6" ht="15" customHeight="1" x14ac:dyDescent="0.3">
      <c r="C439" s="63"/>
      <c r="D439" s="63"/>
      <c r="E439" s="63"/>
      <c r="F439" s="63"/>
    </row>
    <row r="440" spans="3:6" ht="15" customHeight="1" x14ac:dyDescent="0.3">
      <c r="C440" s="63"/>
      <c r="D440" s="63"/>
      <c r="E440" s="63"/>
      <c r="F440" s="63"/>
    </row>
    <row r="441" spans="3:6" ht="15" customHeight="1" x14ac:dyDescent="0.3">
      <c r="C441" s="63"/>
      <c r="D441" s="63"/>
      <c r="E441" s="63"/>
      <c r="F441" s="63"/>
    </row>
    <row r="442" spans="3:6" ht="15" customHeight="1" x14ac:dyDescent="0.3">
      <c r="C442" s="63"/>
      <c r="D442" s="63"/>
      <c r="E442" s="63"/>
      <c r="F442" s="63"/>
    </row>
    <row r="443" spans="3:6" ht="15" customHeight="1" x14ac:dyDescent="0.3">
      <c r="C443" s="63"/>
      <c r="D443" s="63"/>
      <c r="E443" s="63"/>
      <c r="F443" s="63"/>
    </row>
    <row r="444" spans="3:6" ht="15" customHeight="1" x14ac:dyDescent="0.3">
      <c r="C444" s="63"/>
      <c r="D444" s="63"/>
      <c r="E444" s="63"/>
      <c r="F444" s="63"/>
    </row>
    <row r="445" spans="3:6" ht="15" customHeight="1" x14ac:dyDescent="0.3">
      <c r="C445" s="63"/>
      <c r="D445" s="63"/>
      <c r="E445" s="63"/>
      <c r="F445" s="63"/>
    </row>
    <row r="446" spans="3:6" ht="15" customHeight="1" x14ac:dyDescent="0.3">
      <c r="C446" s="63"/>
      <c r="D446" s="63"/>
      <c r="E446" s="63"/>
      <c r="F446" s="63"/>
    </row>
    <row r="447" spans="3:6" ht="15" customHeight="1" x14ac:dyDescent="0.3">
      <c r="C447" s="63"/>
      <c r="D447" s="63"/>
      <c r="E447" s="63"/>
      <c r="F447" s="63"/>
    </row>
    <row r="448" spans="3:6" ht="15" customHeight="1" x14ac:dyDescent="0.3">
      <c r="C448" s="63"/>
      <c r="D448" s="63"/>
      <c r="E448" s="63"/>
      <c r="F448" s="63"/>
    </row>
    <row r="449" spans="3:6" ht="15" customHeight="1" x14ac:dyDescent="0.3">
      <c r="C449" s="63"/>
      <c r="D449" s="63"/>
      <c r="E449" s="63"/>
      <c r="F449" s="63"/>
    </row>
    <row r="450" spans="3:6" ht="15" customHeight="1" x14ac:dyDescent="0.3">
      <c r="C450" s="63"/>
      <c r="D450" s="63"/>
      <c r="E450" s="63"/>
      <c r="F450" s="63"/>
    </row>
    <row r="451" spans="3:6" ht="15" customHeight="1" x14ac:dyDescent="0.3">
      <c r="C451" s="63"/>
      <c r="D451" s="63"/>
      <c r="E451" s="63"/>
      <c r="F451" s="63"/>
    </row>
    <row r="452" spans="3:6" ht="15" customHeight="1" x14ac:dyDescent="0.3">
      <c r="C452" s="63"/>
      <c r="D452" s="63"/>
      <c r="E452" s="63"/>
      <c r="F452" s="63"/>
    </row>
    <row r="453" spans="3:6" ht="15" customHeight="1" x14ac:dyDescent="0.3">
      <c r="C453" s="63"/>
      <c r="D453" s="63"/>
      <c r="E453" s="63"/>
      <c r="F453" s="63"/>
    </row>
    <row r="454" spans="3:6" ht="15" customHeight="1" x14ac:dyDescent="0.3">
      <c r="C454" s="63"/>
      <c r="D454" s="63"/>
      <c r="E454" s="63"/>
      <c r="F454" s="63"/>
    </row>
    <row r="455" spans="3:6" ht="15" customHeight="1" x14ac:dyDescent="0.3">
      <c r="C455" s="63"/>
      <c r="D455" s="63"/>
      <c r="E455" s="63"/>
      <c r="F455" s="63"/>
    </row>
    <row r="456" spans="3:6" ht="15" customHeight="1" x14ac:dyDescent="0.3">
      <c r="C456" s="63"/>
      <c r="D456" s="63"/>
      <c r="E456" s="63"/>
      <c r="F456" s="63"/>
    </row>
    <row r="457" spans="3:6" ht="15" customHeight="1" x14ac:dyDescent="0.3">
      <c r="C457" s="63"/>
      <c r="D457" s="63"/>
      <c r="E457" s="63"/>
      <c r="F457" s="63"/>
    </row>
    <row r="458" spans="3:6" ht="15" customHeight="1" x14ac:dyDescent="0.3">
      <c r="C458" s="63"/>
      <c r="D458" s="63"/>
      <c r="E458" s="63"/>
      <c r="F458" s="63"/>
    </row>
    <row r="459" spans="3:6" ht="15" customHeight="1" x14ac:dyDescent="0.3">
      <c r="C459" s="63"/>
      <c r="D459" s="63"/>
      <c r="E459" s="63"/>
      <c r="F459" s="63"/>
    </row>
    <row r="460" spans="3:6" ht="15" customHeight="1" x14ac:dyDescent="0.3">
      <c r="C460" s="63"/>
      <c r="D460" s="63"/>
      <c r="E460" s="63"/>
      <c r="F460" s="63"/>
    </row>
    <row r="461" spans="3:6" ht="15" customHeight="1" x14ac:dyDescent="0.3">
      <c r="C461" s="63"/>
      <c r="D461" s="63"/>
      <c r="E461" s="63"/>
      <c r="F461" s="63"/>
    </row>
    <row r="462" spans="3:6" ht="15" customHeight="1" x14ac:dyDescent="0.3">
      <c r="C462" s="63"/>
      <c r="D462" s="63"/>
      <c r="E462" s="63"/>
      <c r="F462" s="63"/>
    </row>
    <row r="463" spans="3:6" ht="15" customHeight="1" x14ac:dyDescent="0.3">
      <c r="C463" s="63"/>
      <c r="D463" s="63"/>
      <c r="E463" s="63"/>
      <c r="F463" s="63"/>
    </row>
    <row r="464" spans="3:6" ht="15" customHeight="1" x14ac:dyDescent="0.3">
      <c r="C464" s="63"/>
      <c r="D464" s="63"/>
      <c r="E464" s="63"/>
      <c r="F464" s="63"/>
    </row>
    <row r="465" spans="3:6" ht="15" customHeight="1" x14ac:dyDescent="0.3">
      <c r="C465" s="63"/>
      <c r="D465" s="63"/>
      <c r="E465" s="63"/>
      <c r="F465" s="63"/>
    </row>
    <row r="466" spans="3:6" ht="15" customHeight="1" x14ac:dyDescent="0.3">
      <c r="C466" s="63"/>
      <c r="D466" s="63"/>
      <c r="E466" s="63"/>
      <c r="F466" s="63"/>
    </row>
    <row r="467" spans="3:6" ht="15" customHeight="1" x14ac:dyDescent="0.3">
      <c r="C467" s="63"/>
      <c r="D467" s="63"/>
      <c r="E467" s="63"/>
      <c r="F467" s="63"/>
    </row>
    <row r="468" spans="3:6" ht="15" customHeight="1" x14ac:dyDescent="0.3">
      <c r="C468" s="63"/>
      <c r="D468" s="63"/>
      <c r="E468" s="63"/>
      <c r="F468" s="63"/>
    </row>
    <row r="469" spans="3:6" ht="15" customHeight="1" x14ac:dyDescent="0.3">
      <c r="C469" s="63"/>
      <c r="D469" s="63"/>
      <c r="E469" s="63"/>
      <c r="F469" s="63"/>
    </row>
    <row r="470" spans="3:6" ht="15" customHeight="1" x14ac:dyDescent="0.3">
      <c r="C470" s="63"/>
      <c r="D470" s="63"/>
      <c r="E470" s="63"/>
      <c r="F470" s="63"/>
    </row>
    <row r="471" spans="3:6" ht="15" customHeight="1" x14ac:dyDescent="0.3">
      <c r="C471" s="63"/>
      <c r="D471" s="63"/>
      <c r="E471" s="63"/>
      <c r="F471" s="63"/>
    </row>
    <row r="472" spans="3:6" ht="15" customHeight="1" x14ac:dyDescent="0.3">
      <c r="C472" s="63"/>
      <c r="D472" s="63"/>
      <c r="E472" s="63"/>
      <c r="F472" s="63"/>
    </row>
    <row r="473" spans="3:6" ht="15" customHeight="1" x14ac:dyDescent="0.3">
      <c r="C473" s="63"/>
      <c r="D473" s="63"/>
      <c r="E473" s="63"/>
      <c r="F473" s="63"/>
    </row>
    <row r="474" spans="3:6" ht="15" customHeight="1" x14ac:dyDescent="0.3">
      <c r="C474" s="63"/>
      <c r="D474" s="63"/>
      <c r="E474" s="63"/>
      <c r="F474" s="63"/>
    </row>
    <row r="475" spans="3:6" ht="15" customHeight="1" x14ac:dyDescent="0.3">
      <c r="C475" s="63"/>
      <c r="D475" s="63"/>
      <c r="E475" s="63"/>
      <c r="F475" s="63"/>
    </row>
    <row r="476" spans="3:6" ht="15" customHeight="1" x14ac:dyDescent="0.3">
      <c r="C476" s="63"/>
      <c r="D476" s="63"/>
      <c r="E476" s="63"/>
      <c r="F476" s="63"/>
    </row>
    <row r="477" spans="3:6" ht="15" customHeight="1" x14ac:dyDescent="0.3">
      <c r="C477" s="63"/>
      <c r="D477" s="63"/>
      <c r="E477" s="63"/>
      <c r="F477" s="63"/>
    </row>
    <row r="478" spans="3:6" ht="15" customHeight="1" x14ac:dyDescent="0.3">
      <c r="C478" s="63"/>
      <c r="D478" s="63"/>
      <c r="E478" s="63"/>
      <c r="F478" s="63"/>
    </row>
    <row r="479" spans="3:6" ht="15" customHeight="1" x14ac:dyDescent="0.3">
      <c r="C479" s="63"/>
      <c r="D479" s="63"/>
      <c r="E479" s="63"/>
      <c r="F479" s="63"/>
    </row>
    <row r="480" spans="3:6" ht="15" customHeight="1" x14ac:dyDescent="0.3">
      <c r="C480" s="63"/>
      <c r="D480" s="63"/>
      <c r="E480" s="63"/>
      <c r="F480" s="63"/>
    </row>
    <row r="481" spans="3:6" ht="15" customHeight="1" x14ac:dyDescent="0.3">
      <c r="C481" s="63"/>
      <c r="D481" s="63"/>
      <c r="E481" s="63"/>
      <c r="F481" s="63"/>
    </row>
    <row r="482" spans="3:6" ht="15" customHeight="1" x14ac:dyDescent="0.3">
      <c r="C482" s="63"/>
      <c r="D482" s="63"/>
      <c r="E482" s="63"/>
      <c r="F482" s="63"/>
    </row>
    <row r="483" spans="3:6" ht="15" customHeight="1" x14ac:dyDescent="0.3">
      <c r="C483" s="63"/>
      <c r="D483" s="63"/>
      <c r="E483" s="63"/>
      <c r="F483" s="63"/>
    </row>
    <row r="484" spans="3:6" ht="15" customHeight="1" x14ac:dyDescent="0.3">
      <c r="C484" s="63"/>
      <c r="D484" s="63"/>
      <c r="E484" s="63"/>
      <c r="F484" s="63"/>
    </row>
    <row r="485" spans="3:6" ht="15" customHeight="1" x14ac:dyDescent="0.3">
      <c r="C485" s="63"/>
      <c r="D485" s="63"/>
      <c r="E485" s="63"/>
      <c r="F485" s="63"/>
    </row>
    <row r="486" spans="3:6" ht="15" customHeight="1" x14ac:dyDescent="0.3">
      <c r="C486" s="63"/>
      <c r="D486" s="63"/>
      <c r="E486" s="63"/>
      <c r="F486" s="63"/>
    </row>
    <row r="487" spans="3:6" ht="15" customHeight="1" x14ac:dyDescent="0.3">
      <c r="C487" s="63"/>
      <c r="D487" s="63"/>
      <c r="E487" s="63"/>
      <c r="F487" s="63"/>
    </row>
    <row r="488" spans="3:6" ht="15" customHeight="1" x14ac:dyDescent="0.3">
      <c r="C488" s="63"/>
      <c r="D488" s="63"/>
      <c r="E488" s="63"/>
      <c r="F488" s="63"/>
    </row>
    <row r="489" spans="3:6" ht="15" customHeight="1" x14ac:dyDescent="0.3">
      <c r="C489" s="63"/>
      <c r="D489" s="63"/>
      <c r="E489" s="63"/>
      <c r="F489" s="63"/>
    </row>
    <row r="490" spans="3:6" ht="15" customHeight="1" x14ac:dyDescent="0.3">
      <c r="C490" s="63"/>
      <c r="D490" s="63"/>
      <c r="E490" s="63"/>
      <c r="F490" s="63"/>
    </row>
    <row r="491" spans="3:6" ht="15" customHeight="1" x14ac:dyDescent="0.3">
      <c r="C491" s="63"/>
      <c r="D491" s="63"/>
      <c r="E491" s="63"/>
      <c r="F491" s="63"/>
    </row>
    <row r="492" spans="3:6" ht="15" customHeight="1" x14ac:dyDescent="0.3">
      <c r="C492" s="63"/>
      <c r="D492" s="63"/>
      <c r="E492" s="63"/>
      <c r="F492" s="63"/>
    </row>
    <row r="493" spans="3:6" ht="15" customHeight="1" x14ac:dyDescent="0.3">
      <c r="C493" s="63"/>
      <c r="D493" s="63"/>
      <c r="E493" s="63"/>
      <c r="F493" s="63"/>
    </row>
    <row r="494" spans="3:6" ht="15" customHeight="1" x14ac:dyDescent="0.3">
      <c r="C494" s="63"/>
      <c r="D494" s="63"/>
      <c r="E494" s="63"/>
      <c r="F494" s="63"/>
    </row>
    <row r="495" spans="3:6" ht="15" customHeight="1" x14ac:dyDescent="0.3">
      <c r="C495" s="63"/>
      <c r="D495" s="63"/>
      <c r="E495" s="63"/>
      <c r="F495" s="63"/>
    </row>
    <row r="496" spans="3:6" ht="15" customHeight="1" x14ac:dyDescent="0.3">
      <c r="C496" s="63"/>
      <c r="D496" s="63"/>
      <c r="E496" s="63"/>
      <c r="F496" s="63"/>
    </row>
    <row r="497" spans="3:6" ht="15" customHeight="1" x14ac:dyDescent="0.3">
      <c r="C497" s="63"/>
      <c r="D497" s="63"/>
      <c r="E497" s="63"/>
      <c r="F497" s="63"/>
    </row>
    <row r="498" spans="3:6" ht="15" customHeight="1" x14ac:dyDescent="0.3">
      <c r="C498" s="63"/>
      <c r="D498" s="63"/>
      <c r="E498" s="63"/>
      <c r="F498" s="63"/>
    </row>
    <row r="499" spans="3:6" ht="15" customHeight="1" x14ac:dyDescent="0.3">
      <c r="C499" s="63"/>
      <c r="D499" s="63"/>
      <c r="E499" s="63"/>
      <c r="F499" s="63"/>
    </row>
    <row r="500" spans="3:6" ht="15" customHeight="1" x14ac:dyDescent="0.3">
      <c r="C500" s="63"/>
      <c r="D500" s="63"/>
      <c r="E500" s="63"/>
      <c r="F500" s="63"/>
    </row>
    <row r="501" spans="3:6" ht="15" customHeight="1" x14ac:dyDescent="0.3">
      <c r="C501" s="63"/>
      <c r="D501" s="63"/>
      <c r="E501" s="63"/>
      <c r="F501" s="63"/>
    </row>
    <row r="502" spans="3:6" ht="15" customHeight="1" x14ac:dyDescent="0.3">
      <c r="C502" s="63"/>
      <c r="D502" s="63"/>
      <c r="E502" s="63"/>
      <c r="F502" s="63"/>
    </row>
    <row r="503" spans="3:6" ht="15" customHeight="1" x14ac:dyDescent="0.3">
      <c r="C503" s="63"/>
      <c r="D503" s="63"/>
      <c r="E503" s="63"/>
      <c r="F503" s="63"/>
    </row>
    <row r="504" spans="3:6" ht="15" customHeight="1" x14ac:dyDescent="0.3">
      <c r="C504" s="63"/>
      <c r="D504" s="63"/>
      <c r="E504" s="63"/>
      <c r="F504" s="63"/>
    </row>
    <row r="505" spans="3:6" ht="15" customHeight="1" x14ac:dyDescent="0.3">
      <c r="C505" s="63"/>
      <c r="D505" s="63"/>
      <c r="E505" s="63"/>
      <c r="F505" s="63"/>
    </row>
    <row r="506" spans="3:6" ht="15" customHeight="1" x14ac:dyDescent="0.3">
      <c r="C506" s="63"/>
      <c r="D506" s="63"/>
      <c r="E506" s="63"/>
      <c r="F506" s="63"/>
    </row>
    <row r="507" spans="3:6" ht="15" customHeight="1" x14ac:dyDescent="0.3">
      <c r="C507" s="63"/>
      <c r="D507" s="63"/>
      <c r="E507" s="63"/>
      <c r="F507" s="63"/>
    </row>
    <row r="508" spans="3:6" ht="15" customHeight="1" x14ac:dyDescent="0.3">
      <c r="C508" s="63"/>
      <c r="D508" s="63"/>
      <c r="E508" s="63"/>
      <c r="F508" s="63"/>
    </row>
    <row r="509" spans="3:6" ht="15" customHeight="1" x14ac:dyDescent="0.3">
      <c r="C509" s="63"/>
      <c r="D509" s="63"/>
      <c r="E509" s="63"/>
      <c r="F509" s="63"/>
    </row>
    <row r="510" spans="3:6" ht="15" customHeight="1" x14ac:dyDescent="0.3">
      <c r="C510" s="63"/>
      <c r="D510" s="63"/>
      <c r="E510" s="63"/>
      <c r="F510" s="63"/>
    </row>
    <row r="511" spans="3:6" ht="15" customHeight="1" x14ac:dyDescent="0.3">
      <c r="C511" s="63"/>
      <c r="D511" s="63"/>
      <c r="E511" s="63"/>
      <c r="F511" s="63"/>
    </row>
    <row r="512" spans="3:6" ht="15" customHeight="1" x14ac:dyDescent="0.3">
      <c r="C512" s="63"/>
      <c r="D512" s="63"/>
      <c r="E512" s="63"/>
      <c r="F512" s="63"/>
    </row>
    <row r="513" spans="3:6" ht="15" customHeight="1" x14ac:dyDescent="0.3">
      <c r="C513" s="63"/>
      <c r="D513" s="63"/>
      <c r="E513" s="63"/>
      <c r="F513" s="63"/>
    </row>
    <row r="514" spans="3:6" ht="15" customHeight="1" x14ac:dyDescent="0.3">
      <c r="C514" s="63"/>
      <c r="D514" s="63"/>
      <c r="E514" s="63"/>
      <c r="F514" s="63"/>
    </row>
    <row r="515" spans="3:6" ht="15" customHeight="1" x14ac:dyDescent="0.3">
      <c r="C515" s="63"/>
      <c r="D515" s="63"/>
      <c r="E515" s="63"/>
      <c r="F515" s="63"/>
    </row>
    <row r="516" spans="3:6" ht="15" customHeight="1" x14ac:dyDescent="0.3">
      <c r="C516" s="63"/>
      <c r="D516" s="63"/>
      <c r="E516" s="63"/>
      <c r="F516" s="63"/>
    </row>
    <row r="517" spans="3:6" ht="15" customHeight="1" x14ac:dyDescent="0.3">
      <c r="C517" s="63"/>
      <c r="D517" s="63"/>
      <c r="E517" s="63"/>
      <c r="F517" s="63"/>
    </row>
    <row r="518" spans="3:6" ht="15" customHeight="1" x14ac:dyDescent="0.3">
      <c r="C518" s="63"/>
      <c r="D518" s="63"/>
      <c r="E518" s="63"/>
      <c r="F518" s="63"/>
    </row>
    <row r="519" spans="3:6" ht="15" customHeight="1" x14ac:dyDescent="0.3">
      <c r="C519" s="63"/>
      <c r="D519" s="63"/>
      <c r="E519" s="63"/>
      <c r="F519" s="63"/>
    </row>
    <row r="520" spans="3:6" ht="15" customHeight="1" x14ac:dyDescent="0.3">
      <c r="C520" s="63"/>
      <c r="D520" s="63"/>
      <c r="E520" s="63"/>
      <c r="F520" s="63"/>
    </row>
  </sheetData>
  <mergeCells count="19">
    <mergeCell ref="A51:L51"/>
    <mergeCell ref="A2:K2"/>
    <mergeCell ref="A3:K3"/>
    <mergeCell ref="A42:C42"/>
    <mergeCell ref="D42:K42"/>
    <mergeCell ref="A44:L44"/>
    <mergeCell ref="A41:C41"/>
    <mergeCell ref="D41:K41"/>
    <mergeCell ref="A4:K4"/>
    <mergeCell ref="G12:G13"/>
    <mergeCell ref="I12:I13"/>
    <mergeCell ref="A36:C36"/>
    <mergeCell ref="D36:K36"/>
    <mergeCell ref="A37:C37"/>
    <mergeCell ref="D37:K37"/>
    <mergeCell ref="A38:C38"/>
    <mergeCell ref="D38:K38"/>
    <mergeCell ref="A40:C40"/>
    <mergeCell ref="A45:L45"/>
  </mergeCells>
  <pageMargins left="0.7" right="0.7" top="0.75" bottom="0.75" header="0.3" footer="0.3"/>
  <pageSetup scale="7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0"/>
  <sheetViews>
    <sheetView showGridLines="0" zoomScaleNormal="100" workbookViewId="0"/>
  </sheetViews>
  <sheetFormatPr defaultRowHeight="14.5" x14ac:dyDescent="0.35"/>
  <cols>
    <col min="1" max="1" width="8" style="5" customWidth="1"/>
    <col min="2" max="2" width="10.54296875" style="18" customWidth="1"/>
    <col min="3" max="3" width="7.453125" style="18" customWidth="1"/>
    <col min="4" max="4" width="21.7265625" style="18" customWidth="1"/>
    <col min="5" max="5" width="21.81640625" style="5" customWidth="1"/>
    <col min="6" max="7" width="19.7265625" style="5" customWidth="1"/>
    <col min="8" max="8" width="16.453125" style="5" customWidth="1"/>
    <col min="9" max="12" width="14.54296875" style="5" customWidth="1"/>
    <col min="13" max="13" width="19.26953125" style="5" customWidth="1"/>
    <col min="14" max="14" width="16.81640625" style="5" customWidth="1"/>
    <col min="15" max="15" width="3.54296875" style="1" customWidth="1"/>
    <col min="16" max="16" width="15.26953125" style="1" bestFit="1" customWidth="1"/>
    <col min="17" max="17" width="11.81640625" style="1" bestFit="1" customWidth="1"/>
    <col min="18" max="256" width="9.1796875" style="1"/>
    <col min="257" max="257" width="8" style="1" customWidth="1"/>
    <col min="258" max="258" width="10.54296875" style="1" customWidth="1"/>
    <col min="259" max="259" width="7.453125" style="1" customWidth="1"/>
    <col min="260" max="260" width="21.7265625" style="1" customWidth="1"/>
    <col min="261" max="263" width="19.7265625" style="1" customWidth="1"/>
    <col min="264" max="264" width="16.453125" style="1" customWidth="1"/>
    <col min="265" max="268" width="14.54296875" style="1" customWidth="1"/>
    <col min="269" max="269" width="19.26953125" style="1" customWidth="1"/>
    <col min="270" max="270" width="16.81640625" style="1" customWidth="1"/>
    <col min="271" max="512" width="9.1796875" style="1"/>
    <col min="513" max="513" width="8" style="1" customWidth="1"/>
    <col min="514" max="514" width="10.54296875" style="1" customWidth="1"/>
    <col min="515" max="515" width="7.453125" style="1" customWidth="1"/>
    <col min="516" max="516" width="21.7265625" style="1" customWidth="1"/>
    <col min="517" max="519" width="19.7265625" style="1" customWidth="1"/>
    <col min="520" max="520" width="16.453125" style="1" customWidth="1"/>
    <col min="521" max="524" width="14.54296875" style="1" customWidth="1"/>
    <col min="525" max="525" width="19.26953125" style="1" customWidth="1"/>
    <col min="526" max="526" width="16.81640625" style="1" customWidth="1"/>
    <col min="527" max="768" width="9.1796875" style="1"/>
    <col min="769" max="769" width="8" style="1" customWidth="1"/>
    <col min="770" max="770" width="10.54296875" style="1" customWidth="1"/>
    <col min="771" max="771" width="7.453125" style="1" customWidth="1"/>
    <col min="772" max="772" width="21.7265625" style="1" customWidth="1"/>
    <col min="773" max="775" width="19.7265625" style="1" customWidth="1"/>
    <col min="776" max="776" width="16.453125" style="1" customWidth="1"/>
    <col min="777" max="780" width="14.54296875" style="1" customWidth="1"/>
    <col min="781" max="781" width="19.26953125" style="1" customWidth="1"/>
    <col min="782" max="782" width="16.81640625" style="1" customWidth="1"/>
    <col min="783" max="1024" width="9.1796875" style="1"/>
    <col min="1025" max="1025" width="8" style="1" customWidth="1"/>
    <col min="1026" max="1026" width="10.54296875" style="1" customWidth="1"/>
    <col min="1027" max="1027" width="7.453125" style="1" customWidth="1"/>
    <col min="1028" max="1028" width="21.7265625" style="1" customWidth="1"/>
    <col min="1029" max="1031" width="19.7265625" style="1" customWidth="1"/>
    <col min="1032" max="1032" width="16.453125" style="1" customWidth="1"/>
    <col min="1033" max="1036" width="14.54296875" style="1" customWidth="1"/>
    <col min="1037" max="1037" width="19.26953125" style="1" customWidth="1"/>
    <col min="1038" max="1038" width="16.81640625" style="1" customWidth="1"/>
    <col min="1039" max="1280" width="9.1796875" style="1"/>
    <col min="1281" max="1281" width="8" style="1" customWidth="1"/>
    <col min="1282" max="1282" width="10.54296875" style="1" customWidth="1"/>
    <col min="1283" max="1283" width="7.453125" style="1" customWidth="1"/>
    <col min="1284" max="1284" width="21.7265625" style="1" customWidth="1"/>
    <col min="1285" max="1287" width="19.7265625" style="1" customWidth="1"/>
    <col min="1288" max="1288" width="16.453125" style="1" customWidth="1"/>
    <col min="1289" max="1292" width="14.54296875" style="1" customWidth="1"/>
    <col min="1293" max="1293" width="19.26953125" style="1" customWidth="1"/>
    <col min="1294" max="1294" width="16.81640625" style="1" customWidth="1"/>
    <col min="1295" max="1536" width="9.1796875" style="1"/>
    <col min="1537" max="1537" width="8" style="1" customWidth="1"/>
    <col min="1538" max="1538" width="10.54296875" style="1" customWidth="1"/>
    <col min="1539" max="1539" width="7.453125" style="1" customWidth="1"/>
    <col min="1540" max="1540" width="21.7265625" style="1" customWidth="1"/>
    <col min="1541" max="1543" width="19.7265625" style="1" customWidth="1"/>
    <col min="1544" max="1544" width="16.453125" style="1" customWidth="1"/>
    <col min="1545" max="1548" width="14.54296875" style="1" customWidth="1"/>
    <col min="1549" max="1549" width="19.26953125" style="1" customWidth="1"/>
    <col min="1550" max="1550" width="16.81640625" style="1" customWidth="1"/>
    <col min="1551" max="1792" width="9.1796875" style="1"/>
    <col min="1793" max="1793" width="8" style="1" customWidth="1"/>
    <col min="1794" max="1794" width="10.54296875" style="1" customWidth="1"/>
    <col min="1795" max="1795" width="7.453125" style="1" customWidth="1"/>
    <col min="1796" max="1796" width="21.7265625" style="1" customWidth="1"/>
    <col min="1797" max="1799" width="19.7265625" style="1" customWidth="1"/>
    <col min="1800" max="1800" width="16.453125" style="1" customWidth="1"/>
    <col min="1801" max="1804" width="14.54296875" style="1" customWidth="1"/>
    <col min="1805" max="1805" width="19.26953125" style="1" customWidth="1"/>
    <col min="1806" max="1806" width="16.81640625" style="1" customWidth="1"/>
    <col min="1807" max="2048" width="9.1796875" style="1"/>
    <col min="2049" max="2049" width="8" style="1" customWidth="1"/>
    <col min="2050" max="2050" width="10.54296875" style="1" customWidth="1"/>
    <col min="2051" max="2051" width="7.453125" style="1" customWidth="1"/>
    <col min="2052" max="2052" width="21.7265625" style="1" customWidth="1"/>
    <col min="2053" max="2055" width="19.7265625" style="1" customWidth="1"/>
    <col min="2056" max="2056" width="16.453125" style="1" customWidth="1"/>
    <col min="2057" max="2060" width="14.54296875" style="1" customWidth="1"/>
    <col min="2061" max="2061" width="19.26953125" style="1" customWidth="1"/>
    <col min="2062" max="2062" width="16.81640625" style="1" customWidth="1"/>
    <col min="2063" max="2304" width="9.1796875" style="1"/>
    <col min="2305" max="2305" width="8" style="1" customWidth="1"/>
    <col min="2306" max="2306" width="10.54296875" style="1" customWidth="1"/>
    <col min="2307" max="2307" width="7.453125" style="1" customWidth="1"/>
    <col min="2308" max="2308" width="21.7265625" style="1" customWidth="1"/>
    <col min="2309" max="2311" width="19.7265625" style="1" customWidth="1"/>
    <col min="2312" max="2312" width="16.453125" style="1" customWidth="1"/>
    <col min="2313" max="2316" width="14.54296875" style="1" customWidth="1"/>
    <col min="2317" max="2317" width="19.26953125" style="1" customWidth="1"/>
    <col min="2318" max="2318" width="16.81640625" style="1" customWidth="1"/>
    <col min="2319" max="2560" width="9.1796875" style="1"/>
    <col min="2561" max="2561" width="8" style="1" customWidth="1"/>
    <col min="2562" max="2562" width="10.54296875" style="1" customWidth="1"/>
    <col min="2563" max="2563" width="7.453125" style="1" customWidth="1"/>
    <col min="2564" max="2564" width="21.7265625" style="1" customWidth="1"/>
    <col min="2565" max="2567" width="19.7265625" style="1" customWidth="1"/>
    <col min="2568" max="2568" width="16.453125" style="1" customWidth="1"/>
    <col min="2569" max="2572" width="14.54296875" style="1" customWidth="1"/>
    <col min="2573" max="2573" width="19.26953125" style="1" customWidth="1"/>
    <col min="2574" max="2574" width="16.81640625" style="1" customWidth="1"/>
    <col min="2575" max="2816" width="9.1796875" style="1"/>
    <col min="2817" max="2817" width="8" style="1" customWidth="1"/>
    <col min="2818" max="2818" width="10.54296875" style="1" customWidth="1"/>
    <col min="2819" max="2819" width="7.453125" style="1" customWidth="1"/>
    <col min="2820" max="2820" width="21.7265625" style="1" customWidth="1"/>
    <col min="2821" max="2823" width="19.7265625" style="1" customWidth="1"/>
    <col min="2824" max="2824" width="16.453125" style="1" customWidth="1"/>
    <col min="2825" max="2828" width="14.54296875" style="1" customWidth="1"/>
    <col min="2829" max="2829" width="19.26953125" style="1" customWidth="1"/>
    <col min="2830" max="2830" width="16.81640625" style="1" customWidth="1"/>
    <col min="2831" max="3072" width="9.1796875" style="1"/>
    <col min="3073" max="3073" width="8" style="1" customWidth="1"/>
    <col min="3074" max="3074" width="10.54296875" style="1" customWidth="1"/>
    <col min="3075" max="3075" width="7.453125" style="1" customWidth="1"/>
    <col min="3076" max="3076" width="21.7265625" style="1" customWidth="1"/>
    <col min="3077" max="3079" width="19.7265625" style="1" customWidth="1"/>
    <col min="3080" max="3080" width="16.453125" style="1" customWidth="1"/>
    <col min="3081" max="3084" width="14.54296875" style="1" customWidth="1"/>
    <col min="3085" max="3085" width="19.26953125" style="1" customWidth="1"/>
    <col min="3086" max="3086" width="16.81640625" style="1" customWidth="1"/>
    <col min="3087" max="3328" width="9.1796875" style="1"/>
    <col min="3329" max="3329" width="8" style="1" customWidth="1"/>
    <col min="3330" max="3330" width="10.54296875" style="1" customWidth="1"/>
    <col min="3331" max="3331" width="7.453125" style="1" customWidth="1"/>
    <col min="3332" max="3332" width="21.7265625" style="1" customWidth="1"/>
    <col min="3333" max="3335" width="19.7265625" style="1" customWidth="1"/>
    <col min="3336" max="3336" width="16.453125" style="1" customWidth="1"/>
    <col min="3337" max="3340" width="14.54296875" style="1" customWidth="1"/>
    <col min="3341" max="3341" width="19.26953125" style="1" customWidth="1"/>
    <col min="3342" max="3342" width="16.81640625" style="1" customWidth="1"/>
    <col min="3343" max="3584" width="9.1796875" style="1"/>
    <col min="3585" max="3585" width="8" style="1" customWidth="1"/>
    <col min="3586" max="3586" width="10.54296875" style="1" customWidth="1"/>
    <col min="3587" max="3587" width="7.453125" style="1" customWidth="1"/>
    <col min="3588" max="3588" width="21.7265625" style="1" customWidth="1"/>
    <col min="3589" max="3591" width="19.7265625" style="1" customWidth="1"/>
    <col min="3592" max="3592" width="16.453125" style="1" customWidth="1"/>
    <col min="3593" max="3596" width="14.54296875" style="1" customWidth="1"/>
    <col min="3597" max="3597" width="19.26953125" style="1" customWidth="1"/>
    <col min="3598" max="3598" width="16.81640625" style="1" customWidth="1"/>
    <col min="3599" max="3840" width="9.1796875" style="1"/>
    <col min="3841" max="3841" width="8" style="1" customWidth="1"/>
    <col min="3842" max="3842" width="10.54296875" style="1" customWidth="1"/>
    <col min="3843" max="3843" width="7.453125" style="1" customWidth="1"/>
    <col min="3844" max="3844" width="21.7265625" style="1" customWidth="1"/>
    <col min="3845" max="3847" width="19.7265625" style="1" customWidth="1"/>
    <col min="3848" max="3848" width="16.453125" style="1" customWidth="1"/>
    <col min="3849" max="3852" width="14.54296875" style="1" customWidth="1"/>
    <col min="3853" max="3853" width="19.26953125" style="1" customWidth="1"/>
    <col min="3854" max="3854" width="16.81640625" style="1" customWidth="1"/>
    <col min="3855" max="4096" width="9.1796875" style="1"/>
    <col min="4097" max="4097" width="8" style="1" customWidth="1"/>
    <col min="4098" max="4098" width="10.54296875" style="1" customWidth="1"/>
    <col min="4099" max="4099" width="7.453125" style="1" customWidth="1"/>
    <col min="4100" max="4100" width="21.7265625" style="1" customWidth="1"/>
    <col min="4101" max="4103" width="19.7265625" style="1" customWidth="1"/>
    <col min="4104" max="4104" width="16.453125" style="1" customWidth="1"/>
    <col min="4105" max="4108" width="14.54296875" style="1" customWidth="1"/>
    <col min="4109" max="4109" width="19.26953125" style="1" customWidth="1"/>
    <col min="4110" max="4110" width="16.81640625" style="1" customWidth="1"/>
    <col min="4111" max="4352" width="9.1796875" style="1"/>
    <col min="4353" max="4353" width="8" style="1" customWidth="1"/>
    <col min="4354" max="4354" width="10.54296875" style="1" customWidth="1"/>
    <col min="4355" max="4355" width="7.453125" style="1" customWidth="1"/>
    <col min="4356" max="4356" width="21.7265625" style="1" customWidth="1"/>
    <col min="4357" max="4359" width="19.7265625" style="1" customWidth="1"/>
    <col min="4360" max="4360" width="16.453125" style="1" customWidth="1"/>
    <col min="4361" max="4364" width="14.54296875" style="1" customWidth="1"/>
    <col min="4365" max="4365" width="19.26953125" style="1" customWidth="1"/>
    <col min="4366" max="4366" width="16.81640625" style="1" customWidth="1"/>
    <col min="4367" max="4608" width="9.1796875" style="1"/>
    <col min="4609" max="4609" width="8" style="1" customWidth="1"/>
    <col min="4610" max="4610" width="10.54296875" style="1" customWidth="1"/>
    <col min="4611" max="4611" width="7.453125" style="1" customWidth="1"/>
    <col min="4612" max="4612" width="21.7265625" style="1" customWidth="1"/>
    <col min="4613" max="4615" width="19.7265625" style="1" customWidth="1"/>
    <col min="4616" max="4616" width="16.453125" style="1" customWidth="1"/>
    <col min="4617" max="4620" width="14.54296875" style="1" customWidth="1"/>
    <col min="4621" max="4621" width="19.26953125" style="1" customWidth="1"/>
    <col min="4622" max="4622" width="16.81640625" style="1" customWidth="1"/>
    <col min="4623" max="4864" width="9.1796875" style="1"/>
    <col min="4865" max="4865" width="8" style="1" customWidth="1"/>
    <col min="4866" max="4866" width="10.54296875" style="1" customWidth="1"/>
    <col min="4867" max="4867" width="7.453125" style="1" customWidth="1"/>
    <col min="4868" max="4868" width="21.7265625" style="1" customWidth="1"/>
    <col min="4869" max="4871" width="19.7265625" style="1" customWidth="1"/>
    <col min="4872" max="4872" width="16.453125" style="1" customWidth="1"/>
    <col min="4873" max="4876" width="14.54296875" style="1" customWidth="1"/>
    <col min="4877" max="4877" width="19.26953125" style="1" customWidth="1"/>
    <col min="4878" max="4878" width="16.81640625" style="1" customWidth="1"/>
    <col min="4879" max="5120" width="9.1796875" style="1"/>
    <col min="5121" max="5121" width="8" style="1" customWidth="1"/>
    <col min="5122" max="5122" width="10.54296875" style="1" customWidth="1"/>
    <col min="5123" max="5123" width="7.453125" style="1" customWidth="1"/>
    <col min="5124" max="5124" width="21.7265625" style="1" customWidth="1"/>
    <col min="5125" max="5127" width="19.7265625" style="1" customWidth="1"/>
    <col min="5128" max="5128" width="16.453125" style="1" customWidth="1"/>
    <col min="5129" max="5132" width="14.54296875" style="1" customWidth="1"/>
    <col min="5133" max="5133" width="19.26953125" style="1" customWidth="1"/>
    <col min="5134" max="5134" width="16.81640625" style="1" customWidth="1"/>
    <col min="5135" max="5376" width="9.1796875" style="1"/>
    <col min="5377" max="5377" width="8" style="1" customWidth="1"/>
    <col min="5378" max="5378" width="10.54296875" style="1" customWidth="1"/>
    <col min="5379" max="5379" width="7.453125" style="1" customWidth="1"/>
    <col min="5380" max="5380" width="21.7265625" style="1" customWidth="1"/>
    <col min="5381" max="5383" width="19.7265625" style="1" customWidth="1"/>
    <col min="5384" max="5384" width="16.453125" style="1" customWidth="1"/>
    <col min="5385" max="5388" width="14.54296875" style="1" customWidth="1"/>
    <col min="5389" max="5389" width="19.26953125" style="1" customWidth="1"/>
    <col min="5390" max="5390" width="16.81640625" style="1" customWidth="1"/>
    <col min="5391" max="5632" width="9.1796875" style="1"/>
    <col min="5633" max="5633" width="8" style="1" customWidth="1"/>
    <col min="5634" max="5634" width="10.54296875" style="1" customWidth="1"/>
    <col min="5635" max="5635" width="7.453125" style="1" customWidth="1"/>
    <col min="5636" max="5636" width="21.7265625" style="1" customWidth="1"/>
    <col min="5637" max="5639" width="19.7265625" style="1" customWidth="1"/>
    <col min="5640" max="5640" width="16.453125" style="1" customWidth="1"/>
    <col min="5641" max="5644" width="14.54296875" style="1" customWidth="1"/>
    <col min="5645" max="5645" width="19.26953125" style="1" customWidth="1"/>
    <col min="5646" max="5646" width="16.81640625" style="1" customWidth="1"/>
    <col min="5647" max="5888" width="9.1796875" style="1"/>
    <col min="5889" max="5889" width="8" style="1" customWidth="1"/>
    <col min="5890" max="5890" width="10.54296875" style="1" customWidth="1"/>
    <col min="5891" max="5891" width="7.453125" style="1" customWidth="1"/>
    <col min="5892" max="5892" width="21.7265625" style="1" customWidth="1"/>
    <col min="5893" max="5895" width="19.7265625" style="1" customWidth="1"/>
    <col min="5896" max="5896" width="16.453125" style="1" customWidth="1"/>
    <col min="5897" max="5900" width="14.54296875" style="1" customWidth="1"/>
    <col min="5901" max="5901" width="19.26953125" style="1" customWidth="1"/>
    <col min="5902" max="5902" width="16.81640625" style="1" customWidth="1"/>
    <col min="5903" max="6144" width="9.1796875" style="1"/>
    <col min="6145" max="6145" width="8" style="1" customWidth="1"/>
    <col min="6146" max="6146" width="10.54296875" style="1" customWidth="1"/>
    <col min="6147" max="6147" width="7.453125" style="1" customWidth="1"/>
    <col min="6148" max="6148" width="21.7265625" style="1" customWidth="1"/>
    <col min="6149" max="6151" width="19.7265625" style="1" customWidth="1"/>
    <col min="6152" max="6152" width="16.453125" style="1" customWidth="1"/>
    <col min="6153" max="6156" width="14.54296875" style="1" customWidth="1"/>
    <col min="6157" max="6157" width="19.26953125" style="1" customWidth="1"/>
    <col min="6158" max="6158" width="16.81640625" style="1" customWidth="1"/>
    <col min="6159" max="6400" width="9.1796875" style="1"/>
    <col min="6401" max="6401" width="8" style="1" customWidth="1"/>
    <col min="6402" max="6402" width="10.54296875" style="1" customWidth="1"/>
    <col min="6403" max="6403" width="7.453125" style="1" customWidth="1"/>
    <col min="6404" max="6404" width="21.7265625" style="1" customWidth="1"/>
    <col min="6405" max="6407" width="19.7265625" style="1" customWidth="1"/>
    <col min="6408" max="6408" width="16.453125" style="1" customWidth="1"/>
    <col min="6409" max="6412" width="14.54296875" style="1" customWidth="1"/>
    <col min="6413" max="6413" width="19.26953125" style="1" customWidth="1"/>
    <col min="6414" max="6414" width="16.81640625" style="1" customWidth="1"/>
    <col min="6415" max="6656" width="9.1796875" style="1"/>
    <col min="6657" max="6657" width="8" style="1" customWidth="1"/>
    <col min="6658" max="6658" width="10.54296875" style="1" customWidth="1"/>
    <col min="6659" max="6659" width="7.453125" style="1" customWidth="1"/>
    <col min="6660" max="6660" width="21.7265625" style="1" customWidth="1"/>
    <col min="6661" max="6663" width="19.7265625" style="1" customWidth="1"/>
    <col min="6664" max="6664" width="16.453125" style="1" customWidth="1"/>
    <col min="6665" max="6668" width="14.54296875" style="1" customWidth="1"/>
    <col min="6669" max="6669" width="19.26953125" style="1" customWidth="1"/>
    <col min="6670" max="6670" width="16.81640625" style="1" customWidth="1"/>
    <col min="6671" max="6912" width="9.1796875" style="1"/>
    <col min="6913" max="6913" width="8" style="1" customWidth="1"/>
    <col min="6914" max="6914" width="10.54296875" style="1" customWidth="1"/>
    <col min="6915" max="6915" width="7.453125" style="1" customWidth="1"/>
    <col min="6916" max="6916" width="21.7265625" style="1" customWidth="1"/>
    <col min="6917" max="6919" width="19.7265625" style="1" customWidth="1"/>
    <col min="6920" max="6920" width="16.453125" style="1" customWidth="1"/>
    <col min="6921" max="6924" width="14.54296875" style="1" customWidth="1"/>
    <col min="6925" max="6925" width="19.26953125" style="1" customWidth="1"/>
    <col min="6926" max="6926" width="16.81640625" style="1" customWidth="1"/>
    <col min="6927" max="7168" width="9.1796875" style="1"/>
    <col min="7169" max="7169" width="8" style="1" customWidth="1"/>
    <col min="7170" max="7170" width="10.54296875" style="1" customWidth="1"/>
    <col min="7171" max="7171" width="7.453125" style="1" customWidth="1"/>
    <col min="7172" max="7172" width="21.7265625" style="1" customWidth="1"/>
    <col min="7173" max="7175" width="19.7265625" style="1" customWidth="1"/>
    <col min="7176" max="7176" width="16.453125" style="1" customWidth="1"/>
    <col min="7177" max="7180" width="14.54296875" style="1" customWidth="1"/>
    <col min="7181" max="7181" width="19.26953125" style="1" customWidth="1"/>
    <col min="7182" max="7182" width="16.81640625" style="1" customWidth="1"/>
    <col min="7183" max="7424" width="9.1796875" style="1"/>
    <col min="7425" max="7425" width="8" style="1" customWidth="1"/>
    <col min="7426" max="7426" width="10.54296875" style="1" customWidth="1"/>
    <col min="7427" max="7427" width="7.453125" style="1" customWidth="1"/>
    <col min="7428" max="7428" width="21.7265625" style="1" customWidth="1"/>
    <col min="7429" max="7431" width="19.7265625" style="1" customWidth="1"/>
    <col min="7432" max="7432" width="16.453125" style="1" customWidth="1"/>
    <col min="7433" max="7436" width="14.54296875" style="1" customWidth="1"/>
    <col min="7437" max="7437" width="19.26953125" style="1" customWidth="1"/>
    <col min="7438" max="7438" width="16.81640625" style="1" customWidth="1"/>
    <col min="7439" max="7680" width="9.1796875" style="1"/>
    <col min="7681" max="7681" width="8" style="1" customWidth="1"/>
    <col min="7682" max="7682" width="10.54296875" style="1" customWidth="1"/>
    <col min="7683" max="7683" width="7.453125" style="1" customWidth="1"/>
    <col min="7684" max="7684" width="21.7265625" style="1" customWidth="1"/>
    <col min="7685" max="7687" width="19.7265625" style="1" customWidth="1"/>
    <col min="7688" max="7688" width="16.453125" style="1" customWidth="1"/>
    <col min="7689" max="7692" width="14.54296875" style="1" customWidth="1"/>
    <col min="7693" max="7693" width="19.26953125" style="1" customWidth="1"/>
    <col min="7694" max="7694" width="16.81640625" style="1" customWidth="1"/>
    <col min="7695" max="7936" width="9.1796875" style="1"/>
    <col min="7937" max="7937" width="8" style="1" customWidth="1"/>
    <col min="7938" max="7938" width="10.54296875" style="1" customWidth="1"/>
    <col min="7939" max="7939" width="7.453125" style="1" customWidth="1"/>
    <col min="7940" max="7940" width="21.7265625" style="1" customWidth="1"/>
    <col min="7941" max="7943" width="19.7265625" style="1" customWidth="1"/>
    <col min="7944" max="7944" width="16.453125" style="1" customWidth="1"/>
    <col min="7945" max="7948" width="14.54296875" style="1" customWidth="1"/>
    <col min="7949" max="7949" width="19.26953125" style="1" customWidth="1"/>
    <col min="7950" max="7950" width="16.81640625" style="1" customWidth="1"/>
    <col min="7951" max="8192" width="9.1796875" style="1"/>
    <col min="8193" max="8193" width="8" style="1" customWidth="1"/>
    <col min="8194" max="8194" width="10.54296875" style="1" customWidth="1"/>
    <col min="8195" max="8195" width="7.453125" style="1" customWidth="1"/>
    <col min="8196" max="8196" width="21.7265625" style="1" customWidth="1"/>
    <col min="8197" max="8199" width="19.7265625" style="1" customWidth="1"/>
    <col min="8200" max="8200" width="16.453125" style="1" customWidth="1"/>
    <col min="8201" max="8204" width="14.54296875" style="1" customWidth="1"/>
    <col min="8205" max="8205" width="19.26953125" style="1" customWidth="1"/>
    <col min="8206" max="8206" width="16.81640625" style="1" customWidth="1"/>
    <col min="8207" max="8448" width="9.1796875" style="1"/>
    <col min="8449" max="8449" width="8" style="1" customWidth="1"/>
    <col min="8450" max="8450" width="10.54296875" style="1" customWidth="1"/>
    <col min="8451" max="8451" width="7.453125" style="1" customWidth="1"/>
    <col min="8452" max="8452" width="21.7265625" style="1" customWidth="1"/>
    <col min="8453" max="8455" width="19.7265625" style="1" customWidth="1"/>
    <col min="8456" max="8456" width="16.453125" style="1" customWidth="1"/>
    <col min="8457" max="8460" width="14.54296875" style="1" customWidth="1"/>
    <col min="8461" max="8461" width="19.26953125" style="1" customWidth="1"/>
    <col min="8462" max="8462" width="16.81640625" style="1" customWidth="1"/>
    <col min="8463" max="8704" width="9.1796875" style="1"/>
    <col min="8705" max="8705" width="8" style="1" customWidth="1"/>
    <col min="8706" max="8706" width="10.54296875" style="1" customWidth="1"/>
    <col min="8707" max="8707" width="7.453125" style="1" customWidth="1"/>
    <col min="8708" max="8708" width="21.7265625" style="1" customWidth="1"/>
    <col min="8709" max="8711" width="19.7265625" style="1" customWidth="1"/>
    <col min="8712" max="8712" width="16.453125" style="1" customWidth="1"/>
    <col min="8713" max="8716" width="14.54296875" style="1" customWidth="1"/>
    <col min="8717" max="8717" width="19.26953125" style="1" customWidth="1"/>
    <col min="8718" max="8718" width="16.81640625" style="1" customWidth="1"/>
    <col min="8719" max="8960" width="9.1796875" style="1"/>
    <col min="8961" max="8961" width="8" style="1" customWidth="1"/>
    <col min="8962" max="8962" width="10.54296875" style="1" customWidth="1"/>
    <col min="8963" max="8963" width="7.453125" style="1" customWidth="1"/>
    <col min="8964" max="8964" width="21.7265625" style="1" customWidth="1"/>
    <col min="8965" max="8967" width="19.7265625" style="1" customWidth="1"/>
    <col min="8968" max="8968" width="16.453125" style="1" customWidth="1"/>
    <col min="8969" max="8972" width="14.54296875" style="1" customWidth="1"/>
    <col min="8973" max="8973" width="19.26953125" style="1" customWidth="1"/>
    <col min="8974" max="8974" width="16.81640625" style="1" customWidth="1"/>
    <col min="8975" max="9216" width="9.1796875" style="1"/>
    <col min="9217" max="9217" width="8" style="1" customWidth="1"/>
    <col min="9218" max="9218" width="10.54296875" style="1" customWidth="1"/>
    <col min="9219" max="9219" width="7.453125" style="1" customWidth="1"/>
    <col min="9220" max="9220" width="21.7265625" style="1" customWidth="1"/>
    <col min="9221" max="9223" width="19.7265625" style="1" customWidth="1"/>
    <col min="9224" max="9224" width="16.453125" style="1" customWidth="1"/>
    <col min="9225" max="9228" width="14.54296875" style="1" customWidth="1"/>
    <col min="9229" max="9229" width="19.26953125" style="1" customWidth="1"/>
    <col min="9230" max="9230" width="16.81640625" style="1" customWidth="1"/>
    <col min="9231" max="9472" width="9.1796875" style="1"/>
    <col min="9473" max="9473" width="8" style="1" customWidth="1"/>
    <col min="9474" max="9474" width="10.54296875" style="1" customWidth="1"/>
    <col min="9475" max="9475" width="7.453125" style="1" customWidth="1"/>
    <col min="9476" max="9476" width="21.7265625" style="1" customWidth="1"/>
    <col min="9477" max="9479" width="19.7265625" style="1" customWidth="1"/>
    <col min="9480" max="9480" width="16.453125" style="1" customWidth="1"/>
    <col min="9481" max="9484" width="14.54296875" style="1" customWidth="1"/>
    <col min="9485" max="9485" width="19.26953125" style="1" customWidth="1"/>
    <col min="9486" max="9486" width="16.81640625" style="1" customWidth="1"/>
    <col min="9487" max="9728" width="9.1796875" style="1"/>
    <col min="9729" max="9729" width="8" style="1" customWidth="1"/>
    <col min="9730" max="9730" width="10.54296875" style="1" customWidth="1"/>
    <col min="9731" max="9731" width="7.453125" style="1" customWidth="1"/>
    <col min="9732" max="9732" width="21.7265625" style="1" customWidth="1"/>
    <col min="9733" max="9735" width="19.7265625" style="1" customWidth="1"/>
    <col min="9736" max="9736" width="16.453125" style="1" customWidth="1"/>
    <col min="9737" max="9740" width="14.54296875" style="1" customWidth="1"/>
    <col min="9741" max="9741" width="19.26953125" style="1" customWidth="1"/>
    <col min="9742" max="9742" width="16.81640625" style="1" customWidth="1"/>
    <col min="9743" max="9984" width="9.1796875" style="1"/>
    <col min="9985" max="9985" width="8" style="1" customWidth="1"/>
    <col min="9986" max="9986" width="10.54296875" style="1" customWidth="1"/>
    <col min="9987" max="9987" width="7.453125" style="1" customWidth="1"/>
    <col min="9988" max="9988" width="21.7265625" style="1" customWidth="1"/>
    <col min="9989" max="9991" width="19.7265625" style="1" customWidth="1"/>
    <col min="9992" max="9992" width="16.453125" style="1" customWidth="1"/>
    <col min="9993" max="9996" width="14.54296875" style="1" customWidth="1"/>
    <col min="9997" max="9997" width="19.26953125" style="1" customWidth="1"/>
    <col min="9998" max="9998" width="16.81640625" style="1" customWidth="1"/>
    <col min="9999" max="10240" width="9.1796875" style="1"/>
    <col min="10241" max="10241" width="8" style="1" customWidth="1"/>
    <col min="10242" max="10242" width="10.54296875" style="1" customWidth="1"/>
    <col min="10243" max="10243" width="7.453125" style="1" customWidth="1"/>
    <col min="10244" max="10244" width="21.7265625" style="1" customWidth="1"/>
    <col min="10245" max="10247" width="19.7265625" style="1" customWidth="1"/>
    <col min="10248" max="10248" width="16.453125" style="1" customWidth="1"/>
    <col min="10249" max="10252" width="14.54296875" style="1" customWidth="1"/>
    <col min="10253" max="10253" width="19.26953125" style="1" customWidth="1"/>
    <col min="10254" max="10254" width="16.81640625" style="1" customWidth="1"/>
    <col min="10255" max="10496" width="9.1796875" style="1"/>
    <col min="10497" max="10497" width="8" style="1" customWidth="1"/>
    <col min="10498" max="10498" width="10.54296875" style="1" customWidth="1"/>
    <col min="10499" max="10499" width="7.453125" style="1" customWidth="1"/>
    <col min="10500" max="10500" width="21.7265625" style="1" customWidth="1"/>
    <col min="10501" max="10503" width="19.7265625" style="1" customWidth="1"/>
    <col min="10504" max="10504" width="16.453125" style="1" customWidth="1"/>
    <col min="10505" max="10508" width="14.54296875" style="1" customWidth="1"/>
    <col min="10509" max="10509" width="19.26953125" style="1" customWidth="1"/>
    <col min="10510" max="10510" width="16.81640625" style="1" customWidth="1"/>
    <col min="10511" max="10752" width="9.1796875" style="1"/>
    <col min="10753" max="10753" width="8" style="1" customWidth="1"/>
    <col min="10754" max="10754" width="10.54296875" style="1" customWidth="1"/>
    <col min="10755" max="10755" width="7.453125" style="1" customWidth="1"/>
    <col min="10756" max="10756" width="21.7265625" style="1" customWidth="1"/>
    <col min="10757" max="10759" width="19.7265625" style="1" customWidth="1"/>
    <col min="10760" max="10760" width="16.453125" style="1" customWidth="1"/>
    <col min="10761" max="10764" width="14.54296875" style="1" customWidth="1"/>
    <col min="10765" max="10765" width="19.26953125" style="1" customWidth="1"/>
    <col min="10766" max="10766" width="16.81640625" style="1" customWidth="1"/>
    <col min="10767" max="11008" width="9.1796875" style="1"/>
    <col min="11009" max="11009" width="8" style="1" customWidth="1"/>
    <col min="11010" max="11010" width="10.54296875" style="1" customWidth="1"/>
    <col min="11011" max="11011" width="7.453125" style="1" customWidth="1"/>
    <col min="11012" max="11012" width="21.7265625" style="1" customWidth="1"/>
    <col min="11013" max="11015" width="19.7265625" style="1" customWidth="1"/>
    <col min="11016" max="11016" width="16.453125" style="1" customWidth="1"/>
    <col min="11017" max="11020" width="14.54296875" style="1" customWidth="1"/>
    <col min="11021" max="11021" width="19.26953125" style="1" customWidth="1"/>
    <col min="11022" max="11022" width="16.81640625" style="1" customWidth="1"/>
    <col min="11023" max="11264" width="9.1796875" style="1"/>
    <col min="11265" max="11265" width="8" style="1" customWidth="1"/>
    <col min="11266" max="11266" width="10.54296875" style="1" customWidth="1"/>
    <col min="11267" max="11267" width="7.453125" style="1" customWidth="1"/>
    <col min="11268" max="11268" width="21.7265625" style="1" customWidth="1"/>
    <col min="11269" max="11271" width="19.7265625" style="1" customWidth="1"/>
    <col min="11272" max="11272" width="16.453125" style="1" customWidth="1"/>
    <col min="11273" max="11276" width="14.54296875" style="1" customWidth="1"/>
    <col min="11277" max="11277" width="19.26953125" style="1" customWidth="1"/>
    <col min="11278" max="11278" width="16.81640625" style="1" customWidth="1"/>
    <col min="11279" max="11520" width="9.1796875" style="1"/>
    <col min="11521" max="11521" width="8" style="1" customWidth="1"/>
    <col min="11522" max="11522" width="10.54296875" style="1" customWidth="1"/>
    <col min="11523" max="11523" width="7.453125" style="1" customWidth="1"/>
    <col min="11524" max="11524" width="21.7265625" style="1" customWidth="1"/>
    <col min="11525" max="11527" width="19.7265625" style="1" customWidth="1"/>
    <col min="11528" max="11528" width="16.453125" style="1" customWidth="1"/>
    <col min="11529" max="11532" width="14.54296875" style="1" customWidth="1"/>
    <col min="11533" max="11533" width="19.26953125" style="1" customWidth="1"/>
    <col min="11534" max="11534" width="16.81640625" style="1" customWidth="1"/>
    <col min="11535" max="11776" width="9.1796875" style="1"/>
    <col min="11777" max="11777" width="8" style="1" customWidth="1"/>
    <col min="11778" max="11778" width="10.54296875" style="1" customWidth="1"/>
    <col min="11779" max="11779" width="7.453125" style="1" customWidth="1"/>
    <col min="11780" max="11780" width="21.7265625" style="1" customWidth="1"/>
    <col min="11781" max="11783" width="19.7265625" style="1" customWidth="1"/>
    <col min="11784" max="11784" width="16.453125" style="1" customWidth="1"/>
    <col min="11785" max="11788" width="14.54296875" style="1" customWidth="1"/>
    <col min="11789" max="11789" width="19.26953125" style="1" customWidth="1"/>
    <col min="11790" max="11790" width="16.81640625" style="1" customWidth="1"/>
    <col min="11791" max="12032" width="9.1796875" style="1"/>
    <col min="12033" max="12033" width="8" style="1" customWidth="1"/>
    <col min="12034" max="12034" width="10.54296875" style="1" customWidth="1"/>
    <col min="12035" max="12035" width="7.453125" style="1" customWidth="1"/>
    <col min="12036" max="12036" width="21.7265625" style="1" customWidth="1"/>
    <col min="12037" max="12039" width="19.7265625" style="1" customWidth="1"/>
    <col min="12040" max="12040" width="16.453125" style="1" customWidth="1"/>
    <col min="12041" max="12044" width="14.54296875" style="1" customWidth="1"/>
    <col min="12045" max="12045" width="19.26953125" style="1" customWidth="1"/>
    <col min="12046" max="12046" width="16.81640625" style="1" customWidth="1"/>
    <col min="12047" max="12288" width="9.1796875" style="1"/>
    <col min="12289" max="12289" width="8" style="1" customWidth="1"/>
    <col min="12290" max="12290" width="10.54296875" style="1" customWidth="1"/>
    <col min="12291" max="12291" width="7.453125" style="1" customWidth="1"/>
    <col min="12292" max="12292" width="21.7265625" style="1" customWidth="1"/>
    <col min="12293" max="12295" width="19.7265625" style="1" customWidth="1"/>
    <col min="12296" max="12296" width="16.453125" style="1" customWidth="1"/>
    <col min="12297" max="12300" width="14.54296875" style="1" customWidth="1"/>
    <col min="12301" max="12301" width="19.26953125" style="1" customWidth="1"/>
    <col min="12302" max="12302" width="16.81640625" style="1" customWidth="1"/>
    <col min="12303" max="12544" width="9.1796875" style="1"/>
    <col min="12545" max="12545" width="8" style="1" customWidth="1"/>
    <col min="12546" max="12546" width="10.54296875" style="1" customWidth="1"/>
    <col min="12547" max="12547" width="7.453125" style="1" customWidth="1"/>
    <col min="12548" max="12548" width="21.7265625" style="1" customWidth="1"/>
    <col min="12549" max="12551" width="19.7265625" style="1" customWidth="1"/>
    <col min="12552" max="12552" width="16.453125" style="1" customWidth="1"/>
    <col min="12553" max="12556" width="14.54296875" style="1" customWidth="1"/>
    <col min="12557" max="12557" width="19.26953125" style="1" customWidth="1"/>
    <col min="12558" max="12558" width="16.81640625" style="1" customWidth="1"/>
    <col min="12559" max="12800" width="9.1796875" style="1"/>
    <col min="12801" max="12801" width="8" style="1" customWidth="1"/>
    <col min="12802" max="12802" width="10.54296875" style="1" customWidth="1"/>
    <col min="12803" max="12803" width="7.453125" style="1" customWidth="1"/>
    <col min="12804" max="12804" width="21.7265625" style="1" customWidth="1"/>
    <col min="12805" max="12807" width="19.7265625" style="1" customWidth="1"/>
    <col min="12808" max="12808" width="16.453125" style="1" customWidth="1"/>
    <col min="12809" max="12812" width="14.54296875" style="1" customWidth="1"/>
    <col min="12813" max="12813" width="19.26953125" style="1" customWidth="1"/>
    <col min="12814" max="12814" width="16.81640625" style="1" customWidth="1"/>
    <col min="12815" max="13056" width="9.1796875" style="1"/>
    <col min="13057" max="13057" width="8" style="1" customWidth="1"/>
    <col min="13058" max="13058" width="10.54296875" style="1" customWidth="1"/>
    <col min="13059" max="13059" width="7.453125" style="1" customWidth="1"/>
    <col min="13060" max="13060" width="21.7265625" style="1" customWidth="1"/>
    <col min="13061" max="13063" width="19.7265625" style="1" customWidth="1"/>
    <col min="13064" max="13064" width="16.453125" style="1" customWidth="1"/>
    <col min="13065" max="13068" width="14.54296875" style="1" customWidth="1"/>
    <col min="13069" max="13069" width="19.26953125" style="1" customWidth="1"/>
    <col min="13070" max="13070" width="16.81640625" style="1" customWidth="1"/>
    <col min="13071" max="13312" width="9.1796875" style="1"/>
    <col min="13313" max="13313" width="8" style="1" customWidth="1"/>
    <col min="13314" max="13314" width="10.54296875" style="1" customWidth="1"/>
    <col min="13315" max="13315" width="7.453125" style="1" customWidth="1"/>
    <col min="13316" max="13316" width="21.7265625" style="1" customWidth="1"/>
    <col min="13317" max="13319" width="19.7265625" style="1" customWidth="1"/>
    <col min="13320" max="13320" width="16.453125" style="1" customWidth="1"/>
    <col min="13321" max="13324" width="14.54296875" style="1" customWidth="1"/>
    <col min="13325" max="13325" width="19.26953125" style="1" customWidth="1"/>
    <col min="13326" max="13326" width="16.81640625" style="1" customWidth="1"/>
    <col min="13327" max="13568" width="9.1796875" style="1"/>
    <col min="13569" max="13569" width="8" style="1" customWidth="1"/>
    <col min="13570" max="13570" width="10.54296875" style="1" customWidth="1"/>
    <col min="13571" max="13571" width="7.453125" style="1" customWidth="1"/>
    <col min="13572" max="13572" width="21.7265625" style="1" customWidth="1"/>
    <col min="13573" max="13575" width="19.7265625" style="1" customWidth="1"/>
    <col min="13576" max="13576" width="16.453125" style="1" customWidth="1"/>
    <col min="13577" max="13580" width="14.54296875" style="1" customWidth="1"/>
    <col min="13581" max="13581" width="19.26953125" style="1" customWidth="1"/>
    <col min="13582" max="13582" width="16.81640625" style="1" customWidth="1"/>
    <col min="13583" max="13824" width="9.1796875" style="1"/>
    <col min="13825" max="13825" width="8" style="1" customWidth="1"/>
    <col min="13826" max="13826" width="10.54296875" style="1" customWidth="1"/>
    <col min="13827" max="13827" width="7.453125" style="1" customWidth="1"/>
    <col min="13828" max="13828" width="21.7265625" style="1" customWidth="1"/>
    <col min="13829" max="13831" width="19.7265625" style="1" customWidth="1"/>
    <col min="13832" max="13832" width="16.453125" style="1" customWidth="1"/>
    <col min="13833" max="13836" width="14.54296875" style="1" customWidth="1"/>
    <col min="13837" max="13837" width="19.26953125" style="1" customWidth="1"/>
    <col min="13838" max="13838" width="16.81640625" style="1" customWidth="1"/>
    <col min="13839" max="14080" width="9.1796875" style="1"/>
    <col min="14081" max="14081" width="8" style="1" customWidth="1"/>
    <col min="14082" max="14082" width="10.54296875" style="1" customWidth="1"/>
    <col min="14083" max="14083" width="7.453125" style="1" customWidth="1"/>
    <col min="14084" max="14084" width="21.7265625" style="1" customWidth="1"/>
    <col min="14085" max="14087" width="19.7265625" style="1" customWidth="1"/>
    <col min="14088" max="14088" width="16.453125" style="1" customWidth="1"/>
    <col min="14089" max="14092" width="14.54296875" style="1" customWidth="1"/>
    <col min="14093" max="14093" width="19.26953125" style="1" customWidth="1"/>
    <col min="14094" max="14094" width="16.81640625" style="1" customWidth="1"/>
    <col min="14095" max="14336" width="9.1796875" style="1"/>
    <col min="14337" max="14337" width="8" style="1" customWidth="1"/>
    <col min="14338" max="14338" width="10.54296875" style="1" customWidth="1"/>
    <col min="14339" max="14339" width="7.453125" style="1" customWidth="1"/>
    <col min="14340" max="14340" width="21.7265625" style="1" customWidth="1"/>
    <col min="14341" max="14343" width="19.7265625" style="1" customWidth="1"/>
    <col min="14344" max="14344" width="16.453125" style="1" customWidth="1"/>
    <col min="14345" max="14348" width="14.54296875" style="1" customWidth="1"/>
    <col min="14349" max="14349" width="19.26953125" style="1" customWidth="1"/>
    <col min="14350" max="14350" width="16.81640625" style="1" customWidth="1"/>
    <col min="14351" max="14592" width="9.1796875" style="1"/>
    <col min="14593" max="14593" width="8" style="1" customWidth="1"/>
    <col min="14594" max="14594" width="10.54296875" style="1" customWidth="1"/>
    <col min="14595" max="14595" width="7.453125" style="1" customWidth="1"/>
    <col min="14596" max="14596" width="21.7265625" style="1" customWidth="1"/>
    <col min="14597" max="14599" width="19.7265625" style="1" customWidth="1"/>
    <col min="14600" max="14600" width="16.453125" style="1" customWidth="1"/>
    <col min="14601" max="14604" width="14.54296875" style="1" customWidth="1"/>
    <col min="14605" max="14605" width="19.26953125" style="1" customWidth="1"/>
    <col min="14606" max="14606" width="16.81640625" style="1" customWidth="1"/>
    <col min="14607" max="14848" width="9.1796875" style="1"/>
    <col min="14849" max="14849" width="8" style="1" customWidth="1"/>
    <col min="14850" max="14850" width="10.54296875" style="1" customWidth="1"/>
    <col min="14851" max="14851" width="7.453125" style="1" customWidth="1"/>
    <col min="14852" max="14852" width="21.7265625" style="1" customWidth="1"/>
    <col min="14853" max="14855" width="19.7265625" style="1" customWidth="1"/>
    <col min="14856" max="14856" width="16.453125" style="1" customWidth="1"/>
    <col min="14857" max="14860" width="14.54296875" style="1" customWidth="1"/>
    <col min="14861" max="14861" width="19.26953125" style="1" customWidth="1"/>
    <col min="14862" max="14862" width="16.81640625" style="1" customWidth="1"/>
    <col min="14863" max="15104" width="9.1796875" style="1"/>
    <col min="15105" max="15105" width="8" style="1" customWidth="1"/>
    <col min="15106" max="15106" width="10.54296875" style="1" customWidth="1"/>
    <col min="15107" max="15107" width="7.453125" style="1" customWidth="1"/>
    <col min="15108" max="15108" width="21.7265625" style="1" customWidth="1"/>
    <col min="15109" max="15111" width="19.7265625" style="1" customWidth="1"/>
    <col min="15112" max="15112" width="16.453125" style="1" customWidth="1"/>
    <col min="15113" max="15116" width="14.54296875" style="1" customWidth="1"/>
    <col min="15117" max="15117" width="19.26953125" style="1" customWidth="1"/>
    <col min="15118" max="15118" width="16.81640625" style="1" customWidth="1"/>
    <col min="15119" max="15360" width="9.1796875" style="1"/>
    <col min="15361" max="15361" width="8" style="1" customWidth="1"/>
    <col min="15362" max="15362" width="10.54296875" style="1" customWidth="1"/>
    <col min="15363" max="15363" width="7.453125" style="1" customWidth="1"/>
    <col min="15364" max="15364" width="21.7265625" style="1" customWidth="1"/>
    <col min="15365" max="15367" width="19.7265625" style="1" customWidth="1"/>
    <col min="15368" max="15368" width="16.453125" style="1" customWidth="1"/>
    <col min="15369" max="15372" width="14.54296875" style="1" customWidth="1"/>
    <col min="15373" max="15373" width="19.26953125" style="1" customWidth="1"/>
    <col min="15374" max="15374" width="16.81640625" style="1" customWidth="1"/>
    <col min="15375" max="15616" width="9.1796875" style="1"/>
    <col min="15617" max="15617" width="8" style="1" customWidth="1"/>
    <col min="15618" max="15618" width="10.54296875" style="1" customWidth="1"/>
    <col min="15619" max="15619" width="7.453125" style="1" customWidth="1"/>
    <col min="15620" max="15620" width="21.7265625" style="1" customWidth="1"/>
    <col min="15621" max="15623" width="19.7265625" style="1" customWidth="1"/>
    <col min="15624" max="15624" width="16.453125" style="1" customWidth="1"/>
    <col min="15625" max="15628" width="14.54296875" style="1" customWidth="1"/>
    <col min="15629" max="15629" width="19.26953125" style="1" customWidth="1"/>
    <col min="15630" max="15630" width="16.81640625" style="1" customWidth="1"/>
    <col min="15631" max="15872" width="9.1796875" style="1"/>
    <col min="15873" max="15873" width="8" style="1" customWidth="1"/>
    <col min="15874" max="15874" width="10.54296875" style="1" customWidth="1"/>
    <col min="15875" max="15875" width="7.453125" style="1" customWidth="1"/>
    <col min="15876" max="15876" width="21.7265625" style="1" customWidth="1"/>
    <col min="15877" max="15879" width="19.7265625" style="1" customWidth="1"/>
    <col min="15880" max="15880" width="16.453125" style="1" customWidth="1"/>
    <col min="15881" max="15884" width="14.54296875" style="1" customWidth="1"/>
    <col min="15885" max="15885" width="19.26953125" style="1" customWidth="1"/>
    <col min="15886" max="15886" width="16.81640625" style="1" customWidth="1"/>
    <col min="15887" max="16128" width="9.1796875" style="1"/>
    <col min="16129" max="16129" width="8" style="1" customWidth="1"/>
    <col min="16130" max="16130" width="10.54296875" style="1" customWidth="1"/>
    <col min="16131" max="16131" width="7.453125" style="1" customWidth="1"/>
    <col min="16132" max="16132" width="21.7265625" style="1" customWidth="1"/>
    <col min="16133" max="16135" width="19.7265625" style="1" customWidth="1"/>
    <col min="16136" max="16136" width="16.453125" style="1" customWidth="1"/>
    <col min="16137" max="16140" width="14.54296875" style="1" customWidth="1"/>
    <col min="16141" max="16141" width="19.26953125" style="1" customWidth="1"/>
    <col min="16142" max="16142" width="16.81640625" style="1" customWidth="1"/>
    <col min="16143" max="16384" width="9.1796875" style="1"/>
  </cols>
  <sheetData>
    <row r="1" spans="1:16" ht="15.75" customHeight="1" x14ac:dyDescent="0.35"/>
    <row r="2" spans="1:16" x14ac:dyDescent="0.35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6" x14ac:dyDescent="0.35">
      <c r="A3" s="282" t="s">
        <v>231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16" x14ac:dyDescent="0.35">
      <c r="A4" s="282" t="s">
        <v>103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6" ht="15.5" x14ac:dyDescent="0.35">
      <c r="A5" s="60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</row>
    <row r="6" spans="1:16" ht="15" thickBot="1" x14ac:dyDescent="0.4">
      <c r="A6" s="201"/>
      <c r="B6" s="57" t="s">
        <v>316</v>
      </c>
      <c r="C6" s="57"/>
      <c r="D6" s="57"/>
      <c r="E6" s="57"/>
      <c r="F6" s="207"/>
      <c r="G6" s="57"/>
      <c r="H6" s="57"/>
      <c r="I6" s="57"/>
      <c r="J6" s="57"/>
      <c r="K6" s="57"/>
      <c r="L6" s="57"/>
      <c r="M6" s="57"/>
      <c r="N6" s="57"/>
      <c r="O6" s="208"/>
      <c r="P6" s="208"/>
    </row>
    <row r="7" spans="1:16" ht="15" thickBot="1" x14ac:dyDescent="0.4">
      <c r="A7" s="57"/>
      <c r="B7" s="202" t="s">
        <v>105</v>
      </c>
      <c r="C7" s="209"/>
      <c r="D7" s="210">
        <f>N31</f>
        <v>675669502.20939553</v>
      </c>
      <c r="E7" s="57" t="s">
        <v>3</v>
      </c>
      <c r="F7" s="57"/>
      <c r="G7" s="57"/>
      <c r="H7" s="57"/>
      <c r="I7" s="57"/>
      <c r="J7" s="57"/>
      <c r="K7" s="57"/>
      <c r="L7" s="57"/>
      <c r="M7" s="57"/>
      <c r="N7" s="57"/>
      <c r="O7" s="208"/>
      <c r="P7" s="208"/>
    </row>
    <row r="8" spans="1:16" x14ac:dyDescent="0.35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208"/>
      <c r="P8" s="208"/>
    </row>
    <row r="9" spans="1:16" x14ac:dyDescent="0.35">
      <c r="A9" s="57"/>
      <c r="B9" s="58" t="s">
        <v>187</v>
      </c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208"/>
      <c r="P9" s="208"/>
    </row>
    <row r="10" spans="1:16" x14ac:dyDescent="0.35">
      <c r="A10" s="211"/>
      <c r="B10" s="212"/>
      <c r="C10" s="212"/>
      <c r="D10" s="212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08"/>
      <c r="P10" s="208"/>
    </row>
    <row r="11" spans="1:16" x14ac:dyDescent="0.35">
      <c r="A11" s="211"/>
      <c r="B11" s="213" t="s">
        <v>25</v>
      </c>
      <c r="C11" s="213" t="s">
        <v>26</v>
      </c>
      <c r="D11" s="213" t="s">
        <v>27</v>
      </c>
      <c r="E11" s="213" t="s">
        <v>28</v>
      </c>
      <c r="F11" s="213" t="s">
        <v>29</v>
      </c>
      <c r="G11" s="213" t="s">
        <v>30</v>
      </c>
      <c r="H11" s="213" t="s">
        <v>31</v>
      </c>
      <c r="I11" s="213" t="s">
        <v>32</v>
      </c>
      <c r="J11" s="213" t="s">
        <v>81</v>
      </c>
      <c r="K11" s="213" t="s">
        <v>82</v>
      </c>
      <c r="L11" s="213" t="s">
        <v>83</v>
      </c>
      <c r="M11" s="213" t="s">
        <v>84</v>
      </c>
      <c r="N11" s="213" t="s">
        <v>85</v>
      </c>
      <c r="O11" s="208"/>
      <c r="P11" s="208"/>
    </row>
    <row r="12" spans="1:16" ht="54.75" customHeight="1" x14ac:dyDescent="0.35">
      <c r="A12" s="211"/>
      <c r="B12" s="213"/>
      <c r="C12" s="213"/>
      <c r="D12" s="285" t="s">
        <v>86</v>
      </c>
      <c r="E12" s="285" t="s">
        <v>87</v>
      </c>
      <c r="F12" s="285" t="s">
        <v>88</v>
      </c>
      <c r="G12" s="285" t="s">
        <v>89</v>
      </c>
      <c r="H12" s="214"/>
      <c r="I12" s="214"/>
      <c r="J12" s="285" t="s">
        <v>90</v>
      </c>
      <c r="K12" s="285" t="s">
        <v>321</v>
      </c>
      <c r="L12" s="285" t="s">
        <v>91</v>
      </c>
      <c r="M12" s="214"/>
      <c r="N12" s="214" t="s">
        <v>92</v>
      </c>
      <c r="O12" s="208"/>
      <c r="P12" s="208"/>
    </row>
    <row r="13" spans="1:16" ht="45" customHeight="1" thickBot="1" x14ac:dyDescent="0.4">
      <c r="A13" s="215" t="s">
        <v>38</v>
      </c>
      <c r="B13" s="215" t="s">
        <v>39</v>
      </c>
      <c r="C13" s="215" t="s">
        <v>40</v>
      </c>
      <c r="D13" s="286"/>
      <c r="E13" s="286"/>
      <c r="F13" s="286" t="s">
        <v>42</v>
      </c>
      <c r="G13" s="286" t="s">
        <v>5</v>
      </c>
      <c r="H13" s="216" t="s">
        <v>35</v>
      </c>
      <c r="I13" s="216" t="s">
        <v>93</v>
      </c>
      <c r="J13" s="286" t="s">
        <v>5</v>
      </c>
      <c r="K13" s="286" t="s">
        <v>5</v>
      </c>
      <c r="L13" s="286"/>
      <c r="M13" s="217" t="s">
        <v>92</v>
      </c>
      <c r="N13" s="217" t="s">
        <v>94</v>
      </c>
      <c r="O13" s="208"/>
      <c r="P13" s="208"/>
    </row>
    <row r="14" spans="1:16" x14ac:dyDescent="0.35">
      <c r="A14" s="211"/>
      <c r="B14" s="212"/>
      <c r="C14" s="212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08"/>
      <c r="P14" s="208"/>
    </row>
    <row r="15" spans="1:16" x14ac:dyDescent="0.35">
      <c r="A15" s="211">
        <v>1</v>
      </c>
      <c r="B15" s="218">
        <v>2018</v>
      </c>
      <c r="C15" s="212" t="s">
        <v>44</v>
      </c>
      <c r="D15" s="211"/>
      <c r="E15" s="219"/>
      <c r="F15" s="211"/>
      <c r="G15" s="211"/>
      <c r="H15" s="211"/>
      <c r="I15" s="211"/>
      <c r="J15" s="211"/>
      <c r="K15" s="211"/>
      <c r="L15" s="211"/>
      <c r="M15" s="211"/>
      <c r="N15" s="191">
        <f>'Exhibit II'!Z105</f>
        <v>676294866.42783022</v>
      </c>
      <c r="O15" s="220"/>
      <c r="P15" s="208"/>
    </row>
    <row r="16" spans="1:16" x14ac:dyDescent="0.35">
      <c r="A16" s="211"/>
      <c r="B16" s="221"/>
      <c r="C16" s="212"/>
      <c r="D16" s="211"/>
      <c r="E16" s="222"/>
      <c r="F16" s="223"/>
      <c r="G16" s="211"/>
      <c r="H16" s="211"/>
      <c r="I16" s="211"/>
      <c r="J16" s="211"/>
      <c r="K16" s="211"/>
      <c r="L16" s="211"/>
      <c r="M16" s="211"/>
      <c r="N16" s="211"/>
      <c r="O16" s="220"/>
      <c r="P16" s="208"/>
    </row>
    <row r="17" spans="1:17" x14ac:dyDescent="0.35">
      <c r="A17" s="211">
        <f>+A15+1</f>
        <v>2</v>
      </c>
      <c r="B17" s="218">
        <f>B15+1</f>
        <v>2019</v>
      </c>
      <c r="C17" s="212" t="s">
        <v>45</v>
      </c>
      <c r="D17" s="191">
        <v>-259435.42183561687</v>
      </c>
      <c r="E17" s="191">
        <v>-115081.73424630071</v>
      </c>
      <c r="F17" s="191">
        <f>D17-E17</f>
        <v>-144353.68758931616</v>
      </c>
      <c r="G17" s="211">
        <f>IF(F17&gt;0,F17,0)</f>
        <v>0</v>
      </c>
      <c r="H17" s="224">
        <v>0.9178082191780822</v>
      </c>
      <c r="I17" s="211">
        <f>+G17*H17</f>
        <v>0</v>
      </c>
      <c r="J17" s="211">
        <f t="shared" ref="J17:J28" si="0">F17-G17</f>
        <v>-144353.68758931616</v>
      </c>
      <c r="K17" s="211">
        <f t="shared" ref="K17:K28" si="1">SUM(I17:J17)</f>
        <v>-144353.68758931616</v>
      </c>
      <c r="L17" s="211">
        <f>+E17*H17</f>
        <v>-105622.96156852257</v>
      </c>
      <c r="M17" s="225">
        <f>+N15+K17+L17</f>
        <v>676044889.77867246</v>
      </c>
      <c r="N17" s="225"/>
      <c r="O17" s="220"/>
      <c r="P17" s="208"/>
    </row>
    <row r="18" spans="1:17" x14ac:dyDescent="0.35">
      <c r="A18" s="211">
        <f>+A17+1</f>
        <v>3</v>
      </c>
      <c r="B18" s="218">
        <f t="shared" ref="B18:B28" si="2">+B$17</f>
        <v>2019</v>
      </c>
      <c r="C18" s="212" t="s">
        <v>46</v>
      </c>
      <c r="D18" s="191">
        <v>-234328.76810958941</v>
      </c>
      <c r="E18" s="191">
        <v>-103944.79222246516</v>
      </c>
      <c r="F18" s="191">
        <f t="shared" ref="F18:F27" si="3">D18-E18</f>
        <v>-130383.97588712425</v>
      </c>
      <c r="G18" s="211">
        <f t="shared" ref="G18:G28" si="4">IF(F18&gt;0,F18,0)</f>
        <v>0</v>
      </c>
      <c r="H18" s="224">
        <v>0.84109589041095889</v>
      </c>
      <c r="I18" s="211">
        <f t="shared" ref="I18:I28" si="5">+G18*H18</f>
        <v>0</v>
      </c>
      <c r="J18" s="211">
        <f t="shared" si="0"/>
        <v>-130383.97588712425</v>
      </c>
      <c r="K18" s="211">
        <f t="shared" si="1"/>
        <v>-130383.97588712425</v>
      </c>
      <c r="L18" s="211">
        <f t="shared" ref="L18:L28" si="6">+E18*H18</f>
        <v>-87427.537567936452</v>
      </c>
      <c r="M18" s="225">
        <f>+M17+K18+L18</f>
        <v>675827078.2652173</v>
      </c>
      <c r="N18" s="225"/>
      <c r="O18" s="220"/>
      <c r="P18" s="208"/>
    </row>
    <row r="19" spans="1:17" x14ac:dyDescent="0.35">
      <c r="A19" s="211">
        <f t="shared" ref="A19:A28" si="7">+A18+1</f>
        <v>4</v>
      </c>
      <c r="B19" s="218">
        <f t="shared" si="2"/>
        <v>2019</v>
      </c>
      <c r="C19" s="212" t="s">
        <v>47</v>
      </c>
      <c r="D19" s="191">
        <v>159655.92923013971</v>
      </c>
      <c r="E19" s="191">
        <v>-115081.73424630071</v>
      </c>
      <c r="F19" s="191">
        <f t="shared" si="3"/>
        <v>274737.66347644042</v>
      </c>
      <c r="G19" s="211">
        <f t="shared" si="4"/>
        <v>274737.66347644042</v>
      </c>
      <c r="H19" s="224">
        <v>0.75616438356164384</v>
      </c>
      <c r="I19" s="211">
        <f>+G19*H19</f>
        <v>207746.83594382892</v>
      </c>
      <c r="J19" s="211">
        <f t="shared" si="0"/>
        <v>0</v>
      </c>
      <c r="K19" s="211">
        <f t="shared" si="1"/>
        <v>207746.83594382892</v>
      </c>
      <c r="L19" s="211">
        <f t="shared" si="6"/>
        <v>-87020.708635558898</v>
      </c>
      <c r="M19" s="225">
        <f t="shared" ref="M19:M28" si="8">+M18+K19+L19</f>
        <v>675947804.39252555</v>
      </c>
      <c r="N19" s="225"/>
      <c r="O19" s="220"/>
      <c r="P19" s="208"/>
    </row>
    <row r="20" spans="1:17" x14ac:dyDescent="0.35">
      <c r="A20" s="211">
        <f t="shared" si="7"/>
        <v>5</v>
      </c>
      <c r="B20" s="218">
        <f t="shared" si="2"/>
        <v>2019</v>
      </c>
      <c r="C20" s="212" t="s">
        <v>48</v>
      </c>
      <c r="D20" s="191">
        <v>-111369.42023835552</v>
      </c>
      <c r="E20" s="191">
        <v>-111369.42023835552</v>
      </c>
      <c r="F20" s="191">
        <f t="shared" si="3"/>
        <v>0</v>
      </c>
      <c r="G20" s="211">
        <f t="shared" si="4"/>
        <v>0</v>
      </c>
      <c r="H20" s="224">
        <v>0.67397260273972603</v>
      </c>
      <c r="I20" s="211">
        <f t="shared" si="5"/>
        <v>0</v>
      </c>
      <c r="J20" s="211">
        <f t="shared" si="0"/>
        <v>0</v>
      </c>
      <c r="K20" s="211">
        <f t="shared" si="1"/>
        <v>0</v>
      </c>
      <c r="L20" s="211">
        <f t="shared" si="6"/>
        <v>-75059.938023658789</v>
      </c>
      <c r="M20" s="225">
        <f t="shared" si="8"/>
        <v>675872744.45450187</v>
      </c>
      <c r="N20" s="225"/>
      <c r="O20" s="220"/>
      <c r="P20" s="208"/>
    </row>
    <row r="21" spans="1:17" x14ac:dyDescent="0.35">
      <c r="A21" s="211">
        <f t="shared" si="7"/>
        <v>6</v>
      </c>
      <c r="B21" s="218">
        <f t="shared" si="2"/>
        <v>2019</v>
      </c>
      <c r="C21" s="212" t="s">
        <v>49</v>
      </c>
      <c r="D21" s="191">
        <v>-115081.73424630071</v>
      </c>
      <c r="E21" s="191">
        <v>-115081.73424630071</v>
      </c>
      <c r="F21" s="191">
        <f t="shared" si="3"/>
        <v>0</v>
      </c>
      <c r="G21" s="211">
        <f t="shared" si="4"/>
        <v>0</v>
      </c>
      <c r="H21" s="224">
        <v>0.58904109589041098</v>
      </c>
      <c r="I21" s="211">
        <f t="shared" si="5"/>
        <v>0</v>
      </c>
      <c r="J21" s="211">
        <f t="shared" si="0"/>
        <v>0</v>
      </c>
      <c r="K21" s="211">
        <f t="shared" si="1"/>
        <v>0</v>
      </c>
      <c r="L21" s="211">
        <f t="shared" si="6"/>
        <v>-67787.870857410002</v>
      </c>
      <c r="M21" s="225">
        <f t="shared" si="8"/>
        <v>675804956.58364451</v>
      </c>
      <c r="N21" s="225"/>
      <c r="O21" s="220"/>
      <c r="P21" s="208"/>
    </row>
    <row r="22" spans="1:17" x14ac:dyDescent="0.35">
      <c r="A22" s="211">
        <f t="shared" si="7"/>
        <v>7</v>
      </c>
      <c r="B22" s="218">
        <f t="shared" si="2"/>
        <v>2019</v>
      </c>
      <c r="C22" s="212" t="s">
        <v>50</v>
      </c>
      <c r="D22" s="191">
        <v>-111369.42023835552</v>
      </c>
      <c r="E22" s="191">
        <v>-111369.42023835552</v>
      </c>
      <c r="F22" s="191">
        <f t="shared" si="3"/>
        <v>0</v>
      </c>
      <c r="G22" s="211">
        <f t="shared" si="4"/>
        <v>0</v>
      </c>
      <c r="H22" s="224">
        <v>0.50684931506849318</v>
      </c>
      <c r="I22" s="211">
        <f t="shared" si="5"/>
        <v>0</v>
      </c>
      <c r="J22" s="211">
        <f t="shared" si="0"/>
        <v>0</v>
      </c>
      <c r="K22" s="211">
        <f t="shared" si="1"/>
        <v>0</v>
      </c>
      <c r="L22" s="211">
        <f t="shared" si="6"/>
        <v>-56447.51436738568</v>
      </c>
      <c r="M22" s="225">
        <f t="shared" si="8"/>
        <v>675748509.06927717</v>
      </c>
      <c r="N22" s="225"/>
      <c r="O22" s="220"/>
      <c r="P22" s="208"/>
    </row>
    <row r="23" spans="1:17" x14ac:dyDescent="0.35">
      <c r="A23" s="211">
        <f t="shared" si="7"/>
        <v>8</v>
      </c>
      <c r="B23" s="218">
        <f t="shared" si="2"/>
        <v>2019</v>
      </c>
      <c r="C23" s="212" t="s">
        <v>51</v>
      </c>
      <c r="D23" s="191">
        <v>-115081.73424630071</v>
      </c>
      <c r="E23" s="191">
        <v>-115081.73424630071</v>
      </c>
      <c r="F23" s="191">
        <f t="shared" si="3"/>
        <v>0</v>
      </c>
      <c r="G23" s="211">
        <f t="shared" si="4"/>
        <v>0</v>
      </c>
      <c r="H23" s="224">
        <v>0.42191780821917807</v>
      </c>
      <c r="I23" s="211">
        <f t="shared" si="5"/>
        <v>0</v>
      </c>
      <c r="J23" s="211">
        <f t="shared" si="0"/>
        <v>0</v>
      </c>
      <c r="K23" s="211">
        <f t="shared" si="1"/>
        <v>0</v>
      </c>
      <c r="L23" s="211">
        <f t="shared" si="6"/>
        <v>-48555.03307926112</v>
      </c>
      <c r="M23" s="225">
        <f t="shared" si="8"/>
        <v>675699954.0361979</v>
      </c>
      <c r="N23" s="225"/>
      <c r="O23" s="220"/>
      <c r="P23" s="208"/>
    </row>
    <row r="24" spans="1:17" x14ac:dyDescent="0.35">
      <c r="A24" s="211">
        <f t="shared" si="7"/>
        <v>9</v>
      </c>
      <c r="B24" s="218">
        <f t="shared" si="2"/>
        <v>2019</v>
      </c>
      <c r="C24" s="212" t="s">
        <v>52</v>
      </c>
      <c r="D24" s="191">
        <v>-115081.73424630071</v>
      </c>
      <c r="E24" s="191">
        <v>-115081.73424630071</v>
      </c>
      <c r="F24" s="191">
        <f t="shared" si="3"/>
        <v>0</v>
      </c>
      <c r="G24" s="211">
        <f t="shared" si="4"/>
        <v>0</v>
      </c>
      <c r="H24" s="224">
        <v>0.33698630136986302</v>
      </c>
      <c r="I24" s="211">
        <f t="shared" si="5"/>
        <v>0</v>
      </c>
      <c r="J24" s="211">
        <f t="shared" si="0"/>
        <v>0</v>
      </c>
      <c r="K24" s="211">
        <f t="shared" si="1"/>
        <v>0</v>
      </c>
      <c r="L24" s="211">
        <f t="shared" si="6"/>
        <v>-38780.967978890374</v>
      </c>
      <c r="M24" s="225">
        <f t="shared" si="8"/>
        <v>675661173.06821907</v>
      </c>
      <c r="N24" s="225"/>
      <c r="O24" s="220"/>
      <c r="P24" s="208"/>
    </row>
    <row r="25" spans="1:17" x14ac:dyDescent="0.35">
      <c r="A25" s="211">
        <f t="shared" si="7"/>
        <v>10</v>
      </c>
      <c r="B25" s="218">
        <f t="shared" si="2"/>
        <v>2019</v>
      </c>
      <c r="C25" s="212" t="s">
        <v>53</v>
      </c>
      <c r="D25" s="191">
        <v>120875.01</v>
      </c>
      <c r="E25" s="191">
        <v>120875.00613972706</v>
      </c>
      <c r="F25" s="191">
        <f t="shared" si="3"/>
        <v>3.8602729327976704E-3</v>
      </c>
      <c r="G25" s="211">
        <f t="shared" si="4"/>
        <v>3.8602729327976704E-3</v>
      </c>
      <c r="H25" s="224">
        <v>0.25479452054794521</v>
      </c>
      <c r="I25" s="211">
        <f t="shared" si="5"/>
        <v>9.835763910963928E-4</v>
      </c>
      <c r="J25" s="211">
        <f t="shared" si="0"/>
        <v>0</v>
      </c>
      <c r="K25" s="211">
        <f t="shared" si="1"/>
        <v>9.835763910963928E-4</v>
      </c>
      <c r="L25" s="211">
        <f t="shared" si="6"/>
        <v>30798.289235601689</v>
      </c>
      <c r="M25" s="225">
        <f t="shared" si="8"/>
        <v>675691971.35843825</v>
      </c>
      <c r="N25" s="225"/>
      <c r="O25" s="220"/>
      <c r="P25" s="208"/>
    </row>
    <row r="26" spans="1:17" x14ac:dyDescent="0.35">
      <c r="A26" s="211">
        <f t="shared" si="7"/>
        <v>11</v>
      </c>
      <c r="B26" s="218">
        <f t="shared" si="2"/>
        <v>2019</v>
      </c>
      <c r="C26" s="212" t="s">
        <v>54</v>
      </c>
      <c r="D26" s="191">
        <v>-88709.59</v>
      </c>
      <c r="E26" s="191">
        <v>-88709.593655615361</v>
      </c>
      <c r="F26" s="191">
        <f t="shared" si="3"/>
        <v>3.6556153645506129E-3</v>
      </c>
      <c r="G26" s="211">
        <f t="shared" si="4"/>
        <v>3.6556153645506129E-3</v>
      </c>
      <c r="H26" s="224">
        <v>0.16986301369863013</v>
      </c>
      <c r="I26" s="211">
        <f t="shared" si="5"/>
        <v>6.2095384274558354E-4</v>
      </c>
      <c r="J26" s="211">
        <f t="shared" si="0"/>
        <v>0</v>
      </c>
      <c r="K26" s="211">
        <f t="shared" si="1"/>
        <v>6.2095384274558354E-4</v>
      </c>
      <c r="L26" s="211">
        <f t="shared" si="6"/>
        <v>-15068.478922323704</v>
      </c>
      <c r="M26" s="225">
        <f t="shared" si="8"/>
        <v>675676902.88013685</v>
      </c>
      <c r="N26" s="225"/>
      <c r="O26" s="220"/>
      <c r="P26" s="208"/>
    </row>
    <row r="27" spans="1:17" x14ac:dyDescent="0.35">
      <c r="A27" s="211">
        <f t="shared" si="7"/>
        <v>12</v>
      </c>
      <c r="B27" s="218">
        <f t="shared" si="2"/>
        <v>2019</v>
      </c>
      <c r="C27" s="212" t="s">
        <v>55</v>
      </c>
      <c r="D27" s="191">
        <v>-85847.99</v>
      </c>
      <c r="E27" s="191">
        <v>-85847.993860272938</v>
      </c>
      <c r="F27" s="191">
        <f t="shared" si="3"/>
        <v>3.8602729327976704E-3</v>
      </c>
      <c r="G27" s="211">
        <f t="shared" si="4"/>
        <v>3.8602729327976704E-3</v>
      </c>
      <c r="H27" s="224">
        <v>8.7671232876712329E-2</v>
      </c>
      <c r="I27" s="211">
        <f t="shared" si="5"/>
        <v>3.3843488725897384E-4</v>
      </c>
      <c r="J27" s="211">
        <f t="shared" si="0"/>
        <v>0</v>
      </c>
      <c r="K27" s="211">
        <f t="shared" si="1"/>
        <v>3.3843488725897384E-4</v>
      </c>
      <c r="L27" s="211">
        <f t="shared" si="6"/>
        <v>-7526.399461722559</v>
      </c>
      <c r="M27" s="225">
        <f t="shared" si="8"/>
        <v>675669376.48101354</v>
      </c>
      <c r="N27" s="225"/>
      <c r="O27" s="220"/>
      <c r="P27" s="208"/>
    </row>
    <row r="28" spans="1:17" x14ac:dyDescent="0.35">
      <c r="A28" s="211">
        <f t="shared" si="7"/>
        <v>13</v>
      </c>
      <c r="B28" s="218">
        <f t="shared" si="2"/>
        <v>2019</v>
      </c>
      <c r="C28" s="212" t="s">
        <v>44</v>
      </c>
      <c r="D28" s="191">
        <v>45890.859430674231</v>
      </c>
      <c r="E28" s="191">
        <v>-88709.593655615361</v>
      </c>
      <c r="F28" s="191">
        <f>D28-E28</f>
        <v>134600.45308628958</v>
      </c>
      <c r="G28" s="211">
        <f t="shared" si="4"/>
        <v>134600.45308628958</v>
      </c>
      <c r="H28" s="224">
        <v>2.7397260273972603E-3</v>
      </c>
      <c r="I28" s="211">
        <f t="shared" si="5"/>
        <v>368.76836461997146</v>
      </c>
      <c r="J28" s="211">
        <f t="shared" si="0"/>
        <v>0</v>
      </c>
      <c r="K28" s="211">
        <f t="shared" si="1"/>
        <v>368.76836461997146</v>
      </c>
      <c r="L28" s="211">
        <f t="shared" si="6"/>
        <v>-243.03998261812427</v>
      </c>
      <c r="M28" s="225">
        <f t="shared" si="8"/>
        <v>675669502.20939553</v>
      </c>
      <c r="N28" s="225"/>
      <c r="O28" s="220"/>
      <c r="P28" s="208"/>
    </row>
    <row r="29" spans="1:17" ht="15" thickBot="1" x14ac:dyDescent="0.4">
      <c r="A29" s="211"/>
      <c r="B29" s="212"/>
      <c r="C29" s="212" t="s">
        <v>1</v>
      </c>
      <c r="D29" s="226">
        <f>SUM(D17:D28)</f>
        <v>-909884.01450000552</v>
      </c>
      <c r="E29" s="227">
        <f>SUM(E17:E28)</f>
        <v>-1044484.4789624563</v>
      </c>
      <c r="F29" s="227">
        <f t="shared" ref="F29:L29" si="9">SUM(F17:F28)</f>
        <v>134600.46446245082</v>
      </c>
      <c r="G29" s="227">
        <f t="shared" si="9"/>
        <v>409338.12793889124</v>
      </c>
      <c r="H29" s="227"/>
      <c r="I29" s="227">
        <f t="shared" si="9"/>
        <v>208115.60625141399</v>
      </c>
      <c r="J29" s="227">
        <f t="shared" si="9"/>
        <v>-274737.66347644042</v>
      </c>
      <c r="K29" s="227">
        <f t="shared" si="9"/>
        <v>-66622.057225026409</v>
      </c>
      <c r="L29" s="227">
        <f t="shared" si="9"/>
        <v>-558742.16120968666</v>
      </c>
      <c r="M29" s="227">
        <f>+M28</f>
        <v>675669502.20939553</v>
      </c>
      <c r="N29" s="228"/>
      <c r="O29" s="208"/>
      <c r="P29" s="208"/>
      <c r="Q29" s="4"/>
    </row>
    <row r="30" spans="1:17" ht="15" thickTop="1" x14ac:dyDescent="0.35">
      <c r="A30" s="211"/>
      <c r="B30" s="212"/>
      <c r="C30" s="212"/>
      <c r="D30" s="228"/>
      <c r="E30" s="211"/>
      <c r="F30" s="211"/>
      <c r="G30" s="228"/>
      <c r="H30" s="228"/>
      <c r="I30" s="228"/>
      <c r="J30" s="211"/>
      <c r="K30" s="211"/>
      <c r="L30" s="211"/>
      <c r="M30" s="211"/>
      <c r="N30" s="211"/>
      <c r="O30" s="208"/>
      <c r="P30" s="208"/>
    </row>
    <row r="31" spans="1:17" ht="15" thickBot="1" x14ac:dyDescent="0.4">
      <c r="A31" s="211">
        <v>14</v>
      </c>
      <c r="B31" s="212"/>
      <c r="C31" s="211" t="s">
        <v>340</v>
      </c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26">
        <f>M29</f>
        <v>675669502.20939553</v>
      </c>
      <c r="O31" s="208" t="s">
        <v>3</v>
      </c>
      <c r="P31" s="208"/>
    </row>
    <row r="32" spans="1:17" ht="15" thickTop="1" x14ac:dyDescent="0.35">
      <c r="A32" s="211"/>
      <c r="B32" s="212"/>
      <c r="C32" s="229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08"/>
      <c r="P32" s="208"/>
    </row>
    <row r="33" spans="1:16" x14ac:dyDescent="0.35">
      <c r="A33" s="230" t="s">
        <v>315</v>
      </c>
      <c r="B33" s="212"/>
      <c r="C33" s="229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08"/>
      <c r="P33" s="208"/>
    </row>
    <row r="34" spans="1:16" x14ac:dyDescent="0.35">
      <c r="A34" s="287" t="s">
        <v>95</v>
      </c>
      <c r="B34" s="289"/>
      <c r="C34" s="288" t="s">
        <v>337</v>
      </c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08"/>
      <c r="P34" s="208"/>
    </row>
    <row r="35" spans="1:16" x14ac:dyDescent="0.35">
      <c r="A35" s="231" t="s">
        <v>185</v>
      </c>
      <c r="B35" s="231"/>
      <c r="C35" s="200" t="s">
        <v>245</v>
      </c>
      <c r="D35" s="208"/>
      <c r="E35" s="200"/>
      <c r="F35" s="200"/>
      <c r="G35" s="200"/>
      <c r="H35" s="200"/>
      <c r="I35" s="200"/>
      <c r="J35" s="200"/>
      <c r="K35" s="200"/>
      <c r="L35" s="229"/>
      <c r="M35" s="229"/>
      <c r="N35" s="229"/>
      <c r="O35" s="208"/>
      <c r="P35" s="208"/>
    </row>
    <row r="36" spans="1:16" ht="15" customHeight="1" x14ac:dyDescent="0.35">
      <c r="A36" s="287" t="s">
        <v>62</v>
      </c>
      <c r="B36" s="289"/>
      <c r="C36" s="290" t="s">
        <v>232</v>
      </c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08"/>
      <c r="P36" s="208"/>
    </row>
    <row r="37" spans="1:16" ht="15" customHeight="1" x14ac:dyDescent="0.35">
      <c r="A37" s="287" t="s">
        <v>64</v>
      </c>
      <c r="B37" s="289"/>
      <c r="C37" s="290" t="s">
        <v>233</v>
      </c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08"/>
      <c r="P37" s="208"/>
    </row>
    <row r="38" spans="1:16" x14ac:dyDescent="0.35">
      <c r="A38" s="287" t="s">
        <v>66</v>
      </c>
      <c r="B38" s="289"/>
      <c r="C38" s="288" t="s">
        <v>96</v>
      </c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08"/>
      <c r="P38" s="208"/>
    </row>
    <row r="39" spans="1:16" x14ac:dyDescent="0.35">
      <c r="A39" s="287" t="s">
        <v>68</v>
      </c>
      <c r="B39" s="289" t="s">
        <v>69</v>
      </c>
      <c r="C39" s="229" t="s">
        <v>234</v>
      </c>
      <c r="D39" s="212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08"/>
      <c r="P39" s="208"/>
    </row>
    <row r="40" spans="1:16" x14ac:dyDescent="0.35">
      <c r="A40" s="287" t="s">
        <v>69</v>
      </c>
      <c r="B40" s="287"/>
      <c r="C40" s="288" t="s">
        <v>319</v>
      </c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08"/>
      <c r="P40" s="208"/>
    </row>
    <row r="41" spans="1:16" x14ac:dyDescent="0.35">
      <c r="A41" s="287" t="s">
        <v>97</v>
      </c>
      <c r="B41" s="289"/>
      <c r="C41" s="288" t="s">
        <v>222</v>
      </c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08"/>
      <c r="P41" s="208"/>
    </row>
    <row r="42" spans="1:16" x14ac:dyDescent="0.35">
      <c r="A42" s="287" t="s">
        <v>98</v>
      </c>
      <c r="B42" s="289"/>
      <c r="C42" s="288" t="s">
        <v>235</v>
      </c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08"/>
      <c r="P42" s="208"/>
    </row>
    <row r="43" spans="1:16" x14ac:dyDescent="0.35">
      <c r="A43" s="287" t="s">
        <v>100</v>
      </c>
      <c r="B43" s="289"/>
      <c r="C43" s="288" t="s">
        <v>236</v>
      </c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08"/>
      <c r="P43" s="208"/>
    </row>
    <row r="44" spans="1:16" x14ac:dyDescent="0.35">
      <c r="A44" s="232" t="s">
        <v>101</v>
      </c>
      <c r="B44" s="233"/>
      <c r="C44" s="234" t="s">
        <v>237</v>
      </c>
      <c r="D44" s="233"/>
      <c r="E44" s="232"/>
      <c r="F44" s="232"/>
      <c r="G44" s="232"/>
      <c r="H44" s="232"/>
      <c r="I44" s="232"/>
      <c r="J44" s="232"/>
      <c r="K44" s="232"/>
      <c r="L44" s="232"/>
      <c r="M44" s="232"/>
      <c r="N44" s="235"/>
      <c r="O44" s="208"/>
      <c r="P44" s="208"/>
    </row>
    <row r="45" spans="1:16" x14ac:dyDescent="0.35">
      <c r="A45" s="287" t="s">
        <v>102</v>
      </c>
      <c r="B45" s="289"/>
      <c r="C45" s="288" t="s">
        <v>238</v>
      </c>
      <c r="D45" s="288"/>
      <c r="E45" s="288"/>
      <c r="F45" s="288"/>
      <c r="G45" s="288"/>
      <c r="H45" s="288"/>
      <c r="I45" s="288"/>
      <c r="J45" s="236"/>
      <c r="K45" s="236"/>
      <c r="L45" s="236"/>
      <c r="M45" s="236"/>
      <c r="N45" s="236"/>
      <c r="O45" s="208"/>
      <c r="P45" s="208"/>
    </row>
    <row r="46" spans="1:16" x14ac:dyDescent="0.35">
      <c r="A46" s="287" t="s">
        <v>227</v>
      </c>
      <c r="B46" s="289"/>
      <c r="C46" s="275" t="s">
        <v>341</v>
      </c>
      <c r="D46" s="275"/>
      <c r="E46" s="275"/>
      <c r="F46" s="275"/>
      <c r="G46" s="275"/>
      <c r="H46" s="275"/>
      <c r="I46" s="275"/>
      <c r="J46" s="275"/>
      <c r="K46" s="232"/>
      <c r="L46" s="232"/>
      <c r="M46" s="232"/>
      <c r="N46" s="232"/>
      <c r="O46" s="208"/>
      <c r="P46" s="208"/>
    </row>
    <row r="47" spans="1:16" x14ac:dyDescent="0.35">
      <c r="A47" s="237"/>
      <c r="B47" s="233"/>
      <c r="C47" s="233"/>
      <c r="D47" s="233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08"/>
      <c r="P47" s="208"/>
    </row>
    <row r="48" spans="1:16" x14ac:dyDescent="0.35">
      <c r="A48" s="236"/>
      <c r="B48" s="233"/>
      <c r="C48" s="233"/>
      <c r="D48" s="233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08"/>
      <c r="P48" s="208"/>
    </row>
    <row r="49" spans="1:16" x14ac:dyDescent="0.35">
      <c r="A49" s="232"/>
      <c r="B49" s="233"/>
      <c r="C49" s="233"/>
      <c r="D49" s="233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08"/>
      <c r="P49" s="208"/>
    </row>
    <row r="50" spans="1:16" x14ac:dyDescent="0.35">
      <c r="A50" s="43"/>
      <c r="B50" s="44"/>
      <c r="C50" s="44"/>
      <c r="D50" s="44"/>
      <c r="E50" s="43"/>
      <c r="F50" s="43"/>
      <c r="G50" s="43"/>
      <c r="H50" s="43"/>
      <c r="I50" s="43"/>
      <c r="J50" s="43"/>
      <c r="K50" s="43"/>
      <c r="L50" s="43"/>
      <c r="M50" s="43"/>
      <c r="N50" s="43"/>
    </row>
    <row r="51" spans="1:16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6" ht="15.5" x14ac:dyDescent="0.35">
      <c r="A52" s="61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6" ht="15.5" x14ac:dyDescent="0.35">
      <c r="A53" s="6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6" x14ac:dyDescent="0.35">
      <c r="A54" s="43"/>
      <c r="B54" s="44"/>
      <c r="C54" s="44"/>
      <c r="D54" s="44"/>
      <c r="E54" s="44"/>
      <c r="F54" s="43"/>
      <c r="G54" s="43"/>
      <c r="H54" s="43"/>
      <c r="I54" s="43"/>
      <c r="J54" s="43"/>
      <c r="K54" s="43"/>
      <c r="L54" s="43"/>
      <c r="M54" s="43"/>
      <c r="N54" s="45"/>
    </row>
    <row r="55" spans="1:16" x14ac:dyDescent="0.35">
      <c r="A55" s="43"/>
      <c r="B55" s="44"/>
      <c r="C55" s="44"/>
      <c r="D55" s="44"/>
      <c r="E55" s="44"/>
      <c r="F55" s="43"/>
      <c r="G55" s="44"/>
      <c r="H55" s="43"/>
      <c r="I55" s="44"/>
      <c r="J55" s="44"/>
      <c r="K55" s="44"/>
      <c r="L55" s="44"/>
      <c r="M55" s="44"/>
      <c r="N55" s="44"/>
    </row>
    <row r="56" spans="1:16" x14ac:dyDescent="0.3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</row>
    <row r="57" spans="1:16" x14ac:dyDescent="0.35">
      <c r="A57" s="43"/>
      <c r="B57" s="44"/>
      <c r="C57" s="44"/>
      <c r="D57" s="44"/>
      <c r="E57" s="43"/>
      <c r="F57" s="43"/>
      <c r="G57" s="43"/>
      <c r="H57" s="43"/>
      <c r="I57" s="43"/>
      <c r="J57" s="43"/>
      <c r="K57" s="43"/>
      <c r="L57" s="43"/>
      <c r="M57" s="43"/>
      <c r="N57" s="43"/>
    </row>
    <row r="58" spans="1:16" x14ac:dyDescent="0.35">
      <c r="A58" s="43"/>
      <c r="B58" s="52"/>
      <c r="C58" s="44"/>
      <c r="D58" s="44"/>
      <c r="E58" s="43"/>
      <c r="F58" s="43"/>
      <c r="G58" s="53"/>
      <c r="H58" s="43"/>
      <c r="I58" s="43"/>
      <c r="J58" s="43"/>
      <c r="K58" s="43"/>
      <c r="L58" s="43"/>
      <c r="M58" s="43"/>
      <c r="N58" s="43"/>
    </row>
    <row r="59" spans="1:16" x14ac:dyDescent="0.35">
      <c r="A59" s="43"/>
      <c r="B59" s="52"/>
      <c r="C59" s="44"/>
      <c r="D59" s="44"/>
      <c r="E59" s="43"/>
      <c r="F59" s="43"/>
      <c r="G59" s="53"/>
      <c r="H59" s="43"/>
      <c r="I59" s="43"/>
      <c r="J59" s="43"/>
      <c r="K59" s="43"/>
      <c r="L59" s="43"/>
      <c r="M59" s="43"/>
      <c r="N59" s="43"/>
    </row>
    <row r="60" spans="1:16" x14ac:dyDescent="0.35">
      <c r="A60" s="43"/>
      <c r="B60" s="52"/>
      <c r="C60" s="44"/>
      <c r="D60" s="44"/>
      <c r="E60" s="43"/>
      <c r="F60" s="43"/>
      <c r="G60" s="54"/>
      <c r="H60" s="55"/>
      <c r="I60" s="43"/>
      <c r="J60" s="43"/>
      <c r="K60" s="43"/>
      <c r="L60" s="43"/>
      <c r="M60" s="43"/>
      <c r="N60" s="43"/>
    </row>
    <row r="61" spans="1:16" x14ac:dyDescent="0.35">
      <c r="A61" s="43"/>
      <c r="B61" s="52"/>
      <c r="C61" s="44"/>
      <c r="D61" s="44"/>
      <c r="E61" s="43"/>
      <c r="F61" s="43"/>
      <c r="G61" s="54"/>
      <c r="H61" s="55"/>
      <c r="I61" s="43"/>
      <c r="J61" s="43"/>
      <c r="K61" s="43"/>
      <c r="L61" s="43"/>
      <c r="M61" s="43"/>
      <c r="N61" s="43"/>
    </row>
    <row r="62" spans="1:16" x14ac:dyDescent="0.35">
      <c r="A62" s="43"/>
      <c r="B62" s="52"/>
      <c r="C62" s="44"/>
      <c r="D62" s="44"/>
      <c r="E62" s="43"/>
      <c r="F62" s="43"/>
      <c r="G62" s="54"/>
      <c r="H62" s="55"/>
      <c r="I62" s="43"/>
      <c r="J62" s="43"/>
      <c r="K62" s="43"/>
      <c r="L62" s="43"/>
      <c r="M62" s="43"/>
      <c r="N62" s="43"/>
    </row>
    <row r="63" spans="1:16" x14ac:dyDescent="0.35">
      <c r="A63" s="43"/>
      <c r="B63" s="52"/>
      <c r="C63" s="44"/>
      <c r="D63" s="44"/>
      <c r="E63" s="43"/>
      <c r="F63" s="43"/>
      <c r="G63" s="54"/>
      <c r="H63" s="55"/>
      <c r="I63" s="43"/>
      <c r="J63" s="43"/>
      <c r="K63" s="43"/>
      <c r="L63" s="43"/>
      <c r="M63" s="43"/>
      <c r="N63" s="43"/>
    </row>
    <row r="64" spans="1:16" x14ac:dyDescent="0.35">
      <c r="A64" s="43"/>
      <c r="B64" s="52"/>
      <c r="C64" s="44"/>
      <c r="D64" s="44"/>
      <c r="E64" s="43"/>
      <c r="F64" s="43"/>
      <c r="G64" s="54"/>
      <c r="H64" s="55"/>
      <c r="I64" s="43"/>
      <c r="J64" s="43"/>
      <c r="K64" s="43"/>
      <c r="L64" s="43"/>
      <c r="M64" s="43"/>
      <c r="N64" s="43"/>
    </row>
    <row r="65" spans="1:14" x14ac:dyDescent="0.35">
      <c r="A65" s="43"/>
      <c r="B65" s="52"/>
      <c r="C65" s="44"/>
      <c r="D65" s="44"/>
      <c r="E65" s="43"/>
      <c r="F65" s="43"/>
      <c r="G65" s="54"/>
      <c r="H65" s="55"/>
      <c r="I65" s="43"/>
      <c r="J65" s="43"/>
      <c r="K65" s="43"/>
      <c r="L65" s="43"/>
      <c r="M65" s="43"/>
      <c r="N65" s="43"/>
    </row>
    <row r="66" spans="1:14" x14ac:dyDescent="0.35">
      <c r="A66" s="43"/>
      <c r="B66" s="52"/>
      <c r="C66" s="44"/>
      <c r="D66" s="44"/>
      <c r="E66" s="43"/>
      <c r="F66" s="43"/>
      <c r="G66" s="54"/>
      <c r="H66" s="55"/>
      <c r="I66" s="43"/>
      <c r="J66" s="43"/>
      <c r="K66" s="43"/>
      <c r="L66" s="43"/>
      <c r="M66" s="43"/>
      <c r="N66" s="43"/>
    </row>
    <row r="67" spans="1:14" x14ac:dyDescent="0.35">
      <c r="A67" s="43"/>
      <c r="B67" s="52"/>
      <c r="C67" s="44"/>
      <c r="D67" s="44"/>
      <c r="E67" s="43"/>
      <c r="F67" s="43"/>
      <c r="G67" s="54"/>
      <c r="H67" s="55"/>
      <c r="I67" s="43"/>
      <c r="J67" s="43"/>
      <c r="K67" s="43"/>
      <c r="L67" s="43"/>
      <c r="M67" s="43"/>
      <c r="N67" s="43"/>
    </row>
    <row r="68" spans="1:14" x14ac:dyDescent="0.35">
      <c r="A68" s="43"/>
      <c r="B68" s="52"/>
      <c r="C68" s="44"/>
      <c r="D68" s="44"/>
      <c r="E68" s="43"/>
      <c r="F68" s="43"/>
      <c r="G68" s="54"/>
      <c r="H68" s="55"/>
      <c r="I68" s="43"/>
      <c r="J68" s="43"/>
      <c r="K68" s="43"/>
      <c r="L68" s="43"/>
      <c r="M68" s="43"/>
      <c r="N68" s="43"/>
    </row>
    <row r="69" spans="1:14" x14ac:dyDescent="0.35">
      <c r="A69" s="43"/>
      <c r="B69" s="52"/>
      <c r="C69" s="44"/>
      <c r="D69" s="44"/>
      <c r="E69" s="43"/>
      <c r="F69" s="43"/>
      <c r="G69" s="54"/>
      <c r="H69" s="55"/>
      <c r="I69" s="43"/>
      <c r="J69" s="43"/>
      <c r="K69" s="43"/>
      <c r="L69" s="43"/>
      <c r="M69" s="43"/>
      <c r="N69" s="43"/>
    </row>
    <row r="70" spans="1:14" x14ac:dyDescent="0.35">
      <c r="A70" s="43"/>
      <c r="B70" s="52"/>
      <c r="C70" s="44"/>
      <c r="D70" s="44"/>
      <c r="E70" s="43"/>
      <c r="F70" s="43"/>
      <c r="G70" s="54"/>
      <c r="H70" s="55"/>
      <c r="I70" s="43"/>
      <c r="J70" s="43"/>
      <c r="K70" s="43"/>
      <c r="L70" s="43"/>
      <c r="M70" s="43"/>
      <c r="N70" s="43"/>
    </row>
    <row r="71" spans="1:14" x14ac:dyDescent="0.35">
      <c r="A71" s="43"/>
      <c r="B71" s="52"/>
      <c r="C71" s="44"/>
      <c r="D71" s="44"/>
      <c r="E71" s="43"/>
      <c r="F71" s="43"/>
      <c r="G71" s="54"/>
      <c r="H71" s="55"/>
      <c r="I71" s="43"/>
      <c r="J71" s="43"/>
      <c r="K71" s="43"/>
      <c r="L71" s="43"/>
      <c r="M71" s="43"/>
      <c r="N71" s="43"/>
    </row>
    <row r="72" spans="1:14" x14ac:dyDescent="0.35">
      <c r="A72" s="43"/>
      <c r="B72" s="44"/>
      <c r="C72" s="44"/>
      <c r="D72" s="44"/>
      <c r="E72" s="43"/>
      <c r="F72" s="43"/>
      <c r="G72" s="43"/>
      <c r="H72" s="43"/>
      <c r="I72" s="43"/>
      <c r="J72" s="43"/>
      <c r="K72" s="43"/>
      <c r="L72" s="43"/>
      <c r="M72" s="43"/>
      <c r="N72" s="43"/>
    </row>
    <row r="73" spans="1:14" x14ac:dyDescent="0.35">
      <c r="A73" s="43"/>
      <c r="B73" s="44"/>
      <c r="C73" s="44"/>
      <c r="D73" s="44"/>
      <c r="E73" s="43"/>
      <c r="F73" s="43"/>
      <c r="G73" s="43"/>
      <c r="H73" s="43"/>
      <c r="I73" s="43"/>
      <c r="J73" s="43"/>
      <c r="K73" s="43"/>
      <c r="L73" s="43"/>
      <c r="M73" s="43"/>
      <c r="N73" s="45"/>
    </row>
    <row r="74" spans="1:14" x14ac:dyDescent="0.35">
      <c r="A74" s="43"/>
      <c r="B74" s="44"/>
      <c r="C74" s="44"/>
      <c r="D74" s="44"/>
      <c r="E74" s="43"/>
      <c r="F74" s="43"/>
      <c r="G74" s="43"/>
      <c r="H74" s="43"/>
      <c r="I74" s="43"/>
      <c r="J74" s="43"/>
      <c r="K74" s="43"/>
      <c r="L74" s="43"/>
      <c r="M74" s="43"/>
      <c r="N74" s="45"/>
    </row>
    <row r="75" spans="1:14" x14ac:dyDescent="0.35">
      <c r="A75" s="43"/>
      <c r="B75" s="44"/>
      <c r="C75" s="44"/>
      <c r="D75" s="44"/>
      <c r="E75" s="43"/>
      <c r="F75" s="43"/>
      <c r="G75" s="43"/>
      <c r="H75" s="43"/>
      <c r="I75" s="43"/>
      <c r="J75" s="43"/>
      <c r="K75" s="43"/>
      <c r="L75" s="43"/>
      <c r="M75" s="43"/>
      <c r="N75" s="43"/>
    </row>
    <row r="76" spans="1:14" x14ac:dyDescent="0.3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</row>
    <row r="77" spans="1:14" x14ac:dyDescent="0.3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</row>
    <row r="78" spans="1:14" x14ac:dyDescent="0.3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</row>
    <row r="79" spans="1:14" x14ac:dyDescent="0.3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</row>
    <row r="80" spans="1:14" x14ac:dyDescent="0.3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</row>
    <row r="81" spans="1:14" x14ac:dyDescent="0.3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</row>
    <row r="82" spans="1:14" x14ac:dyDescent="0.3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</row>
    <row r="83" spans="1:14" x14ac:dyDescent="0.3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</row>
    <row r="84" spans="1:14" x14ac:dyDescent="0.3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1:14" x14ac:dyDescent="0.3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</row>
    <row r="86" spans="1:14" x14ac:dyDescent="0.3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</row>
    <row r="87" spans="1:14" x14ac:dyDescent="0.3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</row>
    <row r="88" spans="1:14" x14ac:dyDescent="0.3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</row>
    <row r="89" spans="1:14" x14ac:dyDescent="0.3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</row>
    <row r="90" spans="1:14" x14ac:dyDescent="0.3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</row>
    <row r="91" spans="1:14" x14ac:dyDescent="0.3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</row>
    <row r="92" spans="1:14" x14ac:dyDescent="0.3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</row>
    <row r="93" spans="1:14" x14ac:dyDescent="0.3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</row>
    <row r="94" spans="1:14" x14ac:dyDescent="0.3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1:14" x14ac:dyDescent="0.3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1:14" x14ac:dyDescent="0.3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1:14" x14ac:dyDescent="0.3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1:14" x14ac:dyDescent="0.3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1:14" x14ac:dyDescent="0.3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1:14" x14ac:dyDescent="0.3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</row>
    <row r="101" spans="1:14" x14ac:dyDescent="0.3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</row>
    <row r="102" spans="1:14" x14ac:dyDescent="0.3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</row>
    <row r="103" spans="1:14" x14ac:dyDescent="0.3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</row>
    <row r="104" spans="1:14" x14ac:dyDescent="0.3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  <row r="105" spans="1:14" x14ac:dyDescent="0.3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</row>
    <row r="106" spans="1:14" x14ac:dyDescent="0.3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</row>
    <row r="107" spans="1:14" x14ac:dyDescent="0.3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</row>
    <row r="108" spans="1:14" x14ac:dyDescent="0.3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</row>
    <row r="109" spans="1:14" x14ac:dyDescent="0.3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</row>
    <row r="110" spans="1:14" x14ac:dyDescent="0.3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</row>
    <row r="111" spans="1:14" x14ac:dyDescent="0.3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</row>
    <row r="112" spans="1:14" x14ac:dyDescent="0.3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</row>
    <row r="113" spans="1:14" x14ac:dyDescent="0.3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</row>
    <row r="114" spans="1:14" x14ac:dyDescent="0.3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</row>
    <row r="115" spans="1:14" x14ac:dyDescent="0.3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</row>
    <row r="116" spans="1:14" x14ac:dyDescent="0.3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</row>
    <row r="117" spans="1:14" x14ac:dyDescent="0.3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</row>
    <row r="118" spans="1:14" x14ac:dyDescent="0.3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</row>
    <row r="119" spans="1:14" x14ac:dyDescent="0.3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</row>
    <row r="120" spans="1:14" x14ac:dyDescent="0.3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</row>
    <row r="121" spans="1:14" x14ac:dyDescent="0.3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</row>
    <row r="122" spans="1:14" x14ac:dyDescent="0.3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</row>
    <row r="123" spans="1:14" x14ac:dyDescent="0.3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</row>
    <row r="124" spans="1:14" x14ac:dyDescent="0.3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</row>
    <row r="125" spans="1:14" x14ac:dyDescent="0.3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</row>
    <row r="126" spans="1:14" x14ac:dyDescent="0.3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</row>
    <row r="127" spans="1:14" x14ac:dyDescent="0.3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</row>
    <row r="128" spans="1:14" x14ac:dyDescent="0.3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</row>
    <row r="129" spans="1:14" x14ac:dyDescent="0.3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</row>
    <row r="130" spans="1:14" x14ac:dyDescent="0.3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</row>
    <row r="131" spans="1:14" x14ac:dyDescent="0.3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</row>
    <row r="132" spans="1:14" x14ac:dyDescent="0.3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</row>
    <row r="133" spans="1:14" x14ac:dyDescent="0.3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</row>
    <row r="134" spans="1:14" x14ac:dyDescent="0.3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</row>
    <row r="135" spans="1:14" x14ac:dyDescent="0.3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</row>
    <row r="136" spans="1:14" x14ac:dyDescent="0.3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</row>
    <row r="137" spans="1:14" x14ac:dyDescent="0.3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</row>
    <row r="138" spans="1:14" x14ac:dyDescent="0.3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</row>
    <row r="139" spans="1:14" x14ac:dyDescent="0.3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</row>
    <row r="140" spans="1:14" x14ac:dyDescent="0.3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</row>
    <row r="141" spans="1:14" x14ac:dyDescent="0.3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</row>
    <row r="142" spans="1:14" x14ac:dyDescent="0.3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</row>
    <row r="143" spans="1:14" x14ac:dyDescent="0.3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</row>
    <row r="144" spans="1:14" x14ac:dyDescent="0.3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</row>
    <row r="145" spans="1:14" x14ac:dyDescent="0.3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</row>
    <row r="146" spans="1:14" x14ac:dyDescent="0.3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</row>
    <row r="147" spans="1:14" x14ac:dyDescent="0.3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</row>
    <row r="148" spans="1:14" x14ac:dyDescent="0.3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</row>
    <row r="149" spans="1:14" x14ac:dyDescent="0.3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</row>
    <row r="150" spans="1:14" x14ac:dyDescent="0.3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</row>
    <row r="151" spans="1:14" x14ac:dyDescent="0.3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</row>
    <row r="152" spans="1:14" x14ac:dyDescent="0.3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</row>
    <row r="153" spans="1:14" x14ac:dyDescent="0.3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</row>
    <row r="154" spans="1:14" x14ac:dyDescent="0.3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</row>
    <row r="155" spans="1:14" x14ac:dyDescent="0.3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</row>
    <row r="156" spans="1:14" x14ac:dyDescent="0.3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</row>
    <row r="157" spans="1:14" x14ac:dyDescent="0.3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</row>
    <row r="158" spans="1:14" x14ac:dyDescent="0.3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</row>
    <row r="159" spans="1:14" x14ac:dyDescent="0.3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</row>
    <row r="160" spans="1:14" x14ac:dyDescent="0.3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</row>
    <row r="161" spans="1:14" x14ac:dyDescent="0.3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</row>
    <row r="162" spans="1:14" x14ac:dyDescent="0.3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</row>
    <row r="163" spans="1:14" x14ac:dyDescent="0.3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</row>
    <row r="164" spans="1:14" x14ac:dyDescent="0.3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</row>
    <row r="165" spans="1:14" x14ac:dyDescent="0.3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</row>
    <row r="166" spans="1:14" x14ac:dyDescent="0.3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</row>
    <row r="167" spans="1:14" x14ac:dyDescent="0.3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</row>
    <row r="168" spans="1:14" x14ac:dyDescent="0.3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</row>
    <row r="169" spans="1:14" x14ac:dyDescent="0.3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</row>
    <row r="170" spans="1:14" x14ac:dyDescent="0.3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</row>
    <row r="171" spans="1:14" x14ac:dyDescent="0.3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</row>
    <row r="172" spans="1:14" x14ac:dyDescent="0.3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</row>
    <row r="173" spans="1:14" x14ac:dyDescent="0.3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</row>
    <row r="174" spans="1:14" x14ac:dyDescent="0.3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</row>
    <row r="175" spans="1:14" x14ac:dyDescent="0.3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</row>
    <row r="176" spans="1:14" x14ac:dyDescent="0.3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</row>
    <row r="177" spans="1:14" x14ac:dyDescent="0.3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</row>
    <row r="178" spans="1:14" x14ac:dyDescent="0.3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</row>
    <row r="179" spans="1:14" x14ac:dyDescent="0.3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</row>
    <row r="180" spans="1:14" x14ac:dyDescent="0.3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</row>
    <row r="181" spans="1:14" x14ac:dyDescent="0.3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</row>
    <row r="182" spans="1:14" x14ac:dyDescent="0.3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</row>
    <row r="183" spans="1:14" x14ac:dyDescent="0.3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</row>
    <row r="184" spans="1:14" x14ac:dyDescent="0.3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</row>
    <row r="185" spans="1:14" x14ac:dyDescent="0.3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</row>
    <row r="186" spans="1:14" x14ac:dyDescent="0.3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</row>
    <row r="187" spans="1:14" x14ac:dyDescent="0.3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</row>
    <row r="188" spans="1:14" x14ac:dyDescent="0.3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</row>
    <row r="189" spans="1:14" x14ac:dyDescent="0.3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</row>
    <row r="190" spans="1:14" x14ac:dyDescent="0.3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</row>
    <row r="191" spans="1:14" x14ac:dyDescent="0.3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</row>
    <row r="192" spans="1:14" x14ac:dyDescent="0.3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</row>
    <row r="193" spans="1:14" x14ac:dyDescent="0.3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</row>
    <row r="194" spans="1:14" x14ac:dyDescent="0.3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</row>
    <row r="195" spans="1:14" x14ac:dyDescent="0.3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</row>
    <row r="196" spans="1:14" x14ac:dyDescent="0.3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</row>
    <row r="197" spans="1:14" x14ac:dyDescent="0.3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</row>
    <row r="198" spans="1:14" x14ac:dyDescent="0.3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</row>
    <row r="199" spans="1:14" x14ac:dyDescent="0.3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</row>
    <row r="200" spans="1:14" x14ac:dyDescent="0.3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</row>
    <row r="201" spans="1:14" x14ac:dyDescent="0.3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</row>
    <row r="202" spans="1:14" x14ac:dyDescent="0.3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</row>
    <row r="203" spans="1:14" x14ac:dyDescent="0.3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</row>
    <row r="204" spans="1:14" x14ac:dyDescent="0.3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</row>
    <row r="205" spans="1:14" x14ac:dyDescent="0.3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</row>
    <row r="206" spans="1:14" x14ac:dyDescent="0.3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</row>
    <row r="207" spans="1:14" x14ac:dyDescent="0.3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</row>
    <row r="208" spans="1:14" x14ac:dyDescent="0.3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</row>
    <row r="209" spans="1:14" x14ac:dyDescent="0.3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</row>
    <row r="210" spans="1:14" x14ac:dyDescent="0.3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</row>
    <row r="211" spans="1:14" x14ac:dyDescent="0.35">
      <c r="B211" s="5"/>
      <c r="C211" s="5"/>
      <c r="D211" s="5"/>
    </row>
    <row r="212" spans="1:14" x14ac:dyDescent="0.35">
      <c r="B212" s="5"/>
      <c r="C212" s="5"/>
      <c r="D212" s="5"/>
    </row>
    <row r="213" spans="1:14" x14ac:dyDescent="0.35">
      <c r="B213" s="5"/>
      <c r="C213" s="5"/>
      <c r="D213" s="5"/>
    </row>
    <row r="214" spans="1:14" x14ac:dyDescent="0.35">
      <c r="B214" s="5"/>
      <c r="C214" s="5"/>
      <c r="D214" s="5"/>
    </row>
    <row r="215" spans="1:14" x14ac:dyDescent="0.35">
      <c r="B215" s="5"/>
      <c r="C215" s="5"/>
      <c r="D215" s="5"/>
    </row>
    <row r="216" spans="1:14" x14ac:dyDescent="0.35">
      <c r="B216" s="5"/>
      <c r="C216" s="5"/>
      <c r="D216" s="5"/>
    </row>
    <row r="217" spans="1:14" x14ac:dyDescent="0.35">
      <c r="B217" s="5"/>
      <c r="C217" s="5"/>
      <c r="D217" s="5"/>
    </row>
    <row r="218" spans="1:14" x14ac:dyDescent="0.35">
      <c r="B218" s="5"/>
      <c r="C218" s="5"/>
      <c r="D218" s="5"/>
    </row>
    <row r="219" spans="1:14" x14ac:dyDescent="0.35">
      <c r="B219" s="5"/>
      <c r="C219" s="5"/>
      <c r="D219" s="5"/>
    </row>
    <row r="220" spans="1:14" x14ac:dyDescent="0.35">
      <c r="B220" s="5"/>
      <c r="C220" s="5"/>
      <c r="D220" s="5"/>
    </row>
    <row r="221" spans="1:14" x14ac:dyDescent="0.35">
      <c r="B221" s="5"/>
      <c r="C221" s="5"/>
      <c r="D221" s="5"/>
    </row>
    <row r="222" spans="1:14" x14ac:dyDescent="0.35">
      <c r="B222" s="5"/>
      <c r="C222" s="5"/>
      <c r="D222" s="5"/>
    </row>
    <row r="223" spans="1:14" x14ac:dyDescent="0.35">
      <c r="B223" s="5"/>
      <c r="C223" s="5"/>
      <c r="D223" s="5"/>
    </row>
    <row r="224" spans="1:14" x14ac:dyDescent="0.35">
      <c r="B224" s="5"/>
      <c r="C224" s="5"/>
      <c r="D224" s="5"/>
    </row>
    <row r="225" spans="2:4" x14ac:dyDescent="0.35">
      <c r="B225" s="5"/>
      <c r="C225" s="5"/>
      <c r="D225" s="5"/>
    </row>
    <row r="226" spans="2:4" x14ac:dyDescent="0.35">
      <c r="B226" s="5"/>
      <c r="C226" s="5"/>
      <c r="D226" s="5"/>
    </row>
    <row r="227" spans="2:4" x14ac:dyDescent="0.35">
      <c r="B227" s="5"/>
      <c r="C227" s="5"/>
      <c r="D227" s="5"/>
    </row>
    <row r="228" spans="2:4" x14ac:dyDescent="0.35">
      <c r="B228" s="5"/>
      <c r="C228" s="5"/>
      <c r="D228" s="5"/>
    </row>
    <row r="229" spans="2:4" x14ac:dyDescent="0.35">
      <c r="B229" s="5"/>
      <c r="C229" s="5"/>
      <c r="D229" s="5"/>
    </row>
    <row r="230" spans="2:4" x14ac:dyDescent="0.35">
      <c r="B230" s="5"/>
      <c r="C230" s="5"/>
      <c r="D230" s="5"/>
    </row>
    <row r="231" spans="2:4" x14ac:dyDescent="0.35">
      <c r="B231" s="5"/>
      <c r="C231" s="5"/>
      <c r="D231" s="5"/>
    </row>
    <row r="232" spans="2:4" x14ac:dyDescent="0.35">
      <c r="B232" s="5"/>
      <c r="C232" s="5"/>
      <c r="D232" s="5"/>
    </row>
    <row r="233" spans="2:4" x14ac:dyDescent="0.35">
      <c r="B233" s="5"/>
      <c r="C233" s="5"/>
      <c r="D233" s="5"/>
    </row>
    <row r="234" spans="2:4" x14ac:dyDescent="0.35">
      <c r="B234" s="5"/>
      <c r="C234" s="5"/>
      <c r="D234" s="5"/>
    </row>
    <row r="235" spans="2:4" x14ac:dyDescent="0.35">
      <c r="B235" s="5"/>
      <c r="C235" s="5"/>
      <c r="D235" s="5"/>
    </row>
    <row r="236" spans="2:4" x14ac:dyDescent="0.35">
      <c r="B236" s="5"/>
      <c r="C236" s="5"/>
      <c r="D236" s="5"/>
    </row>
    <row r="237" spans="2:4" x14ac:dyDescent="0.35">
      <c r="B237" s="5"/>
      <c r="C237" s="5"/>
      <c r="D237" s="5"/>
    </row>
    <row r="238" spans="2:4" x14ac:dyDescent="0.35">
      <c r="B238" s="5"/>
      <c r="C238" s="5"/>
      <c r="D238" s="5"/>
    </row>
    <row r="239" spans="2:4" x14ac:dyDescent="0.35">
      <c r="B239" s="5"/>
      <c r="C239" s="5"/>
      <c r="D239" s="5"/>
    </row>
    <row r="240" spans="2:4" x14ac:dyDescent="0.35">
      <c r="B240" s="5"/>
      <c r="C240" s="5"/>
      <c r="D240" s="5"/>
    </row>
    <row r="241" spans="2:4" x14ac:dyDescent="0.35">
      <c r="B241" s="5"/>
      <c r="C241" s="5"/>
      <c r="D241" s="5"/>
    </row>
    <row r="242" spans="2:4" x14ac:dyDescent="0.35">
      <c r="B242" s="5"/>
      <c r="C242" s="5"/>
      <c r="D242" s="5"/>
    </row>
    <row r="243" spans="2:4" x14ac:dyDescent="0.35">
      <c r="B243" s="5"/>
      <c r="C243" s="5"/>
      <c r="D243" s="5"/>
    </row>
    <row r="244" spans="2:4" x14ac:dyDescent="0.35">
      <c r="B244" s="5"/>
      <c r="C244" s="5"/>
      <c r="D244" s="5"/>
    </row>
    <row r="245" spans="2:4" x14ac:dyDescent="0.35">
      <c r="B245" s="5"/>
      <c r="C245" s="5"/>
      <c r="D245" s="5"/>
    </row>
    <row r="246" spans="2:4" x14ac:dyDescent="0.35">
      <c r="B246" s="5"/>
      <c r="C246" s="5"/>
      <c r="D246" s="5"/>
    </row>
    <row r="247" spans="2:4" x14ac:dyDescent="0.35">
      <c r="B247" s="5"/>
      <c r="C247" s="5"/>
      <c r="D247" s="5"/>
    </row>
    <row r="248" spans="2:4" x14ac:dyDescent="0.35">
      <c r="B248" s="5"/>
      <c r="C248" s="5"/>
      <c r="D248" s="5"/>
    </row>
    <row r="249" spans="2:4" x14ac:dyDescent="0.35">
      <c r="B249" s="5"/>
      <c r="C249" s="5"/>
      <c r="D249" s="5"/>
    </row>
    <row r="250" spans="2:4" x14ac:dyDescent="0.35">
      <c r="B250" s="5"/>
      <c r="C250" s="5"/>
      <c r="D250" s="5"/>
    </row>
    <row r="251" spans="2:4" x14ac:dyDescent="0.35">
      <c r="B251" s="5"/>
      <c r="C251" s="5"/>
      <c r="D251" s="5"/>
    </row>
    <row r="252" spans="2:4" x14ac:dyDescent="0.35">
      <c r="B252" s="5"/>
      <c r="C252" s="5"/>
      <c r="D252" s="5"/>
    </row>
    <row r="253" spans="2:4" x14ac:dyDescent="0.35">
      <c r="B253" s="5"/>
      <c r="C253" s="5"/>
      <c r="D253" s="5"/>
    </row>
    <row r="254" spans="2:4" x14ac:dyDescent="0.35">
      <c r="B254" s="5"/>
      <c r="C254" s="5"/>
      <c r="D254" s="5"/>
    </row>
    <row r="255" spans="2:4" x14ac:dyDescent="0.35">
      <c r="B255" s="5"/>
      <c r="C255" s="5"/>
      <c r="D255" s="5"/>
    </row>
    <row r="256" spans="2:4" x14ac:dyDescent="0.35">
      <c r="B256" s="5"/>
      <c r="C256" s="5"/>
      <c r="D256" s="5"/>
    </row>
    <row r="257" spans="2:4" x14ac:dyDescent="0.35">
      <c r="B257" s="5"/>
      <c r="C257" s="5"/>
      <c r="D257" s="5"/>
    </row>
    <row r="258" spans="2:4" x14ac:dyDescent="0.35">
      <c r="B258" s="5"/>
      <c r="C258" s="5"/>
      <c r="D258" s="5"/>
    </row>
    <row r="259" spans="2:4" x14ac:dyDescent="0.35">
      <c r="B259" s="5"/>
      <c r="C259" s="5"/>
      <c r="D259" s="5"/>
    </row>
    <row r="260" spans="2:4" x14ac:dyDescent="0.35">
      <c r="B260" s="5"/>
      <c r="C260" s="5"/>
      <c r="D260" s="5"/>
    </row>
    <row r="261" spans="2:4" x14ac:dyDescent="0.35">
      <c r="B261" s="5"/>
      <c r="C261" s="5"/>
      <c r="D261" s="5"/>
    </row>
    <row r="262" spans="2:4" x14ac:dyDescent="0.35">
      <c r="B262" s="5"/>
      <c r="C262" s="5"/>
      <c r="D262" s="5"/>
    </row>
    <row r="263" spans="2:4" x14ac:dyDescent="0.35">
      <c r="B263" s="5"/>
      <c r="C263" s="5"/>
      <c r="D263" s="5"/>
    </row>
    <row r="264" spans="2:4" x14ac:dyDescent="0.35">
      <c r="B264" s="5"/>
      <c r="C264" s="5"/>
      <c r="D264" s="5"/>
    </row>
    <row r="265" spans="2:4" x14ac:dyDescent="0.35">
      <c r="B265" s="5"/>
      <c r="C265" s="5"/>
      <c r="D265" s="5"/>
    </row>
    <row r="266" spans="2:4" x14ac:dyDescent="0.35">
      <c r="B266" s="5"/>
      <c r="C266" s="5"/>
      <c r="D266" s="5"/>
    </row>
    <row r="267" spans="2:4" x14ac:dyDescent="0.35">
      <c r="B267" s="5"/>
      <c r="C267" s="5"/>
      <c r="D267" s="5"/>
    </row>
    <row r="268" spans="2:4" x14ac:dyDescent="0.35">
      <c r="B268" s="5"/>
      <c r="C268" s="5"/>
      <c r="D268" s="5"/>
    </row>
    <row r="269" spans="2:4" x14ac:dyDescent="0.35">
      <c r="B269" s="5"/>
      <c r="C269" s="5"/>
      <c r="D269" s="5"/>
    </row>
    <row r="270" spans="2:4" x14ac:dyDescent="0.35">
      <c r="B270" s="5"/>
      <c r="C270" s="5"/>
      <c r="D270" s="5"/>
    </row>
    <row r="271" spans="2:4" x14ac:dyDescent="0.35">
      <c r="B271" s="5"/>
      <c r="C271" s="5"/>
      <c r="D271" s="5"/>
    </row>
    <row r="272" spans="2:4" x14ac:dyDescent="0.35">
      <c r="B272" s="5"/>
      <c r="C272" s="5"/>
      <c r="D272" s="5"/>
    </row>
    <row r="273" spans="2:4" x14ac:dyDescent="0.35">
      <c r="B273" s="5"/>
      <c r="C273" s="5"/>
      <c r="D273" s="5"/>
    </row>
    <row r="274" spans="2:4" x14ac:dyDescent="0.35">
      <c r="B274" s="5"/>
      <c r="C274" s="5"/>
      <c r="D274" s="5"/>
    </row>
    <row r="275" spans="2:4" x14ac:dyDescent="0.35">
      <c r="B275" s="5"/>
      <c r="C275" s="5"/>
      <c r="D275" s="5"/>
    </row>
    <row r="276" spans="2:4" x14ac:dyDescent="0.35">
      <c r="B276" s="5"/>
      <c r="C276" s="5"/>
      <c r="D276" s="5"/>
    </row>
    <row r="277" spans="2:4" x14ac:dyDescent="0.35">
      <c r="B277" s="5"/>
      <c r="C277" s="5"/>
      <c r="D277" s="5"/>
    </row>
    <row r="278" spans="2:4" x14ac:dyDescent="0.35">
      <c r="B278" s="5"/>
      <c r="C278" s="5"/>
      <c r="D278" s="5"/>
    </row>
    <row r="279" spans="2:4" x14ac:dyDescent="0.35">
      <c r="B279" s="5"/>
      <c r="C279" s="5"/>
      <c r="D279" s="5"/>
    </row>
    <row r="280" spans="2:4" x14ac:dyDescent="0.35">
      <c r="B280" s="5"/>
      <c r="C280" s="5"/>
      <c r="D280" s="5"/>
    </row>
    <row r="281" spans="2:4" x14ac:dyDescent="0.35">
      <c r="B281" s="5"/>
      <c r="C281" s="5"/>
      <c r="D281" s="5"/>
    </row>
    <row r="282" spans="2:4" x14ac:dyDescent="0.35">
      <c r="B282" s="5"/>
      <c r="C282" s="5"/>
      <c r="D282" s="5"/>
    </row>
    <row r="283" spans="2:4" x14ac:dyDescent="0.35">
      <c r="B283" s="5"/>
      <c r="C283" s="5"/>
      <c r="D283" s="5"/>
    </row>
    <row r="284" spans="2:4" x14ac:dyDescent="0.35">
      <c r="B284" s="5"/>
      <c r="C284" s="5"/>
      <c r="D284" s="5"/>
    </row>
    <row r="285" spans="2:4" x14ac:dyDescent="0.35">
      <c r="B285" s="5"/>
      <c r="C285" s="5"/>
      <c r="D285" s="5"/>
    </row>
    <row r="286" spans="2:4" x14ac:dyDescent="0.35">
      <c r="B286" s="5"/>
      <c r="C286" s="5"/>
      <c r="D286" s="5"/>
    </row>
    <row r="287" spans="2:4" x14ac:dyDescent="0.35">
      <c r="B287" s="5"/>
      <c r="C287" s="5"/>
      <c r="D287" s="5"/>
    </row>
    <row r="288" spans="2:4" x14ac:dyDescent="0.35">
      <c r="B288" s="5"/>
      <c r="C288" s="5"/>
      <c r="D288" s="5"/>
    </row>
    <row r="289" spans="2:4" x14ac:dyDescent="0.35">
      <c r="B289" s="5"/>
      <c r="C289" s="5"/>
      <c r="D289" s="5"/>
    </row>
    <row r="290" spans="2:4" x14ac:dyDescent="0.35">
      <c r="B290" s="5"/>
      <c r="C290" s="5"/>
      <c r="D290" s="5"/>
    </row>
    <row r="291" spans="2:4" x14ac:dyDescent="0.35">
      <c r="B291" s="5"/>
      <c r="C291" s="5"/>
      <c r="D291" s="5"/>
    </row>
    <row r="292" spans="2:4" x14ac:dyDescent="0.35">
      <c r="B292" s="5"/>
      <c r="C292" s="5"/>
      <c r="D292" s="5"/>
    </row>
    <row r="293" spans="2:4" x14ac:dyDescent="0.35">
      <c r="B293" s="5"/>
      <c r="C293" s="5"/>
      <c r="D293" s="5"/>
    </row>
    <row r="294" spans="2:4" x14ac:dyDescent="0.35">
      <c r="B294" s="5"/>
      <c r="C294" s="5"/>
      <c r="D294" s="5"/>
    </row>
    <row r="295" spans="2:4" x14ac:dyDescent="0.35">
      <c r="B295" s="5"/>
      <c r="C295" s="5"/>
      <c r="D295" s="5"/>
    </row>
    <row r="296" spans="2:4" x14ac:dyDescent="0.35">
      <c r="B296" s="5"/>
      <c r="C296" s="5"/>
      <c r="D296" s="5"/>
    </row>
    <row r="297" spans="2:4" x14ac:dyDescent="0.35">
      <c r="B297" s="5"/>
      <c r="C297" s="5"/>
      <c r="D297" s="5"/>
    </row>
    <row r="298" spans="2:4" x14ac:dyDescent="0.35">
      <c r="B298" s="5"/>
      <c r="C298" s="5"/>
      <c r="D298" s="5"/>
    </row>
    <row r="299" spans="2:4" x14ac:dyDescent="0.35">
      <c r="B299" s="5"/>
      <c r="C299" s="5"/>
      <c r="D299" s="5"/>
    </row>
    <row r="300" spans="2:4" x14ac:dyDescent="0.35">
      <c r="B300" s="5"/>
      <c r="C300" s="5"/>
      <c r="D300" s="5"/>
    </row>
    <row r="301" spans="2:4" x14ac:dyDescent="0.35">
      <c r="B301" s="5"/>
      <c r="C301" s="5"/>
      <c r="D301" s="5"/>
    </row>
    <row r="302" spans="2:4" x14ac:dyDescent="0.35">
      <c r="B302" s="5"/>
      <c r="C302" s="5"/>
      <c r="D302" s="5"/>
    </row>
    <row r="303" spans="2:4" x14ac:dyDescent="0.35">
      <c r="B303" s="5"/>
      <c r="C303" s="5"/>
      <c r="D303" s="5"/>
    </row>
    <row r="304" spans="2:4" x14ac:dyDescent="0.35">
      <c r="B304" s="5"/>
      <c r="C304" s="5"/>
      <c r="D304" s="5"/>
    </row>
    <row r="305" spans="2:4" x14ac:dyDescent="0.35">
      <c r="B305" s="5"/>
      <c r="C305" s="5"/>
      <c r="D305" s="5"/>
    </row>
    <row r="306" spans="2:4" x14ac:dyDescent="0.35">
      <c r="B306" s="5"/>
      <c r="C306" s="5"/>
      <c r="D306" s="5"/>
    </row>
    <row r="307" spans="2:4" x14ac:dyDescent="0.35">
      <c r="B307" s="5"/>
      <c r="C307" s="5"/>
      <c r="D307" s="5"/>
    </row>
    <row r="308" spans="2:4" x14ac:dyDescent="0.35">
      <c r="B308" s="5"/>
      <c r="C308" s="5"/>
      <c r="D308" s="5"/>
    </row>
    <row r="309" spans="2:4" x14ac:dyDescent="0.35">
      <c r="B309" s="5"/>
      <c r="C309" s="5"/>
      <c r="D309" s="5"/>
    </row>
    <row r="310" spans="2:4" x14ac:dyDescent="0.35">
      <c r="B310" s="5"/>
      <c r="C310" s="5"/>
      <c r="D310" s="5"/>
    </row>
    <row r="311" spans="2:4" x14ac:dyDescent="0.35">
      <c r="B311" s="5"/>
      <c r="C311" s="5"/>
      <c r="D311" s="5"/>
    </row>
    <row r="312" spans="2:4" x14ac:dyDescent="0.35">
      <c r="B312" s="5"/>
      <c r="C312" s="5"/>
      <c r="D312" s="5"/>
    </row>
    <row r="313" spans="2:4" x14ac:dyDescent="0.35">
      <c r="B313" s="5"/>
      <c r="C313" s="5"/>
      <c r="D313" s="5"/>
    </row>
    <row r="314" spans="2:4" x14ac:dyDescent="0.35">
      <c r="B314" s="5"/>
      <c r="C314" s="5"/>
      <c r="D314" s="5"/>
    </row>
    <row r="315" spans="2:4" x14ac:dyDescent="0.35">
      <c r="B315" s="5"/>
      <c r="C315" s="5"/>
      <c r="D315" s="5"/>
    </row>
    <row r="316" spans="2:4" x14ac:dyDescent="0.35">
      <c r="B316" s="5"/>
      <c r="C316" s="5"/>
      <c r="D316" s="5"/>
    </row>
    <row r="317" spans="2:4" x14ac:dyDescent="0.35">
      <c r="B317" s="5"/>
      <c r="C317" s="5"/>
      <c r="D317" s="5"/>
    </row>
    <row r="318" spans="2:4" x14ac:dyDescent="0.35">
      <c r="B318" s="5"/>
      <c r="C318" s="5"/>
      <c r="D318" s="5"/>
    </row>
    <row r="319" spans="2:4" x14ac:dyDescent="0.35">
      <c r="B319" s="5"/>
      <c r="C319" s="5"/>
      <c r="D319" s="5"/>
    </row>
    <row r="320" spans="2:4" x14ac:dyDescent="0.35">
      <c r="B320" s="5"/>
      <c r="C320" s="5"/>
      <c r="D320" s="5"/>
    </row>
    <row r="321" spans="2:4" x14ac:dyDescent="0.35">
      <c r="B321" s="5"/>
      <c r="C321" s="5"/>
      <c r="D321" s="5"/>
    </row>
    <row r="322" spans="2:4" x14ac:dyDescent="0.35">
      <c r="B322" s="5"/>
      <c r="C322" s="5"/>
      <c r="D322" s="5"/>
    </row>
    <row r="323" spans="2:4" x14ac:dyDescent="0.35">
      <c r="B323" s="5"/>
      <c r="C323" s="5"/>
      <c r="D323" s="5"/>
    </row>
    <row r="324" spans="2:4" x14ac:dyDescent="0.35">
      <c r="B324" s="5"/>
      <c r="C324" s="5"/>
      <c r="D324" s="5"/>
    </row>
    <row r="325" spans="2:4" x14ac:dyDescent="0.35">
      <c r="B325" s="5"/>
      <c r="C325" s="5"/>
      <c r="D325" s="5"/>
    </row>
    <row r="326" spans="2:4" x14ac:dyDescent="0.35">
      <c r="B326" s="5"/>
      <c r="C326" s="5"/>
      <c r="D326" s="5"/>
    </row>
    <row r="327" spans="2:4" x14ac:dyDescent="0.35">
      <c r="B327" s="5"/>
      <c r="C327" s="5"/>
      <c r="D327" s="5"/>
    </row>
    <row r="328" spans="2:4" x14ac:dyDescent="0.35">
      <c r="B328" s="5"/>
      <c r="C328" s="5"/>
      <c r="D328" s="5"/>
    </row>
    <row r="329" spans="2:4" x14ac:dyDescent="0.35">
      <c r="B329" s="5"/>
      <c r="C329" s="5"/>
      <c r="D329" s="5"/>
    </row>
    <row r="330" spans="2:4" x14ac:dyDescent="0.35">
      <c r="B330" s="5"/>
      <c r="C330" s="5"/>
      <c r="D330" s="5"/>
    </row>
    <row r="331" spans="2:4" x14ac:dyDescent="0.35">
      <c r="B331" s="5"/>
      <c r="C331" s="5"/>
      <c r="D331" s="5"/>
    </row>
    <row r="332" spans="2:4" x14ac:dyDescent="0.35">
      <c r="B332" s="5"/>
      <c r="C332" s="5"/>
      <c r="D332" s="5"/>
    </row>
    <row r="333" spans="2:4" x14ac:dyDescent="0.35">
      <c r="B333" s="5"/>
      <c r="C333" s="5"/>
      <c r="D333" s="5"/>
    </row>
    <row r="334" spans="2:4" x14ac:dyDescent="0.35">
      <c r="B334" s="5"/>
      <c r="C334" s="5"/>
      <c r="D334" s="5"/>
    </row>
    <row r="335" spans="2:4" x14ac:dyDescent="0.35">
      <c r="B335" s="5"/>
      <c r="C335" s="5"/>
      <c r="D335" s="5"/>
    </row>
    <row r="336" spans="2:4" x14ac:dyDescent="0.35">
      <c r="B336" s="5"/>
      <c r="C336" s="5"/>
      <c r="D336" s="5"/>
    </row>
    <row r="337" spans="2:4" x14ac:dyDescent="0.35">
      <c r="B337" s="5"/>
      <c r="C337" s="5"/>
      <c r="D337" s="5"/>
    </row>
    <row r="338" spans="2:4" x14ac:dyDescent="0.35">
      <c r="B338" s="5"/>
      <c r="C338" s="5"/>
      <c r="D338" s="5"/>
    </row>
    <row r="339" spans="2:4" x14ac:dyDescent="0.35">
      <c r="B339" s="5"/>
      <c r="C339" s="5"/>
      <c r="D339" s="5"/>
    </row>
    <row r="340" spans="2:4" x14ac:dyDescent="0.35">
      <c r="B340" s="5"/>
      <c r="C340" s="5"/>
      <c r="D340" s="5"/>
    </row>
    <row r="341" spans="2:4" x14ac:dyDescent="0.35">
      <c r="B341" s="5"/>
      <c r="C341" s="5"/>
      <c r="D341" s="5"/>
    </row>
    <row r="342" spans="2:4" x14ac:dyDescent="0.35">
      <c r="B342" s="5"/>
      <c r="C342" s="5"/>
      <c r="D342" s="5"/>
    </row>
    <row r="343" spans="2:4" x14ac:dyDescent="0.35">
      <c r="B343" s="5"/>
      <c r="C343" s="5"/>
      <c r="D343" s="5"/>
    </row>
    <row r="344" spans="2:4" x14ac:dyDescent="0.35">
      <c r="B344" s="5"/>
      <c r="C344" s="5"/>
      <c r="D344" s="5"/>
    </row>
    <row r="345" spans="2:4" x14ac:dyDescent="0.35">
      <c r="B345" s="5"/>
      <c r="C345" s="5"/>
      <c r="D345" s="5"/>
    </row>
    <row r="346" spans="2:4" x14ac:dyDescent="0.35">
      <c r="B346" s="5"/>
      <c r="C346" s="5"/>
      <c r="D346" s="5"/>
    </row>
    <row r="347" spans="2:4" x14ac:dyDescent="0.35">
      <c r="B347" s="5"/>
      <c r="C347" s="5"/>
      <c r="D347" s="5"/>
    </row>
    <row r="348" spans="2:4" x14ac:dyDescent="0.35">
      <c r="B348" s="5"/>
      <c r="C348" s="5"/>
      <c r="D348" s="5"/>
    </row>
    <row r="349" spans="2:4" x14ac:dyDescent="0.35">
      <c r="B349" s="5"/>
      <c r="C349" s="5"/>
      <c r="D349" s="5"/>
    </row>
    <row r="350" spans="2:4" x14ac:dyDescent="0.35">
      <c r="B350" s="5"/>
      <c r="C350" s="5"/>
      <c r="D350" s="5"/>
    </row>
    <row r="351" spans="2:4" x14ac:dyDescent="0.35">
      <c r="B351" s="5"/>
      <c r="C351" s="5"/>
      <c r="D351" s="5"/>
    </row>
    <row r="352" spans="2:4" x14ac:dyDescent="0.35">
      <c r="B352" s="5"/>
      <c r="C352" s="5"/>
      <c r="D352" s="5"/>
    </row>
    <row r="353" spans="2:4" x14ac:dyDescent="0.35">
      <c r="B353" s="5"/>
      <c r="C353" s="5"/>
      <c r="D353" s="5"/>
    </row>
    <row r="354" spans="2:4" x14ac:dyDescent="0.35">
      <c r="B354" s="5"/>
      <c r="C354" s="5"/>
      <c r="D354" s="5"/>
    </row>
    <row r="355" spans="2:4" x14ac:dyDescent="0.35">
      <c r="B355" s="5"/>
      <c r="C355" s="5"/>
      <c r="D355" s="5"/>
    </row>
    <row r="356" spans="2:4" x14ac:dyDescent="0.35">
      <c r="B356" s="5"/>
      <c r="C356" s="5"/>
      <c r="D356" s="5"/>
    </row>
    <row r="357" spans="2:4" x14ac:dyDescent="0.35">
      <c r="B357" s="5"/>
      <c r="C357" s="5"/>
      <c r="D357" s="5"/>
    </row>
    <row r="358" spans="2:4" x14ac:dyDescent="0.35">
      <c r="B358" s="5"/>
      <c r="C358" s="5"/>
      <c r="D358" s="5"/>
    </row>
    <row r="359" spans="2:4" x14ac:dyDescent="0.35">
      <c r="B359" s="5"/>
      <c r="C359" s="5"/>
      <c r="D359" s="5"/>
    </row>
    <row r="360" spans="2:4" x14ac:dyDescent="0.35">
      <c r="B360" s="5"/>
      <c r="C360" s="5"/>
      <c r="D360" s="5"/>
    </row>
    <row r="361" spans="2:4" x14ac:dyDescent="0.35">
      <c r="B361" s="5"/>
      <c r="C361" s="5"/>
      <c r="D361" s="5"/>
    </row>
    <row r="362" spans="2:4" x14ac:dyDescent="0.35">
      <c r="B362" s="5"/>
      <c r="C362" s="5"/>
      <c r="D362" s="5"/>
    </row>
    <row r="363" spans="2:4" x14ac:dyDescent="0.35">
      <c r="B363" s="5"/>
      <c r="C363" s="5"/>
      <c r="D363" s="5"/>
    </row>
    <row r="364" spans="2:4" x14ac:dyDescent="0.35">
      <c r="B364" s="5"/>
      <c r="C364" s="5"/>
      <c r="D364" s="5"/>
    </row>
    <row r="365" spans="2:4" x14ac:dyDescent="0.35">
      <c r="B365" s="5"/>
      <c r="C365" s="5"/>
      <c r="D365" s="5"/>
    </row>
    <row r="366" spans="2:4" x14ac:dyDescent="0.35">
      <c r="B366" s="5"/>
      <c r="C366" s="5"/>
      <c r="D366" s="5"/>
    </row>
    <row r="367" spans="2:4" x14ac:dyDescent="0.35">
      <c r="B367" s="5"/>
      <c r="C367" s="5"/>
      <c r="D367" s="5"/>
    </row>
    <row r="368" spans="2:4" x14ac:dyDescent="0.35">
      <c r="B368" s="5"/>
      <c r="C368" s="5"/>
      <c r="D368" s="5"/>
    </row>
    <row r="369" spans="2:4" x14ac:dyDescent="0.35">
      <c r="B369" s="5"/>
      <c r="C369" s="5"/>
      <c r="D369" s="5"/>
    </row>
    <row r="370" spans="2:4" x14ac:dyDescent="0.35">
      <c r="B370" s="5"/>
      <c r="C370" s="5"/>
      <c r="D370" s="5"/>
    </row>
    <row r="371" spans="2:4" x14ac:dyDescent="0.35">
      <c r="B371" s="5"/>
      <c r="C371" s="5"/>
      <c r="D371" s="5"/>
    </row>
    <row r="372" spans="2:4" x14ac:dyDescent="0.35">
      <c r="B372" s="5"/>
      <c r="C372" s="5"/>
      <c r="D372" s="5"/>
    </row>
    <row r="373" spans="2:4" x14ac:dyDescent="0.35">
      <c r="B373" s="5"/>
      <c r="C373" s="5"/>
      <c r="D373" s="5"/>
    </row>
    <row r="374" spans="2:4" x14ac:dyDescent="0.35">
      <c r="B374" s="5"/>
      <c r="C374" s="5"/>
      <c r="D374" s="5"/>
    </row>
    <row r="375" spans="2:4" x14ac:dyDescent="0.35">
      <c r="B375" s="5"/>
      <c r="C375" s="5"/>
      <c r="D375" s="5"/>
    </row>
    <row r="376" spans="2:4" x14ac:dyDescent="0.35">
      <c r="B376" s="5"/>
      <c r="C376" s="5"/>
      <c r="D376" s="5"/>
    </row>
    <row r="377" spans="2:4" x14ac:dyDescent="0.35">
      <c r="B377" s="5"/>
      <c r="C377" s="5"/>
      <c r="D377" s="5"/>
    </row>
    <row r="378" spans="2:4" x14ac:dyDescent="0.35">
      <c r="B378" s="5"/>
      <c r="C378" s="5"/>
      <c r="D378" s="5"/>
    </row>
    <row r="379" spans="2:4" x14ac:dyDescent="0.35">
      <c r="B379" s="5"/>
      <c r="C379" s="5"/>
      <c r="D379" s="5"/>
    </row>
    <row r="380" spans="2:4" x14ac:dyDescent="0.35">
      <c r="B380" s="5"/>
      <c r="C380" s="5"/>
      <c r="D380" s="5"/>
    </row>
    <row r="381" spans="2:4" x14ac:dyDescent="0.35">
      <c r="B381" s="5"/>
      <c r="C381" s="5"/>
      <c r="D381" s="5"/>
    </row>
    <row r="382" spans="2:4" x14ac:dyDescent="0.35">
      <c r="B382" s="5"/>
      <c r="C382" s="5"/>
      <c r="D382" s="5"/>
    </row>
    <row r="383" spans="2:4" x14ac:dyDescent="0.35">
      <c r="B383" s="5"/>
      <c r="C383" s="5"/>
      <c r="D383" s="5"/>
    </row>
    <row r="384" spans="2:4" x14ac:dyDescent="0.35">
      <c r="B384" s="5"/>
      <c r="C384" s="5"/>
      <c r="D384" s="5"/>
    </row>
    <row r="385" spans="2:4" x14ac:dyDescent="0.35">
      <c r="B385" s="5"/>
      <c r="C385" s="5"/>
      <c r="D385" s="5"/>
    </row>
    <row r="386" spans="2:4" x14ac:dyDescent="0.35">
      <c r="B386" s="5"/>
      <c r="C386" s="5"/>
      <c r="D386" s="5"/>
    </row>
    <row r="387" spans="2:4" x14ac:dyDescent="0.35">
      <c r="B387" s="5"/>
      <c r="C387" s="5"/>
      <c r="D387" s="5"/>
    </row>
    <row r="388" spans="2:4" x14ac:dyDescent="0.35">
      <c r="B388" s="5"/>
      <c r="C388" s="5"/>
      <c r="D388" s="5"/>
    </row>
    <row r="389" spans="2:4" x14ac:dyDescent="0.35">
      <c r="B389" s="5"/>
      <c r="C389" s="5"/>
      <c r="D389" s="5"/>
    </row>
    <row r="390" spans="2:4" x14ac:dyDescent="0.35">
      <c r="B390" s="5"/>
      <c r="C390" s="5"/>
      <c r="D390" s="5"/>
    </row>
    <row r="391" spans="2:4" x14ac:dyDescent="0.35">
      <c r="B391" s="5"/>
      <c r="C391" s="5"/>
      <c r="D391" s="5"/>
    </row>
    <row r="392" spans="2:4" x14ac:dyDescent="0.35">
      <c r="B392" s="5"/>
      <c r="C392" s="5"/>
      <c r="D392" s="5"/>
    </row>
    <row r="393" spans="2:4" x14ac:dyDescent="0.35">
      <c r="B393" s="5"/>
      <c r="C393" s="5"/>
      <c r="D393" s="5"/>
    </row>
    <row r="394" spans="2:4" x14ac:dyDescent="0.35">
      <c r="B394" s="5"/>
      <c r="C394" s="5"/>
      <c r="D394" s="5"/>
    </row>
    <row r="395" spans="2:4" x14ac:dyDescent="0.35">
      <c r="B395" s="5"/>
      <c r="C395" s="5"/>
      <c r="D395" s="5"/>
    </row>
    <row r="396" spans="2:4" x14ac:dyDescent="0.35">
      <c r="B396" s="5"/>
      <c r="C396" s="5"/>
      <c r="D396" s="5"/>
    </row>
    <row r="397" spans="2:4" x14ac:dyDescent="0.35">
      <c r="B397" s="5"/>
      <c r="C397" s="5"/>
      <c r="D397" s="5"/>
    </row>
    <row r="398" spans="2:4" x14ac:dyDescent="0.35">
      <c r="B398" s="5"/>
      <c r="C398" s="5"/>
      <c r="D398" s="5"/>
    </row>
    <row r="399" spans="2:4" x14ac:dyDescent="0.35">
      <c r="B399" s="5"/>
      <c r="C399" s="5"/>
      <c r="D399" s="5"/>
    </row>
    <row r="400" spans="2:4" x14ac:dyDescent="0.35">
      <c r="B400" s="5"/>
      <c r="C400" s="5"/>
      <c r="D400" s="5"/>
    </row>
    <row r="401" spans="2:4" x14ac:dyDescent="0.35">
      <c r="B401" s="5"/>
      <c r="C401" s="5"/>
      <c r="D401" s="5"/>
    </row>
    <row r="402" spans="2:4" x14ac:dyDescent="0.35">
      <c r="B402" s="5"/>
      <c r="C402" s="5"/>
      <c r="D402" s="5"/>
    </row>
    <row r="403" spans="2:4" x14ac:dyDescent="0.35">
      <c r="B403" s="5"/>
      <c r="C403" s="5"/>
      <c r="D403" s="5"/>
    </row>
    <row r="404" spans="2:4" x14ac:dyDescent="0.35">
      <c r="B404" s="5"/>
      <c r="C404" s="5"/>
      <c r="D404" s="5"/>
    </row>
    <row r="405" spans="2:4" x14ac:dyDescent="0.35">
      <c r="B405" s="5"/>
      <c r="C405" s="5"/>
      <c r="D405" s="5"/>
    </row>
    <row r="406" spans="2:4" x14ac:dyDescent="0.35">
      <c r="B406" s="5"/>
      <c r="C406" s="5"/>
      <c r="D406" s="5"/>
    </row>
    <row r="407" spans="2:4" x14ac:dyDescent="0.35">
      <c r="B407" s="5"/>
      <c r="C407" s="5"/>
      <c r="D407" s="5"/>
    </row>
    <row r="408" spans="2:4" x14ac:dyDescent="0.35">
      <c r="B408" s="5"/>
      <c r="C408" s="5"/>
      <c r="D408" s="5"/>
    </row>
    <row r="409" spans="2:4" x14ac:dyDescent="0.35">
      <c r="B409" s="5"/>
      <c r="C409" s="5"/>
      <c r="D409" s="5"/>
    </row>
    <row r="410" spans="2:4" x14ac:dyDescent="0.35">
      <c r="B410" s="5"/>
      <c r="C410" s="5"/>
      <c r="D410" s="5"/>
    </row>
    <row r="411" spans="2:4" x14ac:dyDescent="0.35">
      <c r="B411" s="5"/>
      <c r="C411" s="5"/>
      <c r="D411" s="5"/>
    </row>
    <row r="412" spans="2:4" x14ac:dyDescent="0.35">
      <c r="B412" s="5"/>
      <c r="C412" s="5"/>
      <c r="D412" s="5"/>
    </row>
    <row r="413" spans="2:4" x14ac:dyDescent="0.35">
      <c r="B413" s="5"/>
      <c r="C413" s="5"/>
      <c r="D413" s="5"/>
    </row>
    <row r="414" spans="2:4" x14ac:dyDescent="0.35">
      <c r="B414" s="5"/>
      <c r="C414" s="5"/>
      <c r="D414" s="5"/>
    </row>
    <row r="415" spans="2:4" x14ac:dyDescent="0.35">
      <c r="B415" s="5"/>
      <c r="C415" s="5"/>
      <c r="D415" s="5"/>
    </row>
    <row r="416" spans="2:4" x14ac:dyDescent="0.35">
      <c r="B416" s="5"/>
      <c r="C416" s="5"/>
      <c r="D416" s="5"/>
    </row>
    <row r="417" spans="2:4" x14ac:dyDescent="0.35">
      <c r="B417" s="5"/>
      <c r="C417" s="5"/>
      <c r="D417" s="5"/>
    </row>
    <row r="418" spans="2:4" x14ac:dyDescent="0.35">
      <c r="B418" s="5"/>
      <c r="C418" s="5"/>
      <c r="D418" s="5"/>
    </row>
    <row r="419" spans="2:4" x14ac:dyDescent="0.35">
      <c r="B419" s="5"/>
      <c r="C419" s="5"/>
      <c r="D419" s="5"/>
    </row>
    <row r="420" spans="2:4" x14ac:dyDescent="0.35">
      <c r="B420" s="5"/>
      <c r="C420" s="5"/>
      <c r="D420" s="5"/>
    </row>
    <row r="421" spans="2:4" x14ac:dyDescent="0.35">
      <c r="B421" s="5"/>
      <c r="C421" s="5"/>
      <c r="D421" s="5"/>
    </row>
    <row r="422" spans="2:4" x14ac:dyDescent="0.35">
      <c r="B422" s="5"/>
      <c r="C422" s="5"/>
      <c r="D422" s="5"/>
    </row>
    <row r="423" spans="2:4" x14ac:dyDescent="0.35">
      <c r="B423" s="5"/>
      <c r="C423" s="5"/>
      <c r="D423" s="5"/>
    </row>
    <row r="424" spans="2:4" x14ac:dyDescent="0.35">
      <c r="B424" s="5"/>
      <c r="C424" s="5"/>
      <c r="D424" s="5"/>
    </row>
    <row r="425" spans="2:4" x14ac:dyDescent="0.35">
      <c r="B425" s="5"/>
      <c r="C425" s="5"/>
      <c r="D425" s="5"/>
    </row>
    <row r="426" spans="2:4" x14ac:dyDescent="0.35">
      <c r="B426" s="5"/>
      <c r="C426" s="5"/>
      <c r="D426" s="5"/>
    </row>
    <row r="427" spans="2:4" x14ac:dyDescent="0.35">
      <c r="B427" s="5"/>
      <c r="C427" s="5"/>
      <c r="D427" s="5"/>
    </row>
    <row r="428" spans="2:4" x14ac:dyDescent="0.35">
      <c r="B428" s="5"/>
      <c r="C428" s="5"/>
      <c r="D428" s="5"/>
    </row>
    <row r="429" spans="2:4" x14ac:dyDescent="0.35">
      <c r="B429" s="5"/>
      <c r="C429" s="5"/>
      <c r="D429" s="5"/>
    </row>
    <row r="430" spans="2:4" x14ac:dyDescent="0.35">
      <c r="B430" s="5"/>
      <c r="C430" s="5"/>
      <c r="D430" s="5"/>
    </row>
    <row r="431" spans="2:4" x14ac:dyDescent="0.35">
      <c r="B431" s="5"/>
      <c r="C431" s="5"/>
      <c r="D431" s="5"/>
    </row>
    <row r="432" spans="2:4" x14ac:dyDescent="0.35">
      <c r="B432" s="5"/>
      <c r="C432" s="5"/>
      <c r="D432" s="5"/>
    </row>
    <row r="433" spans="2:4" x14ac:dyDescent="0.35">
      <c r="B433" s="5"/>
      <c r="C433" s="5"/>
      <c r="D433" s="5"/>
    </row>
    <row r="434" spans="2:4" x14ac:dyDescent="0.35">
      <c r="B434" s="5"/>
      <c r="C434" s="5"/>
      <c r="D434" s="5"/>
    </row>
    <row r="435" spans="2:4" x14ac:dyDescent="0.35">
      <c r="B435" s="5"/>
      <c r="C435" s="5"/>
      <c r="D435" s="5"/>
    </row>
    <row r="436" spans="2:4" x14ac:dyDescent="0.35">
      <c r="B436" s="5"/>
      <c r="C436" s="5"/>
      <c r="D436" s="5"/>
    </row>
    <row r="437" spans="2:4" x14ac:dyDescent="0.35">
      <c r="B437" s="5"/>
      <c r="C437" s="5"/>
      <c r="D437" s="5"/>
    </row>
    <row r="438" spans="2:4" x14ac:dyDescent="0.35">
      <c r="B438" s="5"/>
      <c r="C438" s="5"/>
      <c r="D438" s="5"/>
    </row>
    <row r="439" spans="2:4" x14ac:dyDescent="0.35">
      <c r="B439" s="5"/>
      <c r="C439" s="5"/>
      <c r="D439" s="5"/>
    </row>
    <row r="440" spans="2:4" x14ac:dyDescent="0.35">
      <c r="B440" s="5"/>
      <c r="C440" s="5"/>
      <c r="D440" s="5"/>
    </row>
    <row r="441" spans="2:4" x14ac:dyDescent="0.35">
      <c r="B441" s="5"/>
      <c r="C441" s="5"/>
      <c r="D441" s="5"/>
    </row>
    <row r="442" spans="2:4" x14ac:dyDescent="0.35">
      <c r="B442" s="5"/>
      <c r="C442" s="5"/>
      <c r="D442" s="5"/>
    </row>
    <row r="443" spans="2:4" x14ac:dyDescent="0.35">
      <c r="B443" s="5"/>
      <c r="C443" s="5"/>
      <c r="D443" s="5"/>
    </row>
    <row r="444" spans="2:4" x14ac:dyDescent="0.35">
      <c r="B444" s="5"/>
      <c r="C444" s="5"/>
      <c r="D444" s="5"/>
    </row>
    <row r="445" spans="2:4" x14ac:dyDescent="0.35">
      <c r="B445" s="5"/>
      <c r="C445" s="5"/>
      <c r="D445" s="5"/>
    </row>
    <row r="446" spans="2:4" x14ac:dyDescent="0.35">
      <c r="B446" s="5"/>
      <c r="C446" s="5"/>
      <c r="D446" s="5"/>
    </row>
    <row r="447" spans="2:4" x14ac:dyDescent="0.35">
      <c r="B447" s="5"/>
      <c r="C447" s="5"/>
      <c r="D447" s="5"/>
    </row>
    <row r="448" spans="2:4" x14ac:dyDescent="0.35">
      <c r="B448" s="5"/>
      <c r="C448" s="5"/>
      <c r="D448" s="5"/>
    </row>
    <row r="449" spans="2:4" x14ac:dyDescent="0.35">
      <c r="B449" s="5"/>
      <c r="C449" s="5"/>
      <c r="D449" s="5"/>
    </row>
    <row r="450" spans="2:4" x14ac:dyDescent="0.35">
      <c r="B450" s="5"/>
      <c r="C450" s="5"/>
      <c r="D450" s="5"/>
    </row>
    <row r="451" spans="2:4" x14ac:dyDescent="0.35">
      <c r="B451" s="5"/>
      <c r="C451" s="5"/>
      <c r="D451" s="5"/>
    </row>
    <row r="452" spans="2:4" x14ac:dyDescent="0.35">
      <c r="B452" s="5"/>
      <c r="C452" s="5"/>
      <c r="D452" s="5"/>
    </row>
    <row r="453" spans="2:4" x14ac:dyDescent="0.35">
      <c r="B453" s="5"/>
      <c r="C453" s="5"/>
      <c r="D453" s="5"/>
    </row>
    <row r="454" spans="2:4" x14ac:dyDescent="0.35">
      <c r="B454" s="5"/>
      <c r="C454" s="5"/>
      <c r="D454" s="5"/>
    </row>
    <row r="455" spans="2:4" x14ac:dyDescent="0.35">
      <c r="B455" s="5"/>
      <c r="C455" s="5"/>
      <c r="D455" s="5"/>
    </row>
    <row r="456" spans="2:4" x14ac:dyDescent="0.35">
      <c r="B456" s="5"/>
      <c r="C456" s="5"/>
      <c r="D456" s="5"/>
    </row>
    <row r="457" spans="2:4" x14ac:dyDescent="0.35">
      <c r="B457" s="5"/>
      <c r="C457" s="5"/>
      <c r="D457" s="5"/>
    </row>
    <row r="458" spans="2:4" x14ac:dyDescent="0.35">
      <c r="B458" s="5"/>
      <c r="C458" s="5"/>
      <c r="D458" s="5"/>
    </row>
    <row r="459" spans="2:4" x14ac:dyDescent="0.35">
      <c r="B459" s="5"/>
      <c r="C459" s="5"/>
      <c r="D459" s="5"/>
    </row>
    <row r="460" spans="2:4" x14ac:dyDescent="0.35">
      <c r="B460" s="5"/>
      <c r="C460" s="5"/>
      <c r="D460" s="5"/>
    </row>
    <row r="461" spans="2:4" x14ac:dyDescent="0.35">
      <c r="B461" s="5"/>
      <c r="C461" s="5"/>
      <c r="D461" s="5"/>
    </row>
    <row r="462" spans="2:4" x14ac:dyDescent="0.35">
      <c r="B462" s="5"/>
      <c r="C462" s="5"/>
      <c r="D462" s="5"/>
    </row>
    <row r="463" spans="2:4" x14ac:dyDescent="0.35">
      <c r="B463" s="5"/>
      <c r="C463" s="5"/>
      <c r="D463" s="5"/>
    </row>
    <row r="464" spans="2:4" x14ac:dyDescent="0.35">
      <c r="B464" s="5"/>
      <c r="C464" s="5"/>
      <c r="D464" s="5"/>
    </row>
    <row r="465" spans="2:4" x14ac:dyDescent="0.35">
      <c r="B465" s="5"/>
      <c r="C465" s="5"/>
      <c r="D465" s="5"/>
    </row>
    <row r="466" spans="2:4" x14ac:dyDescent="0.35">
      <c r="B466" s="5"/>
      <c r="C466" s="5"/>
      <c r="D466" s="5"/>
    </row>
    <row r="467" spans="2:4" x14ac:dyDescent="0.35">
      <c r="B467" s="5"/>
      <c r="C467" s="5"/>
      <c r="D467" s="5"/>
    </row>
    <row r="468" spans="2:4" x14ac:dyDescent="0.35">
      <c r="B468" s="5"/>
      <c r="C468" s="5"/>
      <c r="D468" s="5"/>
    </row>
    <row r="469" spans="2:4" x14ac:dyDescent="0.35">
      <c r="B469" s="5"/>
      <c r="C469" s="5"/>
      <c r="D469" s="5"/>
    </row>
    <row r="470" spans="2:4" x14ac:dyDescent="0.35">
      <c r="B470" s="5"/>
      <c r="C470" s="5"/>
      <c r="D470" s="5"/>
    </row>
    <row r="471" spans="2:4" x14ac:dyDescent="0.35">
      <c r="B471" s="5"/>
      <c r="C471" s="5"/>
      <c r="D471" s="5"/>
    </row>
    <row r="472" spans="2:4" x14ac:dyDescent="0.35">
      <c r="B472" s="5"/>
      <c r="C472" s="5"/>
      <c r="D472" s="5"/>
    </row>
    <row r="473" spans="2:4" x14ac:dyDescent="0.35">
      <c r="B473" s="5"/>
      <c r="C473" s="5"/>
      <c r="D473" s="5"/>
    </row>
    <row r="474" spans="2:4" x14ac:dyDescent="0.35">
      <c r="B474" s="5"/>
      <c r="C474" s="5"/>
      <c r="D474" s="5"/>
    </row>
    <row r="475" spans="2:4" x14ac:dyDescent="0.35">
      <c r="B475" s="5"/>
      <c r="C475" s="5"/>
      <c r="D475" s="5"/>
    </row>
    <row r="476" spans="2:4" x14ac:dyDescent="0.35">
      <c r="B476" s="5"/>
      <c r="C476" s="5"/>
      <c r="D476" s="5"/>
    </row>
    <row r="477" spans="2:4" x14ac:dyDescent="0.35">
      <c r="B477" s="5"/>
      <c r="C477" s="5"/>
      <c r="D477" s="5"/>
    </row>
    <row r="478" spans="2:4" x14ac:dyDescent="0.35">
      <c r="B478" s="5"/>
      <c r="C478" s="5"/>
      <c r="D478" s="5"/>
    </row>
    <row r="479" spans="2:4" x14ac:dyDescent="0.35">
      <c r="B479" s="5"/>
      <c r="C479" s="5"/>
      <c r="D479" s="5"/>
    </row>
    <row r="480" spans="2:4" x14ac:dyDescent="0.35">
      <c r="B480" s="5"/>
      <c r="C480" s="5"/>
      <c r="D480" s="5"/>
    </row>
    <row r="481" spans="2:4" x14ac:dyDescent="0.35">
      <c r="B481" s="5"/>
      <c r="C481" s="5"/>
      <c r="D481" s="5"/>
    </row>
    <row r="482" spans="2:4" x14ac:dyDescent="0.35">
      <c r="B482" s="5"/>
      <c r="C482" s="5"/>
      <c r="D482" s="5"/>
    </row>
    <row r="483" spans="2:4" x14ac:dyDescent="0.35">
      <c r="B483" s="5"/>
      <c r="C483" s="5"/>
      <c r="D483" s="5"/>
    </row>
    <row r="484" spans="2:4" x14ac:dyDescent="0.35">
      <c r="B484" s="5"/>
      <c r="C484" s="5"/>
      <c r="D484" s="5"/>
    </row>
    <row r="485" spans="2:4" x14ac:dyDescent="0.35">
      <c r="B485" s="5"/>
      <c r="C485" s="5"/>
      <c r="D485" s="5"/>
    </row>
    <row r="486" spans="2:4" x14ac:dyDescent="0.35">
      <c r="B486" s="5"/>
      <c r="C486" s="5"/>
      <c r="D486" s="5"/>
    </row>
    <row r="487" spans="2:4" x14ac:dyDescent="0.35">
      <c r="B487" s="5"/>
      <c r="C487" s="5"/>
      <c r="D487" s="5"/>
    </row>
    <row r="488" spans="2:4" x14ac:dyDescent="0.35">
      <c r="B488" s="5"/>
      <c r="C488" s="5"/>
      <c r="D488" s="5"/>
    </row>
    <row r="489" spans="2:4" x14ac:dyDescent="0.35">
      <c r="B489" s="5"/>
      <c r="C489" s="5"/>
      <c r="D489" s="5"/>
    </row>
    <row r="490" spans="2:4" x14ac:dyDescent="0.35">
      <c r="B490" s="5"/>
      <c r="C490" s="5"/>
      <c r="D490" s="5"/>
    </row>
    <row r="491" spans="2:4" x14ac:dyDescent="0.35">
      <c r="B491" s="5"/>
      <c r="C491" s="5"/>
      <c r="D491" s="5"/>
    </row>
    <row r="492" spans="2:4" x14ac:dyDescent="0.35">
      <c r="B492" s="5"/>
      <c r="C492" s="5"/>
      <c r="D492" s="5"/>
    </row>
    <row r="493" spans="2:4" x14ac:dyDescent="0.35">
      <c r="B493" s="5"/>
      <c r="C493" s="5"/>
      <c r="D493" s="5"/>
    </row>
    <row r="494" spans="2:4" x14ac:dyDescent="0.35">
      <c r="B494" s="5"/>
      <c r="C494" s="5"/>
      <c r="D494" s="5"/>
    </row>
    <row r="495" spans="2:4" x14ac:dyDescent="0.35">
      <c r="B495" s="5"/>
      <c r="C495" s="5"/>
      <c r="D495" s="5"/>
    </row>
    <row r="496" spans="2:4" x14ac:dyDescent="0.35">
      <c r="B496" s="5"/>
      <c r="C496" s="5"/>
      <c r="D496" s="5"/>
    </row>
    <row r="497" spans="2:4" x14ac:dyDescent="0.35">
      <c r="B497" s="5"/>
      <c r="C497" s="5"/>
      <c r="D497" s="5"/>
    </row>
    <row r="498" spans="2:4" x14ac:dyDescent="0.35">
      <c r="B498" s="5"/>
      <c r="C498" s="5"/>
      <c r="D498" s="5"/>
    </row>
    <row r="499" spans="2:4" x14ac:dyDescent="0.35">
      <c r="B499" s="5"/>
      <c r="C499" s="5"/>
      <c r="D499" s="5"/>
    </row>
    <row r="500" spans="2:4" x14ac:dyDescent="0.35">
      <c r="B500" s="5"/>
      <c r="C500" s="5"/>
      <c r="D500" s="5"/>
    </row>
    <row r="501" spans="2:4" x14ac:dyDescent="0.35">
      <c r="B501" s="5"/>
      <c r="C501" s="5"/>
      <c r="D501" s="5"/>
    </row>
    <row r="502" spans="2:4" x14ac:dyDescent="0.35">
      <c r="B502" s="5"/>
      <c r="C502" s="5"/>
      <c r="D502" s="5"/>
    </row>
    <row r="503" spans="2:4" x14ac:dyDescent="0.35">
      <c r="B503" s="5"/>
      <c r="C503" s="5"/>
      <c r="D503" s="5"/>
    </row>
    <row r="504" spans="2:4" x14ac:dyDescent="0.35">
      <c r="B504" s="5"/>
      <c r="C504" s="5"/>
      <c r="D504" s="5"/>
    </row>
    <row r="505" spans="2:4" x14ac:dyDescent="0.35">
      <c r="B505" s="5"/>
      <c r="C505" s="5"/>
      <c r="D505" s="5"/>
    </row>
    <row r="506" spans="2:4" x14ac:dyDescent="0.35">
      <c r="B506" s="5"/>
      <c r="C506" s="5"/>
      <c r="D506" s="5"/>
    </row>
    <row r="507" spans="2:4" x14ac:dyDescent="0.35">
      <c r="B507" s="5"/>
      <c r="C507" s="5"/>
      <c r="D507" s="5"/>
    </row>
    <row r="508" spans="2:4" x14ac:dyDescent="0.35">
      <c r="B508" s="5"/>
      <c r="C508" s="5"/>
      <c r="D508" s="5"/>
    </row>
    <row r="509" spans="2:4" x14ac:dyDescent="0.35">
      <c r="B509" s="5"/>
      <c r="C509" s="5"/>
      <c r="D509" s="5"/>
    </row>
    <row r="510" spans="2:4" x14ac:dyDescent="0.35">
      <c r="B510" s="5"/>
      <c r="C510" s="5"/>
      <c r="D510" s="5"/>
    </row>
    <row r="511" spans="2:4" x14ac:dyDescent="0.35">
      <c r="B511" s="5"/>
      <c r="C511" s="5"/>
      <c r="D511" s="5"/>
    </row>
    <row r="512" spans="2:4" x14ac:dyDescent="0.35">
      <c r="B512" s="5"/>
      <c r="C512" s="5"/>
      <c r="D512" s="5"/>
    </row>
    <row r="513" spans="2:4" x14ac:dyDescent="0.35">
      <c r="B513" s="5"/>
      <c r="C513" s="5"/>
      <c r="D513" s="5"/>
    </row>
    <row r="514" spans="2:4" x14ac:dyDescent="0.35">
      <c r="B514" s="5"/>
      <c r="C514" s="5"/>
      <c r="D514" s="5"/>
    </row>
    <row r="515" spans="2:4" x14ac:dyDescent="0.35">
      <c r="B515" s="5"/>
      <c r="C515" s="5"/>
      <c r="D515" s="5"/>
    </row>
    <row r="516" spans="2:4" x14ac:dyDescent="0.35">
      <c r="B516" s="5"/>
      <c r="C516" s="5"/>
      <c r="D516" s="5"/>
    </row>
    <row r="517" spans="2:4" x14ac:dyDescent="0.35">
      <c r="B517" s="5"/>
      <c r="C517" s="5"/>
      <c r="D517" s="5"/>
    </row>
    <row r="518" spans="2:4" x14ac:dyDescent="0.35">
      <c r="B518" s="5"/>
      <c r="C518" s="5"/>
      <c r="D518" s="5"/>
    </row>
    <row r="519" spans="2:4" x14ac:dyDescent="0.35">
      <c r="B519" s="5"/>
      <c r="C519" s="5"/>
      <c r="D519" s="5"/>
    </row>
    <row r="520" spans="2:4" x14ac:dyDescent="0.35">
      <c r="B520" s="5"/>
      <c r="C520" s="5"/>
      <c r="D520" s="5"/>
    </row>
  </sheetData>
  <mergeCells count="31">
    <mergeCell ref="A45:B45"/>
    <mergeCell ref="C45:I45"/>
    <mergeCell ref="A46:B46"/>
    <mergeCell ref="C46:J46"/>
    <mergeCell ref="A41:B41"/>
    <mergeCell ref="C41:N41"/>
    <mergeCell ref="A42:B42"/>
    <mergeCell ref="C42:N42"/>
    <mergeCell ref="A43:B43"/>
    <mergeCell ref="C43:N43"/>
    <mergeCell ref="A2:N2"/>
    <mergeCell ref="A3:N3"/>
    <mergeCell ref="A4:N4"/>
    <mergeCell ref="A40:B40"/>
    <mergeCell ref="C40:N40"/>
    <mergeCell ref="K12:K13"/>
    <mergeCell ref="L12:L13"/>
    <mergeCell ref="A34:B34"/>
    <mergeCell ref="C34:N34"/>
    <mergeCell ref="A36:B36"/>
    <mergeCell ref="C36:N36"/>
    <mergeCell ref="A37:B37"/>
    <mergeCell ref="C37:N37"/>
    <mergeCell ref="A38:B38"/>
    <mergeCell ref="C38:N38"/>
    <mergeCell ref="A39:B39"/>
    <mergeCell ref="D12:D13"/>
    <mergeCell ref="E12:E13"/>
    <mergeCell ref="F12:F13"/>
    <mergeCell ref="G12:G13"/>
    <mergeCell ref="J12:J13"/>
  </mergeCells>
  <pageMargins left="0.7" right="0.7" top="0.75" bottom="0.75" header="0.3" footer="0.3"/>
  <pageSetup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20"/>
  <sheetViews>
    <sheetView showGridLines="0" zoomScaleNormal="100" workbookViewId="0"/>
  </sheetViews>
  <sheetFormatPr defaultRowHeight="14.5" x14ac:dyDescent="0.35"/>
  <cols>
    <col min="1" max="1" width="8" style="5" customWidth="1"/>
    <col min="2" max="2" width="10.54296875" style="18" customWidth="1"/>
    <col min="3" max="3" width="7.453125" style="18" customWidth="1"/>
    <col min="4" max="4" width="21.7265625" style="18" customWidth="1"/>
    <col min="5" max="5" width="21.81640625" style="5" customWidth="1"/>
    <col min="6" max="7" width="19.7265625" style="5" customWidth="1"/>
    <col min="8" max="8" width="16.453125" style="5" customWidth="1"/>
    <col min="9" max="9" width="15.453125" style="5" customWidth="1"/>
    <col min="10" max="12" width="14.54296875" style="5" customWidth="1"/>
    <col min="13" max="13" width="19.26953125" style="5" customWidth="1"/>
    <col min="14" max="14" width="16.81640625" style="5" customWidth="1"/>
    <col min="15" max="15" width="16.81640625" style="1" bestFit="1" customWidth="1"/>
    <col min="16" max="16" width="13.54296875" style="1" customWidth="1"/>
    <col min="17" max="17" width="13.453125" style="1" customWidth="1"/>
    <col min="18" max="19" width="15.1796875" style="1" customWidth="1"/>
    <col min="20" max="20" width="18.1796875" style="1" customWidth="1"/>
    <col min="21" max="21" width="12.26953125" style="1" customWidth="1"/>
    <col min="22" max="256" width="9.1796875" style="1"/>
    <col min="257" max="257" width="8" style="1" customWidth="1"/>
    <col min="258" max="258" width="10.54296875" style="1" customWidth="1"/>
    <col min="259" max="259" width="7.453125" style="1" customWidth="1"/>
    <col min="260" max="260" width="21.7265625" style="1" customWidth="1"/>
    <col min="261" max="263" width="19.7265625" style="1" customWidth="1"/>
    <col min="264" max="264" width="16.453125" style="1" customWidth="1"/>
    <col min="265" max="268" width="14.54296875" style="1" customWidth="1"/>
    <col min="269" max="269" width="19.26953125" style="1" customWidth="1"/>
    <col min="270" max="270" width="16.81640625" style="1" customWidth="1"/>
    <col min="271" max="512" width="9.1796875" style="1"/>
    <col min="513" max="513" width="8" style="1" customWidth="1"/>
    <col min="514" max="514" width="10.54296875" style="1" customWidth="1"/>
    <col min="515" max="515" width="7.453125" style="1" customWidth="1"/>
    <col min="516" max="516" width="21.7265625" style="1" customWidth="1"/>
    <col min="517" max="519" width="19.7265625" style="1" customWidth="1"/>
    <col min="520" max="520" width="16.453125" style="1" customWidth="1"/>
    <col min="521" max="524" width="14.54296875" style="1" customWidth="1"/>
    <col min="525" max="525" width="19.26953125" style="1" customWidth="1"/>
    <col min="526" max="526" width="16.81640625" style="1" customWidth="1"/>
    <col min="527" max="768" width="9.1796875" style="1"/>
    <col min="769" max="769" width="8" style="1" customWidth="1"/>
    <col min="770" max="770" width="10.54296875" style="1" customWidth="1"/>
    <col min="771" max="771" width="7.453125" style="1" customWidth="1"/>
    <col min="772" max="772" width="21.7265625" style="1" customWidth="1"/>
    <col min="773" max="775" width="19.7265625" style="1" customWidth="1"/>
    <col min="776" max="776" width="16.453125" style="1" customWidth="1"/>
    <col min="777" max="780" width="14.54296875" style="1" customWidth="1"/>
    <col min="781" max="781" width="19.26953125" style="1" customWidth="1"/>
    <col min="782" max="782" width="16.81640625" style="1" customWidth="1"/>
    <col min="783" max="1024" width="9.1796875" style="1"/>
    <col min="1025" max="1025" width="8" style="1" customWidth="1"/>
    <col min="1026" max="1026" width="10.54296875" style="1" customWidth="1"/>
    <col min="1027" max="1027" width="7.453125" style="1" customWidth="1"/>
    <col min="1028" max="1028" width="21.7265625" style="1" customWidth="1"/>
    <col min="1029" max="1031" width="19.7265625" style="1" customWidth="1"/>
    <col min="1032" max="1032" width="16.453125" style="1" customWidth="1"/>
    <col min="1033" max="1036" width="14.54296875" style="1" customWidth="1"/>
    <col min="1037" max="1037" width="19.26953125" style="1" customWidth="1"/>
    <col min="1038" max="1038" width="16.81640625" style="1" customWidth="1"/>
    <col min="1039" max="1280" width="9.1796875" style="1"/>
    <col min="1281" max="1281" width="8" style="1" customWidth="1"/>
    <col min="1282" max="1282" width="10.54296875" style="1" customWidth="1"/>
    <col min="1283" max="1283" width="7.453125" style="1" customWidth="1"/>
    <col min="1284" max="1284" width="21.7265625" style="1" customWidth="1"/>
    <col min="1285" max="1287" width="19.7265625" style="1" customWidth="1"/>
    <col min="1288" max="1288" width="16.453125" style="1" customWidth="1"/>
    <col min="1289" max="1292" width="14.54296875" style="1" customWidth="1"/>
    <col min="1293" max="1293" width="19.26953125" style="1" customWidth="1"/>
    <col min="1294" max="1294" width="16.81640625" style="1" customWidth="1"/>
    <col min="1295" max="1536" width="9.1796875" style="1"/>
    <col min="1537" max="1537" width="8" style="1" customWidth="1"/>
    <col min="1538" max="1538" width="10.54296875" style="1" customWidth="1"/>
    <col min="1539" max="1539" width="7.453125" style="1" customWidth="1"/>
    <col min="1540" max="1540" width="21.7265625" style="1" customWidth="1"/>
    <col min="1541" max="1543" width="19.7265625" style="1" customWidth="1"/>
    <col min="1544" max="1544" width="16.453125" style="1" customWidth="1"/>
    <col min="1545" max="1548" width="14.54296875" style="1" customWidth="1"/>
    <col min="1549" max="1549" width="19.26953125" style="1" customWidth="1"/>
    <col min="1550" max="1550" width="16.81640625" style="1" customWidth="1"/>
    <col min="1551" max="1792" width="9.1796875" style="1"/>
    <col min="1793" max="1793" width="8" style="1" customWidth="1"/>
    <col min="1794" max="1794" width="10.54296875" style="1" customWidth="1"/>
    <col min="1795" max="1795" width="7.453125" style="1" customWidth="1"/>
    <col min="1796" max="1796" width="21.7265625" style="1" customWidth="1"/>
    <col min="1797" max="1799" width="19.7265625" style="1" customWidth="1"/>
    <col min="1800" max="1800" width="16.453125" style="1" customWidth="1"/>
    <col min="1801" max="1804" width="14.54296875" style="1" customWidth="1"/>
    <col min="1805" max="1805" width="19.26953125" style="1" customWidth="1"/>
    <col min="1806" max="1806" width="16.81640625" style="1" customWidth="1"/>
    <col min="1807" max="2048" width="9.1796875" style="1"/>
    <col min="2049" max="2049" width="8" style="1" customWidth="1"/>
    <col min="2050" max="2050" width="10.54296875" style="1" customWidth="1"/>
    <col min="2051" max="2051" width="7.453125" style="1" customWidth="1"/>
    <col min="2052" max="2052" width="21.7265625" style="1" customWidth="1"/>
    <col min="2053" max="2055" width="19.7265625" style="1" customWidth="1"/>
    <col min="2056" max="2056" width="16.453125" style="1" customWidth="1"/>
    <col min="2057" max="2060" width="14.54296875" style="1" customWidth="1"/>
    <col min="2061" max="2061" width="19.26953125" style="1" customWidth="1"/>
    <col min="2062" max="2062" width="16.81640625" style="1" customWidth="1"/>
    <col min="2063" max="2304" width="9.1796875" style="1"/>
    <col min="2305" max="2305" width="8" style="1" customWidth="1"/>
    <col min="2306" max="2306" width="10.54296875" style="1" customWidth="1"/>
    <col min="2307" max="2307" width="7.453125" style="1" customWidth="1"/>
    <col min="2308" max="2308" width="21.7265625" style="1" customWidth="1"/>
    <col min="2309" max="2311" width="19.7265625" style="1" customWidth="1"/>
    <col min="2312" max="2312" width="16.453125" style="1" customWidth="1"/>
    <col min="2313" max="2316" width="14.54296875" style="1" customWidth="1"/>
    <col min="2317" max="2317" width="19.26953125" style="1" customWidth="1"/>
    <col min="2318" max="2318" width="16.81640625" style="1" customWidth="1"/>
    <col min="2319" max="2560" width="9.1796875" style="1"/>
    <col min="2561" max="2561" width="8" style="1" customWidth="1"/>
    <col min="2562" max="2562" width="10.54296875" style="1" customWidth="1"/>
    <col min="2563" max="2563" width="7.453125" style="1" customWidth="1"/>
    <col min="2564" max="2564" width="21.7265625" style="1" customWidth="1"/>
    <col min="2565" max="2567" width="19.7265625" style="1" customWidth="1"/>
    <col min="2568" max="2568" width="16.453125" style="1" customWidth="1"/>
    <col min="2569" max="2572" width="14.54296875" style="1" customWidth="1"/>
    <col min="2573" max="2573" width="19.26953125" style="1" customWidth="1"/>
    <col min="2574" max="2574" width="16.81640625" style="1" customWidth="1"/>
    <col min="2575" max="2816" width="9.1796875" style="1"/>
    <col min="2817" max="2817" width="8" style="1" customWidth="1"/>
    <col min="2818" max="2818" width="10.54296875" style="1" customWidth="1"/>
    <col min="2819" max="2819" width="7.453125" style="1" customWidth="1"/>
    <col min="2820" max="2820" width="21.7265625" style="1" customWidth="1"/>
    <col min="2821" max="2823" width="19.7265625" style="1" customWidth="1"/>
    <col min="2824" max="2824" width="16.453125" style="1" customWidth="1"/>
    <col min="2825" max="2828" width="14.54296875" style="1" customWidth="1"/>
    <col min="2829" max="2829" width="19.26953125" style="1" customWidth="1"/>
    <col min="2830" max="2830" width="16.81640625" style="1" customWidth="1"/>
    <col min="2831" max="3072" width="9.1796875" style="1"/>
    <col min="3073" max="3073" width="8" style="1" customWidth="1"/>
    <col min="3074" max="3074" width="10.54296875" style="1" customWidth="1"/>
    <col min="3075" max="3075" width="7.453125" style="1" customWidth="1"/>
    <col min="3076" max="3076" width="21.7265625" style="1" customWidth="1"/>
    <col min="3077" max="3079" width="19.7265625" style="1" customWidth="1"/>
    <col min="3080" max="3080" width="16.453125" style="1" customWidth="1"/>
    <col min="3081" max="3084" width="14.54296875" style="1" customWidth="1"/>
    <col min="3085" max="3085" width="19.26953125" style="1" customWidth="1"/>
    <col min="3086" max="3086" width="16.81640625" style="1" customWidth="1"/>
    <col min="3087" max="3328" width="9.1796875" style="1"/>
    <col min="3329" max="3329" width="8" style="1" customWidth="1"/>
    <col min="3330" max="3330" width="10.54296875" style="1" customWidth="1"/>
    <col min="3331" max="3331" width="7.453125" style="1" customWidth="1"/>
    <col min="3332" max="3332" width="21.7265625" style="1" customWidth="1"/>
    <col min="3333" max="3335" width="19.7265625" style="1" customWidth="1"/>
    <col min="3336" max="3336" width="16.453125" style="1" customWidth="1"/>
    <col min="3337" max="3340" width="14.54296875" style="1" customWidth="1"/>
    <col min="3341" max="3341" width="19.26953125" style="1" customWidth="1"/>
    <col min="3342" max="3342" width="16.81640625" style="1" customWidth="1"/>
    <col min="3343" max="3584" width="9.1796875" style="1"/>
    <col min="3585" max="3585" width="8" style="1" customWidth="1"/>
    <col min="3586" max="3586" width="10.54296875" style="1" customWidth="1"/>
    <col min="3587" max="3587" width="7.453125" style="1" customWidth="1"/>
    <col min="3588" max="3588" width="21.7265625" style="1" customWidth="1"/>
    <col min="3589" max="3591" width="19.7265625" style="1" customWidth="1"/>
    <col min="3592" max="3592" width="16.453125" style="1" customWidth="1"/>
    <col min="3593" max="3596" width="14.54296875" style="1" customWidth="1"/>
    <col min="3597" max="3597" width="19.26953125" style="1" customWidth="1"/>
    <col min="3598" max="3598" width="16.81640625" style="1" customWidth="1"/>
    <col min="3599" max="3840" width="9.1796875" style="1"/>
    <col min="3841" max="3841" width="8" style="1" customWidth="1"/>
    <col min="3842" max="3842" width="10.54296875" style="1" customWidth="1"/>
    <col min="3843" max="3843" width="7.453125" style="1" customWidth="1"/>
    <col min="3844" max="3844" width="21.7265625" style="1" customWidth="1"/>
    <col min="3845" max="3847" width="19.7265625" style="1" customWidth="1"/>
    <col min="3848" max="3848" width="16.453125" style="1" customWidth="1"/>
    <col min="3849" max="3852" width="14.54296875" style="1" customWidth="1"/>
    <col min="3853" max="3853" width="19.26953125" style="1" customWidth="1"/>
    <col min="3854" max="3854" width="16.81640625" style="1" customWidth="1"/>
    <col min="3855" max="4096" width="9.1796875" style="1"/>
    <col min="4097" max="4097" width="8" style="1" customWidth="1"/>
    <col min="4098" max="4098" width="10.54296875" style="1" customWidth="1"/>
    <col min="4099" max="4099" width="7.453125" style="1" customWidth="1"/>
    <col min="4100" max="4100" width="21.7265625" style="1" customWidth="1"/>
    <col min="4101" max="4103" width="19.7265625" style="1" customWidth="1"/>
    <col min="4104" max="4104" width="16.453125" style="1" customWidth="1"/>
    <col min="4105" max="4108" width="14.54296875" style="1" customWidth="1"/>
    <col min="4109" max="4109" width="19.26953125" style="1" customWidth="1"/>
    <col min="4110" max="4110" width="16.81640625" style="1" customWidth="1"/>
    <col min="4111" max="4352" width="9.1796875" style="1"/>
    <col min="4353" max="4353" width="8" style="1" customWidth="1"/>
    <col min="4354" max="4354" width="10.54296875" style="1" customWidth="1"/>
    <col min="4355" max="4355" width="7.453125" style="1" customWidth="1"/>
    <col min="4356" max="4356" width="21.7265625" style="1" customWidth="1"/>
    <col min="4357" max="4359" width="19.7265625" style="1" customWidth="1"/>
    <col min="4360" max="4360" width="16.453125" style="1" customWidth="1"/>
    <col min="4361" max="4364" width="14.54296875" style="1" customWidth="1"/>
    <col min="4365" max="4365" width="19.26953125" style="1" customWidth="1"/>
    <col min="4366" max="4366" width="16.81640625" style="1" customWidth="1"/>
    <col min="4367" max="4608" width="9.1796875" style="1"/>
    <col min="4609" max="4609" width="8" style="1" customWidth="1"/>
    <col min="4610" max="4610" width="10.54296875" style="1" customWidth="1"/>
    <col min="4611" max="4611" width="7.453125" style="1" customWidth="1"/>
    <col min="4612" max="4612" width="21.7265625" style="1" customWidth="1"/>
    <col min="4613" max="4615" width="19.7265625" style="1" customWidth="1"/>
    <col min="4616" max="4616" width="16.453125" style="1" customWidth="1"/>
    <col min="4617" max="4620" width="14.54296875" style="1" customWidth="1"/>
    <col min="4621" max="4621" width="19.26953125" style="1" customWidth="1"/>
    <col min="4622" max="4622" width="16.81640625" style="1" customWidth="1"/>
    <col min="4623" max="4864" width="9.1796875" style="1"/>
    <col min="4865" max="4865" width="8" style="1" customWidth="1"/>
    <col min="4866" max="4866" width="10.54296875" style="1" customWidth="1"/>
    <col min="4867" max="4867" width="7.453125" style="1" customWidth="1"/>
    <col min="4868" max="4868" width="21.7265625" style="1" customWidth="1"/>
    <col min="4869" max="4871" width="19.7265625" style="1" customWidth="1"/>
    <col min="4872" max="4872" width="16.453125" style="1" customWidth="1"/>
    <col min="4873" max="4876" width="14.54296875" style="1" customWidth="1"/>
    <col min="4877" max="4877" width="19.26953125" style="1" customWidth="1"/>
    <col min="4878" max="4878" width="16.81640625" style="1" customWidth="1"/>
    <col min="4879" max="5120" width="9.1796875" style="1"/>
    <col min="5121" max="5121" width="8" style="1" customWidth="1"/>
    <col min="5122" max="5122" width="10.54296875" style="1" customWidth="1"/>
    <col min="5123" max="5123" width="7.453125" style="1" customWidth="1"/>
    <col min="5124" max="5124" width="21.7265625" style="1" customWidth="1"/>
    <col min="5125" max="5127" width="19.7265625" style="1" customWidth="1"/>
    <col min="5128" max="5128" width="16.453125" style="1" customWidth="1"/>
    <col min="5129" max="5132" width="14.54296875" style="1" customWidth="1"/>
    <col min="5133" max="5133" width="19.26953125" style="1" customWidth="1"/>
    <col min="5134" max="5134" width="16.81640625" style="1" customWidth="1"/>
    <col min="5135" max="5376" width="9.1796875" style="1"/>
    <col min="5377" max="5377" width="8" style="1" customWidth="1"/>
    <col min="5378" max="5378" width="10.54296875" style="1" customWidth="1"/>
    <col min="5379" max="5379" width="7.453125" style="1" customWidth="1"/>
    <col min="5380" max="5380" width="21.7265625" style="1" customWidth="1"/>
    <col min="5381" max="5383" width="19.7265625" style="1" customWidth="1"/>
    <col min="5384" max="5384" width="16.453125" style="1" customWidth="1"/>
    <col min="5385" max="5388" width="14.54296875" style="1" customWidth="1"/>
    <col min="5389" max="5389" width="19.26953125" style="1" customWidth="1"/>
    <col min="5390" max="5390" width="16.81640625" style="1" customWidth="1"/>
    <col min="5391" max="5632" width="9.1796875" style="1"/>
    <col min="5633" max="5633" width="8" style="1" customWidth="1"/>
    <col min="5634" max="5634" width="10.54296875" style="1" customWidth="1"/>
    <col min="5635" max="5635" width="7.453125" style="1" customWidth="1"/>
    <col min="5636" max="5636" width="21.7265625" style="1" customWidth="1"/>
    <col min="5637" max="5639" width="19.7265625" style="1" customWidth="1"/>
    <col min="5640" max="5640" width="16.453125" style="1" customWidth="1"/>
    <col min="5641" max="5644" width="14.54296875" style="1" customWidth="1"/>
    <col min="5645" max="5645" width="19.26953125" style="1" customWidth="1"/>
    <col min="5646" max="5646" width="16.81640625" style="1" customWidth="1"/>
    <col min="5647" max="5888" width="9.1796875" style="1"/>
    <col min="5889" max="5889" width="8" style="1" customWidth="1"/>
    <col min="5890" max="5890" width="10.54296875" style="1" customWidth="1"/>
    <col min="5891" max="5891" width="7.453125" style="1" customWidth="1"/>
    <col min="5892" max="5892" width="21.7265625" style="1" customWidth="1"/>
    <col min="5893" max="5895" width="19.7265625" style="1" customWidth="1"/>
    <col min="5896" max="5896" width="16.453125" style="1" customWidth="1"/>
    <col min="5897" max="5900" width="14.54296875" style="1" customWidth="1"/>
    <col min="5901" max="5901" width="19.26953125" style="1" customWidth="1"/>
    <col min="5902" max="5902" width="16.81640625" style="1" customWidth="1"/>
    <col min="5903" max="6144" width="9.1796875" style="1"/>
    <col min="6145" max="6145" width="8" style="1" customWidth="1"/>
    <col min="6146" max="6146" width="10.54296875" style="1" customWidth="1"/>
    <col min="6147" max="6147" width="7.453125" style="1" customWidth="1"/>
    <col min="6148" max="6148" width="21.7265625" style="1" customWidth="1"/>
    <col min="6149" max="6151" width="19.7265625" style="1" customWidth="1"/>
    <col min="6152" max="6152" width="16.453125" style="1" customWidth="1"/>
    <col min="6153" max="6156" width="14.54296875" style="1" customWidth="1"/>
    <col min="6157" max="6157" width="19.26953125" style="1" customWidth="1"/>
    <col min="6158" max="6158" width="16.81640625" style="1" customWidth="1"/>
    <col min="6159" max="6400" width="9.1796875" style="1"/>
    <col min="6401" max="6401" width="8" style="1" customWidth="1"/>
    <col min="6402" max="6402" width="10.54296875" style="1" customWidth="1"/>
    <col min="6403" max="6403" width="7.453125" style="1" customWidth="1"/>
    <col min="6404" max="6404" width="21.7265625" style="1" customWidth="1"/>
    <col min="6405" max="6407" width="19.7265625" style="1" customWidth="1"/>
    <col min="6408" max="6408" width="16.453125" style="1" customWidth="1"/>
    <col min="6409" max="6412" width="14.54296875" style="1" customWidth="1"/>
    <col min="6413" max="6413" width="19.26953125" style="1" customWidth="1"/>
    <col min="6414" max="6414" width="16.81640625" style="1" customWidth="1"/>
    <col min="6415" max="6656" width="9.1796875" style="1"/>
    <col min="6657" max="6657" width="8" style="1" customWidth="1"/>
    <col min="6658" max="6658" width="10.54296875" style="1" customWidth="1"/>
    <col min="6659" max="6659" width="7.453125" style="1" customWidth="1"/>
    <col min="6660" max="6660" width="21.7265625" style="1" customWidth="1"/>
    <col min="6661" max="6663" width="19.7265625" style="1" customWidth="1"/>
    <col min="6664" max="6664" width="16.453125" style="1" customWidth="1"/>
    <col min="6665" max="6668" width="14.54296875" style="1" customWidth="1"/>
    <col min="6669" max="6669" width="19.26953125" style="1" customWidth="1"/>
    <col min="6670" max="6670" width="16.81640625" style="1" customWidth="1"/>
    <col min="6671" max="6912" width="9.1796875" style="1"/>
    <col min="6913" max="6913" width="8" style="1" customWidth="1"/>
    <col min="6914" max="6914" width="10.54296875" style="1" customWidth="1"/>
    <col min="6915" max="6915" width="7.453125" style="1" customWidth="1"/>
    <col min="6916" max="6916" width="21.7265625" style="1" customWidth="1"/>
    <col min="6917" max="6919" width="19.7265625" style="1" customWidth="1"/>
    <col min="6920" max="6920" width="16.453125" style="1" customWidth="1"/>
    <col min="6921" max="6924" width="14.54296875" style="1" customWidth="1"/>
    <col min="6925" max="6925" width="19.26953125" style="1" customWidth="1"/>
    <col min="6926" max="6926" width="16.81640625" style="1" customWidth="1"/>
    <col min="6927" max="7168" width="9.1796875" style="1"/>
    <col min="7169" max="7169" width="8" style="1" customWidth="1"/>
    <col min="7170" max="7170" width="10.54296875" style="1" customWidth="1"/>
    <col min="7171" max="7171" width="7.453125" style="1" customWidth="1"/>
    <col min="7172" max="7172" width="21.7265625" style="1" customWidth="1"/>
    <col min="7173" max="7175" width="19.7265625" style="1" customWidth="1"/>
    <col min="7176" max="7176" width="16.453125" style="1" customWidth="1"/>
    <col min="7177" max="7180" width="14.54296875" style="1" customWidth="1"/>
    <col min="7181" max="7181" width="19.26953125" style="1" customWidth="1"/>
    <col min="7182" max="7182" width="16.81640625" style="1" customWidth="1"/>
    <col min="7183" max="7424" width="9.1796875" style="1"/>
    <col min="7425" max="7425" width="8" style="1" customWidth="1"/>
    <col min="7426" max="7426" width="10.54296875" style="1" customWidth="1"/>
    <col min="7427" max="7427" width="7.453125" style="1" customWidth="1"/>
    <col min="7428" max="7428" width="21.7265625" style="1" customWidth="1"/>
    <col min="7429" max="7431" width="19.7265625" style="1" customWidth="1"/>
    <col min="7432" max="7432" width="16.453125" style="1" customWidth="1"/>
    <col min="7433" max="7436" width="14.54296875" style="1" customWidth="1"/>
    <col min="7437" max="7437" width="19.26953125" style="1" customWidth="1"/>
    <col min="7438" max="7438" width="16.81640625" style="1" customWidth="1"/>
    <col min="7439" max="7680" width="9.1796875" style="1"/>
    <col min="7681" max="7681" width="8" style="1" customWidth="1"/>
    <col min="7682" max="7682" width="10.54296875" style="1" customWidth="1"/>
    <col min="7683" max="7683" width="7.453125" style="1" customWidth="1"/>
    <col min="7684" max="7684" width="21.7265625" style="1" customWidth="1"/>
    <col min="7685" max="7687" width="19.7265625" style="1" customWidth="1"/>
    <col min="7688" max="7688" width="16.453125" style="1" customWidth="1"/>
    <col min="7689" max="7692" width="14.54296875" style="1" customWidth="1"/>
    <col min="7693" max="7693" width="19.26953125" style="1" customWidth="1"/>
    <col min="7694" max="7694" width="16.81640625" style="1" customWidth="1"/>
    <col min="7695" max="7936" width="9.1796875" style="1"/>
    <col min="7937" max="7937" width="8" style="1" customWidth="1"/>
    <col min="7938" max="7938" width="10.54296875" style="1" customWidth="1"/>
    <col min="7939" max="7939" width="7.453125" style="1" customWidth="1"/>
    <col min="7940" max="7940" width="21.7265625" style="1" customWidth="1"/>
    <col min="7941" max="7943" width="19.7265625" style="1" customWidth="1"/>
    <col min="7944" max="7944" width="16.453125" style="1" customWidth="1"/>
    <col min="7945" max="7948" width="14.54296875" style="1" customWidth="1"/>
    <col min="7949" max="7949" width="19.26953125" style="1" customWidth="1"/>
    <col min="7950" max="7950" width="16.81640625" style="1" customWidth="1"/>
    <col min="7951" max="8192" width="9.1796875" style="1"/>
    <col min="8193" max="8193" width="8" style="1" customWidth="1"/>
    <col min="8194" max="8194" width="10.54296875" style="1" customWidth="1"/>
    <col min="8195" max="8195" width="7.453125" style="1" customWidth="1"/>
    <col min="8196" max="8196" width="21.7265625" style="1" customWidth="1"/>
    <col min="8197" max="8199" width="19.7265625" style="1" customWidth="1"/>
    <col min="8200" max="8200" width="16.453125" style="1" customWidth="1"/>
    <col min="8201" max="8204" width="14.54296875" style="1" customWidth="1"/>
    <col min="8205" max="8205" width="19.26953125" style="1" customWidth="1"/>
    <col min="8206" max="8206" width="16.81640625" style="1" customWidth="1"/>
    <col min="8207" max="8448" width="9.1796875" style="1"/>
    <col min="8449" max="8449" width="8" style="1" customWidth="1"/>
    <col min="8450" max="8450" width="10.54296875" style="1" customWidth="1"/>
    <col min="8451" max="8451" width="7.453125" style="1" customWidth="1"/>
    <col min="8452" max="8452" width="21.7265625" style="1" customWidth="1"/>
    <col min="8453" max="8455" width="19.7265625" style="1" customWidth="1"/>
    <col min="8456" max="8456" width="16.453125" style="1" customWidth="1"/>
    <col min="8457" max="8460" width="14.54296875" style="1" customWidth="1"/>
    <col min="8461" max="8461" width="19.26953125" style="1" customWidth="1"/>
    <col min="8462" max="8462" width="16.81640625" style="1" customWidth="1"/>
    <col min="8463" max="8704" width="9.1796875" style="1"/>
    <col min="8705" max="8705" width="8" style="1" customWidth="1"/>
    <col min="8706" max="8706" width="10.54296875" style="1" customWidth="1"/>
    <col min="8707" max="8707" width="7.453125" style="1" customWidth="1"/>
    <col min="8708" max="8708" width="21.7265625" style="1" customWidth="1"/>
    <col min="8709" max="8711" width="19.7265625" style="1" customWidth="1"/>
    <col min="8712" max="8712" width="16.453125" style="1" customWidth="1"/>
    <col min="8713" max="8716" width="14.54296875" style="1" customWidth="1"/>
    <col min="8717" max="8717" width="19.26953125" style="1" customWidth="1"/>
    <col min="8718" max="8718" width="16.81640625" style="1" customWidth="1"/>
    <col min="8719" max="8960" width="9.1796875" style="1"/>
    <col min="8961" max="8961" width="8" style="1" customWidth="1"/>
    <col min="8962" max="8962" width="10.54296875" style="1" customWidth="1"/>
    <col min="8963" max="8963" width="7.453125" style="1" customWidth="1"/>
    <col min="8964" max="8964" width="21.7265625" style="1" customWidth="1"/>
    <col min="8965" max="8967" width="19.7265625" style="1" customWidth="1"/>
    <col min="8968" max="8968" width="16.453125" style="1" customWidth="1"/>
    <col min="8969" max="8972" width="14.54296875" style="1" customWidth="1"/>
    <col min="8973" max="8973" width="19.26953125" style="1" customWidth="1"/>
    <col min="8974" max="8974" width="16.81640625" style="1" customWidth="1"/>
    <col min="8975" max="9216" width="9.1796875" style="1"/>
    <col min="9217" max="9217" width="8" style="1" customWidth="1"/>
    <col min="9218" max="9218" width="10.54296875" style="1" customWidth="1"/>
    <col min="9219" max="9219" width="7.453125" style="1" customWidth="1"/>
    <col min="9220" max="9220" width="21.7265625" style="1" customWidth="1"/>
    <col min="9221" max="9223" width="19.7265625" style="1" customWidth="1"/>
    <col min="9224" max="9224" width="16.453125" style="1" customWidth="1"/>
    <col min="9225" max="9228" width="14.54296875" style="1" customWidth="1"/>
    <col min="9229" max="9229" width="19.26953125" style="1" customWidth="1"/>
    <col min="9230" max="9230" width="16.81640625" style="1" customWidth="1"/>
    <col min="9231" max="9472" width="9.1796875" style="1"/>
    <col min="9473" max="9473" width="8" style="1" customWidth="1"/>
    <col min="9474" max="9474" width="10.54296875" style="1" customWidth="1"/>
    <col min="9475" max="9475" width="7.453125" style="1" customWidth="1"/>
    <col min="9476" max="9476" width="21.7265625" style="1" customWidth="1"/>
    <col min="9477" max="9479" width="19.7265625" style="1" customWidth="1"/>
    <col min="9480" max="9480" width="16.453125" style="1" customWidth="1"/>
    <col min="9481" max="9484" width="14.54296875" style="1" customWidth="1"/>
    <col min="9485" max="9485" width="19.26953125" style="1" customWidth="1"/>
    <col min="9486" max="9486" width="16.81640625" style="1" customWidth="1"/>
    <col min="9487" max="9728" width="9.1796875" style="1"/>
    <col min="9729" max="9729" width="8" style="1" customWidth="1"/>
    <col min="9730" max="9730" width="10.54296875" style="1" customWidth="1"/>
    <col min="9731" max="9731" width="7.453125" style="1" customWidth="1"/>
    <col min="9732" max="9732" width="21.7265625" style="1" customWidth="1"/>
    <col min="9733" max="9735" width="19.7265625" style="1" customWidth="1"/>
    <col min="9736" max="9736" width="16.453125" style="1" customWidth="1"/>
    <col min="9737" max="9740" width="14.54296875" style="1" customWidth="1"/>
    <col min="9741" max="9741" width="19.26953125" style="1" customWidth="1"/>
    <col min="9742" max="9742" width="16.81640625" style="1" customWidth="1"/>
    <col min="9743" max="9984" width="9.1796875" style="1"/>
    <col min="9985" max="9985" width="8" style="1" customWidth="1"/>
    <col min="9986" max="9986" width="10.54296875" style="1" customWidth="1"/>
    <col min="9987" max="9987" width="7.453125" style="1" customWidth="1"/>
    <col min="9988" max="9988" width="21.7265625" style="1" customWidth="1"/>
    <col min="9989" max="9991" width="19.7265625" style="1" customWidth="1"/>
    <col min="9992" max="9992" width="16.453125" style="1" customWidth="1"/>
    <col min="9993" max="9996" width="14.54296875" style="1" customWidth="1"/>
    <col min="9997" max="9997" width="19.26953125" style="1" customWidth="1"/>
    <col min="9998" max="9998" width="16.81640625" style="1" customWidth="1"/>
    <col min="9999" max="10240" width="9.1796875" style="1"/>
    <col min="10241" max="10241" width="8" style="1" customWidth="1"/>
    <col min="10242" max="10242" width="10.54296875" style="1" customWidth="1"/>
    <col min="10243" max="10243" width="7.453125" style="1" customWidth="1"/>
    <col min="10244" max="10244" width="21.7265625" style="1" customWidth="1"/>
    <col min="10245" max="10247" width="19.7265625" style="1" customWidth="1"/>
    <col min="10248" max="10248" width="16.453125" style="1" customWidth="1"/>
    <col min="10249" max="10252" width="14.54296875" style="1" customWidth="1"/>
    <col min="10253" max="10253" width="19.26953125" style="1" customWidth="1"/>
    <col min="10254" max="10254" width="16.81640625" style="1" customWidth="1"/>
    <col min="10255" max="10496" width="9.1796875" style="1"/>
    <col min="10497" max="10497" width="8" style="1" customWidth="1"/>
    <col min="10498" max="10498" width="10.54296875" style="1" customWidth="1"/>
    <col min="10499" max="10499" width="7.453125" style="1" customWidth="1"/>
    <col min="10500" max="10500" width="21.7265625" style="1" customWidth="1"/>
    <col min="10501" max="10503" width="19.7265625" style="1" customWidth="1"/>
    <col min="10504" max="10504" width="16.453125" style="1" customWidth="1"/>
    <col min="10505" max="10508" width="14.54296875" style="1" customWidth="1"/>
    <col min="10509" max="10509" width="19.26953125" style="1" customWidth="1"/>
    <col min="10510" max="10510" width="16.81640625" style="1" customWidth="1"/>
    <col min="10511" max="10752" width="9.1796875" style="1"/>
    <col min="10753" max="10753" width="8" style="1" customWidth="1"/>
    <col min="10754" max="10754" width="10.54296875" style="1" customWidth="1"/>
    <col min="10755" max="10755" width="7.453125" style="1" customWidth="1"/>
    <col min="10756" max="10756" width="21.7265625" style="1" customWidth="1"/>
    <col min="10757" max="10759" width="19.7265625" style="1" customWidth="1"/>
    <col min="10760" max="10760" width="16.453125" style="1" customWidth="1"/>
    <col min="10761" max="10764" width="14.54296875" style="1" customWidth="1"/>
    <col min="10765" max="10765" width="19.26953125" style="1" customWidth="1"/>
    <col min="10766" max="10766" width="16.81640625" style="1" customWidth="1"/>
    <col min="10767" max="11008" width="9.1796875" style="1"/>
    <col min="11009" max="11009" width="8" style="1" customWidth="1"/>
    <col min="11010" max="11010" width="10.54296875" style="1" customWidth="1"/>
    <col min="11011" max="11011" width="7.453125" style="1" customWidth="1"/>
    <col min="11012" max="11012" width="21.7265625" style="1" customWidth="1"/>
    <col min="11013" max="11015" width="19.7265625" style="1" customWidth="1"/>
    <col min="11016" max="11016" width="16.453125" style="1" customWidth="1"/>
    <col min="11017" max="11020" width="14.54296875" style="1" customWidth="1"/>
    <col min="11021" max="11021" width="19.26953125" style="1" customWidth="1"/>
    <col min="11022" max="11022" width="16.81640625" style="1" customWidth="1"/>
    <col min="11023" max="11264" width="9.1796875" style="1"/>
    <col min="11265" max="11265" width="8" style="1" customWidth="1"/>
    <col min="11266" max="11266" width="10.54296875" style="1" customWidth="1"/>
    <col min="11267" max="11267" width="7.453125" style="1" customWidth="1"/>
    <col min="11268" max="11268" width="21.7265625" style="1" customWidth="1"/>
    <col min="11269" max="11271" width="19.7265625" style="1" customWidth="1"/>
    <col min="11272" max="11272" width="16.453125" style="1" customWidth="1"/>
    <col min="11273" max="11276" width="14.54296875" style="1" customWidth="1"/>
    <col min="11277" max="11277" width="19.26953125" style="1" customWidth="1"/>
    <col min="11278" max="11278" width="16.81640625" style="1" customWidth="1"/>
    <col min="11279" max="11520" width="9.1796875" style="1"/>
    <col min="11521" max="11521" width="8" style="1" customWidth="1"/>
    <col min="11522" max="11522" width="10.54296875" style="1" customWidth="1"/>
    <col min="11523" max="11523" width="7.453125" style="1" customWidth="1"/>
    <col min="11524" max="11524" width="21.7265625" style="1" customWidth="1"/>
    <col min="11525" max="11527" width="19.7265625" style="1" customWidth="1"/>
    <col min="11528" max="11528" width="16.453125" style="1" customWidth="1"/>
    <col min="11529" max="11532" width="14.54296875" style="1" customWidth="1"/>
    <col min="11533" max="11533" width="19.26953125" style="1" customWidth="1"/>
    <col min="11534" max="11534" width="16.81640625" style="1" customWidth="1"/>
    <col min="11535" max="11776" width="9.1796875" style="1"/>
    <col min="11777" max="11777" width="8" style="1" customWidth="1"/>
    <col min="11778" max="11778" width="10.54296875" style="1" customWidth="1"/>
    <col min="11779" max="11779" width="7.453125" style="1" customWidth="1"/>
    <col min="11780" max="11780" width="21.7265625" style="1" customWidth="1"/>
    <col min="11781" max="11783" width="19.7265625" style="1" customWidth="1"/>
    <col min="11784" max="11784" width="16.453125" style="1" customWidth="1"/>
    <col min="11785" max="11788" width="14.54296875" style="1" customWidth="1"/>
    <col min="11789" max="11789" width="19.26953125" style="1" customWidth="1"/>
    <col min="11790" max="11790" width="16.81640625" style="1" customWidth="1"/>
    <col min="11791" max="12032" width="9.1796875" style="1"/>
    <col min="12033" max="12033" width="8" style="1" customWidth="1"/>
    <col min="12034" max="12034" width="10.54296875" style="1" customWidth="1"/>
    <col min="12035" max="12035" width="7.453125" style="1" customWidth="1"/>
    <col min="12036" max="12036" width="21.7265625" style="1" customWidth="1"/>
    <col min="12037" max="12039" width="19.7265625" style="1" customWidth="1"/>
    <col min="12040" max="12040" width="16.453125" style="1" customWidth="1"/>
    <col min="12041" max="12044" width="14.54296875" style="1" customWidth="1"/>
    <col min="12045" max="12045" width="19.26953125" style="1" customWidth="1"/>
    <col min="12046" max="12046" width="16.81640625" style="1" customWidth="1"/>
    <col min="12047" max="12288" width="9.1796875" style="1"/>
    <col min="12289" max="12289" width="8" style="1" customWidth="1"/>
    <col min="12290" max="12290" width="10.54296875" style="1" customWidth="1"/>
    <col min="12291" max="12291" width="7.453125" style="1" customWidth="1"/>
    <col min="12292" max="12292" width="21.7265625" style="1" customWidth="1"/>
    <col min="12293" max="12295" width="19.7265625" style="1" customWidth="1"/>
    <col min="12296" max="12296" width="16.453125" style="1" customWidth="1"/>
    <col min="12297" max="12300" width="14.54296875" style="1" customWidth="1"/>
    <col min="12301" max="12301" width="19.26953125" style="1" customWidth="1"/>
    <col min="12302" max="12302" width="16.81640625" style="1" customWidth="1"/>
    <col min="12303" max="12544" width="9.1796875" style="1"/>
    <col min="12545" max="12545" width="8" style="1" customWidth="1"/>
    <col min="12546" max="12546" width="10.54296875" style="1" customWidth="1"/>
    <col min="12547" max="12547" width="7.453125" style="1" customWidth="1"/>
    <col min="12548" max="12548" width="21.7265625" style="1" customWidth="1"/>
    <col min="12549" max="12551" width="19.7265625" style="1" customWidth="1"/>
    <col min="12552" max="12552" width="16.453125" style="1" customWidth="1"/>
    <col min="12553" max="12556" width="14.54296875" style="1" customWidth="1"/>
    <col min="12557" max="12557" width="19.26953125" style="1" customWidth="1"/>
    <col min="12558" max="12558" width="16.81640625" style="1" customWidth="1"/>
    <col min="12559" max="12800" width="9.1796875" style="1"/>
    <col min="12801" max="12801" width="8" style="1" customWidth="1"/>
    <col min="12802" max="12802" width="10.54296875" style="1" customWidth="1"/>
    <col min="12803" max="12803" width="7.453125" style="1" customWidth="1"/>
    <col min="12804" max="12804" width="21.7265625" style="1" customWidth="1"/>
    <col min="12805" max="12807" width="19.7265625" style="1" customWidth="1"/>
    <col min="12808" max="12808" width="16.453125" style="1" customWidth="1"/>
    <col min="12809" max="12812" width="14.54296875" style="1" customWidth="1"/>
    <col min="12813" max="12813" width="19.26953125" style="1" customWidth="1"/>
    <col min="12814" max="12814" width="16.81640625" style="1" customWidth="1"/>
    <col min="12815" max="13056" width="9.1796875" style="1"/>
    <col min="13057" max="13057" width="8" style="1" customWidth="1"/>
    <col min="13058" max="13058" width="10.54296875" style="1" customWidth="1"/>
    <col min="13059" max="13059" width="7.453125" style="1" customWidth="1"/>
    <col min="13060" max="13060" width="21.7265625" style="1" customWidth="1"/>
    <col min="13061" max="13063" width="19.7265625" style="1" customWidth="1"/>
    <col min="13064" max="13064" width="16.453125" style="1" customWidth="1"/>
    <col min="13065" max="13068" width="14.54296875" style="1" customWidth="1"/>
    <col min="13069" max="13069" width="19.26953125" style="1" customWidth="1"/>
    <col min="13070" max="13070" width="16.81640625" style="1" customWidth="1"/>
    <col min="13071" max="13312" width="9.1796875" style="1"/>
    <col min="13313" max="13313" width="8" style="1" customWidth="1"/>
    <col min="13314" max="13314" width="10.54296875" style="1" customWidth="1"/>
    <col min="13315" max="13315" width="7.453125" style="1" customWidth="1"/>
    <col min="13316" max="13316" width="21.7265625" style="1" customWidth="1"/>
    <col min="13317" max="13319" width="19.7265625" style="1" customWidth="1"/>
    <col min="13320" max="13320" width="16.453125" style="1" customWidth="1"/>
    <col min="13321" max="13324" width="14.54296875" style="1" customWidth="1"/>
    <col min="13325" max="13325" width="19.26953125" style="1" customWidth="1"/>
    <col min="13326" max="13326" width="16.81640625" style="1" customWidth="1"/>
    <col min="13327" max="13568" width="9.1796875" style="1"/>
    <col min="13569" max="13569" width="8" style="1" customWidth="1"/>
    <col min="13570" max="13570" width="10.54296875" style="1" customWidth="1"/>
    <col min="13571" max="13571" width="7.453125" style="1" customWidth="1"/>
    <col min="13572" max="13572" width="21.7265625" style="1" customWidth="1"/>
    <col min="13573" max="13575" width="19.7265625" style="1" customWidth="1"/>
    <col min="13576" max="13576" width="16.453125" style="1" customWidth="1"/>
    <col min="13577" max="13580" width="14.54296875" style="1" customWidth="1"/>
    <col min="13581" max="13581" width="19.26953125" style="1" customWidth="1"/>
    <col min="13582" max="13582" width="16.81640625" style="1" customWidth="1"/>
    <col min="13583" max="13824" width="9.1796875" style="1"/>
    <col min="13825" max="13825" width="8" style="1" customWidth="1"/>
    <col min="13826" max="13826" width="10.54296875" style="1" customWidth="1"/>
    <col min="13827" max="13827" width="7.453125" style="1" customWidth="1"/>
    <col min="13828" max="13828" width="21.7265625" style="1" customWidth="1"/>
    <col min="13829" max="13831" width="19.7265625" style="1" customWidth="1"/>
    <col min="13832" max="13832" width="16.453125" style="1" customWidth="1"/>
    <col min="13833" max="13836" width="14.54296875" style="1" customWidth="1"/>
    <col min="13837" max="13837" width="19.26953125" style="1" customWidth="1"/>
    <col min="13838" max="13838" width="16.81640625" style="1" customWidth="1"/>
    <col min="13839" max="14080" width="9.1796875" style="1"/>
    <col min="14081" max="14081" width="8" style="1" customWidth="1"/>
    <col min="14082" max="14082" width="10.54296875" style="1" customWidth="1"/>
    <col min="14083" max="14083" width="7.453125" style="1" customWidth="1"/>
    <col min="14084" max="14084" width="21.7265625" style="1" customWidth="1"/>
    <col min="14085" max="14087" width="19.7265625" style="1" customWidth="1"/>
    <col min="14088" max="14088" width="16.453125" style="1" customWidth="1"/>
    <col min="14089" max="14092" width="14.54296875" style="1" customWidth="1"/>
    <col min="14093" max="14093" width="19.26953125" style="1" customWidth="1"/>
    <col min="14094" max="14094" width="16.81640625" style="1" customWidth="1"/>
    <col min="14095" max="14336" width="9.1796875" style="1"/>
    <col min="14337" max="14337" width="8" style="1" customWidth="1"/>
    <col min="14338" max="14338" width="10.54296875" style="1" customWidth="1"/>
    <col min="14339" max="14339" width="7.453125" style="1" customWidth="1"/>
    <col min="14340" max="14340" width="21.7265625" style="1" customWidth="1"/>
    <col min="14341" max="14343" width="19.7265625" style="1" customWidth="1"/>
    <col min="14344" max="14344" width="16.453125" style="1" customWidth="1"/>
    <col min="14345" max="14348" width="14.54296875" style="1" customWidth="1"/>
    <col min="14349" max="14349" width="19.26953125" style="1" customWidth="1"/>
    <col min="14350" max="14350" width="16.81640625" style="1" customWidth="1"/>
    <col min="14351" max="14592" width="9.1796875" style="1"/>
    <col min="14593" max="14593" width="8" style="1" customWidth="1"/>
    <col min="14594" max="14594" width="10.54296875" style="1" customWidth="1"/>
    <col min="14595" max="14595" width="7.453125" style="1" customWidth="1"/>
    <col min="14596" max="14596" width="21.7265625" style="1" customWidth="1"/>
    <col min="14597" max="14599" width="19.7265625" style="1" customWidth="1"/>
    <col min="14600" max="14600" width="16.453125" style="1" customWidth="1"/>
    <col min="14601" max="14604" width="14.54296875" style="1" customWidth="1"/>
    <col min="14605" max="14605" width="19.26953125" style="1" customWidth="1"/>
    <col min="14606" max="14606" width="16.81640625" style="1" customWidth="1"/>
    <col min="14607" max="14848" width="9.1796875" style="1"/>
    <col min="14849" max="14849" width="8" style="1" customWidth="1"/>
    <col min="14850" max="14850" width="10.54296875" style="1" customWidth="1"/>
    <col min="14851" max="14851" width="7.453125" style="1" customWidth="1"/>
    <col min="14852" max="14852" width="21.7265625" style="1" customWidth="1"/>
    <col min="14853" max="14855" width="19.7265625" style="1" customWidth="1"/>
    <col min="14856" max="14856" width="16.453125" style="1" customWidth="1"/>
    <col min="14857" max="14860" width="14.54296875" style="1" customWidth="1"/>
    <col min="14861" max="14861" width="19.26953125" style="1" customWidth="1"/>
    <col min="14862" max="14862" width="16.81640625" style="1" customWidth="1"/>
    <col min="14863" max="15104" width="9.1796875" style="1"/>
    <col min="15105" max="15105" width="8" style="1" customWidth="1"/>
    <col min="15106" max="15106" width="10.54296875" style="1" customWidth="1"/>
    <col min="15107" max="15107" width="7.453125" style="1" customWidth="1"/>
    <col min="15108" max="15108" width="21.7265625" style="1" customWidth="1"/>
    <col min="15109" max="15111" width="19.7265625" style="1" customWidth="1"/>
    <col min="15112" max="15112" width="16.453125" style="1" customWidth="1"/>
    <col min="15113" max="15116" width="14.54296875" style="1" customWidth="1"/>
    <col min="15117" max="15117" width="19.26953125" style="1" customWidth="1"/>
    <col min="15118" max="15118" width="16.81640625" style="1" customWidth="1"/>
    <col min="15119" max="15360" width="9.1796875" style="1"/>
    <col min="15361" max="15361" width="8" style="1" customWidth="1"/>
    <col min="15362" max="15362" width="10.54296875" style="1" customWidth="1"/>
    <col min="15363" max="15363" width="7.453125" style="1" customWidth="1"/>
    <col min="15364" max="15364" width="21.7265625" style="1" customWidth="1"/>
    <col min="15365" max="15367" width="19.7265625" style="1" customWidth="1"/>
    <col min="15368" max="15368" width="16.453125" style="1" customWidth="1"/>
    <col min="15369" max="15372" width="14.54296875" style="1" customWidth="1"/>
    <col min="15373" max="15373" width="19.26953125" style="1" customWidth="1"/>
    <col min="15374" max="15374" width="16.81640625" style="1" customWidth="1"/>
    <col min="15375" max="15616" width="9.1796875" style="1"/>
    <col min="15617" max="15617" width="8" style="1" customWidth="1"/>
    <col min="15618" max="15618" width="10.54296875" style="1" customWidth="1"/>
    <col min="15619" max="15619" width="7.453125" style="1" customWidth="1"/>
    <col min="15620" max="15620" width="21.7265625" style="1" customWidth="1"/>
    <col min="15621" max="15623" width="19.7265625" style="1" customWidth="1"/>
    <col min="15624" max="15624" width="16.453125" style="1" customWidth="1"/>
    <col min="15625" max="15628" width="14.54296875" style="1" customWidth="1"/>
    <col min="15629" max="15629" width="19.26953125" style="1" customWidth="1"/>
    <col min="15630" max="15630" width="16.81640625" style="1" customWidth="1"/>
    <col min="15631" max="15872" width="9.1796875" style="1"/>
    <col min="15873" max="15873" width="8" style="1" customWidth="1"/>
    <col min="15874" max="15874" width="10.54296875" style="1" customWidth="1"/>
    <col min="15875" max="15875" width="7.453125" style="1" customWidth="1"/>
    <col min="15876" max="15876" width="21.7265625" style="1" customWidth="1"/>
    <col min="15877" max="15879" width="19.7265625" style="1" customWidth="1"/>
    <col min="15880" max="15880" width="16.453125" style="1" customWidth="1"/>
    <col min="15881" max="15884" width="14.54296875" style="1" customWidth="1"/>
    <col min="15885" max="15885" width="19.26953125" style="1" customWidth="1"/>
    <col min="15886" max="15886" width="16.81640625" style="1" customWidth="1"/>
    <col min="15887" max="16128" width="9.1796875" style="1"/>
    <col min="16129" max="16129" width="8" style="1" customWidth="1"/>
    <col min="16130" max="16130" width="10.54296875" style="1" customWidth="1"/>
    <col min="16131" max="16131" width="7.453125" style="1" customWidth="1"/>
    <col min="16132" max="16132" width="21.7265625" style="1" customWidth="1"/>
    <col min="16133" max="16135" width="19.7265625" style="1" customWidth="1"/>
    <col min="16136" max="16136" width="16.453125" style="1" customWidth="1"/>
    <col min="16137" max="16140" width="14.54296875" style="1" customWidth="1"/>
    <col min="16141" max="16141" width="19.26953125" style="1" customWidth="1"/>
    <col min="16142" max="16142" width="16.81640625" style="1" customWidth="1"/>
    <col min="16143" max="16384" width="9.1796875" style="1"/>
  </cols>
  <sheetData>
    <row r="1" spans="1:21" ht="15.75" customHeight="1" x14ac:dyDescent="0.35"/>
    <row r="2" spans="1:21" x14ac:dyDescent="0.35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21" x14ac:dyDescent="0.35">
      <c r="A3" s="282" t="s">
        <v>77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21" x14ac:dyDescent="0.35">
      <c r="A4" s="282" t="s">
        <v>103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21" ht="15.5" x14ac:dyDescent="0.35">
      <c r="A5" s="56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21" ht="15" thickBot="1" x14ac:dyDescent="0.4">
      <c r="A6" s="201"/>
      <c r="B6" s="57" t="s">
        <v>318</v>
      </c>
      <c r="C6" s="57"/>
      <c r="D6" s="57"/>
      <c r="E6" s="57"/>
      <c r="F6" s="207"/>
      <c r="G6" s="57"/>
      <c r="H6" s="57"/>
      <c r="I6" s="57"/>
      <c r="J6" s="57"/>
      <c r="K6" s="57"/>
      <c r="L6" s="57"/>
      <c r="M6" s="57"/>
      <c r="N6" s="57"/>
      <c r="O6" s="208"/>
    </row>
    <row r="7" spans="1:21" x14ac:dyDescent="0.35">
      <c r="A7" s="238"/>
      <c r="B7" s="239" t="s">
        <v>20</v>
      </c>
      <c r="C7" s="240"/>
      <c r="D7" s="241">
        <f>N16</f>
        <v>-1291316357.2539997</v>
      </c>
      <c r="E7" s="211" t="s">
        <v>79</v>
      </c>
      <c r="F7" s="57"/>
      <c r="G7" s="57"/>
      <c r="H7" s="57"/>
      <c r="I7" s="57"/>
      <c r="J7" s="57"/>
      <c r="K7" s="57"/>
      <c r="L7" s="57"/>
      <c r="M7" s="57"/>
      <c r="N7" s="211"/>
      <c r="O7" s="208"/>
    </row>
    <row r="8" spans="1:21" ht="15" thickBot="1" x14ac:dyDescent="0.4">
      <c r="A8" s="57"/>
      <c r="B8" s="242" t="s">
        <v>105</v>
      </c>
      <c r="C8" s="215"/>
      <c r="D8" s="243">
        <f>N32</f>
        <v>-1308135742.6193254</v>
      </c>
      <c r="E8" s="57" t="s">
        <v>80</v>
      </c>
      <c r="F8" s="57"/>
      <c r="G8" s="57"/>
      <c r="H8" s="57"/>
      <c r="I8" s="57"/>
      <c r="J8" s="57"/>
      <c r="K8" s="57"/>
      <c r="L8" s="57"/>
      <c r="M8" s="57"/>
      <c r="N8" s="57"/>
      <c r="O8" s="208"/>
    </row>
    <row r="9" spans="1:21" x14ac:dyDescent="0.3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44"/>
      <c r="O9" s="208"/>
    </row>
    <row r="10" spans="1:21" x14ac:dyDescent="0.35">
      <c r="A10" s="57"/>
      <c r="B10" s="58" t="s">
        <v>109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244"/>
      <c r="O10" s="208"/>
    </row>
    <row r="11" spans="1:21" x14ac:dyDescent="0.35">
      <c r="A11" s="211"/>
      <c r="B11" s="212"/>
      <c r="C11" s="212"/>
      <c r="D11" s="212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08"/>
    </row>
    <row r="12" spans="1:21" x14ac:dyDescent="0.35">
      <c r="A12" s="211"/>
      <c r="B12" s="213" t="s">
        <v>25</v>
      </c>
      <c r="C12" s="213" t="s">
        <v>26</v>
      </c>
      <c r="D12" s="213" t="s">
        <v>27</v>
      </c>
      <c r="E12" s="213" t="s">
        <v>28</v>
      </c>
      <c r="F12" s="213" t="s">
        <v>29</v>
      </c>
      <c r="G12" s="213" t="s">
        <v>30</v>
      </c>
      <c r="H12" s="213" t="s">
        <v>31</v>
      </c>
      <c r="I12" s="213" t="s">
        <v>32</v>
      </c>
      <c r="J12" s="213" t="s">
        <v>81</v>
      </c>
      <c r="K12" s="213" t="s">
        <v>82</v>
      </c>
      <c r="L12" s="213" t="s">
        <v>83</v>
      </c>
      <c r="M12" s="213" t="s">
        <v>84</v>
      </c>
      <c r="N12" s="213" t="s">
        <v>85</v>
      </c>
      <c r="O12" s="208"/>
    </row>
    <row r="13" spans="1:21" ht="54.75" customHeight="1" x14ac:dyDescent="0.35">
      <c r="A13" s="211"/>
      <c r="B13" s="213"/>
      <c r="C13" s="213"/>
      <c r="D13" s="285" t="s">
        <v>86</v>
      </c>
      <c r="E13" s="285" t="s">
        <v>87</v>
      </c>
      <c r="F13" s="285" t="s">
        <v>88</v>
      </c>
      <c r="G13" s="285" t="s">
        <v>89</v>
      </c>
      <c r="H13" s="214"/>
      <c r="I13" s="214"/>
      <c r="J13" s="285" t="s">
        <v>90</v>
      </c>
      <c r="K13" s="285" t="s">
        <v>321</v>
      </c>
      <c r="L13" s="285" t="s">
        <v>91</v>
      </c>
      <c r="M13" s="214"/>
      <c r="N13" s="214" t="s">
        <v>92</v>
      </c>
      <c r="O13" s="208"/>
    </row>
    <row r="14" spans="1:21" ht="45" customHeight="1" thickBot="1" x14ac:dyDescent="0.4">
      <c r="A14" s="215" t="s">
        <v>38</v>
      </c>
      <c r="B14" s="215" t="s">
        <v>39</v>
      </c>
      <c r="C14" s="215" t="s">
        <v>40</v>
      </c>
      <c r="D14" s="286"/>
      <c r="E14" s="286"/>
      <c r="F14" s="286" t="s">
        <v>42</v>
      </c>
      <c r="G14" s="286" t="s">
        <v>5</v>
      </c>
      <c r="H14" s="216" t="s">
        <v>35</v>
      </c>
      <c r="I14" s="216" t="s">
        <v>93</v>
      </c>
      <c r="J14" s="286" t="s">
        <v>5</v>
      </c>
      <c r="K14" s="286" t="s">
        <v>5</v>
      </c>
      <c r="L14" s="286"/>
      <c r="M14" s="217" t="s">
        <v>92</v>
      </c>
      <c r="N14" s="217" t="s">
        <v>94</v>
      </c>
      <c r="O14" s="208"/>
    </row>
    <row r="15" spans="1:21" x14ac:dyDescent="0.35">
      <c r="A15" s="211"/>
      <c r="B15" s="212"/>
      <c r="C15" s="212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08"/>
      <c r="P15" s="120"/>
      <c r="Q15" s="120"/>
      <c r="R15" s="120"/>
    </row>
    <row r="16" spans="1:21" x14ac:dyDescent="0.35">
      <c r="A16" s="211">
        <v>1</v>
      </c>
      <c r="B16" s="218">
        <v>2018</v>
      </c>
      <c r="C16" s="212" t="s">
        <v>44</v>
      </c>
      <c r="D16" s="211"/>
      <c r="E16" s="219"/>
      <c r="F16" s="211"/>
      <c r="G16" s="211"/>
      <c r="H16" s="211"/>
      <c r="I16" s="211"/>
      <c r="J16" s="211"/>
      <c r="K16" s="211"/>
      <c r="L16" s="211"/>
      <c r="M16" s="211"/>
      <c r="N16" s="191">
        <v>-1291316357.2539997</v>
      </c>
      <c r="O16" s="208" t="s">
        <v>3</v>
      </c>
      <c r="P16" s="4"/>
      <c r="Q16" s="4"/>
      <c r="R16" s="4"/>
      <c r="S16" s="4"/>
      <c r="T16" s="121"/>
      <c r="U16" s="4"/>
    </row>
    <row r="17" spans="1:21" x14ac:dyDescent="0.35">
      <c r="A17" s="211"/>
      <c r="B17" s="221"/>
      <c r="C17" s="212"/>
      <c r="D17" s="211"/>
      <c r="E17" s="222"/>
      <c r="F17" s="223"/>
      <c r="G17" s="211"/>
      <c r="H17" s="211"/>
      <c r="I17" s="211"/>
      <c r="J17" s="211"/>
      <c r="K17" s="211"/>
      <c r="L17" s="211"/>
      <c r="M17" s="211"/>
      <c r="N17" s="211"/>
      <c r="O17" s="208"/>
    </row>
    <row r="18" spans="1:21" x14ac:dyDescent="0.35">
      <c r="A18" s="211">
        <f>+A16+1</f>
        <v>2</v>
      </c>
      <c r="B18" s="218">
        <f>B16+1</f>
        <v>2019</v>
      </c>
      <c r="C18" s="212" t="s">
        <v>45</v>
      </c>
      <c r="D18" s="191">
        <v>0</v>
      </c>
      <c r="E18" s="191">
        <v>0</v>
      </c>
      <c r="F18" s="191">
        <f>D18-E18</f>
        <v>0</v>
      </c>
      <c r="G18" s="211">
        <f>IF(F18&gt;0,F18,0)</f>
        <v>0</v>
      </c>
      <c r="H18" s="224">
        <v>0.9178082191780822</v>
      </c>
      <c r="I18" s="211">
        <f>+G18*H18</f>
        <v>0</v>
      </c>
      <c r="J18" s="211">
        <f t="shared" ref="J18:J29" si="0">F18-G18</f>
        <v>0</v>
      </c>
      <c r="K18" s="211">
        <f t="shared" ref="K18:K29" si="1">SUM(I18:J18)</f>
        <v>0</v>
      </c>
      <c r="L18" s="211">
        <f>+E18*H18</f>
        <v>0</v>
      </c>
      <c r="M18" s="225">
        <f>+N16+K18+L18</f>
        <v>-1291316357.2539997</v>
      </c>
      <c r="N18" s="225"/>
      <c r="O18" s="208"/>
    </row>
    <row r="19" spans="1:21" x14ac:dyDescent="0.35">
      <c r="A19" s="211">
        <f>+A18+1</f>
        <v>3</v>
      </c>
      <c r="B19" s="218">
        <f t="shared" ref="B19:B29" si="2">+B$18</f>
        <v>2019</v>
      </c>
      <c r="C19" s="212" t="s">
        <v>46</v>
      </c>
      <c r="D19" s="191">
        <v>0</v>
      </c>
      <c r="E19" s="191">
        <v>0</v>
      </c>
      <c r="F19" s="191">
        <f t="shared" ref="F19:F28" si="3">D19-E19</f>
        <v>0</v>
      </c>
      <c r="G19" s="211">
        <f t="shared" ref="G19:G29" si="4">IF(F19&gt;0,F19,0)</f>
        <v>0</v>
      </c>
      <c r="H19" s="224">
        <v>0.84109589041095889</v>
      </c>
      <c r="I19" s="211">
        <f t="shared" ref="I19:I29" si="5">+G19*H19</f>
        <v>0</v>
      </c>
      <c r="J19" s="211">
        <f t="shared" si="0"/>
        <v>0</v>
      </c>
      <c r="K19" s="211">
        <f t="shared" si="1"/>
        <v>0</v>
      </c>
      <c r="L19" s="211">
        <f t="shared" ref="L19:L29" si="6">+E19*H19</f>
        <v>0</v>
      </c>
      <c r="M19" s="225">
        <f>+M18+K19+L19</f>
        <v>-1291316357.2539997</v>
      </c>
      <c r="N19" s="225"/>
      <c r="O19" s="208"/>
    </row>
    <row r="20" spans="1:21" x14ac:dyDescent="0.35">
      <c r="A20" s="211">
        <f t="shared" ref="A20:A29" si="7">+A19+1</f>
        <v>4</v>
      </c>
      <c r="B20" s="218">
        <f t="shared" si="2"/>
        <v>2019</v>
      </c>
      <c r="C20" s="212" t="s">
        <v>47</v>
      </c>
      <c r="D20" s="191">
        <v>-9167983.8704792093</v>
      </c>
      <c r="E20" s="191">
        <v>-9167983.8704792131</v>
      </c>
      <c r="F20" s="191">
        <f t="shared" si="3"/>
        <v>0</v>
      </c>
      <c r="G20" s="211">
        <f t="shared" si="4"/>
        <v>0</v>
      </c>
      <c r="H20" s="224">
        <v>0.75616438356164384</v>
      </c>
      <c r="I20" s="211">
        <f t="shared" si="5"/>
        <v>0</v>
      </c>
      <c r="J20" s="211">
        <f t="shared" si="0"/>
        <v>0</v>
      </c>
      <c r="K20" s="211">
        <f t="shared" si="1"/>
        <v>0</v>
      </c>
      <c r="L20" s="211">
        <f t="shared" si="6"/>
        <v>-6932502.8719240073</v>
      </c>
      <c r="M20" s="225">
        <f t="shared" ref="M20:M29" si="8">+M19+K20+L20</f>
        <v>-1298248860.1259236</v>
      </c>
      <c r="N20" s="225"/>
      <c r="O20" s="208"/>
    </row>
    <row r="21" spans="1:21" x14ac:dyDescent="0.35">
      <c r="A21" s="211">
        <f t="shared" si="7"/>
        <v>5</v>
      </c>
      <c r="B21" s="218">
        <f t="shared" si="2"/>
        <v>2019</v>
      </c>
      <c r="C21" s="212" t="s">
        <v>48</v>
      </c>
      <c r="D21" s="191">
        <v>-3055994.62279307</v>
      </c>
      <c r="E21" s="191">
        <v>-3055994.6234930702</v>
      </c>
      <c r="F21" s="191">
        <f t="shared" si="3"/>
        <v>7.0000020787119865E-4</v>
      </c>
      <c r="G21" s="211">
        <f t="shared" si="4"/>
        <v>7.0000020787119865E-4</v>
      </c>
      <c r="H21" s="224">
        <v>0.67397260273972603</v>
      </c>
      <c r="I21" s="211">
        <f t="shared" si="5"/>
        <v>4.7178096201730104E-4</v>
      </c>
      <c r="J21" s="211">
        <f t="shared" si="0"/>
        <v>0</v>
      </c>
      <c r="K21" s="211">
        <f t="shared" si="1"/>
        <v>4.7178096201730104E-4</v>
      </c>
      <c r="L21" s="211">
        <f t="shared" si="6"/>
        <v>-2059656.6503542336</v>
      </c>
      <c r="M21" s="225">
        <f t="shared" si="8"/>
        <v>-1300308516.775806</v>
      </c>
      <c r="N21" s="225"/>
      <c r="O21" s="220"/>
    </row>
    <row r="22" spans="1:21" x14ac:dyDescent="0.35">
      <c r="A22" s="211">
        <f t="shared" si="7"/>
        <v>6</v>
      </c>
      <c r="B22" s="218">
        <f t="shared" si="2"/>
        <v>2019</v>
      </c>
      <c r="C22" s="212" t="s">
        <v>49</v>
      </c>
      <c r="D22" s="191">
        <v>-3055994.62279307</v>
      </c>
      <c r="E22" s="191">
        <v>-3055994.6234930702</v>
      </c>
      <c r="F22" s="191">
        <f t="shared" si="3"/>
        <v>7.0000020787119865E-4</v>
      </c>
      <c r="G22" s="211">
        <f t="shared" si="4"/>
        <v>7.0000020787119865E-4</v>
      </c>
      <c r="H22" s="224">
        <v>0.58904109589041098</v>
      </c>
      <c r="I22" s="211">
        <f t="shared" si="5"/>
        <v>4.1232888956796633E-4</v>
      </c>
      <c r="J22" s="211">
        <f t="shared" si="0"/>
        <v>0</v>
      </c>
      <c r="K22" s="211">
        <f t="shared" si="1"/>
        <v>4.1232888956796633E-4</v>
      </c>
      <c r="L22" s="211">
        <f t="shared" si="6"/>
        <v>-1800106.422057562</v>
      </c>
      <c r="M22" s="225">
        <f t="shared" si="8"/>
        <v>-1302108623.1974514</v>
      </c>
      <c r="N22" s="225"/>
      <c r="O22" s="220"/>
    </row>
    <row r="23" spans="1:21" x14ac:dyDescent="0.35">
      <c r="A23" s="211">
        <f t="shared" si="7"/>
        <v>7</v>
      </c>
      <c r="B23" s="218">
        <f t="shared" si="2"/>
        <v>2019</v>
      </c>
      <c r="C23" s="212" t="s">
        <v>50</v>
      </c>
      <c r="D23" s="191">
        <v>-3055994.62279307</v>
      </c>
      <c r="E23" s="191">
        <v>-3055994.6234930702</v>
      </c>
      <c r="F23" s="191">
        <f t="shared" si="3"/>
        <v>7.0000020787119865E-4</v>
      </c>
      <c r="G23" s="211">
        <f t="shared" si="4"/>
        <v>7.0000020787119865E-4</v>
      </c>
      <c r="H23" s="224">
        <v>0.50684931506849318</v>
      </c>
      <c r="I23" s="211">
        <f t="shared" si="5"/>
        <v>3.5479462590731986E-4</v>
      </c>
      <c r="J23" s="211">
        <f t="shared" si="0"/>
        <v>0</v>
      </c>
      <c r="K23" s="211">
        <f t="shared" si="1"/>
        <v>3.5479462590731986E-4</v>
      </c>
      <c r="L23" s="211">
        <f t="shared" si="6"/>
        <v>-1548928.7817704603</v>
      </c>
      <c r="M23" s="225">
        <f t="shared" si="8"/>
        <v>-1303657551.9788671</v>
      </c>
      <c r="N23" s="225"/>
      <c r="O23" s="220"/>
      <c r="P23" s="2"/>
    </row>
    <row r="24" spans="1:21" x14ac:dyDescent="0.35">
      <c r="A24" s="211">
        <f t="shared" si="7"/>
        <v>8</v>
      </c>
      <c r="B24" s="218">
        <f t="shared" si="2"/>
        <v>2019</v>
      </c>
      <c r="C24" s="212" t="s">
        <v>51</v>
      </c>
      <c r="D24" s="191">
        <v>-3055994.62279307</v>
      </c>
      <c r="E24" s="191">
        <v>-3055994.6234930702</v>
      </c>
      <c r="F24" s="191">
        <f t="shared" si="3"/>
        <v>7.0000020787119865E-4</v>
      </c>
      <c r="G24" s="211">
        <f t="shared" si="4"/>
        <v>7.0000020787119865E-4</v>
      </c>
      <c r="H24" s="224">
        <v>0.42191780821917807</v>
      </c>
      <c r="I24" s="211">
        <f t="shared" si="5"/>
        <v>2.953425534579852E-4</v>
      </c>
      <c r="J24" s="211">
        <f t="shared" si="0"/>
        <v>0</v>
      </c>
      <c r="K24" s="211">
        <f t="shared" si="1"/>
        <v>2.953425534579852E-4</v>
      </c>
      <c r="L24" s="211">
        <f t="shared" si="6"/>
        <v>-1289378.5534737885</v>
      </c>
      <c r="M24" s="225">
        <f t="shared" si="8"/>
        <v>-1304946930.5320454</v>
      </c>
      <c r="N24" s="225"/>
      <c r="O24" s="220"/>
    </row>
    <row r="25" spans="1:21" x14ac:dyDescent="0.35">
      <c r="A25" s="211">
        <f t="shared" si="7"/>
        <v>9</v>
      </c>
      <c r="B25" s="218">
        <f t="shared" si="2"/>
        <v>2019</v>
      </c>
      <c r="C25" s="212" t="s">
        <v>52</v>
      </c>
      <c r="D25" s="191">
        <v>-3055994.62279307</v>
      </c>
      <c r="E25" s="191">
        <v>-3055994.6234930702</v>
      </c>
      <c r="F25" s="191">
        <f t="shared" si="3"/>
        <v>7.0000020787119865E-4</v>
      </c>
      <c r="G25" s="211">
        <f t="shared" si="4"/>
        <v>7.0000020787119865E-4</v>
      </c>
      <c r="H25" s="224">
        <v>0.33698630136986302</v>
      </c>
      <c r="I25" s="211">
        <f t="shared" si="5"/>
        <v>2.3589048100865052E-4</v>
      </c>
      <c r="J25" s="211">
        <f t="shared" si="0"/>
        <v>0</v>
      </c>
      <c r="K25" s="211">
        <f t="shared" si="1"/>
        <v>2.3589048100865052E-4</v>
      </c>
      <c r="L25" s="211">
        <f t="shared" si="6"/>
        <v>-1029828.3251771168</v>
      </c>
      <c r="M25" s="225">
        <f t="shared" si="8"/>
        <v>-1305976758.8569868</v>
      </c>
      <c r="N25" s="225"/>
      <c r="O25" s="220"/>
    </row>
    <row r="26" spans="1:21" x14ac:dyDescent="0.35">
      <c r="A26" s="211">
        <f t="shared" si="7"/>
        <v>10</v>
      </c>
      <c r="B26" s="218">
        <f t="shared" si="2"/>
        <v>2019</v>
      </c>
      <c r="C26" s="212" t="s">
        <v>53</v>
      </c>
      <c r="D26" s="191">
        <v>-5245799.0521930698</v>
      </c>
      <c r="E26" s="191">
        <v>-5245799.051843063</v>
      </c>
      <c r="F26" s="191">
        <f t="shared" si="3"/>
        <v>-3.5000685602426529E-4</v>
      </c>
      <c r="G26" s="211">
        <f t="shared" si="4"/>
        <v>0</v>
      </c>
      <c r="H26" s="224">
        <v>0.25479452054794521</v>
      </c>
      <c r="I26" s="211">
        <f t="shared" si="5"/>
        <v>0</v>
      </c>
      <c r="J26" s="211">
        <f t="shared" si="0"/>
        <v>-3.5000685602426529E-4</v>
      </c>
      <c r="K26" s="211">
        <f t="shared" si="1"/>
        <v>-3.5000685602426529E-4</v>
      </c>
      <c r="L26" s="211">
        <f t="shared" si="6"/>
        <v>-1336600.8543052189</v>
      </c>
      <c r="M26" s="225">
        <f t="shared" si="8"/>
        <v>-1307313359.711642</v>
      </c>
      <c r="N26" s="225"/>
      <c r="O26" s="220"/>
    </row>
    <row r="27" spans="1:21" x14ac:dyDescent="0.35">
      <c r="A27" s="211">
        <f t="shared" si="7"/>
        <v>11</v>
      </c>
      <c r="B27" s="218">
        <f t="shared" si="2"/>
        <v>2019</v>
      </c>
      <c r="C27" s="212" t="s">
        <v>54</v>
      </c>
      <c r="D27" s="191">
        <v>-3299306.2276930697</v>
      </c>
      <c r="E27" s="191">
        <v>-3299306.2266430696</v>
      </c>
      <c r="F27" s="191">
        <f t="shared" si="3"/>
        <v>-1.0500000789761543E-3</v>
      </c>
      <c r="G27" s="211">
        <f t="shared" si="4"/>
        <v>0</v>
      </c>
      <c r="H27" s="224">
        <v>0.16986301369863013</v>
      </c>
      <c r="I27" s="211">
        <f t="shared" si="5"/>
        <v>0</v>
      </c>
      <c r="J27" s="211">
        <f t="shared" si="0"/>
        <v>-1.0500000789761543E-3</v>
      </c>
      <c r="K27" s="211">
        <f t="shared" si="1"/>
        <v>-1.0500000789761543E-3</v>
      </c>
      <c r="L27" s="211">
        <f t="shared" si="6"/>
        <v>-560430.09877224744</v>
      </c>
      <c r="M27" s="225">
        <f t="shared" si="8"/>
        <v>-1307873789.8114643</v>
      </c>
      <c r="N27" s="225"/>
      <c r="O27" s="220"/>
    </row>
    <row r="28" spans="1:21" x14ac:dyDescent="0.35">
      <c r="A28" s="211">
        <f t="shared" si="7"/>
        <v>12</v>
      </c>
      <c r="B28" s="218">
        <f t="shared" si="2"/>
        <v>2019</v>
      </c>
      <c r="C28" s="212" t="s">
        <v>55</v>
      </c>
      <c r="D28" s="191">
        <v>-3299306.2276930697</v>
      </c>
      <c r="E28" s="191">
        <v>-22625207.188243069</v>
      </c>
      <c r="F28" s="191">
        <f t="shared" si="3"/>
        <v>19325900.960549999</v>
      </c>
      <c r="G28" s="211">
        <f t="shared" si="4"/>
        <v>19325900.960549999</v>
      </c>
      <c r="H28" s="224">
        <v>8.7671232876712329E-2</v>
      </c>
      <c r="I28" s="211">
        <f t="shared" si="5"/>
        <v>1694325.5636646575</v>
      </c>
      <c r="J28" s="211">
        <f t="shared" si="0"/>
        <v>0</v>
      </c>
      <c r="K28" s="211">
        <f t="shared" si="1"/>
        <v>1694325.5636646575</v>
      </c>
      <c r="L28" s="211">
        <f t="shared" si="6"/>
        <v>-1983579.8082843239</v>
      </c>
      <c r="M28" s="225">
        <f t="shared" si="8"/>
        <v>-1308163044.0560839</v>
      </c>
      <c r="N28" s="225"/>
      <c r="O28" s="220"/>
    </row>
    <row r="29" spans="1:21" x14ac:dyDescent="0.35">
      <c r="A29" s="211">
        <f t="shared" si="7"/>
        <v>13</v>
      </c>
      <c r="B29" s="218">
        <f t="shared" si="2"/>
        <v>2019</v>
      </c>
      <c r="C29" s="212" t="s">
        <v>44</v>
      </c>
      <c r="D29" s="191">
        <v>9965024.4169069286</v>
      </c>
      <c r="E29" s="191">
        <v>-3299306.2266430696</v>
      </c>
      <c r="F29" s="191">
        <f>D29-E29</f>
        <v>13264330.643549997</v>
      </c>
      <c r="G29" s="211">
        <f t="shared" si="4"/>
        <v>13264330.643549997</v>
      </c>
      <c r="H29" s="224">
        <v>2.7397260273972603E-3</v>
      </c>
      <c r="I29" s="211">
        <f t="shared" si="5"/>
        <v>36340.631900136977</v>
      </c>
      <c r="J29" s="211">
        <f t="shared" si="0"/>
        <v>0</v>
      </c>
      <c r="K29" s="211">
        <f t="shared" si="1"/>
        <v>36340.631900136977</v>
      </c>
      <c r="L29" s="211">
        <f t="shared" si="6"/>
        <v>-9039.1951414878622</v>
      </c>
      <c r="M29" s="225">
        <f t="shared" si="8"/>
        <v>-1308135742.6193254</v>
      </c>
      <c r="N29" s="225"/>
      <c r="O29" s="220"/>
    </row>
    <row r="30" spans="1:21" ht="15" thickBot="1" x14ac:dyDescent="0.4">
      <c r="A30" s="211"/>
      <c r="B30" s="212"/>
      <c r="C30" s="212" t="s">
        <v>1</v>
      </c>
      <c r="D30" s="227">
        <f>SUM(D18:D29)</f>
        <v>-26327344.075116843</v>
      </c>
      <c r="E30" s="227">
        <f>SUM(E18:E29)</f>
        <v>-58917575.681316838</v>
      </c>
      <c r="F30" s="227">
        <f t="shared" ref="F30:L30" si="9">SUM(F18:F29)</f>
        <v>32590231.606199991</v>
      </c>
      <c r="G30" s="227">
        <f t="shared" si="9"/>
        <v>32590231.607599996</v>
      </c>
      <c r="H30" s="227"/>
      <c r="I30" s="227">
        <f t="shared" si="9"/>
        <v>1730666.1973349322</v>
      </c>
      <c r="J30" s="227">
        <f t="shared" si="9"/>
        <v>-1.4000069350004196E-3</v>
      </c>
      <c r="K30" s="227">
        <f t="shared" si="9"/>
        <v>1730666.1959349252</v>
      </c>
      <c r="L30" s="227">
        <f t="shared" si="9"/>
        <v>-18550051.561260447</v>
      </c>
      <c r="M30" s="227">
        <f>+M29</f>
        <v>-1308135742.6193254</v>
      </c>
      <c r="N30" s="228"/>
      <c r="O30" s="208"/>
      <c r="P30" s="4"/>
      <c r="Q30" s="4"/>
      <c r="R30" s="4"/>
      <c r="S30" s="4"/>
      <c r="T30" s="3"/>
      <c r="U30" s="4"/>
    </row>
    <row r="31" spans="1:21" ht="15" thickTop="1" x14ac:dyDescent="0.35">
      <c r="A31" s="211"/>
      <c r="B31" s="212"/>
      <c r="C31" s="212"/>
      <c r="D31" s="228"/>
      <c r="E31" s="211"/>
      <c r="F31" s="211"/>
      <c r="G31" s="228"/>
      <c r="H31" s="228"/>
      <c r="I31" s="228"/>
      <c r="J31" s="211"/>
      <c r="K31" s="211"/>
      <c r="L31" s="211"/>
      <c r="M31" s="211"/>
      <c r="N31" s="211"/>
      <c r="O31" s="208"/>
    </row>
    <row r="32" spans="1:21" ht="15" thickBot="1" x14ac:dyDescent="0.4">
      <c r="A32" s="211">
        <f>A29+1</f>
        <v>14</v>
      </c>
      <c r="B32" s="212"/>
      <c r="C32" s="212"/>
      <c r="D32" s="211" t="s">
        <v>106</v>
      </c>
      <c r="E32" s="211"/>
      <c r="F32" s="211"/>
      <c r="G32" s="211"/>
      <c r="H32" s="211"/>
      <c r="I32" s="211"/>
      <c r="J32" s="211"/>
      <c r="K32" s="211"/>
      <c r="L32" s="211"/>
      <c r="M32" s="211"/>
      <c r="N32" s="226">
        <f>M30</f>
        <v>-1308135742.6193254</v>
      </c>
      <c r="O32" s="208" t="s">
        <v>4</v>
      </c>
    </row>
    <row r="33" spans="1:15" ht="15" thickTop="1" x14ac:dyDescent="0.35">
      <c r="A33" s="211"/>
      <c r="B33" s="212"/>
      <c r="C33" s="229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08"/>
    </row>
    <row r="34" spans="1:15" x14ac:dyDescent="0.35">
      <c r="A34" s="230" t="s">
        <v>315</v>
      </c>
      <c r="B34" s="212"/>
      <c r="C34" s="229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08"/>
    </row>
    <row r="35" spans="1:15" x14ac:dyDescent="0.35">
      <c r="A35" s="287" t="s">
        <v>95</v>
      </c>
      <c r="B35" s="289"/>
      <c r="C35" s="288" t="s">
        <v>218</v>
      </c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08"/>
    </row>
    <row r="36" spans="1:15" x14ac:dyDescent="0.35">
      <c r="A36" s="231" t="s">
        <v>185</v>
      </c>
      <c r="B36" s="231"/>
      <c r="C36" s="200" t="s">
        <v>245</v>
      </c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08"/>
    </row>
    <row r="37" spans="1:15" ht="15" customHeight="1" x14ac:dyDescent="0.35">
      <c r="A37" s="287" t="s">
        <v>62</v>
      </c>
      <c r="B37" s="289"/>
      <c r="C37" s="290" t="s">
        <v>219</v>
      </c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08"/>
    </row>
    <row r="38" spans="1:15" ht="15" customHeight="1" x14ac:dyDescent="0.35">
      <c r="A38" s="287" t="s">
        <v>64</v>
      </c>
      <c r="B38" s="289"/>
      <c r="C38" s="290" t="s">
        <v>220</v>
      </c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08"/>
    </row>
    <row r="39" spans="1:15" x14ac:dyDescent="0.35">
      <c r="A39" s="287" t="s">
        <v>66</v>
      </c>
      <c r="B39" s="289"/>
      <c r="C39" s="288" t="s">
        <v>96</v>
      </c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08"/>
    </row>
    <row r="40" spans="1:15" x14ac:dyDescent="0.35">
      <c r="A40" s="287" t="s">
        <v>68</v>
      </c>
      <c r="B40" s="289" t="s">
        <v>69</v>
      </c>
      <c r="C40" s="229" t="s">
        <v>221</v>
      </c>
      <c r="D40" s="212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08"/>
    </row>
    <row r="41" spans="1:15" x14ac:dyDescent="0.35">
      <c r="A41" s="287" t="s">
        <v>69</v>
      </c>
      <c r="B41" s="287"/>
      <c r="C41" s="288" t="s">
        <v>319</v>
      </c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08"/>
    </row>
    <row r="42" spans="1:15" x14ac:dyDescent="0.35">
      <c r="A42" s="287" t="s">
        <v>97</v>
      </c>
      <c r="B42" s="289"/>
      <c r="C42" s="288" t="s">
        <v>222</v>
      </c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08"/>
    </row>
    <row r="43" spans="1:15" x14ac:dyDescent="0.35">
      <c r="A43" s="287" t="s">
        <v>98</v>
      </c>
      <c r="B43" s="289"/>
      <c r="C43" s="288" t="s">
        <v>99</v>
      </c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08"/>
    </row>
    <row r="44" spans="1:15" x14ac:dyDescent="0.35">
      <c r="A44" s="287" t="s">
        <v>100</v>
      </c>
      <c r="B44" s="289"/>
      <c r="C44" s="288" t="s">
        <v>228</v>
      </c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08"/>
    </row>
    <row r="45" spans="1:15" x14ac:dyDescent="0.35">
      <c r="A45" s="232" t="s">
        <v>101</v>
      </c>
      <c r="B45" s="233"/>
      <c r="C45" s="234" t="s">
        <v>229</v>
      </c>
      <c r="D45" s="233"/>
      <c r="E45" s="232"/>
      <c r="F45" s="232"/>
      <c r="G45" s="232"/>
      <c r="H45" s="232"/>
      <c r="I45" s="232"/>
      <c r="J45" s="232"/>
      <c r="K45" s="232"/>
      <c r="L45" s="232"/>
      <c r="M45" s="232"/>
      <c r="N45" s="235"/>
      <c r="O45" s="208"/>
    </row>
    <row r="46" spans="1:15" x14ac:dyDescent="0.35">
      <c r="A46" s="287" t="s">
        <v>102</v>
      </c>
      <c r="B46" s="289"/>
      <c r="C46" s="288" t="s">
        <v>230</v>
      </c>
      <c r="D46" s="288"/>
      <c r="E46" s="288"/>
      <c r="F46" s="288"/>
      <c r="G46" s="288"/>
      <c r="H46" s="288"/>
      <c r="I46" s="288"/>
      <c r="J46" s="236"/>
      <c r="K46" s="236"/>
      <c r="L46" s="236"/>
      <c r="M46" s="236"/>
      <c r="N46" s="236"/>
      <c r="O46" s="208"/>
    </row>
    <row r="47" spans="1:15" x14ac:dyDescent="0.35">
      <c r="A47" s="287" t="s">
        <v>227</v>
      </c>
      <c r="B47" s="289"/>
      <c r="C47" s="245" t="s">
        <v>250</v>
      </c>
      <c r="D47" s="245"/>
      <c r="E47" s="245"/>
      <c r="F47" s="245"/>
      <c r="G47" s="245"/>
      <c r="H47" s="245"/>
      <c r="I47" s="245"/>
      <c r="J47" s="236"/>
      <c r="K47" s="236"/>
      <c r="L47" s="236"/>
      <c r="M47" s="236"/>
      <c r="N47" s="236"/>
      <c r="O47" s="208"/>
    </row>
    <row r="48" spans="1:15" x14ac:dyDescent="0.35">
      <c r="A48" s="236"/>
      <c r="B48" s="233"/>
      <c r="C48" s="233"/>
      <c r="D48" s="233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08"/>
    </row>
    <row r="49" spans="1:15" x14ac:dyDescent="0.35">
      <c r="A49" s="232"/>
      <c r="B49" s="233"/>
      <c r="C49" s="233"/>
      <c r="D49" s="233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08"/>
    </row>
    <row r="50" spans="1:15" x14ac:dyDescent="0.35">
      <c r="A50" s="232"/>
      <c r="B50" s="233"/>
      <c r="C50" s="233"/>
      <c r="D50" s="233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08"/>
    </row>
    <row r="51" spans="1:15" x14ac:dyDescent="0.35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</row>
    <row r="52" spans="1:15" x14ac:dyDescent="0.35">
      <c r="A52" s="246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08"/>
    </row>
    <row r="53" spans="1:15" x14ac:dyDescent="0.35">
      <c r="A53" s="246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08"/>
    </row>
    <row r="54" spans="1:15" x14ac:dyDescent="0.35">
      <c r="A54" s="232"/>
      <c r="B54" s="233"/>
      <c r="C54" s="233"/>
      <c r="D54" s="233"/>
      <c r="E54" s="233"/>
      <c r="F54" s="232"/>
      <c r="G54" s="232"/>
      <c r="H54" s="232"/>
      <c r="I54" s="232"/>
      <c r="J54" s="232"/>
      <c r="K54" s="232"/>
      <c r="L54" s="232"/>
      <c r="M54" s="232"/>
      <c r="N54" s="235"/>
      <c r="O54" s="208"/>
    </row>
    <row r="55" spans="1:15" x14ac:dyDescent="0.35">
      <c r="A55" s="232"/>
      <c r="B55" s="233"/>
      <c r="C55" s="233"/>
      <c r="D55" s="233"/>
      <c r="E55" s="233"/>
      <c r="F55" s="232"/>
      <c r="G55" s="233"/>
      <c r="H55" s="232"/>
      <c r="I55" s="233"/>
      <c r="J55" s="233"/>
      <c r="K55" s="233"/>
      <c r="L55" s="233"/>
      <c r="M55" s="233"/>
      <c r="N55" s="233"/>
      <c r="O55" s="208"/>
    </row>
    <row r="56" spans="1:15" x14ac:dyDescent="0.35">
      <c r="A56" s="233"/>
      <c r="B56" s="233"/>
      <c r="C56" s="233"/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08"/>
    </row>
    <row r="57" spans="1:15" x14ac:dyDescent="0.35">
      <c r="A57" s="232"/>
      <c r="B57" s="233"/>
      <c r="C57" s="233"/>
      <c r="D57" s="233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08"/>
    </row>
    <row r="58" spans="1:15" x14ac:dyDescent="0.35">
      <c r="A58" s="232"/>
      <c r="B58" s="248"/>
      <c r="C58" s="233"/>
      <c r="D58" s="233"/>
      <c r="E58" s="232"/>
      <c r="F58" s="232"/>
      <c r="G58" s="249"/>
      <c r="H58" s="232"/>
      <c r="I58" s="232"/>
      <c r="J58" s="232"/>
      <c r="K58" s="232"/>
      <c r="L58" s="232"/>
      <c r="M58" s="232"/>
      <c r="N58" s="232"/>
      <c r="O58" s="208"/>
    </row>
    <row r="59" spans="1:15" x14ac:dyDescent="0.35">
      <c r="A59" s="232"/>
      <c r="B59" s="248"/>
      <c r="C59" s="233"/>
      <c r="D59" s="233"/>
      <c r="E59" s="232"/>
      <c r="F59" s="232"/>
      <c r="G59" s="249"/>
      <c r="H59" s="232"/>
      <c r="I59" s="232"/>
      <c r="J59" s="232"/>
      <c r="K59" s="232"/>
      <c r="L59" s="232"/>
      <c r="M59" s="232"/>
      <c r="N59" s="232"/>
      <c r="O59" s="208"/>
    </row>
    <row r="60" spans="1:15" x14ac:dyDescent="0.35">
      <c r="A60" s="232"/>
      <c r="B60" s="248"/>
      <c r="C60" s="233"/>
      <c r="D60" s="233"/>
      <c r="E60" s="232"/>
      <c r="F60" s="232"/>
      <c r="G60" s="250"/>
      <c r="H60" s="251"/>
      <c r="I60" s="232"/>
      <c r="J60" s="232"/>
      <c r="K60" s="232"/>
      <c r="L60" s="232"/>
      <c r="M60" s="232"/>
      <c r="N60" s="232"/>
      <c r="O60" s="208"/>
    </row>
    <row r="61" spans="1:15" x14ac:dyDescent="0.35">
      <c r="A61" s="232"/>
      <c r="B61" s="248"/>
      <c r="C61" s="233"/>
      <c r="D61" s="233"/>
      <c r="E61" s="232"/>
      <c r="F61" s="232"/>
      <c r="G61" s="250"/>
      <c r="H61" s="251"/>
      <c r="I61" s="232"/>
      <c r="J61" s="232"/>
      <c r="K61" s="232"/>
      <c r="L61" s="232"/>
      <c r="M61" s="232"/>
      <c r="N61" s="232"/>
      <c r="O61" s="208"/>
    </row>
    <row r="62" spans="1:15" x14ac:dyDescent="0.35">
      <c r="A62" s="232"/>
      <c r="B62" s="248"/>
      <c r="C62" s="233"/>
      <c r="D62" s="233"/>
      <c r="E62" s="232"/>
      <c r="F62" s="232"/>
      <c r="G62" s="250"/>
      <c r="H62" s="251"/>
      <c r="I62" s="232"/>
      <c r="J62" s="232"/>
      <c r="K62" s="232"/>
      <c r="L62" s="232"/>
      <c r="M62" s="232"/>
      <c r="N62" s="232"/>
      <c r="O62" s="208"/>
    </row>
    <row r="63" spans="1:15" x14ac:dyDescent="0.35">
      <c r="A63" s="232"/>
      <c r="B63" s="248"/>
      <c r="C63" s="233"/>
      <c r="D63" s="233"/>
      <c r="E63" s="232"/>
      <c r="F63" s="232"/>
      <c r="G63" s="250"/>
      <c r="H63" s="251"/>
      <c r="I63" s="232"/>
      <c r="J63" s="232"/>
      <c r="K63" s="232"/>
      <c r="L63" s="232"/>
      <c r="M63" s="232"/>
      <c r="N63" s="232"/>
      <c r="O63" s="208"/>
    </row>
    <row r="64" spans="1:15" x14ac:dyDescent="0.35">
      <c r="A64" s="232"/>
      <c r="B64" s="248"/>
      <c r="C64" s="233"/>
      <c r="D64" s="233"/>
      <c r="E64" s="232"/>
      <c r="F64" s="232"/>
      <c r="G64" s="250"/>
      <c r="H64" s="251"/>
      <c r="I64" s="232"/>
      <c r="J64" s="232"/>
      <c r="K64" s="232"/>
      <c r="L64" s="232"/>
      <c r="M64" s="232"/>
      <c r="N64" s="232"/>
      <c r="O64" s="208"/>
    </row>
    <row r="65" spans="1:15" x14ac:dyDescent="0.35">
      <c r="A65" s="232"/>
      <c r="B65" s="248"/>
      <c r="C65" s="233"/>
      <c r="D65" s="233"/>
      <c r="E65" s="232"/>
      <c r="F65" s="232"/>
      <c r="G65" s="250"/>
      <c r="H65" s="251"/>
      <c r="I65" s="232"/>
      <c r="J65" s="232"/>
      <c r="K65" s="232"/>
      <c r="L65" s="232"/>
      <c r="M65" s="232"/>
      <c r="N65" s="232"/>
      <c r="O65" s="208"/>
    </row>
    <row r="66" spans="1:15" x14ac:dyDescent="0.35">
      <c r="A66" s="232"/>
      <c r="B66" s="248"/>
      <c r="C66" s="233"/>
      <c r="D66" s="233"/>
      <c r="E66" s="232"/>
      <c r="F66" s="232"/>
      <c r="G66" s="250"/>
      <c r="H66" s="251"/>
      <c r="I66" s="232"/>
      <c r="J66" s="232"/>
      <c r="K66" s="232"/>
      <c r="L66" s="232"/>
      <c r="M66" s="232"/>
      <c r="N66" s="232"/>
      <c r="O66" s="208"/>
    </row>
    <row r="67" spans="1:15" x14ac:dyDescent="0.35">
      <c r="A67" s="232"/>
      <c r="B67" s="248"/>
      <c r="C67" s="233"/>
      <c r="D67" s="233"/>
      <c r="E67" s="232"/>
      <c r="F67" s="232"/>
      <c r="G67" s="250"/>
      <c r="H67" s="251"/>
      <c r="I67" s="232"/>
      <c r="J67" s="232"/>
      <c r="K67" s="232"/>
      <c r="L67" s="232"/>
      <c r="M67" s="232"/>
      <c r="N67" s="232"/>
      <c r="O67" s="208"/>
    </row>
    <row r="68" spans="1:15" x14ac:dyDescent="0.35">
      <c r="A68" s="232"/>
      <c r="B68" s="248"/>
      <c r="C68" s="233"/>
      <c r="D68" s="233"/>
      <c r="E68" s="232"/>
      <c r="F68" s="232"/>
      <c r="G68" s="250"/>
      <c r="H68" s="251"/>
      <c r="I68" s="232"/>
      <c r="J68" s="232"/>
      <c r="K68" s="232"/>
      <c r="L68" s="232"/>
      <c r="M68" s="232"/>
      <c r="N68" s="232"/>
      <c r="O68" s="208"/>
    </row>
    <row r="69" spans="1:15" x14ac:dyDescent="0.35">
      <c r="A69" s="232"/>
      <c r="B69" s="248"/>
      <c r="C69" s="233"/>
      <c r="D69" s="233"/>
      <c r="E69" s="232"/>
      <c r="F69" s="232"/>
      <c r="G69" s="250"/>
      <c r="H69" s="251"/>
      <c r="I69" s="232"/>
      <c r="J69" s="232"/>
      <c r="K69" s="232"/>
      <c r="L69" s="232"/>
      <c r="M69" s="232"/>
      <c r="N69" s="232"/>
      <c r="O69" s="208"/>
    </row>
    <row r="70" spans="1:15" x14ac:dyDescent="0.35">
      <c r="A70" s="232"/>
      <c r="B70" s="248"/>
      <c r="C70" s="233"/>
      <c r="D70" s="233"/>
      <c r="E70" s="232"/>
      <c r="F70" s="232"/>
      <c r="G70" s="250"/>
      <c r="H70" s="251"/>
      <c r="I70" s="232"/>
      <c r="J70" s="232"/>
      <c r="K70" s="232"/>
      <c r="L70" s="232"/>
      <c r="M70" s="232"/>
      <c r="N70" s="232"/>
      <c r="O70" s="208"/>
    </row>
    <row r="71" spans="1:15" x14ac:dyDescent="0.35">
      <c r="A71" s="232"/>
      <c r="B71" s="248"/>
      <c r="C71" s="233"/>
      <c r="D71" s="233"/>
      <c r="E71" s="232"/>
      <c r="F71" s="232"/>
      <c r="G71" s="250"/>
      <c r="H71" s="251"/>
      <c r="I71" s="232"/>
      <c r="J71" s="232"/>
      <c r="K71" s="232"/>
      <c r="L71" s="232"/>
      <c r="M71" s="232"/>
      <c r="N71" s="232"/>
      <c r="O71" s="208"/>
    </row>
    <row r="72" spans="1:15" x14ac:dyDescent="0.35">
      <c r="A72" s="232"/>
      <c r="B72" s="233"/>
      <c r="C72" s="233"/>
      <c r="D72" s="233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08"/>
    </row>
    <row r="73" spans="1:15" x14ac:dyDescent="0.35">
      <c r="A73" s="232"/>
      <c r="B73" s="233"/>
      <c r="C73" s="233"/>
      <c r="D73" s="233"/>
      <c r="E73" s="232"/>
      <c r="F73" s="232"/>
      <c r="G73" s="232"/>
      <c r="H73" s="232"/>
      <c r="I73" s="232"/>
      <c r="J73" s="232"/>
      <c r="K73" s="232"/>
      <c r="L73" s="232"/>
      <c r="M73" s="232"/>
      <c r="N73" s="235"/>
      <c r="O73" s="208"/>
    </row>
    <row r="74" spans="1:15" x14ac:dyDescent="0.35">
      <c r="A74" s="232"/>
      <c r="B74" s="233"/>
      <c r="C74" s="233"/>
      <c r="D74" s="233"/>
      <c r="E74" s="232"/>
      <c r="F74" s="232"/>
      <c r="G74" s="232"/>
      <c r="H74" s="232"/>
      <c r="I74" s="232"/>
      <c r="J74" s="232"/>
      <c r="K74" s="232"/>
      <c r="L74" s="232"/>
      <c r="M74" s="232"/>
      <c r="N74" s="235"/>
      <c r="O74" s="208"/>
    </row>
    <row r="75" spans="1:15" x14ac:dyDescent="0.35">
      <c r="A75" s="232"/>
      <c r="B75" s="233"/>
      <c r="C75" s="233"/>
      <c r="D75" s="233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08"/>
    </row>
    <row r="76" spans="1:15" x14ac:dyDescent="0.35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08"/>
    </row>
    <row r="77" spans="1:15" x14ac:dyDescent="0.35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08"/>
    </row>
    <row r="78" spans="1:15" x14ac:dyDescent="0.35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08"/>
    </row>
    <row r="79" spans="1:15" x14ac:dyDescent="0.35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08"/>
    </row>
    <row r="80" spans="1:15" x14ac:dyDescent="0.35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08"/>
    </row>
    <row r="81" spans="1:15" x14ac:dyDescent="0.35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08"/>
    </row>
    <row r="82" spans="1:15" x14ac:dyDescent="0.35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08"/>
    </row>
    <row r="83" spans="1:15" x14ac:dyDescent="0.35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08"/>
    </row>
    <row r="84" spans="1:15" x14ac:dyDescent="0.35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08"/>
    </row>
    <row r="85" spans="1:15" x14ac:dyDescent="0.35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08"/>
    </row>
    <row r="86" spans="1:15" x14ac:dyDescent="0.35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08"/>
    </row>
    <row r="87" spans="1:15" x14ac:dyDescent="0.35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08"/>
    </row>
    <row r="88" spans="1:15" x14ac:dyDescent="0.35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08"/>
    </row>
    <row r="89" spans="1:15" x14ac:dyDescent="0.35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08"/>
    </row>
    <row r="90" spans="1:15" x14ac:dyDescent="0.35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08"/>
    </row>
    <row r="91" spans="1:15" x14ac:dyDescent="0.35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08"/>
    </row>
    <row r="92" spans="1:15" x14ac:dyDescent="0.35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08"/>
    </row>
    <row r="93" spans="1:15" x14ac:dyDescent="0.35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08"/>
    </row>
    <row r="94" spans="1:15" x14ac:dyDescent="0.35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08"/>
    </row>
    <row r="95" spans="1:15" x14ac:dyDescent="0.35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08"/>
    </row>
    <row r="96" spans="1:15" x14ac:dyDescent="0.35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08"/>
    </row>
    <row r="97" spans="1:15" x14ac:dyDescent="0.35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08"/>
    </row>
    <row r="98" spans="1:15" x14ac:dyDescent="0.35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08"/>
    </row>
    <row r="99" spans="1:15" x14ac:dyDescent="0.35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08"/>
    </row>
    <row r="100" spans="1:15" x14ac:dyDescent="0.35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08"/>
    </row>
    <row r="101" spans="1:15" x14ac:dyDescent="0.35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08"/>
    </row>
    <row r="102" spans="1:15" x14ac:dyDescent="0.35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08"/>
    </row>
    <row r="103" spans="1:15" x14ac:dyDescent="0.35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08"/>
    </row>
    <row r="104" spans="1:15" x14ac:dyDescent="0.35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08"/>
    </row>
    <row r="105" spans="1:15" x14ac:dyDescent="0.35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08"/>
    </row>
    <row r="106" spans="1:15" x14ac:dyDescent="0.35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08"/>
    </row>
    <row r="107" spans="1:15" x14ac:dyDescent="0.35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08"/>
    </row>
    <row r="108" spans="1:15" x14ac:dyDescent="0.35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08"/>
    </row>
    <row r="109" spans="1:15" x14ac:dyDescent="0.35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08"/>
    </row>
    <row r="110" spans="1:15" x14ac:dyDescent="0.35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08"/>
    </row>
    <row r="111" spans="1:15" x14ac:dyDescent="0.35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08"/>
    </row>
    <row r="112" spans="1:15" x14ac:dyDescent="0.35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08"/>
    </row>
    <row r="113" spans="1:15" x14ac:dyDescent="0.35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08"/>
    </row>
    <row r="114" spans="1:15" x14ac:dyDescent="0.35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08"/>
    </row>
    <row r="115" spans="1:15" x14ac:dyDescent="0.35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08"/>
    </row>
    <row r="116" spans="1:15" x14ac:dyDescent="0.35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08"/>
    </row>
    <row r="117" spans="1:15" x14ac:dyDescent="0.35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08"/>
    </row>
    <row r="118" spans="1:15" x14ac:dyDescent="0.35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08"/>
    </row>
    <row r="119" spans="1:15" x14ac:dyDescent="0.35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08"/>
    </row>
    <row r="120" spans="1:15" x14ac:dyDescent="0.35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08"/>
    </row>
    <row r="121" spans="1:15" x14ac:dyDescent="0.35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08"/>
    </row>
    <row r="122" spans="1:15" x14ac:dyDescent="0.35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08"/>
    </row>
    <row r="123" spans="1:15" x14ac:dyDescent="0.35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08"/>
    </row>
    <row r="124" spans="1:15" x14ac:dyDescent="0.35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08"/>
    </row>
    <row r="125" spans="1:15" x14ac:dyDescent="0.35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08"/>
    </row>
    <row r="126" spans="1:15" x14ac:dyDescent="0.35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08"/>
    </row>
    <row r="127" spans="1:15" x14ac:dyDescent="0.35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08"/>
    </row>
    <row r="128" spans="1:15" x14ac:dyDescent="0.35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08"/>
    </row>
    <row r="129" spans="1:15" x14ac:dyDescent="0.35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08"/>
    </row>
    <row r="130" spans="1:15" x14ac:dyDescent="0.35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08"/>
    </row>
    <row r="131" spans="1:15" x14ac:dyDescent="0.35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08"/>
    </row>
    <row r="132" spans="1:15" x14ac:dyDescent="0.35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08"/>
    </row>
    <row r="133" spans="1:15" x14ac:dyDescent="0.35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08"/>
    </row>
    <row r="134" spans="1:15" x14ac:dyDescent="0.35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08"/>
    </row>
    <row r="135" spans="1:15" x14ac:dyDescent="0.35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08"/>
    </row>
    <row r="136" spans="1:15" x14ac:dyDescent="0.35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08"/>
    </row>
    <row r="137" spans="1:15" x14ac:dyDescent="0.35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08"/>
    </row>
    <row r="138" spans="1:15" x14ac:dyDescent="0.35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08"/>
    </row>
    <row r="139" spans="1:15" x14ac:dyDescent="0.35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08"/>
    </row>
    <row r="140" spans="1:15" x14ac:dyDescent="0.35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08"/>
    </row>
    <row r="141" spans="1:15" x14ac:dyDescent="0.35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08"/>
    </row>
    <row r="142" spans="1:15" x14ac:dyDescent="0.35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08"/>
    </row>
    <row r="143" spans="1:15" x14ac:dyDescent="0.35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08"/>
    </row>
    <row r="144" spans="1:15" x14ac:dyDescent="0.35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08"/>
    </row>
    <row r="145" spans="1:15" x14ac:dyDescent="0.35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08"/>
    </row>
    <row r="146" spans="1:15" x14ac:dyDescent="0.35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08"/>
    </row>
    <row r="147" spans="1:15" x14ac:dyDescent="0.35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08"/>
    </row>
    <row r="148" spans="1:15" x14ac:dyDescent="0.35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08"/>
    </row>
    <row r="149" spans="1:15" x14ac:dyDescent="0.35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08"/>
    </row>
    <row r="150" spans="1:15" x14ac:dyDescent="0.35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08"/>
    </row>
    <row r="151" spans="1:15" x14ac:dyDescent="0.35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08"/>
    </row>
    <row r="152" spans="1:15" x14ac:dyDescent="0.35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08"/>
    </row>
    <row r="153" spans="1:15" x14ac:dyDescent="0.35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08"/>
    </row>
    <row r="154" spans="1:15" x14ac:dyDescent="0.35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08"/>
    </row>
    <row r="155" spans="1:15" x14ac:dyDescent="0.35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08"/>
    </row>
    <row r="156" spans="1:15" x14ac:dyDescent="0.35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08"/>
    </row>
    <row r="157" spans="1:15" x14ac:dyDescent="0.35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08"/>
    </row>
    <row r="158" spans="1:15" x14ac:dyDescent="0.35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08"/>
    </row>
    <row r="159" spans="1:15" x14ac:dyDescent="0.35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08"/>
    </row>
    <row r="160" spans="1:15" x14ac:dyDescent="0.35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08"/>
    </row>
    <row r="161" spans="1:15" x14ac:dyDescent="0.35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08"/>
    </row>
    <row r="162" spans="1:15" x14ac:dyDescent="0.35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08"/>
    </row>
    <row r="163" spans="1:15" x14ac:dyDescent="0.35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08"/>
    </row>
    <row r="164" spans="1:15" x14ac:dyDescent="0.35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08"/>
    </row>
    <row r="165" spans="1:15" x14ac:dyDescent="0.35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08"/>
    </row>
    <row r="166" spans="1:15" x14ac:dyDescent="0.35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08"/>
    </row>
    <row r="167" spans="1:15" x14ac:dyDescent="0.35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08"/>
    </row>
    <row r="168" spans="1:15" x14ac:dyDescent="0.35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08"/>
    </row>
    <row r="169" spans="1:15" x14ac:dyDescent="0.35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08"/>
    </row>
    <row r="170" spans="1:15" x14ac:dyDescent="0.35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08"/>
    </row>
    <row r="171" spans="1:15" x14ac:dyDescent="0.35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08"/>
    </row>
    <row r="172" spans="1:15" x14ac:dyDescent="0.35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08"/>
    </row>
    <row r="173" spans="1:15" x14ac:dyDescent="0.35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08"/>
    </row>
    <row r="174" spans="1:15" x14ac:dyDescent="0.35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08"/>
    </row>
    <row r="175" spans="1:15" x14ac:dyDescent="0.35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08"/>
    </row>
    <row r="176" spans="1:15" x14ac:dyDescent="0.35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08"/>
    </row>
    <row r="177" spans="1:15" x14ac:dyDescent="0.35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08"/>
    </row>
    <row r="178" spans="1:15" x14ac:dyDescent="0.35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08"/>
    </row>
    <row r="179" spans="1:15" x14ac:dyDescent="0.35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08"/>
    </row>
    <row r="180" spans="1:15" x14ac:dyDescent="0.35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08"/>
    </row>
    <row r="181" spans="1:15" x14ac:dyDescent="0.35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08"/>
    </row>
    <row r="182" spans="1:15" x14ac:dyDescent="0.35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08"/>
    </row>
    <row r="183" spans="1:15" x14ac:dyDescent="0.35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08"/>
    </row>
    <row r="184" spans="1:15" x14ac:dyDescent="0.35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08"/>
    </row>
    <row r="185" spans="1:15" x14ac:dyDescent="0.35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08"/>
    </row>
    <row r="186" spans="1:15" x14ac:dyDescent="0.35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08"/>
    </row>
    <row r="187" spans="1:15" x14ac:dyDescent="0.35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08"/>
    </row>
    <row r="188" spans="1:15" x14ac:dyDescent="0.35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08"/>
    </row>
    <row r="189" spans="1:15" x14ac:dyDescent="0.35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08"/>
    </row>
    <row r="190" spans="1:15" x14ac:dyDescent="0.35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08"/>
    </row>
    <row r="191" spans="1:15" x14ac:dyDescent="0.35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08"/>
    </row>
    <row r="192" spans="1:15" x14ac:dyDescent="0.35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08"/>
    </row>
    <row r="193" spans="1:15" x14ac:dyDescent="0.35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08"/>
    </row>
    <row r="194" spans="1:15" x14ac:dyDescent="0.35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08"/>
    </row>
    <row r="195" spans="1:15" x14ac:dyDescent="0.35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08"/>
    </row>
    <row r="196" spans="1:15" x14ac:dyDescent="0.35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08"/>
    </row>
    <row r="197" spans="1:15" x14ac:dyDescent="0.35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08"/>
    </row>
    <row r="198" spans="1:15" x14ac:dyDescent="0.35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08"/>
    </row>
    <row r="199" spans="1:15" x14ac:dyDescent="0.35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08"/>
    </row>
    <row r="200" spans="1:15" x14ac:dyDescent="0.35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08"/>
    </row>
    <row r="201" spans="1:15" x14ac:dyDescent="0.35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08"/>
    </row>
    <row r="202" spans="1:15" x14ac:dyDescent="0.35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08"/>
    </row>
    <row r="203" spans="1:15" x14ac:dyDescent="0.35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08"/>
    </row>
    <row r="204" spans="1:15" x14ac:dyDescent="0.35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08"/>
    </row>
    <row r="205" spans="1:15" x14ac:dyDescent="0.35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08"/>
    </row>
    <row r="206" spans="1:15" x14ac:dyDescent="0.35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08"/>
    </row>
    <row r="207" spans="1:15" x14ac:dyDescent="0.35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08"/>
    </row>
    <row r="208" spans="1:15" x14ac:dyDescent="0.35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08"/>
    </row>
    <row r="209" spans="1:15" x14ac:dyDescent="0.35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08"/>
    </row>
    <row r="210" spans="1:15" x14ac:dyDescent="0.35">
      <c r="A210" s="232"/>
      <c r="B210" s="232"/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08"/>
    </row>
    <row r="211" spans="1:15" x14ac:dyDescent="0.3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08"/>
    </row>
    <row r="212" spans="1:15" x14ac:dyDescent="0.3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08"/>
    </row>
    <row r="213" spans="1:15" x14ac:dyDescent="0.3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08"/>
    </row>
    <row r="214" spans="1:15" x14ac:dyDescent="0.3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08"/>
    </row>
    <row r="215" spans="1:15" x14ac:dyDescent="0.3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08"/>
    </row>
    <row r="216" spans="1:15" x14ac:dyDescent="0.3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08"/>
    </row>
    <row r="217" spans="1:15" x14ac:dyDescent="0.3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08"/>
    </row>
    <row r="218" spans="1:15" x14ac:dyDescent="0.3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08"/>
    </row>
    <row r="219" spans="1:15" x14ac:dyDescent="0.3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08"/>
    </row>
    <row r="220" spans="1:15" x14ac:dyDescent="0.3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08"/>
    </row>
    <row r="221" spans="1:15" x14ac:dyDescent="0.3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08"/>
    </row>
    <row r="222" spans="1:15" x14ac:dyDescent="0.3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08"/>
    </row>
    <row r="223" spans="1:15" x14ac:dyDescent="0.3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08"/>
    </row>
    <row r="224" spans="1:15" x14ac:dyDescent="0.3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08"/>
    </row>
    <row r="225" spans="1:15" x14ac:dyDescent="0.3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08"/>
    </row>
    <row r="226" spans="1:15" x14ac:dyDescent="0.3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08"/>
    </row>
    <row r="227" spans="1:15" x14ac:dyDescent="0.3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08"/>
    </row>
    <row r="228" spans="1:15" x14ac:dyDescent="0.3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08"/>
    </row>
    <row r="229" spans="1:15" x14ac:dyDescent="0.3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08"/>
    </row>
    <row r="230" spans="1:15" x14ac:dyDescent="0.3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08"/>
    </row>
    <row r="231" spans="1:15" x14ac:dyDescent="0.3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08"/>
    </row>
    <row r="232" spans="1:15" x14ac:dyDescent="0.3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08"/>
    </row>
    <row r="233" spans="1:15" x14ac:dyDescent="0.3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08"/>
    </row>
    <row r="234" spans="1:15" x14ac:dyDescent="0.3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08"/>
    </row>
    <row r="235" spans="1:15" x14ac:dyDescent="0.3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08"/>
    </row>
    <row r="236" spans="1:15" x14ac:dyDescent="0.3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08"/>
    </row>
    <row r="237" spans="1:15" x14ac:dyDescent="0.3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08"/>
    </row>
    <row r="238" spans="1:15" x14ac:dyDescent="0.3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08"/>
    </row>
    <row r="239" spans="1:15" x14ac:dyDescent="0.3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08"/>
    </row>
    <row r="240" spans="1:15" x14ac:dyDescent="0.3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08"/>
    </row>
    <row r="241" spans="1:15" x14ac:dyDescent="0.3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08"/>
    </row>
    <row r="242" spans="1:15" x14ac:dyDescent="0.3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08"/>
    </row>
    <row r="243" spans="1:15" x14ac:dyDescent="0.3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08"/>
    </row>
    <row r="244" spans="1:15" x14ac:dyDescent="0.3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08"/>
    </row>
    <row r="245" spans="1:15" x14ac:dyDescent="0.3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08"/>
    </row>
    <row r="246" spans="1:15" x14ac:dyDescent="0.3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08"/>
    </row>
    <row r="247" spans="1:15" x14ac:dyDescent="0.3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08"/>
    </row>
    <row r="248" spans="1:15" x14ac:dyDescent="0.3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08"/>
    </row>
    <row r="249" spans="1:15" x14ac:dyDescent="0.3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08"/>
    </row>
    <row r="250" spans="1:15" x14ac:dyDescent="0.3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08"/>
    </row>
    <row r="251" spans="1:15" x14ac:dyDescent="0.3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08"/>
    </row>
    <row r="252" spans="1:15" x14ac:dyDescent="0.3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08"/>
    </row>
    <row r="253" spans="1:15" x14ac:dyDescent="0.3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08"/>
    </row>
    <row r="254" spans="1:15" x14ac:dyDescent="0.3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08"/>
    </row>
    <row r="255" spans="1:15" x14ac:dyDescent="0.3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08"/>
    </row>
    <row r="256" spans="1:15" x14ac:dyDescent="0.3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08"/>
    </row>
    <row r="257" spans="1:15" x14ac:dyDescent="0.3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08"/>
    </row>
    <row r="258" spans="1:15" x14ac:dyDescent="0.3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08"/>
    </row>
    <row r="259" spans="1:15" x14ac:dyDescent="0.3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08"/>
    </row>
    <row r="260" spans="1:15" x14ac:dyDescent="0.3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08"/>
    </row>
    <row r="261" spans="1:15" x14ac:dyDescent="0.3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08"/>
    </row>
    <row r="262" spans="1:15" x14ac:dyDescent="0.3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08"/>
    </row>
    <row r="263" spans="1:15" x14ac:dyDescent="0.3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08"/>
    </row>
    <row r="264" spans="1:15" x14ac:dyDescent="0.3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08"/>
    </row>
    <row r="265" spans="1:15" x14ac:dyDescent="0.3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08"/>
    </row>
    <row r="266" spans="1:15" x14ac:dyDescent="0.3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08"/>
    </row>
    <row r="267" spans="1:15" x14ac:dyDescent="0.3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08"/>
    </row>
    <row r="268" spans="1:15" x14ac:dyDescent="0.3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08"/>
    </row>
    <row r="269" spans="1:15" x14ac:dyDescent="0.3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08"/>
    </row>
    <row r="270" spans="1:15" x14ac:dyDescent="0.3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08"/>
    </row>
    <row r="271" spans="1:15" x14ac:dyDescent="0.3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08"/>
    </row>
    <row r="272" spans="1:15" x14ac:dyDescent="0.3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08"/>
    </row>
    <row r="273" spans="1:15" x14ac:dyDescent="0.3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08"/>
    </row>
    <row r="274" spans="1:15" x14ac:dyDescent="0.3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08"/>
    </row>
    <row r="275" spans="1:15" x14ac:dyDescent="0.3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08"/>
    </row>
    <row r="276" spans="1:15" x14ac:dyDescent="0.3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08"/>
    </row>
    <row r="277" spans="1:15" x14ac:dyDescent="0.3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08"/>
    </row>
    <row r="278" spans="1:15" x14ac:dyDescent="0.3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08"/>
    </row>
    <row r="279" spans="1:15" x14ac:dyDescent="0.3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08"/>
    </row>
    <row r="280" spans="1:15" x14ac:dyDescent="0.3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08"/>
    </row>
    <row r="281" spans="1:15" x14ac:dyDescent="0.3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08"/>
    </row>
    <row r="282" spans="1:15" x14ac:dyDescent="0.3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08"/>
    </row>
    <row r="283" spans="1:15" x14ac:dyDescent="0.3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08"/>
    </row>
    <row r="284" spans="1:15" x14ac:dyDescent="0.3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08"/>
    </row>
    <row r="285" spans="1:15" x14ac:dyDescent="0.3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08"/>
    </row>
    <row r="286" spans="1:15" x14ac:dyDescent="0.3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08"/>
    </row>
    <row r="287" spans="1:15" x14ac:dyDescent="0.3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08"/>
    </row>
    <row r="288" spans="1:15" x14ac:dyDescent="0.3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08"/>
    </row>
    <row r="289" spans="1:15" x14ac:dyDescent="0.3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08"/>
    </row>
    <row r="290" spans="1:15" x14ac:dyDescent="0.3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08"/>
    </row>
    <row r="291" spans="1:15" x14ac:dyDescent="0.3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08"/>
    </row>
    <row r="292" spans="1:15" x14ac:dyDescent="0.3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08"/>
    </row>
    <row r="293" spans="1:15" x14ac:dyDescent="0.3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08"/>
    </row>
    <row r="294" spans="1:15" x14ac:dyDescent="0.3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08"/>
    </row>
    <row r="295" spans="1:15" x14ac:dyDescent="0.3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08"/>
    </row>
    <row r="296" spans="1:15" x14ac:dyDescent="0.3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08"/>
    </row>
    <row r="297" spans="1:15" x14ac:dyDescent="0.3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08"/>
    </row>
    <row r="298" spans="1:15" x14ac:dyDescent="0.3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08"/>
    </row>
    <row r="299" spans="1:15" x14ac:dyDescent="0.35">
      <c r="B299" s="5"/>
      <c r="C299" s="5"/>
      <c r="D299" s="5"/>
    </row>
    <row r="300" spans="1:15" x14ac:dyDescent="0.35">
      <c r="B300" s="5"/>
      <c r="C300" s="5"/>
      <c r="D300" s="5"/>
    </row>
    <row r="301" spans="1:15" x14ac:dyDescent="0.35">
      <c r="B301" s="5"/>
      <c r="C301" s="5"/>
      <c r="D301" s="5"/>
    </row>
    <row r="302" spans="1:15" x14ac:dyDescent="0.35">
      <c r="B302" s="5"/>
      <c r="C302" s="5"/>
      <c r="D302" s="5"/>
    </row>
    <row r="303" spans="1:15" x14ac:dyDescent="0.35">
      <c r="B303" s="5"/>
      <c r="C303" s="5"/>
      <c r="D303" s="5"/>
    </row>
    <row r="304" spans="1:15" x14ac:dyDescent="0.35">
      <c r="B304" s="5"/>
      <c r="C304" s="5"/>
      <c r="D304" s="5"/>
    </row>
    <row r="305" spans="2:4" x14ac:dyDescent="0.35">
      <c r="B305" s="5"/>
      <c r="C305" s="5"/>
      <c r="D305" s="5"/>
    </row>
    <row r="306" spans="2:4" x14ac:dyDescent="0.35">
      <c r="B306" s="5"/>
      <c r="C306" s="5"/>
      <c r="D306" s="5"/>
    </row>
    <row r="307" spans="2:4" x14ac:dyDescent="0.35">
      <c r="B307" s="5"/>
      <c r="C307" s="5"/>
      <c r="D307" s="5"/>
    </row>
    <row r="308" spans="2:4" x14ac:dyDescent="0.35">
      <c r="B308" s="5"/>
      <c r="C308" s="5"/>
      <c r="D308" s="5"/>
    </row>
    <row r="309" spans="2:4" x14ac:dyDescent="0.35">
      <c r="B309" s="5"/>
      <c r="C309" s="5"/>
      <c r="D309" s="5"/>
    </row>
    <row r="310" spans="2:4" x14ac:dyDescent="0.35">
      <c r="B310" s="5"/>
      <c r="C310" s="5"/>
      <c r="D310" s="5"/>
    </row>
    <row r="311" spans="2:4" x14ac:dyDescent="0.35">
      <c r="B311" s="5"/>
      <c r="C311" s="5"/>
      <c r="D311" s="5"/>
    </row>
    <row r="312" spans="2:4" x14ac:dyDescent="0.35">
      <c r="B312" s="5"/>
      <c r="C312" s="5"/>
      <c r="D312" s="5"/>
    </row>
    <row r="313" spans="2:4" x14ac:dyDescent="0.35">
      <c r="B313" s="5"/>
      <c r="C313" s="5"/>
      <c r="D313" s="5"/>
    </row>
    <row r="314" spans="2:4" x14ac:dyDescent="0.35">
      <c r="B314" s="5"/>
      <c r="C314" s="5"/>
      <c r="D314" s="5"/>
    </row>
    <row r="315" spans="2:4" x14ac:dyDescent="0.35">
      <c r="B315" s="5"/>
      <c r="C315" s="5"/>
      <c r="D315" s="5"/>
    </row>
    <row r="316" spans="2:4" x14ac:dyDescent="0.35">
      <c r="B316" s="5"/>
      <c r="C316" s="5"/>
      <c r="D316" s="5"/>
    </row>
    <row r="317" spans="2:4" x14ac:dyDescent="0.35">
      <c r="B317" s="5"/>
      <c r="C317" s="5"/>
      <c r="D317" s="5"/>
    </row>
    <row r="318" spans="2:4" x14ac:dyDescent="0.35">
      <c r="B318" s="5"/>
      <c r="C318" s="5"/>
      <c r="D318" s="5"/>
    </row>
    <row r="319" spans="2:4" x14ac:dyDescent="0.35">
      <c r="B319" s="5"/>
      <c r="C319" s="5"/>
      <c r="D319" s="5"/>
    </row>
    <row r="320" spans="2:4" x14ac:dyDescent="0.35">
      <c r="B320" s="5"/>
      <c r="C320" s="5"/>
      <c r="D320" s="5"/>
    </row>
    <row r="321" spans="2:4" x14ac:dyDescent="0.35">
      <c r="B321" s="5"/>
      <c r="C321" s="5"/>
      <c r="D321" s="5"/>
    </row>
    <row r="322" spans="2:4" x14ac:dyDescent="0.35">
      <c r="B322" s="5"/>
      <c r="C322" s="5"/>
      <c r="D322" s="5"/>
    </row>
    <row r="323" spans="2:4" x14ac:dyDescent="0.35">
      <c r="B323" s="5"/>
      <c r="C323" s="5"/>
      <c r="D323" s="5"/>
    </row>
    <row r="324" spans="2:4" x14ac:dyDescent="0.35">
      <c r="B324" s="5"/>
      <c r="C324" s="5"/>
      <c r="D324" s="5"/>
    </row>
    <row r="325" spans="2:4" x14ac:dyDescent="0.35">
      <c r="B325" s="5"/>
      <c r="C325" s="5"/>
      <c r="D325" s="5"/>
    </row>
    <row r="326" spans="2:4" x14ac:dyDescent="0.35">
      <c r="B326" s="5"/>
      <c r="C326" s="5"/>
      <c r="D326" s="5"/>
    </row>
    <row r="327" spans="2:4" x14ac:dyDescent="0.35">
      <c r="B327" s="5"/>
      <c r="C327" s="5"/>
      <c r="D327" s="5"/>
    </row>
    <row r="328" spans="2:4" x14ac:dyDescent="0.35">
      <c r="B328" s="5"/>
      <c r="C328" s="5"/>
      <c r="D328" s="5"/>
    </row>
    <row r="329" spans="2:4" x14ac:dyDescent="0.35">
      <c r="B329" s="5"/>
      <c r="C329" s="5"/>
      <c r="D329" s="5"/>
    </row>
    <row r="330" spans="2:4" x14ac:dyDescent="0.35">
      <c r="B330" s="5"/>
      <c r="C330" s="5"/>
      <c r="D330" s="5"/>
    </row>
    <row r="331" spans="2:4" x14ac:dyDescent="0.35">
      <c r="B331" s="5"/>
      <c r="C331" s="5"/>
      <c r="D331" s="5"/>
    </row>
    <row r="332" spans="2:4" x14ac:dyDescent="0.35">
      <c r="B332" s="5"/>
      <c r="C332" s="5"/>
      <c r="D332" s="5"/>
    </row>
    <row r="333" spans="2:4" x14ac:dyDescent="0.35">
      <c r="B333" s="5"/>
      <c r="C333" s="5"/>
      <c r="D333" s="5"/>
    </row>
    <row r="334" spans="2:4" x14ac:dyDescent="0.35">
      <c r="B334" s="5"/>
      <c r="C334" s="5"/>
      <c r="D334" s="5"/>
    </row>
    <row r="335" spans="2:4" x14ac:dyDescent="0.35">
      <c r="B335" s="5"/>
      <c r="C335" s="5"/>
      <c r="D335" s="5"/>
    </row>
    <row r="336" spans="2:4" x14ac:dyDescent="0.35">
      <c r="B336" s="5"/>
      <c r="C336" s="5"/>
      <c r="D336" s="5"/>
    </row>
    <row r="337" spans="2:4" x14ac:dyDescent="0.35">
      <c r="B337" s="5"/>
      <c r="C337" s="5"/>
      <c r="D337" s="5"/>
    </row>
    <row r="338" spans="2:4" x14ac:dyDescent="0.35">
      <c r="B338" s="5"/>
      <c r="C338" s="5"/>
      <c r="D338" s="5"/>
    </row>
    <row r="339" spans="2:4" x14ac:dyDescent="0.35">
      <c r="B339" s="5"/>
      <c r="C339" s="5"/>
      <c r="D339" s="5"/>
    </row>
    <row r="340" spans="2:4" x14ac:dyDescent="0.35">
      <c r="B340" s="5"/>
      <c r="C340" s="5"/>
      <c r="D340" s="5"/>
    </row>
    <row r="341" spans="2:4" x14ac:dyDescent="0.35">
      <c r="B341" s="5"/>
      <c r="C341" s="5"/>
      <c r="D341" s="5"/>
    </row>
    <row r="342" spans="2:4" x14ac:dyDescent="0.35">
      <c r="B342" s="5"/>
      <c r="C342" s="5"/>
      <c r="D342" s="5"/>
    </row>
    <row r="343" spans="2:4" x14ac:dyDescent="0.35">
      <c r="B343" s="5"/>
      <c r="C343" s="5"/>
      <c r="D343" s="5"/>
    </row>
    <row r="344" spans="2:4" x14ac:dyDescent="0.35">
      <c r="B344" s="5"/>
      <c r="C344" s="5"/>
      <c r="D344" s="5"/>
    </row>
    <row r="345" spans="2:4" x14ac:dyDescent="0.35">
      <c r="B345" s="5"/>
      <c r="C345" s="5"/>
      <c r="D345" s="5"/>
    </row>
    <row r="346" spans="2:4" x14ac:dyDescent="0.35">
      <c r="B346" s="5"/>
      <c r="C346" s="5"/>
      <c r="D346" s="5"/>
    </row>
    <row r="347" spans="2:4" x14ac:dyDescent="0.35">
      <c r="B347" s="5"/>
      <c r="C347" s="5"/>
      <c r="D347" s="5"/>
    </row>
    <row r="348" spans="2:4" x14ac:dyDescent="0.35">
      <c r="B348" s="5"/>
      <c r="C348" s="5"/>
      <c r="D348" s="5"/>
    </row>
    <row r="349" spans="2:4" x14ac:dyDescent="0.35">
      <c r="B349" s="5"/>
      <c r="C349" s="5"/>
      <c r="D349" s="5"/>
    </row>
    <row r="350" spans="2:4" x14ac:dyDescent="0.35">
      <c r="B350" s="5"/>
      <c r="C350" s="5"/>
      <c r="D350" s="5"/>
    </row>
    <row r="351" spans="2:4" x14ac:dyDescent="0.35">
      <c r="B351" s="5"/>
      <c r="C351" s="5"/>
      <c r="D351" s="5"/>
    </row>
    <row r="352" spans="2:4" x14ac:dyDescent="0.35">
      <c r="B352" s="5"/>
      <c r="C352" s="5"/>
      <c r="D352" s="5"/>
    </row>
    <row r="353" spans="2:4" x14ac:dyDescent="0.35">
      <c r="B353" s="5"/>
      <c r="C353" s="5"/>
      <c r="D353" s="5"/>
    </row>
    <row r="354" spans="2:4" x14ac:dyDescent="0.35">
      <c r="B354" s="5"/>
      <c r="C354" s="5"/>
      <c r="D354" s="5"/>
    </row>
    <row r="355" spans="2:4" x14ac:dyDescent="0.35">
      <c r="B355" s="5"/>
      <c r="C355" s="5"/>
      <c r="D355" s="5"/>
    </row>
    <row r="356" spans="2:4" x14ac:dyDescent="0.35">
      <c r="B356" s="5"/>
      <c r="C356" s="5"/>
      <c r="D356" s="5"/>
    </row>
    <row r="357" spans="2:4" x14ac:dyDescent="0.35">
      <c r="B357" s="5"/>
      <c r="C357" s="5"/>
      <c r="D357" s="5"/>
    </row>
    <row r="358" spans="2:4" x14ac:dyDescent="0.35">
      <c r="B358" s="5"/>
      <c r="C358" s="5"/>
      <c r="D358" s="5"/>
    </row>
    <row r="359" spans="2:4" x14ac:dyDescent="0.35">
      <c r="B359" s="5"/>
      <c r="C359" s="5"/>
      <c r="D359" s="5"/>
    </row>
    <row r="360" spans="2:4" x14ac:dyDescent="0.35">
      <c r="B360" s="5"/>
      <c r="C360" s="5"/>
      <c r="D360" s="5"/>
    </row>
    <row r="361" spans="2:4" x14ac:dyDescent="0.35">
      <c r="B361" s="5"/>
      <c r="C361" s="5"/>
      <c r="D361" s="5"/>
    </row>
    <row r="362" spans="2:4" x14ac:dyDescent="0.35">
      <c r="B362" s="5"/>
      <c r="C362" s="5"/>
      <c r="D362" s="5"/>
    </row>
    <row r="363" spans="2:4" x14ac:dyDescent="0.35">
      <c r="B363" s="5"/>
      <c r="C363" s="5"/>
      <c r="D363" s="5"/>
    </row>
    <row r="364" spans="2:4" x14ac:dyDescent="0.35">
      <c r="B364" s="5"/>
      <c r="C364" s="5"/>
      <c r="D364" s="5"/>
    </row>
    <row r="365" spans="2:4" x14ac:dyDescent="0.35">
      <c r="B365" s="5"/>
      <c r="C365" s="5"/>
      <c r="D365" s="5"/>
    </row>
    <row r="366" spans="2:4" x14ac:dyDescent="0.35">
      <c r="B366" s="5"/>
      <c r="C366" s="5"/>
      <c r="D366" s="5"/>
    </row>
    <row r="367" spans="2:4" x14ac:dyDescent="0.35">
      <c r="B367" s="5"/>
      <c r="C367" s="5"/>
      <c r="D367" s="5"/>
    </row>
    <row r="368" spans="2:4" x14ac:dyDescent="0.35">
      <c r="B368" s="5"/>
      <c r="C368" s="5"/>
      <c r="D368" s="5"/>
    </row>
    <row r="369" spans="2:4" x14ac:dyDescent="0.35">
      <c r="B369" s="5"/>
      <c r="C369" s="5"/>
      <c r="D369" s="5"/>
    </row>
    <row r="370" spans="2:4" x14ac:dyDescent="0.35">
      <c r="B370" s="5"/>
      <c r="C370" s="5"/>
      <c r="D370" s="5"/>
    </row>
    <row r="371" spans="2:4" x14ac:dyDescent="0.35">
      <c r="B371" s="5"/>
      <c r="C371" s="5"/>
      <c r="D371" s="5"/>
    </row>
    <row r="372" spans="2:4" x14ac:dyDescent="0.35">
      <c r="B372" s="5"/>
      <c r="C372" s="5"/>
      <c r="D372" s="5"/>
    </row>
    <row r="373" spans="2:4" x14ac:dyDescent="0.35">
      <c r="B373" s="5"/>
      <c r="C373" s="5"/>
      <c r="D373" s="5"/>
    </row>
    <row r="374" spans="2:4" x14ac:dyDescent="0.35">
      <c r="B374" s="5"/>
      <c r="C374" s="5"/>
      <c r="D374" s="5"/>
    </row>
    <row r="375" spans="2:4" x14ac:dyDescent="0.35">
      <c r="B375" s="5"/>
      <c r="C375" s="5"/>
      <c r="D375" s="5"/>
    </row>
    <row r="376" spans="2:4" x14ac:dyDescent="0.35">
      <c r="B376" s="5"/>
      <c r="C376" s="5"/>
      <c r="D376" s="5"/>
    </row>
    <row r="377" spans="2:4" x14ac:dyDescent="0.35">
      <c r="B377" s="5"/>
      <c r="C377" s="5"/>
      <c r="D377" s="5"/>
    </row>
    <row r="378" spans="2:4" x14ac:dyDescent="0.35">
      <c r="B378" s="5"/>
      <c r="C378" s="5"/>
      <c r="D378" s="5"/>
    </row>
    <row r="379" spans="2:4" x14ac:dyDescent="0.35">
      <c r="B379" s="5"/>
      <c r="C379" s="5"/>
      <c r="D379" s="5"/>
    </row>
    <row r="380" spans="2:4" x14ac:dyDescent="0.35">
      <c r="B380" s="5"/>
      <c r="C380" s="5"/>
      <c r="D380" s="5"/>
    </row>
    <row r="381" spans="2:4" x14ac:dyDescent="0.35">
      <c r="B381" s="5"/>
      <c r="C381" s="5"/>
      <c r="D381" s="5"/>
    </row>
    <row r="382" spans="2:4" x14ac:dyDescent="0.35">
      <c r="B382" s="5"/>
      <c r="C382" s="5"/>
      <c r="D382" s="5"/>
    </row>
    <row r="383" spans="2:4" x14ac:dyDescent="0.35">
      <c r="B383" s="5"/>
      <c r="C383" s="5"/>
      <c r="D383" s="5"/>
    </row>
    <row r="384" spans="2:4" x14ac:dyDescent="0.35">
      <c r="B384" s="5"/>
      <c r="C384" s="5"/>
      <c r="D384" s="5"/>
    </row>
    <row r="385" spans="2:4" x14ac:dyDescent="0.35">
      <c r="B385" s="5"/>
      <c r="C385" s="5"/>
      <c r="D385" s="5"/>
    </row>
    <row r="386" spans="2:4" x14ac:dyDescent="0.35">
      <c r="B386" s="5"/>
      <c r="C386" s="5"/>
      <c r="D386" s="5"/>
    </row>
    <row r="387" spans="2:4" x14ac:dyDescent="0.35">
      <c r="B387" s="5"/>
      <c r="C387" s="5"/>
      <c r="D387" s="5"/>
    </row>
    <row r="388" spans="2:4" x14ac:dyDescent="0.35">
      <c r="B388" s="5"/>
      <c r="C388" s="5"/>
      <c r="D388" s="5"/>
    </row>
    <row r="389" spans="2:4" x14ac:dyDescent="0.35">
      <c r="B389" s="5"/>
      <c r="C389" s="5"/>
      <c r="D389" s="5"/>
    </row>
    <row r="390" spans="2:4" x14ac:dyDescent="0.35">
      <c r="B390" s="5"/>
      <c r="C390" s="5"/>
      <c r="D390" s="5"/>
    </row>
    <row r="391" spans="2:4" x14ac:dyDescent="0.35">
      <c r="B391" s="5"/>
      <c r="C391" s="5"/>
      <c r="D391" s="5"/>
    </row>
    <row r="392" spans="2:4" x14ac:dyDescent="0.35">
      <c r="B392" s="5"/>
      <c r="C392" s="5"/>
      <c r="D392" s="5"/>
    </row>
    <row r="393" spans="2:4" x14ac:dyDescent="0.35">
      <c r="B393" s="5"/>
      <c r="C393" s="5"/>
      <c r="D393" s="5"/>
    </row>
    <row r="394" spans="2:4" x14ac:dyDescent="0.35">
      <c r="B394" s="5"/>
      <c r="C394" s="5"/>
      <c r="D394" s="5"/>
    </row>
    <row r="395" spans="2:4" x14ac:dyDescent="0.35">
      <c r="B395" s="5"/>
      <c r="C395" s="5"/>
      <c r="D395" s="5"/>
    </row>
    <row r="396" spans="2:4" x14ac:dyDescent="0.35">
      <c r="B396" s="5"/>
      <c r="C396" s="5"/>
      <c r="D396" s="5"/>
    </row>
    <row r="397" spans="2:4" x14ac:dyDescent="0.35">
      <c r="B397" s="5"/>
      <c r="C397" s="5"/>
      <c r="D397" s="5"/>
    </row>
    <row r="398" spans="2:4" x14ac:dyDescent="0.35">
      <c r="B398" s="5"/>
      <c r="C398" s="5"/>
      <c r="D398" s="5"/>
    </row>
    <row r="399" spans="2:4" x14ac:dyDescent="0.35">
      <c r="B399" s="5"/>
      <c r="C399" s="5"/>
      <c r="D399" s="5"/>
    </row>
    <row r="400" spans="2:4" x14ac:dyDescent="0.35">
      <c r="B400" s="5"/>
      <c r="C400" s="5"/>
      <c r="D400" s="5"/>
    </row>
    <row r="401" spans="2:4" x14ac:dyDescent="0.35">
      <c r="B401" s="5"/>
      <c r="C401" s="5"/>
      <c r="D401" s="5"/>
    </row>
    <row r="402" spans="2:4" x14ac:dyDescent="0.35">
      <c r="B402" s="5"/>
      <c r="C402" s="5"/>
      <c r="D402" s="5"/>
    </row>
    <row r="403" spans="2:4" x14ac:dyDescent="0.35">
      <c r="B403" s="5"/>
      <c r="C403" s="5"/>
      <c r="D403" s="5"/>
    </row>
    <row r="404" spans="2:4" x14ac:dyDescent="0.35">
      <c r="B404" s="5"/>
      <c r="C404" s="5"/>
      <c r="D404" s="5"/>
    </row>
    <row r="405" spans="2:4" x14ac:dyDescent="0.35">
      <c r="B405" s="5"/>
      <c r="C405" s="5"/>
      <c r="D405" s="5"/>
    </row>
    <row r="406" spans="2:4" x14ac:dyDescent="0.35">
      <c r="B406" s="5"/>
      <c r="C406" s="5"/>
      <c r="D406" s="5"/>
    </row>
    <row r="407" spans="2:4" x14ac:dyDescent="0.35">
      <c r="B407" s="5"/>
      <c r="C407" s="5"/>
      <c r="D407" s="5"/>
    </row>
    <row r="408" spans="2:4" x14ac:dyDescent="0.35">
      <c r="B408" s="5"/>
      <c r="C408" s="5"/>
      <c r="D408" s="5"/>
    </row>
    <row r="409" spans="2:4" x14ac:dyDescent="0.35">
      <c r="B409" s="5"/>
      <c r="C409" s="5"/>
      <c r="D409" s="5"/>
    </row>
    <row r="410" spans="2:4" x14ac:dyDescent="0.35">
      <c r="B410" s="5"/>
      <c r="C410" s="5"/>
      <c r="D410" s="5"/>
    </row>
    <row r="411" spans="2:4" x14ac:dyDescent="0.35">
      <c r="B411" s="5"/>
      <c r="C411" s="5"/>
      <c r="D411" s="5"/>
    </row>
    <row r="412" spans="2:4" x14ac:dyDescent="0.35">
      <c r="B412" s="5"/>
      <c r="C412" s="5"/>
      <c r="D412" s="5"/>
    </row>
    <row r="413" spans="2:4" x14ac:dyDescent="0.35">
      <c r="B413" s="5"/>
      <c r="C413" s="5"/>
      <c r="D413" s="5"/>
    </row>
    <row r="414" spans="2:4" x14ac:dyDescent="0.35">
      <c r="B414" s="5"/>
      <c r="C414" s="5"/>
      <c r="D414" s="5"/>
    </row>
    <row r="415" spans="2:4" x14ac:dyDescent="0.35">
      <c r="B415" s="5"/>
      <c r="C415" s="5"/>
      <c r="D415" s="5"/>
    </row>
    <row r="416" spans="2:4" x14ac:dyDescent="0.35">
      <c r="B416" s="5"/>
      <c r="C416" s="5"/>
      <c r="D416" s="5"/>
    </row>
    <row r="417" spans="2:4" x14ac:dyDescent="0.35">
      <c r="B417" s="5"/>
      <c r="C417" s="5"/>
      <c r="D417" s="5"/>
    </row>
    <row r="418" spans="2:4" x14ac:dyDescent="0.35">
      <c r="B418" s="5"/>
      <c r="C418" s="5"/>
      <c r="D418" s="5"/>
    </row>
    <row r="419" spans="2:4" x14ac:dyDescent="0.35">
      <c r="B419" s="5"/>
      <c r="C419" s="5"/>
      <c r="D419" s="5"/>
    </row>
    <row r="420" spans="2:4" x14ac:dyDescent="0.35">
      <c r="B420" s="5"/>
      <c r="C420" s="5"/>
      <c r="D420" s="5"/>
    </row>
    <row r="421" spans="2:4" x14ac:dyDescent="0.35">
      <c r="B421" s="5"/>
      <c r="C421" s="5"/>
      <c r="D421" s="5"/>
    </row>
    <row r="422" spans="2:4" x14ac:dyDescent="0.35">
      <c r="B422" s="5"/>
      <c r="C422" s="5"/>
      <c r="D422" s="5"/>
    </row>
    <row r="423" spans="2:4" x14ac:dyDescent="0.35">
      <c r="B423" s="5"/>
      <c r="C423" s="5"/>
      <c r="D423" s="5"/>
    </row>
    <row r="424" spans="2:4" x14ac:dyDescent="0.35">
      <c r="B424" s="5"/>
      <c r="C424" s="5"/>
      <c r="D424" s="5"/>
    </row>
    <row r="425" spans="2:4" x14ac:dyDescent="0.35">
      <c r="B425" s="5"/>
      <c r="C425" s="5"/>
      <c r="D425" s="5"/>
    </row>
    <row r="426" spans="2:4" x14ac:dyDescent="0.35">
      <c r="B426" s="5"/>
      <c r="C426" s="5"/>
      <c r="D426" s="5"/>
    </row>
    <row r="427" spans="2:4" x14ac:dyDescent="0.35">
      <c r="B427" s="5"/>
      <c r="C427" s="5"/>
      <c r="D427" s="5"/>
    </row>
    <row r="428" spans="2:4" x14ac:dyDescent="0.35">
      <c r="B428" s="5"/>
      <c r="C428" s="5"/>
      <c r="D428" s="5"/>
    </row>
    <row r="429" spans="2:4" x14ac:dyDescent="0.35">
      <c r="B429" s="5"/>
      <c r="C429" s="5"/>
      <c r="D429" s="5"/>
    </row>
    <row r="430" spans="2:4" x14ac:dyDescent="0.35">
      <c r="B430" s="5"/>
      <c r="C430" s="5"/>
      <c r="D430" s="5"/>
    </row>
    <row r="431" spans="2:4" x14ac:dyDescent="0.35">
      <c r="B431" s="5"/>
      <c r="C431" s="5"/>
      <c r="D431" s="5"/>
    </row>
    <row r="432" spans="2:4" x14ac:dyDescent="0.35">
      <c r="B432" s="5"/>
      <c r="C432" s="5"/>
      <c r="D432" s="5"/>
    </row>
    <row r="433" spans="2:4" x14ac:dyDescent="0.35">
      <c r="B433" s="5"/>
      <c r="C433" s="5"/>
      <c r="D433" s="5"/>
    </row>
    <row r="434" spans="2:4" x14ac:dyDescent="0.35">
      <c r="B434" s="5"/>
      <c r="C434" s="5"/>
      <c r="D434" s="5"/>
    </row>
    <row r="435" spans="2:4" x14ac:dyDescent="0.35">
      <c r="B435" s="5"/>
      <c r="C435" s="5"/>
      <c r="D435" s="5"/>
    </row>
    <row r="436" spans="2:4" x14ac:dyDescent="0.35">
      <c r="B436" s="5"/>
      <c r="C436" s="5"/>
      <c r="D436" s="5"/>
    </row>
    <row r="437" spans="2:4" x14ac:dyDescent="0.35">
      <c r="B437" s="5"/>
      <c r="C437" s="5"/>
      <c r="D437" s="5"/>
    </row>
    <row r="438" spans="2:4" x14ac:dyDescent="0.35">
      <c r="B438" s="5"/>
      <c r="C438" s="5"/>
      <c r="D438" s="5"/>
    </row>
    <row r="439" spans="2:4" x14ac:dyDescent="0.35">
      <c r="B439" s="5"/>
      <c r="C439" s="5"/>
      <c r="D439" s="5"/>
    </row>
    <row r="440" spans="2:4" x14ac:dyDescent="0.35">
      <c r="B440" s="5"/>
      <c r="C440" s="5"/>
      <c r="D440" s="5"/>
    </row>
    <row r="441" spans="2:4" x14ac:dyDescent="0.35">
      <c r="B441" s="5"/>
      <c r="C441" s="5"/>
      <c r="D441" s="5"/>
    </row>
    <row r="442" spans="2:4" x14ac:dyDescent="0.35">
      <c r="B442" s="5"/>
      <c r="C442" s="5"/>
      <c r="D442" s="5"/>
    </row>
    <row r="443" spans="2:4" x14ac:dyDescent="0.35">
      <c r="B443" s="5"/>
      <c r="C443" s="5"/>
      <c r="D443" s="5"/>
    </row>
    <row r="444" spans="2:4" x14ac:dyDescent="0.35">
      <c r="B444" s="5"/>
      <c r="C444" s="5"/>
      <c r="D444" s="5"/>
    </row>
    <row r="445" spans="2:4" x14ac:dyDescent="0.35">
      <c r="B445" s="5"/>
      <c r="C445" s="5"/>
      <c r="D445" s="5"/>
    </row>
    <row r="446" spans="2:4" x14ac:dyDescent="0.35">
      <c r="B446" s="5"/>
      <c r="C446" s="5"/>
      <c r="D446" s="5"/>
    </row>
    <row r="447" spans="2:4" x14ac:dyDescent="0.35">
      <c r="B447" s="5"/>
      <c r="C447" s="5"/>
      <c r="D447" s="5"/>
    </row>
    <row r="448" spans="2:4" x14ac:dyDescent="0.35">
      <c r="B448" s="5"/>
      <c r="C448" s="5"/>
      <c r="D448" s="5"/>
    </row>
    <row r="449" spans="2:4" x14ac:dyDescent="0.35">
      <c r="B449" s="5"/>
      <c r="C449" s="5"/>
      <c r="D449" s="5"/>
    </row>
    <row r="450" spans="2:4" x14ac:dyDescent="0.35">
      <c r="B450" s="5"/>
      <c r="C450" s="5"/>
      <c r="D450" s="5"/>
    </row>
    <row r="451" spans="2:4" x14ac:dyDescent="0.35">
      <c r="B451" s="5"/>
      <c r="C451" s="5"/>
      <c r="D451" s="5"/>
    </row>
    <row r="452" spans="2:4" x14ac:dyDescent="0.35">
      <c r="B452" s="5"/>
      <c r="C452" s="5"/>
      <c r="D452" s="5"/>
    </row>
    <row r="453" spans="2:4" x14ac:dyDescent="0.35">
      <c r="B453" s="5"/>
      <c r="C453" s="5"/>
      <c r="D453" s="5"/>
    </row>
    <row r="454" spans="2:4" x14ac:dyDescent="0.35">
      <c r="B454" s="5"/>
      <c r="C454" s="5"/>
      <c r="D454" s="5"/>
    </row>
    <row r="455" spans="2:4" x14ac:dyDescent="0.35">
      <c r="B455" s="5"/>
      <c r="C455" s="5"/>
      <c r="D455" s="5"/>
    </row>
    <row r="456" spans="2:4" x14ac:dyDescent="0.35">
      <c r="B456" s="5"/>
      <c r="C456" s="5"/>
      <c r="D456" s="5"/>
    </row>
    <row r="457" spans="2:4" x14ac:dyDescent="0.35">
      <c r="B457" s="5"/>
      <c r="C457" s="5"/>
      <c r="D457" s="5"/>
    </row>
    <row r="458" spans="2:4" x14ac:dyDescent="0.35">
      <c r="B458" s="5"/>
      <c r="C458" s="5"/>
      <c r="D458" s="5"/>
    </row>
    <row r="459" spans="2:4" x14ac:dyDescent="0.35">
      <c r="B459" s="5"/>
      <c r="C459" s="5"/>
      <c r="D459" s="5"/>
    </row>
    <row r="460" spans="2:4" x14ac:dyDescent="0.35">
      <c r="B460" s="5"/>
      <c r="C460" s="5"/>
      <c r="D460" s="5"/>
    </row>
    <row r="461" spans="2:4" x14ac:dyDescent="0.35">
      <c r="B461" s="5"/>
      <c r="C461" s="5"/>
      <c r="D461" s="5"/>
    </row>
    <row r="462" spans="2:4" x14ac:dyDescent="0.35">
      <c r="B462" s="5"/>
      <c r="C462" s="5"/>
      <c r="D462" s="5"/>
    </row>
    <row r="463" spans="2:4" x14ac:dyDescent="0.35">
      <c r="B463" s="5"/>
      <c r="C463" s="5"/>
      <c r="D463" s="5"/>
    </row>
    <row r="464" spans="2:4" x14ac:dyDescent="0.35">
      <c r="B464" s="5"/>
      <c r="C464" s="5"/>
      <c r="D464" s="5"/>
    </row>
    <row r="465" spans="2:4" x14ac:dyDescent="0.35">
      <c r="B465" s="5"/>
      <c r="C465" s="5"/>
      <c r="D465" s="5"/>
    </row>
    <row r="466" spans="2:4" x14ac:dyDescent="0.35">
      <c r="B466" s="5"/>
      <c r="C466" s="5"/>
      <c r="D466" s="5"/>
    </row>
    <row r="467" spans="2:4" x14ac:dyDescent="0.35">
      <c r="B467" s="5"/>
      <c r="C467" s="5"/>
      <c r="D467" s="5"/>
    </row>
    <row r="468" spans="2:4" x14ac:dyDescent="0.35">
      <c r="B468" s="5"/>
      <c r="C468" s="5"/>
      <c r="D468" s="5"/>
    </row>
    <row r="469" spans="2:4" x14ac:dyDescent="0.35">
      <c r="B469" s="5"/>
      <c r="C469" s="5"/>
      <c r="D469" s="5"/>
    </row>
    <row r="470" spans="2:4" x14ac:dyDescent="0.35">
      <c r="B470" s="5"/>
      <c r="C470" s="5"/>
      <c r="D470" s="5"/>
    </row>
    <row r="471" spans="2:4" x14ac:dyDescent="0.35">
      <c r="B471" s="5"/>
      <c r="C471" s="5"/>
      <c r="D471" s="5"/>
    </row>
    <row r="472" spans="2:4" x14ac:dyDescent="0.35">
      <c r="B472" s="5"/>
      <c r="C472" s="5"/>
      <c r="D472" s="5"/>
    </row>
    <row r="473" spans="2:4" x14ac:dyDescent="0.35">
      <c r="B473" s="5"/>
      <c r="C473" s="5"/>
      <c r="D473" s="5"/>
    </row>
    <row r="474" spans="2:4" x14ac:dyDescent="0.35">
      <c r="B474" s="5"/>
      <c r="C474" s="5"/>
      <c r="D474" s="5"/>
    </row>
    <row r="475" spans="2:4" x14ac:dyDescent="0.35">
      <c r="B475" s="5"/>
      <c r="C475" s="5"/>
      <c r="D475" s="5"/>
    </row>
    <row r="476" spans="2:4" x14ac:dyDescent="0.35">
      <c r="B476" s="5"/>
      <c r="C476" s="5"/>
      <c r="D476" s="5"/>
    </row>
    <row r="477" spans="2:4" x14ac:dyDescent="0.35">
      <c r="B477" s="5"/>
      <c r="C477" s="5"/>
      <c r="D477" s="5"/>
    </row>
    <row r="478" spans="2:4" x14ac:dyDescent="0.35">
      <c r="B478" s="5"/>
      <c r="C478" s="5"/>
      <c r="D478" s="5"/>
    </row>
    <row r="479" spans="2:4" x14ac:dyDescent="0.35">
      <c r="B479" s="5"/>
      <c r="C479" s="5"/>
      <c r="D479" s="5"/>
    </row>
    <row r="480" spans="2:4" x14ac:dyDescent="0.35">
      <c r="B480" s="5"/>
      <c r="C480" s="5"/>
      <c r="D480" s="5"/>
    </row>
    <row r="481" spans="2:4" x14ac:dyDescent="0.35">
      <c r="B481" s="5"/>
      <c r="C481" s="5"/>
      <c r="D481" s="5"/>
    </row>
    <row r="482" spans="2:4" x14ac:dyDescent="0.35">
      <c r="B482" s="5"/>
      <c r="C482" s="5"/>
      <c r="D482" s="5"/>
    </row>
    <row r="483" spans="2:4" x14ac:dyDescent="0.35">
      <c r="B483" s="5"/>
      <c r="C483" s="5"/>
      <c r="D483" s="5"/>
    </row>
    <row r="484" spans="2:4" x14ac:dyDescent="0.35">
      <c r="B484" s="5"/>
      <c r="C484" s="5"/>
      <c r="D484" s="5"/>
    </row>
    <row r="485" spans="2:4" x14ac:dyDescent="0.35">
      <c r="B485" s="5"/>
      <c r="C485" s="5"/>
      <c r="D485" s="5"/>
    </row>
    <row r="486" spans="2:4" x14ac:dyDescent="0.35">
      <c r="B486" s="5"/>
      <c r="C486" s="5"/>
      <c r="D486" s="5"/>
    </row>
    <row r="487" spans="2:4" x14ac:dyDescent="0.35">
      <c r="B487" s="5"/>
      <c r="C487" s="5"/>
      <c r="D487" s="5"/>
    </row>
    <row r="488" spans="2:4" x14ac:dyDescent="0.35">
      <c r="B488" s="5"/>
      <c r="C488" s="5"/>
      <c r="D488" s="5"/>
    </row>
    <row r="489" spans="2:4" x14ac:dyDescent="0.35">
      <c r="B489" s="5"/>
      <c r="C489" s="5"/>
      <c r="D489" s="5"/>
    </row>
    <row r="490" spans="2:4" x14ac:dyDescent="0.35">
      <c r="B490" s="5"/>
      <c r="C490" s="5"/>
      <c r="D490" s="5"/>
    </row>
    <row r="491" spans="2:4" x14ac:dyDescent="0.35">
      <c r="B491" s="5"/>
      <c r="C491" s="5"/>
      <c r="D491" s="5"/>
    </row>
    <row r="492" spans="2:4" x14ac:dyDescent="0.35">
      <c r="B492" s="5"/>
      <c r="C492" s="5"/>
      <c r="D492" s="5"/>
    </row>
    <row r="493" spans="2:4" x14ac:dyDescent="0.35">
      <c r="B493" s="5"/>
      <c r="C493" s="5"/>
      <c r="D493" s="5"/>
    </row>
    <row r="494" spans="2:4" x14ac:dyDescent="0.35">
      <c r="B494" s="5"/>
      <c r="C494" s="5"/>
      <c r="D494" s="5"/>
    </row>
    <row r="495" spans="2:4" x14ac:dyDescent="0.35">
      <c r="B495" s="5"/>
      <c r="C495" s="5"/>
      <c r="D495" s="5"/>
    </row>
    <row r="496" spans="2:4" x14ac:dyDescent="0.35">
      <c r="B496" s="5"/>
      <c r="C496" s="5"/>
      <c r="D496" s="5"/>
    </row>
    <row r="497" spans="2:4" x14ac:dyDescent="0.35">
      <c r="B497" s="5"/>
      <c r="C497" s="5"/>
      <c r="D497" s="5"/>
    </row>
    <row r="498" spans="2:4" x14ac:dyDescent="0.35">
      <c r="B498" s="5"/>
      <c r="C498" s="5"/>
      <c r="D498" s="5"/>
    </row>
    <row r="499" spans="2:4" x14ac:dyDescent="0.35">
      <c r="B499" s="5"/>
      <c r="C499" s="5"/>
      <c r="D499" s="5"/>
    </row>
    <row r="500" spans="2:4" x14ac:dyDescent="0.35">
      <c r="B500" s="5"/>
      <c r="C500" s="5"/>
      <c r="D500" s="5"/>
    </row>
    <row r="501" spans="2:4" x14ac:dyDescent="0.35">
      <c r="B501" s="5"/>
      <c r="C501" s="5"/>
      <c r="D501" s="5"/>
    </row>
    <row r="502" spans="2:4" x14ac:dyDescent="0.35">
      <c r="B502" s="5"/>
      <c r="C502" s="5"/>
      <c r="D502" s="5"/>
    </row>
    <row r="503" spans="2:4" x14ac:dyDescent="0.35">
      <c r="B503" s="5"/>
      <c r="C503" s="5"/>
      <c r="D503" s="5"/>
    </row>
    <row r="504" spans="2:4" x14ac:dyDescent="0.35">
      <c r="B504" s="5"/>
      <c r="C504" s="5"/>
      <c r="D504" s="5"/>
    </row>
    <row r="505" spans="2:4" x14ac:dyDescent="0.35">
      <c r="B505" s="5"/>
      <c r="C505" s="5"/>
      <c r="D505" s="5"/>
    </row>
    <row r="506" spans="2:4" x14ac:dyDescent="0.35">
      <c r="B506" s="5"/>
      <c r="C506" s="5"/>
      <c r="D506" s="5"/>
    </row>
    <row r="507" spans="2:4" x14ac:dyDescent="0.35">
      <c r="B507" s="5"/>
      <c r="C507" s="5"/>
      <c r="D507" s="5"/>
    </row>
    <row r="508" spans="2:4" x14ac:dyDescent="0.35">
      <c r="B508" s="5"/>
      <c r="C508" s="5"/>
      <c r="D508" s="5"/>
    </row>
    <row r="509" spans="2:4" x14ac:dyDescent="0.35">
      <c r="B509" s="5"/>
      <c r="C509" s="5"/>
      <c r="D509" s="5"/>
    </row>
    <row r="510" spans="2:4" x14ac:dyDescent="0.35">
      <c r="B510" s="5"/>
      <c r="C510" s="5"/>
      <c r="D510" s="5"/>
    </row>
    <row r="511" spans="2:4" x14ac:dyDescent="0.35">
      <c r="B511" s="5"/>
      <c r="C511" s="5"/>
      <c r="D511" s="5"/>
    </row>
    <row r="512" spans="2:4" x14ac:dyDescent="0.35">
      <c r="B512" s="5"/>
      <c r="C512" s="5"/>
      <c r="D512" s="5"/>
    </row>
    <row r="513" spans="2:4" x14ac:dyDescent="0.35">
      <c r="B513" s="5"/>
      <c r="C513" s="5"/>
      <c r="D513" s="5"/>
    </row>
    <row r="514" spans="2:4" x14ac:dyDescent="0.35">
      <c r="B514" s="5"/>
      <c r="C514" s="5"/>
      <c r="D514" s="5"/>
    </row>
    <row r="515" spans="2:4" x14ac:dyDescent="0.35">
      <c r="B515" s="5"/>
      <c r="C515" s="5"/>
      <c r="D515" s="5"/>
    </row>
    <row r="516" spans="2:4" x14ac:dyDescent="0.35">
      <c r="B516" s="5"/>
      <c r="C516" s="5"/>
      <c r="D516" s="5"/>
    </row>
    <row r="517" spans="2:4" x14ac:dyDescent="0.35">
      <c r="B517" s="5"/>
      <c r="C517" s="5"/>
      <c r="D517" s="5"/>
    </row>
    <row r="518" spans="2:4" x14ac:dyDescent="0.35">
      <c r="B518" s="5"/>
      <c r="C518" s="5"/>
      <c r="D518" s="5"/>
    </row>
    <row r="519" spans="2:4" x14ac:dyDescent="0.35">
      <c r="B519" s="5"/>
      <c r="C519" s="5"/>
      <c r="D519" s="5"/>
    </row>
    <row r="520" spans="2:4" x14ac:dyDescent="0.35">
      <c r="B520" s="5"/>
      <c r="C520" s="5"/>
      <c r="D520" s="5"/>
    </row>
  </sheetData>
  <mergeCells count="30">
    <mergeCell ref="G13:G14"/>
    <mergeCell ref="J13:J14"/>
    <mergeCell ref="A2:N2"/>
    <mergeCell ref="A3:N3"/>
    <mergeCell ref="A4:N4"/>
    <mergeCell ref="A41:B41"/>
    <mergeCell ref="C41:N41"/>
    <mergeCell ref="K13:K14"/>
    <mergeCell ref="L13:L14"/>
    <mergeCell ref="A35:B35"/>
    <mergeCell ref="C35:N35"/>
    <mergeCell ref="A37:B37"/>
    <mergeCell ref="C37:N37"/>
    <mergeCell ref="A38:B38"/>
    <mergeCell ref="C38:N38"/>
    <mergeCell ref="A39:B39"/>
    <mergeCell ref="C39:N39"/>
    <mergeCell ref="A40:B40"/>
    <mergeCell ref="D13:D14"/>
    <mergeCell ref="E13:E14"/>
    <mergeCell ref="F13:F14"/>
    <mergeCell ref="A46:B46"/>
    <mergeCell ref="C46:I46"/>
    <mergeCell ref="A47:B47"/>
    <mergeCell ref="A42:B42"/>
    <mergeCell ref="C42:N42"/>
    <mergeCell ref="A43:B43"/>
    <mergeCell ref="C43:N43"/>
    <mergeCell ref="A44:B44"/>
    <mergeCell ref="C44:N44"/>
  </mergeCells>
  <pageMargins left="0.7" right="0.7" top="0.75" bottom="0.75" header="0.3" footer="0.3"/>
  <pageSetup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521"/>
  <sheetViews>
    <sheetView showGridLines="0" zoomScaleNormal="100" workbookViewId="0"/>
  </sheetViews>
  <sheetFormatPr defaultRowHeight="14.5" x14ac:dyDescent="0.35"/>
  <cols>
    <col min="1" max="1" width="8" style="5" customWidth="1"/>
    <col min="2" max="2" width="10.54296875" style="18" customWidth="1"/>
    <col min="3" max="3" width="7.453125" style="18" customWidth="1"/>
    <col min="4" max="4" width="21.7265625" style="18" customWidth="1"/>
    <col min="5" max="7" width="19.7265625" style="5" customWidth="1"/>
    <col min="8" max="8" width="16.453125" style="5" customWidth="1"/>
    <col min="9" max="12" width="14.54296875" style="5" customWidth="1"/>
    <col min="13" max="13" width="19.26953125" style="5" customWidth="1"/>
    <col min="14" max="14" width="16.81640625" style="5" customWidth="1"/>
    <col min="15" max="15" width="10.54296875" style="1" bestFit="1" customWidth="1"/>
    <col min="16" max="256" width="9.1796875" style="1"/>
    <col min="257" max="257" width="8" style="1" customWidth="1"/>
    <col min="258" max="258" width="10.54296875" style="1" customWidth="1"/>
    <col min="259" max="259" width="7.453125" style="1" customWidth="1"/>
    <col min="260" max="260" width="21.7265625" style="1" customWidth="1"/>
    <col min="261" max="263" width="19.7265625" style="1" customWidth="1"/>
    <col min="264" max="264" width="16.453125" style="1" customWidth="1"/>
    <col min="265" max="268" width="14.54296875" style="1" customWidth="1"/>
    <col min="269" max="269" width="19.26953125" style="1" customWidth="1"/>
    <col min="270" max="270" width="16.81640625" style="1" customWidth="1"/>
    <col min="271" max="512" width="9.1796875" style="1"/>
    <col min="513" max="513" width="8" style="1" customWidth="1"/>
    <col min="514" max="514" width="10.54296875" style="1" customWidth="1"/>
    <col min="515" max="515" width="7.453125" style="1" customWidth="1"/>
    <col min="516" max="516" width="21.7265625" style="1" customWidth="1"/>
    <col min="517" max="519" width="19.7265625" style="1" customWidth="1"/>
    <col min="520" max="520" width="16.453125" style="1" customWidth="1"/>
    <col min="521" max="524" width="14.54296875" style="1" customWidth="1"/>
    <col min="525" max="525" width="19.26953125" style="1" customWidth="1"/>
    <col min="526" max="526" width="16.81640625" style="1" customWidth="1"/>
    <col min="527" max="768" width="9.1796875" style="1"/>
    <col min="769" max="769" width="8" style="1" customWidth="1"/>
    <col min="770" max="770" width="10.54296875" style="1" customWidth="1"/>
    <col min="771" max="771" width="7.453125" style="1" customWidth="1"/>
    <col min="772" max="772" width="21.7265625" style="1" customWidth="1"/>
    <col min="773" max="775" width="19.7265625" style="1" customWidth="1"/>
    <col min="776" max="776" width="16.453125" style="1" customWidth="1"/>
    <col min="777" max="780" width="14.54296875" style="1" customWidth="1"/>
    <col min="781" max="781" width="19.26953125" style="1" customWidth="1"/>
    <col min="782" max="782" width="16.81640625" style="1" customWidth="1"/>
    <col min="783" max="1024" width="9.1796875" style="1"/>
    <col min="1025" max="1025" width="8" style="1" customWidth="1"/>
    <col min="1026" max="1026" width="10.54296875" style="1" customWidth="1"/>
    <col min="1027" max="1027" width="7.453125" style="1" customWidth="1"/>
    <col min="1028" max="1028" width="21.7265625" style="1" customWidth="1"/>
    <col min="1029" max="1031" width="19.7265625" style="1" customWidth="1"/>
    <col min="1032" max="1032" width="16.453125" style="1" customWidth="1"/>
    <col min="1033" max="1036" width="14.54296875" style="1" customWidth="1"/>
    <col min="1037" max="1037" width="19.26953125" style="1" customWidth="1"/>
    <col min="1038" max="1038" width="16.81640625" style="1" customWidth="1"/>
    <col min="1039" max="1280" width="9.1796875" style="1"/>
    <col min="1281" max="1281" width="8" style="1" customWidth="1"/>
    <col min="1282" max="1282" width="10.54296875" style="1" customWidth="1"/>
    <col min="1283" max="1283" width="7.453125" style="1" customWidth="1"/>
    <col min="1284" max="1284" width="21.7265625" style="1" customWidth="1"/>
    <col min="1285" max="1287" width="19.7265625" style="1" customWidth="1"/>
    <col min="1288" max="1288" width="16.453125" style="1" customWidth="1"/>
    <col min="1289" max="1292" width="14.54296875" style="1" customWidth="1"/>
    <col min="1293" max="1293" width="19.26953125" style="1" customWidth="1"/>
    <col min="1294" max="1294" width="16.81640625" style="1" customWidth="1"/>
    <col min="1295" max="1536" width="9.1796875" style="1"/>
    <col min="1537" max="1537" width="8" style="1" customWidth="1"/>
    <col min="1538" max="1538" width="10.54296875" style="1" customWidth="1"/>
    <col min="1539" max="1539" width="7.453125" style="1" customWidth="1"/>
    <col min="1540" max="1540" width="21.7265625" style="1" customWidth="1"/>
    <col min="1541" max="1543" width="19.7265625" style="1" customWidth="1"/>
    <col min="1544" max="1544" width="16.453125" style="1" customWidth="1"/>
    <col min="1545" max="1548" width="14.54296875" style="1" customWidth="1"/>
    <col min="1549" max="1549" width="19.26953125" style="1" customWidth="1"/>
    <col min="1550" max="1550" width="16.81640625" style="1" customWidth="1"/>
    <col min="1551" max="1792" width="9.1796875" style="1"/>
    <col min="1793" max="1793" width="8" style="1" customWidth="1"/>
    <col min="1794" max="1794" width="10.54296875" style="1" customWidth="1"/>
    <col min="1795" max="1795" width="7.453125" style="1" customWidth="1"/>
    <col min="1796" max="1796" width="21.7265625" style="1" customWidth="1"/>
    <col min="1797" max="1799" width="19.7265625" style="1" customWidth="1"/>
    <col min="1800" max="1800" width="16.453125" style="1" customWidth="1"/>
    <col min="1801" max="1804" width="14.54296875" style="1" customWidth="1"/>
    <col min="1805" max="1805" width="19.26953125" style="1" customWidth="1"/>
    <col min="1806" max="1806" width="16.81640625" style="1" customWidth="1"/>
    <col min="1807" max="2048" width="9.1796875" style="1"/>
    <col min="2049" max="2049" width="8" style="1" customWidth="1"/>
    <col min="2050" max="2050" width="10.54296875" style="1" customWidth="1"/>
    <col min="2051" max="2051" width="7.453125" style="1" customWidth="1"/>
    <col min="2052" max="2052" width="21.7265625" style="1" customWidth="1"/>
    <col min="2053" max="2055" width="19.7265625" style="1" customWidth="1"/>
    <col min="2056" max="2056" width="16.453125" style="1" customWidth="1"/>
    <col min="2057" max="2060" width="14.54296875" style="1" customWidth="1"/>
    <col min="2061" max="2061" width="19.26953125" style="1" customWidth="1"/>
    <col min="2062" max="2062" width="16.81640625" style="1" customWidth="1"/>
    <col min="2063" max="2304" width="9.1796875" style="1"/>
    <col min="2305" max="2305" width="8" style="1" customWidth="1"/>
    <col min="2306" max="2306" width="10.54296875" style="1" customWidth="1"/>
    <col min="2307" max="2307" width="7.453125" style="1" customWidth="1"/>
    <col min="2308" max="2308" width="21.7265625" style="1" customWidth="1"/>
    <col min="2309" max="2311" width="19.7265625" style="1" customWidth="1"/>
    <col min="2312" max="2312" width="16.453125" style="1" customWidth="1"/>
    <col min="2313" max="2316" width="14.54296875" style="1" customWidth="1"/>
    <col min="2317" max="2317" width="19.26953125" style="1" customWidth="1"/>
    <col min="2318" max="2318" width="16.81640625" style="1" customWidth="1"/>
    <col min="2319" max="2560" width="9.1796875" style="1"/>
    <col min="2561" max="2561" width="8" style="1" customWidth="1"/>
    <col min="2562" max="2562" width="10.54296875" style="1" customWidth="1"/>
    <col min="2563" max="2563" width="7.453125" style="1" customWidth="1"/>
    <col min="2564" max="2564" width="21.7265625" style="1" customWidth="1"/>
    <col min="2565" max="2567" width="19.7265625" style="1" customWidth="1"/>
    <col min="2568" max="2568" width="16.453125" style="1" customWidth="1"/>
    <col min="2569" max="2572" width="14.54296875" style="1" customWidth="1"/>
    <col min="2573" max="2573" width="19.26953125" style="1" customWidth="1"/>
    <col min="2574" max="2574" width="16.81640625" style="1" customWidth="1"/>
    <col min="2575" max="2816" width="9.1796875" style="1"/>
    <col min="2817" max="2817" width="8" style="1" customWidth="1"/>
    <col min="2818" max="2818" width="10.54296875" style="1" customWidth="1"/>
    <col min="2819" max="2819" width="7.453125" style="1" customWidth="1"/>
    <col min="2820" max="2820" width="21.7265625" style="1" customWidth="1"/>
    <col min="2821" max="2823" width="19.7265625" style="1" customWidth="1"/>
    <col min="2824" max="2824" width="16.453125" style="1" customWidth="1"/>
    <col min="2825" max="2828" width="14.54296875" style="1" customWidth="1"/>
    <col min="2829" max="2829" width="19.26953125" style="1" customWidth="1"/>
    <col min="2830" max="2830" width="16.81640625" style="1" customWidth="1"/>
    <col min="2831" max="3072" width="9.1796875" style="1"/>
    <col min="3073" max="3073" width="8" style="1" customWidth="1"/>
    <col min="3074" max="3074" width="10.54296875" style="1" customWidth="1"/>
    <col min="3075" max="3075" width="7.453125" style="1" customWidth="1"/>
    <col min="3076" max="3076" width="21.7265625" style="1" customWidth="1"/>
    <col min="3077" max="3079" width="19.7265625" style="1" customWidth="1"/>
    <col min="3080" max="3080" width="16.453125" style="1" customWidth="1"/>
    <col min="3081" max="3084" width="14.54296875" style="1" customWidth="1"/>
    <col min="3085" max="3085" width="19.26953125" style="1" customWidth="1"/>
    <col min="3086" max="3086" width="16.81640625" style="1" customWidth="1"/>
    <col min="3087" max="3328" width="9.1796875" style="1"/>
    <col min="3329" max="3329" width="8" style="1" customWidth="1"/>
    <col min="3330" max="3330" width="10.54296875" style="1" customWidth="1"/>
    <col min="3331" max="3331" width="7.453125" style="1" customWidth="1"/>
    <col min="3332" max="3332" width="21.7265625" style="1" customWidth="1"/>
    <col min="3333" max="3335" width="19.7265625" style="1" customWidth="1"/>
    <col min="3336" max="3336" width="16.453125" style="1" customWidth="1"/>
    <col min="3337" max="3340" width="14.54296875" style="1" customWidth="1"/>
    <col min="3341" max="3341" width="19.26953125" style="1" customWidth="1"/>
    <col min="3342" max="3342" width="16.81640625" style="1" customWidth="1"/>
    <col min="3343" max="3584" width="9.1796875" style="1"/>
    <col min="3585" max="3585" width="8" style="1" customWidth="1"/>
    <col min="3586" max="3586" width="10.54296875" style="1" customWidth="1"/>
    <col min="3587" max="3587" width="7.453125" style="1" customWidth="1"/>
    <col min="3588" max="3588" width="21.7265625" style="1" customWidth="1"/>
    <col min="3589" max="3591" width="19.7265625" style="1" customWidth="1"/>
    <col min="3592" max="3592" width="16.453125" style="1" customWidth="1"/>
    <col min="3593" max="3596" width="14.54296875" style="1" customWidth="1"/>
    <col min="3597" max="3597" width="19.26953125" style="1" customWidth="1"/>
    <col min="3598" max="3598" width="16.81640625" style="1" customWidth="1"/>
    <col min="3599" max="3840" width="9.1796875" style="1"/>
    <col min="3841" max="3841" width="8" style="1" customWidth="1"/>
    <col min="3842" max="3842" width="10.54296875" style="1" customWidth="1"/>
    <col min="3843" max="3843" width="7.453125" style="1" customWidth="1"/>
    <col min="3844" max="3844" width="21.7265625" style="1" customWidth="1"/>
    <col min="3845" max="3847" width="19.7265625" style="1" customWidth="1"/>
    <col min="3848" max="3848" width="16.453125" style="1" customWidth="1"/>
    <col min="3849" max="3852" width="14.54296875" style="1" customWidth="1"/>
    <col min="3853" max="3853" width="19.26953125" style="1" customWidth="1"/>
    <col min="3854" max="3854" width="16.81640625" style="1" customWidth="1"/>
    <col min="3855" max="4096" width="9.1796875" style="1"/>
    <col min="4097" max="4097" width="8" style="1" customWidth="1"/>
    <col min="4098" max="4098" width="10.54296875" style="1" customWidth="1"/>
    <col min="4099" max="4099" width="7.453125" style="1" customWidth="1"/>
    <col min="4100" max="4100" width="21.7265625" style="1" customWidth="1"/>
    <col min="4101" max="4103" width="19.7265625" style="1" customWidth="1"/>
    <col min="4104" max="4104" width="16.453125" style="1" customWidth="1"/>
    <col min="4105" max="4108" width="14.54296875" style="1" customWidth="1"/>
    <col min="4109" max="4109" width="19.26953125" style="1" customWidth="1"/>
    <col min="4110" max="4110" width="16.81640625" style="1" customWidth="1"/>
    <col min="4111" max="4352" width="9.1796875" style="1"/>
    <col min="4353" max="4353" width="8" style="1" customWidth="1"/>
    <col min="4354" max="4354" width="10.54296875" style="1" customWidth="1"/>
    <col min="4355" max="4355" width="7.453125" style="1" customWidth="1"/>
    <col min="4356" max="4356" width="21.7265625" style="1" customWidth="1"/>
    <col min="4357" max="4359" width="19.7265625" style="1" customWidth="1"/>
    <col min="4360" max="4360" width="16.453125" style="1" customWidth="1"/>
    <col min="4361" max="4364" width="14.54296875" style="1" customWidth="1"/>
    <col min="4365" max="4365" width="19.26953125" style="1" customWidth="1"/>
    <col min="4366" max="4366" width="16.81640625" style="1" customWidth="1"/>
    <col min="4367" max="4608" width="9.1796875" style="1"/>
    <col min="4609" max="4609" width="8" style="1" customWidth="1"/>
    <col min="4610" max="4610" width="10.54296875" style="1" customWidth="1"/>
    <col min="4611" max="4611" width="7.453125" style="1" customWidth="1"/>
    <col min="4612" max="4612" width="21.7265625" style="1" customWidth="1"/>
    <col min="4613" max="4615" width="19.7265625" style="1" customWidth="1"/>
    <col min="4616" max="4616" width="16.453125" style="1" customWidth="1"/>
    <col min="4617" max="4620" width="14.54296875" style="1" customWidth="1"/>
    <col min="4621" max="4621" width="19.26953125" style="1" customWidth="1"/>
    <col min="4622" max="4622" width="16.81640625" style="1" customWidth="1"/>
    <col min="4623" max="4864" width="9.1796875" style="1"/>
    <col min="4865" max="4865" width="8" style="1" customWidth="1"/>
    <col min="4866" max="4866" width="10.54296875" style="1" customWidth="1"/>
    <col min="4867" max="4867" width="7.453125" style="1" customWidth="1"/>
    <col min="4868" max="4868" width="21.7265625" style="1" customWidth="1"/>
    <col min="4869" max="4871" width="19.7265625" style="1" customWidth="1"/>
    <col min="4872" max="4872" width="16.453125" style="1" customWidth="1"/>
    <col min="4873" max="4876" width="14.54296875" style="1" customWidth="1"/>
    <col min="4877" max="4877" width="19.26953125" style="1" customWidth="1"/>
    <col min="4878" max="4878" width="16.81640625" style="1" customWidth="1"/>
    <col min="4879" max="5120" width="9.1796875" style="1"/>
    <col min="5121" max="5121" width="8" style="1" customWidth="1"/>
    <col min="5122" max="5122" width="10.54296875" style="1" customWidth="1"/>
    <col min="5123" max="5123" width="7.453125" style="1" customWidth="1"/>
    <col min="5124" max="5124" width="21.7265625" style="1" customWidth="1"/>
    <col min="5125" max="5127" width="19.7265625" style="1" customWidth="1"/>
    <col min="5128" max="5128" width="16.453125" style="1" customWidth="1"/>
    <col min="5129" max="5132" width="14.54296875" style="1" customWidth="1"/>
    <col min="5133" max="5133" width="19.26953125" style="1" customWidth="1"/>
    <col min="5134" max="5134" width="16.81640625" style="1" customWidth="1"/>
    <col min="5135" max="5376" width="9.1796875" style="1"/>
    <col min="5377" max="5377" width="8" style="1" customWidth="1"/>
    <col min="5378" max="5378" width="10.54296875" style="1" customWidth="1"/>
    <col min="5379" max="5379" width="7.453125" style="1" customWidth="1"/>
    <col min="5380" max="5380" width="21.7265625" style="1" customWidth="1"/>
    <col min="5381" max="5383" width="19.7265625" style="1" customWidth="1"/>
    <col min="5384" max="5384" width="16.453125" style="1" customWidth="1"/>
    <col min="5385" max="5388" width="14.54296875" style="1" customWidth="1"/>
    <col min="5389" max="5389" width="19.26953125" style="1" customWidth="1"/>
    <col min="5390" max="5390" width="16.81640625" style="1" customWidth="1"/>
    <col min="5391" max="5632" width="9.1796875" style="1"/>
    <col min="5633" max="5633" width="8" style="1" customWidth="1"/>
    <col min="5634" max="5634" width="10.54296875" style="1" customWidth="1"/>
    <col min="5635" max="5635" width="7.453125" style="1" customWidth="1"/>
    <col min="5636" max="5636" width="21.7265625" style="1" customWidth="1"/>
    <col min="5637" max="5639" width="19.7265625" style="1" customWidth="1"/>
    <col min="5640" max="5640" width="16.453125" style="1" customWidth="1"/>
    <col min="5641" max="5644" width="14.54296875" style="1" customWidth="1"/>
    <col min="5645" max="5645" width="19.26953125" style="1" customWidth="1"/>
    <col min="5646" max="5646" width="16.81640625" style="1" customWidth="1"/>
    <col min="5647" max="5888" width="9.1796875" style="1"/>
    <col min="5889" max="5889" width="8" style="1" customWidth="1"/>
    <col min="5890" max="5890" width="10.54296875" style="1" customWidth="1"/>
    <col min="5891" max="5891" width="7.453125" style="1" customWidth="1"/>
    <col min="5892" max="5892" width="21.7265625" style="1" customWidth="1"/>
    <col min="5893" max="5895" width="19.7265625" style="1" customWidth="1"/>
    <col min="5896" max="5896" width="16.453125" style="1" customWidth="1"/>
    <col min="5897" max="5900" width="14.54296875" style="1" customWidth="1"/>
    <col min="5901" max="5901" width="19.26953125" style="1" customWidth="1"/>
    <col min="5902" max="5902" width="16.81640625" style="1" customWidth="1"/>
    <col min="5903" max="6144" width="9.1796875" style="1"/>
    <col min="6145" max="6145" width="8" style="1" customWidth="1"/>
    <col min="6146" max="6146" width="10.54296875" style="1" customWidth="1"/>
    <col min="6147" max="6147" width="7.453125" style="1" customWidth="1"/>
    <col min="6148" max="6148" width="21.7265625" style="1" customWidth="1"/>
    <col min="6149" max="6151" width="19.7265625" style="1" customWidth="1"/>
    <col min="6152" max="6152" width="16.453125" style="1" customWidth="1"/>
    <col min="6153" max="6156" width="14.54296875" style="1" customWidth="1"/>
    <col min="6157" max="6157" width="19.26953125" style="1" customWidth="1"/>
    <col min="6158" max="6158" width="16.81640625" style="1" customWidth="1"/>
    <col min="6159" max="6400" width="9.1796875" style="1"/>
    <col min="6401" max="6401" width="8" style="1" customWidth="1"/>
    <col min="6402" max="6402" width="10.54296875" style="1" customWidth="1"/>
    <col min="6403" max="6403" width="7.453125" style="1" customWidth="1"/>
    <col min="6404" max="6404" width="21.7265625" style="1" customWidth="1"/>
    <col min="6405" max="6407" width="19.7265625" style="1" customWidth="1"/>
    <col min="6408" max="6408" width="16.453125" style="1" customWidth="1"/>
    <col min="6409" max="6412" width="14.54296875" style="1" customWidth="1"/>
    <col min="6413" max="6413" width="19.26953125" style="1" customWidth="1"/>
    <col min="6414" max="6414" width="16.81640625" style="1" customWidth="1"/>
    <col min="6415" max="6656" width="9.1796875" style="1"/>
    <col min="6657" max="6657" width="8" style="1" customWidth="1"/>
    <col min="6658" max="6658" width="10.54296875" style="1" customWidth="1"/>
    <col min="6659" max="6659" width="7.453125" style="1" customWidth="1"/>
    <col min="6660" max="6660" width="21.7265625" style="1" customWidth="1"/>
    <col min="6661" max="6663" width="19.7265625" style="1" customWidth="1"/>
    <col min="6664" max="6664" width="16.453125" style="1" customWidth="1"/>
    <col min="6665" max="6668" width="14.54296875" style="1" customWidth="1"/>
    <col min="6669" max="6669" width="19.26953125" style="1" customWidth="1"/>
    <col min="6670" max="6670" width="16.81640625" style="1" customWidth="1"/>
    <col min="6671" max="6912" width="9.1796875" style="1"/>
    <col min="6913" max="6913" width="8" style="1" customWidth="1"/>
    <col min="6914" max="6914" width="10.54296875" style="1" customWidth="1"/>
    <col min="6915" max="6915" width="7.453125" style="1" customWidth="1"/>
    <col min="6916" max="6916" width="21.7265625" style="1" customWidth="1"/>
    <col min="6917" max="6919" width="19.7265625" style="1" customWidth="1"/>
    <col min="6920" max="6920" width="16.453125" style="1" customWidth="1"/>
    <col min="6921" max="6924" width="14.54296875" style="1" customWidth="1"/>
    <col min="6925" max="6925" width="19.26953125" style="1" customWidth="1"/>
    <col min="6926" max="6926" width="16.81640625" style="1" customWidth="1"/>
    <col min="6927" max="7168" width="9.1796875" style="1"/>
    <col min="7169" max="7169" width="8" style="1" customWidth="1"/>
    <col min="7170" max="7170" width="10.54296875" style="1" customWidth="1"/>
    <col min="7171" max="7171" width="7.453125" style="1" customWidth="1"/>
    <col min="7172" max="7172" width="21.7265625" style="1" customWidth="1"/>
    <col min="7173" max="7175" width="19.7265625" style="1" customWidth="1"/>
    <col min="7176" max="7176" width="16.453125" style="1" customWidth="1"/>
    <col min="7177" max="7180" width="14.54296875" style="1" customWidth="1"/>
    <col min="7181" max="7181" width="19.26953125" style="1" customWidth="1"/>
    <col min="7182" max="7182" width="16.81640625" style="1" customWidth="1"/>
    <col min="7183" max="7424" width="9.1796875" style="1"/>
    <col min="7425" max="7425" width="8" style="1" customWidth="1"/>
    <col min="7426" max="7426" width="10.54296875" style="1" customWidth="1"/>
    <col min="7427" max="7427" width="7.453125" style="1" customWidth="1"/>
    <col min="7428" max="7428" width="21.7265625" style="1" customWidth="1"/>
    <col min="7429" max="7431" width="19.7265625" style="1" customWidth="1"/>
    <col min="7432" max="7432" width="16.453125" style="1" customWidth="1"/>
    <col min="7433" max="7436" width="14.54296875" style="1" customWidth="1"/>
    <col min="7437" max="7437" width="19.26953125" style="1" customWidth="1"/>
    <col min="7438" max="7438" width="16.81640625" style="1" customWidth="1"/>
    <col min="7439" max="7680" width="9.1796875" style="1"/>
    <col min="7681" max="7681" width="8" style="1" customWidth="1"/>
    <col min="7682" max="7682" width="10.54296875" style="1" customWidth="1"/>
    <col min="7683" max="7683" width="7.453125" style="1" customWidth="1"/>
    <col min="7684" max="7684" width="21.7265625" style="1" customWidth="1"/>
    <col min="7685" max="7687" width="19.7265625" style="1" customWidth="1"/>
    <col min="7688" max="7688" width="16.453125" style="1" customWidth="1"/>
    <col min="7689" max="7692" width="14.54296875" style="1" customWidth="1"/>
    <col min="7693" max="7693" width="19.26953125" style="1" customWidth="1"/>
    <col min="7694" max="7694" width="16.81640625" style="1" customWidth="1"/>
    <col min="7695" max="7936" width="9.1796875" style="1"/>
    <col min="7937" max="7937" width="8" style="1" customWidth="1"/>
    <col min="7938" max="7938" width="10.54296875" style="1" customWidth="1"/>
    <col min="7939" max="7939" width="7.453125" style="1" customWidth="1"/>
    <col min="7940" max="7940" width="21.7265625" style="1" customWidth="1"/>
    <col min="7941" max="7943" width="19.7265625" style="1" customWidth="1"/>
    <col min="7944" max="7944" width="16.453125" style="1" customWidth="1"/>
    <col min="7945" max="7948" width="14.54296875" style="1" customWidth="1"/>
    <col min="7949" max="7949" width="19.26953125" style="1" customWidth="1"/>
    <col min="7950" max="7950" width="16.81640625" style="1" customWidth="1"/>
    <col min="7951" max="8192" width="9.1796875" style="1"/>
    <col min="8193" max="8193" width="8" style="1" customWidth="1"/>
    <col min="8194" max="8194" width="10.54296875" style="1" customWidth="1"/>
    <col min="8195" max="8195" width="7.453125" style="1" customWidth="1"/>
    <col min="8196" max="8196" width="21.7265625" style="1" customWidth="1"/>
    <col min="8197" max="8199" width="19.7265625" style="1" customWidth="1"/>
    <col min="8200" max="8200" width="16.453125" style="1" customWidth="1"/>
    <col min="8201" max="8204" width="14.54296875" style="1" customWidth="1"/>
    <col min="8205" max="8205" width="19.26953125" style="1" customWidth="1"/>
    <col min="8206" max="8206" width="16.81640625" style="1" customWidth="1"/>
    <col min="8207" max="8448" width="9.1796875" style="1"/>
    <col min="8449" max="8449" width="8" style="1" customWidth="1"/>
    <col min="8450" max="8450" width="10.54296875" style="1" customWidth="1"/>
    <col min="8451" max="8451" width="7.453125" style="1" customWidth="1"/>
    <col min="8452" max="8452" width="21.7265625" style="1" customWidth="1"/>
    <col min="8453" max="8455" width="19.7265625" style="1" customWidth="1"/>
    <col min="8456" max="8456" width="16.453125" style="1" customWidth="1"/>
    <col min="8457" max="8460" width="14.54296875" style="1" customWidth="1"/>
    <col min="8461" max="8461" width="19.26953125" style="1" customWidth="1"/>
    <col min="8462" max="8462" width="16.81640625" style="1" customWidth="1"/>
    <col min="8463" max="8704" width="9.1796875" style="1"/>
    <col min="8705" max="8705" width="8" style="1" customWidth="1"/>
    <col min="8706" max="8706" width="10.54296875" style="1" customWidth="1"/>
    <col min="8707" max="8707" width="7.453125" style="1" customWidth="1"/>
    <col min="8708" max="8708" width="21.7265625" style="1" customWidth="1"/>
    <col min="8709" max="8711" width="19.7265625" style="1" customWidth="1"/>
    <col min="8712" max="8712" width="16.453125" style="1" customWidth="1"/>
    <col min="8713" max="8716" width="14.54296875" style="1" customWidth="1"/>
    <col min="8717" max="8717" width="19.26953125" style="1" customWidth="1"/>
    <col min="8718" max="8718" width="16.81640625" style="1" customWidth="1"/>
    <col min="8719" max="8960" width="9.1796875" style="1"/>
    <col min="8961" max="8961" width="8" style="1" customWidth="1"/>
    <col min="8962" max="8962" width="10.54296875" style="1" customWidth="1"/>
    <col min="8963" max="8963" width="7.453125" style="1" customWidth="1"/>
    <col min="8964" max="8964" width="21.7265625" style="1" customWidth="1"/>
    <col min="8965" max="8967" width="19.7265625" style="1" customWidth="1"/>
    <col min="8968" max="8968" width="16.453125" style="1" customWidth="1"/>
    <col min="8969" max="8972" width="14.54296875" style="1" customWidth="1"/>
    <col min="8973" max="8973" width="19.26953125" style="1" customWidth="1"/>
    <col min="8974" max="8974" width="16.81640625" style="1" customWidth="1"/>
    <col min="8975" max="9216" width="9.1796875" style="1"/>
    <col min="9217" max="9217" width="8" style="1" customWidth="1"/>
    <col min="9218" max="9218" width="10.54296875" style="1" customWidth="1"/>
    <col min="9219" max="9219" width="7.453125" style="1" customWidth="1"/>
    <col min="9220" max="9220" width="21.7265625" style="1" customWidth="1"/>
    <col min="9221" max="9223" width="19.7265625" style="1" customWidth="1"/>
    <col min="9224" max="9224" width="16.453125" style="1" customWidth="1"/>
    <col min="9225" max="9228" width="14.54296875" style="1" customWidth="1"/>
    <col min="9229" max="9229" width="19.26953125" style="1" customWidth="1"/>
    <col min="9230" max="9230" width="16.81640625" style="1" customWidth="1"/>
    <col min="9231" max="9472" width="9.1796875" style="1"/>
    <col min="9473" max="9473" width="8" style="1" customWidth="1"/>
    <col min="9474" max="9474" width="10.54296875" style="1" customWidth="1"/>
    <col min="9475" max="9475" width="7.453125" style="1" customWidth="1"/>
    <col min="9476" max="9476" width="21.7265625" style="1" customWidth="1"/>
    <col min="9477" max="9479" width="19.7265625" style="1" customWidth="1"/>
    <col min="9480" max="9480" width="16.453125" style="1" customWidth="1"/>
    <col min="9481" max="9484" width="14.54296875" style="1" customWidth="1"/>
    <col min="9485" max="9485" width="19.26953125" style="1" customWidth="1"/>
    <col min="9486" max="9486" width="16.81640625" style="1" customWidth="1"/>
    <col min="9487" max="9728" width="9.1796875" style="1"/>
    <col min="9729" max="9729" width="8" style="1" customWidth="1"/>
    <col min="9730" max="9730" width="10.54296875" style="1" customWidth="1"/>
    <col min="9731" max="9731" width="7.453125" style="1" customWidth="1"/>
    <col min="9732" max="9732" width="21.7265625" style="1" customWidth="1"/>
    <col min="9733" max="9735" width="19.7265625" style="1" customWidth="1"/>
    <col min="9736" max="9736" width="16.453125" style="1" customWidth="1"/>
    <col min="9737" max="9740" width="14.54296875" style="1" customWidth="1"/>
    <col min="9741" max="9741" width="19.26953125" style="1" customWidth="1"/>
    <col min="9742" max="9742" width="16.81640625" style="1" customWidth="1"/>
    <col min="9743" max="9984" width="9.1796875" style="1"/>
    <col min="9985" max="9985" width="8" style="1" customWidth="1"/>
    <col min="9986" max="9986" width="10.54296875" style="1" customWidth="1"/>
    <col min="9987" max="9987" width="7.453125" style="1" customWidth="1"/>
    <col min="9988" max="9988" width="21.7265625" style="1" customWidth="1"/>
    <col min="9989" max="9991" width="19.7265625" style="1" customWidth="1"/>
    <col min="9992" max="9992" width="16.453125" style="1" customWidth="1"/>
    <col min="9993" max="9996" width="14.54296875" style="1" customWidth="1"/>
    <col min="9997" max="9997" width="19.26953125" style="1" customWidth="1"/>
    <col min="9998" max="9998" width="16.81640625" style="1" customWidth="1"/>
    <col min="9999" max="10240" width="9.1796875" style="1"/>
    <col min="10241" max="10241" width="8" style="1" customWidth="1"/>
    <col min="10242" max="10242" width="10.54296875" style="1" customWidth="1"/>
    <col min="10243" max="10243" width="7.453125" style="1" customWidth="1"/>
    <col min="10244" max="10244" width="21.7265625" style="1" customWidth="1"/>
    <col min="10245" max="10247" width="19.7265625" style="1" customWidth="1"/>
    <col min="10248" max="10248" width="16.453125" style="1" customWidth="1"/>
    <col min="10249" max="10252" width="14.54296875" style="1" customWidth="1"/>
    <col min="10253" max="10253" width="19.26953125" style="1" customWidth="1"/>
    <col min="10254" max="10254" width="16.81640625" style="1" customWidth="1"/>
    <col min="10255" max="10496" width="9.1796875" style="1"/>
    <col min="10497" max="10497" width="8" style="1" customWidth="1"/>
    <col min="10498" max="10498" width="10.54296875" style="1" customWidth="1"/>
    <col min="10499" max="10499" width="7.453125" style="1" customWidth="1"/>
    <col min="10500" max="10500" width="21.7265625" style="1" customWidth="1"/>
    <col min="10501" max="10503" width="19.7265625" style="1" customWidth="1"/>
    <col min="10504" max="10504" width="16.453125" style="1" customWidth="1"/>
    <col min="10505" max="10508" width="14.54296875" style="1" customWidth="1"/>
    <col min="10509" max="10509" width="19.26953125" style="1" customWidth="1"/>
    <col min="10510" max="10510" width="16.81640625" style="1" customWidth="1"/>
    <col min="10511" max="10752" width="9.1796875" style="1"/>
    <col min="10753" max="10753" width="8" style="1" customWidth="1"/>
    <col min="10754" max="10754" width="10.54296875" style="1" customWidth="1"/>
    <col min="10755" max="10755" width="7.453125" style="1" customWidth="1"/>
    <col min="10756" max="10756" width="21.7265625" style="1" customWidth="1"/>
    <col min="10757" max="10759" width="19.7265625" style="1" customWidth="1"/>
    <col min="10760" max="10760" width="16.453125" style="1" customWidth="1"/>
    <col min="10761" max="10764" width="14.54296875" style="1" customWidth="1"/>
    <col min="10765" max="10765" width="19.26953125" style="1" customWidth="1"/>
    <col min="10766" max="10766" width="16.81640625" style="1" customWidth="1"/>
    <col min="10767" max="11008" width="9.1796875" style="1"/>
    <col min="11009" max="11009" width="8" style="1" customWidth="1"/>
    <col min="11010" max="11010" width="10.54296875" style="1" customWidth="1"/>
    <col min="11011" max="11011" width="7.453125" style="1" customWidth="1"/>
    <col min="11012" max="11012" width="21.7265625" style="1" customWidth="1"/>
    <col min="11013" max="11015" width="19.7265625" style="1" customWidth="1"/>
    <col min="11016" max="11016" width="16.453125" style="1" customWidth="1"/>
    <col min="11017" max="11020" width="14.54296875" style="1" customWidth="1"/>
    <col min="11021" max="11021" width="19.26953125" style="1" customWidth="1"/>
    <col min="11022" max="11022" width="16.81640625" style="1" customWidth="1"/>
    <col min="11023" max="11264" width="9.1796875" style="1"/>
    <col min="11265" max="11265" width="8" style="1" customWidth="1"/>
    <col min="11266" max="11266" width="10.54296875" style="1" customWidth="1"/>
    <col min="11267" max="11267" width="7.453125" style="1" customWidth="1"/>
    <col min="11268" max="11268" width="21.7265625" style="1" customWidth="1"/>
    <col min="11269" max="11271" width="19.7265625" style="1" customWidth="1"/>
    <col min="11272" max="11272" width="16.453125" style="1" customWidth="1"/>
    <col min="11273" max="11276" width="14.54296875" style="1" customWidth="1"/>
    <col min="11277" max="11277" width="19.26953125" style="1" customWidth="1"/>
    <col min="11278" max="11278" width="16.81640625" style="1" customWidth="1"/>
    <col min="11279" max="11520" width="9.1796875" style="1"/>
    <col min="11521" max="11521" width="8" style="1" customWidth="1"/>
    <col min="11522" max="11522" width="10.54296875" style="1" customWidth="1"/>
    <col min="11523" max="11523" width="7.453125" style="1" customWidth="1"/>
    <col min="11524" max="11524" width="21.7265625" style="1" customWidth="1"/>
    <col min="11525" max="11527" width="19.7265625" style="1" customWidth="1"/>
    <col min="11528" max="11528" width="16.453125" style="1" customWidth="1"/>
    <col min="11529" max="11532" width="14.54296875" style="1" customWidth="1"/>
    <col min="11533" max="11533" width="19.26953125" style="1" customWidth="1"/>
    <col min="11534" max="11534" width="16.81640625" style="1" customWidth="1"/>
    <col min="11535" max="11776" width="9.1796875" style="1"/>
    <col min="11777" max="11777" width="8" style="1" customWidth="1"/>
    <col min="11778" max="11778" width="10.54296875" style="1" customWidth="1"/>
    <col min="11779" max="11779" width="7.453125" style="1" customWidth="1"/>
    <col min="11780" max="11780" width="21.7265625" style="1" customWidth="1"/>
    <col min="11781" max="11783" width="19.7265625" style="1" customWidth="1"/>
    <col min="11784" max="11784" width="16.453125" style="1" customWidth="1"/>
    <col min="11785" max="11788" width="14.54296875" style="1" customWidth="1"/>
    <col min="11789" max="11789" width="19.26953125" style="1" customWidth="1"/>
    <col min="11790" max="11790" width="16.81640625" style="1" customWidth="1"/>
    <col min="11791" max="12032" width="9.1796875" style="1"/>
    <col min="12033" max="12033" width="8" style="1" customWidth="1"/>
    <col min="12034" max="12034" width="10.54296875" style="1" customWidth="1"/>
    <col min="12035" max="12035" width="7.453125" style="1" customWidth="1"/>
    <col min="12036" max="12036" width="21.7265625" style="1" customWidth="1"/>
    <col min="12037" max="12039" width="19.7265625" style="1" customWidth="1"/>
    <col min="12040" max="12040" width="16.453125" style="1" customWidth="1"/>
    <col min="12041" max="12044" width="14.54296875" style="1" customWidth="1"/>
    <col min="12045" max="12045" width="19.26953125" style="1" customWidth="1"/>
    <col min="12046" max="12046" width="16.81640625" style="1" customWidth="1"/>
    <col min="12047" max="12288" width="9.1796875" style="1"/>
    <col min="12289" max="12289" width="8" style="1" customWidth="1"/>
    <col min="12290" max="12290" width="10.54296875" style="1" customWidth="1"/>
    <col min="12291" max="12291" width="7.453125" style="1" customWidth="1"/>
    <col min="12292" max="12292" width="21.7265625" style="1" customWidth="1"/>
    <col min="12293" max="12295" width="19.7265625" style="1" customWidth="1"/>
    <col min="12296" max="12296" width="16.453125" style="1" customWidth="1"/>
    <col min="12297" max="12300" width="14.54296875" style="1" customWidth="1"/>
    <col min="12301" max="12301" width="19.26953125" style="1" customWidth="1"/>
    <col min="12302" max="12302" width="16.81640625" style="1" customWidth="1"/>
    <col min="12303" max="12544" width="9.1796875" style="1"/>
    <col min="12545" max="12545" width="8" style="1" customWidth="1"/>
    <col min="12546" max="12546" width="10.54296875" style="1" customWidth="1"/>
    <col min="12547" max="12547" width="7.453125" style="1" customWidth="1"/>
    <col min="12548" max="12548" width="21.7265625" style="1" customWidth="1"/>
    <col min="12549" max="12551" width="19.7265625" style="1" customWidth="1"/>
    <col min="12552" max="12552" width="16.453125" style="1" customWidth="1"/>
    <col min="12553" max="12556" width="14.54296875" style="1" customWidth="1"/>
    <col min="12557" max="12557" width="19.26953125" style="1" customWidth="1"/>
    <col min="12558" max="12558" width="16.81640625" style="1" customWidth="1"/>
    <col min="12559" max="12800" width="9.1796875" style="1"/>
    <col min="12801" max="12801" width="8" style="1" customWidth="1"/>
    <col min="12802" max="12802" width="10.54296875" style="1" customWidth="1"/>
    <col min="12803" max="12803" width="7.453125" style="1" customWidth="1"/>
    <col min="12804" max="12804" width="21.7265625" style="1" customWidth="1"/>
    <col min="12805" max="12807" width="19.7265625" style="1" customWidth="1"/>
    <col min="12808" max="12808" width="16.453125" style="1" customWidth="1"/>
    <col min="12809" max="12812" width="14.54296875" style="1" customWidth="1"/>
    <col min="12813" max="12813" width="19.26953125" style="1" customWidth="1"/>
    <col min="12814" max="12814" width="16.81640625" style="1" customWidth="1"/>
    <col min="12815" max="13056" width="9.1796875" style="1"/>
    <col min="13057" max="13057" width="8" style="1" customWidth="1"/>
    <col min="13058" max="13058" width="10.54296875" style="1" customWidth="1"/>
    <col min="13059" max="13059" width="7.453125" style="1" customWidth="1"/>
    <col min="13060" max="13060" width="21.7265625" style="1" customWidth="1"/>
    <col min="13061" max="13063" width="19.7265625" style="1" customWidth="1"/>
    <col min="13064" max="13064" width="16.453125" style="1" customWidth="1"/>
    <col min="13065" max="13068" width="14.54296875" style="1" customWidth="1"/>
    <col min="13069" max="13069" width="19.26953125" style="1" customWidth="1"/>
    <col min="13070" max="13070" width="16.81640625" style="1" customWidth="1"/>
    <col min="13071" max="13312" width="9.1796875" style="1"/>
    <col min="13313" max="13313" width="8" style="1" customWidth="1"/>
    <col min="13314" max="13314" width="10.54296875" style="1" customWidth="1"/>
    <col min="13315" max="13315" width="7.453125" style="1" customWidth="1"/>
    <col min="13316" max="13316" width="21.7265625" style="1" customWidth="1"/>
    <col min="13317" max="13319" width="19.7265625" style="1" customWidth="1"/>
    <col min="13320" max="13320" width="16.453125" style="1" customWidth="1"/>
    <col min="13321" max="13324" width="14.54296875" style="1" customWidth="1"/>
    <col min="13325" max="13325" width="19.26953125" style="1" customWidth="1"/>
    <col min="13326" max="13326" width="16.81640625" style="1" customWidth="1"/>
    <col min="13327" max="13568" width="9.1796875" style="1"/>
    <col min="13569" max="13569" width="8" style="1" customWidth="1"/>
    <col min="13570" max="13570" width="10.54296875" style="1" customWidth="1"/>
    <col min="13571" max="13571" width="7.453125" style="1" customWidth="1"/>
    <col min="13572" max="13572" width="21.7265625" style="1" customWidth="1"/>
    <col min="13573" max="13575" width="19.7265625" style="1" customWidth="1"/>
    <col min="13576" max="13576" width="16.453125" style="1" customWidth="1"/>
    <col min="13577" max="13580" width="14.54296875" style="1" customWidth="1"/>
    <col min="13581" max="13581" width="19.26953125" style="1" customWidth="1"/>
    <col min="13582" max="13582" width="16.81640625" style="1" customWidth="1"/>
    <col min="13583" max="13824" width="9.1796875" style="1"/>
    <col min="13825" max="13825" width="8" style="1" customWidth="1"/>
    <col min="13826" max="13826" width="10.54296875" style="1" customWidth="1"/>
    <col min="13827" max="13827" width="7.453125" style="1" customWidth="1"/>
    <col min="13828" max="13828" width="21.7265625" style="1" customWidth="1"/>
    <col min="13829" max="13831" width="19.7265625" style="1" customWidth="1"/>
    <col min="13832" max="13832" width="16.453125" style="1" customWidth="1"/>
    <col min="13833" max="13836" width="14.54296875" style="1" customWidth="1"/>
    <col min="13837" max="13837" width="19.26953125" style="1" customWidth="1"/>
    <col min="13838" max="13838" width="16.81640625" style="1" customWidth="1"/>
    <col min="13839" max="14080" width="9.1796875" style="1"/>
    <col min="14081" max="14081" width="8" style="1" customWidth="1"/>
    <col min="14082" max="14082" width="10.54296875" style="1" customWidth="1"/>
    <col min="14083" max="14083" width="7.453125" style="1" customWidth="1"/>
    <col min="14084" max="14084" width="21.7265625" style="1" customWidth="1"/>
    <col min="14085" max="14087" width="19.7265625" style="1" customWidth="1"/>
    <col min="14088" max="14088" width="16.453125" style="1" customWidth="1"/>
    <col min="14089" max="14092" width="14.54296875" style="1" customWidth="1"/>
    <col min="14093" max="14093" width="19.26953125" style="1" customWidth="1"/>
    <col min="14094" max="14094" width="16.81640625" style="1" customWidth="1"/>
    <col min="14095" max="14336" width="9.1796875" style="1"/>
    <col min="14337" max="14337" width="8" style="1" customWidth="1"/>
    <col min="14338" max="14338" width="10.54296875" style="1" customWidth="1"/>
    <col min="14339" max="14339" width="7.453125" style="1" customWidth="1"/>
    <col min="14340" max="14340" width="21.7265625" style="1" customWidth="1"/>
    <col min="14341" max="14343" width="19.7265625" style="1" customWidth="1"/>
    <col min="14344" max="14344" width="16.453125" style="1" customWidth="1"/>
    <col min="14345" max="14348" width="14.54296875" style="1" customWidth="1"/>
    <col min="14349" max="14349" width="19.26953125" style="1" customWidth="1"/>
    <col min="14350" max="14350" width="16.81640625" style="1" customWidth="1"/>
    <col min="14351" max="14592" width="9.1796875" style="1"/>
    <col min="14593" max="14593" width="8" style="1" customWidth="1"/>
    <col min="14594" max="14594" width="10.54296875" style="1" customWidth="1"/>
    <col min="14595" max="14595" width="7.453125" style="1" customWidth="1"/>
    <col min="14596" max="14596" width="21.7265625" style="1" customWidth="1"/>
    <col min="14597" max="14599" width="19.7265625" style="1" customWidth="1"/>
    <col min="14600" max="14600" width="16.453125" style="1" customWidth="1"/>
    <col min="14601" max="14604" width="14.54296875" style="1" customWidth="1"/>
    <col min="14605" max="14605" width="19.26953125" style="1" customWidth="1"/>
    <col min="14606" max="14606" width="16.81640625" style="1" customWidth="1"/>
    <col min="14607" max="14848" width="9.1796875" style="1"/>
    <col min="14849" max="14849" width="8" style="1" customWidth="1"/>
    <col min="14850" max="14850" width="10.54296875" style="1" customWidth="1"/>
    <col min="14851" max="14851" width="7.453125" style="1" customWidth="1"/>
    <col min="14852" max="14852" width="21.7265625" style="1" customWidth="1"/>
    <col min="14853" max="14855" width="19.7265625" style="1" customWidth="1"/>
    <col min="14856" max="14856" width="16.453125" style="1" customWidth="1"/>
    <col min="14857" max="14860" width="14.54296875" style="1" customWidth="1"/>
    <col min="14861" max="14861" width="19.26953125" style="1" customWidth="1"/>
    <col min="14862" max="14862" width="16.81640625" style="1" customWidth="1"/>
    <col min="14863" max="15104" width="9.1796875" style="1"/>
    <col min="15105" max="15105" width="8" style="1" customWidth="1"/>
    <col min="15106" max="15106" width="10.54296875" style="1" customWidth="1"/>
    <col min="15107" max="15107" width="7.453125" style="1" customWidth="1"/>
    <col min="15108" max="15108" width="21.7265625" style="1" customWidth="1"/>
    <col min="15109" max="15111" width="19.7265625" style="1" customWidth="1"/>
    <col min="15112" max="15112" width="16.453125" style="1" customWidth="1"/>
    <col min="15113" max="15116" width="14.54296875" style="1" customWidth="1"/>
    <col min="15117" max="15117" width="19.26953125" style="1" customWidth="1"/>
    <col min="15118" max="15118" width="16.81640625" style="1" customWidth="1"/>
    <col min="15119" max="15360" width="9.1796875" style="1"/>
    <col min="15361" max="15361" width="8" style="1" customWidth="1"/>
    <col min="15362" max="15362" width="10.54296875" style="1" customWidth="1"/>
    <col min="15363" max="15363" width="7.453125" style="1" customWidth="1"/>
    <col min="15364" max="15364" width="21.7265625" style="1" customWidth="1"/>
    <col min="15365" max="15367" width="19.7265625" style="1" customWidth="1"/>
    <col min="15368" max="15368" width="16.453125" style="1" customWidth="1"/>
    <col min="15369" max="15372" width="14.54296875" style="1" customWidth="1"/>
    <col min="15373" max="15373" width="19.26953125" style="1" customWidth="1"/>
    <col min="15374" max="15374" width="16.81640625" style="1" customWidth="1"/>
    <col min="15375" max="15616" width="9.1796875" style="1"/>
    <col min="15617" max="15617" width="8" style="1" customWidth="1"/>
    <col min="15618" max="15618" width="10.54296875" style="1" customWidth="1"/>
    <col min="15619" max="15619" width="7.453125" style="1" customWidth="1"/>
    <col min="15620" max="15620" width="21.7265625" style="1" customWidth="1"/>
    <col min="15621" max="15623" width="19.7265625" style="1" customWidth="1"/>
    <col min="15624" max="15624" width="16.453125" style="1" customWidth="1"/>
    <col min="15625" max="15628" width="14.54296875" style="1" customWidth="1"/>
    <col min="15629" max="15629" width="19.26953125" style="1" customWidth="1"/>
    <col min="15630" max="15630" width="16.81640625" style="1" customWidth="1"/>
    <col min="15631" max="15872" width="9.1796875" style="1"/>
    <col min="15873" max="15873" width="8" style="1" customWidth="1"/>
    <col min="15874" max="15874" width="10.54296875" style="1" customWidth="1"/>
    <col min="15875" max="15875" width="7.453125" style="1" customWidth="1"/>
    <col min="15876" max="15876" width="21.7265625" style="1" customWidth="1"/>
    <col min="15877" max="15879" width="19.7265625" style="1" customWidth="1"/>
    <col min="15880" max="15880" width="16.453125" style="1" customWidth="1"/>
    <col min="15881" max="15884" width="14.54296875" style="1" customWidth="1"/>
    <col min="15885" max="15885" width="19.26953125" style="1" customWidth="1"/>
    <col min="15886" max="15886" width="16.81640625" style="1" customWidth="1"/>
    <col min="15887" max="16128" width="9.1796875" style="1"/>
    <col min="16129" max="16129" width="8" style="1" customWidth="1"/>
    <col min="16130" max="16130" width="10.54296875" style="1" customWidth="1"/>
    <col min="16131" max="16131" width="7.453125" style="1" customWidth="1"/>
    <col min="16132" max="16132" width="21.7265625" style="1" customWidth="1"/>
    <col min="16133" max="16135" width="19.7265625" style="1" customWidth="1"/>
    <col min="16136" max="16136" width="16.453125" style="1" customWidth="1"/>
    <col min="16137" max="16140" width="14.54296875" style="1" customWidth="1"/>
    <col min="16141" max="16141" width="19.26953125" style="1" customWidth="1"/>
    <col min="16142" max="16142" width="16.81640625" style="1" customWidth="1"/>
    <col min="16143" max="16384" width="9.1796875" style="1"/>
  </cols>
  <sheetData>
    <row r="2" spans="1:16" x14ac:dyDescent="0.35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1:16" x14ac:dyDescent="0.35">
      <c r="A3" s="282" t="s">
        <v>77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</row>
    <row r="4" spans="1:16" x14ac:dyDescent="0.35">
      <c r="A4" s="282" t="s">
        <v>103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</row>
    <row r="5" spans="1:16" ht="15.5" x14ac:dyDescent="0.35">
      <c r="A5" s="56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19"/>
    </row>
    <row r="6" spans="1:16" ht="15" thickBot="1" x14ac:dyDescent="0.4">
      <c r="A6" s="201"/>
      <c r="B6" s="57" t="s">
        <v>78</v>
      </c>
      <c r="C6" s="57"/>
      <c r="D6" s="57"/>
      <c r="E6" s="57"/>
      <c r="F6" s="207"/>
      <c r="G6" s="57"/>
      <c r="H6" s="57"/>
      <c r="I6" s="57"/>
      <c r="J6" s="57"/>
      <c r="K6" s="57"/>
      <c r="L6" s="57"/>
      <c r="M6" s="57"/>
      <c r="N6" s="57"/>
      <c r="O6" s="208"/>
      <c r="P6" s="208"/>
    </row>
    <row r="7" spans="1:16" x14ac:dyDescent="0.35">
      <c r="A7" s="238"/>
      <c r="B7" s="239" t="s">
        <v>20</v>
      </c>
      <c r="C7" s="240"/>
      <c r="D7" s="241">
        <f>N16</f>
        <v>-15916974.06684</v>
      </c>
      <c r="E7" s="211" t="s">
        <v>79</v>
      </c>
      <c r="F7" s="57"/>
      <c r="G7" s="57"/>
      <c r="H7" s="57"/>
      <c r="I7" s="57"/>
      <c r="J7" s="57"/>
      <c r="K7" s="57"/>
      <c r="L7" s="57"/>
      <c r="M7" s="57"/>
      <c r="N7" s="211"/>
      <c r="O7" s="208"/>
      <c r="P7" s="208"/>
    </row>
    <row r="8" spans="1:16" ht="15" thickBot="1" x14ac:dyDescent="0.4">
      <c r="A8" s="57"/>
      <c r="B8" s="242" t="s">
        <v>105</v>
      </c>
      <c r="C8" s="215"/>
      <c r="D8" s="243">
        <f>N32</f>
        <v>-15668838.302072965</v>
      </c>
      <c r="E8" s="57" t="s">
        <v>80</v>
      </c>
      <c r="F8" s="57"/>
      <c r="G8" s="57"/>
      <c r="H8" s="57"/>
      <c r="I8" s="57"/>
      <c r="J8" s="57"/>
      <c r="K8" s="57"/>
      <c r="L8" s="57"/>
      <c r="M8" s="57"/>
      <c r="N8" s="57"/>
      <c r="O8" s="208"/>
      <c r="P8" s="208"/>
    </row>
    <row r="9" spans="1:16" x14ac:dyDescent="0.35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208"/>
      <c r="P9" s="208"/>
    </row>
    <row r="10" spans="1:16" x14ac:dyDescent="0.35">
      <c r="A10" s="57"/>
      <c r="B10" s="58" t="s">
        <v>217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208"/>
      <c r="P10" s="208"/>
    </row>
    <row r="11" spans="1:16" x14ac:dyDescent="0.35">
      <c r="A11" s="211"/>
      <c r="B11" s="212"/>
      <c r="C11" s="212"/>
      <c r="D11" s="212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08"/>
      <c r="P11" s="208"/>
    </row>
    <row r="12" spans="1:16" x14ac:dyDescent="0.35">
      <c r="A12" s="211"/>
      <c r="B12" s="213" t="s">
        <v>25</v>
      </c>
      <c r="C12" s="213" t="s">
        <v>26</v>
      </c>
      <c r="D12" s="213" t="s">
        <v>27</v>
      </c>
      <c r="E12" s="213" t="s">
        <v>28</v>
      </c>
      <c r="F12" s="213" t="s">
        <v>29</v>
      </c>
      <c r="G12" s="213" t="s">
        <v>30</v>
      </c>
      <c r="H12" s="213" t="s">
        <v>31</v>
      </c>
      <c r="I12" s="213" t="s">
        <v>32</v>
      </c>
      <c r="J12" s="213" t="s">
        <v>81</v>
      </c>
      <c r="K12" s="213" t="s">
        <v>82</v>
      </c>
      <c r="L12" s="213" t="s">
        <v>83</v>
      </c>
      <c r="M12" s="213" t="s">
        <v>84</v>
      </c>
      <c r="N12" s="213" t="s">
        <v>85</v>
      </c>
      <c r="O12" s="208"/>
      <c r="P12" s="208"/>
    </row>
    <row r="13" spans="1:16" ht="50.25" customHeight="1" x14ac:dyDescent="0.35">
      <c r="A13" s="211"/>
      <c r="B13" s="213"/>
      <c r="C13" s="213"/>
      <c r="D13" s="285" t="s">
        <v>86</v>
      </c>
      <c r="E13" s="285" t="s">
        <v>87</v>
      </c>
      <c r="F13" s="285" t="s">
        <v>88</v>
      </c>
      <c r="G13" s="285" t="s">
        <v>89</v>
      </c>
      <c r="H13" s="214"/>
      <c r="I13" s="214"/>
      <c r="J13" s="285" t="s">
        <v>90</v>
      </c>
      <c r="K13" s="285" t="s">
        <v>321</v>
      </c>
      <c r="L13" s="285" t="s">
        <v>91</v>
      </c>
      <c r="M13" s="214"/>
      <c r="N13" s="214" t="s">
        <v>92</v>
      </c>
      <c r="O13" s="208"/>
      <c r="P13" s="208"/>
    </row>
    <row r="14" spans="1:16" ht="26.5" thickBot="1" x14ac:dyDescent="0.4">
      <c r="A14" s="215" t="s">
        <v>38</v>
      </c>
      <c r="B14" s="215" t="s">
        <v>39</v>
      </c>
      <c r="C14" s="215" t="s">
        <v>40</v>
      </c>
      <c r="D14" s="286"/>
      <c r="E14" s="286"/>
      <c r="F14" s="286" t="s">
        <v>42</v>
      </c>
      <c r="G14" s="286" t="s">
        <v>5</v>
      </c>
      <c r="H14" s="216" t="s">
        <v>35</v>
      </c>
      <c r="I14" s="216" t="s">
        <v>93</v>
      </c>
      <c r="J14" s="286" t="s">
        <v>5</v>
      </c>
      <c r="K14" s="286" t="s">
        <v>5</v>
      </c>
      <c r="L14" s="286"/>
      <c r="M14" s="217" t="s">
        <v>92</v>
      </c>
      <c r="N14" s="217" t="s">
        <v>94</v>
      </c>
      <c r="O14" s="208"/>
      <c r="P14" s="208"/>
    </row>
    <row r="15" spans="1:16" x14ac:dyDescent="0.35">
      <c r="A15" s="211"/>
      <c r="B15" s="212"/>
      <c r="C15" s="212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08"/>
      <c r="P15" s="208"/>
    </row>
    <row r="16" spans="1:16" x14ac:dyDescent="0.35">
      <c r="A16" s="211">
        <v>1</v>
      </c>
      <c r="B16" s="218">
        <v>2018</v>
      </c>
      <c r="C16" s="212" t="s">
        <v>44</v>
      </c>
      <c r="D16" s="211"/>
      <c r="E16" s="219"/>
      <c r="F16" s="211"/>
      <c r="G16" s="211"/>
      <c r="H16" s="211"/>
      <c r="I16" s="211"/>
      <c r="J16" s="211"/>
      <c r="K16" s="211"/>
      <c r="L16" s="211"/>
      <c r="M16" s="211"/>
      <c r="N16" s="191">
        <v>-15916974.06684</v>
      </c>
      <c r="O16" s="208" t="s">
        <v>3</v>
      </c>
      <c r="P16" s="208"/>
    </row>
    <row r="17" spans="1:16" x14ac:dyDescent="0.35">
      <c r="A17" s="211"/>
      <c r="B17" s="221"/>
      <c r="C17" s="212"/>
      <c r="D17" s="211"/>
      <c r="E17" s="222"/>
      <c r="F17" s="223"/>
      <c r="G17" s="211"/>
      <c r="H17" s="211"/>
      <c r="I17" s="211"/>
      <c r="J17" s="211"/>
      <c r="K17" s="211"/>
      <c r="L17" s="211"/>
      <c r="M17" s="211"/>
      <c r="N17" s="211"/>
      <c r="O17" s="208"/>
      <c r="P17" s="208"/>
    </row>
    <row r="18" spans="1:16" x14ac:dyDescent="0.35">
      <c r="A18" s="211">
        <f>+A16+1</f>
        <v>2</v>
      </c>
      <c r="B18" s="218">
        <f>B16+1</f>
        <v>2019</v>
      </c>
      <c r="C18" s="212" t="s">
        <v>45</v>
      </c>
      <c r="D18" s="191">
        <v>44637.53284374997</v>
      </c>
      <c r="E18" s="191">
        <v>-47953.500691249967</v>
      </c>
      <c r="F18" s="191">
        <f>D18-E18</f>
        <v>92591.033534999937</v>
      </c>
      <c r="G18" s="211">
        <f>IF(F18&gt;0,F18,0)</f>
        <v>92591.033534999937</v>
      </c>
      <c r="H18" s="224">
        <v>0.9178082191780822</v>
      </c>
      <c r="I18" s="211">
        <f>+G18*H18</f>
        <v>84980.811600616376</v>
      </c>
      <c r="J18" s="211">
        <f t="shared" ref="J18:J29" si="0">F18-G18</f>
        <v>0</v>
      </c>
      <c r="K18" s="211">
        <f t="shared" ref="K18:K29" si="1">SUM(I18:J18)</f>
        <v>84980.811600616376</v>
      </c>
      <c r="L18" s="211">
        <f>+E18*H18</f>
        <v>-44012.117072791065</v>
      </c>
      <c r="M18" s="225">
        <f>+N16+K18+L18</f>
        <v>-15876005.372312175</v>
      </c>
      <c r="N18" s="225"/>
      <c r="O18" s="220"/>
      <c r="P18" s="208"/>
    </row>
    <row r="19" spans="1:16" x14ac:dyDescent="0.35">
      <c r="A19" s="211">
        <f>+A18+1</f>
        <v>3</v>
      </c>
      <c r="B19" s="218">
        <f t="shared" ref="B19:B29" si="2">+B$18</f>
        <v>2019</v>
      </c>
      <c r="C19" s="212" t="s">
        <v>46</v>
      </c>
      <c r="D19" s="191">
        <v>44637.53284374997</v>
      </c>
      <c r="E19" s="191">
        <v>-47953.500691249967</v>
      </c>
      <c r="F19" s="191">
        <f t="shared" ref="F19:F28" si="3">D19-E19</f>
        <v>92591.033534999937</v>
      </c>
      <c r="G19" s="211">
        <f t="shared" ref="G19:G29" si="4">IF(F19&gt;0,F19,0)</f>
        <v>92591.033534999937</v>
      </c>
      <c r="H19" s="224">
        <v>0.84109589041095889</v>
      </c>
      <c r="I19" s="211">
        <f t="shared" ref="I19:I29" si="5">+G19*H19</f>
        <v>77877.937795191727</v>
      </c>
      <c r="J19" s="211">
        <f t="shared" si="0"/>
        <v>0</v>
      </c>
      <c r="K19" s="211">
        <f t="shared" si="1"/>
        <v>77877.937795191727</v>
      </c>
      <c r="L19" s="211">
        <f t="shared" ref="L19:L29" si="6">+E19*H19</f>
        <v>-40333.492362229423</v>
      </c>
      <c r="M19" s="225">
        <f>+M18+K19+L19</f>
        <v>-15838460.926879212</v>
      </c>
      <c r="N19" s="211"/>
      <c r="O19" s="220"/>
      <c r="P19" s="208"/>
    </row>
    <row r="20" spans="1:16" x14ac:dyDescent="0.35">
      <c r="A20" s="211">
        <f t="shared" ref="A20:A29" si="7">+A19+1</f>
        <v>4</v>
      </c>
      <c r="B20" s="218">
        <f t="shared" si="2"/>
        <v>2019</v>
      </c>
      <c r="C20" s="212" t="s">
        <v>47</v>
      </c>
      <c r="D20" s="191">
        <v>44637.53284374997</v>
      </c>
      <c r="E20" s="191">
        <v>-47953.500691249967</v>
      </c>
      <c r="F20" s="191">
        <f t="shared" si="3"/>
        <v>92591.033534999937</v>
      </c>
      <c r="G20" s="211">
        <f t="shared" si="4"/>
        <v>92591.033534999937</v>
      </c>
      <c r="H20" s="224">
        <v>0.75616438356164384</v>
      </c>
      <c r="I20" s="211">
        <f t="shared" si="5"/>
        <v>70014.041796328718</v>
      </c>
      <c r="J20" s="211">
        <f t="shared" si="0"/>
        <v>0</v>
      </c>
      <c r="K20" s="211">
        <f t="shared" si="1"/>
        <v>70014.041796328718</v>
      </c>
      <c r="L20" s="211">
        <f t="shared" si="6"/>
        <v>-36260.729289821895</v>
      </c>
      <c r="M20" s="225">
        <f t="shared" ref="M20:M29" si="8">+M19+K20+L20</f>
        <v>-15804707.614372706</v>
      </c>
      <c r="N20" s="211"/>
      <c r="O20" s="220"/>
      <c r="P20" s="208"/>
    </row>
    <row r="21" spans="1:16" x14ac:dyDescent="0.35">
      <c r="A21" s="211">
        <f t="shared" si="7"/>
        <v>5</v>
      </c>
      <c r="B21" s="218">
        <f t="shared" si="2"/>
        <v>2019</v>
      </c>
      <c r="C21" s="212" t="s">
        <v>48</v>
      </c>
      <c r="D21" s="191">
        <v>44637.53284374997</v>
      </c>
      <c r="E21" s="191">
        <v>-47953.500691249967</v>
      </c>
      <c r="F21" s="191">
        <f t="shared" si="3"/>
        <v>92591.033534999937</v>
      </c>
      <c r="G21" s="211">
        <f t="shared" si="4"/>
        <v>92591.033534999937</v>
      </c>
      <c r="H21" s="224">
        <v>0.67397260273972603</v>
      </c>
      <c r="I21" s="211">
        <f t="shared" si="5"/>
        <v>62403.819861945165</v>
      </c>
      <c r="J21" s="211">
        <f t="shared" si="0"/>
        <v>0</v>
      </c>
      <c r="K21" s="211">
        <f t="shared" si="1"/>
        <v>62403.819861945165</v>
      </c>
      <c r="L21" s="211">
        <f t="shared" si="6"/>
        <v>-32319.345671362993</v>
      </c>
      <c r="M21" s="225">
        <f t="shared" si="8"/>
        <v>-15774623.140182124</v>
      </c>
      <c r="N21" s="211"/>
      <c r="O21" s="220"/>
      <c r="P21" s="208"/>
    </row>
    <row r="22" spans="1:16" x14ac:dyDescent="0.35">
      <c r="A22" s="211">
        <f t="shared" si="7"/>
        <v>6</v>
      </c>
      <c r="B22" s="218">
        <f t="shared" si="2"/>
        <v>2019</v>
      </c>
      <c r="C22" s="212" t="s">
        <v>49</v>
      </c>
      <c r="D22" s="191">
        <v>44637.53284374997</v>
      </c>
      <c r="E22" s="191">
        <v>-47953.500691249967</v>
      </c>
      <c r="F22" s="191">
        <f t="shared" si="3"/>
        <v>92591.033534999937</v>
      </c>
      <c r="G22" s="211">
        <f t="shared" si="4"/>
        <v>92591.033534999937</v>
      </c>
      <c r="H22" s="224">
        <v>0.58904109589041098</v>
      </c>
      <c r="I22" s="211">
        <f t="shared" si="5"/>
        <v>54539.923863082156</v>
      </c>
      <c r="J22" s="211">
        <f t="shared" si="0"/>
        <v>0</v>
      </c>
      <c r="K22" s="211">
        <f t="shared" si="1"/>
        <v>54539.923863082156</v>
      </c>
      <c r="L22" s="211">
        <f t="shared" si="6"/>
        <v>-28246.582598955461</v>
      </c>
      <c r="M22" s="225">
        <f t="shared" si="8"/>
        <v>-15748329.798917999</v>
      </c>
      <c r="N22" s="211"/>
      <c r="O22" s="220"/>
      <c r="P22" s="208"/>
    </row>
    <row r="23" spans="1:16" x14ac:dyDescent="0.35">
      <c r="A23" s="211">
        <f t="shared" si="7"/>
        <v>7</v>
      </c>
      <c r="B23" s="218">
        <f t="shared" si="2"/>
        <v>2019</v>
      </c>
      <c r="C23" s="212" t="s">
        <v>50</v>
      </c>
      <c r="D23" s="191">
        <v>44637.53284374997</v>
      </c>
      <c r="E23" s="191">
        <v>-47953.500691249967</v>
      </c>
      <c r="F23" s="191">
        <f t="shared" si="3"/>
        <v>92591.033534999937</v>
      </c>
      <c r="G23" s="211">
        <f t="shared" si="4"/>
        <v>92591.033534999937</v>
      </c>
      <c r="H23" s="224">
        <v>0.50684931506849318</v>
      </c>
      <c r="I23" s="211">
        <f t="shared" si="5"/>
        <v>46929.701928698603</v>
      </c>
      <c r="J23" s="211">
        <f t="shared" si="0"/>
        <v>0</v>
      </c>
      <c r="K23" s="211">
        <f t="shared" si="1"/>
        <v>46929.701928698603</v>
      </c>
      <c r="L23" s="211">
        <f t="shared" si="6"/>
        <v>-24305.19898049656</v>
      </c>
      <c r="M23" s="225">
        <f t="shared" si="8"/>
        <v>-15725705.295969797</v>
      </c>
      <c r="N23" s="211"/>
      <c r="O23" s="220"/>
      <c r="P23" s="208"/>
    </row>
    <row r="24" spans="1:16" x14ac:dyDescent="0.35">
      <c r="A24" s="211">
        <f t="shared" si="7"/>
        <v>8</v>
      </c>
      <c r="B24" s="218">
        <f t="shared" si="2"/>
        <v>2019</v>
      </c>
      <c r="C24" s="212" t="s">
        <v>51</v>
      </c>
      <c r="D24" s="191">
        <v>44637.53284374997</v>
      </c>
      <c r="E24" s="191">
        <v>-47953.500691249967</v>
      </c>
      <c r="F24" s="191">
        <f t="shared" si="3"/>
        <v>92591.033534999937</v>
      </c>
      <c r="G24" s="211">
        <f t="shared" si="4"/>
        <v>92591.033534999937</v>
      </c>
      <c r="H24" s="224">
        <v>0.42191780821917807</v>
      </c>
      <c r="I24" s="211">
        <f t="shared" si="5"/>
        <v>39065.805929835587</v>
      </c>
      <c r="J24" s="211">
        <f t="shared" si="0"/>
        <v>0</v>
      </c>
      <c r="K24" s="211">
        <f t="shared" si="1"/>
        <v>39065.805929835587</v>
      </c>
      <c r="L24" s="211">
        <f t="shared" si="6"/>
        <v>-20232.435908089028</v>
      </c>
      <c r="M24" s="225">
        <f t="shared" si="8"/>
        <v>-15706871.92594805</v>
      </c>
      <c r="N24" s="211"/>
      <c r="O24" s="220"/>
      <c r="P24" s="208"/>
    </row>
    <row r="25" spans="1:16" x14ac:dyDescent="0.35">
      <c r="A25" s="211">
        <f t="shared" si="7"/>
        <v>9</v>
      </c>
      <c r="B25" s="218">
        <f t="shared" si="2"/>
        <v>2019</v>
      </c>
      <c r="C25" s="212" t="s">
        <v>52</v>
      </c>
      <c r="D25" s="191">
        <v>44637.53284374997</v>
      </c>
      <c r="E25" s="191">
        <v>-47953.500691249967</v>
      </c>
      <c r="F25" s="191">
        <f t="shared" si="3"/>
        <v>92591.033534999937</v>
      </c>
      <c r="G25" s="211">
        <f t="shared" si="4"/>
        <v>92591.033534999937</v>
      </c>
      <c r="H25" s="224">
        <v>0.33698630136986302</v>
      </c>
      <c r="I25" s="211">
        <f t="shared" si="5"/>
        <v>31201.909930972583</v>
      </c>
      <c r="J25" s="211">
        <f t="shared" si="0"/>
        <v>0</v>
      </c>
      <c r="K25" s="211">
        <f t="shared" si="1"/>
        <v>31201.909930972583</v>
      </c>
      <c r="L25" s="211">
        <f t="shared" si="6"/>
        <v>-16159.672835681497</v>
      </c>
      <c r="M25" s="225">
        <f t="shared" si="8"/>
        <v>-15691829.688852759</v>
      </c>
      <c r="N25" s="211"/>
      <c r="O25" s="220"/>
      <c r="P25" s="208"/>
    </row>
    <row r="26" spans="1:16" x14ac:dyDescent="0.35">
      <c r="A26" s="211">
        <f t="shared" si="7"/>
        <v>10</v>
      </c>
      <c r="B26" s="218">
        <f t="shared" si="2"/>
        <v>2019</v>
      </c>
      <c r="C26" s="212" t="s">
        <v>53</v>
      </c>
      <c r="D26" s="191">
        <v>44637.53284374997</v>
      </c>
      <c r="E26" s="191">
        <v>-47953.500691249967</v>
      </c>
      <c r="F26" s="191">
        <f t="shared" si="3"/>
        <v>92591.033534999937</v>
      </c>
      <c r="G26" s="211">
        <f t="shared" si="4"/>
        <v>92591.033534999937</v>
      </c>
      <c r="H26" s="224">
        <v>0.25479452054794521</v>
      </c>
      <c r="I26" s="211">
        <f t="shared" si="5"/>
        <v>23591.687996589026</v>
      </c>
      <c r="J26" s="211">
        <f t="shared" si="0"/>
        <v>0</v>
      </c>
      <c r="K26" s="211">
        <f t="shared" si="1"/>
        <v>23591.687996589026</v>
      </c>
      <c r="L26" s="211">
        <f t="shared" si="6"/>
        <v>-12218.289217222595</v>
      </c>
      <c r="M26" s="225">
        <f t="shared" si="8"/>
        <v>-15680456.290073393</v>
      </c>
      <c r="N26" s="211"/>
      <c r="O26" s="220"/>
      <c r="P26" s="208"/>
    </row>
    <row r="27" spans="1:16" x14ac:dyDescent="0.35">
      <c r="A27" s="211">
        <f t="shared" si="7"/>
        <v>11</v>
      </c>
      <c r="B27" s="218">
        <f t="shared" si="2"/>
        <v>2019</v>
      </c>
      <c r="C27" s="212" t="s">
        <v>54</v>
      </c>
      <c r="D27" s="191">
        <v>44637.53284374997</v>
      </c>
      <c r="E27" s="191">
        <v>-47953.500691249967</v>
      </c>
      <c r="F27" s="191">
        <f t="shared" si="3"/>
        <v>92591.033534999937</v>
      </c>
      <c r="G27" s="211">
        <f t="shared" si="4"/>
        <v>92591.033534999937</v>
      </c>
      <c r="H27" s="224">
        <v>0.16986301369863013</v>
      </c>
      <c r="I27" s="211">
        <f t="shared" si="5"/>
        <v>15727.791997726017</v>
      </c>
      <c r="J27" s="211">
        <f t="shared" si="0"/>
        <v>0</v>
      </c>
      <c r="K27" s="211">
        <f t="shared" si="1"/>
        <v>15727.791997726017</v>
      </c>
      <c r="L27" s="211">
        <f t="shared" si="6"/>
        <v>-8145.5261448150623</v>
      </c>
      <c r="M27" s="225">
        <f t="shared" si="8"/>
        <v>-15672874.024220483</v>
      </c>
      <c r="N27" s="211"/>
      <c r="O27" s="220"/>
      <c r="P27" s="208"/>
    </row>
    <row r="28" spans="1:16" x14ac:dyDescent="0.35">
      <c r="A28" s="211">
        <f t="shared" si="7"/>
        <v>12</v>
      </c>
      <c r="B28" s="218">
        <f t="shared" si="2"/>
        <v>2019</v>
      </c>
      <c r="C28" s="212" t="s">
        <v>55</v>
      </c>
      <c r="D28" s="191">
        <v>44637.53284374997</v>
      </c>
      <c r="E28" s="191">
        <v>-47953.500691249967</v>
      </c>
      <c r="F28" s="191">
        <f t="shared" si="3"/>
        <v>92591.033534999937</v>
      </c>
      <c r="G28" s="211">
        <f t="shared" si="4"/>
        <v>92591.033534999937</v>
      </c>
      <c r="H28" s="224">
        <v>8.7671232876712329E-2</v>
      </c>
      <c r="I28" s="211">
        <f t="shared" si="5"/>
        <v>8117.5700633424603</v>
      </c>
      <c r="J28" s="211">
        <f t="shared" si="0"/>
        <v>0</v>
      </c>
      <c r="K28" s="211">
        <f t="shared" si="1"/>
        <v>8117.5700633424603</v>
      </c>
      <c r="L28" s="211">
        <f t="shared" si="6"/>
        <v>-4204.1425263561614</v>
      </c>
      <c r="M28" s="225">
        <f t="shared" si="8"/>
        <v>-15668960.596683497</v>
      </c>
      <c r="N28" s="211"/>
      <c r="O28" s="220"/>
      <c r="P28" s="208"/>
    </row>
    <row r="29" spans="1:16" x14ac:dyDescent="0.35">
      <c r="A29" s="211">
        <f t="shared" si="7"/>
        <v>13</v>
      </c>
      <c r="B29" s="218">
        <f t="shared" si="2"/>
        <v>2019</v>
      </c>
      <c r="C29" s="212" t="s">
        <v>44</v>
      </c>
      <c r="D29" s="191">
        <v>44637.53284374997</v>
      </c>
      <c r="E29" s="191">
        <v>-47953.500691249967</v>
      </c>
      <c r="F29" s="191">
        <f>D29-E29</f>
        <v>92591.033534999937</v>
      </c>
      <c r="G29" s="211">
        <f t="shared" si="4"/>
        <v>92591.033534999937</v>
      </c>
      <c r="H29" s="224">
        <v>2.7397260273972603E-3</v>
      </c>
      <c r="I29" s="211">
        <f t="shared" si="5"/>
        <v>253.67406447945189</v>
      </c>
      <c r="J29" s="211">
        <f t="shared" si="0"/>
        <v>0</v>
      </c>
      <c r="K29" s="211">
        <f t="shared" si="1"/>
        <v>253.67406447945189</v>
      </c>
      <c r="L29" s="211">
        <f t="shared" si="6"/>
        <v>-131.37945394863004</v>
      </c>
      <c r="M29" s="225">
        <f t="shared" si="8"/>
        <v>-15668838.302072965</v>
      </c>
      <c r="N29" s="211"/>
      <c r="O29" s="220"/>
      <c r="P29" s="208"/>
    </row>
    <row r="30" spans="1:16" ht="15" thickBot="1" x14ac:dyDescent="0.4">
      <c r="A30" s="211"/>
      <c r="B30" s="212"/>
      <c r="C30" s="212" t="s">
        <v>1</v>
      </c>
      <c r="D30" s="227">
        <f>SUM(D18:D29)</f>
        <v>535650.39412499964</v>
      </c>
      <c r="E30" s="227">
        <f>SUM(E18:E29)</f>
        <v>-575442.0082949996</v>
      </c>
      <c r="F30" s="227">
        <f t="shared" ref="F30:L30" si="9">SUM(F18:F29)</f>
        <v>1111092.4024199992</v>
      </c>
      <c r="G30" s="227">
        <f t="shared" si="9"/>
        <v>1111092.4024199992</v>
      </c>
      <c r="H30" s="227"/>
      <c r="I30" s="227">
        <f t="shared" si="9"/>
        <v>514704.6768288078</v>
      </c>
      <c r="J30" s="227">
        <f t="shared" si="9"/>
        <v>0</v>
      </c>
      <c r="K30" s="227">
        <f t="shared" si="9"/>
        <v>514704.6768288078</v>
      </c>
      <c r="L30" s="227">
        <f t="shared" si="9"/>
        <v>-266568.91206177039</v>
      </c>
      <c r="M30" s="227">
        <f>+M29</f>
        <v>-15668838.302072965</v>
      </c>
      <c r="N30" s="228"/>
      <c r="O30" s="208"/>
      <c r="P30" s="208"/>
    </row>
    <row r="31" spans="1:16" ht="15" thickTop="1" x14ac:dyDescent="0.35">
      <c r="A31" s="211"/>
      <c r="B31" s="212"/>
      <c r="C31" s="212"/>
      <c r="D31" s="228"/>
      <c r="E31" s="211"/>
      <c r="F31" s="211"/>
      <c r="G31" s="228"/>
      <c r="H31" s="228"/>
      <c r="I31" s="228"/>
      <c r="J31" s="211"/>
      <c r="K31" s="211"/>
      <c r="L31" s="211"/>
      <c r="M31" s="211"/>
      <c r="N31" s="211"/>
      <c r="O31" s="208"/>
      <c r="P31" s="208"/>
    </row>
    <row r="32" spans="1:16" ht="15" thickBot="1" x14ac:dyDescent="0.4">
      <c r="A32" s="211">
        <f>A29+1</f>
        <v>14</v>
      </c>
      <c r="B32" s="212"/>
      <c r="C32" s="212"/>
      <c r="D32" s="211" t="s">
        <v>106</v>
      </c>
      <c r="E32" s="211"/>
      <c r="F32" s="211"/>
      <c r="G32" s="211"/>
      <c r="H32" s="211"/>
      <c r="I32" s="211"/>
      <c r="J32" s="211"/>
      <c r="K32" s="211"/>
      <c r="L32" s="211"/>
      <c r="M32" s="211"/>
      <c r="N32" s="226">
        <f>M30</f>
        <v>-15668838.302072965</v>
      </c>
      <c r="O32" s="208" t="s">
        <v>4</v>
      </c>
      <c r="P32" s="208"/>
    </row>
    <row r="33" spans="1:16" ht="15" thickTop="1" x14ac:dyDescent="0.35">
      <c r="A33" s="211"/>
      <c r="B33" s="212"/>
      <c r="C33" s="229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08"/>
      <c r="P33" s="208"/>
    </row>
    <row r="34" spans="1:16" x14ac:dyDescent="0.35">
      <c r="A34" s="230" t="s">
        <v>315</v>
      </c>
      <c r="B34" s="212"/>
      <c r="C34" s="229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08"/>
      <c r="P34" s="208"/>
    </row>
    <row r="35" spans="1:16" x14ac:dyDescent="0.35">
      <c r="A35" s="287" t="s">
        <v>95</v>
      </c>
      <c r="B35" s="289"/>
      <c r="C35" s="288" t="s">
        <v>218</v>
      </c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08"/>
      <c r="P35" s="208"/>
    </row>
    <row r="36" spans="1:16" x14ac:dyDescent="0.35">
      <c r="A36" s="231" t="s">
        <v>185</v>
      </c>
      <c r="B36" s="231"/>
      <c r="C36" s="200" t="s">
        <v>245</v>
      </c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08"/>
      <c r="P36" s="208"/>
    </row>
    <row r="37" spans="1:16" ht="15" customHeight="1" x14ac:dyDescent="0.35">
      <c r="A37" s="287" t="s">
        <v>62</v>
      </c>
      <c r="B37" s="289"/>
      <c r="C37" s="290" t="s">
        <v>219</v>
      </c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08"/>
      <c r="P37" s="208"/>
    </row>
    <row r="38" spans="1:16" ht="15" customHeight="1" x14ac:dyDescent="0.35">
      <c r="A38" s="287" t="s">
        <v>64</v>
      </c>
      <c r="B38" s="289"/>
      <c r="C38" s="290" t="s">
        <v>220</v>
      </c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08"/>
      <c r="P38" s="208"/>
    </row>
    <row r="39" spans="1:16" x14ac:dyDescent="0.35">
      <c r="A39" s="287" t="s">
        <v>66</v>
      </c>
      <c r="B39" s="289"/>
      <c r="C39" s="288" t="s">
        <v>96</v>
      </c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08"/>
      <c r="P39" s="208"/>
    </row>
    <row r="40" spans="1:16" x14ac:dyDescent="0.35">
      <c r="A40" s="287" t="s">
        <v>68</v>
      </c>
      <c r="B40" s="289" t="s">
        <v>69</v>
      </c>
      <c r="C40" s="229" t="s">
        <v>221</v>
      </c>
      <c r="D40" s="212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08"/>
      <c r="P40" s="208"/>
    </row>
    <row r="41" spans="1:16" x14ac:dyDescent="0.35">
      <c r="A41" s="287" t="s">
        <v>69</v>
      </c>
      <c r="B41" s="287"/>
      <c r="C41" s="288" t="s">
        <v>319</v>
      </c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08"/>
      <c r="P41" s="208"/>
    </row>
    <row r="42" spans="1:16" x14ac:dyDescent="0.35">
      <c r="A42" s="287" t="s">
        <v>97</v>
      </c>
      <c r="B42" s="289"/>
      <c r="C42" s="288" t="s">
        <v>222</v>
      </c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08"/>
      <c r="P42" s="208"/>
    </row>
    <row r="43" spans="1:16" x14ac:dyDescent="0.35">
      <c r="A43" s="287" t="s">
        <v>98</v>
      </c>
      <c r="B43" s="289"/>
      <c r="C43" s="288" t="s">
        <v>223</v>
      </c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08"/>
      <c r="P43" s="208"/>
    </row>
    <row r="44" spans="1:16" x14ac:dyDescent="0.35">
      <c r="A44" s="287" t="s">
        <v>100</v>
      </c>
      <c r="B44" s="289"/>
      <c r="C44" s="288" t="s">
        <v>224</v>
      </c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08"/>
      <c r="P44" s="208"/>
    </row>
    <row r="45" spans="1:16" x14ac:dyDescent="0.35">
      <c r="A45" s="232" t="s">
        <v>101</v>
      </c>
      <c r="B45" s="233"/>
      <c r="C45" s="234" t="s">
        <v>225</v>
      </c>
      <c r="D45" s="233"/>
      <c r="E45" s="232"/>
      <c r="F45" s="232"/>
      <c r="G45" s="232"/>
      <c r="H45" s="232"/>
      <c r="I45" s="232"/>
      <c r="J45" s="232"/>
      <c r="K45" s="232"/>
      <c r="L45" s="232"/>
      <c r="M45" s="232"/>
      <c r="N45" s="235"/>
      <c r="O45" s="208"/>
      <c r="P45" s="208"/>
    </row>
    <row r="46" spans="1:16" x14ac:dyDescent="0.35">
      <c r="A46" s="287" t="s">
        <v>102</v>
      </c>
      <c r="B46" s="289"/>
      <c r="C46" s="288" t="s">
        <v>226</v>
      </c>
      <c r="D46" s="288"/>
      <c r="E46" s="288"/>
      <c r="F46" s="288"/>
      <c r="G46" s="288"/>
      <c r="H46" s="288"/>
      <c r="I46" s="288"/>
      <c r="J46" s="236"/>
      <c r="K46" s="236"/>
      <c r="L46" s="236"/>
      <c r="M46" s="236"/>
      <c r="N46" s="236"/>
      <c r="O46" s="208"/>
      <c r="P46" s="208"/>
    </row>
    <row r="47" spans="1:16" x14ac:dyDescent="0.35">
      <c r="A47" s="287" t="s">
        <v>102</v>
      </c>
      <c r="B47" s="289"/>
      <c r="C47" s="288" t="s">
        <v>230</v>
      </c>
      <c r="D47" s="288"/>
      <c r="E47" s="288"/>
      <c r="F47" s="288"/>
      <c r="G47" s="288"/>
      <c r="H47" s="288"/>
      <c r="I47" s="288"/>
      <c r="J47" s="236"/>
      <c r="K47" s="236"/>
      <c r="L47" s="236"/>
      <c r="M47" s="236"/>
      <c r="N47" s="236"/>
      <c r="O47" s="208"/>
      <c r="P47" s="208"/>
    </row>
    <row r="48" spans="1:16" x14ac:dyDescent="0.35">
      <c r="A48" s="287" t="s">
        <v>227</v>
      </c>
      <c r="B48" s="289"/>
      <c r="C48" s="245" t="s">
        <v>250</v>
      </c>
      <c r="D48" s="245"/>
      <c r="E48" s="245"/>
      <c r="F48" s="245"/>
      <c r="G48" s="245"/>
      <c r="H48" s="245"/>
      <c r="I48" s="245"/>
      <c r="J48" s="236"/>
      <c r="K48" s="236"/>
      <c r="L48" s="236"/>
      <c r="M48" s="236"/>
      <c r="N48" s="236"/>
      <c r="O48" s="208"/>
      <c r="P48" s="208"/>
    </row>
    <row r="49" spans="1:16" x14ac:dyDescent="0.35">
      <c r="A49" s="236"/>
      <c r="B49" s="233"/>
      <c r="C49" s="233"/>
      <c r="D49" s="233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08"/>
      <c r="P49" s="208"/>
    </row>
    <row r="50" spans="1:16" x14ac:dyDescent="0.35">
      <c r="A50" s="232"/>
      <c r="B50" s="233"/>
      <c r="C50" s="233"/>
      <c r="D50" s="233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08"/>
      <c r="P50" s="208"/>
    </row>
    <row r="51" spans="1:16" x14ac:dyDescent="0.35">
      <c r="A51" s="232"/>
      <c r="B51" s="233"/>
      <c r="C51" s="233"/>
      <c r="D51" s="233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08"/>
      <c r="P51" s="208"/>
    </row>
    <row r="52" spans="1:16" x14ac:dyDescent="0.35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32"/>
      <c r="O52" s="208"/>
      <c r="P52" s="208"/>
    </row>
    <row r="53" spans="1:16" x14ac:dyDescent="0.35">
      <c r="A53" s="246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2"/>
      <c r="O53" s="208"/>
      <c r="P53" s="208"/>
    </row>
    <row r="54" spans="1:16" x14ac:dyDescent="0.35">
      <c r="A54" s="246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32"/>
      <c r="O54" s="208"/>
      <c r="P54" s="208"/>
    </row>
    <row r="55" spans="1:16" x14ac:dyDescent="0.35">
      <c r="A55" s="232"/>
      <c r="B55" s="233"/>
      <c r="C55" s="233"/>
      <c r="D55" s="233"/>
      <c r="E55" s="233"/>
      <c r="F55" s="232"/>
      <c r="G55" s="232"/>
      <c r="H55" s="232"/>
      <c r="I55" s="232"/>
      <c r="J55" s="232"/>
      <c r="K55" s="232"/>
      <c r="L55" s="232"/>
      <c r="M55" s="232"/>
      <c r="N55" s="232"/>
      <c r="O55" s="208"/>
      <c r="P55" s="208"/>
    </row>
    <row r="56" spans="1:16" x14ac:dyDescent="0.35">
      <c r="A56" s="232"/>
      <c r="B56" s="233"/>
      <c r="C56" s="233"/>
      <c r="D56" s="233"/>
      <c r="E56" s="233"/>
      <c r="F56" s="232"/>
      <c r="G56" s="233"/>
      <c r="H56" s="232"/>
      <c r="I56" s="233"/>
      <c r="J56" s="233"/>
      <c r="K56" s="233"/>
      <c r="L56" s="233"/>
      <c r="M56" s="233"/>
      <c r="N56" s="233"/>
      <c r="O56" s="208"/>
      <c r="P56" s="208"/>
    </row>
    <row r="57" spans="1:16" x14ac:dyDescent="0.35">
      <c r="A57" s="233"/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08"/>
      <c r="P57" s="208"/>
    </row>
    <row r="58" spans="1:16" x14ac:dyDescent="0.35">
      <c r="A58" s="232"/>
      <c r="B58" s="233"/>
      <c r="C58" s="233"/>
      <c r="D58" s="233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08"/>
      <c r="P58" s="208"/>
    </row>
    <row r="59" spans="1:16" x14ac:dyDescent="0.35">
      <c r="A59" s="232"/>
      <c r="B59" s="248"/>
      <c r="C59" s="233"/>
      <c r="D59" s="233"/>
      <c r="E59" s="232"/>
      <c r="F59" s="232"/>
      <c r="G59" s="249"/>
      <c r="H59" s="232"/>
      <c r="I59" s="232"/>
      <c r="J59" s="232"/>
      <c r="K59" s="232"/>
      <c r="L59" s="232"/>
      <c r="M59" s="232"/>
      <c r="N59" s="232"/>
      <c r="O59" s="208"/>
      <c r="P59" s="208"/>
    </row>
    <row r="60" spans="1:16" x14ac:dyDescent="0.35">
      <c r="A60" s="232"/>
      <c r="B60" s="248"/>
      <c r="C60" s="233"/>
      <c r="D60" s="233"/>
      <c r="E60" s="232"/>
      <c r="F60" s="232"/>
      <c r="G60" s="249"/>
      <c r="H60" s="232"/>
      <c r="I60" s="232"/>
      <c r="J60" s="232"/>
      <c r="K60" s="232"/>
      <c r="L60" s="232"/>
      <c r="M60" s="232"/>
      <c r="N60" s="232"/>
      <c r="O60" s="208"/>
      <c r="P60" s="208"/>
    </row>
    <row r="61" spans="1:16" x14ac:dyDescent="0.35">
      <c r="A61" s="232"/>
      <c r="B61" s="248"/>
      <c r="C61" s="233"/>
      <c r="D61" s="233"/>
      <c r="E61" s="232"/>
      <c r="F61" s="232"/>
      <c r="G61" s="250"/>
      <c r="H61" s="251"/>
      <c r="I61" s="232"/>
      <c r="J61" s="232"/>
      <c r="K61" s="232"/>
      <c r="L61" s="232"/>
      <c r="M61" s="232"/>
      <c r="N61" s="232"/>
      <c r="O61" s="208"/>
      <c r="P61" s="208"/>
    </row>
    <row r="62" spans="1:16" x14ac:dyDescent="0.35">
      <c r="A62" s="232"/>
      <c r="B62" s="248"/>
      <c r="C62" s="233"/>
      <c r="D62" s="233"/>
      <c r="E62" s="232"/>
      <c r="F62" s="232"/>
      <c r="G62" s="250"/>
      <c r="H62" s="251"/>
      <c r="I62" s="232"/>
      <c r="J62" s="232"/>
      <c r="K62" s="232"/>
      <c r="L62" s="232"/>
      <c r="M62" s="232"/>
      <c r="N62" s="232"/>
      <c r="O62" s="208"/>
      <c r="P62" s="208"/>
    </row>
    <row r="63" spans="1:16" x14ac:dyDescent="0.35">
      <c r="A63" s="232"/>
      <c r="B63" s="248"/>
      <c r="C63" s="233"/>
      <c r="D63" s="233"/>
      <c r="E63" s="232"/>
      <c r="F63" s="232"/>
      <c r="G63" s="250"/>
      <c r="H63" s="251"/>
      <c r="I63" s="232"/>
      <c r="J63" s="232"/>
      <c r="K63" s="232"/>
      <c r="L63" s="232"/>
      <c r="M63" s="232"/>
      <c r="N63" s="232"/>
      <c r="O63" s="208"/>
      <c r="P63" s="208"/>
    </row>
    <row r="64" spans="1:16" x14ac:dyDescent="0.35">
      <c r="A64" s="232"/>
      <c r="B64" s="248"/>
      <c r="C64" s="233"/>
      <c r="D64" s="233"/>
      <c r="E64" s="232"/>
      <c r="F64" s="232"/>
      <c r="G64" s="250"/>
      <c r="H64" s="251"/>
      <c r="I64" s="232"/>
      <c r="J64" s="232"/>
      <c r="K64" s="232"/>
      <c r="L64" s="232"/>
      <c r="M64" s="232"/>
      <c r="N64" s="232"/>
      <c r="O64" s="208"/>
      <c r="P64" s="208"/>
    </row>
    <row r="65" spans="1:16" x14ac:dyDescent="0.35">
      <c r="A65" s="232"/>
      <c r="B65" s="248"/>
      <c r="C65" s="233"/>
      <c r="D65" s="233"/>
      <c r="E65" s="232"/>
      <c r="F65" s="232"/>
      <c r="G65" s="250"/>
      <c r="H65" s="251"/>
      <c r="I65" s="232"/>
      <c r="J65" s="232"/>
      <c r="K65" s="232"/>
      <c r="L65" s="232"/>
      <c r="M65" s="232"/>
      <c r="N65" s="232"/>
      <c r="O65" s="208"/>
      <c r="P65" s="208"/>
    </row>
    <row r="66" spans="1:16" x14ac:dyDescent="0.35">
      <c r="A66" s="43"/>
      <c r="B66" s="52"/>
      <c r="C66" s="44"/>
      <c r="D66" s="44"/>
      <c r="E66" s="43"/>
      <c r="F66" s="43"/>
      <c r="G66" s="54"/>
      <c r="H66" s="55"/>
      <c r="I66" s="43"/>
      <c r="J66" s="43"/>
      <c r="K66" s="43"/>
      <c r="L66" s="43"/>
      <c r="M66" s="43"/>
      <c r="N66" s="43"/>
    </row>
    <row r="67" spans="1:16" x14ac:dyDescent="0.35">
      <c r="A67" s="43"/>
      <c r="B67" s="52"/>
      <c r="C67" s="44"/>
      <c r="D67" s="44"/>
      <c r="E67" s="43"/>
      <c r="F67" s="43"/>
      <c r="G67" s="54"/>
      <c r="H67" s="55"/>
      <c r="I67" s="43"/>
      <c r="J67" s="43"/>
      <c r="K67" s="43"/>
      <c r="L67" s="43"/>
      <c r="M67" s="43"/>
      <c r="N67" s="43"/>
    </row>
    <row r="68" spans="1:16" x14ac:dyDescent="0.35">
      <c r="A68" s="43"/>
      <c r="B68" s="52"/>
      <c r="C68" s="44"/>
      <c r="D68" s="44"/>
      <c r="E68" s="43"/>
      <c r="F68" s="43"/>
      <c r="G68" s="54"/>
      <c r="H68" s="55"/>
      <c r="I68" s="43"/>
      <c r="J68" s="43"/>
      <c r="K68" s="43"/>
      <c r="L68" s="43"/>
      <c r="M68" s="43"/>
      <c r="N68" s="43"/>
    </row>
    <row r="69" spans="1:16" x14ac:dyDescent="0.35">
      <c r="A69" s="43"/>
      <c r="B69" s="52"/>
      <c r="C69" s="44"/>
      <c r="D69" s="44"/>
      <c r="E69" s="43"/>
      <c r="F69" s="43"/>
      <c r="G69" s="54"/>
      <c r="H69" s="55"/>
      <c r="I69" s="43"/>
      <c r="J69" s="43"/>
      <c r="K69" s="43"/>
      <c r="L69" s="43"/>
      <c r="M69" s="43"/>
      <c r="N69" s="43"/>
    </row>
    <row r="70" spans="1:16" x14ac:dyDescent="0.35">
      <c r="A70" s="43"/>
      <c r="B70" s="52"/>
      <c r="C70" s="44"/>
      <c r="D70" s="44"/>
      <c r="E70" s="43"/>
      <c r="F70" s="43"/>
      <c r="G70" s="54"/>
      <c r="H70" s="55"/>
      <c r="I70" s="43"/>
      <c r="J70" s="43"/>
      <c r="K70" s="43"/>
      <c r="L70" s="43"/>
      <c r="M70" s="43"/>
      <c r="N70" s="43"/>
    </row>
    <row r="71" spans="1:16" x14ac:dyDescent="0.35">
      <c r="A71" s="43"/>
      <c r="B71" s="52"/>
      <c r="C71" s="44"/>
      <c r="D71" s="44"/>
      <c r="E71" s="43"/>
      <c r="F71" s="43"/>
      <c r="G71" s="54"/>
      <c r="H71" s="55"/>
      <c r="I71" s="43"/>
      <c r="J71" s="43"/>
      <c r="K71" s="43"/>
      <c r="L71" s="43"/>
      <c r="M71" s="43"/>
      <c r="N71" s="43"/>
    </row>
    <row r="72" spans="1:16" x14ac:dyDescent="0.35">
      <c r="A72" s="43"/>
      <c r="B72" s="52"/>
      <c r="C72" s="44"/>
      <c r="D72" s="44"/>
      <c r="E72" s="43"/>
      <c r="F72" s="43"/>
      <c r="G72" s="54"/>
      <c r="H72" s="55"/>
      <c r="I72" s="43"/>
      <c r="J72" s="43"/>
      <c r="K72" s="43"/>
      <c r="L72" s="43"/>
      <c r="M72" s="43"/>
      <c r="N72" s="43"/>
    </row>
    <row r="73" spans="1:16" x14ac:dyDescent="0.35">
      <c r="A73" s="43"/>
      <c r="B73" s="44"/>
      <c r="C73" s="44"/>
      <c r="D73" s="44"/>
      <c r="E73" s="43"/>
      <c r="F73" s="43"/>
      <c r="G73" s="43"/>
      <c r="H73" s="43"/>
      <c r="I73" s="43"/>
      <c r="J73" s="43"/>
      <c r="K73" s="43"/>
      <c r="L73" s="43"/>
      <c r="M73" s="43"/>
      <c r="N73" s="43"/>
    </row>
    <row r="74" spans="1:16" x14ac:dyDescent="0.35">
      <c r="A74" s="43"/>
      <c r="B74" s="44"/>
      <c r="C74" s="44"/>
      <c r="D74" s="44"/>
      <c r="E74" s="43"/>
      <c r="F74" s="43"/>
      <c r="G74" s="43"/>
      <c r="H74" s="43"/>
      <c r="I74" s="43"/>
      <c r="J74" s="43"/>
      <c r="K74" s="43"/>
      <c r="L74" s="43"/>
      <c r="M74" s="43"/>
      <c r="N74" s="45"/>
    </row>
    <row r="75" spans="1:16" x14ac:dyDescent="0.35">
      <c r="A75" s="43"/>
      <c r="B75" s="44"/>
      <c r="C75" s="44"/>
      <c r="D75" s="44"/>
      <c r="E75" s="43"/>
      <c r="F75" s="43"/>
      <c r="G75" s="43"/>
      <c r="H75" s="43"/>
      <c r="I75" s="43"/>
      <c r="J75" s="43"/>
      <c r="K75" s="43"/>
      <c r="L75" s="43"/>
      <c r="M75" s="43"/>
      <c r="N75" s="45"/>
    </row>
    <row r="76" spans="1:16" x14ac:dyDescent="0.35">
      <c r="A76" s="43"/>
      <c r="B76" s="44"/>
      <c r="C76" s="44"/>
      <c r="D76" s="44"/>
      <c r="E76" s="43"/>
      <c r="F76" s="43"/>
      <c r="G76" s="43"/>
      <c r="H76" s="43"/>
      <c r="I76" s="43"/>
      <c r="J76" s="43"/>
      <c r="K76" s="43"/>
      <c r="L76" s="43"/>
      <c r="M76" s="43"/>
      <c r="N76" s="43"/>
    </row>
    <row r="77" spans="1:16" x14ac:dyDescent="0.3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</row>
    <row r="78" spans="1:16" x14ac:dyDescent="0.3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</row>
    <row r="79" spans="1:16" x14ac:dyDescent="0.3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</row>
    <row r="80" spans="1:16" x14ac:dyDescent="0.3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</row>
    <row r="81" spans="1:14" x14ac:dyDescent="0.3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</row>
    <row r="82" spans="1:14" x14ac:dyDescent="0.3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</row>
    <row r="83" spans="1:14" x14ac:dyDescent="0.3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</row>
    <row r="84" spans="1:14" x14ac:dyDescent="0.3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</row>
    <row r="85" spans="1:14" x14ac:dyDescent="0.3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</row>
    <row r="86" spans="1:14" x14ac:dyDescent="0.3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</row>
    <row r="87" spans="1:14" x14ac:dyDescent="0.3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</row>
    <row r="88" spans="1:14" x14ac:dyDescent="0.3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</row>
    <row r="89" spans="1:14" x14ac:dyDescent="0.3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</row>
    <row r="90" spans="1:14" x14ac:dyDescent="0.3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</row>
    <row r="91" spans="1:14" x14ac:dyDescent="0.3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</row>
    <row r="92" spans="1:14" x14ac:dyDescent="0.3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</row>
    <row r="93" spans="1:14" x14ac:dyDescent="0.3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</row>
    <row r="94" spans="1:14" x14ac:dyDescent="0.3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</row>
    <row r="95" spans="1:14" x14ac:dyDescent="0.3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</row>
    <row r="96" spans="1:14" x14ac:dyDescent="0.3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1:14" x14ac:dyDescent="0.3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</row>
    <row r="98" spans="1:14" x14ac:dyDescent="0.3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</row>
    <row r="99" spans="1:14" x14ac:dyDescent="0.3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</row>
    <row r="100" spans="1:14" x14ac:dyDescent="0.3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</row>
    <row r="101" spans="1:14" x14ac:dyDescent="0.3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</row>
    <row r="102" spans="1:14" x14ac:dyDescent="0.3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</row>
    <row r="103" spans="1:14" x14ac:dyDescent="0.3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</row>
    <row r="104" spans="1:14" x14ac:dyDescent="0.3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</row>
    <row r="105" spans="1:14" x14ac:dyDescent="0.3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</row>
    <row r="106" spans="1:14" x14ac:dyDescent="0.3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</row>
    <row r="107" spans="1:14" x14ac:dyDescent="0.3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</row>
    <row r="108" spans="1:14" x14ac:dyDescent="0.3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</row>
    <row r="109" spans="1:14" x14ac:dyDescent="0.3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</row>
    <row r="110" spans="1:14" x14ac:dyDescent="0.3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</row>
    <row r="111" spans="1:14" x14ac:dyDescent="0.3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</row>
    <row r="112" spans="1:14" x14ac:dyDescent="0.3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</row>
    <row r="113" spans="1:14" x14ac:dyDescent="0.3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</row>
    <row r="114" spans="1:14" x14ac:dyDescent="0.3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</row>
    <row r="115" spans="1:14" x14ac:dyDescent="0.3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</row>
    <row r="116" spans="1:14" x14ac:dyDescent="0.3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</row>
    <row r="117" spans="1:14" x14ac:dyDescent="0.3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</row>
    <row r="118" spans="1:14" x14ac:dyDescent="0.3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</row>
    <row r="119" spans="1:14" x14ac:dyDescent="0.3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</row>
    <row r="120" spans="1:14" x14ac:dyDescent="0.3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</row>
    <row r="121" spans="1:14" x14ac:dyDescent="0.3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</row>
    <row r="122" spans="1:14" x14ac:dyDescent="0.3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</row>
    <row r="123" spans="1:14" x14ac:dyDescent="0.3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</row>
    <row r="124" spans="1:14" x14ac:dyDescent="0.3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</row>
    <row r="125" spans="1:14" x14ac:dyDescent="0.3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</row>
    <row r="126" spans="1:14" x14ac:dyDescent="0.3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</row>
    <row r="127" spans="1:14" x14ac:dyDescent="0.3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</row>
    <row r="128" spans="1:14" x14ac:dyDescent="0.3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</row>
    <row r="129" spans="1:14" x14ac:dyDescent="0.3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</row>
    <row r="130" spans="1:14" x14ac:dyDescent="0.3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</row>
    <row r="131" spans="1:14" x14ac:dyDescent="0.3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</row>
    <row r="132" spans="1:14" x14ac:dyDescent="0.3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</row>
    <row r="133" spans="1:14" x14ac:dyDescent="0.3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</row>
    <row r="134" spans="1:14" x14ac:dyDescent="0.3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</row>
    <row r="135" spans="1:14" x14ac:dyDescent="0.3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</row>
    <row r="136" spans="1:14" x14ac:dyDescent="0.3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</row>
    <row r="137" spans="1:14" x14ac:dyDescent="0.3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</row>
    <row r="138" spans="1:14" x14ac:dyDescent="0.3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</row>
    <row r="139" spans="1:14" x14ac:dyDescent="0.3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</row>
    <row r="140" spans="1:14" x14ac:dyDescent="0.3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</row>
    <row r="141" spans="1:14" x14ac:dyDescent="0.3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</row>
    <row r="142" spans="1:14" x14ac:dyDescent="0.3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</row>
    <row r="143" spans="1:14" x14ac:dyDescent="0.3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</row>
    <row r="144" spans="1:14" x14ac:dyDescent="0.3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</row>
    <row r="145" spans="1:14" x14ac:dyDescent="0.3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</row>
    <row r="146" spans="1:14" x14ac:dyDescent="0.3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</row>
    <row r="147" spans="1:14" x14ac:dyDescent="0.3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</row>
    <row r="148" spans="1:14" x14ac:dyDescent="0.3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</row>
    <row r="149" spans="1:14" x14ac:dyDescent="0.3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</row>
    <row r="150" spans="1:14" x14ac:dyDescent="0.3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</row>
    <row r="151" spans="1:14" x14ac:dyDescent="0.3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</row>
    <row r="152" spans="1:14" x14ac:dyDescent="0.3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</row>
    <row r="153" spans="1:14" x14ac:dyDescent="0.3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</row>
    <row r="154" spans="1:14" x14ac:dyDescent="0.3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</row>
    <row r="155" spans="1:14" x14ac:dyDescent="0.3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</row>
    <row r="156" spans="1:14" x14ac:dyDescent="0.3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</row>
    <row r="157" spans="1:14" x14ac:dyDescent="0.3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</row>
    <row r="158" spans="1:14" x14ac:dyDescent="0.3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</row>
    <row r="159" spans="1:14" x14ac:dyDescent="0.3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</row>
    <row r="160" spans="1:14" x14ac:dyDescent="0.3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</row>
    <row r="161" spans="1:14" x14ac:dyDescent="0.3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</row>
    <row r="162" spans="1:14" x14ac:dyDescent="0.3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</row>
    <row r="163" spans="1:14" x14ac:dyDescent="0.3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</row>
    <row r="164" spans="1:14" x14ac:dyDescent="0.3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</row>
    <row r="165" spans="1:14" x14ac:dyDescent="0.3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</row>
    <row r="166" spans="1:14" x14ac:dyDescent="0.3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</row>
    <row r="167" spans="1:14" x14ac:dyDescent="0.3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</row>
    <row r="168" spans="1:14" x14ac:dyDescent="0.3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</row>
    <row r="169" spans="1:14" x14ac:dyDescent="0.3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</row>
    <row r="170" spans="1:14" x14ac:dyDescent="0.3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</row>
    <row r="171" spans="1:14" x14ac:dyDescent="0.3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</row>
    <row r="172" spans="1:14" x14ac:dyDescent="0.3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</row>
    <row r="173" spans="1:14" x14ac:dyDescent="0.3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</row>
    <row r="174" spans="1:14" x14ac:dyDescent="0.3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</row>
    <row r="175" spans="1:14" x14ac:dyDescent="0.3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</row>
    <row r="176" spans="1:14" x14ac:dyDescent="0.3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</row>
    <row r="177" spans="1:14" x14ac:dyDescent="0.3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</row>
    <row r="178" spans="1:14" x14ac:dyDescent="0.3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</row>
    <row r="179" spans="1:14" x14ac:dyDescent="0.3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</row>
    <row r="180" spans="1:14" x14ac:dyDescent="0.3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</row>
    <row r="181" spans="1:14" x14ac:dyDescent="0.3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</row>
    <row r="182" spans="1:14" x14ac:dyDescent="0.3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</row>
    <row r="183" spans="1:14" x14ac:dyDescent="0.3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</row>
    <row r="184" spans="1:14" x14ac:dyDescent="0.3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</row>
    <row r="185" spans="1:14" x14ac:dyDescent="0.3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</row>
    <row r="186" spans="1:14" x14ac:dyDescent="0.3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</row>
    <row r="187" spans="1:14" x14ac:dyDescent="0.3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</row>
    <row r="188" spans="1:14" x14ac:dyDescent="0.3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</row>
    <row r="189" spans="1:14" x14ac:dyDescent="0.3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</row>
    <row r="190" spans="1:14" x14ac:dyDescent="0.3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</row>
    <row r="191" spans="1:14" x14ac:dyDescent="0.3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</row>
    <row r="192" spans="1:14" x14ac:dyDescent="0.3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</row>
    <row r="193" spans="1:14" x14ac:dyDescent="0.3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</row>
    <row r="194" spans="1:14" x14ac:dyDescent="0.3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</row>
    <row r="195" spans="1:14" x14ac:dyDescent="0.3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</row>
    <row r="196" spans="1:14" x14ac:dyDescent="0.3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</row>
    <row r="197" spans="1:14" x14ac:dyDescent="0.3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</row>
    <row r="198" spans="1:14" x14ac:dyDescent="0.3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</row>
    <row r="199" spans="1:14" x14ac:dyDescent="0.3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</row>
    <row r="200" spans="1:14" x14ac:dyDescent="0.3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</row>
    <row r="201" spans="1:14" x14ac:dyDescent="0.3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</row>
    <row r="202" spans="1:14" x14ac:dyDescent="0.3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</row>
    <row r="203" spans="1:14" x14ac:dyDescent="0.3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</row>
    <row r="204" spans="1:14" x14ac:dyDescent="0.3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</row>
    <row r="205" spans="1:14" x14ac:dyDescent="0.3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</row>
    <row r="206" spans="1:14" x14ac:dyDescent="0.3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</row>
    <row r="207" spans="1:14" x14ac:dyDescent="0.3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</row>
    <row r="208" spans="1:14" x14ac:dyDescent="0.3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</row>
    <row r="209" spans="1:14" x14ac:dyDescent="0.3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</row>
    <row r="210" spans="1:14" x14ac:dyDescent="0.3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</row>
    <row r="211" spans="1:14" x14ac:dyDescent="0.3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</row>
    <row r="212" spans="1:14" x14ac:dyDescent="0.35">
      <c r="B212" s="5"/>
      <c r="C212" s="5"/>
      <c r="D212" s="5"/>
    </row>
    <row r="213" spans="1:14" x14ac:dyDescent="0.35">
      <c r="B213" s="5"/>
      <c r="C213" s="5"/>
      <c r="D213" s="5"/>
    </row>
    <row r="214" spans="1:14" x14ac:dyDescent="0.35">
      <c r="B214" s="5"/>
      <c r="C214" s="5"/>
      <c r="D214" s="5"/>
    </row>
    <row r="215" spans="1:14" x14ac:dyDescent="0.35">
      <c r="B215" s="5"/>
      <c r="C215" s="5"/>
      <c r="D215" s="5"/>
    </row>
    <row r="216" spans="1:14" x14ac:dyDescent="0.35">
      <c r="B216" s="5"/>
      <c r="C216" s="5"/>
      <c r="D216" s="5"/>
    </row>
    <row r="217" spans="1:14" x14ac:dyDescent="0.35">
      <c r="B217" s="5"/>
      <c r="C217" s="5"/>
      <c r="D217" s="5"/>
    </row>
    <row r="218" spans="1:14" x14ac:dyDescent="0.35">
      <c r="B218" s="5"/>
      <c r="C218" s="5"/>
      <c r="D218" s="5"/>
    </row>
    <row r="219" spans="1:14" x14ac:dyDescent="0.35">
      <c r="B219" s="5"/>
      <c r="C219" s="5"/>
      <c r="D219" s="5"/>
    </row>
    <row r="220" spans="1:14" x14ac:dyDescent="0.35">
      <c r="B220" s="5"/>
      <c r="C220" s="5"/>
      <c r="D220" s="5"/>
    </row>
    <row r="221" spans="1:14" x14ac:dyDescent="0.35">
      <c r="B221" s="5"/>
      <c r="C221" s="5"/>
      <c r="D221" s="5"/>
    </row>
    <row r="222" spans="1:14" x14ac:dyDescent="0.35">
      <c r="B222" s="5"/>
      <c r="C222" s="5"/>
      <c r="D222" s="5"/>
    </row>
    <row r="223" spans="1:14" x14ac:dyDescent="0.35">
      <c r="B223" s="5"/>
      <c r="C223" s="5"/>
      <c r="D223" s="5"/>
    </row>
    <row r="224" spans="1:14" x14ac:dyDescent="0.35">
      <c r="B224" s="5"/>
      <c r="C224" s="5"/>
      <c r="D224" s="5"/>
    </row>
    <row r="225" spans="2:4" x14ac:dyDescent="0.35">
      <c r="B225" s="5"/>
      <c r="C225" s="5"/>
      <c r="D225" s="5"/>
    </row>
    <row r="226" spans="2:4" x14ac:dyDescent="0.35">
      <c r="B226" s="5"/>
      <c r="C226" s="5"/>
      <c r="D226" s="5"/>
    </row>
    <row r="227" spans="2:4" x14ac:dyDescent="0.35">
      <c r="B227" s="5"/>
      <c r="C227" s="5"/>
      <c r="D227" s="5"/>
    </row>
    <row r="228" spans="2:4" x14ac:dyDescent="0.35">
      <c r="B228" s="5"/>
      <c r="C228" s="5"/>
      <c r="D228" s="5"/>
    </row>
    <row r="229" spans="2:4" x14ac:dyDescent="0.35">
      <c r="B229" s="5"/>
      <c r="C229" s="5"/>
      <c r="D229" s="5"/>
    </row>
    <row r="230" spans="2:4" x14ac:dyDescent="0.35">
      <c r="B230" s="5"/>
      <c r="C230" s="5"/>
      <c r="D230" s="5"/>
    </row>
    <row r="231" spans="2:4" x14ac:dyDescent="0.35">
      <c r="B231" s="5"/>
      <c r="C231" s="5"/>
      <c r="D231" s="5"/>
    </row>
    <row r="232" spans="2:4" x14ac:dyDescent="0.35">
      <c r="B232" s="5"/>
      <c r="C232" s="5"/>
      <c r="D232" s="5"/>
    </row>
    <row r="233" spans="2:4" x14ac:dyDescent="0.35">
      <c r="B233" s="5"/>
      <c r="C233" s="5"/>
      <c r="D233" s="5"/>
    </row>
    <row r="234" spans="2:4" x14ac:dyDescent="0.35">
      <c r="B234" s="5"/>
      <c r="C234" s="5"/>
      <c r="D234" s="5"/>
    </row>
    <row r="235" spans="2:4" x14ac:dyDescent="0.35">
      <c r="B235" s="5"/>
      <c r="C235" s="5"/>
      <c r="D235" s="5"/>
    </row>
    <row r="236" spans="2:4" x14ac:dyDescent="0.35">
      <c r="B236" s="5"/>
      <c r="C236" s="5"/>
      <c r="D236" s="5"/>
    </row>
    <row r="237" spans="2:4" x14ac:dyDescent="0.35">
      <c r="B237" s="5"/>
      <c r="C237" s="5"/>
      <c r="D237" s="5"/>
    </row>
    <row r="238" spans="2:4" x14ac:dyDescent="0.35">
      <c r="B238" s="5"/>
      <c r="C238" s="5"/>
      <c r="D238" s="5"/>
    </row>
    <row r="239" spans="2:4" x14ac:dyDescent="0.35">
      <c r="B239" s="5"/>
      <c r="C239" s="5"/>
      <c r="D239" s="5"/>
    </row>
    <row r="240" spans="2:4" x14ac:dyDescent="0.35">
      <c r="B240" s="5"/>
      <c r="C240" s="5"/>
      <c r="D240" s="5"/>
    </row>
    <row r="241" spans="2:4" x14ac:dyDescent="0.35">
      <c r="B241" s="5"/>
      <c r="C241" s="5"/>
      <c r="D241" s="5"/>
    </row>
    <row r="242" spans="2:4" x14ac:dyDescent="0.35">
      <c r="B242" s="5"/>
      <c r="C242" s="5"/>
      <c r="D242" s="5"/>
    </row>
    <row r="243" spans="2:4" x14ac:dyDescent="0.35">
      <c r="B243" s="5"/>
      <c r="C243" s="5"/>
      <c r="D243" s="5"/>
    </row>
    <row r="244" spans="2:4" x14ac:dyDescent="0.35">
      <c r="B244" s="5"/>
      <c r="C244" s="5"/>
      <c r="D244" s="5"/>
    </row>
    <row r="245" spans="2:4" x14ac:dyDescent="0.35">
      <c r="B245" s="5"/>
      <c r="C245" s="5"/>
      <c r="D245" s="5"/>
    </row>
    <row r="246" spans="2:4" x14ac:dyDescent="0.35">
      <c r="B246" s="5"/>
      <c r="C246" s="5"/>
      <c r="D246" s="5"/>
    </row>
    <row r="247" spans="2:4" x14ac:dyDescent="0.35">
      <c r="B247" s="5"/>
      <c r="C247" s="5"/>
      <c r="D247" s="5"/>
    </row>
    <row r="248" spans="2:4" x14ac:dyDescent="0.35">
      <c r="B248" s="5"/>
      <c r="C248" s="5"/>
      <c r="D248" s="5"/>
    </row>
    <row r="249" spans="2:4" x14ac:dyDescent="0.35">
      <c r="B249" s="5"/>
      <c r="C249" s="5"/>
      <c r="D249" s="5"/>
    </row>
    <row r="250" spans="2:4" x14ac:dyDescent="0.35">
      <c r="B250" s="5"/>
      <c r="C250" s="5"/>
      <c r="D250" s="5"/>
    </row>
    <row r="251" spans="2:4" x14ac:dyDescent="0.35">
      <c r="B251" s="5"/>
      <c r="C251" s="5"/>
      <c r="D251" s="5"/>
    </row>
    <row r="252" spans="2:4" x14ac:dyDescent="0.35">
      <c r="B252" s="5"/>
      <c r="C252" s="5"/>
      <c r="D252" s="5"/>
    </row>
    <row r="253" spans="2:4" x14ac:dyDescent="0.35">
      <c r="B253" s="5"/>
      <c r="C253" s="5"/>
      <c r="D253" s="5"/>
    </row>
    <row r="254" spans="2:4" x14ac:dyDescent="0.35">
      <c r="B254" s="5"/>
      <c r="C254" s="5"/>
      <c r="D254" s="5"/>
    </row>
    <row r="255" spans="2:4" x14ac:dyDescent="0.35">
      <c r="B255" s="5"/>
      <c r="C255" s="5"/>
      <c r="D255" s="5"/>
    </row>
    <row r="256" spans="2:4" x14ac:dyDescent="0.35">
      <c r="B256" s="5"/>
      <c r="C256" s="5"/>
      <c r="D256" s="5"/>
    </row>
    <row r="257" spans="2:4" x14ac:dyDescent="0.35">
      <c r="B257" s="5"/>
      <c r="C257" s="5"/>
      <c r="D257" s="5"/>
    </row>
    <row r="258" spans="2:4" x14ac:dyDescent="0.35">
      <c r="B258" s="5"/>
      <c r="C258" s="5"/>
      <c r="D258" s="5"/>
    </row>
    <row r="259" spans="2:4" x14ac:dyDescent="0.35">
      <c r="B259" s="5"/>
      <c r="C259" s="5"/>
      <c r="D259" s="5"/>
    </row>
    <row r="260" spans="2:4" x14ac:dyDescent="0.35">
      <c r="B260" s="5"/>
      <c r="C260" s="5"/>
      <c r="D260" s="5"/>
    </row>
    <row r="261" spans="2:4" x14ac:dyDescent="0.35">
      <c r="B261" s="5"/>
      <c r="C261" s="5"/>
      <c r="D261" s="5"/>
    </row>
    <row r="262" spans="2:4" x14ac:dyDescent="0.35">
      <c r="B262" s="5"/>
      <c r="C262" s="5"/>
      <c r="D262" s="5"/>
    </row>
    <row r="263" spans="2:4" x14ac:dyDescent="0.35">
      <c r="B263" s="5"/>
      <c r="C263" s="5"/>
      <c r="D263" s="5"/>
    </row>
    <row r="264" spans="2:4" x14ac:dyDescent="0.35">
      <c r="B264" s="5"/>
      <c r="C264" s="5"/>
      <c r="D264" s="5"/>
    </row>
    <row r="265" spans="2:4" x14ac:dyDescent="0.35">
      <c r="B265" s="5"/>
      <c r="C265" s="5"/>
      <c r="D265" s="5"/>
    </row>
    <row r="266" spans="2:4" x14ac:dyDescent="0.35">
      <c r="B266" s="5"/>
      <c r="C266" s="5"/>
      <c r="D266" s="5"/>
    </row>
    <row r="267" spans="2:4" x14ac:dyDescent="0.35">
      <c r="B267" s="5"/>
      <c r="C267" s="5"/>
      <c r="D267" s="5"/>
    </row>
    <row r="268" spans="2:4" x14ac:dyDescent="0.35">
      <c r="B268" s="5"/>
      <c r="C268" s="5"/>
      <c r="D268" s="5"/>
    </row>
    <row r="269" spans="2:4" x14ac:dyDescent="0.35">
      <c r="B269" s="5"/>
      <c r="C269" s="5"/>
      <c r="D269" s="5"/>
    </row>
    <row r="270" spans="2:4" x14ac:dyDescent="0.35">
      <c r="B270" s="5"/>
      <c r="C270" s="5"/>
      <c r="D270" s="5"/>
    </row>
    <row r="271" spans="2:4" x14ac:dyDescent="0.35">
      <c r="B271" s="5"/>
      <c r="C271" s="5"/>
      <c r="D271" s="5"/>
    </row>
    <row r="272" spans="2:4" x14ac:dyDescent="0.35">
      <c r="B272" s="5"/>
      <c r="C272" s="5"/>
      <c r="D272" s="5"/>
    </row>
    <row r="273" spans="2:4" x14ac:dyDescent="0.35">
      <c r="B273" s="5"/>
      <c r="C273" s="5"/>
      <c r="D273" s="5"/>
    </row>
    <row r="274" spans="2:4" x14ac:dyDescent="0.35">
      <c r="B274" s="5"/>
      <c r="C274" s="5"/>
      <c r="D274" s="5"/>
    </row>
    <row r="275" spans="2:4" x14ac:dyDescent="0.35">
      <c r="B275" s="5"/>
      <c r="C275" s="5"/>
      <c r="D275" s="5"/>
    </row>
    <row r="276" spans="2:4" x14ac:dyDescent="0.35">
      <c r="B276" s="5"/>
      <c r="C276" s="5"/>
      <c r="D276" s="5"/>
    </row>
    <row r="277" spans="2:4" x14ac:dyDescent="0.35">
      <c r="B277" s="5"/>
      <c r="C277" s="5"/>
      <c r="D277" s="5"/>
    </row>
    <row r="278" spans="2:4" x14ac:dyDescent="0.35">
      <c r="B278" s="5"/>
      <c r="C278" s="5"/>
      <c r="D278" s="5"/>
    </row>
    <row r="279" spans="2:4" x14ac:dyDescent="0.35">
      <c r="B279" s="5"/>
      <c r="C279" s="5"/>
      <c r="D279" s="5"/>
    </row>
    <row r="280" spans="2:4" x14ac:dyDescent="0.35">
      <c r="B280" s="5"/>
      <c r="C280" s="5"/>
      <c r="D280" s="5"/>
    </row>
    <row r="281" spans="2:4" x14ac:dyDescent="0.35">
      <c r="B281" s="5"/>
      <c r="C281" s="5"/>
      <c r="D281" s="5"/>
    </row>
    <row r="282" spans="2:4" x14ac:dyDescent="0.35">
      <c r="B282" s="5"/>
      <c r="C282" s="5"/>
      <c r="D282" s="5"/>
    </row>
    <row r="283" spans="2:4" x14ac:dyDescent="0.35">
      <c r="B283" s="5"/>
      <c r="C283" s="5"/>
      <c r="D283" s="5"/>
    </row>
    <row r="284" spans="2:4" x14ac:dyDescent="0.35">
      <c r="B284" s="5"/>
      <c r="C284" s="5"/>
      <c r="D284" s="5"/>
    </row>
    <row r="285" spans="2:4" x14ac:dyDescent="0.35">
      <c r="B285" s="5"/>
      <c r="C285" s="5"/>
      <c r="D285" s="5"/>
    </row>
    <row r="286" spans="2:4" x14ac:dyDescent="0.35">
      <c r="B286" s="5"/>
      <c r="C286" s="5"/>
      <c r="D286" s="5"/>
    </row>
    <row r="287" spans="2:4" x14ac:dyDescent="0.35">
      <c r="B287" s="5"/>
      <c r="C287" s="5"/>
      <c r="D287" s="5"/>
    </row>
    <row r="288" spans="2:4" x14ac:dyDescent="0.35">
      <c r="B288" s="5"/>
      <c r="C288" s="5"/>
      <c r="D288" s="5"/>
    </row>
    <row r="289" spans="2:4" x14ac:dyDescent="0.35">
      <c r="B289" s="5"/>
      <c r="C289" s="5"/>
      <c r="D289" s="5"/>
    </row>
    <row r="290" spans="2:4" x14ac:dyDescent="0.35">
      <c r="B290" s="5"/>
      <c r="C290" s="5"/>
      <c r="D290" s="5"/>
    </row>
    <row r="291" spans="2:4" x14ac:dyDescent="0.35">
      <c r="B291" s="5"/>
      <c r="C291" s="5"/>
      <c r="D291" s="5"/>
    </row>
    <row r="292" spans="2:4" x14ac:dyDescent="0.35">
      <c r="B292" s="5"/>
      <c r="C292" s="5"/>
      <c r="D292" s="5"/>
    </row>
    <row r="293" spans="2:4" x14ac:dyDescent="0.35">
      <c r="B293" s="5"/>
      <c r="C293" s="5"/>
      <c r="D293" s="5"/>
    </row>
    <row r="294" spans="2:4" x14ac:dyDescent="0.35">
      <c r="B294" s="5"/>
      <c r="C294" s="5"/>
      <c r="D294" s="5"/>
    </row>
    <row r="295" spans="2:4" x14ac:dyDescent="0.35">
      <c r="B295" s="5"/>
      <c r="C295" s="5"/>
      <c r="D295" s="5"/>
    </row>
    <row r="296" spans="2:4" x14ac:dyDescent="0.35">
      <c r="B296" s="5"/>
      <c r="C296" s="5"/>
      <c r="D296" s="5"/>
    </row>
    <row r="297" spans="2:4" x14ac:dyDescent="0.35">
      <c r="B297" s="5"/>
      <c r="C297" s="5"/>
      <c r="D297" s="5"/>
    </row>
    <row r="298" spans="2:4" x14ac:dyDescent="0.35">
      <c r="B298" s="5"/>
      <c r="C298" s="5"/>
      <c r="D298" s="5"/>
    </row>
    <row r="299" spans="2:4" x14ac:dyDescent="0.35">
      <c r="B299" s="5"/>
      <c r="C299" s="5"/>
      <c r="D299" s="5"/>
    </row>
    <row r="300" spans="2:4" x14ac:dyDescent="0.35">
      <c r="B300" s="5"/>
      <c r="C300" s="5"/>
      <c r="D300" s="5"/>
    </row>
    <row r="301" spans="2:4" x14ac:dyDescent="0.35">
      <c r="B301" s="5"/>
      <c r="C301" s="5"/>
      <c r="D301" s="5"/>
    </row>
    <row r="302" spans="2:4" x14ac:dyDescent="0.35">
      <c r="B302" s="5"/>
      <c r="C302" s="5"/>
      <c r="D302" s="5"/>
    </row>
    <row r="303" spans="2:4" x14ac:dyDescent="0.35">
      <c r="B303" s="5"/>
      <c r="C303" s="5"/>
      <c r="D303" s="5"/>
    </row>
    <row r="304" spans="2:4" x14ac:dyDescent="0.35">
      <c r="B304" s="5"/>
      <c r="C304" s="5"/>
      <c r="D304" s="5"/>
    </row>
    <row r="305" spans="2:4" x14ac:dyDescent="0.35">
      <c r="B305" s="5"/>
      <c r="C305" s="5"/>
      <c r="D305" s="5"/>
    </row>
    <row r="306" spans="2:4" x14ac:dyDescent="0.35">
      <c r="B306" s="5"/>
      <c r="C306" s="5"/>
      <c r="D306" s="5"/>
    </row>
    <row r="307" spans="2:4" x14ac:dyDescent="0.35">
      <c r="B307" s="5"/>
      <c r="C307" s="5"/>
      <c r="D307" s="5"/>
    </row>
    <row r="308" spans="2:4" x14ac:dyDescent="0.35">
      <c r="B308" s="5"/>
      <c r="C308" s="5"/>
      <c r="D308" s="5"/>
    </row>
    <row r="309" spans="2:4" x14ac:dyDescent="0.35">
      <c r="B309" s="5"/>
      <c r="C309" s="5"/>
      <c r="D309" s="5"/>
    </row>
    <row r="310" spans="2:4" x14ac:dyDescent="0.35">
      <c r="B310" s="5"/>
      <c r="C310" s="5"/>
      <c r="D310" s="5"/>
    </row>
    <row r="311" spans="2:4" x14ac:dyDescent="0.35">
      <c r="B311" s="5"/>
      <c r="C311" s="5"/>
      <c r="D311" s="5"/>
    </row>
    <row r="312" spans="2:4" x14ac:dyDescent="0.35">
      <c r="B312" s="5"/>
      <c r="C312" s="5"/>
      <c r="D312" s="5"/>
    </row>
    <row r="313" spans="2:4" x14ac:dyDescent="0.35">
      <c r="B313" s="5"/>
      <c r="C313" s="5"/>
      <c r="D313" s="5"/>
    </row>
    <row r="314" spans="2:4" x14ac:dyDescent="0.35">
      <c r="B314" s="5"/>
      <c r="C314" s="5"/>
      <c r="D314" s="5"/>
    </row>
    <row r="315" spans="2:4" x14ac:dyDescent="0.35">
      <c r="B315" s="5"/>
      <c r="C315" s="5"/>
      <c r="D315" s="5"/>
    </row>
    <row r="316" spans="2:4" x14ac:dyDescent="0.35">
      <c r="B316" s="5"/>
      <c r="C316" s="5"/>
      <c r="D316" s="5"/>
    </row>
    <row r="317" spans="2:4" x14ac:dyDescent="0.35">
      <c r="B317" s="5"/>
      <c r="C317" s="5"/>
      <c r="D317" s="5"/>
    </row>
    <row r="318" spans="2:4" x14ac:dyDescent="0.35">
      <c r="B318" s="5"/>
      <c r="C318" s="5"/>
      <c r="D318" s="5"/>
    </row>
    <row r="319" spans="2:4" x14ac:dyDescent="0.35">
      <c r="B319" s="5"/>
      <c r="C319" s="5"/>
      <c r="D319" s="5"/>
    </row>
    <row r="320" spans="2:4" x14ac:dyDescent="0.35">
      <c r="B320" s="5"/>
      <c r="C320" s="5"/>
      <c r="D320" s="5"/>
    </row>
    <row r="321" spans="2:4" x14ac:dyDescent="0.35">
      <c r="B321" s="5"/>
      <c r="C321" s="5"/>
      <c r="D321" s="5"/>
    </row>
    <row r="322" spans="2:4" x14ac:dyDescent="0.35">
      <c r="B322" s="5"/>
      <c r="C322" s="5"/>
      <c r="D322" s="5"/>
    </row>
    <row r="323" spans="2:4" x14ac:dyDescent="0.35">
      <c r="B323" s="5"/>
      <c r="C323" s="5"/>
      <c r="D323" s="5"/>
    </row>
    <row r="324" spans="2:4" x14ac:dyDescent="0.35">
      <c r="B324" s="5"/>
      <c r="C324" s="5"/>
      <c r="D324" s="5"/>
    </row>
    <row r="325" spans="2:4" x14ac:dyDescent="0.35">
      <c r="B325" s="5"/>
      <c r="C325" s="5"/>
      <c r="D325" s="5"/>
    </row>
    <row r="326" spans="2:4" x14ac:dyDescent="0.35">
      <c r="B326" s="5"/>
      <c r="C326" s="5"/>
      <c r="D326" s="5"/>
    </row>
    <row r="327" spans="2:4" x14ac:dyDescent="0.35">
      <c r="B327" s="5"/>
      <c r="C327" s="5"/>
      <c r="D327" s="5"/>
    </row>
    <row r="328" spans="2:4" x14ac:dyDescent="0.35">
      <c r="B328" s="5"/>
      <c r="C328" s="5"/>
      <c r="D328" s="5"/>
    </row>
    <row r="329" spans="2:4" x14ac:dyDescent="0.35">
      <c r="B329" s="5"/>
      <c r="C329" s="5"/>
      <c r="D329" s="5"/>
    </row>
    <row r="330" spans="2:4" x14ac:dyDescent="0.35">
      <c r="B330" s="5"/>
      <c r="C330" s="5"/>
      <c r="D330" s="5"/>
    </row>
    <row r="331" spans="2:4" x14ac:dyDescent="0.35">
      <c r="B331" s="5"/>
      <c r="C331" s="5"/>
      <c r="D331" s="5"/>
    </row>
    <row r="332" spans="2:4" x14ac:dyDescent="0.35">
      <c r="B332" s="5"/>
      <c r="C332" s="5"/>
      <c r="D332" s="5"/>
    </row>
    <row r="333" spans="2:4" x14ac:dyDescent="0.35">
      <c r="B333" s="5"/>
      <c r="C333" s="5"/>
      <c r="D333" s="5"/>
    </row>
    <row r="334" spans="2:4" x14ac:dyDescent="0.35">
      <c r="B334" s="5"/>
      <c r="C334" s="5"/>
      <c r="D334" s="5"/>
    </row>
    <row r="335" spans="2:4" x14ac:dyDescent="0.35">
      <c r="B335" s="5"/>
      <c r="C335" s="5"/>
      <c r="D335" s="5"/>
    </row>
    <row r="336" spans="2:4" x14ac:dyDescent="0.35">
      <c r="B336" s="5"/>
      <c r="C336" s="5"/>
      <c r="D336" s="5"/>
    </row>
    <row r="337" spans="2:4" x14ac:dyDescent="0.35">
      <c r="B337" s="5"/>
      <c r="C337" s="5"/>
      <c r="D337" s="5"/>
    </row>
    <row r="338" spans="2:4" x14ac:dyDescent="0.35">
      <c r="B338" s="5"/>
      <c r="C338" s="5"/>
      <c r="D338" s="5"/>
    </row>
    <row r="339" spans="2:4" x14ac:dyDescent="0.35">
      <c r="B339" s="5"/>
      <c r="C339" s="5"/>
      <c r="D339" s="5"/>
    </row>
    <row r="340" spans="2:4" x14ac:dyDescent="0.35">
      <c r="B340" s="5"/>
      <c r="C340" s="5"/>
      <c r="D340" s="5"/>
    </row>
    <row r="341" spans="2:4" x14ac:dyDescent="0.35">
      <c r="B341" s="5"/>
      <c r="C341" s="5"/>
      <c r="D341" s="5"/>
    </row>
    <row r="342" spans="2:4" x14ac:dyDescent="0.35">
      <c r="B342" s="5"/>
      <c r="C342" s="5"/>
      <c r="D342" s="5"/>
    </row>
    <row r="343" spans="2:4" x14ac:dyDescent="0.35">
      <c r="B343" s="5"/>
      <c r="C343" s="5"/>
      <c r="D343" s="5"/>
    </row>
    <row r="344" spans="2:4" x14ac:dyDescent="0.35">
      <c r="B344" s="5"/>
      <c r="C344" s="5"/>
      <c r="D344" s="5"/>
    </row>
    <row r="345" spans="2:4" x14ac:dyDescent="0.35">
      <c r="B345" s="5"/>
      <c r="C345" s="5"/>
      <c r="D345" s="5"/>
    </row>
    <row r="346" spans="2:4" x14ac:dyDescent="0.35">
      <c r="B346" s="5"/>
      <c r="C346" s="5"/>
      <c r="D346" s="5"/>
    </row>
    <row r="347" spans="2:4" x14ac:dyDescent="0.35">
      <c r="B347" s="5"/>
      <c r="C347" s="5"/>
      <c r="D347" s="5"/>
    </row>
    <row r="348" spans="2:4" x14ac:dyDescent="0.35">
      <c r="B348" s="5"/>
      <c r="C348" s="5"/>
      <c r="D348" s="5"/>
    </row>
    <row r="349" spans="2:4" x14ac:dyDescent="0.35">
      <c r="B349" s="5"/>
      <c r="C349" s="5"/>
      <c r="D349" s="5"/>
    </row>
    <row r="350" spans="2:4" x14ac:dyDescent="0.35">
      <c r="B350" s="5"/>
      <c r="C350" s="5"/>
      <c r="D350" s="5"/>
    </row>
    <row r="351" spans="2:4" x14ac:dyDescent="0.35">
      <c r="B351" s="5"/>
      <c r="C351" s="5"/>
      <c r="D351" s="5"/>
    </row>
    <row r="352" spans="2:4" x14ac:dyDescent="0.35">
      <c r="B352" s="5"/>
      <c r="C352" s="5"/>
      <c r="D352" s="5"/>
    </row>
    <row r="353" spans="2:4" x14ac:dyDescent="0.35">
      <c r="B353" s="5"/>
      <c r="C353" s="5"/>
      <c r="D353" s="5"/>
    </row>
    <row r="354" spans="2:4" x14ac:dyDescent="0.35">
      <c r="B354" s="5"/>
      <c r="C354" s="5"/>
      <c r="D354" s="5"/>
    </row>
    <row r="355" spans="2:4" x14ac:dyDescent="0.35">
      <c r="B355" s="5"/>
      <c r="C355" s="5"/>
      <c r="D355" s="5"/>
    </row>
    <row r="356" spans="2:4" x14ac:dyDescent="0.35">
      <c r="B356" s="5"/>
      <c r="C356" s="5"/>
      <c r="D356" s="5"/>
    </row>
    <row r="357" spans="2:4" x14ac:dyDescent="0.35">
      <c r="B357" s="5"/>
      <c r="C357" s="5"/>
      <c r="D357" s="5"/>
    </row>
    <row r="358" spans="2:4" x14ac:dyDescent="0.35">
      <c r="B358" s="5"/>
      <c r="C358" s="5"/>
      <c r="D358" s="5"/>
    </row>
    <row r="359" spans="2:4" x14ac:dyDescent="0.35">
      <c r="B359" s="5"/>
      <c r="C359" s="5"/>
      <c r="D359" s="5"/>
    </row>
    <row r="360" spans="2:4" x14ac:dyDescent="0.35">
      <c r="B360" s="5"/>
      <c r="C360" s="5"/>
      <c r="D360" s="5"/>
    </row>
    <row r="361" spans="2:4" x14ac:dyDescent="0.35">
      <c r="B361" s="5"/>
      <c r="C361" s="5"/>
      <c r="D361" s="5"/>
    </row>
    <row r="362" spans="2:4" x14ac:dyDescent="0.35">
      <c r="B362" s="5"/>
      <c r="C362" s="5"/>
      <c r="D362" s="5"/>
    </row>
    <row r="363" spans="2:4" x14ac:dyDescent="0.35">
      <c r="B363" s="5"/>
      <c r="C363" s="5"/>
      <c r="D363" s="5"/>
    </row>
    <row r="364" spans="2:4" x14ac:dyDescent="0.35">
      <c r="B364" s="5"/>
      <c r="C364" s="5"/>
      <c r="D364" s="5"/>
    </row>
    <row r="365" spans="2:4" x14ac:dyDescent="0.35">
      <c r="B365" s="5"/>
      <c r="C365" s="5"/>
      <c r="D365" s="5"/>
    </row>
    <row r="366" spans="2:4" x14ac:dyDescent="0.35">
      <c r="B366" s="5"/>
      <c r="C366" s="5"/>
      <c r="D366" s="5"/>
    </row>
    <row r="367" spans="2:4" x14ac:dyDescent="0.35">
      <c r="B367" s="5"/>
      <c r="C367" s="5"/>
      <c r="D367" s="5"/>
    </row>
    <row r="368" spans="2:4" x14ac:dyDescent="0.35">
      <c r="B368" s="5"/>
      <c r="C368" s="5"/>
      <c r="D368" s="5"/>
    </row>
    <row r="369" spans="2:4" x14ac:dyDescent="0.35">
      <c r="B369" s="5"/>
      <c r="C369" s="5"/>
      <c r="D369" s="5"/>
    </row>
    <row r="370" spans="2:4" x14ac:dyDescent="0.35">
      <c r="B370" s="5"/>
      <c r="C370" s="5"/>
      <c r="D370" s="5"/>
    </row>
    <row r="371" spans="2:4" x14ac:dyDescent="0.35">
      <c r="B371" s="5"/>
      <c r="C371" s="5"/>
      <c r="D371" s="5"/>
    </row>
    <row r="372" spans="2:4" x14ac:dyDescent="0.35">
      <c r="B372" s="5"/>
      <c r="C372" s="5"/>
      <c r="D372" s="5"/>
    </row>
    <row r="373" spans="2:4" x14ac:dyDescent="0.35">
      <c r="B373" s="5"/>
      <c r="C373" s="5"/>
      <c r="D373" s="5"/>
    </row>
    <row r="374" spans="2:4" x14ac:dyDescent="0.35">
      <c r="B374" s="5"/>
      <c r="C374" s="5"/>
      <c r="D374" s="5"/>
    </row>
    <row r="375" spans="2:4" x14ac:dyDescent="0.35">
      <c r="B375" s="5"/>
      <c r="C375" s="5"/>
      <c r="D375" s="5"/>
    </row>
    <row r="376" spans="2:4" x14ac:dyDescent="0.35">
      <c r="B376" s="5"/>
      <c r="C376" s="5"/>
      <c r="D376" s="5"/>
    </row>
    <row r="377" spans="2:4" x14ac:dyDescent="0.35">
      <c r="B377" s="5"/>
      <c r="C377" s="5"/>
      <c r="D377" s="5"/>
    </row>
    <row r="378" spans="2:4" x14ac:dyDescent="0.35">
      <c r="B378" s="5"/>
      <c r="C378" s="5"/>
      <c r="D378" s="5"/>
    </row>
    <row r="379" spans="2:4" x14ac:dyDescent="0.35">
      <c r="B379" s="5"/>
      <c r="C379" s="5"/>
      <c r="D379" s="5"/>
    </row>
    <row r="380" spans="2:4" x14ac:dyDescent="0.35">
      <c r="B380" s="5"/>
      <c r="C380" s="5"/>
      <c r="D380" s="5"/>
    </row>
    <row r="381" spans="2:4" x14ac:dyDescent="0.35">
      <c r="B381" s="5"/>
      <c r="C381" s="5"/>
      <c r="D381" s="5"/>
    </row>
    <row r="382" spans="2:4" x14ac:dyDescent="0.35">
      <c r="B382" s="5"/>
      <c r="C382" s="5"/>
      <c r="D382" s="5"/>
    </row>
    <row r="383" spans="2:4" x14ac:dyDescent="0.35">
      <c r="B383" s="5"/>
      <c r="C383" s="5"/>
      <c r="D383" s="5"/>
    </row>
    <row r="384" spans="2:4" x14ac:dyDescent="0.35">
      <c r="B384" s="5"/>
      <c r="C384" s="5"/>
      <c r="D384" s="5"/>
    </row>
    <row r="385" spans="2:4" x14ac:dyDescent="0.35">
      <c r="B385" s="5"/>
      <c r="C385" s="5"/>
      <c r="D385" s="5"/>
    </row>
    <row r="386" spans="2:4" x14ac:dyDescent="0.35">
      <c r="B386" s="5"/>
      <c r="C386" s="5"/>
      <c r="D386" s="5"/>
    </row>
    <row r="387" spans="2:4" x14ac:dyDescent="0.35">
      <c r="B387" s="5"/>
      <c r="C387" s="5"/>
      <c r="D387" s="5"/>
    </row>
    <row r="388" spans="2:4" x14ac:dyDescent="0.35">
      <c r="B388" s="5"/>
      <c r="C388" s="5"/>
      <c r="D388" s="5"/>
    </row>
    <row r="389" spans="2:4" x14ac:dyDescent="0.35">
      <c r="B389" s="5"/>
      <c r="C389" s="5"/>
      <c r="D389" s="5"/>
    </row>
    <row r="390" spans="2:4" x14ac:dyDescent="0.35">
      <c r="B390" s="5"/>
      <c r="C390" s="5"/>
      <c r="D390" s="5"/>
    </row>
    <row r="391" spans="2:4" x14ac:dyDescent="0.35">
      <c r="B391" s="5"/>
      <c r="C391" s="5"/>
      <c r="D391" s="5"/>
    </row>
    <row r="392" spans="2:4" x14ac:dyDescent="0.35">
      <c r="B392" s="5"/>
      <c r="C392" s="5"/>
      <c r="D392" s="5"/>
    </row>
    <row r="393" spans="2:4" x14ac:dyDescent="0.35">
      <c r="B393" s="5"/>
      <c r="C393" s="5"/>
      <c r="D393" s="5"/>
    </row>
    <row r="394" spans="2:4" x14ac:dyDescent="0.35">
      <c r="B394" s="5"/>
      <c r="C394" s="5"/>
      <c r="D394" s="5"/>
    </row>
    <row r="395" spans="2:4" x14ac:dyDescent="0.35">
      <c r="B395" s="5"/>
      <c r="C395" s="5"/>
      <c r="D395" s="5"/>
    </row>
    <row r="396" spans="2:4" x14ac:dyDescent="0.35">
      <c r="B396" s="5"/>
      <c r="C396" s="5"/>
      <c r="D396" s="5"/>
    </row>
    <row r="397" spans="2:4" x14ac:dyDescent="0.35">
      <c r="B397" s="5"/>
      <c r="C397" s="5"/>
      <c r="D397" s="5"/>
    </row>
    <row r="398" spans="2:4" x14ac:dyDescent="0.35">
      <c r="B398" s="5"/>
      <c r="C398" s="5"/>
      <c r="D398" s="5"/>
    </row>
    <row r="399" spans="2:4" x14ac:dyDescent="0.35">
      <c r="B399" s="5"/>
      <c r="C399" s="5"/>
      <c r="D399" s="5"/>
    </row>
    <row r="400" spans="2:4" x14ac:dyDescent="0.35">
      <c r="B400" s="5"/>
      <c r="C400" s="5"/>
      <c r="D400" s="5"/>
    </row>
    <row r="401" spans="2:4" x14ac:dyDescent="0.35">
      <c r="B401" s="5"/>
      <c r="C401" s="5"/>
      <c r="D401" s="5"/>
    </row>
    <row r="402" spans="2:4" x14ac:dyDescent="0.35">
      <c r="B402" s="5"/>
      <c r="C402" s="5"/>
      <c r="D402" s="5"/>
    </row>
    <row r="403" spans="2:4" x14ac:dyDescent="0.35">
      <c r="B403" s="5"/>
      <c r="C403" s="5"/>
      <c r="D403" s="5"/>
    </row>
    <row r="404" spans="2:4" x14ac:dyDescent="0.35">
      <c r="B404" s="5"/>
      <c r="C404" s="5"/>
      <c r="D404" s="5"/>
    </row>
    <row r="405" spans="2:4" x14ac:dyDescent="0.35">
      <c r="B405" s="5"/>
      <c r="C405" s="5"/>
      <c r="D405" s="5"/>
    </row>
    <row r="406" spans="2:4" x14ac:dyDescent="0.35">
      <c r="B406" s="5"/>
      <c r="C406" s="5"/>
      <c r="D406" s="5"/>
    </row>
    <row r="407" spans="2:4" x14ac:dyDescent="0.35">
      <c r="B407" s="5"/>
      <c r="C407" s="5"/>
      <c r="D407" s="5"/>
    </row>
    <row r="408" spans="2:4" x14ac:dyDescent="0.35">
      <c r="B408" s="5"/>
      <c r="C408" s="5"/>
      <c r="D408" s="5"/>
    </row>
    <row r="409" spans="2:4" x14ac:dyDescent="0.35">
      <c r="B409" s="5"/>
      <c r="C409" s="5"/>
      <c r="D409" s="5"/>
    </row>
    <row r="410" spans="2:4" x14ac:dyDescent="0.35">
      <c r="B410" s="5"/>
      <c r="C410" s="5"/>
      <c r="D410" s="5"/>
    </row>
    <row r="411" spans="2:4" x14ac:dyDescent="0.35">
      <c r="B411" s="5"/>
      <c r="C411" s="5"/>
      <c r="D411" s="5"/>
    </row>
    <row r="412" spans="2:4" x14ac:dyDescent="0.35">
      <c r="B412" s="5"/>
      <c r="C412" s="5"/>
      <c r="D412" s="5"/>
    </row>
    <row r="413" spans="2:4" x14ac:dyDescent="0.35">
      <c r="B413" s="5"/>
      <c r="C413" s="5"/>
      <c r="D413" s="5"/>
    </row>
    <row r="414" spans="2:4" x14ac:dyDescent="0.35">
      <c r="B414" s="5"/>
      <c r="C414" s="5"/>
      <c r="D414" s="5"/>
    </row>
    <row r="415" spans="2:4" x14ac:dyDescent="0.35">
      <c r="B415" s="5"/>
      <c r="C415" s="5"/>
      <c r="D415" s="5"/>
    </row>
    <row r="416" spans="2:4" x14ac:dyDescent="0.35">
      <c r="B416" s="5"/>
      <c r="C416" s="5"/>
      <c r="D416" s="5"/>
    </row>
    <row r="417" spans="2:4" x14ac:dyDescent="0.35">
      <c r="B417" s="5"/>
      <c r="C417" s="5"/>
      <c r="D417" s="5"/>
    </row>
    <row r="418" spans="2:4" x14ac:dyDescent="0.35">
      <c r="B418" s="5"/>
      <c r="C418" s="5"/>
      <c r="D418" s="5"/>
    </row>
    <row r="419" spans="2:4" x14ac:dyDescent="0.35">
      <c r="B419" s="5"/>
      <c r="C419" s="5"/>
      <c r="D419" s="5"/>
    </row>
    <row r="420" spans="2:4" x14ac:dyDescent="0.35">
      <c r="B420" s="5"/>
      <c r="C420" s="5"/>
      <c r="D420" s="5"/>
    </row>
    <row r="421" spans="2:4" x14ac:dyDescent="0.35">
      <c r="B421" s="5"/>
      <c r="C421" s="5"/>
      <c r="D421" s="5"/>
    </row>
    <row r="422" spans="2:4" x14ac:dyDescent="0.35">
      <c r="B422" s="5"/>
      <c r="C422" s="5"/>
      <c r="D422" s="5"/>
    </row>
    <row r="423" spans="2:4" x14ac:dyDescent="0.35">
      <c r="B423" s="5"/>
      <c r="C423" s="5"/>
      <c r="D423" s="5"/>
    </row>
    <row r="424" spans="2:4" x14ac:dyDescent="0.35">
      <c r="B424" s="5"/>
      <c r="C424" s="5"/>
      <c r="D424" s="5"/>
    </row>
    <row r="425" spans="2:4" x14ac:dyDescent="0.35">
      <c r="B425" s="5"/>
      <c r="C425" s="5"/>
      <c r="D425" s="5"/>
    </row>
    <row r="426" spans="2:4" x14ac:dyDescent="0.35">
      <c r="B426" s="5"/>
      <c r="C426" s="5"/>
      <c r="D426" s="5"/>
    </row>
    <row r="427" spans="2:4" x14ac:dyDescent="0.35">
      <c r="B427" s="5"/>
      <c r="C427" s="5"/>
      <c r="D427" s="5"/>
    </row>
    <row r="428" spans="2:4" x14ac:dyDescent="0.35">
      <c r="B428" s="5"/>
      <c r="C428" s="5"/>
      <c r="D428" s="5"/>
    </row>
    <row r="429" spans="2:4" x14ac:dyDescent="0.35">
      <c r="B429" s="5"/>
      <c r="C429" s="5"/>
      <c r="D429" s="5"/>
    </row>
    <row r="430" spans="2:4" x14ac:dyDescent="0.35">
      <c r="B430" s="5"/>
      <c r="C430" s="5"/>
      <c r="D430" s="5"/>
    </row>
    <row r="431" spans="2:4" x14ac:dyDescent="0.35">
      <c r="B431" s="5"/>
      <c r="C431" s="5"/>
      <c r="D431" s="5"/>
    </row>
    <row r="432" spans="2:4" x14ac:dyDescent="0.35">
      <c r="B432" s="5"/>
      <c r="C432" s="5"/>
      <c r="D432" s="5"/>
    </row>
    <row r="433" spans="2:4" x14ac:dyDescent="0.35">
      <c r="B433" s="5"/>
      <c r="C433" s="5"/>
      <c r="D433" s="5"/>
    </row>
    <row r="434" spans="2:4" x14ac:dyDescent="0.35">
      <c r="B434" s="5"/>
      <c r="C434" s="5"/>
      <c r="D434" s="5"/>
    </row>
    <row r="435" spans="2:4" x14ac:dyDescent="0.35">
      <c r="B435" s="5"/>
      <c r="C435" s="5"/>
      <c r="D435" s="5"/>
    </row>
    <row r="436" spans="2:4" x14ac:dyDescent="0.35">
      <c r="B436" s="5"/>
      <c r="C436" s="5"/>
      <c r="D436" s="5"/>
    </row>
    <row r="437" spans="2:4" x14ac:dyDescent="0.35">
      <c r="B437" s="5"/>
      <c r="C437" s="5"/>
      <c r="D437" s="5"/>
    </row>
    <row r="438" spans="2:4" x14ac:dyDescent="0.35">
      <c r="B438" s="5"/>
      <c r="C438" s="5"/>
      <c r="D438" s="5"/>
    </row>
    <row r="439" spans="2:4" x14ac:dyDescent="0.35">
      <c r="B439" s="5"/>
      <c r="C439" s="5"/>
      <c r="D439" s="5"/>
    </row>
    <row r="440" spans="2:4" x14ac:dyDescent="0.35">
      <c r="B440" s="5"/>
      <c r="C440" s="5"/>
      <c r="D440" s="5"/>
    </row>
    <row r="441" spans="2:4" x14ac:dyDescent="0.35">
      <c r="B441" s="5"/>
      <c r="C441" s="5"/>
      <c r="D441" s="5"/>
    </row>
    <row r="442" spans="2:4" x14ac:dyDescent="0.35">
      <c r="B442" s="5"/>
      <c r="C442" s="5"/>
      <c r="D442" s="5"/>
    </row>
    <row r="443" spans="2:4" x14ac:dyDescent="0.35">
      <c r="B443" s="5"/>
      <c r="C443" s="5"/>
      <c r="D443" s="5"/>
    </row>
    <row r="444" spans="2:4" x14ac:dyDescent="0.35">
      <c r="B444" s="5"/>
      <c r="C444" s="5"/>
      <c r="D444" s="5"/>
    </row>
    <row r="445" spans="2:4" x14ac:dyDescent="0.35">
      <c r="B445" s="5"/>
      <c r="C445" s="5"/>
      <c r="D445" s="5"/>
    </row>
    <row r="446" spans="2:4" x14ac:dyDescent="0.35">
      <c r="B446" s="5"/>
      <c r="C446" s="5"/>
      <c r="D446" s="5"/>
    </row>
    <row r="447" spans="2:4" x14ac:dyDescent="0.35">
      <c r="B447" s="5"/>
      <c r="C447" s="5"/>
      <c r="D447" s="5"/>
    </row>
    <row r="448" spans="2:4" x14ac:dyDescent="0.35">
      <c r="B448" s="5"/>
      <c r="C448" s="5"/>
      <c r="D448" s="5"/>
    </row>
    <row r="449" spans="2:4" x14ac:dyDescent="0.35">
      <c r="B449" s="5"/>
      <c r="C449" s="5"/>
      <c r="D449" s="5"/>
    </row>
    <row r="450" spans="2:4" x14ac:dyDescent="0.35">
      <c r="B450" s="5"/>
      <c r="C450" s="5"/>
      <c r="D450" s="5"/>
    </row>
    <row r="451" spans="2:4" x14ac:dyDescent="0.35">
      <c r="B451" s="5"/>
      <c r="C451" s="5"/>
      <c r="D451" s="5"/>
    </row>
    <row r="452" spans="2:4" x14ac:dyDescent="0.35">
      <c r="B452" s="5"/>
      <c r="C452" s="5"/>
      <c r="D452" s="5"/>
    </row>
    <row r="453" spans="2:4" x14ac:dyDescent="0.35">
      <c r="B453" s="5"/>
      <c r="C453" s="5"/>
      <c r="D453" s="5"/>
    </row>
    <row r="454" spans="2:4" x14ac:dyDescent="0.35">
      <c r="B454" s="5"/>
      <c r="C454" s="5"/>
      <c r="D454" s="5"/>
    </row>
    <row r="455" spans="2:4" x14ac:dyDescent="0.35">
      <c r="B455" s="5"/>
      <c r="C455" s="5"/>
      <c r="D455" s="5"/>
    </row>
    <row r="456" spans="2:4" x14ac:dyDescent="0.35">
      <c r="B456" s="5"/>
      <c r="C456" s="5"/>
      <c r="D456" s="5"/>
    </row>
    <row r="457" spans="2:4" x14ac:dyDescent="0.35">
      <c r="B457" s="5"/>
      <c r="C457" s="5"/>
      <c r="D457" s="5"/>
    </row>
    <row r="458" spans="2:4" x14ac:dyDescent="0.35">
      <c r="B458" s="5"/>
      <c r="C458" s="5"/>
      <c r="D458" s="5"/>
    </row>
    <row r="459" spans="2:4" x14ac:dyDescent="0.35">
      <c r="B459" s="5"/>
      <c r="C459" s="5"/>
      <c r="D459" s="5"/>
    </row>
    <row r="460" spans="2:4" x14ac:dyDescent="0.35">
      <c r="B460" s="5"/>
      <c r="C460" s="5"/>
      <c r="D460" s="5"/>
    </row>
    <row r="461" spans="2:4" x14ac:dyDescent="0.35">
      <c r="B461" s="5"/>
      <c r="C461" s="5"/>
      <c r="D461" s="5"/>
    </row>
    <row r="462" spans="2:4" x14ac:dyDescent="0.35">
      <c r="B462" s="5"/>
      <c r="C462" s="5"/>
      <c r="D462" s="5"/>
    </row>
    <row r="463" spans="2:4" x14ac:dyDescent="0.35">
      <c r="B463" s="5"/>
      <c r="C463" s="5"/>
      <c r="D463" s="5"/>
    </row>
    <row r="464" spans="2:4" x14ac:dyDescent="0.35">
      <c r="B464" s="5"/>
      <c r="C464" s="5"/>
      <c r="D464" s="5"/>
    </row>
    <row r="465" spans="2:4" x14ac:dyDescent="0.35">
      <c r="B465" s="5"/>
      <c r="C465" s="5"/>
      <c r="D465" s="5"/>
    </row>
    <row r="466" spans="2:4" x14ac:dyDescent="0.35">
      <c r="B466" s="5"/>
      <c r="C466" s="5"/>
      <c r="D466" s="5"/>
    </row>
    <row r="467" spans="2:4" x14ac:dyDescent="0.35">
      <c r="B467" s="5"/>
      <c r="C467" s="5"/>
      <c r="D467" s="5"/>
    </row>
    <row r="468" spans="2:4" x14ac:dyDescent="0.35">
      <c r="B468" s="5"/>
      <c r="C468" s="5"/>
      <c r="D468" s="5"/>
    </row>
    <row r="469" spans="2:4" x14ac:dyDescent="0.35">
      <c r="B469" s="5"/>
      <c r="C469" s="5"/>
      <c r="D469" s="5"/>
    </row>
    <row r="470" spans="2:4" x14ac:dyDescent="0.35">
      <c r="B470" s="5"/>
      <c r="C470" s="5"/>
      <c r="D470" s="5"/>
    </row>
    <row r="471" spans="2:4" x14ac:dyDescent="0.35">
      <c r="B471" s="5"/>
      <c r="C471" s="5"/>
      <c r="D471" s="5"/>
    </row>
    <row r="472" spans="2:4" x14ac:dyDescent="0.35">
      <c r="B472" s="5"/>
      <c r="C472" s="5"/>
      <c r="D472" s="5"/>
    </row>
    <row r="473" spans="2:4" x14ac:dyDescent="0.35">
      <c r="B473" s="5"/>
      <c r="C473" s="5"/>
      <c r="D473" s="5"/>
    </row>
    <row r="474" spans="2:4" x14ac:dyDescent="0.35">
      <c r="B474" s="5"/>
      <c r="C474" s="5"/>
      <c r="D474" s="5"/>
    </row>
    <row r="475" spans="2:4" x14ac:dyDescent="0.35">
      <c r="B475" s="5"/>
      <c r="C475" s="5"/>
      <c r="D475" s="5"/>
    </row>
    <row r="476" spans="2:4" x14ac:dyDescent="0.35">
      <c r="B476" s="5"/>
      <c r="C476" s="5"/>
      <c r="D476" s="5"/>
    </row>
    <row r="477" spans="2:4" x14ac:dyDescent="0.35">
      <c r="B477" s="5"/>
      <c r="C477" s="5"/>
      <c r="D477" s="5"/>
    </row>
    <row r="478" spans="2:4" x14ac:dyDescent="0.35">
      <c r="B478" s="5"/>
      <c r="C478" s="5"/>
      <c r="D478" s="5"/>
    </row>
    <row r="479" spans="2:4" x14ac:dyDescent="0.35">
      <c r="B479" s="5"/>
      <c r="C479" s="5"/>
      <c r="D479" s="5"/>
    </row>
    <row r="480" spans="2:4" x14ac:dyDescent="0.35">
      <c r="B480" s="5"/>
      <c r="C480" s="5"/>
      <c r="D480" s="5"/>
    </row>
    <row r="481" spans="2:4" x14ac:dyDescent="0.35">
      <c r="B481" s="5"/>
      <c r="C481" s="5"/>
      <c r="D481" s="5"/>
    </row>
    <row r="482" spans="2:4" x14ac:dyDescent="0.35">
      <c r="B482" s="5"/>
      <c r="C482" s="5"/>
      <c r="D482" s="5"/>
    </row>
    <row r="483" spans="2:4" x14ac:dyDescent="0.35">
      <c r="B483" s="5"/>
      <c r="C483" s="5"/>
      <c r="D483" s="5"/>
    </row>
    <row r="484" spans="2:4" x14ac:dyDescent="0.35">
      <c r="B484" s="5"/>
      <c r="C484" s="5"/>
      <c r="D484" s="5"/>
    </row>
    <row r="485" spans="2:4" x14ac:dyDescent="0.35">
      <c r="B485" s="5"/>
      <c r="C485" s="5"/>
      <c r="D485" s="5"/>
    </row>
    <row r="486" spans="2:4" x14ac:dyDescent="0.35">
      <c r="B486" s="5"/>
      <c r="C486" s="5"/>
      <c r="D486" s="5"/>
    </row>
    <row r="487" spans="2:4" x14ac:dyDescent="0.35">
      <c r="B487" s="5"/>
      <c r="C487" s="5"/>
      <c r="D487" s="5"/>
    </row>
    <row r="488" spans="2:4" x14ac:dyDescent="0.35">
      <c r="B488" s="5"/>
      <c r="C488" s="5"/>
      <c r="D488" s="5"/>
    </row>
    <row r="489" spans="2:4" x14ac:dyDescent="0.35">
      <c r="B489" s="5"/>
      <c r="C489" s="5"/>
      <c r="D489" s="5"/>
    </row>
    <row r="490" spans="2:4" x14ac:dyDescent="0.35">
      <c r="B490" s="5"/>
      <c r="C490" s="5"/>
      <c r="D490" s="5"/>
    </row>
    <row r="491" spans="2:4" x14ac:dyDescent="0.35">
      <c r="B491" s="5"/>
      <c r="C491" s="5"/>
      <c r="D491" s="5"/>
    </row>
    <row r="492" spans="2:4" x14ac:dyDescent="0.35">
      <c r="B492" s="5"/>
      <c r="C492" s="5"/>
      <c r="D492" s="5"/>
    </row>
    <row r="493" spans="2:4" x14ac:dyDescent="0.35">
      <c r="B493" s="5"/>
      <c r="C493" s="5"/>
      <c r="D493" s="5"/>
    </row>
    <row r="494" spans="2:4" x14ac:dyDescent="0.35">
      <c r="B494" s="5"/>
      <c r="C494" s="5"/>
      <c r="D494" s="5"/>
    </row>
    <row r="495" spans="2:4" x14ac:dyDescent="0.35">
      <c r="B495" s="5"/>
      <c r="C495" s="5"/>
      <c r="D495" s="5"/>
    </row>
    <row r="496" spans="2:4" x14ac:dyDescent="0.35">
      <c r="B496" s="5"/>
      <c r="C496" s="5"/>
      <c r="D496" s="5"/>
    </row>
    <row r="497" spans="2:4" x14ac:dyDescent="0.35">
      <c r="B497" s="5"/>
      <c r="C497" s="5"/>
      <c r="D497" s="5"/>
    </row>
    <row r="498" spans="2:4" x14ac:dyDescent="0.35">
      <c r="B498" s="5"/>
      <c r="C498" s="5"/>
      <c r="D498" s="5"/>
    </row>
    <row r="499" spans="2:4" x14ac:dyDescent="0.35">
      <c r="B499" s="5"/>
      <c r="C499" s="5"/>
      <c r="D499" s="5"/>
    </row>
    <row r="500" spans="2:4" x14ac:dyDescent="0.35">
      <c r="B500" s="5"/>
      <c r="C500" s="5"/>
      <c r="D500" s="5"/>
    </row>
    <row r="501" spans="2:4" x14ac:dyDescent="0.35">
      <c r="B501" s="5"/>
      <c r="C501" s="5"/>
      <c r="D501" s="5"/>
    </row>
    <row r="502" spans="2:4" x14ac:dyDescent="0.35">
      <c r="B502" s="5"/>
      <c r="C502" s="5"/>
      <c r="D502" s="5"/>
    </row>
    <row r="503" spans="2:4" x14ac:dyDescent="0.35">
      <c r="B503" s="5"/>
      <c r="C503" s="5"/>
      <c r="D503" s="5"/>
    </row>
    <row r="504" spans="2:4" x14ac:dyDescent="0.35">
      <c r="B504" s="5"/>
      <c r="C504" s="5"/>
      <c r="D504" s="5"/>
    </row>
    <row r="505" spans="2:4" x14ac:dyDescent="0.35">
      <c r="B505" s="5"/>
      <c r="C505" s="5"/>
      <c r="D505" s="5"/>
    </row>
    <row r="506" spans="2:4" x14ac:dyDescent="0.35">
      <c r="B506" s="5"/>
      <c r="C506" s="5"/>
      <c r="D506" s="5"/>
    </row>
    <row r="507" spans="2:4" x14ac:dyDescent="0.35">
      <c r="B507" s="5"/>
      <c r="C507" s="5"/>
      <c r="D507" s="5"/>
    </row>
    <row r="508" spans="2:4" x14ac:dyDescent="0.35">
      <c r="B508" s="5"/>
      <c r="C508" s="5"/>
      <c r="D508" s="5"/>
    </row>
    <row r="509" spans="2:4" x14ac:dyDescent="0.35">
      <c r="B509" s="5"/>
      <c r="C509" s="5"/>
      <c r="D509" s="5"/>
    </row>
    <row r="510" spans="2:4" x14ac:dyDescent="0.35">
      <c r="B510" s="5"/>
      <c r="C510" s="5"/>
      <c r="D510" s="5"/>
    </row>
    <row r="511" spans="2:4" x14ac:dyDescent="0.35">
      <c r="B511" s="5"/>
      <c r="C511" s="5"/>
      <c r="D511" s="5"/>
    </row>
    <row r="512" spans="2:4" x14ac:dyDescent="0.35">
      <c r="B512" s="5"/>
      <c r="C512" s="5"/>
      <c r="D512" s="5"/>
    </row>
    <row r="513" spans="2:4" x14ac:dyDescent="0.35">
      <c r="B513" s="5"/>
      <c r="C513" s="5"/>
      <c r="D513" s="5"/>
    </row>
    <row r="514" spans="2:4" x14ac:dyDescent="0.35">
      <c r="B514" s="5"/>
      <c r="C514" s="5"/>
      <c r="D514" s="5"/>
    </row>
    <row r="515" spans="2:4" x14ac:dyDescent="0.35">
      <c r="B515" s="5"/>
      <c r="C515" s="5"/>
      <c r="D515" s="5"/>
    </row>
    <row r="516" spans="2:4" x14ac:dyDescent="0.35">
      <c r="B516" s="5"/>
      <c r="C516" s="5"/>
      <c r="D516" s="5"/>
    </row>
    <row r="517" spans="2:4" x14ac:dyDescent="0.35">
      <c r="B517" s="5"/>
      <c r="C517" s="5"/>
      <c r="D517" s="5"/>
    </row>
    <row r="518" spans="2:4" x14ac:dyDescent="0.35">
      <c r="B518" s="5"/>
      <c r="C518" s="5"/>
      <c r="D518" s="5"/>
    </row>
    <row r="519" spans="2:4" x14ac:dyDescent="0.35">
      <c r="B519" s="5"/>
      <c r="C519" s="5"/>
      <c r="D519" s="5"/>
    </row>
    <row r="520" spans="2:4" x14ac:dyDescent="0.35">
      <c r="B520" s="5"/>
      <c r="C520" s="5"/>
      <c r="D520" s="5"/>
    </row>
    <row r="521" spans="2:4" x14ac:dyDescent="0.35">
      <c r="B521" s="5"/>
      <c r="C521" s="5"/>
      <c r="D521" s="5"/>
    </row>
  </sheetData>
  <mergeCells count="32">
    <mergeCell ref="G13:G14"/>
    <mergeCell ref="J13:J14"/>
    <mergeCell ref="A2:N2"/>
    <mergeCell ref="A3:N3"/>
    <mergeCell ref="A4:N4"/>
    <mergeCell ref="A41:B41"/>
    <mergeCell ref="C41:N41"/>
    <mergeCell ref="K13:K14"/>
    <mergeCell ref="L13:L14"/>
    <mergeCell ref="A35:B35"/>
    <mergeCell ref="C35:N35"/>
    <mergeCell ref="A37:B37"/>
    <mergeCell ref="C37:N37"/>
    <mergeCell ref="A38:B38"/>
    <mergeCell ref="C38:N38"/>
    <mergeCell ref="A39:B39"/>
    <mergeCell ref="C39:N39"/>
    <mergeCell ref="A40:B40"/>
    <mergeCell ref="D13:D14"/>
    <mergeCell ref="E13:E14"/>
    <mergeCell ref="F13:F14"/>
    <mergeCell ref="A42:B42"/>
    <mergeCell ref="C42:N42"/>
    <mergeCell ref="A43:B43"/>
    <mergeCell ref="C43:N43"/>
    <mergeCell ref="A44:B44"/>
    <mergeCell ref="C44:N44"/>
    <mergeCell ref="A46:B46"/>
    <mergeCell ref="C46:I46"/>
    <mergeCell ref="A47:B47"/>
    <mergeCell ref="A48:B48"/>
    <mergeCell ref="C47:I47"/>
  </mergeCells>
  <pageMargins left="0.7" right="0.7" top="0.75" bottom="0.75" header="0.3" footer="0.3"/>
  <pageSetup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P524"/>
  <sheetViews>
    <sheetView showGridLines="0" topLeftCell="A8" zoomScale="85" zoomScaleNormal="85" zoomScaleSheetLayoutView="85" workbookViewId="0">
      <selection activeCell="A83" sqref="A83:G83"/>
    </sheetView>
  </sheetViews>
  <sheetFormatPr defaultColWidth="15.453125" defaultRowHeight="12.75" customHeight="1" x14ac:dyDescent="0.3"/>
  <cols>
    <col min="1" max="2" width="15.453125" style="5"/>
    <col min="3" max="3" width="8" style="5" customWidth="1"/>
    <col min="4" max="4" width="10.54296875" style="18" customWidth="1"/>
    <col min="5" max="5" width="7.453125" style="18" customWidth="1"/>
    <col min="6" max="6" width="19.7265625" style="5" customWidth="1"/>
    <col min="7" max="7" width="15.453125" style="5" bestFit="1" customWidth="1"/>
    <col min="8" max="8" width="13.453125" style="5" customWidth="1"/>
    <col min="9" max="9" width="24.7265625" style="5" bestFit="1" customWidth="1"/>
    <col min="10" max="10" width="16.453125" style="5" customWidth="1"/>
    <col min="11" max="11" width="16.81640625" style="5" customWidth="1"/>
    <col min="12" max="12" width="8.453125" style="5" customWidth="1"/>
    <col min="13" max="13" width="16" style="5" bestFit="1" customWidth="1"/>
    <col min="14" max="14" width="14.81640625" style="5" customWidth="1"/>
    <col min="15" max="15" width="15.453125" style="5"/>
    <col min="16" max="16" width="19.453125" style="5" bestFit="1" customWidth="1"/>
    <col min="17" max="258" width="15.453125" style="5"/>
    <col min="259" max="259" width="8" style="5" customWidth="1"/>
    <col min="260" max="260" width="10.54296875" style="5" customWidth="1"/>
    <col min="261" max="261" width="7.453125" style="5" customWidth="1"/>
    <col min="262" max="262" width="19.7265625" style="5" customWidth="1"/>
    <col min="263" max="263" width="15.453125" style="5" bestFit="1" customWidth="1"/>
    <col min="264" max="264" width="13.453125" style="5" customWidth="1"/>
    <col min="265" max="265" width="24.7265625" style="5" bestFit="1" customWidth="1"/>
    <col min="266" max="266" width="16.453125" style="5" customWidth="1"/>
    <col min="267" max="267" width="16.81640625" style="5" customWidth="1"/>
    <col min="268" max="268" width="8.453125" style="5" customWidth="1"/>
    <col min="269" max="269" width="16" style="5" bestFit="1" customWidth="1"/>
    <col min="270" max="270" width="14.81640625" style="5" customWidth="1"/>
    <col min="271" max="271" width="15.453125" style="5"/>
    <col min="272" max="272" width="19.453125" style="5" bestFit="1" customWidth="1"/>
    <col min="273" max="514" width="15.453125" style="5"/>
    <col min="515" max="515" width="8" style="5" customWidth="1"/>
    <col min="516" max="516" width="10.54296875" style="5" customWidth="1"/>
    <col min="517" max="517" width="7.453125" style="5" customWidth="1"/>
    <col min="518" max="518" width="19.7265625" style="5" customWidth="1"/>
    <col min="519" max="519" width="15.453125" style="5" bestFit="1" customWidth="1"/>
    <col min="520" max="520" width="13.453125" style="5" customWidth="1"/>
    <col min="521" max="521" width="24.7265625" style="5" bestFit="1" customWidth="1"/>
    <col min="522" max="522" width="16.453125" style="5" customWidth="1"/>
    <col min="523" max="523" width="16.81640625" style="5" customWidth="1"/>
    <col min="524" max="524" width="8.453125" style="5" customWidth="1"/>
    <col min="525" max="525" width="16" style="5" bestFit="1" customWidth="1"/>
    <col min="526" max="526" width="14.81640625" style="5" customWidth="1"/>
    <col min="527" max="527" width="15.453125" style="5"/>
    <col min="528" max="528" width="19.453125" style="5" bestFit="1" customWidth="1"/>
    <col min="529" max="770" width="15.453125" style="5"/>
    <col min="771" max="771" width="8" style="5" customWidth="1"/>
    <col min="772" max="772" width="10.54296875" style="5" customWidth="1"/>
    <col min="773" max="773" width="7.453125" style="5" customWidth="1"/>
    <col min="774" max="774" width="19.7265625" style="5" customWidth="1"/>
    <col min="775" max="775" width="15.453125" style="5" bestFit="1" customWidth="1"/>
    <col min="776" max="776" width="13.453125" style="5" customWidth="1"/>
    <col min="777" max="777" width="24.7265625" style="5" bestFit="1" customWidth="1"/>
    <col min="778" max="778" width="16.453125" style="5" customWidth="1"/>
    <col min="779" max="779" width="16.81640625" style="5" customWidth="1"/>
    <col min="780" max="780" width="8.453125" style="5" customWidth="1"/>
    <col min="781" max="781" width="16" style="5" bestFit="1" customWidth="1"/>
    <col min="782" max="782" width="14.81640625" style="5" customWidth="1"/>
    <col min="783" max="783" width="15.453125" style="5"/>
    <col min="784" max="784" width="19.453125" style="5" bestFit="1" customWidth="1"/>
    <col min="785" max="1026" width="15.453125" style="5"/>
    <col min="1027" max="1027" width="8" style="5" customWidth="1"/>
    <col min="1028" max="1028" width="10.54296875" style="5" customWidth="1"/>
    <col min="1029" max="1029" width="7.453125" style="5" customWidth="1"/>
    <col min="1030" max="1030" width="19.7265625" style="5" customWidth="1"/>
    <col min="1031" max="1031" width="15.453125" style="5" bestFit="1" customWidth="1"/>
    <col min="1032" max="1032" width="13.453125" style="5" customWidth="1"/>
    <col min="1033" max="1033" width="24.7265625" style="5" bestFit="1" customWidth="1"/>
    <col min="1034" max="1034" width="16.453125" style="5" customWidth="1"/>
    <col min="1035" max="1035" width="16.81640625" style="5" customWidth="1"/>
    <col min="1036" max="1036" width="8.453125" style="5" customWidth="1"/>
    <col min="1037" max="1037" width="16" style="5" bestFit="1" customWidth="1"/>
    <col min="1038" max="1038" width="14.81640625" style="5" customWidth="1"/>
    <col min="1039" max="1039" width="15.453125" style="5"/>
    <col min="1040" max="1040" width="19.453125" style="5" bestFit="1" customWidth="1"/>
    <col min="1041" max="1282" width="15.453125" style="5"/>
    <col min="1283" max="1283" width="8" style="5" customWidth="1"/>
    <col min="1284" max="1284" width="10.54296875" style="5" customWidth="1"/>
    <col min="1285" max="1285" width="7.453125" style="5" customWidth="1"/>
    <col min="1286" max="1286" width="19.7265625" style="5" customWidth="1"/>
    <col min="1287" max="1287" width="15.453125" style="5" bestFit="1" customWidth="1"/>
    <col min="1288" max="1288" width="13.453125" style="5" customWidth="1"/>
    <col min="1289" max="1289" width="24.7265625" style="5" bestFit="1" customWidth="1"/>
    <col min="1290" max="1290" width="16.453125" style="5" customWidth="1"/>
    <col min="1291" max="1291" width="16.81640625" style="5" customWidth="1"/>
    <col min="1292" max="1292" width="8.453125" style="5" customWidth="1"/>
    <col min="1293" max="1293" width="16" style="5" bestFit="1" customWidth="1"/>
    <col min="1294" max="1294" width="14.81640625" style="5" customWidth="1"/>
    <col min="1295" max="1295" width="15.453125" style="5"/>
    <col min="1296" max="1296" width="19.453125" style="5" bestFit="1" customWidth="1"/>
    <col min="1297" max="1538" width="15.453125" style="5"/>
    <col min="1539" max="1539" width="8" style="5" customWidth="1"/>
    <col min="1540" max="1540" width="10.54296875" style="5" customWidth="1"/>
    <col min="1541" max="1541" width="7.453125" style="5" customWidth="1"/>
    <col min="1542" max="1542" width="19.7265625" style="5" customWidth="1"/>
    <col min="1543" max="1543" width="15.453125" style="5" bestFit="1" customWidth="1"/>
    <col min="1544" max="1544" width="13.453125" style="5" customWidth="1"/>
    <col min="1545" max="1545" width="24.7265625" style="5" bestFit="1" customWidth="1"/>
    <col min="1546" max="1546" width="16.453125" style="5" customWidth="1"/>
    <col min="1547" max="1547" width="16.81640625" style="5" customWidth="1"/>
    <col min="1548" max="1548" width="8.453125" style="5" customWidth="1"/>
    <col min="1549" max="1549" width="16" style="5" bestFit="1" customWidth="1"/>
    <col min="1550" max="1550" width="14.81640625" style="5" customWidth="1"/>
    <col min="1551" max="1551" width="15.453125" style="5"/>
    <col min="1552" max="1552" width="19.453125" style="5" bestFit="1" customWidth="1"/>
    <col min="1553" max="1794" width="15.453125" style="5"/>
    <col min="1795" max="1795" width="8" style="5" customWidth="1"/>
    <col min="1796" max="1796" width="10.54296875" style="5" customWidth="1"/>
    <col min="1797" max="1797" width="7.453125" style="5" customWidth="1"/>
    <col min="1798" max="1798" width="19.7265625" style="5" customWidth="1"/>
    <col min="1799" max="1799" width="15.453125" style="5" bestFit="1" customWidth="1"/>
    <col min="1800" max="1800" width="13.453125" style="5" customWidth="1"/>
    <col min="1801" max="1801" width="24.7265625" style="5" bestFit="1" customWidth="1"/>
    <col min="1802" max="1802" width="16.453125" style="5" customWidth="1"/>
    <col min="1803" max="1803" width="16.81640625" style="5" customWidth="1"/>
    <col min="1804" max="1804" width="8.453125" style="5" customWidth="1"/>
    <col min="1805" max="1805" width="16" style="5" bestFit="1" customWidth="1"/>
    <col min="1806" max="1806" width="14.81640625" style="5" customWidth="1"/>
    <col min="1807" max="1807" width="15.453125" style="5"/>
    <col min="1808" max="1808" width="19.453125" style="5" bestFit="1" customWidth="1"/>
    <col min="1809" max="2050" width="15.453125" style="5"/>
    <col min="2051" max="2051" width="8" style="5" customWidth="1"/>
    <col min="2052" max="2052" width="10.54296875" style="5" customWidth="1"/>
    <col min="2053" max="2053" width="7.453125" style="5" customWidth="1"/>
    <col min="2054" max="2054" width="19.7265625" style="5" customWidth="1"/>
    <col min="2055" max="2055" width="15.453125" style="5" bestFit="1" customWidth="1"/>
    <col min="2056" max="2056" width="13.453125" style="5" customWidth="1"/>
    <col min="2057" max="2057" width="24.7265625" style="5" bestFit="1" customWidth="1"/>
    <col min="2058" max="2058" width="16.453125" style="5" customWidth="1"/>
    <col min="2059" max="2059" width="16.81640625" style="5" customWidth="1"/>
    <col min="2060" max="2060" width="8.453125" style="5" customWidth="1"/>
    <col min="2061" max="2061" width="16" style="5" bestFit="1" customWidth="1"/>
    <col min="2062" max="2062" width="14.81640625" style="5" customWidth="1"/>
    <col min="2063" max="2063" width="15.453125" style="5"/>
    <col min="2064" max="2064" width="19.453125" style="5" bestFit="1" customWidth="1"/>
    <col min="2065" max="2306" width="15.453125" style="5"/>
    <col min="2307" max="2307" width="8" style="5" customWidth="1"/>
    <col min="2308" max="2308" width="10.54296875" style="5" customWidth="1"/>
    <col min="2309" max="2309" width="7.453125" style="5" customWidth="1"/>
    <col min="2310" max="2310" width="19.7265625" style="5" customWidth="1"/>
    <col min="2311" max="2311" width="15.453125" style="5" bestFit="1" customWidth="1"/>
    <col min="2312" max="2312" width="13.453125" style="5" customWidth="1"/>
    <col min="2313" max="2313" width="24.7265625" style="5" bestFit="1" customWidth="1"/>
    <col min="2314" max="2314" width="16.453125" style="5" customWidth="1"/>
    <col min="2315" max="2315" width="16.81640625" style="5" customWidth="1"/>
    <col min="2316" max="2316" width="8.453125" style="5" customWidth="1"/>
    <col min="2317" max="2317" width="16" style="5" bestFit="1" customWidth="1"/>
    <col min="2318" max="2318" width="14.81640625" style="5" customWidth="1"/>
    <col min="2319" max="2319" width="15.453125" style="5"/>
    <col min="2320" max="2320" width="19.453125" style="5" bestFit="1" customWidth="1"/>
    <col min="2321" max="2562" width="15.453125" style="5"/>
    <col min="2563" max="2563" width="8" style="5" customWidth="1"/>
    <col min="2564" max="2564" width="10.54296875" style="5" customWidth="1"/>
    <col min="2565" max="2565" width="7.453125" style="5" customWidth="1"/>
    <col min="2566" max="2566" width="19.7265625" style="5" customWidth="1"/>
    <col min="2567" max="2567" width="15.453125" style="5" bestFit="1" customWidth="1"/>
    <col min="2568" max="2568" width="13.453125" style="5" customWidth="1"/>
    <col min="2569" max="2569" width="24.7265625" style="5" bestFit="1" customWidth="1"/>
    <col min="2570" max="2570" width="16.453125" style="5" customWidth="1"/>
    <col min="2571" max="2571" width="16.81640625" style="5" customWidth="1"/>
    <col min="2572" max="2572" width="8.453125" style="5" customWidth="1"/>
    <col min="2573" max="2573" width="16" style="5" bestFit="1" customWidth="1"/>
    <col min="2574" max="2574" width="14.81640625" style="5" customWidth="1"/>
    <col min="2575" max="2575" width="15.453125" style="5"/>
    <col min="2576" max="2576" width="19.453125" style="5" bestFit="1" customWidth="1"/>
    <col min="2577" max="2818" width="15.453125" style="5"/>
    <col min="2819" max="2819" width="8" style="5" customWidth="1"/>
    <col min="2820" max="2820" width="10.54296875" style="5" customWidth="1"/>
    <col min="2821" max="2821" width="7.453125" style="5" customWidth="1"/>
    <col min="2822" max="2822" width="19.7265625" style="5" customWidth="1"/>
    <col min="2823" max="2823" width="15.453125" style="5" bestFit="1" customWidth="1"/>
    <col min="2824" max="2824" width="13.453125" style="5" customWidth="1"/>
    <col min="2825" max="2825" width="24.7265625" style="5" bestFit="1" customWidth="1"/>
    <col min="2826" max="2826" width="16.453125" style="5" customWidth="1"/>
    <col min="2827" max="2827" width="16.81640625" style="5" customWidth="1"/>
    <col min="2828" max="2828" width="8.453125" style="5" customWidth="1"/>
    <col min="2829" max="2829" width="16" style="5" bestFit="1" customWidth="1"/>
    <col min="2830" max="2830" width="14.81640625" style="5" customWidth="1"/>
    <col min="2831" max="2831" width="15.453125" style="5"/>
    <col min="2832" max="2832" width="19.453125" style="5" bestFit="1" customWidth="1"/>
    <col min="2833" max="3074" width="15.453125" style="5"/>
    <col min="3075" max="3075" width="8" style="5" customWidth="1"/>
    <col min="3076" max="3076" width="10.54296875" style="5" customWidth="1"/>
    <col min="3077" max="3077" width="7.453125" style="5" customWidth="1"/>
    <col min="3078" max="3078" width="19.7265625" style="5" customWidth="1"/>
    <col min="3079" max="3079" width="15.453125" style="5" bestFit="1" customWidth="1"/>
    <col min="3080" max="3080" width="13.453125" style="5" customWidth="1"/>
    <col min="3081" max="3081" width="24.7265625" style="5" bestFit="1" customWidth="1"/>
    <col min="3082" max="3082" width="16.453125" style="5" customWidth="1"/>
    <col min="3083" max="3083" width="16.81640625" style="5" customWidth="1"/>
    <col min="3084" max="3084" width="8.453125" style="5" customWidth="1"/>
    <col min="3085" max="3085" width="16" style="5" bestFit="1" customWidth="1"/>
    <col min="3086" max="3086" width="14.81640625" style="5" customWidth="1"/>
    <col min="3087" max="3087" width="15.453125" style="5"/>
    <col min="3088" max="3088" width="19.453125" style="5" bestFit="1" customWidth="1"/>
    <col min="3089" max="3330" width="15.453125" style="5"/>
    <col min="3331" max="3331" width="8" style="5" customWidth="1"/>
    <col min="3332" max="3332" width="10.54296875" style="5" customWidth="1"/>
    <col min="3333" max="3333" width="7.453125" style="5" customWidth="1"/>
    <col min="3334" max="3334" width="19.7265625" style="5" customWidth="1"/>
    <col min="3335" max="3335" width="15.453125" style="5" bestFit="1" customWidth="1"/>
    <col min="3336" max="3336" width="13.453125" style="5" customWidth="1"/>
    <col min="3337" max="3337" width="24.7265625" style="5" bestFit="1" customWidth="1"/>
    <col min="3338" max="3338" width="16.453125" style="5" customWidth="1"/>
    <col min="3339" max="3339" width="16.81640625" style="5" customWidth="1"/>
    <col min="3340" max="3340" width="8.453125" style="5" customWidth="1"/>
    <col min="3341" max="3341" width="16" style="5" bestFit="1" customWidth="1"/>
    <col min="3342" max="3342" width="14.81640625" style="5" customWidth="1"/>
    <col min="3343" max="3343" width="15.453125" style="5"/>
    <col min="3344" max="3344" width="19.453125" style="5" bestFit="1" customWidth="1"/>
    <col min="3345" max="3586" width="15.453125" style="5"/>
    <col min="3587" max="3587" width="8" style="5" customWidth="1"/>
    <col min="3588" max="3588" width="10.54296875" style="5" customWidth="1"/>
    <col min="3589" max="3589" width="7.453125" style="5" customWidth="1"/>
    <col min="3590" max="3590" width="19.7265625" style="5" customWidth="1"/>
    <col min="3591" max="3591" width="15.453125" style="5" bestFit="1" customWidth="1"/>
    <col min="3592" max="3592" width="13.453125" style="5" customWidth="1"/>
    <col min="3593" max="3593" width="24.7265625" style="5" bestFit="1" customWidth="1"/>
    <col min="3594" max="3594" width="16.453125" style="5" customWidth="1"/>
    <col min="3595" max="3595" width="16.81640625" style="5" customWidth="1"/>
    <col min="3596" max="3596" width="8.453125" style="5" customWidth="1"/>
    <col min="3597" max="3597" width="16" style="5" bestFit="1" customWidth="1"/>
    <col min="3598" max="3598" width="14.81640625" style="5" customWidth="1"/>
    <col min="3599" max="3599" width="15.453125" style="5"/>
    <col min="3600" max="3600" width="19.453125" style="5" bestFit="1" customWidth="1"/>
    <col min="3601" max="3842" width="15.453125" style="5"/>
    <col min="3843" max="3843" width="8" style="5" customWidth="1"/>
    <col min="3844" max="3844" width="10.54296875" style="5" customWidth="1"/>
    <col min="3845" max="3845" width="7.453125" style="5" customWidth="1"/>
    <col min="3846" max="3846" width="19.7265625" style="5" customWidth="1"/>
    <col min="3847" max="3847" width="15.453125" style="5" bestFit="1" customWidth="1"/>
    <col min="3848" max="3848" width="13.453125" style="5" customWidth="1"/>
    <col min="3849" max="3849" width="24.7265625" style="5" bestFit="1" customWidth="1"/>
    <col min="3850" max="3850" width="16.453125" style="5" customWidth="1"/>
    <col min="3851" max="3851" width="16.81640625" style="5" customWidth="1"/>
    <col min="3852" max="3852" width="8.453125" style="5" customWidth="1"/>
    <col min="3853" max="3853" width="16" style="5" bestFit="1" customWidth="1"/>
    <col min="3854" max="3854" width="14.81640625" style="5" customWidth="1"/>
    <col min="3855" max="3855" width="15.453125" style="5"/>
    <col min="3856" max="3856" width="19.453125" style="5" bestFit="1" customWidth="1"/>
    <col min="3857" max="4098" width="15.453125" style="5"/>
    <col min="4099" max="4099" width="8" style="5" customWidth="1"/>
    <col min="4100" max="4100" width="10.54296875" style="5" customWidth="1"/>
    <col min="4101" max="4101" width="7.453125" style="5" customWidth="1"/>
    <col min="4102" max="4102" width="19.7265625" style="5" customWidth="1"/>
    <col min="4103" max="4103" width="15.453125" style="5" bestFit="1" customWidth="1"/>
    <col min="4104" max="4104" width="13.453125" style="5" customWidth="1"/>
    <col min="4105" max="4105" width="24.7265625" style="5" bestFit="1" customWidth="1"/>
    <col min="4106" max="4106" width="16.453125" style="5" customWidth="1"/>
    <col min="4107" max="4107" width="16.81640625" style="5" customWidth="1"/>
    <col min="4108" max="4108" width="8.453125" style="5" customWidth="1"/>
    <col min="4109" max="4109" width="16" style="5" bestFit="1" customWidth="1"/>
    <col min="4110" max="4110" width="14.81640625" style="5" customWidth="1"/>
    <col min="4111" max="4111" width="15.453125" style="5"/>
    <col min="4112" max="4112" width="19.453125" style="5" bestFit="1" customWidth="1"/>
    <col min="4113" max="4354" width="15.453125" style="5"/>
    <col min="4355" max="4355" width="8" style="5" customWidth="1"/>
    <col min="4356" max="4356" width="10.54296875" style="5" customWidth="1"/>
    <col min="4357" max="4357" width="7.453125" style="5" customWidth="1"/>
    <col min="4358" max="4358" width="19.7265625" style="5" customWidth="1"/>
    <col min="4359" max="4359" width="15.453125" style="5" bestFit="1" customWidth="1"/>
    <col min="4360" max="4360" width="13.453125" style="5" customWidth="1"/>
    <col min="4361" max="4361" width="24.7265625" style="5" bestFit="1" customWidth="1"/>
    <col min="4362" max="4362" width="16.453125" style="5" customWidth="1"/>
    <col min="4363" max="4363" width="16.81640625" style="5" customWidth="1"/>
    <col min="4364" max="4364" width="8.453125" style="5" customWidth="1"/>
    <col min="4365" max="4365" width="16" style="5" bestFit="1" customWidth="1"/>
    <col min="4366" max="4366" width="14.81640625" style="5" customWidth="1"/>
    <col min="4367" max="4367" width="15.453125" style="5"/>
    <col min="4368" max="4368" width="19.453125" style="5" bestFit="1" customWidth="1"/>
    <col min="4369" max="4610" width="15.453125" style="5"/>
    <col min="4611" max="4611" width="8" style="5" customWidth="1"/>
    <col min="4612" max="4612" width="10.54296875" style="5" customWidth="1"/>
    <col min="4613" max="4613" width="7.453125" style="5" customWidth="1"/>
    <col min="4614" max="4614" width="19.7265625" style="5" customWidth="1"/>
    <col min="4615" max="4615" width="15.453125" style="5" bestFit="1" customWidth="1"/>
    <col min="4616" max="4616" width="13.453125" style="5" customWidth="1"/>
    <col min="4617" max="4617" width="24.7265625" style="5" bestFit="1" customWidth="1"/>
    <col min="4618" max="4618" width="16.453125" style="5" customWidth="1"/>
    <col min="4619" max="4619" width="16.81640625" style="5" customWidth="1"/>
    <col min="4620" max="4620" width="8.453125" style="5" customWidth="1"/>
    <col min="4621" max="4621" width="16" style="5" bestFit="1" customWidth="1"/>
    <col min="4622" max="4622" width="14.81640625" style="5" customWidth="1"/>
    <col min="4623" max="4623" width="15.453125" style="5"/>
    <col min="4624" max="4624" width="19.453125" style="5" bestFit="1" customWidth="1"/>
    <col min="4625" max="4866" width="15.453125" style="5"/>
    <col min="4867" max="4867" width="8" style="5" customWidth="1"/>
    <col min="4868" max="4868" width="10.54296875" style="5" customWidth="1"/>
    <col min="4869" max="4869" width="7.453125" style="5" customWidth="1"/>
    <col min="4870" max="4870" width="19.7265625" style="5" customWidth="1"/>
    <col min="4871" max="4871" width="15.453125" style="5" bestFit="1" customWidth="1"/>
    <col min="4872" max="4872" width="13.453125" style="5" customWidth="1"/>
    <col min="4873" max="4873" width="24.7265625" style="5" bestFit="1" customWidth="1"/>
    <col min="4874" max="4874" width="16.453125" style="5" customWidth="1"/>
    <col min="4875" max="4875" width="16.81640625" style="5" customWidth="1"/>
    <col min="4876" max="4876" width="8.453125" style="5" customWidth="1"/>
    <col min="4877" max="4877" width="16" style="5" bestFit="1" customWidth="1"/>
    <col min="4878" max="4878" width="14.81640625" style="5" customWidth="1"/>
    <col min="4879" max="4879" width="15.453125" style="5"/>
    <col min="4880" max="4880" width="19.453125" style="5" bestFit="1" customWidth="1"/>
    <col min="4881" max="5122" width="15.453125" style="5"/>
    <col min="5123" max="5123" width="8" style="5" customWidth="1"/>
    <col min="5124" max="5124" width="10.54296875" style="5" customWidth="1"/>
    <col min="5125" max="5125" width="7.453125" style="5" customWidth="1"/>
    <col min="5126" max="5126" width="19.7265625" style="5" customWidth="1"/>
    <col min="5127" max="5127" width="15.453125" style="5" bestFit="1" customWidth="1"/>
    <col min="5128" max="5128" width="13.453125" style="5" customWidth="1"/>
    <col min="5129" max="5129" width="24.7265625" style="5" bestFit="1" customWidth="1"/>
    <col min="5130" max="5130" width="16.453125" style="5" customWidth="1"/>
    <col min="5131" max="5131" width="16.81640625" style="5" customWidth="1"/>
    <col min="5132" max="5132" width="8.453125" style="5" customWidth="1"/>
    <col min="5133" max="5133" width="16" style="5" bestFit="1" customWidth="1"/>
    <col min="5134" max="5134" width="14.81640625" style="5" customWidth="1"/>
    <col min="5135" max="5135" width="15.453125" style="5"/>
    <col min="5136" max="5136" width="19.453125" style="5" bestFit="1" customWidth="1"/>
    <col min="5137" max="5378" width="15.453125" style="5"/>
    <col min="5379" max="5379" width="8" style="5" customWidth="1"/>
    <col min="5380" max="5380" width="10.54296875" style="5" customWidth="1"/>
    <col min="5381" max="5381" width="7.453125" style="5" customWidth="1"/>
    <col min="5382" max="5382" width="19.7265625" style="5" customWidth="1"/>
    <col min="5383" max="5383" width="15.453125" style="5" bestFit="1" customWidth="1"/>
    <col min="5384" max="5384" width="13.453125" style="5" customWidth="1"/>
    <col min="5385" max="5385" width="24.7265625" style="5" bestFit="1" customWidth="1"/>
    <col min="5386" max="5386" width="16.453125" style="5" customWidth="1"/>
    <col min="5387" max="5387" width="16.81640625" style="5" customWidth="1"/>
    <col min="5388" max="5388" width="8.453125" style="5" customWidth="1"/>
    <col min="5389" max="5389" width="16" style="5" bestFit="1" customWidth="1"/>
    <col min="5390" max="5390" width="14.81640625" style="5" customWidth="1"/>
    <col min="5391" max="5391" width="15.453125" style="5"/>
    <col min="5392" max="5392" width="19.453125" style="5" bestFit="1" customWidth="1"/>
    <col min="5393" max="5634" width="15.453125" style="5"/>
    <col min="5635" max="5635" width="8" style="5" customWidth="1"/>
    <col min="5636" max="5636" width="10.54296875" style="5" customWidth="1"/>
    <col min="5637" max="5637" width="7.453125" style="5" customWidth="1"/>
    <col min="5638" max="5638" width="19.7265625" style="5" customWidth="1"/>
    <col min="5639" max="5639" width="15.453125" style="5" bestFit="1" customWidth="1"/>
    <col min="5640" max="5640" width="13.453125" style="5" customWidth="1"/>
    <col min="5641" max="5641" width="24.7265625" style="5" bestFit="1" customWidth="1"/>
    <col min="5642" max="5642" width="16.453125" style="5" customWidth="1"/>
    <col min="5643" max="5643" width="16.81640625" style="5" customWidth="1"/>
    <col min="5644" max="5644" width="8.453125" style="5" customWidth="1"/>
    <col min="5645" max="5645" width="16" style="5" bestFit="1" customWidth="1"/>
    <col min="5646" max="5646" width="14.81640625" style="5" customWidth="1"/>
    <col min="5647" max="5647" width="15.453125" style="5"/>
    <col min="5648" max="5648" width="19.453125" style="5" bestFit="1" customWidth="1"/>
    <col min="5649" max="5890" width="15.453125" style="5"/>
    <col min="5891" max="5891" width="8" style="5" customWidth="1"/>
    <col min="5892" max="5892" width="10.54296875" style="5" customWidth="1"/>
    <col min="5893" max="5893" width="7.453125" style="5" customWidth="1"/>
    <col min="5894" max="5894" width="19.7265625" style="5" customWidth="1"/>
    <col min="5895" max="5895" width="15.453125" style="5" bestFit="1" customWidth="1"/>
    <col min="5896" max="5896" width="13.453125" style="5" customWidth="1"/>
    <col min="5897" max="5897" width="24.7265625" style="5" bestFit="1" customWidth="1"/>
    <col min="5898" max="5898" width="16.453125" style="5" customWidth="1"/>
    <col min="5899" max="5899" width="16.81640625" style="5" customWidth="1"/>
    <col min="5900" max="5900" width="8.453125" style="5" customWidth="1"/>
    <col min="5901" max="5901" width="16" style="5" bestFit="1" customWidth="1"/>
    <col min="5902" max="5902" width="14.81640625" style="5" customWidth="1"/>
    <col min="5903" max="5903" width="15.453125" style="5"/>
    <col min="5904" max="5904" width="19.453125" style="5" bestFit="1" customWidth="1"/>
    <col min="5905" max="6146" width="15.453125" style="5"/>
    <col min="6147" max="6147" width="8" style="5" customWidth="1"/>
    <col min="6148" max="6148" width="10.54296875" style="5" customWidth="1"/>
    <col min="6149" max="6149" width="7.453125" style="5" customWidth="1"/>
    <col min="6150" max="6150" width="19.7265625" style="5" customWidth="1"/>
    <col min="6151" max="6151" width="15.453125" style="5" bestFit="1" customWidth="1"/>
    <col min="6152" max="6152" width="13.453125" style="5" customWidth="1"/>
    <col min="6153" max="6153" width="24.7265625" style="5" bestFit="1" customWidth="1"/>
    <col min="6154" max="6154" width="16.453125" style="5" customWidth="1"/>
    <col min="6155" max="6155" width="16.81640625" style="5" customWidth="1"/>
    <col min="6156" max="6156" width="8.453125" style="5" customWidth="1"/>
    <col min="6157" max="6157" width="16" style="5" bestFit="1" customWidth="1"/>
    <col min="6158" max="6158" width="14.81640625" style="5" customWidth="1"/>
    <col min="6159" max="6159" width="15.453125" style="5"/>
    <col min="6160" max="6160" width="19.453125" style="5" bestFit="1" customWidth="1"/>
    <col min="6161" max="6402" width="15.453125" style="5"/>
    <col min="6403" max="6403" width="8" style="5" customWidth="1"/>
    <col min="6404" max="6404" width="10.54296875" style="5" customWidth="1"/>
    <col min="6405" max="6405" width="7.453125" style="5" customWidth="1"/>
    <col min="6406" max="6406" width="19.7265625" style="5" customWidth="1"/>
    <col min="6407" max="6407" width="15.453125" style="5" bestFit="1" customWidth="1"/>
    <col min="6408" max="6408" width="13.453125" style="5" customWidth="1"/>
    <col min="6409" max="6409" width="24.7265625" style="5" bestFit="1" customWidth="1"/>
    <col min="6410" max="6410" width="16.453125" style="5" customWidth="1"/>
    <col min="6411" max="6411" width="16.81640625" style="5" customWidth="1"/>
    <col min="6412" max="6412" width="8.453125" style="5" customWidth="1"/>
    <col min="6413" max="6413" width="16" style="5" bestFit="1" customWidth="1"/>
    <col min="6414" max="6414" width="14.81640625" style="5" customWidth="1"/>
    <col min="6415" max="6415" width="15.453125" style="5"/>
    <col min="6416" max="6416" width="19.453125" style="5" bestFit="1" customWidth="1"/>
    <col min="6417" max="6658" width="15.453125" style="5"/>
    <col min="6659" max="6659" width="8" style="5" customWidth="1"/>
    <col min="6660" max="6660" width="10.54296875" style="5" customWidth="1"/>
    <col min="6661" max="6661" width="7.453125" style="5" customWidth="1"/>
    <col min="6662" max="6662" width="19.7265625" style="5" customWidth="1"/>
    <col min="6663" max="6663" width="15.453125" style="5" bestFit="1" customWidth="1"/>
    <col min="6664" max="6664" width="13.453125" style="5" customWidth="1"/>
    <col min="6665" max="6665" width="24.7265625" style="5" bestFit="1" customWidth="1"/>
    <col min="6666" max="6666" width="16.453125" style="5" customWidth="1"/>
    <col min="6667" max="6667" width="16.81640625" style="5" customWidth="1"/>
    <col min="6668" max="6668" width="8.453125" style="5" customWidth="1"/>
    <col min="6669" max="6669" width="16" style="5" bestFit="1" customWidth="1"/>
    <col min="6670" max="6670" width="14.81640625" style="5" customWidth="1"/>
    <col min="6671" max="6671" width="15.453125" style="5"/>
    <col min="6672" max="6672" width="19.453125" style="5" bestFit="1" customWidth="1"/>
    <col min="6673" max="6914" width="15.453125" style="5"/>
    <col min="6915" max="6915" width="8" style="5" customWidth="1"/>
    <col min="6916" max="6916" width="10.54296875" style="5" customWidth="1"/>
    <col min="6917" max="6917" width="7.453125" style="5" customWidth="1"/>
    <col min="6918" max="6918" width="19.7265625" style="5" customWidth="1"/>
    <col min="6919" max="6919" width="15.453125" style="5" bestFit="1" customWidth="1"/>
    <col min="6920" max="6920" width="13.453125" style="5" customWidth="1"/>
    <col min="6921" max="6921" width="24.7265625" style="5" bestFit="1" customWidth="1"/>
    <col min="6922" max="6922" width="16.453125" style="5" customWidth="1"/>
    <col min="6923" max="6923" width="16.81640625" style="5" customWidth="1"/>
    <col min="6924" max="6924" width="8.453125" style="5" customWidth="1"/>
    <col min="6925" max="6925" width="16" style="5" bestFit="1" customWidth="1"/>
    <col min="6926" max="6926" width="14.81640625" style="5" customWidth="1"/>
    <col min="6927" max="6927" width="15.453125" style="5"/>
    <col min="6928" max="6928" width="19.453125" style="5" bestFit="1" customWidth="1"/>
    <col min="6929" max="7170" width="15.453125" style="5"/>
    <col min="7171" max="7171" width="8" style="5" customWidth="1"/>
    <col min="7172" max="7172" width="10.54296875" style="5" customWidth="1"/>
    <col min="7173" max="7173" width="7.453125" style="5" customWidth="1"/>
    <col min="7174" max="7174" width="19.7265625" style="5" customWidth="1"/>
    <col min="7175" max="7175" width="15.453125" style="5" bestFit="1" customWidth="1"/>
    <col min="7176" max="7176" width="13.453125" style="5" customWidth="1"/>
    <col min="7177" max="7177" width="24.7265625" style="5" bestFit="1" customWidth="1"/>
    <col min="7178" max="7178" width="16.453125" style="5" customWidth="1"/>
    <col min="7179" max="7179" width="16.81640625" style="5" customWidth="1"/>
    <col min="7180" max="7180" width="8.453125" style="5" customWidth="1"/>
    <col min="7181" max="7181" width="16" style="5" bestFit="1" customWidth="1"/>
    <col min="7182" max="7182" width="14.81640625" style="5" customWidth="1"/>
    <col min="7183" max="7183" width="15.453125" style="5"/>
    <col min="7184" max="7184" width="19.453125" style="5" bestFit="1" customWidth="1"/>
    <col min="7185" max="7426" width="15.453125" style="5"/>
    <col min="7427" max="7427" width="8" style="5" customWidth="1"/>
    <col min="7428" max="7428" width="10.54296875" style="5" customWidth="1"/>
    <col min="7429" max="7429" width="7.453125" style="5" customWidth="1"/>
    <col min="7430" max="7430" width="19.7265625" style="5" customWidth="1"/>
    <col min="7431" max="7431" width="15.453125" style="5" bestFit="1" customWidth="1"/>
    <col min="7432" max="7432" width="13.453125" style="5" customWidth="1"/>
    <col min="7433" max="7433" width="24.7265625" style="5" bestFit="1" customWidth="1"/>
    <col min="7434" max="7434" width="16.453125" style="5" customWidth="1"/>
    <col min="7435" max="7435" width="16.81640625" style="5" customWidth="1"/>
    <col min="7436" max="7436" width="8.453125" style="5" customWidth="1"/>
    <col min="7437" max="7437" width="16" style="5" bestFit="1" customWidth="1"/>
    <col min="7438" max="7438" width="14.81640625" style="5" customWidth="1"/>
    <col min="7439" max="7439" width="15.453125" style="5"/>
    <col min="7440" max="7440" width="19.453125" style="5" bestFit="1" customWidth="1"/>
    <col min="7441" max="7682" width="15.453125" style="5"/>
    <col min="7683" max="7683" width="8" style="5" customWidth="1"/>
    <col min="7684" max="7684" width="10.54296875" style="5" customWidth="1"/>
    <col min="7685" max="7685" width="7.453125" style="5" customWidth="1"/>
    <col min="7686" max="7686" width="19.7265625" style="5" customWidth="1"/>
    <col min="7687" max="7687" width="15.453125" style="5" bestFit="1" customWidth="1"/>
    <col min="7688" max="7688" width="13.453125" style="5" customWidth="1"/>
    <col min="7689" max="7689" width="24.7265625" style="5" bestFit="1" customWidth="1"/>
    <col min="7690" max="7690" width="16.453125" style="5" customWidth="1"/>
    <col min="7691" max="7691" width="16.81640625" style="5" customWidth="1"/>
    <col min="7692" max="7692" width="8.453125" style="5" customWidth="1"/>
    <col min="7693" max="7693" width="16" style="5" bestFit="1" customWidth="1"/>
    <col min="7694" max="7694" width="14.81640625" style="5" customWidth="1"/>
    <col min="7695" max="7695" width="15.453125" style="5"/>
    <col min="7696" max="7696" width="19.453125" style="5" bestFit="1" customWidth="1"/>
    <col min="7697" max="7938" width="15.453125" style="5"/>
    <col min="7939" max="7939" width="8" style="5" customWidth="1"/>
    <col min="7940" max="7940" width="10.54296875" style="5" customWidth="1"/>
    <col min="7941" max="7941" width="7.453125" style="5" customWidth="1"/>
    <col min="7942" max="7942" width="19.7265625" style="5" customWidth="1"/>
    <col min="7943" max="7943" width="15.453125" style="5" bestFit="1" customWidth="1"/>
    <col min="7944" max="7944" width="13.453125" style="5" customWidth="1"/>
    <col min="7945" max="7945" width="24.7265625" style="5" bestFit="1" customWidth="1"/>
    <col min="7946" max="7946" width="16.453125" style="5" customWidth="1"/>
    <col min="7947" max="7947" width="16.81640625" style="5" customWidth="1"/>
    <col min="7948" max="7948" width="8.453125" style="5" customWidth="1"/>
    <col min="7949" max="7949" width="16" style="5" bestFit="1" customWidth="1"/>
    <col min="7950" max="7950" width="14.81640625" style="5" customWidth="1"/>
    <col min="7951" max="7951" width="15.453125" style="5"/>
    <col min="7952" max="7952" width="19.453125" style="5" bestFit="1" customWidth="1"/>
    <col min="7953" max="8194" width="15.453125" style="5"/>
    <col min="8195" max="8195" width="8" style="5" customWidth="1"/>
    <col min="8196" max="8196" width="10.54296875" style="5" customWidth="1"/>
    <col min="8197" max="8197" width="7.453125" style="5" customWidth="1"/>
    <col min="8198" max="8198" width="19.7265625" style="5" customWidth="1"/>
    <col min="8199" max="8199" width="15.453125" style="5" bestFit="1" customWidth="1"/>
    <col min="8200" max="8200" width="13.453125" style="5" customWidth="1"/>
    <col min="8201" max="8201" width="24.7265625" style="5" bestFit="1" customWidth="1"/>
    <col min="8202" max="8202" width="16.453125" style="5" customWidth="1"/>
    <col min="8203" max="8203" width="16.81640625" style="5" customWidth="1"/>
    <col min="8204" max="8204" width="8.453125" style="5" customWidth="1"/>
    <col min="8205" max="8205" width="16" style="5" bestFit="1" customWidth="1"/>
    <col min="8206" max="8206" width="14.81640625" style="5" customWidth="1"/>
    <col min="8207" max="8207" width="15.453125" style="5"/>
    <col min="8208" max="8208" width="19.453125" style="5" bestFit="1" customWidth="1"/>
    <col min="8209" max="8450" width="15.453125" style="5"/>
    <col min="8451" max="8451" width="8" style="5" customWidth="1"/>
    <col min="8452" max="8452" width="10.54296875" style="5" customWidth="1"/>
    <col min="8453" max="8453" width="7.453125" style="5" customWidth="1"/>
    <col min="8454" max="8454" width="19.7265625" style="5" customWidth="1"/>
    <col min="8455" max="8455" width="15.453125" style="5" bestFit="1" customWidth="1"/>
    <col min="8456" max="8456" width="13.453125" style="5" customWidth="1"/>
    <col min="8457" max="8457" width="24.7265625" style="5" bestFit="1" customWidth="1"/>
    <col min="8458" max="8458" width="16.453125" style="5" customWidth="1"/>
    <col min="8459" max="8459" width="16.81640625" style="5" customWidth="1"/>
    <col min="8460" max="8460" width="8.453125" style="5" customWidth="1"/>
    <col min="8461" max="8461" width="16" style="5" bestFit="1" customWidth="1"/>
    <col min="8462" max="8462" width="14.81640625" style="5" customWidth="1"/>
    <col min="8463" max="8463" width="15.453125" style="5"/>
    <col min="8464" max="8464" width="19.453125" style="5" bestFit="1" customWidth="1"/>
    <col min="8465" max="8706" width="15.453125" style="5"/>
    <col min="8707" max="8707" width="8" style="5" customWidth="1"/>
    <col min="8708" max="8708" width="10.54296875" style="5" customWidth="1"/>
    <col min="8709" max="8709" width="7.453125" style="5" customWidth="1"/>
    <col min="8710" max="8710" width="19.7265625" style="5" customWidth="1"/>
    <col min="8711" max="8711" width="15.453125" style="5" bestFit="1" customWidth="1"/>
    <col min="8712" max="8712" width="13.453125" style="5" customWidth="1"/>
    <col min="8713" max="8713" width="24.7265625" style="5" bestFit="1" customWidth="1"/>
    <col min="8714" max="8714" width="16.453125" style="5" customWidth="1"/>
    <col min="8715" max="8715" width="16.81640625" style="5" customWidth="1"/>
    <col min="8716" max="8716" width="8.453125" style="5" customWidth="1"/>
    <col min="8717" max="8717" width="16" style="5" bestFit="1" customWidth="1"/>
    <col min="8718" max="8718" width="14.81640625" style="5" customWidth="1"/>
    <col min="8719" max="8719" width="15.453125" style="5"/>
    <col min="8720" max="8720" width="19.453125" style="5" bestFit="1" customWidth="1"/>
    <col min="8721" max="8962" width="15.453125" style="5"/>
    <col min="8963" max="8963" width="8" style="5" customWidth="1"/>
    <col min="8964" max="8964" width="10.54296875" style="5" customWidth="1"/>
    <col min="8965" max="8965" width="7.453125" style="5" customWidth="1"/>
    <col min="8966" max="8966" width="19.7265625" style="5" customWidth="1"/>
    <col min="8967" max="8967" width="15.453125" style="5" bestFit="1" customWidth="1"/>
    <col min="8968" max="8968" width="13.453125" style="5" customWidth="1"/>
    <col min="8969" max="8969" width="24.7265625" style="5" bestFit="1" customWidth="1"/>
    <col min="8970" max="8970" width="16.453125" style="5" customWidth="1"/>
    <col min="8971" max="8971" width="16.81640625" style="5" customWidth="1"/>
    <col min="8972" max="8972" width="8.453125" style="5" customWidth="1"/>
    <col min="8973" max="8973" width="16" style="5" bestFit="1" customWidth="1"/>
    <col min="8974" max="8974" width="14.81640625" style="5" customWidth="1"/>
    <col min="8975" max="8975" width="15.453125" style="5"/>
    <col min="8976" max="8976" width="19.453125" style="5" bestFit="1" customWidth="1"/>
    <col min="8977" max="9218" width="15.453125" style="5"/>
    <col min="9219" max="9219" width="8" style="5" customWidth="1"/>
    <col min="9220" max="9220" width="10.54296875" style="5" customWidth="1"/>
    <col min="9221" max="9221" width="7.453125" style="5" customWidth="1"/>
    <col min="9222" max="9222" width="19.7265625" style="5" customWidth="1"/>
    <col min="9223" max="9223" width="15.453125" style="5" bestFit="1" customWidth="1"/>
    <col min="9224" max="9224" width="13.453125" style="5" customWidth="1"/>
    <col min="9225" max="9225" width="24.7265625" style="5" bestFit="1" customWidth="1"/>
    <col min="9226" max="9226" width="16.453125" style="5" customWidth="1"/>
    <col min="9227" max="9227" width="16.81640625" style="5" customWidth="1"/>
    <col min="9228" max="9228" width="8.453125" style="5" customWidth="1"/>
    <col min="9229" max="9229" width="16" style="5" bestFit="1" customWidth="1"/>
    <col min="9230" max="9230" width="14.81640625" style="5" customWidth="1"/>
    <col min="9231" max="9231" width="15.453125" style="5"/>
    <col min="9232" max="9232" width="19.453125" style="5" bestFit="1" customWidth="1"/>
    <col min="9233" max="9474" width="15.453125" style="5"/>
    <col min="9475" max="9475" width="8" style="5" customWidth="1"/>
    <col min="9476" max="9476" width="10.54296875" style="5" customWidth="1"/>
    <col min="9477" max="9477" width="7.453125" style="5" customWidth="1"/>
    <col min="9478" max="9478" width="19.7265625" style="5" customWidth="1"/>
    <col min="9479" max="9479" width="15.453125" style="5" bestFit="1" customWidth="1"/>
    <col min="9480" max="9480" width="13.453125" style="5" customWidth="1"/>
    <col min="9481" max="9481" width="24.7265625" style="5" bestFit="1" customWidth="1"/>
    <col min="9482" max="9482" width="16.453125" style="5" customWidth="1"/>
    <col min="9483" max="9483" width="16.81640625" style="5" customWidth="1"/>
    <col min="9484" max="9484" width="8.453125" style="5" customWidth="1"/>
    <col min="9485" max="9485" width="16" style="5" bestFit="1" customWidth="1"/>
    <col min="9486" max="9486" width="14.81640625" style="5" customWidth="1"/>
    <col min="9487" max="9487" width="15.453125" style="5"/>
    <col min="9488" max="9488" width="19.453125" style="5" bestFit="1" customWidth="1"/>
    <col min="9489" max="9730" width="15.453125" style="5"/>
    <col min="9731" max="9731" width="8" style="5" customWidth="1"/>
    <col min="9732" max="9732" width="10.54296875" style="5" customWidth="1"/>
    <col min="9733" max="9733" width="7.453125" style="5" customWidth="1"/>
    <col min="9734" max="9734" width="19.7265625" style="5" customWidth="1"/>
    <col min="9735" max="9735" width="15.453125" style="5" bestFit="1" customWidth="1"/>
    <col min="9736" max="9736" width="13.453125" style="5" customWidth="1"/>
    <col min="9737" max="9737" width="24.7265625" style="5" bestFit="1" customWidth="1"/>
    <col min="9738" max="9738" width="16.453125" style="5" customWidth="1"/>
    <col min="9739" max="9739" width="16.81640625" style="5" customWidth="1"/>
    <col min="9740" max="9740" width="8.453125" style="5" customWidth="1"/>
    <col min="9741" max="9741" width="16" style="5" bestFit="1" customWidth="1"/>
    <col min="9742" max="9742" width="14.81640625" style="5" customWidth="1"/>
    <col min="9743" max="9743" width="15.453125" style="5"/>
    <col min="9744" max="9744" width="19.453125" style="5" bestFit="1" customWidth="1"/>
    <col min="9745" max="9986" width="15.453125" style="5"/>
    <col min="9987" max="9987" width="8" style="5" customWidth="1"/>
    <col min="9988" max="9988" width="10.54296875" style="5" customWidth="1"/>
    <col min="9989" max="9989" width="7.453125" style="5" customWidth="1"/>
    <col min="9990" max="9990" width="19.7265625" style="5" customWidth="1"/>
    <col min="9991" max="9991" width="15.453125" style="5" bestFit="1" customWidth="1"/>
    <col min="9992" max="9992" width="13.453125" style="5" customWidth="1"/>
    <col min="9993" max="9993" width="24.7265625" style="5" bestFit="1" customWidth="1"/>
    <col min="9994" max="9994" width="16.453125" style="5" customWidth="1"/>
    <col min="9995" max="9995" width="16.81640625" style="5" customWidth="1"/>
    <col min="9996" max="9996" width="8.453125" style="5" customWidth="1"/>
    <col min="9997" max="9997" width="16" style="5" bestFit="1" customWidth="1"/>
    <col min="9998" max="9998" width="14.81640625" style="5" customWidth="1"/>
    <col min="9999" max="9999" width="15.453125" style="5"/>
    <col min="10000" max="10000" width="19.453125" style="5" bestFit="1" customWidth="1"/>
    <col min="10001" max="10242" width="15.453125" style="5"/>
    <col min="10243" max="10243" width="8" style="5" customWidth="1"/>
    <col min="10244" max="10244" width="10.54296875" style="5" customWidth="1"/>
    <col min="10245" max="10245" width="7.453125" style="5" customWidth="1"/>
    <col min="10246" max="10246" width="19.7265625" style="5" customWidth="1"/>
    <col min="10247" max="10247" width="15.453125" style="5" bestFit="1" customWidth="1"/>
    <col min="10248" max="10248" width="13.453125" style="5" customWidth="1"/>
    <col min="10249" max="10249" width="24.7265625" style="5" bestFit="1" customWidth="1"/>
    <col min="10250" max="10250" width="16.453125" style="5" customWidth="1"/>
    <col min="10251" max="10251" width="16.81640625" style="5" customWidth="1"/>
    <col min="10252" max="10252" width="8.453125" style="5" customWidth="1"/>
    <col min="10253" max="10253" width="16" style="5" bestFit="1" customWidth="1"/>
    <col min="10254" max="10254" width="14.81640625" style="5" customWidth="1"/>
    <col min="10255" max="10255" width="15.453125" style="5"/>
    <col min="10256" max="10256" width="19.453125" style="5" bestFit="1" customWidth="1"/>
    <col min="10257" max="10498" width="15.453125" style="5"/>
    <col min="10499" max="10499" width="8" style="5" customWidth="1"/>
    <col min="10500" max="10500" width="10.54296875" style="5" customWidth="1"/>
    <col min="10501" max="10501" width="7.453125" style="5" customWidth="1"/>
    <col min="10502" max="10502" width="19.7265625" style="5" customWidth="1"/>
    <col min="10503" max="10503" width="15.453125" style="5" bestFit="1" customWidth="1"/>
    <col min="10504" max="10504" width="13.453125" style="5" customWidth="1"/>
    <col min="10505" max="10505" width="24.7265625" style="5" bestFit="1" customWidth="1"/>
    <col min="10506" max="10506" width="16.453125" style="5" customWidth="1"/>
    <col min="10507" max="10507" width="16.81640625" style="5" customWidth="1"/>
    <col min="10508" max="10508" width="8.453125" style="5" customWidth="1"/>
    <col min="10509" max="10509" width="16" style="5" bestFit="1" customWidth="1"/>
    <col min="10510" max="10510" width="14.81640625" style="5" customWidth="1"/>
    <col min="10511" max="10511" width="15.453125" style="5"/>
    <col min="10512" max="10512" width="19.453125" style="5" bestFit="1" customWidth="1"/>
    <col min="10513" max="10754" width="15.453125" style="5"/>
    <col min="10755" max="10755" width="8" style="5" customWidth="1"/>
    <col min="10756" max="10756" width="10.54296875" style="5" customWidth="1"/>
    <col min="10757" max="10757" width="7.453125" style="5" customWidth="1"/>
    <col min="10758" max="10758" width="19.7265625" style="5" customWidth="1"/>
    <col min="10759" max="10759" width="15.453125" style="5" bestFit="1" customWidth="1"/>
    <col min="10760" max="10760" width="13.453125" style="5" customWidth="1"/>
    <col min="10761" max="10761" width="24.7265625" style="5" bestFit="1" customWidth="1"/>
    <col min="10762" max="10762" width="16.453125" style="5" customWidth="1"/>
    <col min="10763" max="10763" width="16.81640625" style="5" customWidth="1"/>
    <col min="10764" max="10764" width="8.453125" style="5" customWidth="1"/>
    <col min="10765" max="10765" width="16" style="5" bestFit="1" customWidth="1"/>
    <col min="10766" max="10766" width="14.81640625" style="5" customWidth="1"/>
    <col min="10767" max="10767" width="15.453125" style="5"/>
    <col min="10768" max="10768" width="19.453125" style="5" bestFit="1" customWidth="1"/>
    <col min="10769" max="11010" width="15.453125" style="5"/>
    <col min="11011" max="11011" width="8" style="5" customWidth="1"/>
    <col min="11012" max="11012" width="10.54296875" style="5" customWidth="1"/>
    <col min="11013" max="11013" width="7.453125" style="5" customWidth="1"/>
    <col min="11014" max="11014" width="19.7265625" style="5" customWidth="1"/>
    <col min="11015" max="11015" width="15.453125" style="5" bestFit="1" customWidth="1"/>
    <col min="11016" max="11016" width="13.453125" style="5" customWidth="1"/>
    <col min="11017" max="11017" width="24.7265625" style="5" bestFit="1" customWidth="1"/>
    <col min="11018" max="11018" width="16.453125" style="5" customWidth="1"/>
    <col min="11019" max="11019" width="16.81640625" style="5" customWidth="1"/>
    <col min="11020" max="11020" width="8.453125" style="5" customWidth="1"/>
    <col min="11021" max="11021" width="16" style="5" bestFit="1" customWidth="1"/>
    <col min="11022" max="11022" width="14.81640625" style="5" customWidth="1"/>
    <col min="11023" max="11023" width="15.453125" style="5"/>
    <col min="11024" max="11024" width="19.453125" style="5" bestFit="1" customWidth="1"/>
    <col min="11025" max="11266" width="15.453125" style="5"/>
    <col min="11267" max="11267" width="8" style="5" customWidth="1"/>
    <col min="11268" max="11268" width="10.54296875" style="5" customWidth="1"/>
    <col min="11269" max="11269" width="7.453125" style="5" customWidth="1"/>
    <col min="11270" max="11270" width="19.7265625" style="5" customWidth="1"/>
    <col min="11271" max="11271" width="15.453125" style="5" bestFit="1" customWidth="1"/>
    <col min="11272" max="11272" width="13.453125" style="5" customWidth="1"/>
    <col min="11273" max="11273" width="24.7265625" style="5" bestFit="1" customWidth="1"/>
    <col min="11274" max="11274" width="16.453125" style="5" customWidth="1"/>
    <col min="11275" max="11275" width="16.81640625" style="5" customWidth="1"/>
    <col min="11276" max="11276" width="8.453125" style="5" customWidth="1"/>
    <col min="11277" max="11277" width="16" style="5" bestFit="1" customWidth="1"/>
    <col min="11278" max="11278" width="14.81640625" style="5" customWidth="1"/>
    <col min="11279" max="11279" width="15.453125" style="5"/>
    <col min="11280" max="11280" width="19.453125" style="5" bestFit="1" customWidth="1"/>
    <col min="11281" max="11522" width="15.453125" style="5"/>
    <col min="11523" max="11523" width="8" style="5" customWidth="1"/>
    <col min="11524" max="11524" width="10.54296875" style="5" customWidth="1"/>
    <col min="11525" max="11525" width="7.453125" style="5" customWidth="1"/>
    <col min="11526" max="11526" width="19.7265625" style="5" customWidth="1"/>
    <col min="11527" max="11527" width="15.453125" style="5" bestFit="1" customWidth="1"/>
    <col min="11528" max="11528" width="13.453125" style="5" customWidth="1"/>
    <col min="11529" max="11529" width="24.7265625" style="5" bestFit="1" customWidth="1"/>
    <col min="11530" max="11530" width="16.453125" style="5" customWidth="1"/>
    <col min="11531" max="11531" width="16.81640625" style="5" customWidth="1"/>
    <col min="11532" max="11532" width="8.453125" style="5" customWidth="1"/>
    <col min="11533" max="11533" width="16" style="5" bestFit="1" customWidth="1"/>
    <col min="11534" max="11534" width="14.81640625" style="5" customWidth="1"/>
    <col min="11535" max="11535" width="15.453125" style="5"/>
    <col min="11536" max="11536" width="19.453125" style="5" bestFit="1" customWidth="1"/>
    <col min="11537" max="11778" width="15.453125" style="5"/>
    <col min="11779" max="11779" width="8" style="5" customWidth="1"/>
    <col min="11780" max="11780" width="10.54296875" style="5" customWidth="1"/>
    <col min="11781" max="11781" width="7.453125" style="5" customWidth="1"/>
    <col min="11782" max="11782" width="19.7265625" style="5" customWidth="1"/>
    <col min="11783" max="11783" width="15.453125" style="5" bestFit="1" customWidth="1"/>
    <col min="11784" max="11784" width="13.453125" style="5" customWidth="1"/>
    <col min="11785" max="11785" width="24.7265625" style="5" bestFit="1" customWidth="1"/>
    <col min="11786" max="11786" width="16.453125" style="5" customWidth="1"/>
    <col min="11787" max="11787" width="16.81640625" style="5" customWidth="1"/>
    <col min="11788" max="11788" width="8.453125" style="5" customWidth="1"/>
    <col min="11789" max="11789" width="16" style="5" bestFit="1" customWidth="1"/>
    <col min="11790" max="11790" width="14.81640625" style="5" customWidth="1"/>
    <col min="11791" max="11791" width="15.453125" style="5"/>
    <col min="11792" max="11792" width="19.453125" style="5" bestFit="1" customWidth="1"/>
    <col min="11793" max="12034" width="15.453125" style="5"/>
    <col min="12035" max="12035" width="8" style="5" customWidth="1"/>
    <col min="12036" max="12036" width="10.54296875" style="5" customWidth="1"/>
    <col min="12037" max="12037" width="7.453125" style="5" customWidth="1"/>
    <col min="12038" max="12038" width="19.7265625" style="5" customWidth="1"/>
    <col min="12039" max="12039" width="15.453125" style="5" bestFit="1" customWidth="1"/>
    <col min="12040" max="12040" width="13.453125" style="5" customWidth="1"/>
    <col min="12041" max="12041" width="24.7265625" style="5" bestFit="1" customWidth="1"/>
    <col min="12042" max="12042" width="16.453125" style="5" customWidth="1"/>
    <col min="12043" max="12043" width="16.81640625" style="5" customWidth="1"/>
    <col min="12044" max="12044" width="8.453125" style="5" customWidth="1"/>
    <col min="12045" max="12045" width="16" style="5" bestFit="1" customWidth="1"/>
    <col min="12046" max="12046" width="14.81640625" style="5" customWidth="1"/>
    <col min="12047" max="12047" width="15.453125" style="5"/>
    <col min="12048" max="12048" width="19.453125" style="5" bestFit="1" customWidth="1"/>
    <col min="12049" max="12290" width="15.453125" style="5"/>
    <col min="12291" max="12291" width="8" style="5" customWidth="1"/>
    <col min="12292" max="12292" width="10.54296875" style="5" customWidth="1"/>
    <col min="12293" max="12293" width="7.453125" style="5" customWidth="1"/>
    <col min="12294" max="12294" width="19.7265625" style="5" customWidth="1"/>
    <col min="12295" max="12295" width="15.453125" style="5" bestFit="1" customWidth="1"/>
    <col min="12296" max="12296" width="13.453125" style="5" customWidth="1"/>
    <col min="12297" max="12297" width="24.7265625" style="5" bestFit="1" customWidth="1"/>
    <col min="12298" max="12298" width="16.453125" style="5" customWidth="1"/>
    <col min="12299" max="12299" width="16.81640625" style="5" customWidth="1"/>
    <col min="12300" max="12300" width="8.453125" style="5" customWidth="1"/>
    <col min="12301" max="12301" width="16" style="5" bestFit="1" customWidth="1"/>
    <col min="12302" max="12302" width="14.81640625" style="5" customWidth="1"/>
    <col min="12303" max="12303" width="15.453125" style="5"/>
    <col min="12304" max="12304" width="19.453125" style="5" bestFit="1" customWidth="1"/>
    <col min="12305" max="12546" width="15.453125" style="5"/>
    <col min="12547" max="12547" width="8" style="5" customWidth="1"/>
    <col min="12548" max="12548" width="10.54296875" style="5" customWidth="1"/>
    <col min="12549" max="12549" width="7.453125" style="5" customWidth="1"/>
    <col min="12550" max="12550" width="19.7265625" style="5" customWidth="1"/>
    <col min="12551" max="12551" width="15.453125" style="5" bestFit="1" customWidth="1"/>
    <col min="12552" max="12552" width="13.453125" style="5" customWidth="1"/>
    <col min="12553" max="12553" width="24.7265625" style="5" bestFit="1" customWidth="1"/>
    <col min="12554" max="12554" width="16.453125" style="5" customWidth="1"/>
    <col min="12555" max="12555" width="16.81640625" style="5" customWidth="1"/>
    <col min="12556" max="12556" width="8.453125" style="5" customWidth="1"/>
    <col min="12557" max="12557" width="16" style="5" bestFit="1" customWidth="1"/>
    <col min="12558" max="12558" width="14.81640625" style="5" customWidth="1"/>
    <col min="12559" max="12559" width="15.453125" style="5"/>
    <col min="12560" max="12560" width="19.453125" style="5" bestFit="1" customWidth="1"/>
    <col min="12561" max="12802" width="15.453125" style="5"/>
    <col min="12803" max="12803" width="8" style="5" customWidth="1"/>
    <col min="12804" max="12804" width="10.54296875" style="5" customWidth="1"/>
    <col min="12805" max="12805" width="7.453125" style="5" customWidth="1"/>
    <col min="12806" max="12806" width="19.7265625" style="5" customWidth="1"/>
    <col min="12807" max="12807" width="15.453125" style="5" bestFit="1" customWidth="1"/>
    <col min="12808" max="12808" width="13.453125" style="5" customWidth="1"/>
    <col min="12809" max="12809" width="24.7265625" style="5" bestFit="1" customWidth="1"/>
    <col min="12810" max="12810" width="16.453125" style="5" customWidth="1"/>
    <col min="12811" max="12811" width="16.81640625" style="5" customWidth="1"/>
    <col min="12812" max="12812" width="8.453125" style="5" customWidth="1"/>
    <col min="12813" max="12813" width="16" style="5" bestFit="1" customWidth="1"/>
    <col min="12814" max="12814" width="14.81640625" style="5" customWidth="1"/>
    <col min="12815" max="12815" width="15.453125" style="5"/>
    <col min="12816" max="12816" width="19.453125" style="5" bestFit="1" customWidth="1"/>
    <col min="12817" max="13058" width="15.453125" style="5"/>
    <col min="13059" max="13059" width="8" style="5" customWidth="1"/>
    <col min="13060" max="13060" width="10.54296875" style="5" customWidth="1"/>
    <col min="13061" max="13061" width="7.453125" style="5" customWidth="1"/>
    <col min="13062" max="13062" width="19.7265625" style="5" customWidth="1"/>
    <col min="13063" max="13063" width="15.453125" style="5" bestFit="1" customWidth="1"/>
    <col min="13064" max="13064" width="13.453125" style="5" customWidth="1"/>
    <col min="13065" max="13065" width="24.7265625" style="5" bestFit="1" customWidth="1"/>
    <col min="13066" max="13066" width="16.453125" style="5" customWidth="1"/>
    <col min="13067" max="13067" width="16.81640625" style="5" customWidth="1"/>
    <col min="13068" max="13068" width="8.453125" style="5" customWidth="1"/>
    <col min="13069" max="13069" width="16" style="5" bestFit="1" customWidth="1"/>
    <col min="13070" max="13070" width="14.81640625" style="5" customWidth="1"/>
    <col min="13071" max="13071" width="15.453125" style="5"/>
    <col min="13072" max="13072" width="19.453125" style="5" bestFit="1" customWidth="1"/>
    <col min="13073" max="13314" width="15.453125" style="5"/>
    <col min="13315" max="13315" width="8" style="5" customWidth="1"/>
    <col min="13316" max="13316" width="10.54296875" style="5" customWidth="1"/>
    <col min="13317" max="13317" width="7.453125" style="5" customWidth="1"/>
    <col min="13318" max="13318" width="19.7265625" style="5" customWidth="1"/>
    <col min="13319" max="13319" width="15.453125" style="5" bestFit="1" customWidth="1"/>
    <col min="13320" max="13320" width="13.453125" style="5" customWidth="1"/>
    <col min="13321" max="13321" width="24.7265625" style="5" bestFit="1" customWidth="1"/>
    <col min="13322" max="13322" width="16.453125" style="5" customWidth="1"/>
    <col min="13323" max="13323" width="16.81640625" style="5" customWidth="1"/>
    <col min="13324" max="13324" width="8.453125" style="5" customWidth="1"/>
    <col min="13325" max="13325" width="16" style="5" bestFit="1" customWidth="1"/>
    <col min="13326" max="13326" width="14.81640625" style="5" customWidth="1"/>
    <col min="13327" max="13327" width="15.453125" style="5"/>
    <col min="13328" max="13328" width="19.453125" style="5" bestFit="1" customWidth="1"/>
    <col min="13329" max="13570" width="15.453125" style="5"/>
    <col min="13571" max="13571" width="8" style="5" customWidth="1"/>
    <col min="13572" max="13572" width="10.54296875" style="5" customWidth="1"/>
    <col min="13573" max="13573" width="7.453125" style="5" customWidth="1"/>
    <col min="13574" max="13574" width="19.7265625" style="5" customWidth="1"/>
    <col min="13575" max="13575" width="15.453125" style="5" bestFit="1" customWidth="1"/>
    <col min="13576" max="13576" width="13.453125" style="5" customWidth="1"/>
    <col min="13577" max="13577" width="24.7265625" style="5" bestFit="1" customWidth="1"/>
    <col min="13578" max="13578" width="16.453125" style="5" customWidth="1"/>
    <col min="13579" max="13579" width="16.81640625" style="5" customWidth="1"/>
    <col min="13580" max="13580" width="8.453125" style="5" customWidth="1"/>
    <col min="13581" max="13581" width="16" style="5" bestFit="1" customWidth="1"/>
    <col min="13582" max="13582" width="14.81640625" style="5" customWidth="1"/>
    <col min="13583" max="13583" width="15.453125" style="5"/>
    <col min="13584" max="13584" width="19.453125" style="5" bestFit="1" customWidth="1"/>
    <col min="13585" max="13826" width="15.453125" style="5"/>
    <col min="13827" max="13827" width="8" style="5" customWidth="1"/>
    <col min="13828" max="13828" width="10.54296875" style="5" customWidth="1"/>
    <col min="13829" max="13829" width="7.453125" style="5" customWidth="1"/>
    <col min="13830" max="13830" width="19.7265625" style="5" customWidth="1"/>
    <col min="13831" max="13831" width="15.453125" style="5" bestFit="1" customWidth="1"/>
    <col min="13832" max="13832" width="13.453125" style="5" customWidth="1"/>
    <col min="13833" max="13833" width="24.7265625" style="5" bestFit="1" customWidth="1"/>
    <col min="13834" max="13834" width="16.453125" style="5" customWidth="1"/>
    <col min="13835" max="13835" width="16.81640625" style="5" customWidth="1"/>
    <col min="13836" max="13836" width="8.453125" style="5" customWidth="1"/>
    <col min="13837" max="13837" width="16" style="5" bestFit="1" customWidth="1"/>
    <col min="13838" max="13838" width="14.81640625" style="5" customWidth="1"/>
    <col min="13839" max="13839" width="15.453125" style="5"/>
    <col min="13840" max="13840" width="19.453125" style="5" bestFit="1" customWidth="1"/>
    <col min="13841" max="14082" width="15.453125" style="5"/>
    <col min="14083" max="14083" width="8" style="5" customWidth="1"/>
    <col min="14084" max="14084" width="10.54296875" style="5" customWidth="1"/>
    <col min="14085" max="14085" width="7.453125" style="5" customWidth="1"/>
    <col min="14086" max="14086" width="19.7265625" style="5" customWidth="1"/>
    <col min="14087" max="14087" width="15.453125" style="5" bestFit="1" customWidth="1"/>
    <col min="14088" max="14088" width="13.453125" style="5" customWidth="1"/>
    <col min="14089" max="14089" width="24.7265625" style="5" bestFit="1" customWidth="1"/>
    <col min="14090" max="14090" width="16.453125" style="5" customWidth="1"/>
    <col min="14091" max="14091" width="16.81640625" style="5" customWidth="1"/>
    <col min="14092" max="14092" width="8.453125" style="5" customWidth="1"/>
    <col min="14093" max="14093" width="16" style="5" bestFit="1" customWidth="1"/>
    <col min="14094" max="14094" width="14.81640625" style="5" customWidth="1"/>
    <col min="14095" max="14095" width="15.453125" style="5"/>
    <col min="14096" max="14096" width="19.453125" style="5" bestFit="1" customWidth="1"/>
    <col min="14097" max="14338" width="15.453125" style="5"/>
    <col min="14339" max="14339" width="8" style="5" customWidth="1"/>
    <col min="14340" max="14340" width="10.54296875" style="5" customWidth="1"/>
    <col min="14341" max="14341" width="7.453125" style="5" customWidth="1"/>
    <col min="14342" max="14342" width="19.7265625" style="5" customWidth="1"/>
    <col min="14343" max="14343" width="15.453125" style="5" bestFit="1" customWidth="1"/>
    <col min="14344" max="14344" width="13.453125" style="5" customWidth="1"/>
    <col min="14345" max="14345" width="24.7265625" style="5" bestFit="1" customWidth="1"/>
    <col min="14346" max="14346" width="16.453125" style="5" customWidth="1"/>
    <col min="14347" max="14347" width="16.81640625" style="5" customWidth="1"/>
    <col min="14348" max="14348" width="8.453125" style="5" customWidth="1"/>
    <col min="14349" max="14349" width="16" style="5" bestFit="1" customWidth="1"/>
    <col min="14350" max="14350" width="14.81640625" style="5" customWidth="1"/>
    <col min="14351" max="14351" width="15.453125" style="5"/>
    <col min="14352" max="14352" width="19.453125" style="5" bestFit="1" customWidth="1"/>
    <col min="14353" max="14594" width="15.453125" style="5"/>
    <col min="14595" max="14595" width="8" style="5" customWidth="1"/>
    <col min="14596" max="14596" width="10.54296875" style="5" customWidth="1"/>
    <col min="14597" max="14597" width="7.453125" style="5" customWidth="1"/>
    <col min="14598" max="14598" width="19.7265625" style="5" customWidth="1"/>
    <col min="14599" max="14599" width="15.453125" style="5" bestFit="1" customWidth="1"/>
    <col min="14600" max="14600" width="13.453125" style="5" customWidth="1"/>
    <col min="14601" max="14601" width="24.7265625" style="5" bestFit="1" customWidth="1"/>
    <col min="14602" max="14602" width="16.453125" style="5" customWidth="1"/>
    <col min="14603" max="14603" width="16.81640625" style="5" customWidth="1"/>
    <col min="14604" max="14604" width="8.453125" style="5" customWidth="1"/>
    <col min="14605" max="14605" width="16" style="5" bestFit="1" customWidth="1"/>
    <col min="14606" max="14606" width="14.81640625" style="5" customWidth="1"/>
    <col min="14607" max="14607" width="15.453125" style="5"/>
    <col min="14608" max="14608" width="19.453125" style="5" bestFit="1" customWidth="1"/>
    <col min="14609" max="14850" width="15.453125" style="5"/>
    <col min="14851" max="14851" width="8" style="5" customWidth="1"/>
    <col min="14852" max="14852" width="10.54296875" style="5" customWidth="1"/>
    <col min="14853" max="14853" width="7.453125" style="5" customWidth="1"/>
    <col min="14854" max="14854" width="19.7265625" style="5" customWidth="1"/>
    <col min="14855" max="14855" width="15.453125" style="5" bestFit="1" customWidth="1"/>
    <col min="14856" max="14856" width="13.453125" style="5" customWidth="1"/>
    <col min="14857" max="14857" width="24.7265625" style="5" bestFit="1" customWidth="1"/>
    <col min="14858" max="14858" width="16.453125" style="5" customWidth="1"/>
    <col min="14859" max="14859" width="16.81640625" style="5" customWidth="1"/>
    <col min="14860" max="14860" width="8.453125" style="5" customWidth="1"/>
    <col min="14861" max="14861" width="16" style="5" bestFit="1" customWidth="1"/>
    <col min="14862" max="14862" width="14.81640625" style="5" customWidth="1"/>
    <col min="14863" max="14863" width="15.453125" style="5"/>
    <col min="14864" max="14864" width="19.453125" style="5" bestFit="1" customWidth="1"/>
    <col min="14865" max="15106" width="15.453125" style="5"/>
    <col min="15107" max="15107" width="8" style="5" customWidth="1"/>
    <col min="15108" max="15108" width="10.54296875" style="5" customWidth="1"/>
    <col min="15109" max="15109" width="7.453125" style="5" customWidth="1"/>
    <col min="15110" max="15110" width="19.7265625" style="5" customWidth="1"/>
    <col min="15111" max="15111" width="15.453125" style="5" bestFit="1" customWidth="1"/>
    <col min="15112" max="15112" width="13.453125" style="5" customWidth="1"/>
    <col min="15113" max="15113" width="24.7265625" style="5" bestFit="1" customWidth="1"/>
    <col min="15114" max="15114" width="16.453125" style="5" customWidth="1"/>
    <col min="15115" max="15115" width="16.81640625" style="5" customWidth="1"/>
    <col min="15116" max="15116" width="8.453125" style="5" customWidth="1"/>
    <col min="15117" max="15117" width="16" style="5" bestFit="1" customWidth="1"/>
    <col min="15118" max="15118" width="14.81640625" style="5" customWidth="1"/>
    <col min="15119" max="15119" width="15.453125" style="5"/>
    <col min="15120" max="15120" width="19.453125" style="5" bestFit="1" customWidth="1"/>
    <col min="15121" max="15362" width="15.453125" style="5"/>
    <col min="15363" max="15363" width="8" style="5" customWidth="1"/>
    <col min="15364" max="15364" width="10.54296875" style="5" customWidth="1"/>
    <col min="15365" max="15365" width="7.453125" style="5" customWidth="1"/>
    <col min="15366" max="15366" width="19.7265625" style="5" customWidth="1"/>
    <col min="15367" max="15367" width="15.453125" style="5" bestFit="1" customWidth="1"/>
    <col min="15368" max="15368" width="13.453125" style="5" customWidth="1"/>
    <col min="15369" max="15369" width="24.7265625" style="5" bestFit="1" customWidth="1"/>
    <col min="15370" max="15370" width="16.453125" style="5" customWidth="1"/>
    <col min="15371" max="15371" width="16.81640625" style="5" customWidth="1"/>
    <col min="15372" max="15372" width="8.453125" style="5" customWidth="1"/>
    <col min="15373" max="15373" width="16" style="5" bestFit="1" customWidth="1"/>
    <col min="15374" max="15374" width="14.81640625" style="5" customWidth="1"/>
    <col min="15375" max="15375" width="15.453125" style="5"/>
    <col min="15376" max="15376" width="19.453125" style="5" bestFit="1" customWidth="1"/>
    <col min="15377" max="15618" width="15.453125" style="5"/>
    <col min="15619" max="15619" width="8" style="5" customWidth="1"/>
    <col min="15620" max="15620" width="10.54296875" style="5" customWidth="1"/>
    <col min="15621" max="15621" width="7.453125" style="5" customWidth="1"/>
    <col min="15622" max="15622" width="19.7265625" style="5" customWidth="1"/>
    <col min="15623" max="15623" width="15.453125" style="5" bestFit="1" customWidth="1"/>
    <col min="15624" max="15624" width="13.453125" style="5" customWidth="1"/>
    <col min="15625" max="15625" width="24.7265625" style="5" bestFit="1" customWidth="1"/>
    <col min="15626" max="15626" width="16.453125" style="5" customWidth="1"/>
    <col min="15627" max="15627" width="16.81640625" style="5" customWidth="1"/>
    <col min="15628" max="15628" width="8.453125" style="5" customWidth="1"/>
    <col min="15629" max="15629" width="16" style="5" bestFit="1" customWidth="1"/>
    <col min="15630" max="15630" width="14.81640625" style="5" customWidth="1"/>
    <col min="15631" max="15631" width="15.453125" style="5"/>
    <col min="15632" max="15632" width="19.453125" style="5" bestFit="1" customWidth="1"/>
    <col min="15633" max="15874" width="15.453125" style="5"/>
    <col min="15875" max="15875" width="8" style="5" customWidth="1"/>
    <col min="15876" max="15876" width="10.54296875" style="5" customWidth="1"/>
    <col min="15877" max="15877" width="7.453125" style="5" customWidth="1"/>
    <col min="15878" max="15878" width="19.7265625" style="5" customWidth="1"/>
    <col min="15879" max="15879" width="15.453125" style="5" bestFit="1" customWidth="1"/>
    <col min="15880" max="15880" width="13.453125" style="5" customWidth="1"/>
    <col min="15881" max="15881" width="24.7265625" style="5" bestFit="1" customWidth="1"/>
    <col min="15882" max="15882" width="16.453125" style="5" customWidth="1"/>
    <col min="15883" max="15883" width="16.81640625" style="5" customWidth="1"/>
    <col min="15884" max="15884" width="8.453125" style="5" customWidth="1"/>
    <col min="15885" max="15885" width="16" style="5" bestFit="1" customWidth="1"/>
    <col min="15886" max="15886" width="14.81640625" style="5" customWidth="1"/>
    <col min="15887" max="15887" width="15.453125" style="5"/>
    <col min="15888" max="15888" width="19.453125" style="5" bestFit="1" customWidth="1"/>
    <col min="15889" max="16130" width="15.453125" style="5"/>
    <col min="16131" max="16131" width="8" style="5" customWidth="1"/>
    <col min="16132" max="16132" width="10.54296875" style="5" customWidth="1"/>
    <col min="16133" max="16133" width="7.453125" style="5" customWidth="1"/>
    <col min="16134" max="16134" width="19.7265625" style="5" customWidth="1"/>
    <col min="16135" max="16135" width="15.453125" style="5" bestFit="1" customWidth="1"/>
    <col min="16136" max="16136" width="13.453125" style="5" customWidth="1"/>
    <col min="16137" max="16137" width="24.7265625" style="5" bestFit="1" customWidth="1"/>
    <col min="16138" max="16138" width="16.453125" style="5" customWidth="1"/>
    <col min="16139" max="16139" width="16.81640625" style="5" customWidth="1"/>
    <col min="16140" max="16140" width="8.453125" style="5" customWidth="1"/>
    <col min="16141" max="16141" width="16" style="5" bestFit="1" customWidth="1"/>
    <col min="16142" max="16142" width="14.81640625" style="5" customWidth="1"/>
    <col min="16143" max="16143" width="15.453125" style="5"/>
    <col min="16144" max="16144" width="19.453125" style="5" bestFit="1" customWidth="1"/>
    <col min="16145" max="16384" width="15.453125" style="5"/>
  </cols>
  <sheetData>
    <row r="2" spans="3:13" ht="29.25" customHeight="1" x14ac:dyDescent="0.4">
      <c r="C2" s="294" t="s">
        <v>104</v>
      </c>
      <c r="D2" s="295"/>
      <c r="E2" s="295"/>
      <c r="F2" s="295" t="s">
        <v>16</v>
      </c>
      <c r="G2" s="295"/>
      <c r="H2" s="295"/>
      <c r="I2" s="295"/>
      <c r="J2" s="295"/>
      <c r="K2" s="295"/>
      <c r="L2" s="295"/>
    </row>
    <row r="3" spans="3:13" s="7" customFormat="1" ht="18" x14ac:dyDescent="0.4">
      <c r="C3" s="294" t="s">
        <v>0</v>
      </c>
      <c r="D3" s="295"/>
      <c r="E3" s="295"/>
      <c r="F3" s="295"/>
      <c r="G3" s="295"/>
      <c r="H3" s="295"/>
      <c r="I3" s="295"/>
      <c r="J3" s="295"/>
      <c r="K3" s="295"/>
      <c r="L3" s="295"/>
      <c r="M3" s="6"/>
    </row>
    <row r="4" spans="3:13" s="7" customFormat="1" ht="16.149999999999999" customHeight="1" x14ac:dyDescent="0.35">
      <c r="C4" s="296" t="s">
        <v>17</v>
      </c>
      <c r="D4" s="295"/>
      <c r="E4" s="295"/>
      <c r="F4" s="295"/>
      <c r="G4" s="295"/>
      <c r="H4" s="295"/>
      <c r="I4" s="295"/>
      <c r="J4" s="295"/>
      <c r="K4" s="295"/>
      <c r="L4" s="295"/>
      <c r="M4" s="6"/>
    </row>
    <row r="5" spans="3:13" ht="16.149999999999999" customHeight="1" thickBot="1" x14ac:dyDescent="0.4">
      <c r="C5" s="8"/>
      <c r="D5" s="9"/>
      <c r="E5" s="9"/>
      <c r="F5" s="9"/>
      <c r="G5" s="9"/>
      <c r="H5" s="9"/>
      <c r="I5" s="9"/>
      <c r="J5" s="9"/>
      <c r="K5" s="9"/>
    </row>
    <row r="6" spans="3:13" ht="16.149999999999999" customHeight="1" x14ac:dyDescent="0.35">
      <c r="C6" s="10"/>
      <c r="D6" s="11" t="s">
        <v>20</v>
      </c>
      <c r="E6" s="12"/>
      <c r="F6" s="13">
        <f>K16</f>
        <v>-2383691531.2213383</v>
      </c>
      <c r="G6" s="5" t="s">
        <v>18</v>
      </c>
      <c r="H6" s="14" t="s">
        <v>19</v>
      </c>
      <c r="I6" s="14"/>
      <c r="J6" s="14"/>
      <c r="K6" s="14"/>
    </row>
    <row r="7" spans="3:13" ht="16.149999999999999" customHeight="1" thickBot="1" x14ac:dyDescent="0.35">
      <c r="C7" s="14"/>
      <c r="D7" s="15" t="s">
        <v>105</v>
      </c>
      <c r="E7" s="16"/>
      <c r="F7" s="17">
        <f>K34</f>
        <v>-2506898826.3543553</v>
      </c>
      <c r="G7" s="14" t="s">
        <v>21</v>
      </c>
      <c r="H7" s="14"/>
      <c r="I7" s="14"/>
      <c r="J7" s="14"/>
      <c r="K7" s="14"/>
      <c r="L7" s="14"/>
    </row>
    <row r="8" spans="3:13" ht="15" customHeight="1" x14ac:dyDescent="0.3">
      <c r="C8" s="9"/>
      <c r="D8" s="14"/>
      <c r="E8" s="14"/>
      <c r="F8" s="14"/>
      <c r="G8" s="14"/>
      <c r="H8" s="14"/>
      <c r="I8" s="14"/>
      <c r="J8" s="14"/>
      <c r="K8" s="14"/>
      <c r="L8" s="14"/>
    </row>
    <row r="9" spans="3:13" ht="15" hidden="1" customHeight="1" x14ac:dyDescent="0.3"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3:13" ht="15" hidden="1" customHeight="1" x14ac:dyDescent="0.3">
      <c r="C10" s="5" t="s">
        <v>22</v>
      </c>
      <c r="E10" s="14"/>
      <c r="F10" s="19" t="s">
        <v>23</v>
      </c>
      <c r="G10" s="20">
        <v>365</v>
      </c>
      <c r="H10" s="9" t="s">
        <v>24</v>
      </c>
      <c r="I10" s="14"/>
      <c r="J10" s="14"/>
      <c r="K10" s="21"/>
    </row>
    <row r="11" spans="3:13" ht="15" customHeight="1" x14ac:dyDescent="0.3"/>
    <row r="12" spans="3:13" ht="15" customHeight="1" x14ac:dyDescent="0.3">
      <c r="D12" s="22" t="s">
        <v>25</v>
      </c>
      <c r="E12" s="22" t="s">
        <v>26</v>
      </c>
      <c r="F12" s="22" t="s">
        <v>27</v>
      </c>
      <c r="G12" s="22" t="s">
        <v>28</v>
      </c>
      <c r="H12" s="22" t="s">
        <v>29</v>
      </c>
      <c r="I12" s="22" t="s">
        <v>30</v>
      </c>
      <c r="J12" s="22" t="s">
        <v>31</v>
      </c>
      <c r="K12" s="22" t="s">
        <v>32</v>
      </c>
      <c r="L12" s="22"/>
    </row>
    <row r="13" spans="3:13" ht="27.75" customHeight="1" x14ac:dyDescent="0.3">
      <c r="D13" s="22"/>
      <c r="E13" s="22"/>
      <c r="F13" s="297" t="s">
        <v>33</v>
      </c>
      <c r="G13" s="297" t="s">
        <v>34</v>
      </c>
      <c r="H13" s="297" t="s">
        <v>35</v>
      </c>
      <c r="I13" s="297" t="s">
        <v>36</v>
      </c>
      <c r="J13" s="297" t="s">
        <v>37</v>
      </c>
      <c r="K13" s="18"/>
    </row>
    <row r="14" spans="3:13" ht="52.5" customHeight="1" thickBot="1" x14ac:dyDescent="0.35">
      <c r="C14" s="16" t="s">
        <v>38</v>
      </c>
      <c r="D14" s="16" t="s">
        <v>39</v>
      </c>
      <c r="E14" s="16" t="s">
        <v>40</v>
      </c>
      <c r="F14" s="298"/>
      <c r="G14" s="298" t="s">
        <v>41</v>
      </c>
      <c r="H14" s="298" t="s">
        <v>42</v>
      </c>
      <c r="I14" s="298" t="s">
        <v>5</v>
      </c>
      <c r="J14" s="298" t="s">
        <v>2</v>
      </c>
      <c r="K14" s="23" t="s">
        <v>43</v>
      </c>
    </row>
    <row r="15" spans="3:13" ht="15" customHeight="1" x14ac:dyDescent="0.3"/>
    <row r="16" spans="3:13" ht="15" customHeight="1" x14ac:dyDescent="0.3">
      <c r="C16" s="5">
        <v>1</v>
      </c>
      <c r="D16" s="24">
        <v>2018</v>
      </c>
      <c r="E16" s="18" t="s">
        <v>44</v>
      </c>
      <c r="G16" s="25"/>
      <c r="K16" s="26">
        <v>-2383691531.2213383</v>
      </c>
      <c r="L16" s="26" t="s">
        <v>3</v>
      </c>
    </row>
    <row r="17" spans="3:16" ht="15" customHeight="1" x14ac:dyDescent="0.3">
      <c r="D17" s="27"/>
      <c r="G17" s="28"/>
      <c r="K17" s="26"/>
      <c r="L17" s="26"/>
    </row>
    <row r="18" spans="3:16" ht="15" customHeight="1" x14ac:dyDescent="0.3">
      <c r="C18" s="5">
        <f>+C16+1</f>
        <v>2</v>
      </c>
      <c r="D18" s="24">
        <f>+D16+1</f>
        <v>2019</v>
      </c>
      <c r="E18" s="18" t="s">
        <v>45</v>
      </c>
      <c r="F18" s="26">
        <v>-1558846.7132021089</v>
      </c>
      <c r="G18" s="29">
        <f>+G$10-31+1</f>
        <v>335</v>
      </c>
      <c r="H18" s="30">
        <f t="shared" ref="H18:H29" si="0">+G18/$G$10</f>
        <v>0.9178082191780822</v>
      </c>
      <c r="I18" s="5">
        <f t="shared" ref="I18:I28" si="1">ROUND(F18*H18,0)</f>
        <v>-1430722</v>
      </c>
      <c r="J18" s="5">
        <f>K16+I18</f>
        <v>-2385122253.2213383</v>
      </c>
      <c r="K18" s="26"/>
      <c r="L18" s="26"/>
    </row>
    <row r="19" spans="3:16" ht="15" customHeight="1" x14ac:dyDescent="0.3">
      <c r="C19" s="5">
        <f>+C18+1</f>
        <v>3</v>
      </c>
      <c r="D19" s="24">
        <f t="shared" ref="D19:D29" si="2">+D$18</f>
        <v>2019</v>
      </c>
      <c r="E19" s="18" t="s">
        <v>46</v>
      </c>
      <c r="F19" s="26">
        <v>-1558846.7132021089</v>
      </c>
      <c r="G19" s="29">
        <v>307</v>
      </c>
      <c r="H19" s="30">
        <f t="shared" si="0"/>
        <v>0.84109589041095889</v>
      </c>
      <c r="I19" s="5">
        <f t="shared" si="1"/>
        <v>-1311140</v>
      </c>
      <c r="J19" s="5">
        <f t="shared" ref="J19:J28" si="3">J18+I19</f>
        <v>-2386433393.2213383</v>
      </c>
      <c r="K19" s="26"/>
      <c r="L19" s="26"/>
    </row>
    <row r="20" spans="3:16" ht="15" customHeight="1" x14ac:dyDescent="0.3">
      <c r="C20" s="5">
        <f t="shared" ref="C20:C29" si="4">+C19+1</f>
        <v>4</v>
      </c>
      <c r="D20" s="24">
        <f t="shared" si="2"/>
        <v>2019</v>
      </c>
      <c r="E20" s="18" t="s">
        <v>47</v>
      </c>
      <c r="F20" s="26">
        <v>-1558846.7132021089</v>
      </c>
      <c r="G20" s="29">
        <v>276</v>
      </c>
      <c r="H20" s="30">
        <f t="shared" si="0"/>
        <v>0.75616438356164384</v>
      </c>
      <c r="I20" s="5">
        <f t="shared" si="1"/>
        <v>-1178744</v>
      </c>
      <c r="J20" s="5">
        <f t="shared" si="3"/>
        <v>-2387612137.2213383</v>
      </c>
      <c r="K20" s="26"/>
      <c r="L20" s="26"/>
    </row>
    <row r="21" spans="3:16" ht="15" customHeight="1" x14ac:dyDescent="0.3">
      <c r="C21" s="5">
        <f t="shared" si="4"/>
        <v>5</v>
      </c>
      <c r="D21" s="24">
        <f t="shared" si="2"/>
        <v>2019</v>
      </c>
      <c r="E21" s="18" t="s">
        <v>48</v>
      </c>
      <c r="F21" s="26">
        <v>-1558846.7132021086</v>
      </c>
      <c r="G21" s="29">
        <v>246</v>
      </c>
      <c r="H21" s="30">
        <f t="shared" si="0"/>
        <v>0.67397260273972603</v>
      </c>
      <c r="I21" s="5">
        <f t="shared" si="1"/>
        <v>-1050620</v>
      </c>
      <c r="J21" s="5">
        <f t="shared" si="3"/>
        <v>-2388662757.2213383</v>
      </c>
      <c r="K21" s="26"/>
      <c r="L21" s="26"/>
      <c r="O21" s="31"/>
    </row>
    <row r="22" spans="3:16" ht="15" customHeight="1" x14ac:dyDescent="0.3">
      <c r="C22" s="5">
        <f t="shared" si="4"/>
        <v>6</v>
      </c>
      <c r="D22" s="24">
        <f t="shared" si="2"/>
        <v>2019</v>
      </c>
      <c r="E22" s="18" t="s">
        <v>49</v>
      </c>
      <c r="F22" s="26">
        <v>-938602.21280210873</v>
      </c>
      <c r="G22" s="29">
        <v>215</v>
      </c>
      <c r="H22" s="30">
        <f t="shared" si="0"/>
        <v>0.58904109589041098</v>
      </c>
      <c r="I22" s="5">
        <f t="shared" si="1"/>
        <v>-552875</v>
      </c>
      <c r="J22" s="5">
        <f t="shared" si="3"/>
        <v>-2389215632.2213383</v>
      </c>
      <c r="K22" s="26"/>
      <c r="L22" s="26"/>
      <c r="O22" s="31"/>
    </row>
    <row r="23" spans="3:16" ht="15" customHeight="1" x14ac:dyDescent="0.3">
      <c r="C23" s="5">
        <f t="shared" si="4"/>
        <v>7</v>
      </c>
      <c r="D23" s="24">
        <f t="shared" si="2"/>
        <v>2019</v>
      </c>
      <c r="E23" s="18" t="s">
        <v>50</v>
      </c>
      <c r="F23" s="26">
        <v>-42988769.553802103</v>
      </c>
      <c r="G23" s="29">
        <v>185</v>
      </c>
      <c r="H23" s="30">
        <f t="shared" si="0"/>
        <v>0.50684931506849318</v>
      </c>
      <c r="I23" s="5">
        <f t="shared" si="1"/>
        <v>-21788828</v>
      </c>
      <c r="J23" s="5">
        <f t="shared" si="3"/>
        <v>-2411004460.2213383</v>
      </c>
      <c r="K23" s="26"/>
      <c r="L23" s="32"/>
      <c r="M23" s="33"/>
      <c r="O23" s="31"/>
    </row>
    <row r="24" spans="3:16" ht="15" customHeight="1" x14ac:dyDescent="0.3">
      <c r="C24" s="5">
        <f t="shared" si="4"/>
        <v>8</v>
      </c>
      <c r="D24" s="24">
        <f t="shared" si="2"/>
        <v>2019</v>
      </c>
      <c r="E24" s="18" t="s">
        <v>51</v>
      </c>
      <c r="F24" s="26">
        <v>-8360459.762902109</v>
      </c>
      <c r="G24" s="29">
        <v>154</v>
      </c>
      <c r="H24" s="30">
        <f t="shared" si="0"/>
        <v>0.42191780821917807</v>
      </c>
      <c r="I24" s="5">
        <f t="shared" si="1"/>
        <v>-3527427</v>
      </c>
      <c r="J24" s="5">
        <f t="shared" si="3"/>
        <v>-2414531887.2213383</v>
      </c>
      <c r="K24" s="26"/>
      <c r="L24" s="26"/>
      <c r="M24" s="33"/>
      <c r="O24" s="31"/>
    </row>
    <row r="25" spans="3:16" ht="15" customHeight="1" x14ac:dyDescent="0.3">
      <c r="C25" s="5">
        <f t="shared" si="4"/>
        <v>9</v>
      </c>
      <c r="D25" s="24">
        <f t="shared" si="2"/>
        <v>2019</v>
      </c>
      <c r="E25" s="18" t="s">
        <v>52</v>
      </c>
      <c r="F25" s="26">
        <v>-8360459.762902109</v>
      </c>
      <c r="G25" s="29">
        <v>123</v>
      </c>
      <c r="H25" s="30">
        <f t="shared" si="0"/>
        <v>0.33698630136986302</v>
      </c>
      <c r="I25" s="5">
        <f t="shared" si="1"/>
        <v>-2817360</v>
      </c>
      <c r="J25" s="5">
        <f t="shared" si="3"/>
        <v>-2417349247.2213383</v>
      </c>
      <c r="K25" s="26"/>
      <c r="L25" s="26"/>
    </row>
    <row r="26" spans="3:16" ht="15" customHeight="1" x14ac:dyDescent="0.3">
      <c r="C26" s="5">
        <f t="shared" si="4"/>
        <v>10</v>
      </c>
      <c r="D26" s="24">
        <f t="shared" si="2"/>
        <v>2019</v>
      </c>
      <c r="E26" s="18" t="s">
        <v>53</v>
      </c>
      <c r="F26" s="26">
        <v>-12963642.251002109</v>
      </c>
      <c r="G26" s="29">
        <v>93</v>
      </c>
      <c r="H26" s="30">
        <f t="shared" si="0"/>
        <v>0.25479452054794521</v>
      </c>
      <c r="I26" s="5">
        <f t="shared" si="1"/>
        <v>-3303065</v>
      </c>
      <c r="J26" s="5">
        <f t="shared" si="3"/>
        <v>-2420652312.2213383</v>
      </c>
      <c r="K26" s="26"/>
      <c r="L26" s="26"/>
    </row>
    <row r="27" spans="3:16" ht="15" customHeight="1" x14ac:dyDescent="0.3">
      <c r="C27" s="5">
        <f t="shared" si="4"/>
        <v>11</v>
      </c>
      <c r="D27" s="24">
        <f t="shared" si="2"/>
        <v>2019</v>
      </c>
      <c r="E27" s="18" t="s">
        <v>54</v>
      </c>
      <c r="F27" s="26">
        <v>-8871924.4880021084</v>
      </c>
      <c r="G27" s="29">
        <v>62</v>
      </c>
      <c r="H27" s="30">
        <f t="shared" si="0"/>
        <v>0.16986301369863013</v>
      </c>
      <c r="I27" s="5">
        <f t="shared" si="1"/>
        <v>-1507012</v>
      </c>
      <c r="J27" s="5">
        <f t="shared" si="3"/>
        <v>-2422159324.2213383</v>
      </c>
      <c r="K27" s="26"/>
      <c r="L27" s="26"/>
    </row>
    <row r="28" spans="3:16" ht="15" customHeight="1" x14ac:dyDescent="0.3">
      <c r="C28" s="5">
        <f t="shared" si="4"/>
        <v>12</v>
      </c>
      <c r="D28" s="24">
        <f t="shared" si="2"/>
        <v>2019</v>
      </c>
      <c r="E28" s="18" t="s">
        <v>55</v>
      </c>
      <c r="F28" s="26">
        <v>-8871924.4880021084</v>
      </c>
      <c r="G28" s="29">
        <v>32</v>
      </c>
      <c r="H28" s="30">
        <f t="shared" si="0"/>
        <v>8.7671232876712329E-2</v>
      </c>
      <c r="I28" s="5">
        <f t="shared" si="1"/>
        <v>-777813</v>
      </c>
      <c r="J28" s="5">
        <f t="shared" si="3"/>
        <v>-2422937137.2213383</v>
      </c>
      <c r="K28" s="26"/>
      <c r="L28" s="26"/>
      <c r="M28" s="33"/>
    </row>
    <row r="29" spans="3:16" ht="15" customHeight="1" x14ac:dyDescent="0.3">
      <c r="C29" s="5">
        <f t="shared" si="4"/>
        <v>13</v>
      </c>
      <c r="D29" s="24">
        <f t="shared" si="2"/>
        <v>2019</v>
      </c>
      <c r="E29" s="18" t="s">
        <v>44</v>
      </c>
      <c r="F29" s="26">
        <v>-27820822.479802109</v>
      </c>
      <c r="G29" s="29">
        <v>1</v>
      </c>
      <c r="H29" s="30">
        <f t="shared" si="0"/>
        <v>2.7397260273972603E-3</v>
      </c>
      <c r="I29" s="5">
        <f>ROUND(F29*H29,0)</f>
        <v>-76221</v>
      </c>
      <c r="J29" s="5">
        <f>J28+I29</f>
        <v>-2423013358.2213383</v>
      </c>
      <c r="K29" s="26"/>
      <c r="L29" s="26"/>
      <c r="M29" s="33"/>
      <c r="O29" s="34"/>
    </row>
    <row r="30" spans="3:16" ht="15" customHeight="1" thickBot="1" x14ac:dyDescent="0.35">
      <c r="E30" s="18" t="s">
        <v>1</v>
      </c>
      <c r="F30" s="35">
        <f>SUM(F18:F29)</f>
        <v>-125411991.8520253</v>
      </c>
      <c r="I30" s="35">
        <f>SUM(I18:I29)</f>
        <v>-39321827</v>
      </c>
      <c r="K30" s="26"/>
      <c r="L30" s="26"/>
    </row>
    <row r="31" spans="3:16" ht="15" customHeight="1" thickTop="1" x14ac:dyDescent="0.3">
      <c r="F31" s="36"/>
      <c r="I31" s="37"/>
      <c r="K31" s="26"/>
      <c r="L31" s="26"/>
    </row>
    <row r="32" spans="3:16" ht="15" customHeight="1" x14ac:dyDescent="0.3">
      <c r="C32" s="5">
        <f>+C29+1</f>
        <v>14</v>
      </c>
      <c r="F32" s="38" t="s">
        <v>107</v>
      </c>
      <c r="K32" s="26">
        <f>J29</f>
        <v>-2423013358.2213383</v>
      </c>
      <c r="L32" s="26"/>
      <c r="P32" s="31"/>
    </row>
    <row r="33" spans="3:16" ht="15" customHeight="1" x14ac:dyDescent="0.3">
      <c r="C33" s="5">
        <f>+C32+1</f>
        <v>15</v>
      </c>
      <c r="E33" s="38"/>
      <c r="F33" s="5" t="s">
        <v>108</v>
      </c>
      <c r="K33" s="26">
        <v>-83885468.133017004</v>
      </c>
      <c r="L33" s="26"/>
      <c r="M33" s="5">
        <v>-41806214.574005008</v>
      </c>
      <c r="P33" s="31"/>
    </row>
    <row r="34" spans="3:16" ht="15" customHeight="1" thickBot="1" x14ac:dyDescent="0.35">
      <c r="C34" s="5">
        <f>+C33+1</f>
        <v>16</v>
      </c>
      <c r="E34" s="38"/>
      <c r="F34" s="5" t="s">
        <v>56</v>
      </c>
      <c r="K34" s="39">
        <f>+K33+K32</f>
        <v>-2506898826.3543553</v>
      </c>
      <c r="L34" s="26" t="s">
        <v>4</v>
      </c>
      <c r="M34" s="5">
        <v>-42079253.559012003</v>
      </c>
      <c r="P34" s="31"/>
    </row>
    <row r="35" spans="3:16" ht="15" customHeight="1" thickTop="1" x14ac:dyDescent="0.3">
      <c r="E35" s="38"/>
      <c r="P35" s="31"/>
    </row>
    <row r="36" spans="3:16" ht="15" customHeight="1" x14ac:dyDescent="0.3">
      <c r="C36" s="40" t="s">
        <v>57</v>
      </c>
      <c r="E36" s="38"/>
      <c r="P36" s="41"/>
    </row>
    <row r="37" spans="3:16" ht="15" customHeight="1" x14ac:dyDescent="0.3">
      <c r="C37" s="291" t="s">
        <v>58</v>
      </c>
      <c r="D37" s="292"/>
      <c r="E37" s="293" t="s">
        <v>59</v>
      </c>
      <c r="F37" s="293"/>
      <c r="G37" s="293"/>
      <c r="H37" s="293"/>
      <c r="I37" s="293"/>
      <c r="J37" s="293"/>
      <c r="K37" s="293"/>
    </row>
    <row r="38" spans="3:16" ht="15" customHeight="1" x14ac:dyDescent="0.3">
      <c r="C38" s="291" t="s">
        <v>60</v>
      </c>
      <c r="D38" s="292"/>
      <c r="E38" s="38" t="s">
        <v>61</v>
      </c>
      <c r="F38" s="38"/>
      <c r="G38" s="38"/>
      <c r="H38" s="38"/>
      <c r="I38" s="38"/>
      <c r="J38" s="38"/>
      <c r="K38" s="38"/>
    </row>
    <row r="39" spans="3:16" ht="30" customHeight="1" x14ac:dyDescent="0.3">
      <c r="C39" s="291" t="s">
        <v>62</v>
      </c>
      <c r="D39" s="292"/>
      <c r="E39" s="299" t="s">
        <v>63</v>
      </c>
      <c r="F39" s="299"/>
      <c r="G39" s="299"/>
      <c r="H39" s="299"/>
      <c r="I39" s="299"/>
      <c r="J39" s="299"/>
      <c r="K39" s="299"/>
    </row>
    <row r="40" spans="3:16" ht="15" customHeight="1" x14ac:dyDescent="0.3">
      <c r="C40" s="291" t="s">
        <v>64</v>
      </c>
      <c r="D40" s="292"/>
      <c r="E40" s="293" t="s">
        <v>65</v>
      </c>
      <c r="F40" s="293"/>
      <c r="G40" s="293"/>
      <c r="H40" s="293"/>
      <c r="I40" s="293"/>
      <c r="J40" s="293"/>
      <c r="K40" s="293"/>
    </row>
    <row r="41" spans="3:16" ht="15" customHeight="1" x14ac:dyDescent="0.3">
      <c r="C41" s="291" t="s">
        <v>66</v>
      </c>
      <c r="D41" s="292"/>
      <c r="E41" s="293" t="s">
        <v>67</v>
      </c>
      <c r="F41" s="293"/>
      <c r="G41" s="293"/>
      <c r="H41" s="293"/>
      <c r="I41" s="293"/>
      <c r="J41" s="293"/>
      <c r="K41" s="293"/>
      <c r="L41" s="38"/>
    </row>
    <row r="42" spans="3:16" ht="15" customHeight="1" x14ac:dyDescent="0.3">
      <c r="C42" s="291" t="s">
        <v>68</v>
      </c>
      <c r="D42" s="292" t="s">
        <v>69</v>
      </c>
      <c r="E42" s="293" t="s">
        <v>70</v>
      </c>
      <c r="F42" s="293"/>
      <c r="G42" s="293"/>
      <c r="H42" s="293"/>
      <c r="I42" s="293"/>
      <c r="J42" s="293"/>
      <c r="K42" s="293"/>
    </row>
    <row r="43" spans="3:16" ht="15" customHeight="1" x14ac:dyDescent="0.3">
      <c r="C43" s="291" t="s">
        <v>69</v>
      </c>
      <c r="D43" s="291"/>
      <c r="E43" s="293" t="s">
        <v>71</v>
      </c>
      <c r="F43" s="293"/>
      <c r="G43" s="293"/>
      <c r="H43" s="293"/>
      <c r="I43" s="293"/>
      <c r="J43" s="293"/>
      <c r="K43" s="293"/>
    </row>
    <row r="44" spans="3:16" ht="15" customHeight="1" x14ac:dyDescent="0.3">
      <c r="C44" s="291" t="s">
        <v>72</v>
      </c>
      <c r="D44" s="292"/>
      <c r="E44" s="293" t="s">
        <v>73</v>
      </c>
      <c r="F44" s="293"/>
      <c r="G44" s="293"/>
      <c r="H44" s="293"/>
      <c r="I44" s="293"/>
      <c r="J44" s="293"/>
      <c r="K44" s="293"/>
      <c r="L44" s="38"/>
    </row>
    <row r="45" spans="3:16" ht="14.25" customHeight="1" x14ac:dyDescent="0.3">
      <c r="C45" s="291" t="s">
        <v>74</v>
      </c>
      <c r="D45" s="292"/>
      <c r="E45" s="293" t="s">
        <v>75</v>
      </c>
      <c r="F45" s="293"/>
      <c r="G45" s="293"/>
      <c r="H45" s="293"/>
      <c r="I45" s="293"/>
      <c r="J45" s="293"/>
      <c r="K45" s="293"/>
      <c r="L45" s="42"/>
    </row>
    <row r="46" spans="3:16" ht="15" customHeight="1" x14ac:dyDescent="0.3">
      <c r="C46" s="291" t="s">
        <v>72</v>
      </c>
      <c r="D46" s="292"/>
      <c r="E46" s="293" t="s">
        <v>76</v>
      </c>
      <c r="F46" s="293"/>
      <c r="G46" s="293"/>
      <c r="H46" s="293"/>
      <c r="I46" s="293"/>
      <c r="J46" s="293"/>
      <c r="K46" s="293"/>
    </row>
    <row r="47" spans="3:16" s="43" customFormat="1" ht="15" customHeight="1" x14ac:dyDescent="0.3">
      <c r="D47" s="44"/>
      <c r="E47" s="44"/>
      <c r="K47" s="45"/>
    </row>
    <row r="48" spans="3:16" s="43" customFormat="1" ht="15" customHeight="1" x14ac:dyDescent="0.35">
      <c r="C48" s="280"/>
      <c r="D48" s="281"/>
      <c r="E48" s="281"/>
      <c r="F48" s="281"/>
      <c r="G48" s="281"/>
      <c r="H48" s="281"/>
      <c r="I48" s="281"/>
      <c r="J48" s="281"/>
      <c r="K48" s="281"/>
      <c r="L48" s="281"/>
    </row>
    <row r="49" spans="3:12" s="43" customFormat="1" ht="15" customHeight="1" x14ac:dyDescent="0.35">
      <c r="C49" s="278"/>
      <c r="D49" s="279"/>
      <c r="E49" s="279"/>
      <c r="F49" s="279"/>
      <c r="G49" s="279"/>
      <c r="H49" s="279"/>
      <c r="I49" s="279"/>
      <c r="J49" s="279"/>
      <c r="K49" s="279"/>
      <c r="L49" s="279"/>
    </row>
    <row r="50" spans="3:12" s="43" customFormat="1" ht="15" customHeight="1" x14ac:dyDescent="0.3">
      <c r="C50" s="46"/>
      <c r="D50" s="44"/>
      <c r="E50" s="44"/>
      <c r="L50" s="47"/>
    </row>
    <row r="51" spans="3:12" s="43" customFormat="1" ht="15" customHeight="1" x14ac:dyDescent="0.3">
      <c r="C51" s="46"/>
      <c r="D51" s="44"/>
      <c r="E51" s="44"/>
      <c r="L51" s="47"/>
    </row>
    <row r="52" spans="3:12" s="43" customFormat="1" ht="15" customHeight="1" x14ac:dyDescent="0.3">
      <c r="C52" s="48"/>
      <c r="D52" s="44"/>
      <c r="E52" s="44"/>
      <c r="L52" s="47"/>
    </row>
    <row r="53" spans="3:12" s="43" customFormat="1" ht="15" customHeight="1" x14ac:dyDescent="0.3">
      <c r="D53" s="44"/>
      <c r="E53" s="44"/>
      <c r="L53" s="47"/>
    </row>
    <row r="54" spans="3:12" s="43" customFormat="1" ht="15" customHeight="1" x14ac:dyDescent="0.3">
      <c r="D54" s="44"/>
      <c r="E54" s="44"/>
    </row>
    <row r="55" spans="3:12" s="43" customFormat="1" ht="15" customHeight="1" x14ac:dyDescent="0.35">
      <c r="C55" s="280"/>
      <c r="D55" s="281"/>
      <c r="E55" s="281"/>
      <c r="F55" s="281"/>
      <c r="G55" s="281"/>
      <c r="H55" s="281"/>
      <c r="I55" s="281"/>
      <c r="J55" s="281"/>
      <c r="K55" s="281"/>
      <c r="L55" s="281"/>
    </row>
    <row r="56" spans="3:12" s="43" customFormat="1" ht="15" customHeight="1" x14ac:dyDescent="0.35">
      <c r="C56" s="49"/>
      <c r="D56" s="50"/>
      <c r="E56" s="50"/>
      <c r="F56" s="50"/>
      <c r="G56" s="50"/>
      <c r="H56" s="50"/>
      <c r="I56" s="50"/>
      <c r="J56" s="50"/>
      <c r="K56" s="50"/>
      <c r="L56" s="50"/>
    </row>
    <row r="57" spans="3:12" s="43" customFormat="1" ht="15" customHeight="1" x14ac:dyDescent="0.35">
      <c r="C57" s="49"/>
      <c r="D57" s="51"/>
      <c r="E57" s="51"/>
      <c r="F57" s="51"/>
      <c r="G57" s="51"/>
      <c r="H57" s="51"/>
      <c r="I57" s="51"/>
      <c r="J57" s="51"/>
      <c r="K57" s="51"/>
      <c r="L57" s="51"/>
    </row>
    <row r="58" spans="3:12" s="43" customFormat="1" ht="15" customHeight="1" x14ac:dyDescent="0.3">
      <c r="D58" s="44"/>
      <c r="E58" s="44"/>
      <c r="F58" s="44"/>
      <c r="K58" s="45"/>
    </row>
    <row r="59" spans="3:12" s="43" customFormat="1" ht="15" customHeight="1" x14ac:dyDescent="0.3">
      <c r="D59" s="44"/>
      <c r="E59" s="44"/>
      <c r="F59" s="44"/>
      <c r="H59" s="44"/>
      <c r="J59" s="44"/>
      <c r="K59" s="44"/>
      <c r="L59" s="44"/>
    </row>
    <row r="60" spans="3:12" s="43" customFormat="1" ht="15" customHeight="1" x14ac:dyDescent="0.3">
      <c r="C60" s="44"/>
      <c r="D60" s="44"/>
      <c r="E60" s="44"/>
      <c r="F60" s="44"/>
      <c r="G60" s="44"/>
      <c r="H60" s="44"/>
      <c r="I60" s="44"/>
      <c r="J60" s="44"/>
      <c r="K60" s="44"/>
      <c r="L60" s="44"/>
    </row>
    <row r="61" spans="3:12" s="43" customFormat="1" ht="15" customHeight="1" x14ac:dyDescent="0.3">
      <c r="D61" s="44"/>
      <c r="E61" s="44"/>
    </row>
    <row r="62" spans="3:12" s="43" customFormat="1" ht="15" customHeight="1" x14ac:dyDescent="0.3">
      <c r="D62" s="52"/>
      <c r="E62" s="44"/>
      <c r="H62" s="53"/>
    </row>
    <row r="63" spans="3:12" s="43" customFormat="1" ht="15" customHeight="1" x14ac:dyDescent="0.3">
      <c r="D63" s="52"/>
      <c r="E63" s="44"/>
      <c r="H63" s="53"/>
    </row>
    <row r="64" spans="3:12" s="43" customFormat="1" ht="15" customHeight="1" x14ac:dyDescent="0.3">
      <c r="D64" s="52"/>
      <c r="E64" s="44"/>
      <c r="H64" s="54"/>
      <c r="I64" s="55"/>
    </row>
    <row r="65" spans="4:11" s="43" customFormat="1" ht="15" customHeight="1" x14ac:dyDescent="0.3">
      <c r="D65" s="52"/>
      <c r="E65" s="44"/>
      <c r="H65" s="54"/>
      <c r="I65" s="55"/>
    </row>
    <row r="66" spans="4:11" s="43" customFormat="1" ht="15" customHeight="1" x14ac:dyDescent="0.3">
      <c r="D66" s="52"/>
      <c r="E66" s="44"/>
      <c r="H66" s="54"/>
      <c r="I66" s="55"/>
    </row>
    <row r="67" spans="4:11" s="43" customFormat="1" ht="15" customHeight="1" x14ac:dyDescent="0.3">
      <c r="D67" s="52"/>
      <c r="E67" s="44"/>
      <c r="H67" s="54"/>
      <c r="I67" s="55"/>
    </row>
    <row r="68" spans="4:11" s="43" customFormat="1" ht="15" customHeight="1" x14ac:dyDescent="0.3">
      <c r="D68" s="52"/>
      <c r="E68" s="44"/>
      <c r="H68" s="54"/>
      <c r="I68" s="55"/>
    </row>
    <row r="69" spans="4:11" s="43" customFormat="1" ht="15" customHeight="1" x14ac:dyDescent="0.3">
      <c r="D69" s="52"/>
      <c r="E69" s="44"/>
      <c r="H69" s="54"/>
      <c r="I69" s="55"/>
    </row>
    <row r="70" spans="4:11" s="43" customFormat="1" ht="15" customHeight="1" x14ac:dyDescent="0.3">
      <c r="D70" s="52"/>
      <c r="E70" s="44"/>
      <c r="H70" s="54"/>
      <c r="I70" s="55"/>
    </row>
    <row r="71" spans="4:11" s="43" customFormat="1" ht="15" customHeight="1" x14ac:dyDescent="0.3">
      <c r="D71" s="52"/>
      <c r="E71" s="44"/>
      <c r="H71" s="54"/>
      <c r="I71" s="55"/>
    </row>
    <row r="72" spans="4:11" s="43" customFormat="1" ht="15" customHeight="1" x14ac:dyDescent="0.3">
      <c r="D72" s="52"/>
      <c r="E72" s="44"/>
      <c r="H72" s="54"/>
      <c r="I72" s="55"/>
    </row>
    <row r="73" spans="4:11" s="43" customFormat="1" ht="15" customHeight="1" x14ac:dyDescent="0.3">
      <c r="D73" s="52"/>
      <c r="E73" s="44"/>
      <c r="H73" s="54"/>
      <c r="I73" s="55"/>
    </row>
    <row r="74" spans="4:11" s="43" customFormat="1" ht="15" customHeight="1" x14ac:dyDescent="0.3">
      <c r="D74" s="52"/>
      <c r="E74" s="44"/>
      <c r="H74" s="54"/>
      <c r="I74" s="55"/>
    </row>
    <row r="75" spans="4:11" s="43" customFormat="1" ht="15" customHeight="1" x14ac:dyDescent="0.3">
      <c r="D75" s="52"/>
      <c r="E75" s="44"/>
      <c r="H75" s="54"/>
      <c r="I75" s="55"/>
    </row>
    <row r="76" spans="4:11" s="43" customFormat="1" ht="15" customHeight="1" x14ac:dyDescent="0.3">
      <c r="D76" s="44"/>
      <c r="E76" s="44"/>
    </row>
    <row r="77" spans="4:11" s="43" customFormat="1" ht="15" customHeight="1" x14ac:dyDescent="0.3">
      <c r="D77" s="44"/>
      <c r="E77" s="44"/>
      <c r="K77" s="45"/>
    </row>
    <row r="78" spans="4:11" s="43" customFormat="1" ht="15" customHeight="1" x14ac:dyDescent="0.3">
      <c r="D78" s="44"/>
      <c r="E78" s="44"/>
      <c r="K78" s="45"/>
    </row>
    <row r="79" spans="4:11" s="43" customFormat="1" ht="15" customHeight="1" x14ac:dyDescent="0.3">
      <c r="D79" s="44"/>
      <c r="E79" s="44"/>
    </row>
    <row r="80" spans="4:11" s="43" customFormat="1" ht="15" customHeight="1" x14ac:dyDescent="0.3"/>
    <row r="81" s="43" customFormat="1" ht="15" customHeight="1" x14ac:dyDescent="0.3"/>
    <row r="82" s="43" customFormat="1" ht="15" customHeight="1" x14ac:dyDescent="0.3"/>
    <row r="83" s="43" customFormat="1" ht="15" customHeight="1" x14ac:dyDescent="0.3"/>
    <row r="84" s="43" customFormat="1" ht="15" customHeight="1" x14ac:dyDescent="0.3"/>
    <row r="85" s="43" customFormat="1" ht="15" customHeight="1" x14ac:dyDescent="0.3"/>
    <row r="86" s="43" customFormat="1" ht="15" customHeight="1" x14ac:dyDescent="0.3"/>
    <row r="87" s="43" customFormat="1" ht="15" customHeight="1" x14ac:dyDescent="0.3"/>
    <row r="88" s="43" customFormat="1" ht="15" customHeight="1" x14ac:dyDescent="0.3"/>
    <row r="89" s="43" customFormat="1" ht="15" customHeight="1" x14ac:dyDescent="0.3"/>
    <row r="90" s="43" customFormat="1" ht="15" customHeight="1" x14ac:dyDescent="0.3"/>
    <row r="91" s="43" customFormat="1" ht="15" customHeight="1" x14ac:dyDescent="0.3"/>
    <row r="92" s="43" customFormat="1" ht="15" customHeight="1" x14ac:dyDescent="0.3"/>
    <row r="93" s="43" customFormat="1" ht="15" customHeight="1" x14ac:dyDescent="0.3"/>
    <row r="94" s="43" customFormat="1" ht="15" customHeight="1" x14ac:dyDescent="0.3"/>
    <row r="95" s="43" customFormat="1" ht="15" customHeight="1" x14ac:dyDescent="0.3"/>
    <row r="96" s="43" customFormat="1" ht="15" customHeight="1" x14ac:dyDescent="0.3"/>
    <row r="97" s="43" customFormat="1" ht="15" customHeight="1" x14ac:dyDescent="0.3"/>
    <row r="98" s="43" customFormat="1" ht="15" customHeight="1" x14ac:dyDescent="0.3"/>
    <row r="99" s="43" customFormat="1" ht="15" customHeight="1" x14ac:dyDescent="0.3"/>
    <row r="100" s="43" customFormat="1" ht="15" customHeight="1" x14ac:dyDescent="0.3"/>
    <row r="101" s="43" customFormat="1" ht="15" customHeight="1" x14ac:dyDescent="0.3"/>
    <row r="102" s="43" customFormat="1" ht="15" customHeight="1" x14ac:dyDescent="0.3"/>
    <row r="103" s="43" customFormat="1" ht="15" customHeight="1" x14ac:dyDescent="0.3"/>
    <row r="104" s="43" customFormat="1" ht="15" customHeight="1" x14ac:dyDescent="0.3"/>
    <row r="105" s="43" customFormat="1" ht="15" customHeight="1" x14ac:dyDescent="0.3"/>
    <row r="106" s="43" customFormat="1" ht="15" customHeight="1" x14ac:dyDescent="0.3"/>
    <row r="107" s="43" customFormat="1" ht="15" customHeight="1" x14ac:dyDescent="0.3"/>
    <row r="108" s="43" customFormat="1" ht="15" customHeight="1" x14ac:dyDescent="0.3"/>
    <row r="109" s="43" customFormat="1" ht="15" customHeight="1" x14ac:dyDescent="0.3"/>
    <row r="110" s="43" customFormat="1" ht="15" customHeight="1" x14ac:dyDescent="0.3"/>
    <row r="111" s="43" customFormat="1" ht="15" customHeight="1" x14ac:dyDescent="0.3"/>
    <row r="112" s="43" customFormat="1" ht="15" customHeight="1" x14ac:dyDescent="0.3"/>
    <row r="113" s="43" customFormat="1" ht="15" customHeight="1" x14ac:dyDescent="0.3"/>
    <row r="114" s="43" customFormat="1" ht="15" customHeight="1" x14ac:dyDescent="0.3"/>
    <row r="115" s="43" customFormat="1" ht="15" customHeight="1" x14ac:dyDescent="0.3"/>
    <row r="116" s="43" customFormat="1" ht="15" customHeight="1" x14ac:dyDescent="0.3"/>
    <row r="117" s="43" customFormat="1" ht="15" customHeight="1" x14ac:dyDescent="0.3"/>
    <row r="118" s="43" customFormat="1" ht="15" customHeight="1" x14ac:dyDescent="0.3"/>
    <row r="119" s="43" customFormat="1" ht="15" customHeight="1" x14ac:dyDescent="0.3"/>
    <row r="120" s="43" customFormat="1" ht="15" customHeight="1" x14ac:dyDescent="0.3"/>
    <row r="121" s="43" customFormat="1" ht="15" customHeight="1" x14ac:dyDescent="0.3"/>
    <row r="122" s="43" customFormat="1" ht="15" customHeight="1" x14ac:dyDescent="0.3"/>
    <row r="123" s="43" customFormat="1" ht="15" customHeight="1" x14ac:dyDescent="0.3"/>
    <row r="124" s="43" customFormat="1" ht="15" customHeight="1" x14ac:dyDescent="0.3"/>
    <row r="125" s="43" customFormat="1" ht="15" customHeight="1" x14ac:dyDescent="0.3"/>
    <row r="126" s="43" customFormat="1" ht="15" customHeight="1" x14ac:dyDescent="0.3"/>
    <row r="127" s="43" customFormat="1" ht="15" customHeight="1" x14ac:dyDescent="0.3"/>
    <row r="128" s="43" customFormat="1" ht="15" customHeight="1" x14ac:dyDescent="0.3"/>
    <row r="129" s="43" customFormat="1" ht="15" customHeight="1" x14ac:dyDescent="0.3"/>
    <row r="130" s="43" customFormat="1" ht="15" customHeight="1" x14ac:dyDescent="0.3"/>
    <row r="131" s="43" customFormat="1" ht="15" customHeight="1" x14ac:dyDescent="0.3"/>
    <row r="132" s="43" customFormat="1" ht="15" customHeight="1" x14ac:dyDescent="0.3"/>
    <row r="133" s="43" customFormat="1" ht="15" customHeight="1" x14ac:dyDescent="0.3"/>
    <row r="134" s="43" customFormat="1" ht="15" customHeight="1" x14ac:dyDescent="0.3"/>
    <row r="135" s="43" customFormat="1" ht="15" customHeight="1" x14ac:dyDescent="0.3"/>
    <row r="136" s="43" customFormat="1" ht="15" customHeight="1" x14ac:dyDescent="0.3"/>
    <row r="137" s="43" customFormat="1" ht="15" customHeight="1" x14ac:dyDescent="0.3"/>
    <row r="138" s="43" customFormat="1" ht="15" customHeight="1" x14ac:dyDescent="0.3"/>
    <row r="139" s="43" customFormat="1" ht="15" customHeight="1" x14ac:dyDescent="0.3"/>
    <row r="140" s="43" customFormat="1" ht="15" customHeight="1" x14ac:dyDescent="0.3"/>
    <row r="141" s="43" customFormat="1" ht="15" customHeight="1" x14ac:dyDescent="0.3"/>
    <row r="142" s="43" customFormat="1" ht="15" customHeight="1" x14ac:dyDescent="0.3"/>
    <row r="143" s="43" customFormat="1" ht="15" customHeight="1" x14ac:dyDescent="0.3"/>
    <row r="144" s="43" customFormat="1" ht="15" customHeight="1" x14ac:dyDescent="0.3"/>
    <row r="145" s="43" customFormat="1" ht="15" customHeight="1" x14ac:dyDescent="0.3"/>
    <row r="146" s="43" customFormat="1" ht="15" customHeight="1" x14ac:dyDescent="0.3"/>
    <row r="147" s="43" customFormat="1" ht="15" customHeight="1" x14ac:dyDescent="0.3"/>
    <row r="148" s="43" customFormat="1" ht="15" customHeight="1" x14ac:dyDescent="0.3"/>
    <row r="149" s="43" customFormat="1" ht="15" customHeight="1" x14ac:dyDescent="0.3"/>
    <row r="150" s="43" customFormat="1" ht="15" customHeight="1" x14ac:dyDescent="0.3"/>
    <row r="151" s="43" customFormat="1" ht="15" customHeight="1" x14ac:dyDescent="0.3"/>
    <row r="152" s="43" customFormat="1" ht="15" customHeight="1" x14ac:dyDescent="0.3"/>
    <row r="153" s="43" customFormat="1" ht="15" customHeight="1" x14ac:dyDescent="0.3"/>
    <row r="154" s="43" customFormat="1" ht="15" customHeight="1" x14ac:dyDescent="0.3"/>
    <row r="155" s="43" customFormat="1" ht="15" customHeight="1" x14ac:dyDescent="0.3"/>
    <row r="156" s="43" customFormat="1" ht="15" customHeight="1" x14ac:dyDescent="0.3"/>
    <row r="157" s="43" customFormat="1" ht="15" customHeight="1" x14ac:dyDescent="0.3"/>
    <row r="158" s="43" customFormat="1" ht="15" customHeight="1" x14ac:dyDescent="0.3"/>
    <row r="159" s="43" customFormat="1" ht="15" customHeight="1" x14ac:dyDescent="0.3"/>
    <row r="160" s="43" customFormat="1" ht="15" customHeight="1" x14ac:dyDescent="0.3"/>
    <row r="161" s="43" customFormat="1" ht="15" customHeight="1" x14ac:dyDescent="0.3"/>
    <row r="162" s="43" customFormat="1" ht="15" customHeight="1" x14ac:dyDescent="0.3"/>
    <row r="163" s="43" customFormat="1" ht="15" customHeight="1" x14ac:dyDescent="0.3"/>
    <row r="164" s="43" customFormat="1" ht="15" customHeight="1" x14ac:dyDescent="0.3"/>
    <row r="165" s="43" customFormat="1" ht="15" customHeight="1" x14ac:dyDescent="0.3"/>
    <row r="166" s="43" customFormat="1" ht="15" customHeight="1" x14ac:dyDescent="0.3"/>
    <row r="167" s="43" customFormat="1" ht="15" customHeight="1" x14ac:dyDescent="0.3"/>
    <row r="168" s="43" customFormat="1" ht="15" customHeight="1" x14ac:dyDescent="0.3"/>
    <row r="169" s="43" customFormat="1" ht="15" customHeight="1" x14ac:dyDescent="0.3"/>
    <row r="170" s="43" customFormat="1" ht="15" customHeight="1" x14ac:dyDescent="0.3"/>
    <row r="171" s="43" customFormat="1" ht="15" customHeight="1" x14ac:dyDescent="0.3"/>
    <row r="172" s="43" customFormat="1" ht="15" customHeight="1" x14ac:dyDescent="0.3"/>
    <row r="173" s="43" customFormat="1" ht="15" customHeight="1" x14ac:dyDescent="0.3"/>
    <row r="174" s="43" customFormat="1" ht="15" customHeight="1" x14ac:dyDescent="0.3"/>
    <row r="175" s="43" customFormat="1" ht="15" customHeight="1" x14ac:dyDescent="0.3"/>
    <row r="176" s="43" customFormat="1" ht="15" customHeight="1" x14ac:dyDescent="0.3"/>
    <row r="177" s="43" customFormat="1" ht="15" customHeight="1" x14ac:dyDescent="0.3"/>
    <row r="178" s="43" customFormat="1" ht="15" customHeight="1" x14ac:dyDescent="0.3"/>
    <row r="179" s="43" customFormat="1" ht="15" customHeight="1" x14ac:dyDescent="0.3"/>
    <row r="180" s="43" customFormat="1" ht="15" customHeight="1" x14ac:dyDescent="0.3"/>
    <row r="181" s="43" customFormat="1" ht="15" customHeight="1" x14ac:dyDescent="0.3"/>
    <row r="182" s="43" customFormat="1" ht="15" customHeight="1" x14ac:dyDescent="0.3"/>
    <row r="183" s="43" customFormat="1" ht="15" customHeight="1" x14ac:dyDescent="0.3"/>
    <row r="184" s="43" customFormat="1" ht="15" customHeight="1" x14ac:dyDescent="0.3"/>
    <row r="185" s="43" customFormat="1" ht="15" customHeight="1" x14ac:dyDescent="0.3"/>
    <row r="186" s="43" customFormat="1" ht="15" customHeight="1" x14ac:dyDescent="0.3"/>
    <row r="187" s="43" customFormat="1" ht="15" customHeight="1" x14ac:dyDescent="0.3"/>
    <row r="188" s="43" customFormat="1" ht="15" customHeight="1" x14ac:dyDescent="0.3"/>
    <row r="189" s="43" customFormat="1" ht="15" customHeight="1" x14ac:dyDescent="0.3"/>
    <row r="190" s="43" customFormat="1" ht="15" customHeight="1" x14ac:dyDescent="0.3"/>
    <row r="191" s="43" customFormat="1" ht="15" customHeight="1" x14ac:dyDescent="0.3"/>
    <row r="192" s="43" customFormat="1" ht="15" customHeight="1" x14ac:dyDescent="0.3"/>
    <row r="193" s="43" customFormat="1" ht="15" customHeight="1" x14ac:dyDescent="0.3"/>
    <row r="194" s="43" customFormat="1" ht="15" customHeight="1" x14ac:dyDescent="0.3"/>
    <row r="195" s="43" customFormat="1" ht="15" customHeight="1" x14ac:dyDescent="0.3"/>
    <row r="196" s="43" customFormat="1" ht="15" customHeight="1" x14ac:dyDescent="0.3"/>
    <row r="197" s="43" customFormat="1" ht="15" customHeight="1" x14ac:dyDescent="0.3"/>
    <row r="198" s="43" customFormat="1" ht="15" customHeight="1" x14ac:dyDescent="0.3"/>
    <row r="199" s="43" customFormat="1" ht="15" customHeight="1" x14ac:dyDescent="0.3"/>
    <row r="200" s="43" customFormat="1" ht="15" customHeight="1" x14ac:dyDescent="0.3"/>
    <row r="201" s="43" customFormat="1" ht="15" customHeight="1" x14ac:dyDescent="0.3"/>
    <row r="202" s="43" customFormat="1" ht="15" customHeight="1" x14ac:dyDescent="0.3"/>
    <row r="203" s="43" customFormat="1" ht="15" customHeight="1" x14ac:dyDescent="0.3"/>
    <row r="204" s="43" customFormat="1" ht="15" customHeight="1" x14ac:dyDescent="0.3"/>
    <row r="205" s="43" customFormat="1" ht="15" customHeight="1" x14ac:dyDescent="0.3"/>
    <row r="206" s="43" customFormat="1" ht="15" customHeight="1" x14ac:dyDescent="0.3"/>
    <row r="207" s="43" customFormat="1" ht="15" customHeight="1" x14ac:dyDescent="0.3"/>
    <row r="208" s="43" customFormat="1" ht="15" customHeight="1" x14ac:dyDescent="0.3"/>
    <row r="209" spans="4:5" s="43" customFormat="1" ht="15" customHeight="1" x14ac:dyDescent="0.3"/>
    <row r="210" spans="4:5" s="43" customFormat="1" ht="15" customHeight="1" x14ac:dyDescent="0.3"/>
    <row r="211" spans="4:5" s="43" customFormat="1" ht="15" customHeight="1" x14ac:dyDescent="0.3"/>
    <row r="212" spans="4:5" s="43" customFormat="1" ht="15" customHeight="1" x14ac:dyDescent="0.3"/>
    <row r="213" spans="4:5" s="43" customFormat="1" ht="15" customHeight="1" x14ac:dyDescent="0.3"/>
    <row r="214" spans="4:5" s="43" customFormat="1" ht="15" customHeight="1" x14ac:dyDescent="0.3"/>
    <row r="215" spans="4:5" ht="15" customHeight="1" x14ac:dyDescent="0.3">
      <c r="D215" s="5"/>
      <c r="E215" s="5"/>
    </row>
    <row r="216" spans="4:5" ht="15" customHeight="1" x14ac:dyDescent="0.3">
      <c r="D216" s="5"/>
      <c r="E216" s="5"/>
    </row>
    <row r="217" spans="4:5" ht="15" customHeight="1" x14ac:dyDescent="0.3">
      <c r="D217" s="5"/>
      <c r="E217" s="5"/>
    </row>
    <row r="218" spans="4:5" ht="15" customHeight="1" x14ac:dyDescent="0.3">
      <c r="D218" s="5"/>
      <c r="E218" s="5"/>
    </row>
    <row r="219" spans="4:5" ht="15" customHeight="1" x14ac:dyDescent="0.3">
      <c r="D219" s="5"/>
      <c r="E219" s="5"/>
    </row>
    <row r="220" spans="4:5" ht="15" customHeight="1" x14ac:dyDescent="0.3">
      <c r="D220" s="5"/>
      <c r="E220" s="5"/>
    </row>
    <row r="221" spans="4:5" ht="15" customHeight="1" x14ac:dyDescent="0.3">
      <c r="D221" s="5"/>
      <c r="E221" s="5"/>
    </row>
    <row r="222" spans="4:5" ht="15" customHeight="1" x14ac:dyDescent="0.3">
      <c r="D222" s="5"/>
      <c r="E222" s="5"/>
    </row>
    <row r="223" spans="4:5" ht="15" customHeight="1" x14ac:dyDescent="0.3">
      <c r="D223" s="5"/>
      <c r="E223" s="5"/>
    </row>
    <row r="224" spans="4:5" ht="15" customHeight="1" x14ac:dyDescent="0.3">
      <c r="D224" s="5"/>
      <c r="E224" s="5"/>
    </row>
    <row r="225" spans="4:5" ht="15" customHeight="1" x14ac:dyDescent="0.3">
      <c r="D225" s="5"/>
      <c r="E225" s="5"/>
    </row>
    <row r="226" spans="4:5" ht="15" customHeight="1" x14ac:dyDescent="0.3">
      <c r="D226" s="5"/>
      <c r="E226" s="5"/>
    </row>
    <row r="227" spans="4:5" ht="15" customHeight="1" x14ac:dyDescent="0.3">
      <c r="D227" s="5"/>
      <c r="E227" s="5"/>
    </row>
    <row r="228" spans="4:5" ht="15" customHeight="1" x14ac:dyDescent="0.3">
      <c r="D228" s="5"/>
      <c r="E228" s="5"/>
    </row>
    <row r="229" spans="4:5" ht="15" customHeight="1" x14ac:dyDescent="0.3">
      <c r="D229" s="5"/>
      <c r="E229" s="5"/>
    </row>
    <row r="230" spans="4:5" ht="15" customHeight="1" x14ac:dyDescent="0.3">
      <c r="D230" s="5"/>
      <c r="E230" s="5"/>
    </row>
    <row r="231" spans="4:5" ht="15" customHeight="1" x14ac:dyDescent="0.3">
      <c r="D231" s="5"/>
      <c r="E231" s="5"/>
    </row>
    <row r="232" spans="4:5" ht="15" customHeight="1" x14ac:dyDescent="0.3">
      <c r="D232" s="5"/>
      <c r="E232" s="5"/>
    </row>
    <row r="233" spans="4:5" ht="15" customHeight="1" x14ac:dyDescent="0.3">
      <c r="D233" s="5"/>
      <c r="E233" s="5"/>
    </row>
    <row r="234" spans="4:5" ht="15" customHeight="1" x14ac:dyDescent="0.3">
      <c r="D234" s="5"/>
      <c r="E234" s="5"/>
    </row>
    <row r="235" spans="4:5" ht="15" customHeight="1" x14ac:dyDescent="0.3">
      <c r="D235" s="5"/>
      <c r="E235" s="5"/>
    </row>
    <row r="236" spans="4:5" ht="15" customHeight="1" x14ac:dyDescent="0.3">
      <c r="D236" s="5"/>
      <c r="E236" s="5"/>
    </row>
    <row r="237" spans="4:5" ht="15" customHeight="1" x14ac:dyDescent="0.3">
      <c r="D237" s="5"/>
      <c r="E237" s="5"/>
    </row>
    <row r="238" spans="4:5" ht="15" customHeight="1" x14ac:dyDescent="0.3">
      <c r="D238" s="5"/>
      <c r="E238" s="5"/>
    </row>
    <row r="239" spans="4:5" ht="15" customHeight="1" x14ac:dyDescent="0.3">
      <c r="D239" s="5"/>
      <c r="E239" s="5"/>
    </row>
    <row r="240" spans="4:5" ht="15" customHeight="1" x14ac:dyDescent="0.3">
      <c r="D240" s="5"/>
      <c r="E240" s="5"/>
    </row>
    <row r="241" spans="4:5" ht="15" customHeight="1" x14ac:dyDescent="0.3">
      <c r="D241" s="5"/>
      <c r="E241" s="5"/>
    </row>
    <row r="242" spans="4:5" ht="15" customHeight="1" x14ac:dyDescent="0.3">
      <c r="D242" s="5"/>
      <c r="E242" s="5"/>
    </row>
    <row r="243" spans="4:5" ht="15" customHeight="1" x14ac:dyDescent="0.3">
      <c r="D243" s="5"/>
      <c r="E243" s="5"/>
    </row>
    <row r="244" spans="4:5" ht="15" customHeight="1" x14ac:dyDescent="0.3">
      <c r="D244" s="5"/>
      <c r="E244" s="5"/>
    </row>
    <row r="245" spans="4:5" ht="15" customHeight="1" x14ac:dyDescent="0.3">
      <c r="D245" s="5"/>
      <c r="E245" s="5"/>
    </row>
    <row r="246" spans="4:5" ht="15" customHeight="1" x14ac:dyDescent="0.3">
      <c r="D246" s="5"/>
      <c r="E246" s="5"/>
    </row>
    <row r="247" spans="4:5" ht="15" customHeight="1" x14ac:dyDescent="0.3">
      <c r="D247" s="5"/>
      <c r="E247" s="5"/>
    </row>
    <row r="248" spans="4:5" ht="15" customHeight="1" x14ac:dyDescent="0.3">
      <c r="D248" s="5"/>
      <c r="E248" s="5"/>
    </row>
    <row r="249" spans="4:5" ht="15" customHeight="1" x14ac:dyDescent="0.3">
      <c r="D249" s="5"/>
      <c r="E249" s="5"/>
    </row>
    <row r="250" spans="4:5" ht="15" customHeight="1" x14ac:dyDescent="0.3">
      <c r="D250" s="5"/>
      <c r="E250" s="5"/>
    </row>
    <row r="251" spans="4:5" ht="15" customHeight="1" x14ac:dyDescent="0.3">
      <c r="D251" s="5"/>
      <c r="E251" s="5"/>
    </row>
    <row r="252" spans="4:5" ht="15" customHeight="1" x14ac:dyDescent="0.3">
      <c r="D252" s="5"/>
      <c r="E252" s="5"/>
    </row>
    <row r="253" spans="4:5" ht="15" customHeight="1" x14ac:dyDescent="0.3">
      <c r="D253" s="5"/>
      <c r="E253" s="5"/>
    </row>
    <row r="254" spans="4:5" ht="15" customHeight="1" x14ac:dyDescent="0.3">
      <c r="D254" s="5"/>
      <c r="E254" s="5"/>
    </row>
    <row r="255" spans="4:5" ht="15" customHeight="1" x14ac:dyDescent="0.3">
      <c r="D255" s="5"/>
      <c r="E255" s="5"/>
    </row>
    <row r="256" spans="4:5" ht="15" customHeight="1" x14ac:dyDescent="0.3">
      <c r="D256" s="5"/>
      <c r="E256" s="5"/>
    </row>
    <row r="257" spans="4:5" ht="15" customHeight="1" x14ac:dyDescent="0.3">
      <c r="D257" s="5"/>
      <c r="E257" s="5"/>
    </row>
    <row r="258" spans="4:5" ht="15" customHeight="1" x14ac:dyDescent="0.3">
      <c r="D258" s="5"/>
      <c r="E258" s="5"/>
    </row>
    <row r="259" spans="4:5" ht="15" customHeight="1" x14ac:dyDescent="0.3">
      <c r="D259" s="5"/>
      <c r="E259" s="5"/>
    </row>
    <row r="260" spans="4:5" ht="15" customHeight="1" x14ac:dyDescent="0.3">
      <c r="D260" s="5"/>
      <c r="E260" s="5"/>
    </row>
    <row r="261" spans="4:5" ht="15" customHeight="1" x14ac:dyDescent="0.3">
      <c r="D261" s="5"/>
      <c r="E261" s="5"/>
    </row>
    <row r="262" spans="4:5" ht="15" customHeight="1" x14ac:dyDescent="0.3">
      <c r="D262" s="5"/>
      <c r="E262" s="5"/>
    </row>
    <row r="263" spans="4:5" ht="15" customHeight="1" x14ac:dyDescent="0.3">
      <c r="D263" s="5"/>
      <c r="E263" s="5"/>
    </row>
    <row r="264" spans="4:5" ht="15" customHeight="1" x14ac:dyDescent="0.3">
      <c r="D264" s="5"/>
      <c r="E264" s="5"/>
    </row>
    <row r="265" spans="4:5" ht="15" customHeight="1" x14ac:dyDescent="0.3">
      <c r="D265" s="5"/>
      <c r="E265" s="5"/>
    </row>
    <row r="266" spans="4:5" ht="15" customHeight="1" x14ac:dyDescent="0.3">
      <c r="D266" s="5"/>
      <c r="E266" s="5"/>
    </row>
    <row r="267" spans="4:5" ht="15" customHeight="1" x14ac:dyDescent="0.3">
      <c r="D267" s="5"/>
      <c r="E267" s="5"/>
    </row>
    <row r="268" spans="4:5" ht="15" customHeight="1" x14ac:dyDescent="0.3">
      <c r="D268" s="5"/>
      <c r="E268" s="5"/>
    </row>
    <row r="269" spans="4:5" ht="15" customHeight="1" x14ac:dyDescent="0.3">
      <c r="D269" s="5"/>
      <c r="E269" s="5"/>
    </row>
    <row r="270" spans="4:5" ht="15" customHeight="1" x14ac:dyDescent="0.3">
      <c r="D270" s="5"/>
      <c r="E270" s="5"/>
    </row>
    <row r="271" spans="4:5" ht="15" customHeight="1" x14ac:dyDescent="0.3">
      <c r="D271" s="5"/>
      <c r="E271" s="5"/>
    </row>
    <row r="272" spans="4:5" ht="15" customHeight="1" x14ac:dyDescent="0.3">
      <c r="D272" s="5"/>
      <c r="E272" s="5"/>
    </row>
    <row r="273" spans="4:5" ht="15" customHeight="1" x14ac:dyDescent="0.3">
      <c r="D273" s="5"/>
      <c r="E273" s="5"/>
    </row>
    <row r="274" spans="4:5" ht="15" customHeight="1" x14ac:dyDescent="0.3">
      <c r="D274" s="5"/>
      <c r="E274" s="5"/>
    </row>
    <row r="275" spans="4:5" ht="15" customHeight="1" x14ac:dyDescent="0.3">
      <c r="D275" s="5"/>
      <c r="E275" s="5"/>
    </row>
    <row r="276" spans="4:5" ht="15" customHeight="1" x14ac:dyDescent="0.3">
      <c r="D276" s="5"/>
      <c r="E276" s="5"/>
    </row>
    <row r="277" spans="4:5" ht="15" customHeight="1" x14ac:dyDescent="0.3">
      <c r="D277" s="5"/>
      <c r="E277" s="5"/>
    </row>
    <row r="278" spans="4:5" ht="15" customHeight="1" x14ac:dyDescent="0.3">
      <c r="D278" s="5"/>
      <c r="E278" s="5"/>
    </row>
    <row r="279" spans="4:5" ht="15" customHeight="1" x14ac:dyDescent="0.3">
      <c r="D279" s="5"/>
      <c r="E279" s="5"/>
    </row>
    <row r="280" spans="4:5" ht="15" customHeight="1" x14ac:dyDescent="0.3">
      <c r="D280" s="5"/>
      <c r="E280" s="5"/>
    </row>
    <row r="281" spans="4:5" ht="15" customHeight="1" x14ac:dyDescent="0.3">
      <c r="D281" s="5"/>
      <c r="E281" s="5"/>
    </row>
    <row r="282" spans="4:5" ht="15" customHeight="1" x14ac:dyDescent="0.3">
      <c r="D282" s="5"/>
      <c r="E282" s="5"/>
    </row>
    <row r="283" spans="4:5" ht="15" customHeight="1" x14ac:dyDescent="0.3">
      <c r="D283" s="5"/>
      <c r="E283" s="5"/>
    </row>
    <row r="284" spans="4:5" ht="15" customHeight="1" x14ac:dyDescent="0.3">
      <c r="D284" s="5"/>
      <c r="E284" s="5"/>
    </row>
    <row r="285" spans="4:5" ht="15" customHeight="1" x14ac:dyDescent="0.3">
      <c r="D285" s="5"/>
      <c r="E285" s="5"/>
    </row>
    <row r="286" spans="4:5" ht="15" customHeight="1" x14ac:dyDescent="0.3">
      <c r="D286" s="5"/>
      <c r="E286" s="5"/>
    </row>
    <row r="287" spans="4:5" ht="15" customHeight="1" x14ac:dyDescent="0.3">
      <c r="D287" s="5"/>
      <c r="E287" s="5"/>
    </row>
    <row r="288" spans="4:5" ht="15" customHeight="1" x14ac:dyDescent="0.3">
      <c r="D288" s="5"/>
      <c r="E288" s="5"/>
    </row>
    <row r="289" spans="4:5" ht="15" customHeight="1" x14ac:dyDescent="0.3">
      <c r="D289" s="5"/>
      <c r="E289" s="5"/>
    </row>
    <row r="290" spans="4:5" ht="15" customHeight="1" x14ac:dyDescent="0.3">
      <c r="D290" s="5"/>
      <c r="E290" s="5"/>
    </row>
    <row r="291" spans="4:5" ht="15" customHeight="1" x14ac:dyDescent="0.3">
      <c r="D291" s="5"/>
      <c r="E291" s="5"/>
    </row>
    <row r="292" spans="4:5" ht="15" customHeight="1" x14ac:dyDescent="0.3">
      <c r="D292" s="5"/>
      <c r="E292" s="5"/>
    </row>
    <row r="293" spans="4:5" ht="15" customHeight="1" x14ac:dyDescent="0.3">
      <c r="D293" s="5"/>
      <c r="E293" s="5"/>
    </row>
    <row r="294" spans="4:5" ht="15" customHeight="1" x14ac:dyDescent="0.3">
      <c r="D294" s="5"/>
      <c r="E294" s="5"/>
    </row>
    <row r="295" spans="4:5" ht="15" customHeight="1" x14ac:dyDescent="0.3">
      <c r="D295" s="5"/>
      <c r="E295" s="5"/>
    </row>
    <row r="296" spans="4:5" ht="15" customHeight="1" x14ac:dyDescent="0.3">
      <c r="D296" s="5"/>
      <c r="E296" s="5"/>
    </row>
    <row r="297" spans="4:5" ht="15" customHeight="1" x14ac:dyDescent="0.3">
      <c r="D297" s="5"/>
      <c r="E297" s="5"/>
    </row>
    <row r="298" spans="4:5" ht="15" customHeight="1" x14ac:dyDescent="0.3">
      <c r="D298" s="5"/>
      <c r="E298" s="5"/>
    </row>
    <row r="299" spans="4:5" ht="15" customHeight="1" x14ac:dyDescent="0.3">
      <c r="D299" s="5"/>
      <c r="E299" s="5"/>
    </row>
    <row r="300" spans="4:5" ht="15" customHeight="1" x14ac:dyDescent="0.3">
      <c r="D300" s="5"/>
      <c r="E300" s="5"/>
    </row>
    <row r="301" spans="4:5" ht="15" customHeight="1" x14ac:dyDescent="0.3">
      <c r="D301" s="5"/>
      <c r="E301" s="5"/>
    </row>
    <row r="302" spans="4:5" ht="15" customHeight="1" x14ac:dyDescent="0.3">
      <c r="D302" s="5"/>
      <c r="E302" s="5"/>
    </row>
    <row r="303" spans="4:5" ht="15" customHeight="1" x14ac:dyDescent="0.3">
      <c r="D303" s="5"/>
      <c r="E303" s="5"/>
    </row>
    <row r="304" spans="4:5" ht="15" customHeight="1" x14ac:dyDescent="0.3">
      <c r="D304" s="5"/>
      <c r="E304" s="5"/>
    </row>
    <row r="305" spans="4:5" ht="15" customHeight="1" x14ac:dyDescent="0.3">
      <c r="D305" s="5"/>
      <c r="E305" s="5"/>
    </row>
    <row r="306" spans="4:5" ht="15" customHeight="1" x14ac:dyDescent="0.3">
      <c r="D306" s="5"/>
      <c r="E306" s="5"/>
    </row>
    <row r="307" spans="4:5" ht="15" customHeight="1" x14ac:dyDescent="0.3">
      <c r="D307" s="5"/>
      <c r="E307" s="5"/>
    </row>
    <row r="308" spans="4:5" ht="15" customHeight="1" x14ac:dyDescent="0.3">
      <c r="D308" s="5"/>
      <c r="E308" s="5"/>
    </row>
    <row r="309" spans="4:5" ht="15" customHeight="1" x14ac:dyDescent="0.3">
      <c r="D309" s="5"/>
      <c r="E309" s="5"/>
    </row>
    <row r="310" spans="4:5" ht="15" customHeight="1" x14ac:dyDescent="0.3">
      <c r="D310" s="5"/>
      <c r="E310" s="5"/>
    </row>
    <row r="311" spans="4:5" ht="15" customHeight="1" x14ac:dyDescent="0.3">
      <c r="D311" s="5"/>
      <c r="E311" s="5"/>
    </row>
    <row r="312" spans="4:5" ht="15" customHeight="1" x14ac:dyDescent="0.3">
      <c r="D312" s="5"/>
      <c r="E312" s="5"/>
    </row>
    <row r="313" spans="4:5" ht="15" customHeight="1" x14ac:dyDescent="0.3">
      <c r="D313" s="5"/>
      <c r="E313" s="5"/>
    </row>
    <row r="314" spans="4:5" ht="15" customHeight="1" x14ac:dyDescent="0.3">
      <c r="D314" s="5"/>
      <c r="E314" s="5"/>
    </row>
    <row r="315" spans="4:5" ht="15" customHeight="1" x14ac:dyDescent="0.3">
      <c r="D315" s="5"/>
      <c r="E315" s="5"/>
    </row>
    <row r="316" spans="4:5" ht="15" customHeight="1" x14ac:dyDescent="0.3">
      <c r="D316" s="5"/>
      <c r="E316" s="5"/>
    </row>
    <row r="317" spans="4:5" ht="15" customHeight="1" x14ac:dyDescent="0.3">
      <c r="D317" s="5"/>
      <c r="E317" s="5"/>
    </row>
    <row r="318" spans="4:5" ht="15" customHeight="1" x14ac:dyDescent="0.3">
      <c r="D318" s="5"/>
      <c r="E318" s="5"/>
    </row>
    <row r="319" spans="4:5" ht="15" customHeight="1" x14ac:dyDescent="0.3">
      <c r="D319" s="5"/>
      <c r="E319" s="5"/>
    </row>
    <row r="320" spans="4:5" ht="15" customHeight="1" x14ac:dyDescent="0.3">
      <c r="D320" s="5"/>
      <c r="E320" s="5"/>
    </row>
    <row r="321" spans="4:5" ht="15" customHeight="1" x14ac:dyDescent="0.3">
      <c r="D321" s="5"/>
      <c r="E321" s="5"/>
    </row>
    <row r="322" spans="4:5" ht="15" customHeight="1" x14ac:dyDescent="0.3">
      <c r="D322" s="5"/>
      <c r="E322" s="5"/>
    </row>
    <row r="323" spans="4:5" ht="15" customHeight="1" x14ac:dyDescent="0.3">
      <c r="D323" s="5"/>
      <c r="E323" s="5"/>
    </row>
    <row r="324" spans="4:5" ht="15" customHeight="1" x14ac:dyDescent="0.3">
      <c r="D324" s="5"/>
      <c r="E324" s="5"/>
    </row>
    <row r="325" spans="4:5" ht="15" customHeight="1" x14ac:dyDescent="0.3">
      <c r="D325" s="5"/>
      <c r="E325" s="5"/>
    </row>
    <row r="326" spans="4:5" ht="15" customHeight="1" x14ac:dyDescent="0.3">
      <c r="D326" s="5"/>
      <c r="E326" s="5"/>
    </row>
    <row r="327" spans="4:5" ht="15" customHeight="1" x14ac:dyDescent="0.3">
      <c r="D327" s="5"/>
      <c r="E327" s="5"/>
    </row>
    <row r="328" spans="4:5" ht="15" customHeight="1" x14ac:dyDescent="0.3">
      <c r="D328" s="5"/>
      <c r="E328" s="5"/>
    </row>
    <row r="329" spans="4:5" ht="15" customHeight="1" x14ac:dyDescent="0.3">
      <c r="D329" s="5"/>
      <c r="E329" s="5"/>
    </row>
    <row r="330" spans="4:5" ht="15" customHeight="1" x14ac:dyDescent="0.3">
      <c r="D330" s="5"/>
      <c r="E330" s="5"/>
    </row>
    <row r="331" spans="4:5" ht="15" customHeight="1" x14ac:dyDescent="0.3">
      <c r="D331" s="5"/>
      <c r="E331" s="5"/>
    </row>
    <row r="332" spans="4:5" ht="15" customHeight="1" x14ac:dyDescent="0.3">
      <c r="D332" s="5"/>
      <c r="E332" s="5"/>
    </row>
    <row r="333" spans="4:5" ht="15" customHeight="1" x14ac:dyDescent="0.3">
      <c r="D333" s="5"/>
      <c r="E333" s="5"/>
    </row>
    <row r="334" spans="4:5" ht="15" customHeight="1" x14ac:dyDescent="0.3">
      <c r="D334" s="5"/>
      <c r="E334" s="5"/>
    </row>
    <row r="335" spans="4:5" ht="15" customHeight="1" x14ac:dyDescent="0.3">
      <c r="D335" s="5"/>
      <c r="E335" s="5"/>
    </row>
    <row r="336" spans="4:5" ht="15" customHeight="1" x14ac:dyDescent="0.3">
      <c r="D336" s="5"/>
      <c r="E336" s="5"/>
    </row>
    <row r="337" spans="4:5" ht="15" customHeight="1" x14ac:dyDescent="0.3">
      <c r="D337" s="5"/>
      <c r="E337" s="5"/>
    </row>
    <row r="338" spans="4:5" ht="15" customHeight="1" x14ac:dyDescent="0.3">
      <c r="D338" s="5"/>
      <c r="E338" s="5"/>
    </row>
    <row r="339" spans="4:5" ht="15" customHeight="1" x14ac:dyDescent="0.3">
      <c r="D339" s="5"/>
      <c r="E339" s="5"/>
    </row>
    <row r="340" spans="4:5" ht="15" customHeight="1" x14ac:dyDescent="0.3">
      <c r="D340" s="5"/>
      <c r="E340" s="5"/>
    </row>
    <row r="341" spans="4:5" ht="15" customHeight="1" x14ac:dyDescent="0.3">
      <c r="D341" s="5"/>
      <c r="E341" s="5"/>
    </row>
    <row r="342" spans="4:5" ht="15" customHeight="1" x14ac:dyDescent="0.3">
      <c r="D342" s="5"/>
      <c r="E342" s="5"/>
    </row>
    <row r="343" spans="4:5" ht="15" customHeight="1" x14ac:dyDescent="0.3">
      <c r="D343" s="5"/>
      <c r="E343" s="5"/>
    </row>
    <row r="344" spans="4:5" ht="15" customHeight="1" x14ac:dyDescent="0.3">
      <c r="D344" s="5"/>
      <c r="E344" s="5"/>
    </row>
    <row r="345" spans="4:5" ht="15" customHeight="1" x14ac:dyDescent="0.3">
      <c r="D345" s="5"/>
      <c r="E345" s="5"/>
    </row>
    <row r="346" spans="4:5" ht="15" customHeight="1" x14ac:dyDescent="0.3">
      <c r="D346" s="5"/>
      <c r="E346" s="5"/>
    </row>
    <row r="347" spans="4:5" ht="15" customHeight="1" x14ac:dyDescent="0.3">
      <c r="D347" s="5"/>
      <c r="E347" s="5"/>
    </row>
    <row r="348" spans="4:5" ht="15" customHeight="1" x14ac:dyDescent="0.3">
      <c r="D348" s="5"/>
      <c r="E348" s="5"/>
    </row>
    <row r="349" spans="4:5" ht="15" customHeight="1" x14ac:dyDescent="0.3">
      <c r="D349" s="5"/>
      <c r="E349" s="5"/>
    </row>
    <row r="350" spans="4:5" ht="15" customHeight="1" x14ac:dyDescent="0.3">
      <c r="D350" s="5"/>
      <c r="E350" s="5"/>
    </row>
    <row r="351" spans="4:5" ht="15" customHeight="1" x14ac:dyDescent="0.3">
      <c r="D351" s="5"/>
      <c r="E351" s="5"/>
    </row>
    <row r="352" spans="4:5" ht="15" customHeight="1" x14ac:dyDescent="0.3">
      <c r="D352" s="5"/>
      <c r="E352" s="5"/>
    </row>
    <row r="353" spans="4:5" ht="15" customHeight="1" x14ac:dyDescent="0.3">
      <c r="D353" s="5"/>
      <c r="E353" s="5"/>
    </row>
    <row r="354" spans="4:5" ht="15" customHeight="1" x14ac:dyDescent="0.3">
      <c r="D354" s="5"/>
      <c r="E354" s="5"/>
    </row>
    <row r="355" spans="4:5" ht="15" customHeight="1" x14ac:dyDescent="0.3">
      <c r="D355" s="5"/>
      <c r="E355" s="5"/>
    </row>
    <row r="356" spans="4:5" ht="15" customHeight="1" x14ac:dyDescent="0.3">
      <c r="D356" s="5"/>
      <c r="E356" s="5"/>
    </row>
    <row r="357" spans="4:5" ht="15" customHeight="1" x14ac:dyDescent="0.3">
      <c r="D357" s="5"/>
      <c r="E357" s="5"/>
    </row>
    <row r="358" spans="4:5" ht="15" customHeight="1" x14ac:dyDescent="0.3">
      <c r="D358" s="5"/>
      <c r="E358" s="5"/>
    </row>
    <row r="359" spans="4:5" ht="15" customHeight="1" x14ac:dyDescent="0.3">
      <c r="D359" s="5"/>
      <c r="E359" s="5"/>
    </row>
    <row r="360" spans="4:5" ht="15" customHeight="1" x14ac:dyDescent="0.3">
      <c r="D360" s="5"/>
      <c r="E360" s="5"/>
    </row>
    <row r="361" spans="4:5" ht="15" customHeight="1" x14ac:dyDescent="0.3">
      <c r="D361" s="5"/>
      <c r="E361" s="5"/>
    </row>
    <row r="362" spans="4:5" ht="15" customHeight="1" x14ac:dyDescent="0.3">
      <c r="D362" s="5"/>
      <c r="E362" s="5"/>
    </row>
    <row r="363" spans="4:5" ht="15" customHeight="1" x14ac:dyDescent="0.3">
      <c r="D363" s="5"/>
      <c r="E363" s="5"/>
    </row>
    <row r="364" spans="4:5" ht="15" customHeight="1" x14ac:dyDescent="0.3">
      <c r="D364" s="5"/>
      <c r="E364" s="5"/>
    </row>
    <row r="365" spans="4:5" ht="15" customHeight="1" x14ac:dyDescent="0.3">
      <c r="D365" s="5"/>
      <c r="E365" s="5"/>
    </row>
    <row r="366" spans="4:5" ht="15" customHeight="1" x14ac:dyDescent="0.3">
      <c r="D366" s="5"/>
      <c r="E366" s="5"/>
    </row>
    <row r="367" spans="4:5" ht="15" customHeight="1" x14ac:dyDescent="0.3">
      <c r="D367" s="5"/>
      <c r="E367" s="5"/>
    </row>
    <row r="368" spans="4:5" ht="15" customHeight="1" x14ac:dyDescent="0.3">
      <c r="D368" s="5"/>
      <c r="E368" s="5"/>
    </row>
    <row r="369" spans="4:5" ht="15" customHeight="1" x14ac:dyDescent="0.3">
      <c r="D369" s="5"/>
      <c r="E369" s="5"/>
    </row>
    <row r="370" spans="4:5" ht="15" customHeight="1" x14ac:dyDescent="0.3">
      <c r="D370" s="5"/>
      <c r="E370" s="5"/>
    </row>
    <row r="371" spans="4:5" ht="15" customHeight="1" x14ac:dyDescent="0.3">
      <c r="D371" s="5"/>
      <c r="E371" s="5"/>
    </row>
    <row r="372" spans="4:5" ht="15" customHeight="1" x14ac:dyDescent="0.3">
      <c r="D372" s="5"/>
      <c r="E372" s="5"/>
    </row>
    <row r="373" spans="4:5" ht="15" customHeight="1" x14ac:dyDescent="0.3">
      <c r="D373" s="5"/>
      <c r="E373" s="5"/>
    </row>
    <row r="374" spans="4:5" ht="15" customHeight="1" x14ac:dyDescent="0.3">
      <c r="D374" s="5"/>
      <c r="E374" s="5"/>
    </row>
    <row r="375" spans="4:5" ht="15" customHeight="1" x14ac:dyDescent="0.3">
      <c r="D375" s="5"/>
      <c r="E375" s="5"/>
    </row>
    <row r="376" spans="4:5" ht="15" customHeight="1" x14ac:dyDescent="0.3">
      <c r="D376" s="5"/>
      <c r="E376" s="5"/>
    </row>
    <row r="377" spans="4:5" ht="15" customHeight="1" x14ac:dyDescent="0.3">
      <c r="D377" s="5"/>
      <c r="E377" s="5"/>
    </row>
    <row r="378" spans="4:5" ht="15" customHeight="1" x14ac:dyDescent="0.3">
      <c r="D378" s="5"/>
      <c r="E378" s="5"/>
    </row>
    <row r="379" spans="4:5" ht="15" customHeight="1" x14ac:dyDescent="0.3">
      <c r="D379" s="5"/>
      <c r="E379" s="5"/>
    </row>
    <row r="380" spans="4:5" ht="15" customHeight="1" x14ac:dyDescent="0.3">
      <c r="D380" s="5"/>
      <c r="E380" s="5"/>
    </row>
    <row r="381" spans="4:5" ht="15" customHeight="1" x14ac:dyDescent="0.3">
      <c r="D381" s="5"/>
      <c r="E381" s="5"/>
    </row>
    <row r="382" spans="4:5" ht="15" customHeight="1" x14ac:dyDescent="0.3">
      <c r="D382" s="5"/>
      <c r="E382" s="5"/>
    </row>
    <row r="383" spans="4:5" ht="15" customHeight="1" x14ac:dyDescent="0.3">
      <c r="D383" s="5"/>
      <c r="E383" s="5"/>
    </row>
    <row r="384" spans="4:5" ht="15" customHeight="1" x14ac:dyDescent="0.3">
      <c r="D384" s="5"/>
      <c r="E384" s="5"/>
    </row>
    <row r="385" spans="4:5" ht="15" customHeight="1" x14ac:dyDescent="0.3">
      <c r="D385" s="5"/>
      <c r="E385" s="5"/>
    </row>
    <row r="386" spans="4:5" ht="15" customHeight="1" x14ac:dyDescent="0.3">
      <c r="D386" s="5"/>
      <c r="E386" s="5"/>
    </row>
    <row r="387" spans="4:5" ht="15" customHeight="1" x14ac:dyDescent="0.3">
      <c r="D387" s="5"/>
      <c r="E387" s="5"/>
    </row>
    <row r="388" spans="4:5" ht="15" customHeight="1" x14ac:dyDescent="0.3">
      <c r="D388" s="5"/>
      <c r="E388" s="5"/>
    </row>
    <row r="389" spans="4:5" ht="15" customHeight="1" x14ac:dyDescent="0.3">
      <c r="D389" s="5"/>
      <c r="E389" s="5"/>
    </row>
    <row r="390" spans="4:5" ht="15" customHeight="1" x14ac:dyDescent="0.3">
      <c r="D390" s="5"/>
      <c r="E390" s="5"/>
    </row>
    <row r="391" spans="4:5" ht="15" customHeight="1" x14ac:dyDescent="0.3">
      <c r="D391" s="5"/>
      <c r="E391" s="5"/>
    </row>
    <row r="392" spans="4:5" ht="15" customHeight="1" x14ac:dyDescent="0.3">
      <c r="D392" s="5"/>
      <c r="E392" s="5"/>
    </row>
    <row r="393" spans="4:5" ht="15" customHeight="1" x14ac:dyDescent="0.3">
      <c r="D393" s="5"/>
      <c r="E393" s="5"/>
    </row>
    <row r="394" spans="4:5" ht="15" customHeight="1" x14ac:dyDescent="0.3">
      <c r="D394" s="5"/>
      <c r="E394" s="5"/>
    </row>
    <row r="395" spans="4:5" ht="15" customHeight="1" x14ac:dyDescent="0.3">
      <c r="D395" s="5"/>
      <c r="E395" s="5"/>
    </row>
    <row r="396" spans="4:5" ht="15" customHeight="1" x14ac:dyDescent="0.3">
      <c r="D396" s="5"/>
      <c r="E396" s="5"/>
    </row>
    <row r="397" spans="4:5" ht="15" customHeight="1" x14ac:dyDescent="0.3">
      <c r="D397" s="5"/>
      <c r="E397" s="5"/>
    </row>
    <row r="398" spans="4:5" ht="15" customHeight="1" x14ac:dyDescent="0.3">
      <c r="D398" s="5"/>
      <c r="E398" s="5"/>
    </row>
    <row r="399" spans="4:5" ht="15" customHeight="1" x14ac:dyDescent="0.3">
      <c r="D399" s="5"/>
      <c r="E399" s="5"/>
    </row>
    <row r="400" spans="4:5" ht="15" customHeight="1" x14ac:dyDescent="0.3">
      <c r="D400" s="5"/>
      <c r="E400" s="5"/>
    </row>
    <row r="401" spans="4:5" ht="15" customHeight="1" x14ac:dyDescent="0.3">
      <c r="D401" s="5"/>
      <c r="E401" s="5"/>
    </row>
    <row r="402" spans="4:5" ht="15" customHeight="1" x14ac:dyDescent="0.3">
      <c r="D402" s="5"/>
      <c r="E402" s="5"/>
    </row>
    <row r="403" spans="4:5" ht="15" customHeight="1" x14ac:dyDescent="0.3">
      <c r="D403" s="5"/>
      <c r="E403" s="5"/>
    </row>
    <row r="404" spans="4:5" ht="15" customHeight="1" x14ac:dyDescent="0.3">
      <c r="D404" s="5"/>
      <c r="E404" s="5"/>
    </row>
    <row r="405" spans="4:5" ht="15" customHeight="1" x14ac:dyDescent="0.3">
      <c r="D405" s="5"/>
      <c r="E405" s="5"/>
    </row>
    <row r="406" spans="4:5" ht="15" customHeight="1" x14ac:dyDescent="0.3">
      <c r="D406" s="5"/>
      <c r="E406" s="5"/>
    </row>
    <row r="407" spans="4:5" ht="15" customHeight="1" x14ac:dyDescent="0.3">
      <c r="D407" s="5"/>
      <c r="E407" s="5"/>
    </row>
    <row r="408" spans="4:5" ht="15" customHeight="1" x14ac:dyDescent="0.3">
      <c r="D408" s="5"/>
      <c r="E408" s="5"/>
    </row>
    <row r="409" spans="4:5" ht="15" customHeight="1" x14ac:dyDescent="0.3">
      <c r="D409" s="5"/>
      <c r="E409" s="5"/>
    </row>
    <row r="410" spans="4:5" ht="15" customHeight="1" x14ac:dyDescent="0.3">
      <c r="D410" s="5"/>
      <c r="E410" s="5"/>
    </row>
    <row r="411" spans="4:5" ht="15" customHeight="1" x14ac:dyDescent="0.3">
      <c r="D411" s="5"/>
      <c r="E411" s="5"/>
    </row>
    <row r="412" spans="4:5" ht="15" customHeight="1" x14ac:dyDescent="0.3">
      <c r="D412" s="5"/>
      <c r="E412" s="5"/>
    </row>
    <row r="413" spans="4:5" ht="15" customHeight="1" x14ac:dyDescent="0.3">
      <c r="D413" s="5"/>
      <c r="E413" s="5"/>
    </row>
    <row r="414" spans="4:5" ht="15" customHeight="1" x14ac:dyDescent="0.3">
      <c r="D414" s="5"/>
      <c r="E414" s="5"/>
    </row>
    <row r="415" spans="4:5" ht="15" customHeight="1" x14ac:dyDescent="0.3">
      <c r="D415" s="5"/>
      <c r="E415" s="5"/>
    </row>
    <row r="416" spans="4:5" ht="15" customHeight="1" x14ac:dyDescent="0.3">
      <c r="D416" s="5"/>
      <c r="E416" s="5"/>
    </row>
    <row r="417" spans="4:5" ht="15" customHeight="1" x14ac:dyDescent="0.3">
      <c r="D417" s="5"/>
      <c r="E417" s="5"/>
    </row>
    <row r="418" spans="4:5" ht="15" customHeight="1" x14ac:dyDescent="0.3">
      <c r="D418" s="5"/>
      <c r="E418" s="5"/>
    </row>
    <row r="419" spans="4:5" ht="15" customHeight="1" x14ac:dyDescent="0.3">
      <c r="D419" s="5"/>
      <c r="E419" s="5"/>
    </row>
    <row r="420" spans="4:5" ht="15" customHeight="1" x14ac:dyDescent="0.3">
      <c r="D420" s="5"/>
      <c r="E420" s="5"/>
    </row>
    <row r="421" spans="4:5" ht="15" customHeight="1" x14ac:dyDescent="0.3">
      <c r="D421" s="5"/>
      <c r="E421" s="5"/>
    </row>
    <row r="422" spans="4:5" ht="15" customHeight="1" x14ac:dyDescent="0.3">
      <c r="D422" s="5"/>
      <c r="E422" s="5"/>
    </row>
    <row r="423" spans="4:5" ht="15" customHeight="1" x14ac:dyDescent="0.3">
      <c r="D423" s="5"/>
      <c r="E423" s="5"/>
    </row>
    <row r="424" spans="4:5" ht="15" customHeight="1" x14ac:dyDescent="0.3">
      <c r="D424" s="5"/>
      <c r="E424" s="5"/>
    </row>
    <row r="425" spans="4:5" ht="15" customHeight="1" x14ac:dyDescent="0.3">
      <c r="D425" s="5"/>
      <c r="E425" s="5"/>
    </row>
    <row r="426" spans="4:5" ht="15" customHeight="1" x14ac:dyDescent="0.3">
      <c r="D426" s="5"/>
      <c r="E426" s="5"/>
    </row>
    <row r="427" spans="4:5" ht="15" customHeight="1" x14ac:dyDescent="0.3">
      <c r="D427" s="5"/>
      <c r="E427" s="5"/>
    </row>
    <row r="428" spans="4:5" ht="15" customHeight="1" x14ac:dyDescent="0.3">
      <c r="D428" s="5"/>
      <c r="E428" s="5"/>
    </row>
    <row r="429" spans="4:5" ht="15" customHeight="1" x14ac:dyDescent="0.3">
      <c r="D429" s="5"/>
      <c r="E429" s="5"/>
    </row>
    <row r="430" spans="4:5" ht="15" customHeight="1" x14ac:dyDescent="0.3">
      <c r="D430" s="5"/>
      <c r="E430" s="5"/>
    </row>
    <row r="431" spans="4:5" ht="15" customHeight="1" x14ac:dyDescent="0.3">
      <c r="D431" s="5"/>
      <c r="E431" s="5"/>
    </row>
    <row r="432" spans="4:5" ht="15" customHeight="1" x14ac:dyDescent="0.3">
      <c r="D432" s="5"/>
      <c r="E432" s="5"/>
    </row>
    <row r="433" spans="4:5" ht="15" customHeight="1" x14ac:dyDescent="0.3">
      <c r="D433" s="5"/>
      <c r="E433" s="5"/>
    </row>
    <row r="434" spans="4:5" ht="15" customHeight="1" x14ac:dyDescent="0.3">
      <c r="D434" s="5"/>
      <c r="E434" s="5"/>
    </row>
    <row r="435" spans="4:5" ht="15" customHeight="1" x14ac:dyDescent="0.3">
      <c r="D435" s="5"/>
      <c r="E435" s="5"/>
    </row>
    <row r="436" spans="4:5" ht="15" customHeight="1" x14ac:dyDescent="0.3">
      <c r="D436" s="5"/>
      <c r="E436" s="5"/>
    </row>
    <row r="437" spans="4:5" ht="15" customHeight="1" x14ac:dyDescent="0.3">
      <c r="D437" s="5"/>
      <c r="E437" s="5"/>
    </row>
    <row r="438" spans="4:5" ht="15" customHeight="1" x14ac:dyDescent="0.3">
      <c r="D438" s="5"/>
      <c r="E438" s="5"/>
    </row>
    <row r="439" spans="4:5" ht="15" customHeight="1" x14ac:dyDescent="0.3">
      <c r="D439" s="5"/>
      <c r="E439" s="5"/>
    </row>
    <row r="440" spans="4:5" ht="15" customHeight="1" x14ac:dyDescent="0.3">
      <c r="D440" s="5"/>
      <c r="E440" s="5"/>
    </row>
    <row r="441" spans="4:5" ht="15" customHeight="1" x14ac:dyDescent="0.3">
      <c r="D441" s="5"/>
      <c r="E441" s="5"/>
    </row>
    <row r="442" spans="4:5" ht="15" customHeight="1" x14ac:dyDescent="0.3">
      <c r="D442" s="5"/>
      <c r="E442" s="5"/>
    </row>
    <row r="443" spans="4:5" ht="15" customHeight="1" x14ac:dyDescent="0.3">
      <c r="D443" s="5"/>
      <c r="E443" s="5"/>
    </row>
    <row r="444" spans="4:5" ht="15" customHeight="1" x14ac:dyDescent="0.3">
      <c r="D444" s="5"/>
      <c r="E444" s="5"/>
    </row>
    <row r="445" spans="4:5" ht="15" customHeight="1" x14ac:dyDescent="0.3">
      <c r="D445" s="5"/>
      <c r="E445" s="5"/>
    </row>
    <row r="446" spans="4:5" ht="15" customHeight="1" x14ac:dyDescent="0.3">
      <c r="D446" s="5"/>
      <c r="E446" s="5"/>
    </row>
    <row r="447" spans="4:5" ht="15" customHeight="1" x14ac:dyDescent="0.3">
      <c r="D447" s="5"/>
      <c r="E447" s="5"/>
    </row>
    <row r="448" spans="4:5" ht="15" customHeight="1" x14ac:dyDescent="0.3">
      <c r="D448" s="5"/>
      <c r="E448" s="5"/>
    </row>
    <row r="449" spans="4:5" ht="15" customHeight="1" x14ac:dyDescent="0.3">
      <c r="D449" s="5"/>
      <c r="E449" s="5"/>
    </row>
    <row r="450" spans="4:5" ht="15" customHeight="1" x14ac:dyDescent="0.3">
      <c r="D450" s="5"/>
      <c r="E450" s="5"/>
    </row>
    <row r="451" spans="4:5" ht="15" customHeight="1" x14ac:dyDescent="0.3">
      <c r="D451" s="5"/>
      <c r="E451" s="5"/>
    </row>
    <row r="452" spans="4:5" ht="15" customHeight="1" x14ac:dyDescent="0.3">
      <c r="D452" s="5"/>
      <c r="E452" s="5"/>
    </row>
    <row r="453" spans="4:5" ht="15" customHeight="1" x14ac:dyDescent="0.3">
      <c r="D453" s="5"/>
      <c r="E453" s="5"/>
    </row>
    <row r="454" spans="4:5" ht="15" customHeight="1" x14ac:dyDescent="0.3">
      <c r="D454" s="5"/>
      <c r="E454" s="5"/>
    </row>
    <row r="455" spans="4:5" ht="15" customHeight="1" x14ac:dyDescent="0.3">
      <c r="D455" s="5"/>
      <c r="E455" s="5"/>
    </row>
    <row r="456" spans="4:5" ht="15" customHeight="1" x14ac:dyDescent="0.3">
      <c r="D456" s="5"/>
      <c r="E456" s="5"/>
    </row>
    <row r="457" spans="4:5" ht="15" customHeight="1" x14ac:dyDescent="0.3">
      <c r="D457" s="5"/>
      <c r="E457" s="5"/>
    </row>
    <row r="458" spans="4:5" ht="15" customHeight="1" x14ac:dyDescent="0.3">
      <c r="D458" s="5"/>
      <c r="E458" s="5"/>
    </row>
    <row r="459" spans="4:5" ht="15" customHeight="1" x14ac:dyDescent="0.3">
      <c r="D459" s="5"/>
      <c r="E459" s="5"/>
    </row>
    <row r="460" spans="4:5" ht="15" customHeight="1" x14ac:dyDescent="0.3">
      <c r="D460" s="5"/>
      <c r="E460" s="5"/>
    </row>
    <row r="461" spans="4:5" ht="15" customHeight="1" x14ac:dyDescent="0.3">
      <c r="D461" s="5"/>
      <c r="E461" s="5"/>
    </row>
    <row r="462" spans="4:5" ht="15" customHeight="1" x14ac:dyDescent="0.3">
      <c r="D462" s="5"/>
      <c r="E462" s="5"/>
    </row>
    <row r="463" spans="4:5" ht="15" customHeight="1" x14ac:dyDescent="0.3">
      <c r="D463" s="5"/>
      <c r="E463" s="5"/>
    </row>
    <row r="464" spans="4:5" ht="15" customHeight="1" x14ac:dyDescent="0.3">
      <c r="D464" s="5"/>
      <c r="E464" s="5"/>
    </row>
    <row r="465" spans="4:5" ht="15" customHeight="1" x14ac:dyDescent="0.3">
      <c r="D465" s="5"/>
      <c r="E465" s="5"/>
    </row>
    <row r="466" spans="4:5" ht="15" customHeight="1" x14ac:dyDescent="0.3">
      <c r="D466" s="5"/>
      <c r="E466" s="5"/>
    </row>
    <row r="467" spans="4:5" ht="15" customHeight="1" x14ac:dyDescent="0.3">
      <c r="D467" s="5"/>
      <c r="E467" s="5"/>
    </row>
    <row r="468" spans="4:5" ht="15" customHeight="1" x14ac:dyDescent="0.3">
      <c r="D468" s="5"/>
      <c r="E468" s="5"/>
    </row>
    <row r="469" spans="4:5" ht="15" customHeight="1" x14ac:dyDescent="0.3">
      <c r="D469" s="5"/>
      <c r="E469" s="5"/>
    </row>
    <row r="470" spans="4:5" ht="15" customHeight="1" x14ac:dyDescent="0.3">
      <c r="D470" s="5"/>
      <c r="E470" s="5"/>
    </row>
    <row r="471" spans="4:5" ht="15" customHeight="1" x14ac:dyDescent="0.3">
      <c r="D471" s="5"/>
      <c r="E471" s="5"/>
    </row>
    <row r="472" spans="4:5" ht="15" customHeight="1" x14ac:dyDescent="0.3">
      <c r="D472" s="5"/>
      <c r="E472" s="5"/>
    </row>
    <row r="473" spans="4:5" ht="15" customHeight="1" x14ac:dyDescent="0.3">
      <c r="D473" s="5"/>
      <c r="E473" s="5"/>
    </row>
    <row r="474" spans="4:5" ht="15" customHeight="1" x14ac:dyDescent="0.3">
      <c r="D474" s="5"/>
      <c r="E474" s="5"/>
    </row>
    <row r="475" spans="4:5" ht="15" customHeight="1" x14ac:dyDescent="0.3">
      <c r="D475" s="5"/>
      <c r="E475" s="5"/>
    </row>
    <row r="476" spans="4:5" ht="15" customHeight="1" x14ac:dyDescent="0.3">
      <c r="D476" s="5"/>
      <c r="E476" s="5"/>
    </row>
    <row r="477" spans="4:5" ht="15" customHeight="1" x14ac:dyDescent="0.3">
      <c r="D477" s="5"/>
      <c r="E477" s="5"/>
    </row>
    <row r="478" spans="4:5" ht="15" customHeight="1" x14ac:dyDescent="0.3">
      <c r="D478" s="5"/>
      <c r="E478" s="5"/>
    </row>
    <row r="479" spans="4:5" ht="15" customHeight="1" x14ac:dyDescent="0.3">
      <c r="D479" s="5"/>
      <c r="E479" s="5"/>
    </row>
    <row r="480" spans="4:5" ht="15" customHeight="1" x14ac:dyDescent="0.3">
      <c r="D480" s="5"/>
      <c r="E480" s="5"/>
    </row>
    <row r="481" spans="4:5" ht="15" customHeight="1" x14ac:dyDescent="0.3">
      <c r="D481" s="5"/>
      <c r="E481" s="5"/>
    </row>
    <row r="482" spans="4:5" ht="15" customHeight="1" x14ac:dyDescent="0.3">
      <c r="D482" s="5"/>
      <c r="E482" s="5"/>
    </row>
    <row r="483" spans="4:5" ht="15" customHeight="1" x14ac:dyDescent="0.3">
      <c r="D483" s="5"/>
      <c r="E483" s="5"/>
    </row>
    <row r="484" spans="4:5" ht="15" customHeight="1" x14ac:dyDescent="0.3">
      <c r="D484" s="5"/>
      <c r="E484" s="5"/>
    </row>
    <row r="485" spans="4:5" ht="15" customHeight="1" x14ac:dyDescent="0.3">
      <c r="D485" s="5"/>
      <c r="E485" s="5"/>
    </row>
    <row r="486" spans="4:5" ht="15" customHeight="1" x14ac:dyDescent="0.3">
      <c r="D486" s="5"/>
      <c r="E486" s="5"/>
    </row>
    <row r="487" spans="4:5" ht="15" customHeight="1" x14ac:dyDescent="0.3">
      <c r="D487" s="5"/>
      <c r="E487" s="5"/>
    </row>
    <row r="488" spans="4:5" ht="15" customHeight="1" x14ac:dyDescent="0.3">
      <c r="D488" s="5"/>
      <c r="E488" s="5"/>
    </row>
    <row r="489" spans="4:5" ht="15" customHeight="1" x14ac:dyDescent="0.3">
      <c r="D489" s="5"/>
      <c r="E489" s="5"/>
    </row>
    <row r="490" spans="4:5" ht="15" customHeight="1" x14ac:dyDescent="0.3">
      <c r="D490" s="5"/>
      <c r="E490" s="5"/>
    </row>
    <row r="491" spans="4:5" ht="15" customHeight="1" x14ac:dyDescent="0.3">
      <c r="D491" s="5"/>
      <c r="E491" s="5"/>
    </row>
    <row r="492" spans="4:5" ht="15" customHeight="1" x14ac:dyDescent="0.3">
      <c r="D492" s="5"/>
      <c r="E492" s="5"/>
    </row>
    <row r="493" spans="4:5" ht="15" customHeight="1" x14ac:dyDescent="0.3">
      <c r="D493" s="5"/>
      <c r="E493" s="5"/>
    </row>
    <row r="494" spans="4:5" ht="15" customHeight="1" x14ac:dyDescent="0.3">
      <c r="D494" s="5"/>
      <c r="E494" s="5"/>
    </row>
    <row r="495" spans="4:5" ht="15" customHeight="1" x14ac:dyDescent="0.3">
      <c r="D495" s="5"/>
      <c r="E495" s="5"/>
    </row>
    <row r="496" spans="4:5" ht="15" customHeight="1" x14ac:dyDescent="0.3">
      <c r="D496" s="5"/>
      <c r="E496" s="5"/>
    </row>
    <row r="497" spans="4:5" ht="15" customHeight="1" x14ac:dyDescent="0.3">
      <c r="D497" s="5"/>
      <c r="E497" s="5"/>
    </row>
    <row r="498" spans="4:5" ht="15" customHeight="1" x14ac:dyDescent="0.3">
      <c r="D498" s="5"/>
      <c r="E498" s="5"/>
    </row>
    <row r="499" spans="4:5" ht="15" customHeight="1" x14ac:dyDescent="0.3">
      <c r="D499" s="5"/>
      <c r="E499" s="5"/>
    </row>
    <row r="500" spans="4:5" ht="15" customHeight="1" x14ac:dyDescent="0.3">
      <c r="D500" s="5"/>
      <c r="E500" s="5"/>
    </row>
    <row r="501" spans="4:5" ht="15" customHeight="1" x14ac:dyDescent="0.3">
      <c r="D501" s="5"/>
      <c r="E501" s="5"/>
    </row>
    <row r="502" spans="4:5" ht="15" customHeight="1" x14ac:dyDescent="0.3">
      <c r="D502" s="5"/>
      <c r="E502" s="5"/>
    </row>
    <row r="503" spans="4:5" ht="15" customHeight="1" x14ac:dyDescent="0.3">
      <c r="D503" s="5"/>
      <c r="E503" s="5"/>
    </row>
    <row r="504" spans="4:5" ht="15" customHeight="1" x14ac:dyDescent="0.3">
      <c r="D504" s="5"/>
      <c r="E504" s="5"/>
    </row>
    <row r="505" spans="4:5" ht="15" customHeight="1" x14ac:dyDescent="0.3">
      <c r="D505" s="5"/>
      <c r="E505" s="5"/>
    </row>
    <row r="506" spans="4:5" ht="15" customHeight="1" x14ac:dyDescent="0.3">
      <c r="D506" s="5"/>
      <c r="E506" s="5"/>
    </row>
    <row r="507" spans="4:5" ht="15" customHeight="1" x14ac:dyDescent="0.3">
      <c r="D507" s="5"/>
      <c r="E507" s="5"/>
    </row>
    <row r="508" spans="4:5" ht="15" customHeight="1" x14ac:dyDescent="0.3">
      <c r="D508" s="5"/>
      <c r="E508" s="5"/>
    </row>
    <row r="509" spans="4:5" ht="15" customHeight="1" x14ac:dyDescent="0.3">
      <c r="D509" s="5"/>
      <c r="E509" s="5"/>
    </row>
    <row r="510" spans="4:5" ht="15" customHeight="1" x14ac:dyDescent="0.3">
      <c r="D510" s="5"/>
      <c r="E510" s="5"/>
    </row>
    <row r="511" spans="4:5" ht="15" customHeight="1" x14ac:dyDescent="0.3">
      <c r="D511" s="5"/>
      <c r="E511" s="5"/>
    </row>
    <row r="512" spans="4:5" ht="15" customHeight="1" x14ac:dyDescent="0.3">
      <c r="D512" s="5"/>
      <c r="E512" s="5"/>
    </row>
    <row r="513" spans="4:5" ht="15" customHeight="1" x14ac:dyDescent="0.3">
      <c r="D513" s="5"/>
      <c r="E513" s="5"/>
    </row>
    <row r="514" spans="4:5" ht="15" customHeight="1" x14ac:dyDescent="0.3">
      <c r="D514" s="5"/>
      <c r="E514" s="5"/>
    </row>
    <row r="515" spans="4:5" ht="15" customHeight="1" x14ac:dyDescent="0.3">
      <c r="D515" s="5"/>
      <c r="E515" s="5"/>
    </row>
    <row r="516" spans="4:5" ht="15" customHeight="1" x14ac:dyDescent="0.3">
      <c r="D516" s="5"/>
      <c r="E516" s="5"/>
    </row>
    <row r="517" spans="4:5" ht="15" customHeight="1" x14ac:dyDescent="0.3">
      <c r="D517" s="5"/>
      <c r="E517" s="5"/>
    </row>
    <row r="518" spans="4:5" ht="15" customHeight="1" x14ac:dyDescent="0.3">
      <c r="D518" s="5"/>
      <c r="E518" s="5"/>
    </row>
    <row r="519" spans="4:5" ht="15" customHeight="1" x14ac:dyDescent="0.3">
      <c r="D519" s="5"/>
      <c r="E519" s="5"/>
    </row>
    <row r="520" spans="4:5" ht="15" customHeight="1" x14ac:dyDescent="0.3">
      <c r="D520" s="5"/>
      <c r="E520" s="5"/>
    </row>
    <row r="521" spans="4:5" ht="15" customHeight="1" x14ac:dyDescent="0.3">
      <c r="D521" s="5"/>
      <c r="E521" s="5"/>
    </row>
    <row r="522" spans="4:5" ht="15" customHeight="1" x14ac:dyDescent="0.3">
      <c r="D522" s="5"/>
      <c r="E522" s="5"/>
    </row>
    <row r="523" spans="4:5" ht="15" customHeight="1" x14ac:dyDescent="0.3">
      <c r="D523" s="5"/>
      <c r="E523" s="5"/>
    </row>
    <row r="524" spans="4:5" ht="15" customHeight="1" x14ac:dyDescent="0.3">
      <c r="D524" s="5"/>
      <c r="E524" s="5"/>
    </row>
  </sheetData>
  <mergeCells count="30">
    <mergeCell ref="C40:D40"/>
    <mergeCell ref="E40:K40"/>
    <mergeCell ref="C2:L2"/>
    <mergeCell ref="C3:L3"/>
    <mergeCell ref="C4:L4"/>
    <mergeCell ref="F13:F14"/>
    <mergeCell ref="G13:G14"/>
    <mergeCell ref="H13:H14"/>
    <mergeCell ref="I13:I14"/>
    <mergeCell ref="J13:J14"/>
    <mergeCell ref="C37:D37"/>
    <mergeCell ref="E37:K37"/>
    <mergeCell ref="C38:D38"/>
    <mergeCell ref="C39:D39"/>
    <mergeCell ref="E39:K39"/>
    <mergeCell ref="C41:D41"/>
    <mergeCell ref="E41:K41"/>
    <mergeCell ref="C42:D42"/>
    <mergeCell ref="E42:K42"/>
    <mergeCell ref="C43:D43"/>
    <mergeCell ref="E43:K43"/>
    <mergeCell ref="C48:L48"/>
    <mergeCell ref="C49:L49"/>
    <mergeCell ref="C55:L55"/>
    <mergeCell ref="C44:D44"/>
    <mergeCell ref="E44:K44"/>
    <mergeCell ref="C45:D45"/>
    <mergeCell ref="E45:K45"/>
    <mergeCell ref="C46:D46"/>
    <mergeCell ref="E46:K46"/>
  </mergeCells>
  <printOptions horizontalCentered="1"/>
  <pageMargins left="0.5" right="0.5" top="0.75" bottom="0.5" header="0.5" footer="0.5"/>
  <pageSetup scale="71" fitToHeight="4" orientation="portrait" r:id="rId1"/>
  <headerFooter alignWithMargins="0"/>
  <rowBreaks count="2" manualBreakCount="2">
    <brk id="45" min="2" max="11" man="1"/>
    <brk id="47" min="2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Exhibit I</vt:lpstr>
      <vt:lpstr>Exhibit II</vt:lpstr>
      <vt:lpstr>Exhibit III</vt:lpstr>
      <vt:lpstr>Exhibit IV</vt:lpstr>
      <vt:lpstr>Exhibit V</vt:lpstr>
      <vt:lpstr>Exhibit VI</vt:lpstr>
      <vt:lpstr>Exhibit VII</vt:lpstr>
      <vt:lpstr>Exhibit VIII</vt:lpstr>
      <vt:lpstr>2019 ADIT Proration - trans</vt:lpstr>
      <vt:lpstr>ADIT Proration - common</vt:lpstr>
      <vt:lpstr>'2019 ADIT Proration - trans'!Print_Area</vt:lpstr>
      <vt:lpstr>'ADIT Proration - common'!Print_Area</vt:lpstr>
      <vt:lpstr>'Exhibit V'!Print_Area</vt:lpstr>
      <vt:lpstr>'2019 ADIT Proration - trans'!Print_Titles</vt:lpstr>
      <vt:lpstr>'ADIT Proration - common'!Print_Titles</vt:lpstr>
      <vt:lpstr>'Exhibit II'!Print_Titles</vt:lpstr>
    </vt:vector>
  </TitlesOfParts>
  <Company>PSEG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Nagurney Jr, John H.</dc:creator>
  <cp:lastModifiedBy>Ofosu-Koranteng, Gloria</cp:lastModifiedBy>
  <cp:lastPrinted>2020-06-12T19:04:39Z</cp:lastPrinted>
  <dcterms:created xsi:type="dcterms:W3CDTF">2020-04-02T21:02:16Z</dcterms:created>
  <dcterms:modified xsi:type="dcterms:W3CDTF">2020-06-12T19:05:20Z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{4B50C496-EFBB-43DE-8212-D57FD71BABDF}</vt:lpwstr>
  </property>
</Properties>
</file>